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ara\eclipse-workspace\EK_Berechnung\"/>
    </mc:Choice>
  </mc:AlternateContent>
  <bookViews>
    <workbookView xWindow="120" yWindow="45" windowWidth="24915" windowHeight="12330" activeTab="2"/>
  </bookViews>
  <sheets>
    <sheet name="Tabelle" sheetId="5" r:id="rId1"/>
    <sheet name="Hilfstabelle" sheetId="11" r:id="rId2"/>
    <sheet name="EK-Berechnung (1. HJ)" sheetId="1" r:id="rId3"/>
    <sheet name="EK-Berechnung (2. HJ)" sheetId="2" r:id="rId4"/>
    <sheet name="Zuschuss (1. HJ)" sheetId="6" r:id="rId5"/>
    <sheet name="Zuschuss (2. HJ)" sheetId="12" r:id="rId6"/>
  </sheets>
  <definedNames>
    <definedName name="_xlnm._FilterDatabase" localSheetId="1" hidden="1">Hilfstabelle!$A$2:$C$18263</definedName>
    <definedName name="_xlnm._FilterDatabase" localSheetId="0" hidden="1">Tabelle!$A$2:$AI$7284</definedName>
    <definedName name="_xlnm.Print_Area" localSheetId="2">'EK-Berechnung (1. HJ)'!$A$1:$J$41</definedName>
    <definedName name="_xlnm.Print_Area" localSheetId="4">'Zuschuss (1. HJ)'!$A$1:$E$59</definedName>
    <definedName name="_xlnm.Print_Area" localSheetId="5">'Zuschuss (2. HJ)'!$A$1:$E$55</definedName>
    <definedName name="_xlnm.Print_Titles" localSheetId="0">Tabelle!$1:$2</definedName>
  </definedNames>
  <calcPr calcId="152511"/>
</workbook>
</file>

<file path=xl/calcChain.xml><?xml version="1.0" encoding="utf-8"?>
<calcChain xmlns="http://schemas.openxmlformats.org/spreadsheetml/2006/main">
  <c r="D7" i="1" l="1"/>
  <c r="C19" i="11" l="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4" i="11" l="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B14" i="12" l="1"/>
  <c r="S4" i="5" l="1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C54" i="12" l="1"/>
  <c r="B37" i="12"/>
  <c r="C53" i="6"/>
  <c r="B37" i="6" l="1"/>
  <c r="B12" i="12" l="1"/>
  <c r="B11" i="12"/>
  <c r="B11" i="2" l="1"/>
  <c r="B12" i="2"/>
  <c r="B13" i="2"/>
  <c r="B14" i="2"/>
  <c r="B15" i="2"/>
  <c r="B16" i="2"/>
  <c r="A26" i="2" l="1"/>
  <c r="A27" i="2"/>
  <c r="A28" i="2"/>
  <c r="A29" i="2"/>
  <c r="A30" i="2"/>
  <c r="A31" i="2"/>
  <c r="A32" i="2"/>
  <c r="A33" i="2"/>
  <c r="A34" i="2"/>
  <c r="A35" i="2"/>
  <c r="A36" i="2"/>
  <c r="B31" i="2"/>
  <c r="B32" i="2"/>
  <c r="B33" i="2"/>
  <c r="B34" i="2"/>
  <c r="B35" i="2"/>
  <c r="B36" i="2"/>
  <c r="A26" i="1" l="1"/>
  <c r="A27" i="1"/>
  <c r="A28" i="1"/>
  <c r="A29" i="1"/>
  <c r="A30" i="1"/>
  <c r="A31" i="1"/>
  <c r="A32" i="1"/>
  <c r="A33" i="1"/>
  <c r="A34" i="1"/>
  <c r="A35" i="1"/>
  <c r="A36" i="1"/>
  <c r="A25" i="1"/>
  <c r="B16" i="1"/>
  <c r="B15" i="1"/>
  <c r="B14" i="1"/>
  <c r="B13" i="1"/>
  <c r="B12" i="1"/>
  <c r="B11" i="1"/>
  <c r="B10" i="1"/>
  <c r="B9" i="1"/>
  <c r="B8" i="1"/>
  <c r="B7" i="1"/>
  <c r="S3" i="5" l="1"/>
  <c r="C3" i="11" l="1"/>
  <c r="AG43" i="5" l="1"/>
  <c r="AG35" i="5"/>
  <c r="AH35" i="5" s="1"/>
  <c r="AG19" i="5"/>
  <c r="AG11" i="5"/>
  <c r="AG67" i="5"/>
  <c r="AH67" i="5" s="1"/>
  <c r="AG59" i="5"/>
  <c r="AG51" i="5"/>
  <c r="AG58" i="5"/>
  <c r="AG33" i="5"/>
  <c r="AH33" i="5" s="1"/>
  <c r="AG72" i="5"/>
  <c r="AH72" i="5" s="1"/>
  <c r="AG8" i="5"/>
  <c r="AG47" i="5"/>
  <c r="AG30" i="5"/>
  <c r="AH30" i="5" s="1"/>
  <c r="AG69" i="5"/>
  <c r="AH69" i="5" s="1"/>
  <c r="AG5" i="5"/>
  <c r="AH5" i="5" s="1"/>
  <c r="AG44" i="5"/>
  <c r="AG36" i="5"/>
  <c r="AH36" i="5" s="1"/>
  <c r="AG50" i="5"/>
  <c r="AG25" i="5"/>
  <c r="AH25" i="5" s="1"/>
  <c r="AG64" i="5"/>
  <c r="AG39" i="5"/>
  <c r="AG22" i="5"/>
  <c r="AH22" i="5" s="1"/>
  <c r="AG61" i="5"/>
  <c r="AG53" i="5"/>
  <c r="AG42" i="5"/>
  <c r="AG17" i="5"/>
  <c r="AH17" i="5" s="1"/>
  <c r="AG56" i="5"/>
  <c r="AG31" i="5"/>
  <c r="AH31" i="5" s="1"/>
  <c r="AG14" i="5"/>
  <c r="AG28" i="5"/>
  <c r="AH28" i="5" s="1"/>
  <c r="AG27" i="5"/>
  <c r="AH27" i="5" s="1"/>
  <c r="AG34" i="5"/>
  <c r="AH34" i="5" s="1"/>
  <c r="AG73" i="5"/>
  <c r="AH73" i="5" s="1"/>
  <c r="AG9" i="5"/>
  <c r="AG48" i="5"/>
  <c r="AG23" i="5"/>
  <c r="AH23" i="5" s="1"/>
  <c r="AG70" i="5"/>
  <c r="AH70" i="5" s="1"/>
  <c r="AG6" i="5"/>
  <c r="AH6" i="5" s="1"/>
  <c r="AG45" i="5"/>
  <c r="AG20" i="5"/>
  <c r="AG26" i="5"/>
  <c r="AH26" i="5" s="1"/>
  <c r="AG65" i="5"/>
  <c r="AG40" i="5"/>
  <c r="AG15" i="5"/>
  <c r="AG62" i="5"/>
  <c r="AG37" i="5"/>
  <c r="AH37" i="5" s="1"/>
  <c r="AG12" i="5"/>
  <c r="AG18" i="5"/>
  <c r="AH18" i="5" s="1"/>
  <c r="AG57" i="5"/>
  <c r="AG32" i="5"/>
  <c r="AH32" i="5" s="1"/>
  <c r="AG71" i="5"/>
  <c r="AH71" i="5" s="1"/>
  <c r="AG7" i="5"/>
  <c r="AH7" i="5" s="1"/>
  <c r="AG54" i="5"/>
  <c r="AG29" i="5"/>
  <c r="AH29" i="5" s="1"/>
  <c r="AG68" i="5"/>
  <c r="AH68" i="5" s="1"/>
  <c r="AG4" i="5"/>
  <c r="AH4" i="5" s="1"/>
  <c r="AG10" i="5"/>
  <c r="AG49" i="5"/>
  <c r="AG24" i="5"/>
  <c r="AH24" i="5" s="1"/>
  <c r="AG63" i="5"/>
  <c r="AG46" i="5"/>
  <c r="AG21" i="5"/>
  <c r="AH21" i="5" s="1"/>
  <c r="AG60" i="5"/>
  <c r="AG66" i="5"/>
  <c r="AH66" i="5" s="1"/>
  <c r="AG41" i="5"/>
  <c r="AG16" i="5"/>
  <c r="AG55" i="5"/>
  <c r="AG38" i="5"/>
  <c r="AG13" i="5"/>
  <c r="AG52" i="5"/>
  <c r="AG3" i="5"/>
  <c r="B33" i="1"/>
  <c r="B34" i="1"/>
  <c r="B35" i="1"/>
  <c r="B36" i="1"/>
  <c r="B11" i="6" l="1"/>
  <c r="B12" i="6"/>
  <c r="B14" i="6" l="1"/>
  <c r="AF21" i="5" l="1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66" i="5"/>
  <c r="AF67" i="5"/>
  <c r="AF68" i="5"/>
  <c r="AF69" i="5"/>
  <c r="AF70" i="5"/>
  <c r="AF71" i="5"/>
  <c r="AF72" i="5"/>
  <c r="AF73" i="5"/>
  <c r="AF8" i="5"/>
  <c r="AF9" i="5"/>
  <c r="AF10" i="5"/>
  <c r="AF11" i="5"/>
  <c r="AF12" i="5"/>
  <c r="AF13" i="5"/>
  <c r="AF14" i="5"/>
  <c r="AF15" i="5"/>
  <c r="AF16" i="5"/>
  <c r="AF19" i="5"/>
  <c r="AF20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3" i="5"/>
  <c r="AF4" i="5"/>
  <c r="AF5" i="5"/>
  <c r="AF6" i="5"/>
  <c r="AF7" i="5"/>
  <c r="AF17" i="5"/>
  <c r="AF18" i="5"/>
  <c r="X65" i="5"/>
  <c r="Z65" i="5" s="1"/>
  <c r="X64" i="5"/>
  <c r="Z64" i="5" s="1"/>
  <c r="X63" i="5"/>
  <c r="Z63" i="5" s="1"/>
  <c r="X62" i="5"/>
  <c r="Z62" i="5" s="1"/>
  <c r="X61" i="5"/>
  <c r="Z61" i="5" s="1"/>
  <c r="X60" i="5"/>
  <c r="Z60" i="5" s="1"/>
  <c r="X59" i="5"/>
  <c r="Z59" i="5" s="1"/>
  <c r="X58" i="5"/>
  <c r="Z58" i="5" s="1"/>
  <c r="X57" i="5"/>
  <c r="Z57" i="5" s="1"/>
  <c r="X56" i="5"/>
  <c r="Z56" i="5" s="1"/>
  <c r="X55" i="5"/>
  <c r="Z55" i="5" s="1"/>
  <c r="X54" i="5"/>
  <c r="Z54" i="5" s="1"/>
  <c r="X53" i="5"/>
  <c r="Z53" i="5" s="1"/>
  <c r="X52" i="5"/>
  <c r="Z52" i="5" s="1"/>
  <c r="X51" i="5"/>
  <c r="Z51" i="5" s="1"/>
  <c r="X50" i="5"/>
  <c r="Z50" i="5" s="1"/>
  <c r="X49" i="5"/>
  <c r="Z49" i="5" s="1"/>
  <c r="X48" i="5"/>
  <c r="Z48" i="5" s="1"/>
  <c r="X47" i="5"/>
  <c r="Z47" i="5" s="1"/>
  <c r="X46" i="5"/>
  <c r="Z46" i="5" s="1"/>
  <c r="X45" i="5"/>
  <c r="Z45" i="5" s="1"/>
  <c r="X44" i="5"/>
  <c r="Z44" i="5" s="1"/>
  <c r="X43" i="5"/>
  <c r="Z43" i="5" s="1"/>
  <c r="X42" i="5"/>
  <c r="Z42" i="5" s="1"/>
  <c r="X41" i="5"/>
  <c r="Z41" i="5" s="1"/>
  <c r="X40" i="5"/>
  <c r="Z40" i="5" s="1"/>
  <c r="X39" i="5"/>
  <c r="Z39" i="5" s="1"/>
  <c r="X38" i="5"/>
  <c r="Z38" i="5" s="1"/>
  <c r="X20" i="5"/>
  <c r="Z20" i="5" s="1"/>
  <c r="X19" i="5"/>
  <c r="Z19" i="5" s="1"/>
  <c r="X16" i="5"/>
  <c r="Z16" i="5" s="1"/>
  <c r="X15" i="5"/>
  <c r="Z15" i="5" s="1"/>
  <c r="X14" i="5"/>
  <c r="Z14" i="5" s="1"/>
  <c r="X13" i="5"/>
  <c r="Z13" i="5" s="1"/>
  <c r="X12" i="5"/>
  <c r="Z12" i="5" s="1"/>
  <c r="X11" i="5"/>
  <c r="Z11" i="5" s="1"/>
  <c r="X10" i="5"/>
  <c r="Z10" i="5" s="1"/>
  <c r="X9" i="5"/>
  <c r="Z9" i="5" s="1"/>
  <c r="X8" i="5"/>
  <c r="Z8" i="5" s="1"/>
  <c r="X73" i="5"/>
  <c r="Z73" i="5" s="1"/>
  <c r="X72" i="5"/>
  <c r="Z72" i="5" s="1"/>
  <c r="X71" i="5"/>
  <c r="Z71" i="5" s="1"/>
  <c r="X70" i="5"/>
  <c r="Z70" i="5" s="1"/>
  <c r="X69" i="5"/>
  <c r="Z69" i="5" s="1"/>
  <c r="X68" i="5"/>
  <c r="Z68" i="5" s="1"/>
  <c r="X67" i="5"/>
  <c r="Z67" i="5" s="1"/>
  <c r="X66" i="5"/>
  <c r="Z66" i="5" s="1"/>
  <c r="X37" i="5"/>
  <c r="Z37" i="5" s="1"/>
  <c r="X36" i="5"/>
  <c r="Z36" i="5" s="1"/>
  <c r="X35" i="5"/>
  <c r="Z35" i="5" s="1"/>
  <c r="X34" i="5"/>
  <c r="Z34" i="5" s="1"/>
  <c r="X33" i="5"/>
  <c r="Z33" i="5" s="1"/>
  <c r="X32" i="5"/>
  <c r="Z32" i="5" s="1"/>
  <c r="X31" i="5"/>
  <c r="Z31" i="5" s="1"/>
  <c r="X30" i="5"/>
  <c r="Z30" i="5" s="1"/>
  <c r="X29" i="5"/>
  <c r="Z29" i="5" s="1"/>
  <c r="X28" i="5"/>
  <c r="Z28" i="5" s="1"/>
  <c r="X27" i="5"/>
  <c r="Z27" i="5" s="1"/>
  <c r="X26" i="5"/>
  <c r="Z26" i="5" s="1"/>
  <c r="X25" i="5"/>
  <c r="Z25" i="5" s="1"/>
  <c r="X24" i="5"/>
  <c r="Z24" i="5" s="1"/>
  <c r="X23" i="5"/>
  <c r="Z23" i="5" s="1"/>
  <c r="X22" i="5"/>
  <c r="Z22" i="5" s="1"/>
  <c r="X21" i="5"/>
  <c r="Z21" i="5" s="1"/>
  <c r="X18" i="5"/>
  <c r="Z18" i="5" s="1"/>
  <c r="X17" i="5"/>
  <c r="Z17" i="5" s="1"/>
  <c r="X7" i="5"/>
  <c r="Z7" i="5" s="1"/>
  <c r="X6" i="5"/>
  <c r="Z6" i="5" s="1"/>
  <c r="X5" i="5"/>
  <c r="Z5" i="5" s="1"/>
  <c r="X4" i="5"/>
  <c r="Z4" i="5" s="1"/>
  <c r="X3" i="5"/>
  <c r="Z3" i="5" s="1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66" i="5"/>
  <c r="V67" i="5"/>
  <c r="V68" i="5"/>
  <c r="V69" i="5"/>
  <c r="V70" i="5"/>
  <c r="V71" i="5"/>
  <c r="V72" i="5"/>
  <c r="V73" i="5"/>
  <c r="V8" i="5"/>
  <c r="V9" i="5"/>
  <c r="V10" i="5"/>
  <c r="V11" i="5"/>
  <c r="V12" i="5"/>
  <c r="V13" i="5"/>
  <c r="V14" i="5"/>
  <c r="V15" i="5"/>
  <c r="V16" i="5"/>
  <c r="V19" i="5"/>
  <c r="V20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W65" i="5"/>
  <c r="AA65" i="5" s="1"/>
  <c r="W64" i="5"/>
  <c r="AA64" i="5" s="1"/>
  <c r="W63" i="5"/>
  <c r="AA63" i="5" s="1"/>
  <c r="W62" i="5"/>
  <c r="AA62" i="5" s="1"/>
  <c r="W61" i="5"/>
  <c r="AA61" i="5" s="1"/>
  <c r="W60" i="5"/>
  <c r="AA60" i="5" s="1"/>
  <c r="W59" i="5"/>
  <c r="AA59" i="5" s="1"/>
  <c r="W58" i="5"/>
  <c r="AA58" i="5" s="1"/>
  <c r="W57" i="5"/>
  <c r="AA57" i="5" s="1"/>
  <c r="W56" i="5"/>
  <c r="AA56" i="5" s="1"/>
  <c r="W55" i="5"/>
  <c r="AA55" i="5" s="1"/>
  <c r="W54" i="5"/>
  <c r="AA54" i="5" s="1"/>
  <c r="W53" i="5"/>
  <c r="AA53" i="5" s="1"/>
  <c r="W52" i="5"/>
  <c r="AA52" i="5" s="1"/>
  <c r="W51" i="5"/>
  <c r="AA51" i="5" s="1"/>
  <c r="W50" i="5"/>
  <c r="AA50" i="5" s="1"/>
  <c r="W49" i="5"/>
  <c r="AA49" i="5" s="1"/>
  <c r="W48" i="5"/>
  <c r="AA48" i="5" s="1"/>
  <c r="W47" i="5"/>
  <c r="AA47" i="5" s="1"/>
  <c r="W46" i="5"/>
  <c r="AA46" i="5" s="1"/>
  <c r="W45" i="5"/>
  <c r="AA45" i="5" s="1"/>
  <c r="W44" i="5"/>
  <c r="AA44" i="5" s="1"/>
  <c r="W43" i="5"/>
  <c r="AA43" i="5" s="1"/>
  <c r="W42" i="5"/>
  <c r="AA42" i="5" s="1"/>
  <c r="W41" i="5"/>
  <c r="AA41" i="5" s="1"/>
  <c r="W40" i="5"/>
  <c r="AA40" i="5" s="1"/>
  <c r="W39" i="5"/>
  <c r="AA39" i="5" s="1"/>
  <c r="W38" i="5"/>
  <c r="AA38" i="5" s="1"/>
  <c r="W20" i="5"/>
  <c r="AA20" i="5" s="1"/>
  <c r="W19" i="5"/>
  <c r="AA19" i="5" s="1"/>
  <c r="W16" i="5"/>
  <c r="AA16" i="5" s="1"/>
  <c r="W15" i="5"/>
  <c r="AA15" i="5" s="1"/>
  <c r="W14" i="5"/>
  <c r="AA14" i="5" s="1"/>
  <c r="W13" i="5"/>
  <c r="AA13" i="5" s="1"/>
  <c r="W12" i="5"/>
  <c r="AA12" i="5" s="1"/>
  <c r="W11" i="5"/>
  <c r="AA11" i="5" s="1"/>
  <c r="W10" i="5"/>
  <c r="AA10" i="5" s="1"/>
  <c r="W9" i="5"/>
  <c r="AA9" i="5" s="1"/>
  <c r="W8" i="5"/>
  <c r="AA8" i="5" s="1"/>
  <c r="W73" i="5"/>
  <c r="AA73" i="5" s="1"/>
  <c r="W72" i="5"/>
  <c r="AA72" i="5" s="1"/>
  <c r="W71" i="5"/>
  <c r="AA71" i="5" s="1"/>
  <c r="W70" i="5"/>
  <c r="AA70" i="5" s="1"/>
  <c r="W69" i="5"/>
  <c r="AA69" i="5" s="1"/>
  <c r="W68" i="5"/>
  <c r="AA68" i="5" s="1"/>
  <c r="W67" i="5"/>
  <c r="AA67" i="5" s="1"/>
  <c r="W66" i="5"/>
  <c r="AA66" i="5" s="1"/>
  <c r="W37" i="5"/>
  <c r="AA37" i="5" s="1"/>
  <c r="W36" i="5"/>
  <c r="AA36" i="5" s="1"/>
  <c r="W35" i="5"/>
  <c r="AA35" i="5" s="1"/>
  <c r="W34" i="5"/>
  <c r="AA34" i="5" s="1"/>
  <c r="W33" i="5"/>
  <c r="AA33" i="5" s="1"/>
  <c r="W32" i="5"/>
  <c r="AA32" i="5" s="1"/>
  <c r="W31" i="5"/>
  <c r="AA31" i="5" s="1"/>
  <c r="W30" i="5"/>
  <c r="AA30" i="5" s="1"/>
  <c r="W29" i="5"/>
  <c r="AA29" i="5" s="1"/>
  <c r="W28" i="5"/>
  <c r="AA28" i="5" s="1"/>
  <c r="W27" i="5"/>
  <c r="AA27" i="5" s="1"/>
  <c r="W26" i="5"/>
  <c r="AA26" i="5" s="1"/>
  <c r="W25" i="5"/>
  <c r="AA25" i="5" s="1"/>
  <c r="W24" i="5"/>
  <c r="AA24" i="5" s="1"/>
  <c r="W23" i="5"/>
  <c r="AA23" i="5" s="1"/>
  <c r="W22" i="5"/>
  <c r="AA22" i="5" s="1"/>
  <c r="W21" i="5"/>
  <c r="AA21" i="5" s="1"/>
  <c r="W18" i="5"/>
  <c r="AA18" i="5" s="1"/>
  <c r="W17" i="5"/>
  <c r="AA17" i="5" s="1"/>
  <c r="W7" i="5"/>
  <c r="AA7" i="5" s="1"/>
  <c r="W6" i="5"/>
  <c r="AA6" i="5" s="1"/>
  <c r="W5" i="5"/>
  <c r="AA5" i="5" s="1"/>
  <c r="W4" i="5"/>
  <c r="AA4" i="5" s="1"/>
  <c r="W3" i="5"/>
  <c r="AA3" i="5" s="1"/>
  <c r="T65" i="5"/>
  <c r="U65" i="5" s="1"/>
  <c r="T64" i="5"/>
  <c r="U64" i="5" s="1"/>
  <c r="T63" i="5"/>
  <c r="U63" i="5" s="1"/>
  <c r="T62" i="5"/>
  <c r="U62" i="5" s="1"/>
  <c r="T61" i="5"/>
  <c r="U61" i="5" s="1"/>
  <c r="T60" i="5"/>
  <c r="U60" i="5" s="1"/>
  <c r="T59" i="5"/>
  <c r="U59" i="5" s="1"/>
  <c r="T58" i="5"/>
  <c r="U58" i="5" s="1"/>
  <c r="T57" i="5"/>
  <c r="U57" i="5" s="1"/>
  <c r="T56" i="5"/>
  <c r="U56" i="5" s="1"/>
  <c r="T55" i="5"/>
  <c r="U55" i="5" s="1"/>
  <c r="T54" i="5"/>
  <c r="U54" i="5" s="1"/>
  <c r="T53" i="5"/>
  <c r="U53" i="5" s="1"/>
  <c r="T52" i="5"/>
  <c r="U52" i="5" s="1"/>
  <c r="T51" i="5"/>
  <c r="U51" i="5" s="1"/>
  <c r="T50" i="5"/>
  <c r="U50" i="5" s="1"/>
  <c r="T49" i="5"/>
  <c r="U49" i="5" s="1"/>
  <c r="T48" i="5"/>
  <c r="U48" i="5" s="1"/>
  <c r="T47" i="5"/>
  <c r="U47" i="5" s="1"/>
  <c r="T46" i="5"/>
  <c r="U46" i="5" s="1"/>
  <c r="T45" i="5"/>
  <c r="U45" i="5" s="1"/>
  <c r="T44" i="5"/>
  <c r="U44" i="5" s="1"/>
  <c r="T43" i="5"/>
  <c r="U43" i="5" s="1"/>
  <c r="T42" i="5"/>
  <c r="U42" i="5" s="1"/>
  <c r="T41" i="5"/>
  <c r="U41" i="5" s="1"/>
  <c r="T40" i="5"/>
  <c r="U40" i="5" s="1"/>
  <c r="T39" i="5"/>
  <c r="U39" i="5" s="1"/>
  <c r="T38" i="5"/>
  <c r="U38" i="5" s="1"/>
  <c r="T20" i="5"/>
  <c r="U20" i="5" s="1"/>
  <c r="T19" i="5"/>
  <c r="U19" i="5" s="1"/>
  <c r="T16" i="5"/>
  <c r="U16" i="5" s="1"/>
  <c r="T15" i="5"/>
  <c r="U15" i="5" s="1"/>
  <c r="T14" i="5"/>
  <c r="U14" i="5" s="1"/>
  <c r="T13" i="5"/>
  <c r="U13" i="5" s="1"/>
  <c r="T12" i="5"/>
  <c r="U12" i="5" s="1"/>
  <c r="T11" i="5"/>
  <c r="U11" i="5" s="1"/>
  <c r="T10" i="5"/>
  <c r="U10" i="5" s="1"/>
  <c r="T9" i="5"/>
  <c r="U9" i="5" s="1"/>
  <c r="T8" i="5"/>
  <c r="T73" i="5"/>
  <c r="U73" i="5" s="1"/>
  <c r="T72" i="5"/>
  <c r="U72" i="5" s="1"/>
  <c r="T71" i="5"/>
  <c r="U71" i="5" s="1"/>
  <c r="T70" i="5"/>
  <c r="U70" i="5" s="1"/>
  <c r="T69" i="5"/>
  <c r="U69" i="5" s="1"/>
  <c r="T68" i="5"/>
  <c r="U68" i="5" s="1"/>
  <c r="T67" i="5"/>
  <c r="U67" i="5" s="1"/>
  <c r="T66" i="5"/>
  <c r="U66" i="5" s="1"/>
  <c r="T37" i="5"/>
  <c r="U37" i="5" s="1"/>
  <c r="T36" i="5"/>
  <c r="U36" i="5" s="1"/>
  <c r="T35" i="5"/>
  <c r="U35" i="5" s="1"/>
  <c r="T34" i="5"/>
  <c r="U34" i="5" s="1"/>
  <c r="T33" i="5"/>
  <c r="U33" i="5" s="1"/>
  <c r="T32" i="5"/>
  <c r="U32" i="5" s="1"/>
  <c r="T31" i="5"/>
  <c r="U31" i="5" s="1"/>
  <c r="T30" i="5"/>
  <c r="U30" i="5" s="1"/>
  <c r="T29" i="5"/>
  <c r="U29" i="5" s="1"/>
  <c r="T28" i="5"/>
  <c r="U28" i="5" s="1"/>
  <c r="T27" i="5"/>
  <c r="U27" i="5" s="1"/>
  <c r="T26" i="5"/>
  <c r="U26" i="5" s="1"/>
  <c r="T25" i="5"/>
  <c r="U25" i="5" s="1"/>
  <c r="T24" i="5"/>
  <c r="U24" i="5" s="1"/>
  <c r="T23" i="5"/>
  <c r="U23" i="5" s="1"/>
  <c r="T22" i="5"/>
  <c r="U22" i="5" s="1"/>
  <c r="T21" i="5"/>
  <c r="U21" i="5" s="1"/>
  <c r="T18" i="5"/>
  <c r="U18" i="5" s="1"/>
  <c r="T17" i="5"/>
  <c r="U17" i="5" s="1"/>
  <c r="T7" i="5"/>
  <c r="T6" i="5"/>
  <c r="T5" i="5"/>
  <c r="U5" i="5" s="1"/>
  <c r="T4" i="5"/>
  <c r="T3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H44" i="5"/>
  <c r="AH43" i="5"/>
  <c r="AH42" i="5"/>
  <c r="AH41" i="5"/>
  <c r="AH40" i="5"/>
  <c r="AH39" i="5"/>
  <c r="AH38" i="5"/>
  <c r="AH20" i="5"/>
  <c r="AH19" i="5"/>
  <c r="AH16" i="5"/>
  <c r="AH15" i="5"/>
  <c r="AH14" i="5"/>
  <c r="AH13" i="5"/>
  <c r="AH12" i="5"/>
  <c r="AH11" i="5"/>
  <c r="AH10" i="5"/>
  <c r="AH9" i="5"/>
  <c r="AH8" i="5"/>
  <c r="AH3" i="5"/>
  <c r="U4" i="5" l="1"/>
  <c r="B6" i="1"/>
  <c r="B5" i="1"/>
  <c r="U8" i="5"/>
  <c r="B10" i="2"/>
  <c r="B30" i="2" s="1"/>
  <c r="U6" i="5"/>
  <c r="B8" i="2"/>
  <c r="B28" i="2" s="1"/>
  <c r="U7" i="5"/>
  <c r="B9" i="2"/>
  <c r="B29" i="2" s="1"/>
  <c r="B7" i="2"/>
  <c r="B27" i="2" s="1"/>
  <c r="B6" i="2"/>
  <c r="B26" i="2" s="1"/>
  <c r="U3" i="5"/>
  <c r="B5" i="2"/>
  <c r="E14" i="2"/>
  <c r="E34" i="2" s="1" a="1"/>
  <c r="E34" i="2" s="1"/>
  <c r="F12" i="2"/>
  <c r="F32" i="2" s="1" a="1"/>
  <c r="F32" i="2" s="1"/>
  <c r="G10" i="2"/>
  <c r="G30" i="2" s="1" a="1"/>
  <c r="G30" i="2" s="1"/>
  <c r="H15" i="2"/>
  <c r="H35" i="2" s="1" a="1"/>
  <c r="H35" i="2" s="1"/>
  <c r="I13" i="2"/>
  <c r="I33" i="2" s="1" a="1"/>
  <c r="I33" i="2" s="1"/>
  <c r="D10" i="2"/>
  <c r="D30" i="2" s="1" a="1"/>
  <c r="D30" i="2" s="1"/>
  <c r="D11" i="2"/>
  <c r="D31" i="2" s="1" a="1"/>
  <c r="D31" i="2" s="1"/>
  <c r="E15" i="2"/>
  <c r="E35" i="2" s="1" a="1"/>
  <c r="E35" i="2" s="1"/>
  <c r="F13" i="2"/>
  <c r="F33" i="2" s="1" a="1"/>
  <c r="F33" i="2" s="1"/>
  <c r="G11" i="2"/>
  <c r="G31" i="2" s="1" a="1"/>
  <c r="G31" i="2" s="1"/>
  <c r="H16" i="2"/>
  <c r="H36" i="2" s="1" a="1"/>
  <c r="H36" i="2" s="1"/>
  <c r="I14" i="2"/>
  <c r="I34" i="2" s="1" a="1"/>
  <c r="I34" i="2" s="1"/>
  <c r="D12" i="2"/>
  <c r="D32" i="2" s="1" a="1"/>
  <c r="D32" i="2" s="1"/>
  <c r="E16" i="2"/>
  <c r="E36" i="2" s="1" a="1"/>
  <c r="E36" i="2" s="1"/>
  <c r="F14" i="2"/>
  <c r="F34" i="2" s="1" a="1"/>
  <c r="F34" i="2" s="1"/>
  <c r="G12" i="2"/>
  <c r="G32" i="2" s="1" a="1"/>
  <c r="G32" i="2" s="1"/>
  <c r="H10" i="2"/>
  <c r="H30" i="2" s="1" a="1"/>
  <c r="H30" i="2" s="1"/>
  <c r="I15" i="2"/>
  <c r="I35" i="2" s="1" a="1"/>
  <c r="I35" i="2" s="1"/>
  <c r="D13" i="2"/>
  <c r="D33" i="2" s="1" a="1"/>
  <c r="D33" i="2" s="1"/>
  <c r="E10" i="2"/>
  <c r="E30" i="2" s="1" a="1"/>
  <c r="E30" i="2" s="1"/>
  <c r="F15" i="2"/>
  <c r="F35" i="2" s="1" a="1"/>
  <c r="F35" i="2" s="1"/>
  <c r="H11" i="2"/>
  <c r="H31" i="2" s="1" a="1"/>
  <c r="H31" i="2" s="1"/>
  <c r="I16" i="2"/>
  <c r="I36" i="2" s="1" a="1"/>
  <c r="I36" i="2" s="1"/>
  <c r="D14" i="2"/>
  <c r="D34" i="2" s="1" a="1"/>
  <c r="D34" i="2" s="1"/>
  <c r="E11" i="2"/>
  <c r="E31" i="2" s="1" a="1"/>
  <c r="E31" i="2" s="1"/>
  <c r="F16" i="2"/>
  <c r="F36" i="2" s="1" a="1"/>
  <c r="F36" i="2" s="1"/>
  <c r="G13" i="2"/>
  <c r="G33" i="2" s="1" a="1"/>
  <c r="G33" i="2" s="1"/>
  <c r="G14" i="2"/>
  <c r="G34" i="2" s="1" a="1"/>
  <c r="G34" i="2" s="1"/>
  <c r="H12" i="2"/>
  <c r="H32" i="2" s="1" a="1"/>
  <c r="H32" i="2" s="1"/>
  <c r="I10" i="2"/>
  <c r="I30" i="2" s="1" a="1"/>
  <c r="I30" i="2" s="1"/>
  <c r="D15" i="2"/>
  <c r="D35" i="2" s="1" a="1"/>
  <c r="D35" i="2" s="1"/>
  <c r="E12" i="2"/>
  <c r="E32" i="2" s="1" a="1"/>
  <c r="E32" i="2" s="1"/>
  <c r="F10" i="2"/>
  <c r="F30" i="2" s="1" a="1"/>
  <c r="F30" i="2" s="1"/>
  <c r="G15" i="2"/>
  <c r="G35" i="2" s="1" a="1"/>
  <c r="G35" i="2" s="1"/>
  <c r="H13" i="2"/>
  <c r="H33" i="2" s="1" a="1"/>
  <c r="H33" i="2" s="1"/>
  <c r="I11" i="2"/>
  <c r="I31" i="2" s="1" a="1"/>
  <c r="I31" i="2" s="1"/>
  <c r="D16" i="2"/>
  <c r="D36" i="2" s="1" a="1"/>
  <c r="D36" i="2" s="1"/>
  <c r="F11" i="2"/>
  <c r="F31" i="2" s="1" a="1"/>
  <c r="F31" i="2" s="1"/>
  <c r="G16" i="2"/>
  <c r="G36" i="2" s="1" a="1"/>
  <c r="G36" i="2" s="1"/>
  <c r="H14" i="2"/>
  <c r="H34" i="2" s="1" a="1"/>
  <c r="H34" i="2" s="1"/>
  <c r="I12" i="2"/>
  <c r="I32" i="2" s="1" a="1"/>
  <c r="I32" i="2" s="1"/>
  <c r="E13" i="2"/>
  <c r="E33" i="2" s="1" a="1"/>
  <c r="E33" i="2" s="1"/>
  <c r="I8" i="1"/>
  <c r="I28" i="1" s="1" a="1"/>
  <c r="I28" i="1" s="1"/>
  <c r="I14" i="1"/>
  <c r="I34" i="1" s="1" a="1"/>
  <c r="I34" i="1" s="1"/>
  <c r="H9" i="1"/>
  <c r="H15" i="1"/>
  <c r="H35" i="1" s="1" a="1"/>
  <c r="H35" i="1" s="1"/>
  <c r="G10" i="1"/>
  <c r="G30" i="1" s="1" a="1"/>
  <c r="G30" i="1" s="1"/>
  <c r="G16" i="1"/>
  <c r="G36" i="1" s="1" a="1"/>
  <c r="G36" i="1" s="1"/>
  <c r="F11" i="1"/>
  <c r="F31" i="1" s="1" a="1"/>
  <c r="F31" i="1" s="1"/>
  <c r="E8" i="1"/>
  <c r="E28" i="1" s="1" a="1"/>
  <c r="E28" i="1" s="1"/>
  <c r="E14" i="1"/>
  <c r="E34" i="1" s="1" a="1"/>
  <c r="E34" i="1" s="1"/>
  <c r="D27" i="1" a="1"/>
  <c r="D27" i="1" s="1"/>
  <c r="D13" i="1"/>
  <c r="I11" i="1"/>
  <c r="I31" i="1" s="1" a="1"/>
  <c r="I31" i="1" s="1"/>
  <c r="G7" i="1"/>
  <c r="G27" i="1" s="1" a="1"/>
  <c r="G27" i="1" s="1"/>
  <c r="F14" i="1"/>
  <c r="F34" i="1" s="1" a="1"/>
  <c r="F34" i="1" s="1"/>
  <c r="G8" i="1"/>
  <c r="G28" i="1" s="1" a="1"/>
  <c r="G28" i="1" s="1"/>
  <c r="F15" i="1"/>
  <c r="F35" i="1" s="1" a="1"/>
  <c r="F35" i="1" s="1"/>
  <c r="D11" i="1"/>
  <c r="D31" i="1" s="1" a="1"/>
  <c r="D31" i="1" s="1"/>
  <c r="G15" i="1"/>
  <c r="G35" i="1" s="1" a="1"/>
  <c r="G35" i="1" s="1"/>
  <c r="I9" i="1"/>
  <c r="I29" i="1" s="1" a="1"/>
  <c r="I29" i="1" s="1"/>
  <c r="I15" i="1"/>
  <c r="I35" i="1" s="1" a="1"/>
  <c r="I35" i="1" s="1"/>
  <c r="H10" i="1"/>
  <c r="H16" i="1"/>
  <c r="H36" i="1" s="1" a="1"/>
  <c r="H36" i="1" s="1"/>
  <c r="G11" i="1"/>
  <c r="G31" i="1" s="1" a="1"/>
  <c r="G31" i="1" s="1"/>
  <c r="F12" i="1"/>
  <c r="E9" i="1"/>
  <c r="E29" i="1" s="1" a="1"/>
  <c r="E29" i="1" s="1"/>
  <c r="E15" i="1"/>
  <c r="E35" i="1" s="1" a="1"/>
  <c r="E35" i="1" s="1"/>
  <c r="D8" i="1"/>
  <c r="D14" i="1"/>
  <c r="I10" i="1"/>
  <c r="I30" i="1" s="1" a="1"/>
  <c r="I30" i="1" s="1"/>
  <c r="I16" i="1"/>
  <c r="H11" i="1"/>
  <c r="H31" i="1" s="1" a="1"/>
  <c r="H31" i="1" s="1"/>
  <c r="G12" i="1"/>
  <c r="G32" i="1" s="1" a="1"/>
  <c r="G32" i="1" s="1"/>
  <c r="F7" i="1"/>
  <c r="F27" i="1" s="1" a="1"/>
  <c r="F27" i="1" s="1"/>
  <c r="F13" i="1"/>
  <c r="F33" i="1" s="1" a="1"/>
  <c r="F33" i="1" s="1"/>
  <c r="E10" i="1"/>
  <c r="E30" i="1" s="1" a="1"/>
  <c r="E30" i="1" s="1"/>
  <c r="E16" i="1"/>
  <c r="E36" i="1" s="1" a="1"/>
  <c r="E36" i="1" s="1"/>
  <c r="D9" i="1"/>
  <c r="D15" i="1"/>
  <c r="G13" i="1"/>
  <c r="G33" i="1" s="1" a="1"/>
  <c r="G33" i="1" s="1"/>
  <c r="D10" i="1"/>
  <c r="D30" i="1" s="1" a="1"/>
  <c r="D30" i="1" s="1"/>
  <c r="H7" i="1"/>
  <c r="H27" i="1" s="1" a="1"/>
  <c r="H27" i="1" s="1"/>
  <c r="G14" i="1"/>
  <c r="G34" i="1" s="1" a="1"/>
  <c r="G34" i="1" s="1"/>
  <c r="E12" i="1"/>
  <c r="E32" i="1" s="1" a="1"/>
  <c r="E32" i="1" s="1"/>
  <c r="H8" i="1"/>
  <c r="H28" i="1" s="1" a="1"/>
  <c r="H28" i="1" s="1"/>
  <c r="H29" i="1" a="1"/>
  <c r="H29" i="1" s="1"/>
  <c r="H12" i="1"/>
  <c r="H32" i="1" s="1" a="1"/>
  <c r="H32" i="1" s="1"/>
  <c r="F8" i="1"/>
  <c r="F28" i="1" s="1" a="1"/>
  <c r="F28" i="1" s="1"/>
  <c r="E11" i="1"/>
  <c r="E31" i="1" s="1" a="1"/>
  <c r="E31" i="1" s="1"/>
  <c r="D16" i="1"/>
  <c r="H13" i="1"/>
  <c r="H33" i="1" s="1" a="1"/>
  <c r="H33" i="1" s="1"/>
  <c r="I13" i="1"/>
  <c r="I33" i="1" s="1" a="1"/>
  <c r="I33" i="1" s="1"/>
  <c r="I36" i="1" a="1"/>
  <c r="I36" i="1" s="1"/>
  <c r="I12" i="1"/>
  <c r="I32" i="1" s="1" a="1"/>
  <c r="I32" i="1" s="1"/>
  <c r="F9" i="1"/>
  <c r="F29" i="1" s="1" a="1"/>
  <c r="F29" i="1" s="1"/>
  <c r="G9" i="1"/>
  <c r="G29" i="1" s="1" a="1"/>
  <c r="G29" i="1" s="1"/>
  <c r="F32" i="1" a="1"/>
  <c r="F32" i="1" s="1"/>
  <c r="H30" i="1" a="1"/>
  <c r="H30" i="1" s="1"/>
  <c r="D33" i="1" a="1"/>
  <c r="D33" i="1" s="1"/>
  <c r="I7" i="1"/>
  <c r="I27" i="1" s="1" a="1"/>
  <c r="I27" i="1" s="1"/>
  <c r="H14" i="1"/>
  <c r="H34" i="1" s="1" a="1"/>
  <c r="H34" i="1" s="1"/>
  <c r="D12" i="1"/>
  <c r="F10" i="1"/>
  <c r="F30" i="1" s="1" a="1"/>
  <c r="F30" i="1" s="1"/>
  <c r="F16" i="1"/>
  <c r="F36" i="1" s="1" a="1"/>
  <c r="F36" i="1" s="1"/>
  <c r="E7" i="1"/>
  <c r="E27" i="1" s="1" a="1"/>
  <c r="E27" i="1" s="1"/>
  <c r="E13" i="1"/>
  <c r="E33" i="1" s="1" a="1"/>
  <c r="E33" i="1" s="1"/>
  <c r="J15" i="1" l="1"/>
  <c r="J12" i="2"/>
  <c r="J12" i="1"/>
  <c r="J27" i="1"/>
  <c r="J16" i="2"/>
  <c r="J9" i="1"/>
  <c r="J11" i="1"/>
  <c r="J13" i="1"/>
  <c r="J11" i="2"/>
  <c r="J10" i="2"/>
  <c r="J7" i="1"/>
  <c r="J16" i="1"/>
  <c r="J30" i="1"/>
  <c r="J14" i="2"/>
  <c r="J31" i="1"/>
  <c r="J10" i="1"/>
  <c r="J15" i="2"/>
  <c r="J14" i="1"/>
  <c r="J33" i="1"/>
  <c r="J8" i="1"/>
  <c r="J13" i="2"/>
  <c r="AB8" i="5"/>
  <c r="AB10" i="5"/>
  <c r="AB73" i="5"/>
  <c r="AB65" i="5"/>
  <c r="AB9" i="5"/>
  <c r="AB63" i="5"/>
  <c r="AB64" i="5"/>
  <c r="AB62" i="5"/>
  <c r="AB60" i="5"/>
  <c r="AB61" i="5"/>
  <c r="AB59" i="5"/>
  <c r="AB56" i="5"/>
  <c r="AB67" i="5"/>
  <c r="AB68" i="5"/>
  <c r="AB40" i="5"/>
  <c r="AB27" i="5"/>
  <c r="AB39" i="5"/>
  <c r="AB26" i="5"/>
  <c r="AB38" i="5"/>
  <c r="AB25" i="5"/>
  <c r="AB19" i="5"/>
  <c r="AB23" i="5"/>
  <c r="AB6" i="5"/>
  <c r="AB20" i="5"/>
  <c r="AB24" i="5"/>
  <c r="AB7" i="5"/>
  <c r="AB41" i="5"/>
  <c r="AB28" i="5"/>
  <c r="AB16" i="5"/>
  <c r="AB22" i="5"/>
  <c r="AB5" i="5"/>
  <c r="AB72" i="5"/>
  <c r="AB71" i="5"/>
  <c r="AB70" i="5"/>
  <c r="AB69" i="5"/>
  <c r="AB58" i="5"/>
  <c r="AB57" i="5"/>
  <c r="AB54" i="5"/>
  <c r="AB55" i="5"/>
  <c r="AB53" i="5"/>
  <c r="AB66" i="5"/>
  <c r="AB47" i="5"/>
  <c r="AB34" i="5"/>
  <c r="AB15" i="5"/>
  <c r="AB21" i="5"/>
  <c r="AB4" i="5"/>
  <c r="AB14" i="5"/>
  <c r="AB3" i="5"/>
  <c r="AB13" i="5"/>
  <c r="AB18" i="5"/>
  <c r="AB11" i="5"/>
  <c r="AB12" i="5"/>
  <c r="AB17" i="5"/>
  <c r="AB52" i="5"/>
  <c r="AB51" i="5"/>
  <c r="AB50" i="5"/>
  <c r="AB37" i="5"/>
  <c r="AB48" i="5"/>
  <c r="AB35" i="5"/>
  <c r="AB49" i="5"/>
  <c r="AB36" i="5"/>
  <c r="AB46" i="5"/>
  <c r="AB33" i="5"/>
  <c r="AB45" i="5"/>
  <c r="AB32" i="5"/>
  <c r="AB44" i="5"/>
  <c r="AB31" i="5"/>
  <c r="AB42" i="5"/>
  <c r="AB29" i="5"/>
  <c r="AB43" i="5"/>
  <c r="AB30" i="5"/>
  <c r="D29" i="1" a="1"/>
  <c r="D29" i="1" s="1"/>
  <c r="J29" i="1" s="1"/>
  <c r="D32" i="1" a="1"/>
  <c r="D32" i="1" s="1"/>
  <c r="J32" i="1" s="1"/>
  <c r="D36" i="1" a="1"/>
  <c r="D36" i="1" s="1"/>
  <c r="J36" i="1" s="1"/>
  <c r="D34" i="1" a="1"/>
  <c r="D34" i="1" s="1"/>
  <c r="J34" i="1" s="1"/>
  <c r="D35" i="1" a="1"/>
  <c r="D35" i="1" s="1"/>
  <c r="J35" i="1" s="1"/>
  <c r="D28" i="1" a="1"/>
  <c r="D28" i="1" s="1"/>
  <c r="J28" i="1" s="1"/>
  <c r="J36" i="2"/>
  <c r="J31" i="2"/>
  <c r="J30" i="2"/>
  <c r="J34" i="2"/>
  <c r="J35" i="2"/>
  <c r="J32" i="2"/>
  <c r="J33" i="2"/>
  <c r="F26" i="1" l="1" a="1"/>
  <c r="F26" i="1" s="1"/>
  <c r="F6" i="1"/>
  <c r="G6" i="1"/>
  <c r="G26" i="1" s="1" a="1"/>
  <c r="G26" i="1" s="1"/>
  <c r="H6" i="1"/>
  <c r="H26" i="1" s="1" a="1"/>
  <c r="H26" i="1" s="1"/>
  <c r="I26" i="1" a="1"/>
  <c r="I26" i="1" s="1"/>
  <c r="I6" i="1"/>
  <c r="AJ52" i="5"/>
  <c r="Y52" i="5" s="1"/>
  <c r="AJ14" i="5"/>
  <c r="Y14" i="5" s="1"/>
  <c r="AJ21" i="5"/>
  <c r="Y21" i="5" s="1"/>
  <c r="AJ15" i="5"/>
  <c r="Y15" i="5" s="1"/>
  <c r="AJ34" i="5"/>
  <c r="Y34" i="5" s="1"/>
  <c r="AJ47" i="5"/>
  <c r="Y47" i="5" s="1"/>
  <c r="AJ71" i="5"/>
  <c r="Y71" i="5" s="1"/>
  <c r="F9" i="2"/>
  <c r="F29" i="2" s="1" a="1"/>
  <c r="F29" i="2" s="1"/>
  <c r="G9" i="2"/>
  <c r="G29" i="2" s="1" a="1"/>
  <c r="G29" i="2" s="1"/>
  <c r="AJ40" i="5"/>
  <c r="Y40" i="5" s="1"/>
  <c r="AJ60" i="5"/>
  <c r="Y60" i="5" s="1"/>
  <c r="AJ64" i="5"/>
  <c r="Y64" i="5" s="1"/>
  <c r="F7" i="2"/>
  <c r="F27" i="2" s="1" a="1"/>
  <c r="F27" i="2" s="1"/>
  <c r="AJ10" i="5"/>
  <c r="Y10" i="5" s="1"/>
  <c r="E6" i="1"/>
  <c r="E26" i="1" s="1" a="1"/>
  <c r="E26" i="1" s="1"/>
  <c r="AJ17" i="5"/>
  <c r="Y17" i="5" s="1"/>
  <c r="AJ12" i="5"/>
  <c r="Y12" i="5" s="1"/>
  <c r="AJ11" i="5"/>
  <c r="Y11" i="5" s="1"/>
  <c r="AJ18" i="5"/>
  <c r="Y18" i="5" s="1"/>
  <c r="AJ13" i="5"/>
  <c r="Y13" i="5" s="1"/>
  <c r="AJ3" i="5"/>
  <c r="Y3" i="5" s="1"/>
  <c r="AJ4" i="5"/>
  <c r="Y4" i="5" s="1"/>
  <c r="H5" i="2"/>
  <c r="AJ54" i="5"/>
  <c r="Y54" i="5" s="1"/>
  <c r="E9" i="2"/>
  <c r="E29" i="2" s="1" a="1"/>
  <c r="E29" i="2" s="1"/>
  <c r="AJ27" i="5"/>
  <c r="Y27" i="5" s="1"/>
  <c r="AJ61" i="5"/>
  <c r="Y61" i="5" s="1"/>
  <c r="H7" i="2"/>
  <c r="H27" i="2" s="1" a="1"/>
  <c r="H27" i="2" s="1"/>
  <c r="AJ58" i="5"/>
  <c r="Y58" i="5" s="1"/>
  <c r="AJ23" i="5"/>
  <c r="Y23" i="5" s="1"/>
  <c r="AJ19" i="5"/>
  <c r="Y19" i="5" s="1"/>
  <c r="AJ25" i="5"/>
  <c r="Y25" i="5" s="1"/>
  <c r="AJ38" i="5"/>
  <c r="Y38" i="5" s="1"/>
  <c r="AJ26" i="5"/>
  <c r="Y26" i="5" s="1"/>
  <c r="AJ39" i="5"/>
  <c r="Y39" i="5" s="1"/>
  <c r="AJ65" i="5"/>
  <c r="Y65" i="5" s="1"/>
  <c r="F8" i="2"/>
  <c r="AJ72" i="5"/>
  <c r="Y72" i="5" s="1"/>
  <c r="AJ24" i="5"/>
  <c r="Y24" i="5" s="1"/>
  <c r="AJ20" i="5"/>
  <c r="Y20" i="5" s="1"/>
  <c r="AJ6" i="5"/>
  <c r="Y6" i="5" s="1"/>
  <c r="AJ68" i="5"/>
  <c r="Y68" i="5" s="1"/>
  <c r="I7" i="2"/>
  <c r="I27" i="2" s="1" a="1"/>
  <c r="I27" i="2" s="1"/>
  <c r="AJ51" i="5"/>
  <c r="Y51" i="5" s="1"/>
  <c r="AJ66" i="5"/>
  <c r="Y66" i="5" s="1"/>
  <c r="AJ53" i="5"/>
  <c r="Y53" i="5" s="1"/>
  <c r="AJ7" i="5"/>
  <c r="Y7" i="5" s="1"/>
  <c r="E6" i="2"/>
  <c r="E26" i="2" s="1" a="1"/>
  <c r="E26" i="2" s="1"/>
  <c r="G7" i="2"/>
  <c r="G27" i="2" s="1" a="1"/>
  <c r="G27" i="2" s="1"/>
  <c r="AJ35" i="5"/>
  <c r="Y35" i="5" s="1"/>
  <c r="AJ48" i="5"/>
  <c r="Y48" i="5" s="1"/>
  <c r="AJ37" i="5"/>
  <c r="Y37" i="5" s="1"/>
  <c r="AJ50" i="5"/>
  <c r="Y50" i="5" s="1"/>
  <c r="I6" i="2"/>
  <c r="I26" i="2" s="1" a="1"/>
  <c r="I26" i="2" s="1"/>
  <c r="F5" i="1"/>
  <c r="F25" i="1" s="1" a="1"/>
  <c r="F25" i="1" s="1"/>
  <c r="G5" i="1"/>
  <c r="G25" i="1" s="1" a="1"/>
  <c r="G25" i="1" s="1"/>
  <c r="AJ69" i="5"/>
  <c r="Y69" i="5" s="1"/>
  <c r="I9" i="2"/>
  <c r="I29" i="2" s="1" a="1"/>
  <c r="I29" i="2" s="1"/>
  <c r="AJ67" i="5"/>
  <c r="Y67" i="5" s="1"/>
  <c r="AJ56" i="5"/>
  <c r="Y56" i="5" s="1"/>
  <c r="D8" i="2"/>
  <c r="AJ62" i="5"/>
  <c r="Y62" i="5" s="1"/>
  <c r="AJ63" i="5"/>
  <c r="Y63" i="5" s="1"/>
  <c r="AJ73" i="5"/>
  <c r="Y73" i="5" s="1"/>
  <c r="AJ8" i="5"/>
  <c r="Y8" i="5" s="1"/>
  <c r="AJ36" i="5"/>
  <c r="Y36" i="5" s="1"/>
  <c r="AJ49" i="5"/>
  <c r="Y49" i="5" s="1"/>
  <c r="G6" i="2"/>
  <c r="G26" i="2" s="1" a="1"/>
  <c r="G26" i="2" s="1"/>
  <c r="H6" i="2"/>
  <c r="H26" i="2" s="1" a="1"/>
  <c r="H26" i="2" s="1"/>
  <c r="D9" i="2"/>
  <c r="AJ55" i="5"/>
  <c r="Y55" i="5" s="1"/>
  <c r="AJ22" i="5"/>
  <c r="Y22" i="5" s="1"/>
  <c r="AJ16" i="5"/>
  <c r="Y16" i="5" s="1"/>
  <c r="AJ41" i="5"/>
  <c r="Y41" i="5" s="1"/>
  <c r="D7" i="2"/>
  <c r="D27" i="2" s="1" a="1"/>
  <c r="D27" i="2" s="1"/>
  <c r="AJ59" i="5"/>
  <c r="Y59" i="5" s="1"/>
  <c r="AJ9" i="5"/>
  <c r="Y9" i="5" s="1"/>
  <c r="E8" i="2"/>
  <c r="AJ30" i="5"/>
  <c r="Y30" i="5" s="1"/>
  <c r="AJ43" i="5"/>
  <c r="Y43" i="5" s="1"/>
  <c r="AJ29" i="5"/>
  <c r="Y29" i="5" s="1"/>
  <c r="AJ42" i="5"/>
  <c r="Y42" i="5" s="1"/>
  <c r="AJ31" i="5"/>
  <c r="Y31" i="5" s="1"/>
  <c r="AJ44" i="5"/>
  <c r="Y44" i="5" s="1"/>
  <c r="AJ32" i="5"/>
  <c r="Y32" i="5" s="1"/>
  <c r="AJ45" i="5"/>
  <c r="Y45" i="5" s="1"/>
  <c r="AJ33" i="5"/>
  <c r="Y33" i="5" s="1"/>
  <c r="AJ46" i="5"/>
  <c r="Y46" i="5" s="1"/>
  <c r="D5" i="2"/>
  <c r="F5" i="2"/>
  <c r="AJ57" i="5"/>
  <c r="Y57" i="5" s="1"/>
  <c r="AJ70" i="5"/>
  <c r="Y70" i="5" s="1"/>
  <c r="AJ5" i="5"/>
  <c r="Y5" i="5" s="1"/>
  <c r="AJ28" i="5"/>
  <c r="Y28" i="5" s="1"/>
  <c r="H5" i="1"/>
  <c r="H25" i="1" s="1" a="1"/>
  <c r="H25" i="1" s="1"/>
  <c r="E5" i="1"/>
  <c r="E25" i="1" s="1" a="1"/>
  <c r="E25" i="1" s="1"/>
  <c r="H9" i="2"/>
  <c r="H29" i="2" s="1" a="1"/>
  <c r="H29" i="2" s="1"/>
  <c r="F6" i="2"/>
  <c r="F26" i="2" s="1" a="1"/>
  <c r="F26" i="2" s="1"/>
  <c r="G8" i="2"/>
  <c r="I5" i="1" l="1"/>
  <c r="I25" i="1" s="1" a="1"/>
  <c r="I25" i="1" s="1"/>
  <c r="D26" i="1" a="1"/>
  <c r="D26" i="1" s="1"/>
  <c r="J26" i="1" s="1"/>
  <c r="D5" i="1"/>
  <c r="D6" i="1"/>
  <c r="J6" i="1" s="1"/>
  <c r="D29" i="2" a="1"/>
  <c r="D29" i="2" s="1"/>
  <c r="J29" i="2" s="1"/>
  <c r="J9" i="2"/>
  <c r="G28" i="2" a="1"/>
  <c r="G28" i="2" s="1"/>
  <c r="D28" i="2" a="1"/>
  <c r="D28" i="2" s="1"/>
  <c r="I8" i="2"/>
  <c r="I28" i="2" s="1" a="1"/>
  <c r="I28" i="2" s="1"/>
  <c r="H8" i="2"/>
  <c r="H28" i="2" s="1" a="1"/>
  <c r="H28" i="2" s="1"/>
  <c r="E7" i="2"/>
  <c r="E27" i="2" s="1" a="1"/>
  <c r="E27" i="2" s="1"/>
  <c r="J27" i="2" s="1"/>
  <c r="E28" i="2" a="1"/>
  <c r="E28" i="2" s="1"/>
  <c r="F28" i="2" a="1"/>
  <c r="F28" i="2" s="1"/>
  <c r="D6" i="2"/>
  <c r="J6" i="2" s="1"/>
  <c r="G5" i="2"/>
  <c r="E5" i="2"/>
  <c r="I5" i="2"/>
  <c r="A25" i="2"/>
  <c r="B25" i="2"/>
  <c r="B29" i="1"/>
  <c r="B30" i="1"/>
  <c r="B32" i="1"/>
  <c r="B31" i="1"/>
  <c r="V3" i="5"/>
  <c r="V4" i="5"/>
  <c r="V5" i="5"/>
  <c r="V6" i="5"/>
  <c r="V7" i="5"/>
  <c r="V17" i="5"/>
  <c r="V18" i="5"/>
  <c r="D25" i="1" l="1" a="1"/>
  <c r="D25" i="1" s="1"/>
  <c r="J25" i="1" s="1"/>
  <c r="J38" i="1" s="1"/>
  <c r="J5" i="1"/>
  <c r="J18" i="1" s="1"/>
  <c r="J19" i="1" s="1"/>
  <c r="J21" i="1" s="1"/>
  <c r="J8" i="2"/>
  <c r="D26" i="2" a="1"/>
  <c r="D26" i="2" s="1"/>
  <c r="J7" i="2"/>
  <c r="J28" i="2"/>
  <c r="J5" i="2"/>
  <c r="H25" i="2" a="1"/>
  <c r="H25" i="2" s="1"/>
  <c r="D25" i="2" a="1"/>
  <c r="D25" i="2" s="1"/>
  <c r="I25" i="2" a="1"/>
  <c r="I25" i="2" s="1"/>
  <c r="F25" i="2" a="1"/>
  <c r="F25" i="2" s="1"/>
  <c r="E25" i="2" a="1"/>
  <c r="E25" i="2" s="1"/>
  <c r="G25" i="2" a="1"/>
  <c r="G25" i="2" s="1"/>
  <c r="B25" i="1"/>
  <c r="B28" i="1"/>
  <c r="B27" i="1"/>
  <c r="B26" i="1"/>
  <c r="B4" i="6" l="1"/>
  <c r="B5" i="6" s="1"/>
  <c r="B28" i="6"/>
  <c r="B29" i="6" s="1"/>
  <c r="B30" i="6" s="1"/>
  <c r="J18" i="2"/>
  <c r="J19" i="2" s="1"/>
  <c r="B4" i="12" s="1"/>
  <c r="B5" i="12" s="1"/>
  <c r="J25" i="2"/>
  <c r="J26" i="2"/>
  <c r="J39" i="1"/>
  <c r="J38" i="2" l="1"/>
  <c r="J39" i="2" s="1"/>
  <c r="B28" i="12"/>
  <c r="B29" i="12" s="1"/>
  <c r="B30" i="12" s="1"/>
  <c r="J21" i="2"/>
  <c r="B31" i="6"/>
  <c r="E28" i="6" s="1"/>
  <c r="B31" i="12" l="1"/>
  <c r="E28" i="12" s="1"/>
  <c r="J41" i="2"/>
  <c r="B6" i="12" s="1"/>
  <c r="E5" i="12" l="1"/>
  <c r="E3" i="12"/>
  <c r="E4" i="12"/>
  <c r="J41" i="1"/>
  <c r="B6" i="6" s="1"/>
  <c r="D6" i="12" l="1"/>
  <c r="E3" i="6"/>
  <c r="E4" i="6"/>
  <c r="E5" i="6"/>
  <c r="D6" i="6" l="1"/>
</calcChain>
</file>

<file path=xl/comments1.xml><?xml version="1.0" encoding="utf-8"?>
<comments xmlns="http://schemas.openxmlformats.org/spreadsheetml/2006/main">
  <authors>
    <author>Gottwald Adrian</author>
  </authors>
  <commentList>
    <comment ref="C1" authorId="0" shapeId="0">
      <text>
        <r>
          <rPr>
            <b/>
            <sz val="9"/>
            <color indexed="81"/>
            <rFont val="Segoe UI"/>
            <family val="2"/>
          </rPr>
          <t>Gottwald Adrian: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u/>
            <sz val="9"/>
            <color indexed="81"/>
            <rFont val="Segoe UI"/>
            <family val="2"/>
          </rPr>
          <t>Name, Vorname der TPP</t>
        </r>
        <r>
          <rPr>
            <sz val="9"/>
            <color indexed="81"/>
            <rFont val="Segoe UI"/>
            <family val="2"/>
          </rPr>
          <t xml:space="preserve"> eingeben! ACHTUNG auf richtige Schreibweise, Kommasetzung und Leerzeichen achten!!!</t>
        </r>
      </text>
    </comment>
    <comment ref="G1" authorId="0" shapeId="0">
      <text>
        <r>
          <rPr>
            <b/>
            <sz val="9"/>
            <color indexed="81"/>
            <rFont val="Segoe UI"/>
            <family val="2"/>
          </rPr>
          <t>Gottwald Adrian: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u/>
            <sz val="9"/>
            <color indexed="81"/>
            <rFont val="Segoe UI"/>
            <family val="2"/>
          </rPr>
          <t>Jahr</t>
        </r>
        <r>
          <rPr>
            <sz val="9"/>
            <color indexed="81"/>
            <rFont val="Segoe UI"/>
            <family val="2"/>
          </rPr>
          <t xml:space="preserve"> eingeben, das der Beitragsberechnung zugrunde liegt!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</rPr>
          <t>Gottwald Adrian: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u/>
            <sz val="9"/>
            <color indexed="81"/>
            <rFont val="Segoe UI"/>
            <family val="2"/>
          </rPr>
          <t>Name, Vorname des Kindes</t>
        </r>
        <r>
          <rPr>
            <sz val="9"/>
            <color indexed="81"/>
            <rFont val="Segoe UI"/>
            <family val="2"/>
          </rPr>
          <t xml:space="preserve"> eingeben! ACHTUNG auf richtige Schreibweise, Kommasetzung und Leerzeichen achten!!!</t>
        </r>
      </text>
    </comment>
  </commentList>
</comments>
</file>

<file path=xl/comments2.xml><?xml version="1.0" encoding="utf-8"?>
<comments xmlns="http://schemas.openxmlformats.org/spreadsheetml/2006/main">
  <authors>
    <author>Gottwald Adrian</author>
  </authors>
  <commentList>
    <comment ref="C1" authorId="0" shapeId="0">
      <text>
        <r>
          <rPr>
            <b/>
            <sz val="9"/>
            <color indexed="81"/>
            <rFont val="Segoe UI"/>
            <family val="2"/>
          </rPr>
          <t>Gottwald Adrian: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u/>
            <sz val="9"/>
            <color indexed="81"/>
            <rFont val="Segoe UI"/>
            <family val="2"/>
          </rPr>
          <t xml:space="preserve">Name, Vorname der TPP </t>
        </r>
        <r>
          <rPr>
            <sz val="9"/>
            <color indexed="81"/>
            <rFont val="Segoe UI"/>
            <family val="2"/>
          </rPr>
          <t>eingeben! ACHTUNG auf richtige Schreibweise, Kommasetzung und Leerzeichen achten!!!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</rPr>
          <t>Gottwald Adrian: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u/>
            <sz val="9"/>
            <color indexed="81"/>
            <rFont val="Segoe UI"/>
            <family val="2"/>
          </rPr>
          <t>Name, Vorname des Kindes</t>
        </r>
        <r>
          <rPr>
            <sz val="9"/>
            <color indexed="81"/>
            <rFont val="Segoe UI"/>
            <family val="2"/>
          </rPr>
          <t xml:space="preserve"> eingeben! ACHTUNG auf richtige Schreibweise, Kommasetzung und Leerzeichen achten!!!</t>
        </r>
      </text>
    </comment>
  </commentList>
</comments>
</file>

<file path=xl/sharedStrings.xml><?xml version="1.0" encoding="utf-8"?>
<sst xmlns="http://schemas.openxmlformats.org/spreadsheetml/2006/main" count="2031" uniqueCount="789">
  <si>
    <t>Juli</t>
  </si>
  <si>
    <t>August</t>
  </si>
  <si>
    <t>September</t>
  </si>
  <si>
    <t>Oktober</t>
  </si>
  <si>
    <t>November</t>
  </si>
  <si>
    <t>Dezember</t>
  </si>
  <si>
    <t>Betreute Kinder</t>
  </si>
  <si>
    <t>Wohnort</t>
  </si>
  <si>
    <t>Gesamtsumme Pflegegeld 2. Halbjahr =</t>
  </si>
  <si>
    <t>steuerpflichtiges Einkommen =</t>
  </si>
  <si>
    <t>Januar</t>
  </si>
  <si>
    <t>Februar</t>
  </si>
  <si>
    <t>März</t>
  </si>
  <si>
    <t>April</t>
  </si>
  <si>
    <t>Mai</t>
  </si>
  <si>
    <t>Juni</t>
  </si>
  <si>
    <t>Gesamtsumme Pflegegeld 1. Halbjahr =</t>
  </si>
  <si>
    <t>Hinweise:</t>
  </si>
  <si>
    <t>Gesamtsumme erhöhter Förderbedarf/Vertretung/außergewöhnliche Betreuungszeiten 1. Halbjahr =</t>
  </si>
  <si>
    <t>Gesamtsumme erhöhter Förderbedarf/Vertretung/außergewöhnliche Betreuungszeiten 2. Halbjahr =</t>
  </si>
  <si>
    <t>ZBNachname</t>
  </si>
  <si>
    <t>ZBVorname</t>
  </si>
  <si>
    <t>ZBPLZ</t>
  </si>
  <si>
    <t>ZBOrt</t>
  </si>
  <si>
    <t>ZBStrasse</t>
  </si>
  <si>
    <t>Bereich</t>
  </si>
  <si>
    <t>NameJM</t>
  </si>
  <si>
    <t>VornameJM</t>
  </si>
  <si>
    <t>OrtJM</t>
  </si>
  <si>
    <t>Massnahme</t>
  </si>
  <si>
    <t>Hilfe aus BH</t>
  </si>
  <si>
    <t>Kassenzeichen</t>
  </si>
  <si>
    <t>Buchungsdatum</t>
  </si>
  <si>
    <t>Betrag</t>
  </si>
  <si>
    <t>Verwendungszweck 1</t>
  </si>
  <si>
    <t>Verwendungszweck 2</t>
  </si>
  <si>
    <t>Bezeichnung</t>
  </si>
  <si>
    <t>Ergebnis</t>
  </si>
  <si>
    <t>Verkettung TPP</t>
  </si>
  <si>
    <t>Verkettung TK</t>
  </si>
  <si>
    <t>=VERKETTEN(A3; ", "; B3)</t>
  </si>
  <si>
    <t>=VERKETTEN(G3; ", "; H3)</t>
  </si>
  <si>
    <t>Verkettung Wohnort</t>
  </si>
  <si>
    <t>=VERKETTEN(T3; ", "; I3)</t>
  </si>
  <si>
    <t>für Monat</t>
  </si>
  <si>
    <t>Buchungstag</t>
  </si>
  <si>
    <t>Buchungsmonat</t>
  </si>
  <si>
    <t>=TAG(M3)</t>
  </si>
  <si>
    <t>=WENN(ISTZAHL(SUCHEN("01";O3));"Januar";WENN(ISTZAHL(SUCHEN("02";O3));"Februar";WENN(ISTZAHL(SUCHEN("03";O3));"März";WENN(ISTZAHL(SUCHEN("04";O3));"April";WENN(ISTZAHL(SUCHEN("05";O3));"Mai";WENN(ISTZAHL(SUCHEN("06";O3));"Juni";WENN(ISTZAHL(SUCHEN("07";O3));"Juli";WENN(ISTZAHL(SUCHEN("08";O3));"August";WENN(ISTZAHL(SUCHEN("09";O3));"September";WENN(ISTZAHL(SUCHEN("10";O3));"Oktober";WENN(ISTZAHL(SUCHEN("11";O3));"November";WENN(ISTZAHL(SUCHEN("12";O3));"Dezember";"PRÜFEN!"))))))))))))</t>
  </si>
  <si>
    <t>=MONAT(M3)</t>
  </si>
  <si>
    <t>Buchungsmonat Text</t>
  </si>
  <si>
    <t>Zwischenberechnung Zuflussmonat</t>
  </si>
  <si>
    <t>Zuflussmonat</t>
  </si>
  <si>
    <t>=WENN(X3&lt;2; "Januar";WENN(X3&lt;3;"Februar";WENN(X3&lt;4;"März";WENN(X3&lt;5;"April";WENN(X3&lt;6;"Mai";WENN(X3&lt;7;"Juni";WENN(X3&lt;8;"Juli";WENN(X3&lt;9;"August";WENN(X3&lt;10;"September";WENN(X3&lt;11;"Oktober";WENN(X3&lt;12;"November";WENN(X3&lt;13;"Dezember"))))))))))))</t>
  </si>
  <si>
    <t>Cluster erh. FB</t>
  </si>
  <si>
    <t>Cluster Vertretung</t>
  </si>
  <si>
    <t>Cluster AU</t>
  </si>
  <si>
    <t>ja</t>
  </si>
  <si>
    <t>Ort</t>
  </si>
  <si>
    <r>
      <t>maßgebl. Jahr der Beitragsbemessung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:</t>
    </r>
  </si>
  <si>
    <t>KV =</t>
  </si>
  <si>
    <r>
      <t>durchschn. mtl. Pflegegeld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:</t>
    </r>
  </si>
  <si>
    <t>PV =</t>
  </si>
  <si>
    <r>
      <t>steuerpflichtiges Einkommen aus TP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:</t>
    </r>
  </si>
  <si>
    <t>Zusatzbeitrag =</t>
  </si>
  <si>
    <r>
      <t>zu berücksichtigendes Einkommen aus TP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:</t>
    </r>
  </si>
  <si>
    <t>Gesamt =</t>
  </si>
  <si>
    <t>aus Beitragsbescheid Krankenkasse:</t>
  </si>
  <si>
    <t>Erstattungsbetrag (mtl.) durch LRA:</t>
  </si>
  <si>
    <t>davon für KV:</t>
  </si>
  <si>
    <t>davon für PV:</t>
  </si>
  <si>
    <t>Insgesamt werden erstattet: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</si>
  <si>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liegt der KK ein Steuerbescheid bspw. für Jahr 2018 vor, ermittelt sie auf dieser Grundlage die Beiträge.</t>
    </r>
  </si>
  <si>
    <r>
      <t xml:space="preserve">Das Pflegegeld </t>
    </r>
    <r>
      <rPr>
        <b/>
        <u/>
        <sz val="10"/>
        <color theme="1"/>
        <rFont val="Arial"/>
        <family val="2"/>
      </rPr>
      <t>aus dem Jahr</t>
    </r>
    <r>
      <rPr>
        <sz val="10"/>
        <color theme="1"/>
        <rFont val="Arial"/>
        <family val="2"/>
      </rPr>
      <t xml:space="preserve"> 2018 ist dann für die Berechnung der Erstattung heranzuziehen.</t>
    </r>
  </si>
  <si>
    <t xml:space="preserve">       AV =</t>
  </si>
  <si>
    <t>dynamisiert:</t>
  </si>
  <si>
    <t>dyn. Faktor =</t>
  </si>
  <si>
    <r>
      <t>zu berücksichtigendes Einkommen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:</t>
    </r>
  </si>
  <si>
    <t>aus Beitragsbescheid Rentenversicherung:</t>
  </si>
  <si>
    <t>&gt; nicht Versicherungspflichtig bei einem zu versteuerndem EK unter 450 €.</t>
  </si>
  <si>
    <t>&gt; kann aber auf Nachweis mit maximal 43 € gefördert werden.</t>
  </si>
  <si>
    <t>&gt; versicherungspflichtig bei einem EK über 450 €.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</si>
  <si>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liegt der RV ein Steuerbescheid bspw. für Jahr 2018 vor, ermittelt sie auf seiner Grundlage die Beiträge.</t>
    </r>
  </si>
  <si>
    <r>
      <t xml:space="preserve">Das Pflegegeld </t>
    </r>
    <r>
      <rPr>
        <b/>
        <u/>
        <sz val="10"/>
        <color theme="1"/>
        <rFont val="Arial"/>
        <family val="2"/>
      </rPr>
      <t>des gleichen Jahres</t>
    </r>
    <r>
      <rPr>
        <sz val="10"/>
        <color theme="1"/>
        <rFont val="Arial"/>
        <family val="2"/>
      </rPr>
      <t xml:space="preserve"> 2018 ist dann für die Berechnung der Erstattung heranzuziehen.</t>
    </r>
  </si>
  <si>
    <t>Jahr:</t>
  </si>
  <si>
    <t>Betrag:</t>
  </si>
  <si>
    <t>durchschnittliches reguläres Pflegegeld mtl. =</t>
  </si>
  <si>
    <t>durchschnittliches zusätzliches Pflegegeld mtl. =</t>
  </si>
  <si>
    <t xml:space="preserve">zu berücksichtigendes Einkommen = </t>
  </si>
  <si>
    <t>Unfallversicherung (UV)</t>
  </si>
  <si>
    <t>Einkommensberechnung</t>
  </si>
  <si>
    <t>&gt; keine Versicherungspflicht bei einem zu versteuerndem EK unter 470 €.</t>
  </si>
  <si>
    <t>&gt; immer Mindestbeitrag zwischen 470 € und 1.096,67 € (zu versteuerndem EK).</t>
  </si>
  <si>
    <t>&gt; pflichtversichert über einem EK von 1.096,67 €  (KV = 14,6% und PV =3,05%).</t>
  </si>
  <si>
    <t>=WENN(W3&gt;=25;X3+1;X3)</t>
  </si>
  <si>
    <t>teilen durch Monate</t>
  </si>
  <si>
    <t>Name TPP</t>
  </si>
  <si>
    <t>Vorname TPP</t>
  </si>
  <si>
    <t>Verkettung</t>
  </si>
  <si>
    <t>SVERWEIS Prüfung TPP</t>
  </si>
  <si>
    <t>TPP?</t>
  </si>
  <si>
    <t>=WENN(AG3=S3; "TPP"; "KB")</t>
  </si>
  <si>
    <t>RÜ TPP?</t>
  </si>
  <si>
    <t>VZ Rü's umdrehen</t>
  </si>
  <si>
    <t>=SVERWEIS(S3; Hilfstabelle!$C$3:$C$471; 1; FALSCH)</t>
  </si>
  <si>
    <t>←</t>
  </si>
  <si>
    <t>Buchungsjahr bzw. +1 wenn Jahreswechsel!</t>
  </si>
  <si>
    <t>=WENN(ODER(AA3&lt;2; UND(AA3&gt;=12; W3&gt;=22; Z3&lt;&gt;"November")); "Januar";WENN(AA3&lt;3;"Februar";WENN(AA3&lt;4;"März";WENN(AA3&lt;5;"April";WENN(AA3&lt;6;"Mai";WENN(AA3&lt;7;"Juni";WENN(AA3&lt;8;"Juli";WENN(AA3&lt;9;"August";WENN(AA3&lt;10;"September";WENN(AA3&lt;11;"Oktober";WENN(AA3&lt;12;"November";WENN(AA3&lt;13;"Dezember"))))))))))))</t>
  </si>
  <si>
    <t>Gesamt</t>
  </si>
  <si>
    <t>Hilfsspalte</t>
  </si>
  <si>
    <t>=WENN(ODER(UND(AB3="Januar"; JAHR(M3)=2019); (UND(X3=12; AJ3&lt;&gt;2019))); JAHR(M3)+1;JAHR(M3))</t>
  </si>
  <si>
    <t>Berechnung für Kranken- und Pflegeversicherung (KV, PV) - 1. Halbjahr</t>
  </si>
  <si>
    <t>Berechnung für Kranken- und Pflegeversicherung (KV, PV) - 2. Halbjahr</t>
  </si>
  <si>
    <t>Berechnung für Altersvorsorge (AV) - 1. Halbjahr</t>
  </si>
  <si>
    <t>Berechnung für Altersvorsorge (AV) - 2. Halbjahr</t>
  </si>
  <si>
    <t>Erstattung 1. Halbjahr:</t>
  </si>
  <si>
    <t>Erstattung 2. Halbjahr:</t>
  </si>
  <si>
    <t>&gt; Mindestbeitrag KV ohne Krankentagegeldversicherung: 14,0 % = mindestens 186,98 € (inkl. PV)</t>
  </si>
  <si>
    <t>&gt; Mindestbeitrag KV mit Krankentagegeldversicherung: 14,6 % = mindestens 193,56 € (inkl. PV)</t>
  </si>
  <si>
    <t>Ausgaben &amp; Einnahmen § 23 sortiert nach Zahlungsempfänger Stand: 06.07.2022</t>
  </si>
  <si>
    <t>(kinderlos 3,4%)</t>
  </si>
  <si>
    <t>Admiral</t>
  </si>
  <si>
    <t>Stefanie</t>
  </si>
  <si>
    <t>A - § 23 Tagespflege 0 - 6</t>
  </si>
  <si>
    <t>808.042707.50.0</t>
  </si>
  <si>
    <t>Rechtsanspruch TP NZ 12.21</t>
  </si>
  <si>
    <t>(Leer)</t>
  </si>
  <si>
    <t>#Rechtsanspruch TP 03.22</t>
  </si>
  <si>
    <t>abzügl. TM Urlaub 12/21</t>
  </si>
  <si>
    <t>#Rechtsanspruch TP 04.22</t>
  </si>
  <si>
    <t>abzügl. TM krank 02/22</t>
  </si>
  <si>
    <t>#Rechtsanspruch TP 05.22</t>
  </si>
  <si>
    <t>#Rechtsanspruch TP 06.22</t>
  </si>
  <si>
    <t>#Rechtsanspruch TP 07.22</t>
  </si>
  <si>
    <t>#Rechtsanspruch TP 02.22</t>
  </si>
  <si>
    <t>Rechtsanspruch TPNZ05-07/22</t>
  </si>
  <si>
    <t>Rechtsanspruch TP NZ 01.22</t>
  </si>
  <si>
    <t>Rechtsanspruch TP NZ 11-12.21 EGP</t>
  </si>
  <si>
    <t>808.042526.50.6</t>
  </si>
  <si>
    <t>#Rechtsanspruch TP 01.22</t>
  </si>
  <si>
    <t>Urlaub TPP 12.21</t>
  </si>
  <si>
    <t>Krankheit TPP 02.22</t>
  </si>
  <si>
    <t>Urlaub TPP 04.22</t>
  </si>
  <si>
    <t>Rechtsanspruch TP NZ 10-11.21 EGP</t>
  </si>
  <si>
    <t>808.042614.50.2</t>
  </si>
  <si>
    <t>Rechtsanspruch TP 10.21</t>
  </si>
  <si>
    <t>EGP</t>
  </si>
  <si>
    <t>Rechtsanspruch TP NZ 11.21</t>
  </si>
  <si>
    <t>Verrechn. Urlaub TM 12.21</t>
  </si>
  <si>
    <t>Verrechn. Krankheit TM 02.22</t>
  </si>
  <si>
    <t>Keller</t>
  </si>
  <si>
    <t>808.039950.51.8</t>
  </si>
  <si>
    <t>JugendhilfeVertretung 03/22</t>
  </si>
  <si>
    <t>Vertretung</t>
  </si>
  <si>
    <t>Agethen</t>
  </si>
  <si>
    <t>Nicole</t>
  </si>
  <si>
    <t>Esslingen</t>
  </si>
  <si>
    <t>808.041684.50.7</t>
  </si>
  <si>
    <t>Rechtsanspruch TP NZ 07.21</t>
  </si>
  <si>
    <t>Rechtsanspruch TP NZ 12-02/22</t>
  </si>
  <si>
    <t>808.041289.50.0</t>
  </si>
  <si>
    <t>Nachzahlung 05/22</t>
  </si>
  <si>
    <t>Nachzahlung 06/22</t>
  </si>
  <si>
    <t>808.042905.50.7</t>
  </si>
  <si>
    <t>Nachzahlung 01-03/22</t>
  </si>
  <si>
    <t>808.039792.50.5</t>
  </si>
  <si>
    <t>808.042663.50.3</t>
  </si>
  <si>
    <t>Ahr</t>
  </si>
  <si>
    <t>Andrea</t>
  </si>
  <si>
    <t>Katharina</t>
  </si>
  <si>
    <t>Albrecht</t>
  </si>
  <si>
    <t>Dorothee</t>
  </si>
  <si>
    <t>Altenburger</t>
  </si>
  <si>
    <t>Ute</t>
  </si>
  <si>
    <t>Amler</t>
  </si>
  <si>
    <t>Manuela</t>
  </si>
  <si>
    <t>Andler</t>
  </si>
  <si>
    <t>Sven</t>
  </si>
  <si>
    <t>Amelie</t>
  </si>
  <si>
    <t>Appl-Faust</t>
  </si>
  <si>
    <t>Dagmar</t>
  </si>
  <si>
    <t>Fischer</t>
  </si>
  <si>
    <t>Aydin</t>
  </si>
  <si>
    <t>Adem</t>
  </si>
  <si>
    <t>Hanife</t>
  </si>
  <si>
    <t>Aydin-Demirel</t>
  </si>
  <si>
    <t>Ayse Gül</t>
  </si>
  <si>
    <t>Bacchis</t>
  </si>
  <si>
    <t>Lina</t>
  </si>
  <si>
    <t>Baradi-Abbasi</t>
  </si>
  <si>
    <t>Jumana</t>
  </si>
  <si>
    <t>Bauer</t>
  </si>
  <si>
    <t>Jeanette</t>
  </si>
  <si>
    <t>Sina</t>
  </si>
  <si>
    <t>Behrend</t>
  </si>
  <si>
    <t>Lilou</t>
  </si>
  <si>
    <t>Hahn</t>
  </si>
  <si>
    <t>Benning</t>
  </si>
  <si>
    <t>Nadine</t>
  </si>
  <si>
    <t>Johanna</t>
  </si>
  <si>
    <t>Franz</t>
  </si>
  <si>
    <t>Eva</t>
  </si>
  <si>
    <t>Beran</t>
  </si>
  <si>
    <t>Berhalter</t>
  </si>
  <si>
    <t>Vogt</t>
  </si>
  <si>
    <t>Bernhardt</t>
  </si>
  <si>
    <t>Miriam</t>
  </si>
  <si>
    <t>Berwanger</t>
  </si>
  <si>
    <t>Caroline</t>
  </si>
  <si>
    <t>Besch</t>
  </si>
  <si>
    <t>Sarah</t>
  </si>
  <si>
    <t>Ronja</t>
  </si>
  <si>
    <t>Bindel</t>
  </si>
  <si>
    <t>Silke</t>
  </si>
  <si>
    <t>Binder</t>
  </si>
  <si>
    <t>Angelica</t>
  </si>
  <si>
    <t>Bisceglia</t>
  </si>
  <si>
    <t>Colomba Sabina</t>
  </si>
  <si>
    <t>Bitner</t>
  </si>
  <si>
    <t>Luba</t>
  </si>
  <si>
    <t>Luana</t>
  </si>
  <si>
    <t>Bkcireh</t>
  </si>
  <si>
    <t>Meyadah</t>
  </si>
  <si>
    <t>Blaschko</t>
  </si>
  <si>
    <t>Trudel</t>
  </si>
  <si>
    <t>Bleher</t>
  </si>
  <si>
    <t>Cornelia</t>
  </si>
  <si>
    <t>Müller</t>
  </si>
  <si>
    <t>Block</t>
  </si>
  <si>
    <t>Grau</t>
  </si>
  <si>
    <t>Hummel</t>
  </si>
  <si>
    <t>Welsch</t>
  </si>
  <si>
    <t>Lena</t>
  </si>
  <si>
    <t>Blume</t>
  </si>
  <si>
    <t>Verena</t>
  </si>
  <si>
    <t>Anna</t>
  </si>
  <si>
    <t>Bober</t>
  </si>
  <si>
    <t>Benjamin</t>
  </si>
  <si>
    <t>Bochanov</t>
  </si>
  <si>
    <t>Elena</t>
  </si>
  <si>
    <t>Böhmerle</t>
  </si>
  <si>
    <t>Patrick</t>
  </si>
  <si>
    <t>Braxator</t>
  </si>
  <si>
    <t>Lydia</t>
  </si>
  <si>
    <t>Brehm-Tiourina</t>
  </si>
  <si>
    <t>Tatiana</t>
  </si>
  <si>
    <t>Bundesmann</t>
  </si>
  <si>
    <t>Max</t>
  </si>
  <si>
    <t>Bürger</t>
  </si>
  <si>
    <t>Sandra</t>
  </si>
  <si>
    <t>Burk</t>
  </si>
  <si>
    <t>Kathrin Susann</t>
  </si>
  <si>
    <t>Busch</t>
  </si>
  <si>
    <t>Karina</t>
  </si>
  <si>
    <t>Charlier</t>
  </si>
  <si>
    <t>Sonja</t>
  </si>
  <si>
    <t>Clauß</t>
  </si>
  <si>
    <t>Alexandra</t>
  </si>
  <si>
    <t>Cleß</t>
  </si>
  <si>
    <t>Tamara</t>
  </si>
  <si>
    <t>Collmer</t>
  </si>
  <si>
    <t>Astrid-Maria</t>
  </si>
  <si>
    <t>Da Silva</t>
  </si>
  <si>
    <t>Christina</t>
  </si>
  <si>
    <t>Damminger</t>
  </si>
  <si>
    <t>Daniela</t>
  </si>
  <si>
    <t>Dangel</t>
  </si>
  <si>
    <t>Helga</t>
  </si>
  <si>
    <t>De Gendre</t>
  </si>
  <si>
    <t>Natalie</t>
  </si>
  <si>
    <t>Julian</t>
  </si>
  <si>
    <t>Dean</t>
  </si>
  <si>
    <t>Raina</t>
  </si>
  <si>
    <t>Decker</t>
  </si>
  <si>
    <t>Dedecke</t>
  </si>
  <si>
    <t>Christine</t>
  </si>
  <si>
    <t>Deibert</t>
  </si>
  <si>
    <t>Julia</t>
  </si>
  <si>
    <t>Dendorf</t>
  </si>
  <si>
    <t>Oana</t>
  </si>
  <si>
    <t>Wagner</t>
  </si>
  <si>
    <t>Derflinger</t>
  </si>
  <si>
    <t>Diemer</t>
  </si>
  <si>
    <t>Thorsten</t>
  </si>
  <si>
    <t>Dieterich</t>
  </si>
  <si>
    <t>Kirsten</t>
  </si>
  <si>
    <t>Dif</t>
  </si>
  <si>
    <t>Sakina</t>
  </si>
  <si>
    <t>Djonovic</t>
  </si>
  <si>
    <t>Rebecca</t>
  </si>
  <si>
    <t>Nina</t>
  </si>
  <si>
    <t>Donovic</t>
  </si>
  <si>
    <t>Rebecca (Duplikat)</t>
  </si>
  <si>
    <t>Dursun</t>
  </si>
  <si>
    <t>Esengül</t>
  </si>
  <si>
    <t>Hatice</t>
  </si>
  <si>
    <t>Dütscher</t>
  </si>
  <si>
    <t>Heike</t>
  </si>
  <si>
    <t>Eberle</t>
  </si>
  <si>
    <t>Dominik</t>
  </si>
  <si>
    <t>Eberwein</t>
  </si>
  <si>
    <t>Ingrid</t>
  </si>
  <si>
    <t>Reinhilde</t>
  </si>
  <si>
    <t>Sascha</t>
  </si>
  <si>
    <t>Ebin</t>
  </si>
  <si>
    <t>Ayse</t>
  </si>
  <si>
    <t>Eckle</t>
  </si>
  <si>
    <t>Marc</t>
  </si>
  <si>
    <t>Petra</t>
  </si>
  <si>
    <t>Beatrice</t>
  </si>
  <si>
    <t>Thomas</t>
  </si>
  <si>
    <t>Eichinger</t>
  </si>
  <si>
    <t>Melanie</t>
  </si>
  <si>
    <t>Einsele</t>
  </si>
  <si>
    <t>Gabriele</t>
  </si>
  <si>
    <t>Martin</t>
  </si>
  <si>
    <t>Eisele-Moyé</t>
  </si>
  <si>
    <t>Jana</t>
  </si>
  <si>
    <t>Eisermann</t>
  </si>
  <si>
    <t>Elbouazzaoui</t>
  </si>
  <si>
    <t>Zineb</t>
  </si>
  <si>
    <t>Elgert</t>
  </si>
  <si>
    <t>Gerd</t>
  </si>
  <si>
    <t>Ellinger</t>
  </si>
  <si>
    <t>Sabrina</t>
  </si>
  <si>
    <t>Emmerson</t>
  </si>
  <si>
    <t>Rachel</t>
  </si>
  <si>
    <t>Epple</t>
  </si>
  <si>
    <t>Anja</t>
  </si>
  <si>
    <t>Ermert</t>
  </si>
  <si>
    <t>Eschler</t>
  </si>
  <si>
    <t>Marina</t>
  </si>
  <si>
    <t>Essig</t>
  </si>
  <si>
    <t>Kristina</t>
  </si>
  <si>
    <t>Ellen</t>
  </si>
  <si>
    <t>Faiß</t>
  </si>
  <si>
    <t>Fernsel</t>
  </si>
  <si>
    <t>Adriana</t>
  </si>
  <si>
    <t>Feucht</t>
  </si>
  <si>
    <t>Brigitte</t>
  </si>
  <si>
    <t>Jasmin</t>
  </si>
  <si>
    <t>Schmid</t>
  </si>
  <si>
    <t>Fitz</t>
  </si>
  <si>
    <t>Alexander</t>
  </si>
  <si>
    <t>Flaig</t>
  </si>
  <si>
    <t>Gottfried</t>
  </si>
  <si>
    <t>Fleischmann</t>
  </si>
  <si>
    <t>Simone</t>
  </si>
  <si>
    <t>Lisa</t>
  </si>
  <si>
    <t>Renate</t>
  </si>
  <si>
    <t>Frick</t>
  </si>
  <si>
    <t>Susanne</t>
  </si>
  <si>
    <t>Frieß</t>
  </si>
  <si>
    <t>Fröschle</t>
  </si>
  <si>
    <t>Tina</t>
  </si>
  <si>
    <t>Gaugele</t>
  </si>
  <si>
    <t>Raphaela</t>
  </si>
  <si>
    <t>Gehrmann</t>
  </si>
  <si>
    <t>Janine</t>
  </si>
  <si>
    <t>Gelfort</t>
  </si>
  <si>
    <t>Marilene</t>
  </si>
  <si>
    <t>Göpfrich</t>
  </si>
  <si>
    <t>Veronika</t>
  </si>
  <si>
    <t>Gräf</t>
  </si>
  <si>
    <t>Markus</t>
  </si>
  <si>
    <t>Viktoria</t>
  </si>
  <si>
    <t>Franziska</t>
  </si>
  <si>
    <t>Manuel</t>
  </si>
  <si>
    <t>Günther</t>
  </si>
  <si>
    <t>Christiane</t>
  </si>
  <si>
    <t>Irmgard</t>
  </si>
  <si>
    <t>Hänle</t>
  </si>
  <si>
    <t>Kerstin</t>
  </si>
  <si>
    <t>Hanov</t>
  </si>
  <si>
    <t>Harder</t>
  </si>
  <si>
    <t>Beatrix</t>
  </si>
  <si>
    <t>Haußmann</t>
  </si>
  <si>
    <t>Sabine</t>
  </si>
  <si>
    <t>Haussmann</t>
  </si>
  <si>
    <t>Heck</t>
  </si>
  <si>
    <t>Dominique</t>
  </si>
  <si>
    <t>Krüger</t>
  </si>
  <si>
    <t>Heideck</t>
  </si>
  <si>
    <t>Heikaus</t>
  </si>
  <si>
    <t>Britt Inger</t>
  </si>
  <si>
    <t>Heilemann</t>
  </si>
  <si>
    <t>Heinig</t>
  </si>
  <si>
    <t>Ludwig</t>
  </si>
  <si>
    <t>Heller</t>
  </si>
  <si>
    <t>Henn</t>
  </si>
  <si>
    <t>Stefan</t>
  </si>
  <si>
    <t>Herbst</t>
  </si>
  <si>
    <t>Hermsdorff</t>
  </si>
  <si>
    <t>Hoffmann</t>
  </si>
  <si>
    <t>Hernet</t>
  </si>
  <si>
    <t>Fransiska Katharina Elisabeth</t>
  </si>
  <si>
    <t>Wanner</t>
  </si>
  <si>
    <t>Herrmann</t>
  </si>
  <si>
    <t>Hilkevitsch</t>
  </si>
  <si>
    <t>Hiller</t>
  </si>
  <si>
    <t>Wiebke</t>
  </si>
  <si>
    <t>Hohler</t>
  </si>
  <si>
    <t>Vivien</t>
  </si>
  <si>
    <t>Hohmeier</t>
  </si>
  <si>
    <t>Stephan</t>
  </si>
  <si>
    <t>Stockinger</t>
  </si>
  <si>
    <t>Holderrieth</t>
  </si>
  <si>
    <t>Angelika</t>
  </si>
  <si>
    <t>Holtschmidt-Täschner</t>
  </si>
  <si>
    <t>Bettina</t>
  </si>
  <si>
    <t>Hoss</t>
  </si>
  <si>
    <t>Marzana</t>
  </si>
  <si>
    <t>Wetzel</t>
  </si>
  <si>
    <t>Hoti</t>
  </si>
  <si>
    <t>Zuzana</t>
  </si>
  <si>
    <t>Carina</t>
  </si>
  <si>
    <t>Hüttenrauch</t>
  </si>
  <si>
    <t>Stephanie</t>
  </si>
  <si>
    <t>Hytrek</t>
  </si>
  <si>
    <t>Claudia</t>
  </si>
  <si>
    <t>Illmann</t>
  </si>
  <si>
    <t>Margaretha</t>
  </si>
  <si>
    <t>Schäfer</t>
  </si>
  <si>
    <t>Ionescu</t>
  </si>
  <si>
    <t>Jauß</t>
  </si>
  <si>
    <t>Käb</t>
  </si>
  <si>
    <t>Kaiser</t>
  </si>
  <si>
    <t>Kalogeropoulos</t>
  </si>
  <si>
    <t>Theodoros</t>
  </si>
  <si>
    <t>Kamm</t>
  </si>
  <si>
    <t>Nadja</t>
  </si>
  <si>
    <t>Kurrle</t>
  </si>
  <si>
    <t>Kämmer</t>
  </si>
  <si>
    <t>Annegret</t>
  </si>
  <si>
    <t>Schweizer</t>
  </si>
  <si>
    <t>Kammerer</t>
  </si>
  <si>
    <t>Nora-Johanna</t>
  </si>
  <si>
    <t>Karabetyan</t>
  </si>
  <si>
    <t>Kath. Verwaltungszentrum</t>
  </si>
  <si>
    <t>Kaufhold</t>
  </si>
  <si>
    <t>Kaufmann</t>
  </si>
  <si>
    <t>Olga</t>
  </si>
  <si>
    <t>Jutta</t>
  </si>
  <si>
    <t>Khalili</t>
  </si>
  <si>
    <t>Schahla</t>
  </si>
  <si>
    <t>Sunita</t>
  </si>
  <si>
    <t>Kiesel-Luik</t>
  </si>
  <si>
    <t>Kieser</t>
  </si>
  <si>
    <t>Kießling</t>
  </si>
  <si>
    <t>Margarete</t>
  </si>
  <si>
    <t>Kiltz</t>
  </si>
  <si>
    <t>Hansjörg</t>
  </si>
  <si>
    <t>Kim</t>
  </si>
  <si>
    <t>Sung-Min</t>
  </si>
  <si>
    <t>Klaus</t>
  </si>
  <si>
    <t>Mirjam</t>
  </si>
  <si>
    <t>Klopiec</t>
  </si>
  <si>
    <t>Wenzel</t>
  </si>
  <si>
    <t>Klüß</t>
  </si>
  <si>
    <t>Marie-Madeleine</t>
  </si>
  <si>
    <t>Knapp</t>
  </si>
  <si>
    <t>Denise</t>
  </si>
  <si>
    <t>Knauß</t>
  </si>
  <si>
    <t>Victoria</t>
  </si>
  <si>
    <t>Koblenzer</t>
  </si>
  <si>
    <t>Marion</t>
  </si>
  <si>
    <t>Koch</t>
  </si>
  <si>
    <t>Björn</t>
  </si>
  <si>
    <t>Kohlberger</t>
  </si>
  <si>
    <t>Köhler</t>
  </si>
  <si>
    <t>Michaela</t>
  </si>
  <si>
    <t>Kolb-Storz</t>
  </si>
  <si>
    <t>Silvia</t>
  </si>
  <si>
    <t>Braun</t>
  </si>
  <si>
    <t>Könitzer</t>
  </si>
  <si>
    <t>Kovacevic Stamenkovic</t>
  </si>
  <si>
    <t>Lidia</t>
  </si>
  <si>
    <t>Krauss</t>
  </si>
  <si>
    <t>Kreipl</t>
  </si>
  <si>
    <t>Ursula</t>
  </si>
  <si>
    <t>Kunz</t>
  </si>
  <si>
    <t>Mareike</t>
  </si>
  <si>
    <t>Kurrer</t>
  </si>
  <si>
    <t>Antje-Susann</t>
  </si>
  <si>
    <t>Gern</t>
  </si>
  <si>
    <t>Mechelke</t>
  </si>
  <si>
    <t>Wahl</t>
  </si>
  <si>
    <t>Kurz</t>
  </si>
  <si>
    <t>Katja</t>
  </si>
  <si>
    <t>Kusin</t>
  </si>
  <si>
    <t>Rosa</t>
  </si>
  <si>
    <t>Leibfarth</t>
  </si>
  <si>
    <t>Maren</t>
  </si>
  <si>
    <t>Weber</t>
  </si>
  <si>
    <t>Lencses</t>
  </si>
  <si>
    <t>Liu</t>
  </si>
  <si>
    <t>Jiahe</t>
  </si>
  <si>
    <t>Lohrmann</t>
  </si>
  <si>
    <t>Sylvia</t>
  </si>
  <si>
    <t>Loris</t>
  </si>
  <si>
    <t>Peter</t>
  </si>
  <si>
    <t>Anja Helen</t>
  </si>
  <si>
    <t>Luick</t>
  </si>
  <si>
    <t>Heike Monika</t>
  </si>
  <si>
    <t>Machui</t>
  </si>
  <si>
    <t>Maier</t>
  </si>
  <si>
    <t>Mank</t>
  </si>
  <si>
    <t>Bianca</t>
  </si>
  <si>
    <t>Marquardt</t>
  </si>
  <si>
    <t>Andreas Jens</t>
  </si>
  <si>
    <t>Marx</t>
  </si>
  <si>
    <t>Mbilizi</t>
  </si>
  <si>
    <t>Laeticia Sifa</t>
  </si>
  <si>
    <t>Mehari</t>
  </si>
  <si>
    <t>Melzer</t>
  </si>
  <si>
    <t>Nada</t>
  </si>
  <si>
    <t>Merk</t>
  </si>
  <si>
    <t>Henriette</t>
  </si>
  <si>
    <t>Messner</t>
  </si>
  <si>
    <t>Vogel</t>
  </si>
  <si>
    <t>Mirosz</t>
  </si>
  <si>
    <t>Mix</t>
  </si>
  <si>
    <t>Kathleen</t>
  </si>
  <si>
    <t>Molla</t>
  </si>
  <si>
    <t>Vanessa</t>
  </si>
  <si>
    <t>Mühlbauer</t>
  </si>
  <si>
    <t>Patricia</t>
  </si>
  <si>
    <t>Mühleisen</t>
  </si>
  <si>
    <t>Elke</t>
  </si>
  <si>
    <t>Mühlhause</t>
  </si>
  <si>
    <t>Ilona</t>
  </si>
  <si>
    <t>Marika</t>
  </si>
  <si>
    <t>Munder-Kruse</t>
  </si>
  <si>
    <t>Iris</t>
  </si>
  <si>
    <t>Münzenmaier</t>
  </si>
  <si>
    <t>Münzenmaier-Schlotterbeck</t>
  </si>
  <si>
    <t>Katrin</t>
  </si>
  <si>
    <t>Nagel</t>
  </si>
  <si>
    <t>Nemeth</t>
  </si>
  <si>
    <t>Neroladakis</t>
  </si>
  <si>
    <t>Magdalena</t>
  </si>
  <si>
    <t>Neugebauer</t>
  </si>
  <si>
    <t>Martina</t>
  </si>
  <si>
    <t>Nieradzik</t>
  </si>
  <si>
    <t>Daria</t>
  </si>
  <si>
    <t>Niesen-Wollenscheid</t>
  </si>
  <si>
    <t>Niro</t>
  </si>
  <si>
    <t>Rosita</t>
  </si>
  <si>
    <t>Nolte</t>
  </si>
  <si>
    <t>Christoph</t>
  </si>
  <si>
    <t>Oberrenner</t>
  </si>
  <si>
    <t>Oberst</t>
  </si>
  <si>
    <t>Obert</t>
  </si>
  <si>
    <t>Obrigewitsch</t>
  </si>
  <si>
    <t>Okumus</t>
  </si>
  <si>
    <t>Serife</t>
  </si>
  <si>
    <t>Oliveira Batista</t>
  </si>
  <si>
    <t>Anna Sofia</t>
  </si>
  <si>
    <t>Alice</t>
  </si>
  <si>
    <t>Ott</t>
  </si>
  <si>
    <t>Doris</t>
  </si>
  <si>
    <t>Ottmayer</t>
  </si>
  <si>
    <t>Siegfried</t>
  </si>
  <si>
    <t>Oza</t>
  </si>
  <si>
    <t>Harsha</t>
  </si>
  <si>
    <t>Palka</t>
  </si>
  <si>
    <t>Mandy</t>
  </si>
  <si>
    <t>Stark</t>
  </si>
  <si>
    <t>Elisabeth</t>
  </si>
  <si>
    <t>Petrova</t>
  </si>
  <si>
    <t>Graciela</t>
  </si>
  <si>
    <t>Pfäffle-Planck</t>
  </si>
  <si>
    <t>Pienau</t>
  </si>
  <si>
    <t>Viola</t>
  </si>
  <si>
    <t>Schipke</t>
  </si>
  <si>
    <t>Pinar</t>
  </si>
  <si>
    <t>Karin</t>
  </si>
  <si>
    <t>Plieninger, Heike</t>
  </si>
  <si>
    <t>Kita Zwergenhaus GbR</t>
  </si>
  <si>
    <t>Pokolm</t>
  </si>
  <si>
    <t>Prlic</t>
  </si>
  <si>
    <t>Manujel</t>
  </si>
  <si>
    <t>Prokein</t>
  </si>
  <si>
    <t>Queste</t>
  </si>
  <si>
    <t>Raetsch</t>
  </si>
  <si>
    <t>Bettina Marion</t>
  </si>
  <si>
    <t>Raissle</t>
  </si>
  <si>
    <t>Rauch</t>
  </si>
  <si>
    <t>Hirler</t>
  </si>
  <si>
    <t>Rose</t>
  </si>
  <si>
    <t>Stierle</t>
  </si>
  <si>
    <t>Rausch</t>
  </si>
  <si>
    <t>Beate</t>
  </si>
  <si>
    <t>Razzaq</t>
  </si>
  <si>
    <t>Farkhanda</t>
  </si>
  <si>
    <t>Zaiser</t>
  </si>
  <si>
    <t>Regole</t>
  </si>
  <si>
    <t>Röcker</t>
  </si>
  <si>
    <t>Cordula</t>
  </si>
  <si>
    <t>Rommel</t>
  </si>
  <si>
    <t>Marc Daniel</t>
  </si>
  <si>
    <t>Rosenberger</t>
  </si>
  <si>
    <t>Ruch</t>
  </si>
  <si>
    <t>Rüchel</t>
  </si>
  <si>
    <t>Rückauer</t>
  </si>
  <si>
    <t>Sachs</t>
  </si>
  <si>
    <t>Irina</t>
  </si>
  <si>
    <t>Sack</t>
  </si>
  <si>
    <t>Sailer</t>
  </si>
  <si>
    <t>Saldarriaga Valiente</t>
  </si>
  <si>
    <t>Ana Rosa</t>
  </si>
  <si>
    <t>Schaber</t>
  </si>
  <si>
    <t>Diana</t>
  </si>
  <si>
    <t>Scharf</t>
  </si>
  <si>
    <t>Scheffler-Ottmayer</t>
  </si>
  <si>
    <t>Jessica</t>
  </si>
  <si>
    <t>Schießl</t>
  </si>
  <si>
    <t>Schietinger</t>
  </si>
  <si>
    <t>Schilling</t>
  </si>
  <si>
    <t>Schindler</t>
  </si>
  <si>
    <t>Schlecht</t>
  </si>
  <si>
    <t>Joanne</t>
  </si>
  <si>
    <t>Schloz</t>
  </si>
  <si>
    <t>Maike</t>
  </si>
  <si>
    <t>Schmohl</t>
  </si>
  <si>
    <t>Helen</t>
  </si>
  <si>
    <t>Ines</t>
  </si>
  <si>
    <t>Schmunk</t>
  </si>
  <si>
    <t>Schnelle</t>
  </si>
  <si>
    <t>Schock</t>
  </si>
  <si>
    <t>Birgit</t>
  </si>
  <si>
    <t>Schöller</t>
  </si>
  <si>
    <t>Dorit</t>
  </si>
  <si>
    <t>Schuldt</t>
  </si>
  <si>
    <t>Corina</t>
  </si>
  <si>
    <t>Schulte-Derne</t>
  </si>
  <si>
    <t>Adelheid</t>
  </si>
  <si>
    <t>Schwemm</t>
  </si>
  <si>
    <t>Schwenger</t>
  </si>
  <si>
    <t>Judith</t>
  </si>
  <si>
    <t>Simmendinger</t>
  </si>
  <si>
    <t>Simonis</t>
  </si>
  <si>
    <t>Roswitha</t>
  </si>
  <si>
    <t>Six</t>
  </si>
  <si>
    <t>Sommer</t>
  </si>
  <si>
    <t>Maria</t>
  </si>
  <si>
    <t>Sonnenburg</t>
  </si>
  <si>
    <t>Aurelia</t>
  </si>
  <si>
    <t>Spierling</t>
  </si>
  <si>
    <t>Spork</t>
  </si>
  <si>
    <t>Steinenbrunner</t>
  </si>
  <si>
    <t>Steinwender-Glaser</t>
  </si>
  <si>
    <t>Pia-Marie</t>
  </si>
  <si>
    <t>Isabel</t>
  </si>
  <si>
    <t>Stokker</t>
  </si>
  <si>
    <t>Delia Christina</t>
  </si>
  <si>
    <t>Streber</t>
  </si>
  <si>
    <t>Falko</t>
  </si>
  <si>
    <t>Strobel</t>
  </si>
  <si>
    <t>Strube</t>
  </si>
  <si>
    <t>Mirko</t>
  </si>
  <si>
    <t>Strunk</t>
  </si>
  <si>
    <t>Stumpe-Fritz</t>
  </si>
  <si>
    <t>Tchikaba</t>
  </si>
  <si>
    <t>Christin</t>
  </si>
  <si>
    <t>Tihanyi</t>
  </si>
  <si>
    <t>Topalidou</t>
  </si>
  <si>
    <t>Tossel</t>
  </si>
  <si>
    <t>Tuchscherer</t>
  </si>
  <si>
    <t>Angela</t>
  </si>
  <si>
    <t>Uche</t>
  </si>
  <si>
    <t>Kate Nkiruka</t>
  </si>
  <si>
    <t>Valdor</t>
  </si>
  <si>
    <t>Micheline</t>
  </si>
  <si>
    <t>Valley</t>
  </si>
  <si>
    <t>Scholz</t>
  </si>
  <si>
    <t>Vedovelli</t>
  </si>
  <si>
    <t>Vlasina</t>
  </si>
  <si>
    <t>Vollmer</t>
  </si>
  <si>
    <t>Vuppala</t>
  </si>
  <si>
    <t>Priyanka</t>
  </si>
  <si>
    <t>Waldkindi</t>
  </si>
  <si>
    <t>Walenzyk</t>
  </si>
  <si>
    <t>Walter</t>
  </si>
  <si>
    <t>Yvonne</t>
  </si>
  <si>
    <t>Marlen</t>
  </si>
  <si>
    <t>Westermayer</t>
  </si>
  <si>
    <t>Tanja</t>
  </si>
  <si>
    <t>Corinna</t>
  </si>
  <si>
    <t>Wichmann</t>
  </si>
  <si>
    <t>Widmann</t>
  </si>
  <si>
    <t>Carmen</t>
  </si>
  <si>
    <t>Wieland</t>
  </si>
  <si>
    <t>Eickworth</t>
  </si>
  <si>
    <t>Mullins</t>
  </si>
  <si>
    <t>Wildermuth</t>
  </si>
  <si>
    <t>Winkle</t>
  </si>
  <si>
    <t>Winterling-Keck</t>
  </si>
  <si>
    <t>Wörfel</t>
  </si>
  <si>
    <t>Anica</t>
  </si>
  <si>
    <t>Wotjak</t>
  </si>
  <si>
    <t>Zaharia</t>
  </si>
  <si>
    <t>Meike</t>
  </si>
  <si>
    <t>Steffanie</t>
  </si>
  <si>
    <t>Zipperle</t>
  </si>
  <si>
    <t>Simone Erna</t>
  </si>
  <si>
    <t>Edin</t>
  </si>
  <si>
    <t>Schön</t>
  </si>
  <si>
    <t>Helmut</t>
  </si>
  <si>
    <t>Gohl</t>
  </si>
  <si>
    <t>Gemeinde Lenningen</t>
  </si>
  <si>
    <t>Acatürk-Höß</t>
  </si>
  <si>
    <t>Neff</t>
  </si>
  <si>
    <t>Agnes</t>
  </si>
  <si>
    <t>Herchel</t>
  </si>
  <si>
    <t>Gemeinde Grabenstetten</t>
  </si>
  <si>
    <t>RulaTiger</t>
  </si>
  <si>
    <t>Heier</t>
  </si>
  <si>
    <t>Veil</t>
  </si>
  <si>
    <t>Arendt</t>
  </si>
  <si>
    <t>Blankenhorn</t>
  </si>
  <si>
    <t>Florian</t>
  </si>
  <si>
    <t>Morina</t>
  </si>
  <si>
    <t>Arlinda</t>
  </si>
  <si>
    <t>Suerdieck</t>
  </si>
  <si>
    <t>Ecer</t>
  </si>
  <si>
    <t>Söhret</t>
  </si>
  <si>
    <t>Gemeinde Hülben</t>
  </si>
  <si>
    <t>Bahls</t>
  </si>
  <si>
    <t>Ehmann</t>
  </si>
  <si>
    <t>Knoll</t>
  </si>
  <si>
    <t>Pichelbauer</t>
  </si>
  <si>
    <t>Kyra Viktoria</t>
  </si>
  <si>
    <t>Schwörer</t>
  </si>
  <si>
    <t>Sifa Mbilizi</t>
  </si>
  <si>
    <t>Laeticia</t>
  </si>
  <si>
    <t>Karle</t>
  </si>
  <si>
    <t>Weng</t>
  </si>
  <si>
    <t xml:space="preserve">Roman Martin </t>
  </si>
  <si>
    <t>Biche</t>
  </si>
  <si>
    <t>Sina Vanessa</t>
  </si>
  <si>
    <t>Lerche</t>
  </si>
  <si>
    <t>Gotthans</t>
  </si>
  <si>
    <t>Waschkut</t>
  </si>
  <si>
    <t>Mallinowski</t>
  </si>
  <si>
    <t>Rita</t>
  </si>
  <si>
    <t>Stahl</t>
  </si>
  <si>
    <t>Oliver</t>
  </si>
  <si>
    <t>Russ</t>
  </si>
  <si>
    <t>Hülya</t>
  </si>
  <si>
    <t>Hedrich</t>
  </si>
  <si>
    <t>Bärbel Christiane</t>
  </si>
  <si>
    <t>Joao</t>
  </si>
  <si>
    <t>Guaglianone</t>
  </si>
  <si>
    <t>Guerrah</t>
  </si>
  <si>
    <t>Ahlem</t>
  </si>
  <si>
    <t>Slivar</t>
  </si>
  <si>
    <t>Edyta</t>
  </si>
  <si>
    <t>Schwab</t>
  </si>
  <si>
    <t>Clara Tessa</t>
  </si>
  <si>
    <t>Campas</t>
  </si>
  <si>
    <t>Helena Delphine</t>
  </si>
  <si>
    <t>Köppel</t>
  </si>
  <si>
    <t>Gerhilde</t>
  </si>
  <si>
    <t>Jennifer</t>
  </si>
  <si>
    <t>Hofmann</t>
  </si>
  <si>
    <t>Rung</t>
  </si>
  <si>
    <t>Szinek</t>
  </si>
  <si>
    <t>Just</t>
  </si>
  <si>
    <t>nein</t>
  </si>
  <si>
    <t>Kinda</t>
  </si>
  <si>
    <t>Ka</t>
  </si>
  <si>
    <t>Kindb</t>
  </si>
  <si>
    <t>Kb</t>
  </si>
  <si>
    <t>Kindc</t>
  </si>
  <si>
    <t>Kc</t>
  </si>
  <si>
    <t>Kindd</t>
  </si>
  <si>
    <t>Kd</t>
  </si>
  <si>
    <t>Mustermann</t>
  </si>
  <si>
    <t>Pulverwiesen 11</t>
  </si>
  <si>
    <t>Kind Test</t>
  </si>
  <si>
    <t>Musterfrau</t>
  </si>
  <si>
    <t>Kinde</t>
  </si>
  <si>
    <t>Ke</t>
  </si>
  <si>
    <t>Mustermann, Max</t>
  </si>
  <si>
    <t>Kinda, Ka</t>
  </si>
  <si>
    <t>Kindb, Kb</t>
  </si>
  <si>
    <t>Kindc, Kc</t>
  </si>
  <si>
    <t>Kindd, 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</si>
</sst>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€&quot;_-;\-* #,##0.00\ &quot;€&quot;_-;_-* &quot;-&quot;??\ &quot;€&quot;_-;_-@_-"/>
    <numFmt numFmtId="164" formatCode="#,##0.00\ &quot;€&quot;"/>
    <numFmt numFmtId="165" formatCode="0.0%"/>
    <numFmt numFmtId="166" formatCode="0.000000"/>
  </numFmts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1"/>
      <name val="Arial"/>
      <family val="2"/>
    </font>
    <font>
      <b/>
      <u/>
      <sz val="10"/>
      <name val="Arial"/>
      <family val="2"/>
    </font>
    <font>
      <b/>
      <i/>
      <u val="double"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u/>
      <sz val="9"/>
      <color indexed="81"/>
      <name val="Segoe UI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vertAlign val="superscript"/>
      <sz val="10"/>
      <color theme="1"/>
      <name val="Arial"/>
      <family val="2"/>
    </font>
    <font>
      <b/>
      <u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auto="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right"/>
    </xf>
    <xf numFmtId="164" fontId="0" fillId="3" borderId="9" xfId="0" applyNumberFormat="1" applyFill="1" applyBorder="1"/>
    <xf numFmtId="0" fontId="4" fillId="0" borderId="0" xfId="0" applyFont="1"/>
    <xf numFmtId="0" fontId="0" fillId="0" borderId="6" xfId="0" applyBorder="1"/>
    <xf numFmtId="0" fontId="0" fillId="0" borderId="0" xfId="0" applyBorder="1"/>
    <xf numFmtId="0" fontId="5" fillId="4" borderId="0" xfId="0" applyFont="1" applyFill="1"/>
    <xf numFmtId="164" fontId="5" fillId="4" borderId="0" xfId="0" applyNumberFormat="1" applyFont="1" applyFill="1"/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6" fillId="0" borderId="3" xfId="0" applyFont="1" applyBorder="1"/>
    <xf numFmtId="0" fontId="7" fillId="0" borderId="2" xfId="0" applyFont="1" applyBorder="1"/>
    <xf numFmtId="0" fontId="7" fillId="0" borderId="3" xfId="0" applyFont="1" applyBorder="1"/>
    <xf numFmtId="0" fontId="7" fillId="2" borderId="4" xfId="0" applyFont="1" applyFill="1" applyBorder="1"/>
    <xf numFmtId="0" fontId="7" fillId="0" borderId="0" xfId="0" applyFont="1" applyFill="1" applyBorder="1"/>
    <xf numFmtId="164" fontId="7" fillId="0" borderId="0" xfId="0" applyNumberFormat="1" applyFont="1" applyFill="1" applyBorder="1"/>
    <xf numFmtId="164" fontId="7" fillId="0" borderId="0" xfId="0" applyNumberFormat="1" applyFont="1"/>
    <xf numFmtId="164" fontId="7" fillId="0" borderId="0" xfId="0" applyNumberFormat="1" applyFont="1" applyBorder="1"/>
    <xf numFmtId="164" fontId="6" fillId="0" borderId="0" xfId="0" applyNumberFormat="1" applyFont="1" applyAlignment="1">
      <alignment horizontal="right"/>
    </xf>
    <xf numFmtId="0" fontId="7" fillId="2" borderId="5" xfId="0" applyFont="1" applyFill="1" applyBorder="1"/>
    <xf numFmtId="0" fontId="8" fillId="0" borderId="0" xfId="0" applyFont="1"/>
    <xf numFmtId="164" fontId="6" fillId="0" borderId="0" xfId="0" applyNumberFormat="1" applyFont="1" applyAlignment="1">
      <alignment horizontal="right"/>
    </xf>
    <xf numFmtId="0" fontId="0" fillId="0" borderId="0" xfId="0" applyFill="1"/>
    <xf numFmtId="164" fontId="7" fillId="2" borderId="4" xfId="0" applyNumberFormat="1" applyFont="1" applyFill="1" applyBorder="1"/>
    <xf numFmtId="164" fontId="0" fillId="3" borderId="6" xfId="0" applyNumberFormat="1" applyFill="1" applyBorder="1"/>
    <xf numFmtId="164" fontId="0" fillId="3" borderId="0" xfId="0" applyNumberFormat="1" applyFill="1" applyBorder="1"/>
    <xf numFmtId="0" fontId="3" fillId="0" borderId="0" xfId="0" applyFont="1" applyBorder="1"/>
    <xf numFmtId="0" fontId="0" fillId="4" borderId="0" xfId="0" applyFill="1" applyBorder="1"/>
    <xf numFmtId="44" fontId="2" fillId="4" borderId="0" xfId="1" applyFont="1" applyFill="1" applyBorder="1"/>
    <xf numFmtId="164" fontId="6" fillId="0" borderId="0" xfId="0" applyNumberFormat="1" applyFont="1" applyAlignment="1">
      <alignment horizontal="right"/>
    </xf>
    <xf numFmtId="0" fontId="11" fillId="0" borderId="0" xfId="0" applyFont="1" applyAlignment="1">
      <alignment horizontal="left" vertical="center"/>
    </xf>
    <xf numFmtId="4" fontId="0" fillId="0" borderId="0" xfId="0" applyNumberFormat="1"/>
    <xf numFmtId="0" fontId="0" fillId="6" borderId="4" xfId="0" applyFont="1" applyFill="1" applyBorder="1"/>
    <xf numFmtId="4" fontId="0" fillId="6" borderId="4" xfId="0" applyNumberFormat="1" applyFont="1" applyFill="1" applyBorder="1"/>
    <xf numFmtId="0" fontId="0" fillId="0" borderId="4" xfId="0" applyFont="1" applyBorder="1"/>
    <xf numFmtId="14" fontId="0" fillId="0" borderId="4" xfId="0" applyNumberFormat="1" applyFont="1" applyBorder="1"/>
    <xf numFmtId="4" fontId="0" fillId="0" borderId="4" xfId="0" applyNumberFormat="1" applyFont="1" applyBorder="1"/>
    <xf numFmtId="0" fontId="10" fillId="0" borderId="0" xfId="0" applyFont="1"/>
    <xf numFmtId="49" fontId="9" fillId="0" borderId="0" xfId="0" applyNumberFormat="1" applyFont="1"/>
    <xf numFmtId="0" fontId="10" fillId="5" borderId="4" xfId="2" applyFont="1" applyBorder="1" applyAlignment="1">
      <alignment horizontal="center"/>
    </xf>
    <xf numFmtId="0" fontId="7" fillId="7" borderId="5" xfId="0" applyFont="1" applyFill="1" applyBorder="1"/>
    <xf numFmtId="0" fontId="7" fillId="7" borderId="4" xfId="0" applyFont="1" applyFill="1" applyBorder="1"/>
    <xf numFmtId="0" fontId="7" fillId="7" borderId="4" xfId="0" applyFont="1" applyFill="1" applyBorder="1" applyAlignment="1">
      <alignment horizontal="right"/>
    </xf>
    <xf numFmtId="0" fontId="10" fillId="5" borderId="4" xfId="2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0" fillId="6" borderId="4" xfId="0" applyFont="1" applyFill="1" applyBorder="1"/>
    <xf numFmtId="0" fontId="1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0" fillId="0" borderId="0" xfId="0" applyFont="1" applyBorder="1" applyAlignment="1">
      <alignment horizontal="center"/>
    </xf>
    <xf numFmtId="0" fontId="6" fillId="7" borderId="3" xfId="0" applyFont="1" applyFill="1" applyBorder="1"/>
    <xf numFmtId="0" fontId="7" fillId="8" borderId="5" xfId="3" applyFont="1" applyBorder="1"/>
    <xf numFmtId="0" fontId="7" fillId="8" borderId="4" xfId="3" applyFont="1" applyBorder="1"/>
    <xf numFmtId="164" fontId="7" fillId="2" borderId="0" xfId="0" applyNumberFormat="1" applyFont="1" applyFill="1" applyBorder="1"/>
    <xf numFmtId="0" fontId="7" fillId="2" borderId="0" xfId="0" applyFont="1" applyFill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5" fillId="8" borderId="0" xfId="3" applyFont="1"/>
    <xf numFmtId="0" fontId="16" fillId="8" borderId="0" xfId="3" applyFont="1"/>
    <xf numFmtId="0" fontId="1" fillId="8" borderId="0" xfId="3"/>
    <xf numFmtId="0" fontId="0" fillId="4" borderId="8" xfId="0" applyFont="1" applyFill="1" applyBorder="1" applyAlignment="1">
      <alignment horizontal="right"/>
    </xf>
    <xf numFmtId="165" fontId="0" fillId="4" borderId="11" xfId="0" applyNumberFormat="1" applyFill="1" applyBorder="1" applyAlignment="1">
      <alignment horizontal="right"/>
    </xf>
    <xf numFmtId="164" fontId="0" fillId="4" borderId="8" xfId="0" applyNumberFormat="1" applyFill="1" applyBorder="1" applyAlignment="1">
      <alignment horizontal="right"/>
    </xf>
    <xf numFmtId="164" fontId="0" fillId="4" borderId="8" xfId="0" applyNumberFormat="1" applyFont="1" applyFill="1" applyBorder="1" applyAlignment="1">
      <alignment horizontal="right"/>
    </xf>
    <xf numFmtId="10" fontId="0" fillId="4" borderId="11" xfId="0" applyNumberFormat="1" applyFill="1" applyBorder="1" applyAlignment="1">
      <alignment horizontal="right"/>
    </xf>
    <xf numFmtId="164" fontId="0" fillId="4" borderId="9" xfId="0" applyNumberFormat="1" applyFill="1" applyBorder="1"/>
    <xf numFmtId="164" fontId="0" fillId="4" borderId="10" xfId="0" applyNumberFormat="1" applyFill="1" applyBorder="1"/>
    <xf numFmtId="164" fontId="0" fillId="4" borderId="10" xfId="0" applyNumberFormat="1" applyFont="1" applyFill="1" applyBorder="1" applyAlignment="1">
      <alignment horizontal="right"/>
    </xf>
    <xf numFmtId="164" fontId="0" fillId="4" borderId="6" xfId="0" applyNumberFormat="1" applyFont="1" applyFill="1" applyBorder="1" applyAlignment="1">
      <alignment horizontal="right"/>
    </xf>
    <xf numFmtId="0" fontId="10" fillId="0" borderId="0" xfId="0" applyFont="1" applyAlignment="1">
      <alignment horizontal="right"/>
    </xf>
    <xf numFmtId="164" fontId="10" fillId="4" borderId="6" xfId="0" applyNumberFormat="1" applyFont="1" applyFill="1" applyBorder="1"/>
    <xf numFmtId="0" fontId="2" fillId="0" borderId="0" xfId="0" applyFont="1"/>
    <xf numFmtId="0" fontId="0" fillId="0" borderId="0" xfId="0" applyAlignment="1"/>
    <xf numFmtId="164" fontId="2" fillId="3" borderId="8" xfId="0" applyNumberFormat="1" applyFont="1" applyFill="1" applyBorder="1"/>
    <xf numFmtId="0" fontId="2" fillId="0" borderId="0" xfId="0" applyFont="1" applyAlignment="1">
      <alignment horizontal="right"/>
    </xf>
    <xf numFmtId="164" fontId="0" fillId="0" borderId="0" xfId="0" applyNumberFormat="1" applyFill="1" applyBorder="1"/>
    <xf numFmtId="0" fontId="18" fillId="0" borderId="0" xfId="0" applyFont="1"/>
    <xf numFmtId="0" fontId="15" fillId="0" borderId="0" xfId="3" applyFont="1" applyFill="1"/>
    <xf numFmtId="0" fontId="2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164" fontId="6" fillId="0" borderId="0" xfId="0" applyNumberFormat="1" applyFont="1" applyBorder="1"/>
    <xf numFmtId="164" fontId="16" fillId="0" borderId="0" xfId="0" applyNumberFormat="1" applyFont="1" applyBorder="1"/>
    <xf numFmtId="164" fontId="8" fillId="5" borderId="5" xfId="2" applyNumberFormat="1" applyFont="1" applyBorder="1"/>
    <xf numFmtId="164" fontId="16" fillId="9" borderId="0" xfId="4" applyNumberFormat="1" applyFont="1" applyBorder="1"/>
    <xf numFmtId="164" fontId="16" fillId="9" borderId="6" xfId="4" applyNumberFormat="1" applyFont="1" applyBorder="1"/>
    <xf numFmtId="164" fontId="16" fillId="9" borderId="7" xfId="4" applyNumberFormat="1" applyFont="1" applyBorder="1"/>
    <xf numFmtId="0" fontId="16" fillId="9" borderId="0" xfId="4" applyFont="1"/>
    <xf numFmtId="0" fontId="6" fillId="0" borderId="0" xfId="0" applyFont="1" applyAlignment="1">
      <alignment horizontal="right"/>
    </xf>
    <xf numFmtId="0" fontId="8" fillId="8" borderId="4" xfId="3" applyFont="1" applyBorder="1"/>
    <xf numFmtId="0" fontId="8" fillId="8" borderId="5" xfId="3" applyFont="1" applyBorder="1"/>
    <xf numFmtId="0" fontId="6" fillId="0" borderId="0" xfId="0" applyFont="1" applyAlignment="1">
      <alignment horizontal="right"/>
    </xf>
    <xf numFmtId="3" fontId="6" fillId="2" borderId="0" xfId="0" applyNumberFormat="1" applyFont="1" applyFill="1" applyBorder="1" applyAlignment="1">
      <alignment horizontal="center"/>
    </xf>
    <xf numFmtId="0" fontId="6" fillId="2" borderId="0" xfId="0" applyNumberFormat="1" applyFont="1" applyFill="1" applyBorder="1" applyAlignment="1">
      <alignment horizontal="left"/>
    </xf>
    <xf numFmtId="0" fontId="9" fillId="0" borderId="0" xfId="0" applyFont="1"/>
    <xf numFmtId="164" fontId="6" fillId="0" borderId="0" xfId="0" applyNumberFormat="1" applyFont="1"/>
    <xf numFmtId="164" fontId="2" fillId="4" borderId="9" xfId="0" applyNumberFormat="1" applyFont="1" applyFill="1" applyBorder="1"/>
    <xf numFmtId="0" fontId="10" fillId="0" borderId="0" xfId="0" applyFont="1" applyFill="1" applyAlignment="1">
      <alignment horizontal="right"/>
    </xf>
    <xf numFmtId="164" fontId="10" fillId="0" borderId="0" xfId="0" applyNumberFormat="1" applyFont="1" applyFill="1" applyBorder="1"/>
    <xf numFmtId="0" fontId="15" fillId="8" borderId="14" xfId="3" applyFont="1" applyBorder="1"/>
    <xf numFmtId="0" fontId="0" fillId="0" borderId="0" xfId="0" applyFont="1" applyBorder="1"/>
    <xf numFmtId="49" fontId="0" fillId="0" borderId="0" xfId="0" applyNumberFormat="1" applyBorder="1"/>
    <xf numFmtId="14" fontId="0" fillId="0" borderId="0" xfId="0" applyNumberFormat="1" applyBorder="1"/>
    <xf numFmtId="4" fontId="0" fillId="0" borderId="0" xfId="0" applyNumberFormat="1" applyBorder="1"/>
    <xf numFmtId="4" fontId="0" fillId="0" borderId="0" xfId="0" applyNumberFormat="1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14" fontId="0" fillId="0" borderId="0" xfId="0" applyNumberFormat="1" applyFont="1" applyBorder="1"/>
    <xf numFmtId="164" fontId="6" fillId="0" borderId="0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13" xfId="0" applyNumberFormat="1" applyFont="1" applyBorder="1" applyAlignment="1">
      <alignment horizontal="right"/>
    </xf>
    <xf numFmtId="164" fontId="6" fillId="0" borderId="0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164" fontId="0" fillId="4" borderId="10" xfId="0" applyNumberFormat="1" applyFill="1" applyBorder="1" applyAlignment="1">
      <alignment horizontal="right"/>
    </xf>
    <xf numFmtId="166" fontId="0" fillId="4" borderId="12" xfId="0" applyNumberFormat="1" applyFill="1" applyBorder="1" applyAlignment="1">
      <alignment horizontal="right"/>
    </xf>
  </cellXfs>
  <cellStyles count="5">
    <cellStyle name="40 % - Akzent1" xfId="3" builtinId="31"/>
    <cellStyle name="40 % - Akzent5" xfId="4" builtinId="47"/>
    <cellStyle name="40 % - Akzent6" xfId="2" builtinId="51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1362075</xdr:colOff>
      <xdr:row>0</xdr:row>
      <xdr:rowOff>47625</xdr:rowOff>
    </xdr:from>
    <xdr:to>
      <xdr:col>17</xdr:col>
      <xdr:colOff>390525</xdr:colOff>
      <xdr:row>0</xdr:row>
      <xdr:rowOff>485775</xdr:rowOff>
    </xdr:to>
    <xdr:pic>
      <xdr:nvPicPr>
        <xdr:cNvPr id="2" name="Picture 6" descr="PROSOZ 14plu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2675" y="47625"/>
          <a:ext cx="13049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85725</xdr:rowOff>
    </xdr:from>
    <xdr:to>
      <xdr:col>1</xdr:col>
      <xdr:colOff>28575</xdr:colOff>
      <xdr:row>0</xdr:row>
      <xdr:rowOff>506257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85725"/>
          <a:ext cx="923925" cy="420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7284"/>
  <sheetViews>
    <sheetView zoomScale="85" zoomScaleNormal="85" workbookViewId="0">
      <selection activeCell="A3" sqref="A3"/>
    </sheetView>
  </sheetViews>
  <sheetFormatPr baseColWidth="10" defaultRowHeight="12.75" outlineLevelCol="1" x14ac:dyDescent="0.2"/>
  <cols>
    <col min="1" max="1" width="16.7109375" style="5" customWidth="1"/>
    <col min="2" max="2" width="12.7109375" style="5" customWidth="1"/>
    <col min="3" max="3" width="8.85546875" style="5" hidden="1" customWidth="1" outlineLevel="1"/>
    <col min="4" max="4" width="15.140625" style="104" hidden="1" customWidth="1" outlineLevel="1"/>
    <col min="5" max="5" width="20.5703125" style="5" hidden="1" customWidth="1" outlineLevel="1"/>
    <col min="6" max="6" width="7.7109375" style="5" hidden="1" customWidth="1" outlineLevel="1"/>
    <col min="7" max="7" width="13.7109375" style="5" customWidth="1" collapsed="1"/>
    <col min="8" max="9" width="11.85546875" style="5" customWidth="1"/>
    <col min="10" max="10" width="19.5703125" style="104" hidden="1" customWidth="1" outlineLevel="1"/>
    <col min="11" max="11" width="23.5703125" style="5" hidden="1" customWidth="1" outlineLevel="1"/>
    <col min="12" max="12" width="16.7109375" style="5" hidden="1" customWidth="1" outlineLevel="1"/>
    <col min="13" max="13" width="10.42578125" style="5" bestFit="1" customWidth="1" collapsed="1"/>
    <col min="14" max="14" width="8.7109375" style="104" bestFit="1" customWidth="1"/>
    <col min="15" max="15" width="29" style="104" customWidth="1"/>
    <col min="16" max="16" width="16.28515625" style="5" customWidth="1"/>
    <col min="17" max="17" width="34.140625" style="5" customWidth="1"/>
    <col min="18" max="18" width="11.7109375" style="5" bestFit="1" customWidth="1"/>
    <col min="19" max="19" width="21.7109375" style="5" hidden="1" customWidth="1" outlineLevel="1"/>
    <col min="20" max="20" width="22.85546875" style="5" hidden="1" customWidth="1" outlineLevel="1"/>
    <col min="21" max="21" width="46.140625" style="5" hidden="1" customWidth="1" outlineLevel="1"/>
    <col min="22" max="22" width="12.28515625" style="5" hidden="1" customWidth="1" outlineLevel="1"/>
    <col min="23" max="25" width="10.28515625" style="5" hidden="1" customWidth="1" outlineLevel="1"/>
    <col min="26" max="26" width="12.28515625" style="5" hidden="1" customWidth="1" outlineLevel="1"/>
    <col min="27" max="27" width="10.28515625" style="5" hidden="1" customWidth="1" outlineLevel="1"/>
    <col min="28" max="28" width="17.42578125" style="5" hidden="1" customWidth="1" outlineLevel="1"/>
    <col min="29" max="31" width="22.85546875" style="50" hidden="1" customWidth="1" outlineLevel="1"/>
    <col min="32" max="32" width="11.42578125" style="5" hidden="1" customWidth="1" outlineLevel="1"/>
    <col min="33" max="33" width="22.5703125" style="5" hidden="1" customWidth="1" outlineLevel="1"/>
    <col min="34" max="34" width="17.85546875" style="50" hidden="1" customWidth="1" outlineLevel="1"/>
    <col min="35" max="37" width="11.42578125" style="5" hidden="1" customWidth="1" outlineLevel="1"/>
    <col min="38" max="38" width="11.42578125" style="5" collapsed="1"/>
    <col min="39" max="16384" width="11.42578125" style="5"/>
  </cols>
  <sheetData>
    <row r="1" spans="1:37" customFormat="1" ht="45" customHeight="1" x14ac:dyDescent="0.2">
      <c r="D1" s="31" t="s">
        <v>119</v>
      </c>
      <c r="J1" s="32"/>
      <c r="N1" s="32"/>
      <c r="O1" s="32"/>
      <c r="S1" s="39" t="s">
        <v>40</v>
      </c>
      <c r="T1" s="39" t="s">
        <v>41</v>
      </c>
      <c r="U1" s="39" t="s">
        <v>43</v>
      </c>
      <c r="V1" s="39" t="s">
        <v>48</v>
      </c>
      <c r="W1" s="39" t="s">
        <v>47</v>
      </c>
      <c r="X1" s="39" t="s">
        <v>49</v>
      </c>
      <c r="Y1" s="39" t="s">
        <v>110</v>
      </c>
      <c r="Z1" s="39" t="s">
        <v>53</v>
      </c>
      <c r="AA1" s="39" t="s">
        <v>94</v>
      </c>
      <c r="AB1" s="39" t="s">
        <v>107</v>
      </c>
      <c r="AC1" s="39"/>
      <c r="AD1" s="39"/>
      <c r="AE1" s="39"/>
      <c r="AG1" s="39" t="s">
        <v>104</v>
      </c>
      <c r="AH1" s="39" t="s">
        <v>101</v>
      </c>
      <c r="AJ1" s="95" t="s">
        <v>103</v>
      </c>
      <c r="AK1">
        <v>-1</v>
      </c>
    </row>
    <row r="2" spans="1:37" customFormat="1" x14ac:dyDescent="0.2">
      <c r="A2" s="33" t="s">
        <v>20</v>
      </c>
      <c r="B2" s="33" t="s">
        <v>21</v>
      </c>
      <c r="C2" s="33" t="s">
        <v>22</v>
      </c>
      <c r="D2" s="33" t="s">
        <v>23</v>
      </c>
      <c r="E2" s="33" t="s">
        <v>24</v>
      </c>
      <c r="F2" s="33" t="s">
        <v>25</v>
      </c>
      <c r="G2" s="33" t="s">
        <v>26</v>
      </c>
      <c r="H2" s="33" t="s">
        <v>27</v>
      </c>
      <c r="I2" s="33" t="s">
        <v>28</v>
      </c>
      <c r="J2" s="33" t="s">
        <v>29</v>
      </c>
      <c r="K2" s="33" t="s">
        <v>30</v>
      </c>
      <c r="L2" s="33" t="s">
        <v>31</v>
      </c>
      <c r="M2" s="33" t="s">
        <v>32</v>
      </c>
      <c r="N2" s="34" t="s">
        <v>33</v>
      </c>
      <c r="O2" s="33" t="s">
        <v>34</v>
      </c>
      <c r="P2" s="33" t="s">
        <v>35</v>
      </c>
      <c r="Q2" s="33" t="s">
        <v>36</v>
      </c>
      <c r="R2" s="47" t="s">
        <v>37</v>
      </c>
      <c r="S2" s="40" t="s">
        <v>38</v>
      </c>
      <c r="T2" s="40" t="s">
        <v>39</v>
      </c>
      <c r="U2" s="40" t="s">
        <v>42</v>
      </c>
      <c r="V2" s="40" t="s">
        <v>44</v>
      </c>
      <c r="W2" s="40" t="s">
        <v>45</v>
      </c>
      <c r="X2" s="40" t="s">
        <v>46</v>
      </c>
      <c r="Y2" s="40" t="s">
        <v>106</v>
      </c>
      <c r="Z2" s="40" t="s">
        <v>50</v>
      </c>
      <c r="AA2" s="44" t="s">
        <v>51</v>
      </c>
      <c r="AB2" s="40" t="s">
        <v>52</v>
      </c>
      <c r="AC2" s="40" t="s">
        <v>54</v>
      </c>
      <c r="AD2" s="40" t="s">
        <v>55</v>
      </c>
      <c r="AE2" s="40" t="s">
        <v>56</v>
      </c>
      <c r="AF2" s="40" t="s">
        <v>58</v>
      </c>
      <c r="AG2" s="40" t="s">
        <v>99</v>
      </c>
      <c r="AH2" s="40" t="s">
        <v>100</v>
      </c>
      <c r="AI2" s="40" t="s">
        <v>102</v>
      </c>
      <c r="AJ2" s="40" t="s">
        <v>109</v>
      </c>
    </row>
    <row r="3" spans="1:37" customFormat="1" x14ac:dyDescent="0.2">
      <c r="A3" s="35" t="s">
        <v>778</v>
      </c>
      <c r="B3" s="35" t="s">
        <v>247</v>
      </c>
      <c r="C3" s="35">
        <v>73726</v>
      </c>
      <c r="D3" s="35" t="s">
        <v>156</v>
      </c>
      <c r="E3" s="35" t="s">
        <v>779</v>
      </c>
      <c r="F3" s="35">
        <v>9999</v>
      </c>
      <c r="G3" s="35" t="s">
        <v>770</v>
      </c>
      <c r="H3" s="35" t="s">
        <v>771</v>
      </c>
      <c r="I3" s="35" t="s">
        <v>156</v>
      </c>
      <c r="J3" s="35"/>
      <c r="K3" s="35" t="s">
        <v>123</v>
      </c>
      <c r="L3" s="35" t="s">
        <v>124</v>
      </c>
      <c r="M3" s="36">
        <v>44532</v>
      </c>
      <c r="N3" s="37">
        <v>780</v>
      </c>
      <c r="O3" s="35" t="s">
        <v>125</v>
      </c>
      <c r="P3" s="35" t="s">
        <v>780</v>
      </c>
      <c r="Q3" s="35" t="s">
        <v>126</v>
      </c>
      <c r="R3" s="37">
        <v>780</v>
      </c>
      <c r="S3" t="str">
        <f t="shared" ref="S3:S66" si="0">CONCATENATE(A3, ", ", B3)</f>
        <v>Mustermann, Max</v>
      </c>
      <c r="T3" t="str">
        <f t="shared" ref="T3:T66" si="1">CONCATENATE(G3, ", ", H3)</f>
        <v>Kinda, Ka</v>
      </c>
      <c r="U3" t="str">
        <f t="shared" ref="U3:U66" si="2">CONCATENATE(T3, ", ", I3)</f>
        <v>Kinda, Ka, Esslingen</v>
      </c>
      <c r="V3" s="46" t="str">
        <f t="shared" ref="V3:V66" si="3">IF(ISNUMBER(SEARCH("01",O3)),"Januar",IF(ISNUMBER(SEARCH("02",O3)),"Februar",IF(ISNUMBER(SEARCH("03",O3)),"März",IF(ISNUMBER(SEARCH("04",O3)),"April",IF(ISNUMBER(SEARCH("05",O3)),"Mai",IF(ISNUMBER(SEARCH("06",O3)),"Juni",IF(ISNUMBER(SEARCH("07",O3)),"Juli",IF(ISNUMBER(SEARCH("08",O3)),"August",IF(ISNUMBER(SEARCH("09",O3)),"September",IF(ISNUMBER(SEARCH("10",O3)),"Oktober",IF(ISNUMBER(SEARCH("11",O3)),"November",IF(ISNUMBER(SEARCH("12",O3)),"Dezember","PRÜFEN!"))))))))))))</f>
        <v>Dezember</v>
      </c>
      <c r="W3" s="45">
        <f t="shared" ref="W3:W66" si="4">DAY(M3)</f>
        <v>2</v>
      </c>
      <c r="X3" s="45">
        <f t="shared" ref="X3:X66" si="5">MONTH(M3)</f>
        <v>12</v>
      </c>
      <c r="Y3" s="45">
        <f>AJ3</f>
        <v>2021</v>
      </c>
      <c r="Z3" s="49" t="str">
        <f t="shared" ref="Z3:Z66" si="6">IF(X3&lt;2, "Januar",IF(X3&lt;3,"Februar",IF(X3&lt;4,"März",IF(X3&lt;5,"April",IF(X3&lt;6,"Mai",IF(X3&lt;7,"Juni",IF(X3&lt;8,"Juli",IF(X3&lt;9,"August",IF(X3&lt;10,"September",IF(X3&lt;11,"Oktober",IF(X3&lt;12,"November",IF(X3&lt;13,"Dezember"))))))))))))</f>
        <v>Dezember</v>
      </c>
      <c r="AA3" s="45">
        <f>IF(W3&gt;=25,X3+1,X3)</f>
        <v>12</v>
      </c>
      <c r="AB3" s="50" t="str">
        <f t="shared" ref="AB3:AB66" si="7">IF(OR(AA3&lt;2, AND(AA3&gt;=12, W3&gt;=22, Z3&lt;&gt;"November")), "Januar",IF(AA3&lt;3,"Februar",IF(AA3&lt;4,"März",IF(AA3&lt;5,"April",IF(AA3&lt;6,"Mai",IF(AA3&lt;7,"Juni",IF(AA3&lt;8,"Juli",IF(AA3&lt;9,"August",IF(AA3&lt;10,"September",IF(AA3&lt;11,"Oktober",IF(AA3&lt;12,"November",IF(AA3&lt;13,"Dezember"))))))))))))</f>
        <v>Dezember</v>
      </c>
      <c r="AC3" s="48" t="s">
        <v>769</v>
      </c>
      <c r="AD3" s="48" t="s">
        <v>769</v>
      </c>
      <c r="AE3" s="48" t="s">
        <v>769</v>
      </c>
      <c r="AF3" t="str">
        <f t="shared" ref="AF3:AF66" si="8">I3</f>
        <v>Esslingen</v>
      </c>
      <c r="AG3" t="e">
        <f>VLOOKUP(S3, Hilfstabelle!$C$3:$C$456, 1, FALSE)</f>
        <v>#N/A</v>
      </c>
      <c r="AH3" s="48" t="e">
        <f>IF(AG3=S3, "TPP", "KB")</f>
        <v>#N/A</v>
      </c>
      <c r="AI3" s="45"/>
      <c r="AJ3">
        <f t="shared" ref="AJ3:AJ66" si="9">IF(AND(AB3="Januar", YEAR(M3)=2019), YEAR(M3)+1,YEAR(M3))</f>
        <v>2021</v>
      </c>
    </row>
    <row r="4" spans="1:37" customFormat="1" x14ac:dyDescent="0.2">
      <c r="A4" s="35" t="s">
        <v>778</v>
      </c>
      <c r="B4" s="35" t="s">
        <v>247</v>
      </c>
      <c r="C4" s="35">
        <v>73726</v>
      </c>
      <c r="D4" s="35" t="s">
        <v>156</v>
      </c>
      <c r="E4" s="35" t="s">
        <v>779</v>
      </c>
      <c r="F4" s="35">
        <v>9999</v>
      </c>
      <c r="G4" s="35" t="s">
        <v>770</v>
      </c>
      <c r="H4" s="35" t="s">
        <v>771</v>
      </c>
      <c r="I4" s="35" t="s">
        <v>156</v>
      </c>
      <c r="J4" s="35"/>
      <c r="K4" s="35" t="s">
        <v>123</v>
      </c>
      <c r="L4" s="35" t="s">
        <v>124</v>
      </c>
      <c r="M4" s="36">
        <v>44620</v>
      </c>
      <c r="N4" s="37">
        <v>-156</v>
      </c>
      <c r="O4" s="35" t="s">
        <v>127</v>
      </c>
      <c r="P4" s="35" t="s">
        <v>780</v>
      </c>
      <c r="Q4" s="35" t="s">
        <v>128</v>
      </c>
      <c r="R4" s="37">
        <v>-156</v>
      </c>
      <c r="S4" t="str">
        <f t="shared" si="0"/>
        <v>Mustermann, Max</v>
      </c>
      <c r="T4" t="str">
        <f t="shared" si="1"/>
        <v>Kinda, Ka</v>
      </c>
      <c r="U4" t="str">
        <f t="shared" si="2"/>
        <v>Kinda, Ka, Esslingen</v>
      </c>
      <c r="V4" s="46" t="str">
        <f t="shared" si="3"/>
        <v>März</v>
      </c>
      <c r="W4" s="45">
        <f t="shared" si="4"/>
        <v>28</v>
      </c>
      <c r="X4" s="45">
        <f t="shared" si="5"/>
        <v>2</v>
      </c>
      <c r="Y4" s="45">
        <f t="shared" ref="Y4:Y67" si="10">AJ4</f>
        <v>2022</v>
      </c>
      <c r="Z4" s="49" t="str">
        <f t="shared" si="6"/>
        <v>Februar</v>
      </c>
      <c r="AA4" s="45">
        <f t="shared" ref="AA4:AA67" si="11">IF(W4&gt;=25,X4+1,X4)</f>
        <v>3</v>
      </c>
      <c r="AB4" s="50" t="str">
        <f t="shared" si="7"/>
        <v>März</v>
      </c>
      <c r="AC4" s="48" t="s">
        <v>769</v>
      </c>
      <c r="AD4" s="48" t="s">
        <v>769</v>
      </c>
      <c r="AE4" s="48" t="s">
        <v>769</v>
      </c>
      <c r="AF4" t="str">
        <f t="shared" si="8"/>
        <v>Esslingen</v>
      </c>
      <c r="AG4" t="e">
        <f>VLOOKUP(S4, Hilfstabelle!$C$3:$C$456, 1, FALSE)</f>
        <v>#N/A</v>
      </c>
      <c r="AH4" s="48" t="e">
        <f t="shared" ref="AH4:AH7" si="12">IF(AG4=S4, "TPP", "KB")</f>
        <v>#N/A</v>
      </c>
      <c r="AI4" s="45"/>
      <c r="AJ4">
        <f t="shared" si="9"/>
        <v>2022</v>
      </c>
    </row>
    <row r="5" spans="1:37" customFormat="1" x14ac:dyDescent="0.2">
      <c r="A5" s="35" t="s">
        <v>778</v>
      </c>
      <c r="B5" s="35" t="s">
        <v>247</v>
      </c>
      <c r="C5" s="35">
        <v>73726</v>
      </c>
      <c r="D5" s="35" t="s">
        <v>156</v>
      </c>
      <c r="E5" s="35" t="s">
        <v>779</v>
      </c>
      <c r="F5" s="35">
        <v>9999</v>
      </c>
      <c r="G5" s="35" t="s">
        <v>770</v>
      </c>
      <c r="H5" s="35" t="s">
        <v>771</v>
      </c>
      <c r="I5" s="35" t="s">
        <v>156</v>
      </c>
      <c r="J5" s="35"/>
      <c r="K5" s="35" t="s">
        <v>123</v>
      </c>
      <c r="L5" s="35" t="s">
        <v>124</v>
      </c>
      <c r="M5" s="36">
        <v>44620</v>
      </c>
      <c r="N5" s="37">
        <v>839</v>
      </c>
      <c r="O5" s="35" t="s">
        <v>127</v>
      </c>
      <c r="P5" s="35" t="s">
        <v>780</v>
      </c>
      <c r="Q5" s="35" t="s">
        <v>126</v>
      </c>
      <c r="R5" s="37">
        <v>839</v>
      </c>
      <c r="S5" t="str">
        <f t="shared" si="0"/>
        <v>Mustermann, Max</v>
      </c>
      <c r="T5" t="str">
        <f t="shared" si="1"/>
        <v>Kinda, Ka</v>
      </c>
      <c r="U5" t="str">
        <f t="shared" si="2"/>
        <v>Kinda, Ka, Esslingen</v>
      </c>
      <c r="V5" s="46" t="str">
        <f t="shared" si="3"/>
        <v>März</v>
      </c>
      <c r="W5" s="45">
        <f t="shared" si="4"/>
        <v>28</v>
      </c>
      <c r="X5" s="45">
        <f t="shared" si="5"/>
        <v>2</v>
      </c>
      <c r="Y5" s="45">
        <f t="shared" si="10"/>
        <v>2022</v>
      </c>
      <c r="Z5" s="49" t="str">
        <f t="shared" si="6"/>
        <v>Februar</v>
      </c>
      <c r="AA5" s="45">
        <f t="shared" si="11"/>
        <v>3</v>
      </c>
      <c r="AB5" s="50" t="str">
        <f t="shared" si="7"/>
        <v>März</v>
      </c>
      <c r="AC5" s="48" t="s">
        <v>769</v>
      </c>
      <c r="AD5" s="48" t="s">
        <v>769</v>
      </c>
      <c r="AE5" s="48" t="s">
        <v>769</v>
      </c>
      <c r="AF5" t="str">
        <f t="shared" si="8"/>
        <v>Esslingen</v>
      </c>
      <c r="AG5" t="e">
        <f>VLOOKUP(S5, Hilfstabelle!$C$3:$C$456, 1, FALSE)</f>
        <v>#N/A</v>
      </c>
      <c r="AH5" s="48" t="e">
        <f t="shared" si="12"/>
        <v>#N/A</v>
      </c>
      <c r="AI5" s="45"/>
      <c r="AJ5">
        <f t="shared" si="9"/>
        <v>2022</v>
      </c>
    </row>
    <row r="6" spans="1:37" customFormat="1" x14ac:dyDescent="0.2">
      <c r="A6" s="35" t="s">
        <v>778</v>
      </c>
      <c r="B6" s="35" t="s">
        <v>247</v>
      </c>
      <c r="C6" s="35">
        <v>73726</v>
      </c>
      <c r="D6" s="35" t="s">
        <v>156</v>
      </c>
      <c r="E6" s="35" t="s">
        <v>779</v>
      </c>
      <c r="F6" s="35">
        <v>9999</v>
      </c>
      <c r="G6" s="35" t="s">
        <v>770</v>
      </c>
      <c r="H6" s="35" t="s">
        <v>771</v>
      </c>
      <c r="I6" s="35" t="s">
        <v>156</v>
      </c>
      <c r="J6" s="35"/>
      <c r="K6" s="35" t="s">
        <v>123</v>
      </c>
      <c r="L6" s="35" t="s">
        <v>124</v>
      </c>
      <c r="M6" s="36">
        <v>44648</v>
      </c>
      <c r="N6" s="37">
        <v>-78</v>
      </c>
      <c r="O6" s="35" t="s">
        <v>129</v>
      </c>
      <c r="P6" s="35" t="s">
        <v>780</v>
      </c>
      <c r="Q6" s="35" t="s">
        <v>130</v>
      </c>
      <c r="R6" s="37">
        <v>-78</v>
      </c>
      <c r="S6" t="str">
        <f t="shared" si="0"/>
        <v>Mustermann, Max</v>
      </c>
      <c r="T6" t="str">
        <f t="shared" si="1"/>
        <v>Kinda, Ka</v>
      </c>
      <c r="U6" t="str">
        <f t="shared" si="2"/>
        <v>Kinda, Ka, Esslingen</v>
      </c>
      <c r="V6" s="46" t="str">
        <f t="shared" si="3"/>
        <v>April</v>
      </c>
      <c r="W6" s="45">
        <f t="shared" si="4"/>
        <v>28</v>
      </c>
      <c r="X6" s="45">
        <f t="shared" si="5"/>
        <v>3</v>
      </c>
      <c r="Y6" s="45">
        <f t="shared" si="10"/>
        <v>2022</v>
      </c>
      <c r="Z6" s="49" t="str">
        <f t="shared" si="6"/>
        <v>März</v>
      </c>
      <c r="AA6" s="45">
        <f t="shared" si="11"/>
        <v>4</v>
      </c>
      <c r="AB6" s="50" t="str">
        <f t="shared" si="7"/>
        <v>April</v>
      </c>
      <c r="AC6" s="48" t="s">
        <v>769</v>
      </c>
      <c r="AD6" s="48" t="s">
        <v>769</v>
      </c>
      <c r="AE6" s="48" t="s">
        <v>769</v>
      </c>
      <c r="AF6" t="str">
        <f t="shared" si="8"/>
        <v>Esslingen</v>
      </c>
      <c r="AG6" t="e">
        <f>VLOOKUP(S6, Hilfstabelle!$C$3:$C$456, 1, FALSE)</f>
        <v>#N/A</v>
      </c>
      <c r="AH6" s="48" t="e">
        <f t="shared" si="12"/>
        <v>#N/A</v>
      </c>
      <c r="AI6" s="45"/>
      <c r="AJ6">
        <f t="shared" si="9"/>
        <v>2022</v>
      </c>
    </row>
    <row r="7" spans="1:37" customFormat="1" x14ac:dyDescent="0.2">
      <c r="A7" s="35" t="s">
        <v>778</v>
      </c>
      <c r="B7" s="35" t="s">
        <v>247</v>
      </c>
      <c r="C7" s="35">
        <v>73726</v>
      </c>
      <c r="D7" s="35" t="s">
        <v>156</v>
      </c>
      <c r="E7" s="35" t="s">
        <v>779</v>
      </c>
      <c r="F7" s="35">
        <v>9999</v>
      </c>
      <c r="G7" s="35" t="s">
        <v>770</v>
      </c>
      <c r="H7" s="35" t="s">
        <v>771</v>
      </c>
      <c r="I7" s="35" t="s">
        <v>156</v>
      </c>
      <c r="J7" s="35"/>
      <c r="K7" s="35" t="s">
        <v>123</v>
      </c>
      <c r="L7" s="35" t="s">
        <v>124</v>
      </c>
      <c r="M7" s="36">
        <v>44648</v>
      </c>
      <c r="N7" s="37">
        <v>839</v>
      </c>
      <c r="O7" s="35" t="s">
        <v>129</v>
      </c>
      <c r="P7" s="35" t="s">
        <v>780</v>
      </c>
      <c r="Q7" s="35" t="s">
        <v>126</v>
      </c>
      <c r="R7" s="37">
        <v>839</v>
      </c>
      <c r="S7" t="str">
        <f t="shared" si="0"/>
        <v>Mustermann, Max</v>
      </c>
      <c r="T7" t="str">
        <f t="shared" si="1"/>
        <v>Kinda, Ka</v>
      </c>
      <c r="U7" t="str">
        <f t="shared" si="2"/>
        <v>Kinda, Ka, Esslingen</v>
      </c>
      <c r="V7" s="46" t="str">
        <f t="shared" si="3"/>
        <v>April</v>
      </c>
      <c r="W7" s="45">
        <f t="shared" si="4"/>
        <v>28</v>
      </c>
      <c r="X7" s="45">
        <f t="shared" si="5"/>
        <v>3</v>
      </c>
      <c r="Y7" s="45">
        <f t="shared" si="10"/>
        <v>2022</v>
      </c>
      <c r="Z7" s="49" t="str">
        <f t="shared" si="6"/>
        <v>März</v>
      </c>
      <c r="AA7" s="45">
        <f t="shared" si="11"/>
        <v>4</v>
      </c>
      <c r="AB7" s="50" t="str">
        <f t="shared" si="7"/>
        <v>April</v>
      </c>
      <c r="AC7" s="48" t="s">
        <v>769</v>
      </c>
      <c r="AD7" s="48" t="s">
        <v>769</v>
      </c>
      <c r="AE7" s="48" t="s">
        <v>769</v>
      </c>
      <c r="AF7" t="str">
        <f t="shared" si="8"/>
        <v>Esslingen</v>
      </c>
      <c r="AG7" t="e">
        <f>VLOOKUP(S7, Hilfstabelle!$C$3:$C$456, 1, FALSE)</f>
        <v>#N/A</v>
      </c>
      <c r="AH7" s="48" t="e">
        <f t="shared" si="12"/>
        <v>#N/A</v>
      </c>
      <c r="AI7" s="45"/>
      <c r="AJ7">
        <f t="shared" si="9"/>
        <v>2022</v>
      </c>
    </row>
    <row r="8" spans="1:37" customFormat="1" x14ac:dyDescent="0.2">
      <c r="A8" s="35" t="s">
        <v>778</v>
      </c>
      <c r="B8" s="35" t="s">
        <v>247</v>
      </c>
      <c r="C8" s="35">
        <v>73726</v>
      </c>
      <c r="D8" s="35" t="s">
        <v>156</v>
      </c>
      <c r="E8" s="35" t="s">
        <v>779</v>
      </c>
      <c r="F8" s="35">
        <v>9999</v>
      </c>
      <c r="G8" s="35" t="s">
        <v>770</v>
      </c>
      <c r="H8" s="35" t="s">
        <v>771</v>
      </c>
      <c r="I8" s="35" t="s">
        <v>156</v>
      </c>
      <c r="J8" s="35"/>
      <c r="K8" s="35" t="s">
        <v>123</v>
      </c>
      <c r="L8" s="35" t="s">
        <v>124</v>
      </c>
      <c r="M8" s="36">
        <v>44676</v>
      </c>
      <c r="N8" s="37">
        <v>839</v>
      </c>
      <c r="O8" s="35" t="s">
        <v>131</v>
      </c>
      <c r="P8" s="35" t="s">
        <v>780</v>
      </c>
      <c r="Q8" s="35" t="s">
        <v>126</v>
      </c>
      <c r="R8" s="37">
        <v>839</v>
      </c>
      <c r="S8" t="str">
        <f t="shared" si="0"/>
        <v>Mustermann, Max</v>
      </c>
      <c r="T8" t="str">
        <f t="shared" si="1"/>
        <v>Kinda, Ka</v>
      </c>
      <c r="U8" t="str">
        <f t="shared" si="2"/>
        <v>Kinda, Ka, Esslingen</v>
      </c>
      <c r="V8" s="46" t="str">
        <f t="shared" si="3"/>
        <v>Mai</v>
      </c>
      <c r="W8" s="45">
        <f t="shared" si="4"/>
        <v>25</v>
      </c>
      <c r="X8" s="45">
        <f t="shared" si="5"/>
        <v>4</v>
      </c>
      <c r="Y8" s="45">
        <f t="shared" si="10"/>
        <v>2022</v>
      </c>
      <c r="Z8" s="49" t="str">
        <f t="shared" si="6"/>
        <v>April</v>
      </c>
      <c r="AA8" s="45">
        <f t="shared" si="11"/>
        <v>5</v>
      </c>
      <c r="AB8" s="50" t="str">
        <f t="shared" si="7"/>
        <v>Mai</v>
      </c>
      <c r="AC8" s="48" t="s">
        <v>769</v>
      </c>
      <c r="AD8" s="48" t="s">
        <v>769</v>
      </c>
      <c r="AE8" s="48" t="s">
        <v>769</v>
      </c>
      <c r="AF8" t="str">
        <f t="shared" si="8"/>
        <v>Esslingen</v>
      </c>
      <c r="AG8" t="e">
        <f>VLOOKUP(S8, Hilfstabelle!$C$3:$C$456, 1, FALSE)</f>
        <v>#N/A</v>
      </c>
      <c r="AH8" s="48" t="e">
        <f t="shared" ref="AH8:AH16" si="13">IF(AG8=S8, "TPP", "KB")</f>
        <v>#N/A</v>
      </c>
      <c r="AI8" s="45"/>
      <c r="AJ8">
        <f t="shared" si="9"/>
        <v>2022</v>
      </c>
    </row>
    <row r="9" spans="1:37" customFormat="1" x14ac:dyDescent="0.2">
      <c r="A9" s="35" t="s">
        <v>778</v>
      </c>
      <c r="B9" s="35" t="s">
        <v>247</v>
      </c>
      <c r="C9" s="35">
        <v>73726</v>
      </c>
      <c r="D9" s="35" t="s">
        <v>156</v>
      </c>
      <c r="E9" s="35" t="s">
        <v>779</v>
      </c>
      <c r="F9" s="35">
        <v>9999</v>
      </c>
      <c r="G9" s="35" t="s">
        <v>770</v>
      </c>
      <c r="H9" s="35" t="s">
        <v>771</v>
      </c>
      <c r="I9" s="35" t="s">
        <v>156</v>
      </c>
      <c r="J9" s="35"/>
      <c r="K9" s="35" t="s">
        <v>123</v>
      </c>
      <c r="L9" s="35" t="s">
        <v>124</v>
      </c>
      <c r="M9" s="36">
        <v>44706</v>
      </c>
      <c r="N9" s="37">
        <v>839</v>
      </c>
      <c r="O9" s="35" t="s">
        <v>132</v>
      </c>
      <c r="P9" s="35" t="s">
        <v>780</v>
      </c>
      <c r="Q9" s="35" t="s">
        <v>126</v>
      </c>
      <c r="R9" s="37">
        <v>839</v>
      </c>
      <c r="S9" t="str">
        <f t="shared" si="0"/>
        <v>Mustermann, Max</v>
      </c>
      <c r="T9" t="str">
        <f t="shared" si="1"/>
        <v>Kinda, Ka</v>
      </c>
      <c r="U9" t="str">
        <f t="shared" si="2"/>
        <v>Kinda, Ka, Esslingen</v>
      </c>
      <c r="V9" s="46" t="str">
        <f t="shared" si="3"/>
        <v>Juni</v>
      </c>
      <c r="W9" s="45">
        <f t="shared" si="4"/>
        <v>25</v>
      </c>
      <c r="X9" s="45">
        <f t="shared" si="5"/>
        <v>5</v>
      </c>
      <c r="Y9" s="45">
        <f t="shared" si="10"/>
        <v>2022</v>
      </c>
      <c r="Z9" s="49" t="str">
        <f t="shared" si="6"/>
        <v>Mai</v>
      </c>
      <c r="AA9" s="45">
        <f t="shared" si="11"/>
        <v>6</v>
      </c>
      <c r="AB9" s="50" t="str">
        <f t="shared" si="7"/>
        <v>Juni</v>
      </c>
      <c r="AC9" s="48" t="s">
        <v>769</v>
      </c>
      <c r="AD9" s="48" t="s">
        <v>769</v>
      </c>
      <c r="AE9" s="48" t="s">
        <v>769</v>
      </c>
      <c r="AF9" t="str">
        <f t="shared" si="8"/>
        <v>Esslingen</v>
      </c>
      <c r="AG9" t="e">
        <f>VLOOKUP(S9, Hilfstabelle!$C$3:$C$456, 1, FALSE)</f>
        <v>#N/A</v>
      </c>
      <c r="AH9" s="48" t="e">
        <f t="shared" si="13"/>
        <v>#N/A</v>
      </c>
      <c r="AI9" s="45"/>
      <c r="AJ9">
        <f t="shared" si="9"/>
        <v>2022</v>
      </c>
    </row>
    <row r="10" spans="1:37" customFormat="1" x14ac:dyDescent="0.2">
      <c r="A10" s="35" t="s">
        <v>778</v>
      </c>
      <c r="B10" s="35" t="s">
        <v>247</v>
      </c>
      <c r="C10" s="35">
        <v>73726</v>
      </c>
      <c r="D10" s="35" t="s">
        <v>156</v>
      </c>
      <c r="E10" s="35" t="s">
        <v>779</v>
      </c>
      <c r="F10" s="35">
        <v>9999</v>
      </c>
      <c r="G10" s="35" t="s">
        <v>770</v>
      </c>
      <c r="H10" s="35" t="s">
        <v>771</v>
      </c>
      <c r="I10" s="35" t="s">
        <v>156</v>
      </c>
      <c r="J10" s="35"/>
      <c r="K10" s="35" t="s">
        <v>123</v>
      </c>
      <c r="L10" s="35" t="s">
        <v>124</v>
      </c>
      <c r="M10" s="36">
        <v>44735</v>
      </c>
      <c r="N10" s="37">
        <v>839</v>
      </c>
      <c r="O10" s="35" t="s">
        <v>133</v>
      </c>
      <c r="P10" s="35" t="s">
        <v>780</v>
      </c>
      <c r="Q10" s="35" t="s">
        <v>126</v>
      </c>
      <c r="R10" s="37">
        <v>839</v>
      </c>
      <c r="S10" t="str">
        <f t="shared" si="0"/>
        <v>Mustermann, Max</v>
      </c>
      <c r="T10" t="str">
        <f t="shared" si="1"/>
        <v>Kinda, Ka</v>
      </c>
      <c r="U10" t="str">
        <f t="shared" si="2"/>
        <v>Kinda, Ka, Esslingen</v>
      </c>
      <c r="V10" s="46" t="str">
        <f t="shared" si="3"/>
        <v>Juli</v>
      </c>
      <c r="W10" s="45">
        <f t="shared" si="4"/>
        <v>23</v>
      </c>
      <c r="X10" s="45">
        <f t="shared" si="5"/>
        <v>6</v>
      </c>
      <c r="Y10" s="45">
        <f t="shared" si="10"/>
        <v>2022</v>
      </c>
      <c r="Z10" s="49" t="str">
        <f t="shared" si="6"/>
        <v>Juni</v>
      </c>
      <c r="AA10" s="45">
        <f t="shared" si="11"/>
        <v>6</v>
      </c>
      <c r="AB10" s="50" t="str">
        <f t="shared" si="7"/>
        <v>Juni</v>
      </c>
      <c r="AC10" s="48" t="s">
        <v>769</v>
      </c>
      <c r="AD10" s="48" t="s">
        <v>769</v>
      </c>
      <c r="AE10" s="48" t="s">
        <v>769</v>
      </c>
      <c r="AF10" t="str">
        <f t="shared" si="8"/>
        <v>Esslingen</v>
      </c>
      <c r="AG10" t="e">
        <f>VLOOKUP(S10, Hilfstabelle!$C$3:$C$456, 1, FALSE)</f>
        <v>#N/A</v>
      </c>
      <c r="AH10" s="48" t="e">
        <f t="shared" si="13"/>
        <v>#N/A</v>
      </c>
      <c r="AI10" s="45"/>
      <c r="AJ10">
        <f t="shared" si="9"/>
        <v>2022</v>
      </c>
    </row>
    <row r="11" spans="1:37" customFormat="1" x14ac:dyDescent="0.2">
      <c r="A11" s="35" t="s">
        <v>778</v>
      </c>
      <c r="B11" s="35" t="s">
        <v>247</v>
      </c>
      <c r="C11" s="35">
        <v>73726</v>
      </c>
      <c r="D11" s="35" t="s">
        <v>156</v>
      </c>
      <c r="E11" s="35" t="s">
        <v>779</v>
      </c>
      <c r="F11" s="35">
        <v>9999</v>
      </c>
      <c r="G11" s="35" t="s">
        <v>770</v>
      </c>
      <c r="H11" s="35" t="s">
        <v>771</v>
      </c>
      <c r="I11" s="35" t="s">
        <v>156</v>
      </c>
      <c r="J11" s="35"/>
      <c r="K11" s="35" t="s">
        <v>123</v>
      </c>
      <c r="L11" s="35" t="s">
        <v>124</v>
      </c>
      <c r="M11" s="36">
        <v>44586</v>
      </c>
      <c r="N11" s="37">
        <v>839</v>
      </c>
      <c r="O11" s="35" t="s">
        <v>134</v>
      </c>
      <c r="P11" s="35" t="s">
        <v>780</v>
      </c>
      <c r="Q11" s="35" t="s">
        <v>126</v>
      </c>
      <c r="R11" s="37">
        <v>839</v>
      </c>
      <c r="S11" t="str">
        <f t="shared" si="0"/>
        <v>Mustermann, Max</v>
      </c>
      <c r="T11" t="str">
        <f t="shared" si="1"/>
        <v>Kinda, Ka</v>
      </c>
      <c r="U11" t="str">
        <f t="shared" si="2"/>
        <v>Kinda, Ka, Esslingen</v>
      </c>
      <c r="V11" s="46" t="str">
        <f t="shared" si="3"/>
        <v>Februar</v>
      </c>
      <c r="W11" s="45">
        <f t="shared" si="4"/>
        <v>25</v>
      </c>
      <c r="X11" s="45">
        <f t="shared" si="5"/>
        <v>1</v>
      </c>
      <c r="Y11" s="45">
        <f t="shared" si="10"/>
        <v>2022</v>
      </c>
      <c r="Z11" s="49" t="str">
        <f t="shared" si="6"/>
        <v>Januar</v>
      </c>
      <c r="AA11" s="45">
        <f t="shared" si="11"/>
        <v>2</v>
      </c>
      <c r="AB11" s="50" t="str">
        <f t="shared" si="7"/>
        <v>Februar</v>
      </c>
      <c r="AC11" s="48" t="s">
        <v>769</v>
      </c>
      <c r="AD11" s="48" t="s">
        <v>769</v>
      </c>
      <c r="AE11" s="48" t="s">
        <v>769</v>
      </c>
      <c r="AF11" t="str">
        <f t="shared" si="8"/>
        <v>Esslingen</v>
      </c>
      <c r="AG11" t="e">
        <f>VLOOKUP(S11, Hilfstabelle!$C$3:$C$456, 1, FALSE)</f>
        <v>#N/A</v>
      </c>
      <c r="AH11" s="48" t="e">
        <f t="shared" si="13"/>
        <v>#N/A</v>
      </c>
      <c r="AI11" s="45"/>
      <c r="AJ11">
        <f t="shared" si="9"/>
        <v>2022</v>
      </c>
    </row>
    <row r="12" spans="1:37" customFormat="1" x14ac:dyDescent="0.2">
      <c r="A12" s="35" t="s">
        <v>778</v>
      </c>
      <c r="B12" s="35" t="s">
        <v>247</v>
      </c>
      <c r="C12" s="35">
        <v>73726</v>
      </c>
      <c r="D12" s="35" t="s">
        <v>156</v>
      </c>
      <c r="E12" s="35" t="s">
        <v>779</v>
      </c>
      <c r="F12" s="35">
        <v>9999</v>
      </c>
      <c r="G12" s="35" t="s">
        <v>770</v>
      </c>
      <c r="H12" s="35" t="s">
        <v>771</v>
      </c>
      <c r="I12" s="35" t="s">
        <v>156</v>
      </c>
      <c r="J12" s="35"/>
      <c r="K12" s="35" t="s">
        <v>123</v>
      </c>
      <c r="L12" s="35" t="s">
        <v>124</v>
      </c>
      <c r="M12" s="36">
        <v>44740</v>
      </c>
      <c r="N12" s="37">
        <v>81</v>
      </c>
      <c r="O12" s="35" t="s">
        <v>135</v>
      </c>
      <c r="P12" s="35" t="s">
        <v>780</v>
      </c>
      <c r="Q12" s="35" t="s">
        <v>126</v>
      </c>
      <c r="R12" s="37">
        <v>81</v>
      </c>
      <c r="S12" t="str">
        <f t="shared" si="0"/>
        <v>Mustermann, Max</v>
      </c>
      <c r="T12" t="str">
        <f t="shared" si="1"/>
        <v>Kinda, Ka</v>
      </c>
      <c r="U12" t="str">
        <f t="shared" si="2"/>
        <v>Kinda, Ka, Esslingen</v>
      </c>
      <c r="V12" s="46" t="str">
        <f t="shared" si="3"/>
        <v>Mai</v>
      </c>
      <c r="W12" s="45">
        <f t="shared" si="4"/>
        <v>28</v>
      </c>
      <c r="X12" s="45">
        <f t="shared" si="5"/>
        <v>6</v>
      </c>
      <c r="Y12" s="45">
        <f t="shared" si="10"/>
        <v>2022</v>
      </c>
      <c r="Z12" s="49" t="str">
        <f t="shared" si="6"/>
        <v>Juni</v>
      </c>
      <c r="AA12" s="45">
        <f t="shared" si="11"/>
        <v>7</v>
      </c>
      <c r="AB12" s="50" t="str">
        <f t="shared" si="7"/>
        <v>Juli</v>
      </c>
      <c r="AC12" s="48" t="s">
        <v>769</v>
      </c>
      <c r="AD12" s="48" t="s">
        <v>769</v>
      </c>
      <c r="AE12" s="48" t="s">
        <v>769</v>
      </c>
      <c r="AF12" t="str">
        <f t="shared" si="8"/>
        <v>Esslingen</v>
      </c>
      <c r="AG12" t="e">
        <f>VLOOKUP(S12, Hilfstabelle!$C$3:$C$456, 1, FALSE)</f>
        <v>#N/A</v>
      </c>
      <c r="AH12" s="48" t="e">
        <f t="shared" si="13"/>
        <v>#N/A</v>
      </c>
      <c r="AI12" s="45"/>
      <c r="AJ12">
        <f t="shared" si="9"/>
        <v>2022</v>
      </c>
    </row>
    <row r="13" spans="1:37" customFormat="1" x14ac:dyDescent="0.2">
      <c r="A13" s="35" t="s">
        <v>778</v>
      </c>
      <c r="B13" s="35" t="s">
        <v>247</v>
      </c>
      <c r="C13" s="35">
        <v>73726</v>
      </c>
      <c r="D13" s="35" t="s">
        <v>156</v>
      </c>
      <c r="E13" s="35" t="s">
        <v>779</v>
      </c>
      <c r="F13" s="35">
        <v>9999</v>
      </c>
      <c r="G13" s="35" t="s">
        <v>770</v>
      </c>
      <c r="H13" s="35" t="s">
        <v>771</v>
      </c>
      <c r="I13" s="35" t="s">
        <v>156</v>
      </c>
      <c r="J13" s="35"/>
      <c r="K13" s="35" t="s">
        <v>123</v>
      </c>
      <c r="L13" s="35" t="s">
        <v>124</v>
      </c>
      <c r="M13" s="36">
        <v>44571</v>
      </c>
      <c r="N13" s="37">
        <v>839</v>
      </c>
      <c r="O13" s="35" t="s">
        <v>136</v>
      </c>
      <c r="P13" s="35" t="s">
        <v>780</v>
      </c>
      <c r="Q13" s="35" t="s">
        <v>126</v>
      </c>
      <c r="R13" s="37">
        <v>839</v>
      </c>
      <c r="S13" t="str">
        <f t="shared" si="0"/>
        <v>Mustermann, Max</v>
      </c>
      <c r="T13" t="str">
        <f t="shared" si="1"/>
        <v>Kinda, Ka</v>
      </c>
      <c r="U13" t="str">
        <f t="shared" si="2"/>
        <v>Kinda, Ka, Esslingen</v>
      </c>
      <c r="V13" s="46" t="str">
        <f t="shared" si="3"/>
        <v>Januar</v>
      </c>
      <c r="W13" s="45">
        <f t="shared" si="4"/>
        <v>10</v>
      </c>
      <c r="X13" s="45">
        <f t="shared" si="5"/>
        <v>1</v>
      </c>
      <c r="Y13" s="45">
        <f t="shared" si="10"/>
        <v>2022</v>
      </c>
      <c r="Z13" s="49" t="str">
        <f t="shared" si="6"/>
        <v>Januar</v>
      </c>
      <c r="AA13" s="45">
        <f t="shared" si="11"/>
        <v>1</v>
      </c>
      <c r="AB13" s="50" t="str">
        <f t="shared" si="7"/>
        <v>Januar</v>
      </c>
      <c r="AC13" s="48" t="s">
        <v>769</v>
      </c>
      <c r="AD13" s="48" t="s">
        <v>769</v>
      </c>
      <c r="AE13" s="48" t="s">
        <v>769</v>
      </c>
      <c r="AF13" t="str">
        <f t="shared" si="8"/>
        <v>Esslingen</v>
      </c>
      <c r="AG13" t="e">
        <f>VLOOKUP(S13, Hilfstabelle!$C$3:$C$456, 1, FALSE)</f>
        <v>#N/A</v>
      </c>
      <c r="AH13" s="48" t="e">
        <f t="shared" si="13"/>
        <v>#N/A</v>
      </c>
      <c r="AI13" s="45"/>
      <c r="AJ13">
        <f t="shared" si="9"/>
        <v>2022</v>
      </c>
    </row>
    <row r="14" spans="1:37" customFormat="1" x14ac:dyDescent="0.2">
      <c r="A14" s="35" t="s">
        <v>778</v>
      </c>
      <c r="B14" s="35" t="s">
        <v>247</v>
      </c>
      <c r="C14" s="35">
        <v>73726</v>
      </c>
      <c r="D14" s="35" t="s">
        <v>156</v>
      </c>
      <c r="E14" s="35" t="s">
        <v>779</v>
      </c>
      <c r="F14" s="35">
        <v>9999</v>
      </c>
      <c r="G14" s="35" t="s">
        <v>770</v>
      </c>
      <c r="H14" s="35" t="s">
        <v>771</v>
      </c>
      <c r="I14" s="35" t="s">
        <v>156</v>
      </c>
      <c r="J14" s="35"/>
      <c r="K14" s="35" t="s">
        <v>123</v>
      </c>
      <c r="L14" s="35" t="s">
        <v>124</v>
      </c>
      <c r="M14" s="36">
        <v>44588</v>
      </c>
      <c r="N14" s="37">
        <v>50</v>
      </c>
      <c r="O14" s="35" t="s">
        <v>137</v>
      </c>
      <c r="P14" s="35" t="s">
        <v>780</v>
      </c>
      <c r="Q14" s="35" t="s">
        <v>126</v>
      </c>
      <c r="R14" s="37">
        <v>50</v>
      </c>
      <c r="S14" t="str">
        <f t="shared" si="0"/>
        <v>Mustermann, Max</v>
      </c>
      <c r="T14" t="str">
        <f t="shared" si="1"/>
        <v>Kinda, Ka</v>
      </c>
      <c r="U14" t="str">
        <f t="shared" si="2"/>
        <v>Kinda, Ka, Esslingen</v>
      </c>
      <c r="V14" s="46" t="str">
        <f t="shared" si="3"/>
        <v>November</v>
      </c>
      <c r="W14" s="45">
        <f t="shared" si="4"/>
        <v>27</v>
      </c>
      <c r="X14" s="45">
        <f t="shared" si="5"/>
        <v>1</v>
      </c>
      <c r="Y14" s="45">
        <f t="shared" si="10"/>
        <v>2022</v>
      </c>
      <c r="Z14" s="49" t="str">
        <f t="shared" si="6"/>
        <v>Januar</v>
      </c>
      <c r="AA14" s="45">
        <f t="shared" si="11"/>
        <v>2</v>
      </c>
      <c r="AB14" s="50" t="str">
        <f t="shared" si="7"/>
        <v>Februar</v>
      </c>
      <c r="AC14" s="48" t="s">
        <v>769</v>
      </c>
      <c r="AD14" s="48" t="s">
        <v>769</v>
      </c>
      <c r="AE14" s="48" t="s">
        <v>769</v>
      </c>
      <c r="AF14" t="str">
        <f t="shared" si="8"/>
        <v>Esslingen</v>
      </c>
      <c r="AG14" t="e">
        <f>VLOOKUP(S14, Hilfstabelle!$C$3:$C$456, 1, FALSE)</f>
        <v>#N/A</v>
      </c>
      <c r="AH14" s="48" t="e">
        <f t="shared" si="13"/>
        <v>#N/A</v>
      </c>
      <c r="AI14" s="45"/>
      <c r="AJ14">
        <f t="shared" si="9"/>
        <v>2022</v>
      </c>
    </row>
    <row r="15" spans="1:37" customFormat="1" x14ac:dyDescent="0.2">
      <c r="A15" s="35" t="s">
        <v>778</v>
      </c>
      <c r="B15" s="35" t="s">
        <v>247</v>
      </c>
      <c r="C15" s="35">
        <v>73726</v>
      </c>
      <c r="D15" s="35" t="s">
        <v>156</v>
      </c>
      <c r="E15" s="35" t="s">
        <v>779</v>
      </c>
      <c r="F15" s="35">
        <v>9999</v>
      </c>
      <c r="G15" s="35" t="s">
        <v>772</v>
      </c>
      <c r="H15" s="35" t="s">
        <v>773</v>
      </c>
      <c r="I15" s="35" t="s">
        <v>156</v>
      </c>
      <c r="J15" s="35"/>
      <c r="K15" s="35" t="s">
        <v>123</v>
      </c>
      <c r="L15" s="35" t="s">
        <v>138</v>
      </c>
      <c r="M15" s="36">
        <v>44552</v>
      </c>
      <c r="N15" s="37">
        <v>839</v>
      </c>
      <c r="O15" s="35" t="s">
        <v>139</v>
      </c>
      <c r="P15" s="35" t="s">
        <v>780</v>
      </c>
      <c r="Q15" s="35" t="s">
        <v>126</v>
      </c>
      <c r="R15" s="37">
        <v>839</v>
      </c>
      <c r="S15" t="str">
        <f t="shared" si="0"/>
        <v>Mustermann, Max</v>
      </c>
      <c r="T15" t="str">
        <f t="shared" si="1"/>
        <v>Kindb, Kb</v>
      </c>
      <c r="U15" t="str">
        <f t="shared" si="2"/>
        <v>Kindb, Kb, Esslingen</v>
      </c>
      <c r="V15" s="46" t="str">
        <f t="shared" si="3"/>
        <v>Januar</v>
      </c>
      <c r="W15" s="45">
        <f t="shared" si="4"/>
        <v>22</v>
      </c>
      <c r="X15" s="45">
        <f t="shared" si="5"/>
        <v>12</v>
      </c>
      <c r="Y15" s="45">
        <f t="shared" si="10"/>
        <v>2021</v>
      </c>
      <c r="Z15" s="49" t="str">
        <f t="shared" si="6"/>
        <v>Dezember</v>
      </c>
      <c r="AA15" s="45">
        <f t="shared" si="11"/>
        <v>12</v>
      </c>
      <c r="AB15" s="50" t="str">
        <f t="shared" si="7"/>
        <v>Januar</v>
      </c>
      <c r="AC15" s="48" t="s">
        <v>769</v>
      </c>
      <c r="AD15" s="48" t="s">
        <v>769</v>
      </c>
      <c r="AE15" s="48" t="s">
        <v>769</v>
      </c>
      <c r="AF15" t="str">
        <f t="shared" si="8"/>
        <v>Esslingen</v>
      </c>
      <c r="AG15" t="e">
        <f>VLOOKUP(S15, Hilfstabelle!$C$3:$C$456, 1, FALSE)</f>
        <v>#N/A</v>
      </c>
      <c r="AH15" s="48" t="e">
        <f t="shared" si="13"/>
        <v>#N/A</v>
      </c>
      <c r="AI15" s="45"/>
      <c r="AJ15">
        <f t="shared" si="9"/>
        <v>2021</v>
      </c>
    </row>
    <row r="16" spans="1:37" customFormat="1" x14ac:dyDescent="0.2">
      <c r="A16" s="35" t="s">
        <v>778</v>
      </c>
      <c r="B16" s="35" t="s">
        <v>247</v>
      </c>
      <c r="C16" s="35">
        <v>73726</v>
      </c>
      <c r="D16" s="35" t="s">
        <v>156</v>
      </c>
      <c r="E16" s="35" t="s">
        <v>779</v>
      </c>
      <c r="F16" s="35">
        <v>9999</v>
      </c>
      <c r="G16" s="35" t="s">
        <v>772</v>
      </c>
      <c r="H16" s="35" t="s">
        <v>773</v>
      </c>
      <c r="I16" s="35" t="s">
        <v>156</v>
      </c>
      <c r="J16" s="35"/>
      <c r="K16" s="35" t="s">
        <v>123</v>
      </c>
      <c r="L16" s="35" t="s">
        <v>138</v>
      </c>
      <c r="M16" s="36">
        <v>44620</v>
      </c>
      <c r="N16" s="37">
        <v>-156</v>
      </c>
      <c r="O16" s="35" t="s">
        <v>127</v>
      </c>
      <c r="P16" s="35" t="s">
        <v>780</v>
      </c>
      <c r="Q16" s="35" t="s">
        <v>140</v>
      </c>
      <c r="R16" s="37">
        <v>-156</v>
      </c>
      <c r="S16" t="str">
        <f t="shared" si="0"/>
        <v>Mustermann, Max</v>
      </c>
      <c r="T16" t="str">
        <f t="shared" si="1"/>
        <v>Kindb, Kb</v>
      </c>
      <c r="U16" t="str">
        <f t="shared" si="2"/>
        <v>Kindb, Kb, Esslingen</v>
      </c>
      <c r="V16" s="46" t="str">
        <f t="shared" si="3"/>
        <v>März</v>
      </c>
      <c r="W16" s="45">
        <f t="shared" si="4"/>
        <v>28</v>
      </c>
      <c r="X16" s="45">
        <f t="shared" si="5"/>
        <v>2</v>
      </c>
      <c r="Y16" s="45">
        <f t="shared" si="10"/>
        <v>2022</v>
      </c>
      <c r="Z16" s="49" t="str">
        <f t="shared" si="6"/>
        <v>Februar</v>
      </c>
      <c r="AA16" s="45">
        <f t="shared" si="11"/>
        <v>3</v>
      </c>
      <c r="AB16" s="50" t="str">
        <f t="shared" si="7"/>
        <v>März</v>
      </c>
      <c r="AC16" s="48" t="s">
        <v>769</v>
      </c>
      <c r="AD16" s="48" t="s">
        <v>769</v>
      </c>
      <c r="AE16" s="48" t="s">
        <v>769</v>
      </c>
      <c r="AF16" t="str">
        <f t="shared" si="8"/>
        <v>Esslingen</v>
      </c>
      <c r="AG16" t="e">
        <f>VLOOKUP(S16, Hilfstabelle!$C$3:$C$456, 1, FALSE)</f>
        <v>#N/A</v>
      </c>
      <c r="AH16" s="48" t="e">
        <f t="shared" si="13"/>
        <v>#N/A</v>
      </c>
      <c r="AI16" s="45"/>
      <c r="AJ16">
        <f t="shared" si="9"/>
        <v>2022</v>
      </c>
    </row>
    <row r="17" spans="1:36" customFormat="1" x14ac:dyDescent="0.2">
      <c r="A17" s="35" t="s">
        <v>778</v>
      </c>
      <c r="B17" s="35" t="s">
        <v>247</v>
      </c>
      <c r="C17" s="35">
        <v>73726</v>
      </c>
      <c r="D17" s="35" t="s">
        <v>156</v>
      </c>
      <c r="E17" s="35" t="s">
        <v>779</v>
      </c>
      <c r="F17" s="35">
        <v>9999</v>
      </c>
      <c r="G17" s="35" t="s">
        <v>772</v>
      </c>
      <c r="H17" s="35" t="s">
        <v>773</v>
      </c>
      <c r="I17" s="35" t="s">
        <v>156</v>
      </c>
      <c r="J17" s="35"/>
      <c r="K17" s="35" t="s">
        <v>123</v>
      </c>
      <c r="L17" s="35" t="s">
        <v>138</v>
      </c>
      <c r="M17" s="36">
        <v>44620</v>
      </c>
      <c r="N17" s="37">
        <v>839</v>
      </c>
      <c r="O17" s="35" t="s">
        <v>127</v>
      </c>
      <c r="P17" s="35" t="s">
        <v>780</v>
      </c>
      <c r="Q17" s="35" t="s">
        <v>126</v>
      </c>
      <c r="R17" s="37">
        <v>839</v>
      </c>
      <c r="S17" t="str">
        <f t="shared" si="0"/>
        <v>Mustermann, Max</v>
      </c>
      <c r="T17" t="str">
        <f t="shared" si="1"/>
        <v>Kindb, Kb</v>
      </c>
      <c r="U17" t="str">
        <f t="shared" si="2"/>
        <v>Kindb, Kb, Esslingen</v>
      </c>
      <c r="V17" s="46" t="str">
        <f t="shared" si="3"/>
        <v>März</v>
      </c>
      <c r="W17" s="45">
        <f t="shared" si="4"/>
        <v>28</v>
      </c>
      <c r="X17" s="45">
        <f t="shared" si="5"/>
        <v>2</v>
      </c>
      <c r="Y17" s="45">
        <f t="shared" si="10"/>
        <v>2022</v>
      </c>
      <c r="Z17" s="49" t="str">
        <f t="shared" si="6"/>
        <v>Februar</v>
      </c>
      <c r="AA17" s="45">
        <f t="shared" si="11"/>
        <v>3</v>
      </c>
      <c r="AB17" s="50" t="str">
        <f t="shared" si="7"/>
        <v>März</v>
      </c>
      <c r="AC17" s="48" t="s">
        <v>769</v>
      </c>
      <c r="AD17" s="48" t="s">
        <v>769</v>
      </c>
      <c r="AE17" s="48" t="s">
        <v>769</v>
      </c>
      <c r="AF17" t="str">
        <f t="shared" si="8"/>
        <v>Esslingen</v>
      </c>
      <c r="AG17" t="e">
        <f>VLOOKUP(S17, Hilfstabelle!$C$3:$C$456, 1, FALSE)</f>
        <v>#N/A</v>
      </c>
      <c r="AH17" s="48" t="e">
        <f t="shared" ref="AH17:AH18" si="14">IF(AG17=S17, "TPP", "KB")</f>
        <v>#N/A</v>
      </c>
      <c r="AI17" s="45"/>
      <c r="AJ17">
        <f t="shared" si="9"/>
        <v>2022</v>
      </c>
    </row>
    <row r="18" spans="1:36" customFormat="1" x14ac:dyDescent="0.2">
      <c r="A18" s="35" t="s">
        <v>778</v>
      </c>
      <c r="B18" s="35" t="s">
        <v>247</v>
      </c>
      <c r="C18" s="35">
        <v>73726</v>
      </c>
      <c r="D18" s="35" t="s">
        <v>156</v>
      </c>
      <c r="E18" s="35" t="s">
        <v>779</v>
      </c>
      <c r="F18" s="35">
        <v>9999</v>
      </c>
      <c r="G18" s="35" t="s">
        <v>772</v>
      </c>
      <c r="H18" s="35" t="s">
        <v>773</v>
      </c>
      <c r="I18" s="35" t="s">
        <v>156</v>
      </c>
      <c r="J18" s="35"/>
      <c r="K18" s="35" t="s">
        <v>123</v>
      </c>
      <c r="L18" s="35" t="s">
        <v>138</v>
      </c>
      <c r="M18" s="36">
        <v>44648</v>
      </c>
      <c r="N18" s="37">
        <v>839</v>
      </c>
      <c r="O18" s="35" t="s">
        <v>129</v>
      </c>
      <c r="P18" s="35" t="s">
        <v>780</v>
      </c>
      <c r="Q18" s="35" t="s">
        <v>126</v>
      </c>
      <c r="R18" s="37">
        <v>839</v>
      </c>
      <c r="S18" t="str">
        <f t="shared" si="0"/>
        <v>Mustermann, Max</v>
      </c>
      <c r="T18" t="str">
        <f t="shared" si="1"/>
        <v>Kindb, Kb</v>
      </c>
      <c r="U18" t="str">
        <f t="shared" si="2"/>
        <v>Kindb, Kb, Esslingen</v>
      </c>
      <c r="V18" s="46" t="str">
        <f t="shared" si="3"/>
        <v>April</v>
      </c>
      <c r="W18" s="45">
        <f t="shared" si="4"/>
        <v>28</v>
      </c>
      <c r="X18" s="45">
        <f t="shared" si="5"/>
        <v>3</v>
      </c>
      <c r="Y18" s="45">
        <f t="shared" si="10"/>
        <v>2022</v>
      </c>
      <c r="Z18" s="49" t="str">
        <f t="shared" si="6"/>
        <v>März</v>
      </c>
      <c r="AA18" s="45">
        <f t="shared" si="11"/>
        <v>4</v>
      </c>
      <c r="AB18" s="50" t="str">
        <f t="shared" si="7"/>
        <v>April</v>
      </c>
      <c r="AC18" s="48" t="s">
        <v>769</v>
      </c>
      <c r="AD18" s="48" t="s">
        <v>769</v>
      </c>
      <c r="AE18" s="48" t="s">
        <v>769</v>
      </c>
      <c r="AF18" t="str">
        <f t="shared" si="8"/>
        <v>Esslingen</v>
      </c>
      <c r="AG18" t="e">
        <f>VLOOKUP(S18, Hilfstabelle!$C$3:$C$456, 1, FALSE)</f>
        <v>#N/A</v>
      </c>
      <c r="AH18" s="48" t="e">
        <f t="shared" si="14"/>
        <v>#N/A</v>
      </c>
      <c r="AI18" s="45"/>
      <c r="AJ18">
        <f t="shared" si="9"/>
        <v>2022</v>
      </c>
    </row>
    <row r="19" spans="1:36" customFormat="1" x14ac:dyDescent="0.2">
      <c r="A19" s="35" t="s">
        <v>778</v>
      </c>
      <c r="B19" s="35" t="s">
        <v>247</v>
      </c>
      <c r="C19" s="35">
        <v>73726</v>
      </c>
      <c r="D19" s="35" t="s">
        <v>156</v>
      </c>
      <c r="E19" s="35" t="s">
        <v>779</v>
      </c>
      <c r="F19" s="35">
        <v>9999</v>
      </c>
      <c r="G19" s="35" t="s">
        <v>772</v>
      </c>
      <c r="H19" s="35" t="s">
        <v>773</v>
      </c>
      <c r="I19" s="35" t="s">
        <v>156</v>
      </c>
      <c r="J19" s="35"/>
      <c r="K19" s="35" t="s">
        <v>123</v>
      </c>
      <c r="L19" s="35" t="s">
        <v>138</v>
      </c>
      <c r="M19" s="36">
        <v>44676</v>
      </c>
      <c r="N19" s="37">
        <v>-39</v>
      </c>
      <c r="O19" s="35" t="s">
        <v>131</v>
      </c>
      <c r="P19" s="35" t="s">
        <v>780</v>
      </c>
      <c r="Q19" s="35" t="s">
        <v>141</v>
      </c>
      <c r="R19" s="37">
        <v>-39</v>
      </c>
      <c r="S19" t="str">
        <f t="shared" si="0"/>
        <v>Mustermann, Max</v>
      </c>
      <c r="T19" t="str">
        <f t="shared" si="1"/>
        <v>Kindb, Kb</v>
      </c>
      <c r="U19" t="str">
        <f t="shared" si="2"/>
        <v>Kindb, Kb, Esslingen</v>
      </c>
      <c r="V19" s="46" t="str">
        <f t="shared" si="3"/>
        <v>Mai</v>
      </c>
      <c r="W19" s="45">
        <f t="shared" si="4"/>
        <v>25</v>
      </c>
      <c r="X19" s="45">
        <f t="shared" si="5"/>
        <v>4</v>
      </c>
      <c r="Y19" s="45">
        <f t="shared" si="10"/>
        <v>2022</v>
      </c>
      <c r="Z19" s="49" t="str">
        <f t="shared" si="6"/>
        <v>April</v>
      </c>
      <c r="AA19" s="45">
        <f t="shared" si="11"/>
        <v>5</v>
      </c>
      <c r="AB19" s="50" t="str">
        <f t="shared" si="7"/>
        <v>Mai</v>
      </c>
      <c r="AC19" s="48" t="s">
        <v>769</v>
      </c>
      <c r="AD19" s="48" t="s">
        <v>769</v>
      </c>
      <c r="AE19" s="48" t="s">
        <v>769</v>
      </c>
      <c r="AF19" t="str">
        <f t="shared" si="8"/>
        <v>Esslingen</v>
      </c>
      <c r="AG19" t="e">
        <f>VLOOKUP(S19, Hilfstabelle!$C$3:$C$456, 1, FALSE)</f>
        <v>#N/A</v>
      </c>
      <c r="AH19" s="48" t="e">
        <f>IF(AG19=S19, "TPP", "KB")</f>
        <v>#N/A</v>
      </c>
      <c r="AI19" s="45"/>
      <c r="AJ19">
        <f t="shared" si="9"/>
        <v>2022</v>
      </c>
    </row>
    <row r="20" spans="1:36" customFormat="1" x14ac:dyDescent="0.2">
      <c r="A20" s="35" t="s">
        <v>778</v>
      </c>
      <c r="B20" s="35" t="s">
        <v>247</v>
      </c>
      <c r="C20" s="35">
        <v>73726</v>
      </c>
      <c r="D20" s="35" t="s">
        <v>156</v>
      </c>
      <c r="E20" s="35" t="s">
        <v>779</v>
      </c>
      <c r="F20" s="35">
        <v>9999</v>
      </c>
      <c r="G20" s="35" t="s">
        <v>772</v>
      </c>
      <c r="H20" s="35" t="s">
        <v>773</v>
      </c>
      <c r="I20" s="35" t="s">
        <v>156</v>
      </c>
      <c r="J20" s="35"/>
      <c r="K20" s="35" t="s">
        <v>123</v>
      </c>
      <c r="L20" s="35" t="s">
        <v>138</v>
      </c>
      <c r="M20" s="36">
        <v>44676</v>
      </c>
      <c r="N20" s="37">
        <v>839</v>
      </c>
      <c r="O20" s="35" t="s">
        <v>131</v>
      </c>
      <c r="P20" s="35" t="s">
        <v>780</v>
      </c>
      <c r="Q20" s="35" t="s">
        <v>126</v>
      </c>
      <c r="R20" s="37">
        <v>839</v>
      </c>
      <c r="S20" t="str">
        <f t="shared" si="0"/>
        <v>Mustermann, Max</v>
      </c>
      <c r="T20" t="str">
        <f t="shared" si="1"/>
        <v>Kindb, Kb</v>
      </c>
      <c r="U20" t="str">
        <f t="shared" si="2"/>
        <v>Kindb, Kb, Esslingen</v>
      </c>
      <c r="V20" s="46" t="str">
        <f t="shared" si="3"/>
        <v>Mai</v>
      </c>
      <c r="W20" s="45">
        <f t="shared" si="4"/>
        <v>25</v>
      </c>
      <c r="X20" s="45">
        <f t="shared" si="5"/>
        <v>4</v>
      </c>
      <c r="Y20" s="45">
        <f t="shared" si="10"/>
        <v>2022</v>
      </c>
      <c r="Z20" s="49" t="str">
        <f t="shared" si="6"/>
        <v>April</v>
      </c>
      <c r="AA20" s="45">
        <f t="shared" si="11"/>
        <v>5</v>
      </c>
      <c r="AB20" s="50" t="str">
        <f t="shared" si="7"/>
        <v>Mai</v>
      </c>
      <c r="AC20" s="48" t="s">
        <v>769</v>
      </c>
      <c r="AD20" s="48" t="s">
        <v>769</v>
      </c>
      <c r="AE20" s="48" t="s">
        <v>769</v>
      </c>
      <c r="AF20" t="str">
        <f t="shared" si="8"/>
        <v>Esslingen</v>
      </c>
      <c r="AG20" t="e">
        <f>VLOOKUP(S20, Hilfstabelle!$C$3:$C$456, 1, FALSE)</f>
        <v>#N/A</v>
      </c>
      <c r="AH20" s="48" t="e">
        <f>IF(AG20=S20, "TPP", "KB")</f>
        <v>#N/A</v>
      </c>
      <c r="AI20" s="45"/>
      <c r="AJ20">
        <f t="shared" si="9"/>
        <v>2022</v>
      </c>
    </row>
    <row r="21" spans="1:36" s="38" customFormat="1" x14ac:dyDescent="0.2">
      <c r="A21" s="35" t="s">
        <v>778</v>
      </c>
      <c r="B21" s="35" t="s">
        <v>247</v>
      </c>
      <c r="C21" s="35">
        <v>73726</v>
      </c>
      <c r="D21" s="35" t="s">
        <v>156</v>
      </c>
      <c r="E21" s="35" t="s">
        <v>779</v>
      </c>
      <c r="F21" s="35">
        <v>9999</v>
      </c>
      <c r="G21" s="35" t="s">
        <v>772</v>
      </c>
      <c r="H21" s="35" t="s">
        <v>773</v>
      </c>
      <c r="I21" s="35" t="s">
        <v>156</v>
      </c>
      <c r="J21" s="35"/>
      <c r="K21" s="35" t="s">
        <v>123</v>
      </c>
      <c r="L21" s="35" t="s">
        <v>138</v>
      </c>
      <c r="M21" s="36">
        <v>44706</v>
      </c>
      <c r="N21" s="37">
        <v>-143</v>
      </c>
      <c r="O21" s="35" t="s">
        <v>132</v>
      </c>
      <c r="P21" s="35" t="s">
        <v>780</v>
      </c>
      <c r="Q21" s="35" t="s">
        <v>142</v>
      </c>
      <c r="R21" s="37">
        <v>-143</v>
      </c>
      <c r="S21" t="str">
        <f t="shared" si="0"/>
        <v>Mustermann, Max</v>
      </c>
      <c r="T21" t="str">
        <f t="shared" si="1"/>
        <v>Kindb, Kb</v>
      </c>
      <c r="U21" t="str">
        <f t="shared" si="2"/>
        <v>Kindb, Kb, Esslingen</v>
      </c>
      <c r="V21" s="46" t="str">
        <f t="shared" si="3"/>
        <v>Juni</v>
      </c>
      <c r="W21" s="45">
        <f t="shared" si="4"/>
        <v>25</v>
      </c>
      <c r="X21" s="45">
        <f t="shared" si="5"/>
        <v>5</v>
      </c>
      <c r="Y21" s="45">
        <f t="shared" si="10"/>
        <v>2022</v>
      </c>
      <c r="Z21" s="49" t="str">
        <f t="shared" si="6"/>
        <v>Mai</v>
      </c>
      <c r="AA21" s="45">
        <f t="shared" si="11"/>
        <v>6</v>
      </c>
      <c r="AB21" s="50" t="str">
        <f t="shared" si="7"/>
        <v>Juni</v>
      </c>
      <c r="AC21" s="48" t="s">
        <v>769</v>
      </c>
      <c r="AD21" s="48" t="s">
        <v>769</v>
      </c>
      <c r="AE21" s="48" t="s">
        <v>769</v>
      </c>
      <c r="AF21" t="str">
        <f t="shared" si="8"/>
        <v>Esslingen</v>
      </c>
      <c r="AG21" t="e">
        <f>VLOOKUP(S21, Hilfstabelle!$C$3:$C$456, 1, FALSE)</f>
        <v>#N/A</v>
      </c>
      <c r="AH21" s="48" t="e">
        <f t="shared" ref="AH21:AH37" si="15">IF(AG21=S21, "TPP", "KB")</f>
        <v>#N/A</v>
      </c>
      <c r="AI21" s="45"/>
      <c r="AJ21">
        <f t="shared" si="9"/>
        <v>2022</v>
      </c>
    </row>
    <row r="22" spans="1:36" customFormat="1" x14ac:dyDescent="0.2">
      <c r="A22" s="35" t="s">
        <v>778</v>
      </c>
      <c r="B22" s="35" t="s">
        <v>247</v>
      </c>
      <c r="C22" s="35">
        <v>73726</v>
      </c>
      <c r="D22" s="35" t="s">
        <v>156</v>
      </c>
      <c r="E22" s="35" t="s">
        <v>779</v>
      </c>
      <c r="F22" s="35">
        <v>9999</v>
      </c>
      <c r="G22" s="35" t="s">
        <v>772</v>
      </c>
      <c r="H22" s="35" t="s">
        <v>773</v>
      </c>
      <c r="I22" s="35" t="s">
        <v>156</v>
      </c>
      <c r="J22" s="35"/>
      <c r="K22" s="35" t="s">
        <v>123</v>
      </c>
      <c r="L22" s="35" t="s">
        <v>138</v>
      </c>
      <c r="M22" s="36">
        <v>44706</v>
      </c>
      <c r="N22" s="37">
        <v>839</v>
      </c>
      <c r="O22" s="35" t="s">
        <v>132</v>
      </c>
      <c r="P22" s="35" t="s">
        <v>780</v>
      </c>
      <c r="Q22" s="35" t="s">
        <v>126</v>
      </c>
      <c r="R22" s="37">
        <v>839</v>
      </c>
      <c r="S22" t="str">
        <f t="shared" si="0"/>
        <v>Mustermann, Max</v>
      </c>
      <c r="T22" t="str">
        <f t="shared" si="1"/>
        <v>Kindb, Kb</v>
      </c>
      <c r="U22" t="str">
        <f t="shared" si="2"/>
        <v>Kindb, Kb, Esslingen</v>
      </c>
      <c r="V22" s="46" t="str">
        <f t="shared" si="3"/>
        <v>Juni</v>
      </c>
      <c r="W22" s="45">
        <f t="shared" si="4"/>
        <v>25</v>
      </c>
      <c r="X22" s="45">
        <f t="shared" si="5"/>
        <v>5</v>
      </c>
      <c r="Y22" s="45">
        <f t="shared" si="10"/>
        <v>2022</v>
      </c>
      <c r="Z22" s="49" t="str">
        <f t="shared" si="6"/>
        <v>Mai</v>
      </c>
      <c r="AA22" s="45">
        <f t="shared" si="11"/>
        <v>6</v>
      </c>
      <c r="AB22" s="50" t="str">
        <f t="shared" si="7"/>
        <v>Juni</v>
      </c>
      <c r="AC22" s="48" t="s">
        <v>769</v>
      </c>
      <c r="AD22" s="48" t="s">
        <v>769</v>
      </c>
      <c r="AE22" s="48" t="s">
        <v>769</v>
      </c>
      <c r="AF22" t="str">
        <f t="shared" si="8"/>
        <v>Esslingen</v>
      </c>
      <c r="AG22" t="e">
        <f>VLOOKUP(S22, Hilfstabelle!$C$3:$C$456, 1, FALSE)</f>
        <v>#N/A</v>
      </c>
      <c r="AH22" s="48" t="e">
        <f t="shared" si="15"/>
        <v>#N/A</v>
      </c>
      <c r="AI22" s="45"/>
      <c r="AJ22">
        <f t="shared" si="9"/>
        <v>2022</v>
      </c>
    </row>
    <row r="23" spans="1:36" customFormat="1" x14ac:dyDescent="0.2">
      <c r="A23" s="35" t="s">
        <v>778</v>
      </c>
      <c r="B23" s="35" t="s">
        <v>247</v>
      </c>
      <c r="C23" s="35">
        <v>73726</v>
      </c>
      <c r="D23" s="35" t="s">
        <v>156</v>
      </c>
      <c r="E23" s="35" t="s">
        <v>779</v>
      </c>
      <c r="F23" s="35">
        <v>9999</v>
      </c>
      <c r="G23" s="35" t="s">
        <v>772</v>
      </c>
      <c r="H23" s="35" t="s">
        <v>773</v>
      </c>
      <c r="I23" s="35" t="s">
        <v>156</v>
      </c>
      <c r="J23" s="35"/>
      <c r="K23" s="35" t="s">
        <v>123</v>
      </c>
      <c r="L23" s="35" t="s">
        <v>138</v>
      </c>
      <c r="M23" s="36">
        <v>44735</v>
      </c>
      <c r="N23" s="37">
        <v>839</v>
      </c>
      <c r="O23" s="35" t="s">
        <v>133</v>
      </c>
      <c r="P23" s="35" t="s">
        <v>780</v>
      </c>
      <c r="Q23" s="35" t="s">
        <v>126</v>
      </c>
      <c r="R23" s="37">
        <v>839</v>
      </c>
      <c r="S23" t="str">
        <f t="shared" si="0"/>
        <v>Mustermann, Max</v>
      </c>
      <c r="T23" t="str">
        <f t="shared" si="1"/>
        <v>Kindb, Kb</v>
      </c>
      <c r="U23" t="str">
        <f t="shared" si="2"/>
        <v>Kindb, Kb, Esslingen</v>
      </c>
      <c r="V23" s="46" t="str">
        <f t="shared" si="3"/>
        <v>Juli</v>
      </c>
      <c r="W23" s="45">
        <f t="shared" si="4"/>
        <v>23</v>
      </c>
      <c r="X23" s="45">
        <f t="shared" si="5"/>
        <v>6</v>
      </c>
      <c r="Y23" s="45">
        <f t="shared" si="10"/>
        <v>2022</v>
      </c>
      <c r="Z23" s="49" t="str">
        <f t="shared" si="6"/>
        <v>Juni</v>
      </c>
      <c r="AA23" s="45">
        <f t="shared" si="11"/>
        <v>6</v>
      </c>
      <c r="AB23" s="50" t="str">
        <f t="shared" si="7"/>
        <v>Juni</v>
      </c>
      <c r="AC23" s="48" t="s">
        <v>769</v>
      </c>
      <c r="AD23" s="48" t="s">
        <v>769</v>
      </c>
      <c r="AE23" s="48" t="s">
        <v>769</v>
      </c>
      <c r="AF23" t="str">
        <f t="shared" si="8"/>
        <v>Esslingen</v>
      </c>
      <c r="AG23" t="e">
        <f>VLOOKUP(S23, Hilfstabelle!$C$3:$C$456, 1, FALSE)</f>
        <v>#N/A</v>
      </c>
      <c r="AH23" s="48" t="e">
        <f t="shared" si="15"/>
        <v>#N/A</v>
      </c>
      <c r="AI23" s="45"/>
      <c r="AJ23">
        <f t="shared" si="9"/>
        <v>2022</v>
      </c>
    </row>
    <row r="24" spans="1:36" customFormat="1" x14ac:dyDescent="0.2">
      <c r="A24" s="35" t="s">
        <v>778</v>
      </c>
      <c r="B24" s="35" t="s">
        <v>247</v>
      </c>
      <c r="C24" s="35">
        <v>73726</v>
      </c>
      <c r="D24" s="35" t="s">
        <v>156</v>
      </c>
      <c r="E24" s="35" t="s">
        <v>779</v>
      </c>
      <c r="F24" s="35">
        <v>9999</v>
      </c>
      <c r="G24" s="35" t="s">
        <v>772</v>
      </c>
      <c r="H24" s="35" t="s">
        <v>773</v>
      </c>
      <c r="I24" s="35" t="s">
        <v>156</v>
      </c>
      <c r="J24" s="35"/>
      <c r="K24" s="35" t="s">
        <v>123</v>
      </c>
      <c r="L24" s="35" t="s">
        <v>138</v>
      </c>
      <c r="M24" s="36">
        <v>44586</v>
      </c>
      <c r="N24" s="37">
        <v>839</v>
      </c>
      <c r="O24" s="35" t="s">
        <v>134</v>
      </c>
      <c r="P24" s="35" t="s">
        <v>780</v>
      </c>
      <c r="Q24" s="35" t="s">
        <v>126</v>
      </c>
      <c r="R24" s="37">
        <v>839</v>
      </c>
      <c r="S24" t="str">
        <f t="shared" si="0"/>
        <v>Mustermann, Max</v>
      </c>
      <c r="T24" t="str">
        <f t="shared" si="1"/>
        <v>Kindb, Kb</v>
      </c>
      <c r="U24" t="str">
        <f t="shared" si="2"/>
        <v>Kindb, Kb, Esslingen</v>
      </c>
      <c r="V24" s="46" t="str">
        <f t="shared" si="3"/>
        <v>Februar</v>
      </c>
      <c r="W24" s="45">
        <f t="shared" si="4"/>
        <v>25</v>
      </c>
      <c r="X24" s="45">
        <f t="shared" si="5"/>
        <v>1</v>
      </c>
      <c r="Y24" s="45">
        <f t="shared" si="10"/>
        <v>2022</v>
      </c>
      <c r="Z24" s="49" t="str">
        <f t="shared" si="6"/>
        <v>Januar</v>
      </c>
      <c r="AA24" s="45">
        <f t="shared" si="11"/>
        <v>2</v>
      </c>
      <c r="AB24" s="50" t="str">
        <f t="shared" si="7"/>
        <v>Februar</v>
      </c>
      <c r="AC24" s="48" t="s">
        <v>769</v>
      </c>
      <c r="AD24" s="48" t="s">
        <v>769</v>
      </c>
      <c r="AE24" s="48" t="s">
        <v>769</v>
      </c>
      <c r="AF24" t="str">
        <f t="shared" si="8"/>
        <v>Esslingen</v>
      </c>
      <c r="AG24" t="e">
        <f>VLOOKUP(S24, Hilfstabelle!$C$3:$C$456, 1, FALSE)</f>
        <v>#N/A</v>
      </c>
      <c r="AH24" s="48" t="e">
        <f t="shared" si="15"/>
        <v>#N/A</v>
      </c>
      <c r="AI24" s="45"/>
      <c r="AJ24">
        <f t="shared" si="9"/>
        <v>2022</v>
      </c>
    </row>
    <row r="25" spans="1:36" customFormat="1" x14ac:dyDescent="0.2">
      <c r="A25" s="35" t="s">
        <v>778</v>
      </c>
      <c r="B25" s="35" t="s">
        <v>247</v>
      </c>
      <c r="C25" s="35">
        <v>73726</v>
      </c>
      <c r="D25" s="35" t="s">
        <v>156</v>
      </c>
      <c r="E25" s="35" t="s">
        <v>779</v>
      </c>
      <c r="F25" s="35">
        <v>9999</v>
      </c>
      <c r="G25" s="35" t="s">
        <v>772</v>
      </c>
      <c r="H25" s="35" t="s">
        <v>773</v>
      </c>
      <c r="I25" s="35" t="s">
        <v>156</v>
      </c>
      <c r="J25" s="35"/>
      <c r="K25" s="35" t="s">
        <v>123</v>
      </c>
      <c r="L25" s="35" t="s">
        <v>138</v>
      </c>
      <c r="M25" s="36">
        <v>44588</v>
      </c>
      <c r="N25" s="37">
        <v>146</v>
      </c>
      <c r="O25" s="35" t="s">
        <v>143</v>
      </c>
      <c r="P25" s="35" t="s">
        <v>780</v>
      </c>
      <c r="Q25" s="35" t="s">
        <v>126</v>
      </c>
      <c r="R25" s="37">
        <v>146</v>
      </c>
      <c r="S25" t="str">
        <f t="shared" si="0"/>
        <v>Mustermann, Max</v>
      </c>
      <c r="T25" t="str">
        <f t="shared" si="1"/>
        <v>Kindb, Kb</v>
      </c>
      <c r="U25" t="str">
        <f t="shared" si="2"/>
        <v>Kindb, Kb, Esslingen</v>
      </c>
      <c r="V25" s="46" t="str">
        <f t="shared" si="3"/>
        <v>Oktober</v>
      </c>
      <c r="W25" s="45">
        <f t="shared" si="4"/>
        <v>27</v>
      </c>
      <c r="X25" s="45">
        <f t="shared" si="5"/>
        <v>1</v>
      </c>
      <c r="Y25" s="45">
        <f t="shared" si="10"/>
        <v>2022</v>
      </c>
      <c r="Z25" s="49" t="str">
        <f t="shared" si="6"/>
        <v>Januar</v>
      </c>
      <c r="AA25" s="45">
        <f t="shared" si="11"/>
        <v>2</v>
      </c>
      <c r="AB25" s="50" t="str">
        <f t="shared" si="7"/>
        <v>Februar</v>
      </c>
      <c r="AC25" s="48" t="s">
        <v>769</v>
      </c>
      <c r="AD25" s="48" t="s">
        <v>769</v>
      </c>
      <c r="AE25" s="48" t="s">
        <v>769</v>
      </c>
      <c r="AF25" t="str">
        <f t="shared" si="8"/>
        <v>Esslingen</v>
      </c>
      <c r="AG25" t="e">
        <f>VLOOKUP(S25, Hilfstabelle!$C$3:$C$456, 1, FALSE)</f>
        <v>#N/A</v>
      </c>
      <c r="AH25" s="48" t="e">
        <f t="shared" si="15"/>
        <v>#N/A</v>
      </c>
      <c r="AI25" s="45"/>
      <c r="AJ25">
        <f t="shared" si="9"/>
        <v>2022</v>
      </c>
    </row>
    <row r="26" spans="1:36" customFormat="1" x14ac:dyDescent="0.2">
      <c r="A26" s="35" t="s">
        <v>778</v>
      </c>
      <c r="B26" s="35" t="s">
        <v>247</v>
      </c>
      <c r="C26" s="35">
        <v>73726</v>
      </c>
      <c r="D26" s="35" t="s">
        <v>156</v>
      </c>
      <c r="E26" s="35" t="s">
        <v>779</v>
      </c>
      <c r="F26" s="35">
        <v>9999</v>
      </c>
      <c r="G26" s="35" t="s">
        <v>774</v>
      </c>
      <c r="H26" s="35" t="s">
        <v>775</v>
      </c>
      <c r="I26" s="35" t="s">
        <v>156</v>
      </c>
      <c r="J26" s="35"/>
      <c r="K26" s="35" t="s">
        <v>123</v>
      </c>
      <c r="L26" s="35" t="s">
        <v>144</v>
      </c>
      <c r="M26" s="36">
        <v>44546</v>
      </c>
      <c r="N26" s="37">
        <v>145</v>
      </c>
      <c r="O26" s="35" t="s">
        <v>145</v>
      </c>
      <c r="P26" s="35" t="s">
        <v>780</v>
      </c>
      <c r="Q26" s="35" t="s">
        <v>146</v>
      </c>
      <c r="R26" s="37">
        <v>145</v>
      </c>
      <c r="S26" t="str">
        <f t="shared" si="0"/>
        <v>Mustermann, Max</v>
      </c>
      <c r="T26" t="str">
        <f t="shared" si="1"/>
        <v>Kindc, Kc</v>
      </c>
      <c r="U26" t="str">
        <f t="shared" si="2"/>
        <v>Kindc, Kc, Esslingen</v>
      </c>
      <c r="V26" s="46" t="str">
        <f t="shared" si="3"/>
        <v>Oktober</v>
      </c>
      <c r="W26" s="45">
        <f t="shared" si="4"/>
        <v>16</v>
      </c>
      <c r="X26" s="45">
        <f t="shared" si="5"/>
        <v>12</v>
      </c>
      <c r="Y26" s="45">
        <f t="shared" si="10"/>
        <v>2021</v>
      </c>
      <c r="Z26" s="49" t="str">
        <f t="shared" si="6"/>
        <v>Dezember</v>
      </c>
      <c r="AA26" s="45">
        <f t="shared" si="11"/>
        <v>12</v>
      </c>
      <c r="AB26" s="50" t="str">
        <f t="shared" si="7"/>
        <v>Dezember</v>
      </c>
      <c r="AC26" s="48" t="s">
        <v>769</v>
      </c>
      <c r="AD26" s="48" t="s">
        <v>769</v>
      </c>
      <c r="AE26" s="48" t="s">
        <v>769</v>
      </c>
      <c r="AF26" t="str">
        <f t="shared" si="8"/>
        <v>Esslingen</v>
      </c>
      <c r="AG26" t="e">
        <f>VLOOKUP(S26, Hilfstabelle!$C$3:$C$456, 1, FALSE)</f>
        <v>#N/A</v>
      </c>
      <c r="AH26" s="48" t="e">
        <f t="shared" si="15"/>
        <v>#N/A</v>
      </c>
      <c r="AI26" s="45"/>
      <c r="AJ26">
        <f t="shared" si="9"/>
        <v>2021</v>
      </c>
    </row>
    <row r="27" spans="1:36" customFormat="1" x14ac:dyDescent="0.2">
      <c r="A27" s="35" t="s">
        <v>778</v>
      </c>
      <c r="B27" s="35" t="s">
        <v>247</v>
      </c>
      <c r="C27" s="35">
        <v>73726</v>
      </c>
      <c r="D27" s="35" t="s">
        <v>156</v>
      </c>
      <c r="E27" s="35" t="s">
        <v>779</v>
      </c>
      <c r="F27" s="35">
        <v>9999</v>
      </c>
      <c r="G27" s="35" t="s">
        <v>774</v>
      </c>
      <c r="H27" s="35" t="s">
        <v>775</v>
      </c>
      <c r="I27" s="35" t="s">
        <v>156</v>
      </c>
      <c r="J27" s="35"/>
      <c r="K27" s="35" t="s">
        <v>123</v>
      </c>
      <c r="L27" s="35" t="s">
        <v>144</v>
      </c>
      <c r="M27" s="36">
        <v>44546</v>
      </c>
      <c r="N27" s="37">
        <v>819</v>
      </c>
      <c r="O27" s="35" t="s">
        <v>147</v>
      </c>
      <c r="P27" s="35" t="s">
        <v>780</v>
      </c>
      <c r="Q27" s="35" t="s">
        <v>126</v>
      </c>
      <c r="R27" s="37">
        <v>819</v>
      </c>
      <c r="S27" t="str">
        <f t="shared" si="0"/>
        <v>Mustermann, Max</v>
      </c>
      <c r="T27" t="str">
        <f t="shared" si="1"/>
        <v>Kindc, Kc</v>
      </c>
      <c r="U27" t="str">
        <f t="shared" si="2"/>
        <v>Kindc, Kc, Esslingen</v>
      </c>
      <c r="V27" s="46" t="str">
        <f t="shared" si="3"/>
        <v>November</v>
      </c>
      <c r="W27" s="45">
        <f t="shared" si="4"/>
        <v>16</v>
      </c>
      <c r="X27" s="45">
        <f t="shared" si="5"/>
        <v>12</v>
      </c>
      <c r="Y27" s="45">
        <f t="shared" si="10"/>
        <v>2021</v>
      </c>
      <c r="Z27" s="49" t="str">
        <f t="shared" si="6"/>
        <v>Dezember</v>
      </c>
      <c r="AA27" s="45">
        <f t="shared" si="11"/>
        <v>12</v>
      </c>
      <c r="AB27" s="50" t="str">
        <f t="shared" si="7"/>
        <v>Dezember</v>
      </c>
      <c r="AC27" s="48" t="s">
        <v>769</v>
      </c>
      <c r="AD27" s="48" t="s">
        <v>769</v>
      </c>
      <c r="AE27" s="48" t="s">
        <v>769</v>
      </c>
      <c r="AF27" t="str">
        <f t="shared" si="8"/>
        <v>Esslingen</v>
      </c>
      <c r="AG27" t="e">
        <f>VLOOKUP(S27, Hilfstabelle!$C$3:$C$456, 1, FALSE)</f>
        <v>#N/A</v>
      </c>
      <c r="AH27" s="48" t="e">
        <f t="shared" si="15"/>
        <v>#N/A</v>
      </c>
      <c r="AI27" s="45"/>
      <c r="AJ27">
        <f t="shared" si="9"/>
        <v>2021</v>
      </c>
    </row>
    <row r="28" spans="1:36" customFormat="1" x14ac:dyDescent="0.2">
      <c r="A28" s="35" t="s">
        <v>778</v>
      </c>
      <c r="B28" s="35" t="s">
        <v>247</v>
      </c>
      <c r="C28" s="35">
        <v>73726</v>
      </c>
      <c r="D28" s="35" t="s">
        <v>156</v>
      </c>
      <c r="E28" s="35" t="s">
        <v>779</v>
      </c>
      <c r="F28" s="35">
        <v>9999</v>
      </c>
      <c r="G28" s="35" t="s">
        <v>774</v>
      </c>
      <c r="H28" s="35" t="s">
        <v>775</v>
      </c>
      <c r="I28" s="35" t="s">
        <v>156</v>
      </c>
      <c r="J28" s="35"/>
      <c r="K28" s="35" t="s">
        <v>123</v>
      </c>
      <c r="L28" s="35" t="s">
        <v>144</v>
      </c>
      <c r="M28" s="36">
        <v>44546</v>
      </c>
      <c r="N28" s="37">
        <v>839</v>
      </c>
      <c r="O28" s="35" t="s">
        <v>125</v>
      </c>
      <c r="P28" s="35" t="s">
        <v>780</v>
      </c>
      <c r="Q28" s="35" t="s">
        <v>126</v>
      </c>
      <c r="R28" s="37">
        <v>839</v>
      </c>
      <c r="S28" t="str">
        <f t="shared" si="0"/>
        <v>Mustermann, Max</v>
      </c>
      <c r="T28" t="str">
        <f t="shared" si="1"/>
        <v>Kindc, Kc</v>
      </c>
      <c r="U28" t="str">
        <f t="shared" si="2"/>
        <v>Kindc, Kc, Esslingen</v>
      </c>
      <c r="V28" s="46" t="str">
        <f t="shared" si="3"/>
        <v>Dezember</v>
      </c>
      <c r="W28" s="45">
        <f t="shared" si="4"/>
        <v>16</v>
      </c>
      <c r="X28" s="45">
        <f t="shared" si="5"/>
        <v>12</v>
      </c>
      <c r="Y28" s="45">
        <f t="shared" si="10"/>
        <v>2021</v>
      </c>
      <c r="Z28" s="49" t="str">
        <f t="shared" si="6"/>
        <v>Dezember</v>
      </c>
      <c r="AA28" s="45">
        <f t="shared" si="11"/>
        <v>12</v>
      </c>
      <c r="AB28" s="50" t="str">
        <f t="shared" si="7"/>
        <v>Dezember</v>
      </c>
      <c r="AC28" s="48" t="s">
        <v>769</v>
      </c>
      <c r="AD28" s="48" t="s">
        <v>769</v>
      </c>
      <c r="AE28" s="48" t="s">
        <v>769</v>
      </c>
      <c r="AF28" t="str">
        <f t="shared" si="8"/>
        <v>Esslingen</v>
      </c>
      <c r="AG28" t="e">
        <f>VLOOKUP(S28, Hilfstabelle!$C$3:$C$456, 1, FALSE)</f>
        <v>#N/A</v>
      </c>
      <c r="AH28" s="48" t="e">
        <f t="shared" si="15"/>
        <v>#N/A</v>
      </c>
      <c r="AI28" s="45"/>
      <c r="AJ28">
        <f t="shared" si="9"/>
        <v>2021</v>
      </c>
    </row>
    <row r="29" spans="1:36" customFormat="1" x14ac:dyDescent="0.2">
      <c r="A29" s="35" t="s">
        <v>778</v>
      </c>
      <c r="B29" s="35" t="s">
        <v>247</v>
      </c>
      <c r="C29" s="35">
        <v>73726</v>
      </c>
      <c r="D29" s="35" t="s">
        <v>156</v>
      </c>
      <c r="E29" s="35" t="s">
        <v>779</v>
      </c>
      <c r="F29" s="35">
        <v>9999</v>
      </c>
      <c r="G29" s="35" t="s">
        <v>774</v>
      </c>
      <c r="H29" s="35" t="s">
        <v>775</v>
      </c>
      <c r="I29" s="35" t="s">
        <v>156</v>
      </c>
      <c r="J29" s="35"/>
      <c r="K29" s="35" t="s">
        <v>123</v>
      </c>
      <c r="L29" s="35" t="s">
        <v>144</v>
      </c>
      <c r="M29" s="36">
        <v>44552</v>
      </c>
      <c r="N29" s="37">
        <v>839</v>
      </c>
      <c r="O29" s="35" t="s">
        <v>139</v>
      </c>
      <c r="P29" s="35" t="s">
        <v>780</v>
      </c>
      <c r="Q29" s="35" t="s">
        <v>126</v>
      </c>
      <c r="R29" s="37">
        <v>839</v>
      </c>
      <c r="S29" t="str">
        <f t="shared" si="0"/>
        <v>Mustermann, Max</v>
      </c>
      <c r="T29" t="str">
        <f t="shared" si="1"/>
        <v>Kindc, Kc</v>
      </c>
      <c r="U29" t="str">
        <f t="shared" si="2"/>
        <v>Kindc, Kc, Esslingen</v>
      </c>
      <c r="V29" s="46" t="str">
        <f t="shared" si="3"/>
        <v>Januar</v>
      </c>
      <c r="W29" s="45">
        <f t="shared" si="4"/>
        <v>22</v>
      </c>
      <c r="X29" s="45">
        <f t="shared" si="5"/>
        <v>12</v>
      </c>
      <c r="Y29" s="45">
        <f t="shared" si="10"/>
        <v>2021</v>
      </c>
      <c r="Z29" s="49" t="str">
        <f t="shared" si="6"/>
        <v>Dezember</v>
      </c>
      <c r="AA29" s="45">
        <f t="shared" si="11"/>
        <v>12</v>
      </c>
      <c r="AB29" s="50" t="str">
        <f t="shared" si="7"/>
        <v>Januar</v>
      </c>
      <c r="AC29" s="48" t="s">
        <v>769</v>
      </c>
      <c r="AD29" s="48" t="s">
        <v>769</v>
      </c>
      <c r="AE29" s="48" t="s">
        <v>769</v>
      </c>
      <c r="AF29" t="str">
        <f t="shared" si="8"/>
        <v>Esslingen</v>
      </c>
      <c r="AG29" t="e">
        <f>VLOOKUP(S29, Hilfstabelle!$C$3:$C$456, 1, FALSE)</f>
        <v>#N/A</v>
      </c>
      <c r="AH29" s="48" t="e">
        <f t="shared" si="15"/>
        <v>#N/A</v>
      </c>
      <c r="AI29" s="45"/>
      <c r="AJ29">
        <f t="shared" si="9"/>
        <v>2021</v>
      </c>
    </row>
    <row r="30" spans="1:36" customFormat="1" x14ac:dyDescent="0.2">
      <c r="A30" s="35" t="s">
        <v>778</v>
      </c>
      <c r="B30" s="35" t="s">
        <v>247</v>
      </c>
      <c r="C30" s="35">
        <v>73726</v>
      </c>
      <c r="D30" s="35" t="s">
        <v>156</v>
      </c>
      <c r="E30" s="35" t="s">
        <v>779</v>
      </c>
      <c r="F30" s="35">
        <v>9999</v>
      </c>
      <c r="G30" s="35" t="s">
        <v>774</v>
      </c>
      <c r="H30" s="35" t="s">
        <v>775</v>
      </c>
      <c r="I30" s="35" t="s">
        <v>156</v>
      </c>
      <c r="J30" s="35"/>
      <c r="K30" s="35" t="s">
        <v>123</v>
      </c>
      <c r="L30" s="35" t="s">
        <v>144</v>
      </c>
      <c r="M30" s="36">
        <v>44620</v>
      </c>
      <c r="N30" s="37">
        <v>839</v>
      </c>
      <c r="O30" s="35" t="s">
        <v>127</v>
      </c>
      <c r="P30" s="35" t="s">
        <v>780</v>
      </c>
      <c r="Q30" s="35" t="s">
        <v>126</v>
      </c>
      <c r="R30" s="37">
        <v>839</v>
      </c>
      <c r="S30" t="str">
        <f t="shared" si="0"/>
        <v>Mustermann, Max</v>
      </c>
      <c r="T30" t="str">
        <f t="shared" si="1"/>
        <v>Kindc, Kc</v>
      </c>
      <c r="U30" t="str">
        <f t="shared" si="2"/>
        <v>Kindc, Kc, Esslingen</v>
      </c>
      <c r="V30" s="46" t="str">
        <f t="shared" si="3"/>
        <v>März</v>
      </c>
      <c r="W30" s="45">
        <f t="shared" si="4"/>
        <v>28</v>
      </c>
      <c r="X30" s="45">
        <f t="shared" si="5"/>
        <v>2</v>
      </c>
      <c r="Y30" s="45">
        <f t="shared" si="10"/>
        <v>2022</v>
      </c>
      <c r="Z30" s="49" t="str">
        <f t="shared" si="6"/>
        <v>Februar</v>
      </c>
      <c r="AA30" s="45">
        <f t="shared" si="11"/>
        <v>3</v>
      </c>
      <c r="AB30" s="50" t="str">
        <f t="shared" si="7"/>
        <v>März</v>
      </c>
      <c r="AC30" s="48" t="s">
        <v>769</v>
      </c>
      <c r="AD30" s="48" t="s">
        <v>769</v>
      </c>
      <c r="AE30" s="48" t="s">
        <v>769</v>
      </c>
      <c r="AF30" t="str">
        <f t="shared" si="8"/>
        <v>Esslingen</v>
      </c>
      <c r="AG30" t="e">
        <f>VLOOKUP(S30, Hilfstabelle!$C$3:$C$456, 1, FALSE)</f>
        <v>#N/A</v>
      </c>
      <c r="AH30" s="48" t="e">
        <f t="shared" si="15"/>
        <v>#N/A</v>
      </c>
      <c r="AI30" s="45"/>
      <c r="AJ30">
        <f t="shared" si="9"/>
        <v>2022</v>
      </c>
    </row>
    <row r="31" spans="1:36" customFormat="1" x14ac:dyDescent="0.2">
      <c r="A31" s="35" t="s">
        <v>778</v>
      </c>
      <c r="B31" s="35" t="s">
        <v>247</v>
      </c>
      <c r="C31" s="35">
        <v>73726</v>
      </c>
      <c r="D31" s="35" t="s">
        <v>156</v>
      </c>
      <c r="E31" s="35" t="s">
        <v>779</v>
      </c>
      <c r="F31" s="35">
        <v>9999</v>
      </c>
      <c r="G31" s="35" t="s">
        <v>774</v>
      </c>
      <c r="H31" s="35" t="s">
        <v>775</v>
      </c>
      <c r="I31" s="35" t="s">
        <v>156</v>
      </c>
      <c r="J31" s="35"/>
      <c r="K31" s="35" t="s">
        <v>123</v>
      </c>
      <c r="L31" s="35" t="s">
        <v>144</v>
      </c>
      <c r="M31" s="36">
        <v>44648</v>
      </c>
      <c r="N31" s="37">
        <v>839</v>
      </c>
      <c r="O31" s="35" t="s">
        <v>129</v>
      </c>
      <c r="P31" s="35" t="s">
        <v>780</v>
      </c>
      <c r="Q31" s="35" t="s">
        <v>126</v>
      </c>
      <c r="R31" s="37">
        <v>839</v>
      </c>
      <c r="S31" t="str">
        <f t="shared" si="0"/>
        <v>Mustermann, Max</v>
      </c>
      <c r="T31" t="str">
        <f t="shared" si="1"/>
        <v>Kindc, Kc</v>
      </c>
      <c r="U31" t="str">
        <f t="shared" si="2"/>
        <v>Kindc, Kc, Esslingen</v>
      </c>
      <c r="V31" s="46" t="str">
        <f t="shared" si="3"/>
        <v>April</v>
      </c>
      <c r="W31" s="45">
        <f t="shared" si="4"/>
        <v>28</v>
      </c>
      <c r="X31" s="45">
        <f t="shared" si="5"/>
        <v>3</v>
      </c>
      <c r="Y31" s="45">
        <f t="shared" si="10"/>
        <v>2022</v>
      </c>
      <c r="Z31" s="49" t="str">
        <f t="shared" si="6"/>
        <v>März</v>
      </c>
      <c r="AA31" s="45">
        <f t="shared" si="11"/>
        <v>4</v>
      </c>
      <c r="AB31" s="50" t="str">
        <f t="shared" si="7"/>
        <v>April</v>
      </c>
      <c r="AC31" s="48" t="s">
        <v>769</v>
      </c>
      <c r="AD31" s="48" t="s">
        <v>769</v>
      </c>
      <c r="AE31" s="48" t="s">
        <v>769</v>
      </c>
      <c r="AF31" t="str">
        <f t="shared" si="8"/>
        <v>Esslingen</v>
      </c>
      <c r="AG31" t="e">
        <f>VLOOKUP(S31, Hilfstabelle!$C$3:$C$456, 1, FALSE)</f>
        <v>#N/A</v>
      </c>
      <c r="AH31" s="48" t="e">
        <f t="shared" si="15"/>
        <v>#N/A</v>
      </c>
      <c r="AI31" s="45"/>
      <c r="AJ31">
        <f t="shared" si="9"/>
        <v>2022</v>
      </c>
    </row>
    <row r="32" spans="1:36" customFormat="1" x14ac:dyDescent="0.2">
      <c r="A32" s="35" t="s">
        <v>778</v>
      </c>
      <c r="B32" s="35" t="s">
        <v>247</v>
      </c>
      <c r="C32" s="35">
        <v>73726</v>
      </c>
      <c r="D32" s="35" t="s">
        <v>156</v>
      </c>
      <c r="E32" s="35" t="s">
        <v>779</v>
      </c>
      <c r="F32" s="35">
        <v>9999</v>
      </c>
      <c r="G32" s="35" t="s">
        <v>774</v>
      </c>
      <c r="H32" s="35" t="s">
        <v>775</v>
      </c>
      <c r="I32" s="35" t="s">
        <v>156</v>
      </c>
      <c r="J32" s="35"/>
      <c r="K32" s="35" t="s">
        <v>123</v>
      </c>
      <c r="L32" s="35" t="s">
        <v>144</v>
      </c>
      <c r="M32" s="36">
        <v>44676</v>
      </c>
      <c r="N32" s="37">
        <v>-156</v>
      </c>
      <c r="O32" s="35" t="s">
        <v>131</v>
      </c>
      <c r="P32" s="35" t="s">
        <v>780</v>
      </c>
      <c r="Q32" s="35" t="s">
        <v>148</v>
      </c>
      <c r="R32" s="37">
        <v>-156</v>
      </c>
      <c r="S32" t="str">
        <f t="shared" si="0"/>
        <v>Mustermann, Max</v>
      </c>
      <c r="T32" t="str">
        <f t="shared" si="1"/>
        <v>Kindc, Kc</v>
      </c>
      <c r="U32" t="str">
        <f t="shared" si="2"/>
        <v>Kindc, Kc, Esslingen</v>
      </c>
      <c r="V32" s="46" t="str">
        <f t="shared" si="3"/>
        <v>Mai</v>
      </c>
      <c r="W32" s="45">
        <f t="shared" si="4"/>
        <v>25</v>
      </c>
      <c r="X32" s="45">
        <f t="shared" si="5"/>
        <v>4</v>
      </c>
      <c r="Y32" s="45">
        <f t="shared" si="10"/>
        <v>2022</v>
      </c>
      <c r="Z32" s="49" t="str">
        <f t="shared" si="6"/>
        <v>April</v>
      </c>
      <c r="AA32" s="45">
        <f t="shared" si="11"/>
        <v>5</v>
      </c>
      <c r="AB32" s="50" t="str">
        <f t="shared" si="7"/>
        <v>Mai</v>
      </c>
      <c r="AC32" s="48" t="s">
        <v>769</v>
      </c>
      <c r="AD32" s="48" t="s">
        <v>769</v>
      </c>
      <c r="AE32" s="48" t="s">
        <v>769</v>
      </c>
      <c r="AF32" t="str">
        <f t="shared" si="8"/>
        <v>Esslingen</v>
      </c>
      <c r="AG32" t="e">
        <f>VLOOKUP(S32, Hilfstabelle!$C$3:$C$456, 1, FALSE)</f>
        <v>#N/A</v>
      </c>
      <c r="AH32" s="48" t="e">
        <f t="shared" si="15"/>
        <v>#N/A</v>
      </c>
      <c r="AI32" s="45"/>
      <c r="AJ32">
        <f t="shared" si="9"/>
        <v>2022</v>
      </c>
    </row>
    <row r="33" spans="1:36" s="38" customFormat="1" x14ac:dyDescent="0.2">
      <c r="A33" s="35" t="s">
        <v>778</v>
      </c>
      <c r="B33" s="35" t="s">
        <v>247</v>
      </c>
      <c r="C33" s="35">
        <v>73726</v>
      </c>
      <c r="D33" s="35" t="s">
        <v>156</v>
      </c>
      <c r="E33" s="35" t="s">
        <v>779</v>
      </c>
      <c r="F33" s="35">
        <v>9999</v>
      </c>
      <c r="G33" s="35" t="s">
        <v>774</v>
      </c>
      <c r="H33" s="35" t="s">
        <v>775</v>
      </c>
      <c r="I33" s="35" t="s">
        <v>156</v>
      </c>
      <c r="J33" s="35"/>
      <c r="K33" s="35" t="s">
        <v>123</v>
      </c>
      <c r="L33" s="35" t="s">
        <v>144</v>
      </c>
      <c r="M33" s="36">
        <v>44676</v>
      </c>
      <c r="N33" s="37">
        <v>-78</v>
      </c>
      <c r="O33" s="35" t="s">
        <v>131</v>
      </c>
      <c r="P33" s="35" t="s">
        <v>780</v>
      </c>
      <c r="Q33" s="35" t="s">
        <v>149</v>
      </c>
      <c r="R33" s="37">
        <v>-78</v>
      </c>
      <c r="S33" t="str">
        <f t="shared" si="0"/>
        <v>Mustermann, Max</v>
      </c>
      <c r="T33" t="str">
        <f t="shared" si="1"/>
        <v>Kindc, Kc</v>
      </c>
      <c r="U33" t="str">
        <f t="shared" si="2"/>
        <v>Kindc, Kc, Esslingen</v>
      </c>
      <c r="V33" s="46" t="str">
        <f t="shared" si="3"/>
        <v>Mai</v>
      </c>
      <c r="W33" s="45">
        <f t="shared" si="4"/>
        <v>25</v>
      </c>
      <c r="X33" s="45">
        <f t="shared" si="5"/>
        <v>4</v>
      </c>
      <c r="Y33" s="45">
        <f t="shared" si="10"/>
        <v>2022</v>
      </c>
      <c r="Z33" s="49" t="str">
        <f t="shared" si="6"/>
        <v>April</v>
      </c>
      <c r="AA33" s="45">
        <f t="shared" si="11"/>
        <v>5</v>
      </c>
      <c r="AB33" s="50" t="str">
        <f t="shared" si="7"/>
        <v>Mai</v>
      </c>
      <c r="AC33" s="48" t="s">
        <v>769</v>
      </c>
      <c r="AD33" s="48" t="s">
        <v>769</v>
      </c>
      <c r="AE33" s="48" t="s">
        <v>769</v>
      </c>
      <c r="AF33" t="str">
        <f t="shared" si="8"/>
        <v>Esslingen</v>
      </c>
      <c r="AG33" t="e">
        <f>VLOOKUP(S33, Hilfstabelle!$C$3:$C$456, 1, FALSE)</f>
        <v>#N/A</v>
      </c>
      <c r="AH33" s="48" t="e">
        <f t="shared" si="15"/>
        <v>#N/A</v>
      </c>
      <c r="AI33" s="45"/>
      <c r="AJ33">
        <f t="shared" si="9"/>
        <v>2022</v>
      </c>
    </row>
    <row r="34" spans="1:36" customFormat="1" x14ac:dyDescent="0.2">
      <c r="A34" s="35" t="s">
        <v>778</v>
      </c>
      <c r="B34" s="35" t="s">
        <v>247</v>
      </c>
      <c r="C34" s="35">
        <v>73726</v>
      </c>
      <c r="D34" s="35" t="s">
        <v>156</v>
      </c>
      <c r="E34" s="35" t="s">
        <v>779</v>
      </c>
      <c r="F34" s="35">
        <v>9999</v>
      </c>
      <c r="G34" s="35" t="s">
        <v>774</v>
      </c>
      <c r="H34" s="35" t="s">
        <v>775</v>
      </c>
      <c r="I34" s="35" t="s">
        <v>156</v>
      </c>
      <c r="J34" s="35"/>
      <c r="K34" s="35" t="s">
        <v>123</v>
      </c>
      <c r="L34" s="35" t="s">
        <v>144</v>
      </c>
      <c r="M34" s="36">
        <v>44676</v>
      </c>
      <c r="N34" s="37">
        <v>839</v>
      </c>
      <c r="O34" s="35" t="s">
        <v>131</v>
      </c>
      <c r="P34" s="35" t="s">
        <v>780</v>
      </c>
      <c r="Q34" s="35" t="s">
        <v>126</v>
      </c>
      <c r="R34" s="37">
        <v>839</v>
      </c>
      <c r="S34" t="str">
        <f t="shared" si="0"/>
        <v>Mustermann, Max</v>
      </c>
      <c r="T34" t="str">
        <f t="shared" si="1"/>
        <v>Kindc, Kc</v>
      </c>
      <c r="U34" t="str">
        <f t="shared" si="2"/>
        <v>Kindc, Kc, Esslingen</v>
      </c>
      <c r="V34" s="46" t="str">
        <f t="shared" si="3"/>
        <v>Mai</v>
      </c>
      <c r="W34" s="45">
        <f t="shared" si="4"/>
        <v>25</v>
      </c>
      <c r="X34" s="45">
        <f t="shared" si="5"/>
        <v>4</v>
      </c>
      <c r="Y34" s="45">
        <f t="shared" si="10"/>
        <v>2022</v>
      </c>
      <c r="Z34" s="49" t="str">
        <f t="shared" si="6"/>
        <v>April</v>
      </c>
      <c r="AA34" s="45">
        <f t="shared" si="11"/>
        <v>5</v>
      </c>
      <c r="AB34" s="50" t="str">
        <f t="shared" si="7"/>
        <v>Mai</v>
      </c>
      <c r="AC34" s="48" t="s">
        <v>769</v>
      </c>
      <c r="AD34" s="48" t="s">
        <v>769</v>
      </c>
      <c r="AE34" s="48" t="s">
        <v>769</v>
      </c>
      <c r="AF34" t="str">
        <f t="shared" si="8"/>
        <v>Esslingen</v>
      </c>
      <c r="AG34" t="e">
        <f>VLOOKUP(S34, Hilfstabelle!$C$3:$C$456, 1, FALSE)</f>
        <v>#N/A</v>
      </c>
      <c r="AH34" s="48" t="e">
        <f t="shared" si="15"/>
        <v>#N/A</v>
      </c>
      <c r="AI34" s="45"/>
      <c r="AJ34">
        <f t="shared" si="9"/>
        <v>2022</v>
      </c>
    </row>
    <row r="35" spans="1:36" customFormat="1" x14ac:dyDescent="0.2">
      <c r="A35" s="35" t="s">
        <v>778</v>
      </c>
      <c r="B35" s="35" t="s">
        <v>247</v>
      </c>
      <c r="C35" s="35">
        <v>73726</v>
      </c>
      <c r="D35" s="35" t="s">
        <v>156</v>
      </c>
      <c r="E35" s="35" t="s">
        <v>779</v>
      </c>
      <c r="F35" s="35">
        <v>9999</v>
      </c>
      <c r="G35" s="35" t="s">
        <v>774</v>
      </c>
      <c r="H35" s="35" t="s">
        <v>775</v>
      </c>
      <c r="I35" s="35" t="s">
        <v>156</v>
      </c>
      <c r="J35" s="35"/>
      <c r="K35" s="35" t="s">
        <v>123</v>
      </c>
      <c r="L35" s="35" t="s">
        <v>144</v>
      </c>
      <c r="M35" s="36">
        <v>44706</v>
      </c>
      <c r="N35" s="37">
        <v>839</v>
      </c>
      <c r="O35" s="35" t="s">
        <v>132</v>
      </c>
      <c r="P35" s="35" t="s">
        <v>780</v>
      </c>
      <c r="Q35" s="35" t="s">
        <v>126</v>
      </c>
      <c r="R35" s="37">
        <v>839</v>
      </c>
      <c r="S35" t="str">
        <f t="shared" si="0"/>
        <v>Mustermann, Max</v>
      </c>
      <c r="T35" t="str">
        <f t="shared" si="1"/>
        <v>Kindc, Kc</v>
      </c>
      <c r="U35" t="str">
        <f t="shared" si="2"/>
        <v>Kindc, Kc, Esslingen</v>
      </c>
      <c r="V35" s="46" t="str">
        <f t="shared" si="3"/>
        <v>Juni</v>
      </c>
      <c r="W35" s="45">
        <f t="shared" si="4"/>
        <v>25</v>
      </c>
      <c r="X35" s="45">
        <f t="shared" si="5"/>
        <v>5</v>
      </c>
      <c r="Y35" s="45">
        <f t="shared" si="10"/>
        <v>2022</v>
      </c>
      <c r="Z35" s="49" t="str">
        <f t="shared" si="6"/>
        <v>Mai</v>
      </c>
      <c r="AA35" s="45">
        <f t="shared" si="11"/>
        <v>6</v>
      </c>
      <c r="AB35" s="50" t="str">
        <f t="shared" si="7"/>
        <v>Juni</v>
      </c>
      <c r="AC35" s="48" t="s">
        <v>769</v>
      </c>
      <c r="AD35" s="48" t="s">
        <v>769</v>
      </c>
      <c r="AE35" s="48" t="s">
        <v>769</v>
      </c>
      <c r="AF35" t="str">
        <f t="shared" si="8"/>
        <v>Esslingen</v>
      </c>
      <c r="AG35" t="e">
        <f>VLOOKUP(S35, Hilfstabelle!$C$3:$C$456, 1, FALSE)</f>
        <v>#N/A</v>
      </c>
      <c r="AH35" s="48" t="e">
        <f t="shared" si="15"/>
        <v>#N/A</v>
      </c>
      <c r="AI35" s="45"/>
      <c r="AJ35">
        <f t="shared" si="9"/>
        <v>2022</v>
      </c>
    </row>
    <row r="36" spans="1:36" customFormat="1" x14ac:dyDescent="0.2">
      <c r="A36" s="35" t="s">
        <v>778</v>
      </c>
      <c r="B36" s="35" t="s">
        <v>247</v>
      </c>
      <c r="C36" s="35">
        <v>73726</v>
      </c>
      <c r="D36" s="35" t="s">
        <v>156</v>
      </c>
      <c r="E36" s="35" t="s">
        <v>779</v>
      </c>
      <c r="F36" s="35">
        <v>9999</v>
      </c>
      <c r="G36" s="35" t="s">
        <v>774</v>
      </c>
      <c r="H36" s="35" t="s">
        <v>775</v>
      </c>
      <c r="I36" s="35" t="s">
        <v>156</v>
      </c>
      <c r="J36" s="35"/>
      <c r="K36" s="35" t="s">
        <v>123</v>
      </c>
      <c r="L36" s="35" t="s">
        <v>144</v>
      </c>
      <c r="M36" s="36">
        <v>44735</v>
      </c>
      <c r="N36" s="37">
        <v>839</v>
      </c>
      <c r="O36" s="35" t="s">
        <v>133</v>
      </c>
      <c r="P36" s="35" t="s">
        <v>780</v>
      </c>
      <c r="Q36" s="35" t="s">
        <v>126</v>
      </c>
      <c r="R36" s="37">
        <v>839</v>
      </c>
      <c r="S36" t="str">
        <f t="shared" si="0"/>
        <v>Mustermann, Max</v>
      </c>
      <c r="T36" t="str">
        <f t="shared" si="1"/>
        <v>Kindc, Kc</v>
      </c>
      <c r="U36" t="str">
        <f t="shared" si="2"/>
        <v>Kindc, Kc, Esslingen</v>
      </c>
      <c r="V36" s="46" t="str">
        <f t="shared" si="3"/>
        <v>Juli</v>
      </c>
      <c r="W36" s="45">
        <f t="shared" si="4"/>
        <v>23</v>
      </c>
      <c r="X36" s="45">
        <f t="shared" si="5"/>
        <v>6</v>
      </c>
      <c r="Y36" s="45">
        <f t="shared" si="10"/>
        <v>2022</v>
      </c>
      <c r="Z36" s="49" t="str">
        <f t="shared" si="6"/>
        <v>Juni</v>
      </c>
      <c r="AA36" s="45">
        <f t="shared" si="11"/>
        <v>6</v>
      </c>
      <c r="AB36" s="50" t="str">
        <f t="shared" si="7"/>
        <v>Juni</v>
      </c>
      <c r="AC36" s="48" t="s">
        <v>769</v>
      </c>
      <c r="AD36" s="48" t="s">
        <v>769</v>
      </c>
      <c r="AE36" s="48" t="s">
        <v>769</v>
      </c>
      <c r="AF36" t="str">
        <f t="shared" si="8"/>
        <v>Esslingen</v>
      </c>
      <c r="AG36" t="e">
        <f>VLOOKUP(S36, Hilfstabelle!$C$3:$C$456, 1, FALSE)</f>
        <v>#N/A</v>
      </c>
      <c r="AH36" s="48" t="e">
        <f t="shared" si="15"/>
        <v>#N/A</v>
      </c>
      <c r="AI36" s="45"/>
      <c r="AJ36">
        <f t="shared" si="9"/>
        <v>2022</v>
      </c>
    </row>
    <row r="37" spans="1:36" customFormat="1" x14ac:dyDescent="0.2">
      <c r="A37" s="35" t="s">
        <v>778</v>
      </c>
      <c r="B37" s="35" t="s">
        <v>247</v>
      </c>
      <c r="C37" s="35">
        <v>73726</v>
      </c>
      <c r="D37" s="35" t="s">
        <v>156</v>
      </c>
      <c r="E37" s="35" t="s">
        <v>779</v>
      </c>
      <c r="F37" s="35">
        <v>9999</v>
      </c>
      <c r="G37" s="35" t="s">
        <v>774</v>
      </c>
      <c r="H37" s="35" t="s">
        <v>775</v>
      </c>
      <c r="I37" s="35" t="s">
        <v>156</v>
      </c>
      <c r="J37" s="35"/>
      <c r="K37" s="35" t="s">
        <v>123</v>
      </c>
      <c r="L37" s="35" t="s">
        <v>144</v>
      </c>
      <c r="M37" s="36">
        <v>44586</v>
      </c>
      <c r="N37" s="37">
        <v>839</v>
      </c>
      <c r="O37" s="35" t="s">
        <v>134</v>
      </c>
      <c r="P37" s="35" t="s">
        <v>780</v>
      </c>
      <c r="Q37" s="35" t="s">
        <v>126</v>
      </c>
      <c r="R37" s="37">
        <v>839</v>
      </c>
      <c r="S37" t="str">
        <f t="shared" si="0"/>
        <v>Mustermann, Max</v>
      </c>
      <c r="T37" t="str">
        <f t="shared" si="1"/>
        <v>Kindc, Kc</v>
      </c>
      <c r="U37" t="str">
        <f t="shared" si="2"/>
        <v>Kindc, Kc, Esslingen</v>
      </c>
      <c r="V37" s="46" t="str">
        <f t="shared" si="3"/>
        <v>Februar</v>
      </c>
      <c r="W37" s="45">
        <f t="shared" si="4"/>
        <v>25</v>
      </c>
      <c r="X37" s="45">
        <f t="shared" si="5"/>
        <v>1</v>
      </c>
      <c r="Y37" s="45">
        <f t="shared" si="10"/>
        <v>2022</v>
      </c>
      <c r="Z37" s="49" t="str">
        <f t="shared" si="6"/>
        <v>Januar</v>
      </c>
      <c r="AA37" s="45">
        <f t="shared" si="11"/>
        <v>2</v>
      </c>
      <c r="AB37" s="50" t="str">
        <f t="shared" si="7"/>
        <v>Februar</v>
      </c>
      <c r="AC37" s="48" t="s">
        <v>769</v>
      </c>
      <c r="AD37" s="48" t="s">
        <v>769</v>
      </c>
      <c r="AE37" s="48" t="s">
        <v>769</v>
      </c>
      <c r="AF37" t="str">
        <f t="shared" si="8"/>
        <v>Esslingen</v>
      </c>
      <c r="AG37" t="e">
        <f>VLOOKUP(S37, Hilfstabelle!$C$3:$C$456, 1, FALSE)</f>
        <v>#N/A</v>
      </c>
      <c r="AH37" s="48" t="e">
        <f t="shared" si="15"/>
        <v>#N/A</v>
      </c>
      <c r="AI37" s="45"/>
      <c r="AJ37">
        <f t="shared" si="9"/>
        <v>2022</v>
      </c>
    </row>
    <row r="38" spans="1:36" customFormat="1" x14ac:dyDescent="0.2">
      <c r="A38" s="35" t="s">
        <v>778</v>
      </c>
      <c r="B38" s="35" t="s">
        <v>247</v>
      </c>
      <c r="C38" s="35">
        <v>73726</v>
      </c>
      <c r="D38" s="35" t="s">
        <v>156</v>
      </c>
      <c r="E38" s="35" t="s">
        <v>779</v>
      </c>
      <c r="F38" s="35">
        <v>9999</v>
      </c>
      <c r="G38" s="35" t="s">
        <v>776</v>
      </c>
      <c r="H38" s="35" t="s">
        <v>777</v>
      </c>
      <c r="I38" s="35" t="s">
        <v>156</v>
      </c>
      <c r="J38" s="35"/>
      <c r="K38" s="35" t="s">
        <v>123</v>
      </c>
      <c r="L38" s="35" t="s">
        <v>151</v>
      </c>
      <c r="M38" s="36">
        <v>44692</v>
      </c>
      <c r="N38" s="37">
        <v>417</v>
      </c>
      <c r="O38" s="35" t="s">
        <v>152</v>
      </c>
      <c r="P38" s="35" t="s">
        <v>780</v>
      </c>
      <c r="Q38" s="35" t="s">
        <v>153</v>
      </c>
      <c r="R38" s="37">
        <v>417</v>
      </c>
      <c r="S38" t="str">
        <f t="shared" si="0"/>
        <v>Mustermann, Max</v>
      </c>
      <c r="T38" t="str">
        <f t="shared" si="1"/>
        <v>Kindd, Kd</v>
      </c>
      <c r="U38" t="str">
        <f t="shared" si="2"/>
        <v>Kindd, Kd, Esslingen</v>
      </c>
      <c r="V38" s="46" t="str">
        <f t="shared" si="3"/>
        <v>März</v>
      </c>
      <c r="W38" s="45">
        <f t="shared" si="4"/>
        <v>11</v>
      </c>
      <c r="X38" s="45">
        <f t="shared" si="5"/>
        <v>5</v>
      </c>
      <c r="Y38" s="45">
        <f t="shared" si="10"/>
        <v>2022</v>
      </c>
      <c r="Z38" s="49" t="str">
        <f t="shared" si="6"/>
        <v>Mai</v>
      </c>
      <c r="AA38" s="45">
        <f t="shared" si="11"/>
        <v>5</v>
      </c>
      <c r="AB38" s="50" t="str">
        <f t="shared" si="7"/>
        <v>Mai</v>
      </c>
      <c r="AC38" s="48" t="s">
        <v>769</v>
      </c>
      <c r="AD38" s="48" t="s">
        <v>57</v>
      </c>
      <c r="AE38" s="48" t="s">
        <v>769</v>
      </c>
      <c r="AF38" t="str">
        <f t="shared" si="8"/>
        <v>Esslingen</v>
      </c>
      <c r="AG38" t="e">
        <f>VLOOKUP(S38, Hilfstabelle!$C$3:$C$456, 1, FALSE)</f>
        <v>#N/A</v>
      </c>
      <c r="AH38" s="48" t="e">
        <f t="shared" ref="AH38:AH65" si="16">IF(AG38=S38, "TPP", "KB")</f>
        <v>#N/A</v>
      </c>
      <c r="AI38" s="45"/>
      <c r="AJ38">
        <f t="shared" si="9"/>
        <v>2022</v>
      </c>
    </row>
    <row r="39" spans="1:36" s="38" customFormat="1" x14ac:dyDescent="0.2">
      <c r="A39" s="35" t="s">
        <v>781</v>
      </c>
      <c r="B39" s="35" t="s">
        <v>312</v>
      </c>
      <c r="C39" s="35">
        <v>73726</v>
      </c>
      <c r="D39" s="35" t="s">
        <v>156</v>
      </c>
      <c r="E39" s="35" t="s">
        <v>779</v>
      </c>
      <c r="F39" s="35">
        <v>9999</v>
      </c>
      <c r="G39" s="35" t="s">
        <v>776</v>
      </c>
      <c r="H39" s="35" t="s">
        <v>777</v>
      </c>
      <c r="I39" s="35" t="s">
        <v>156</v>
      </c>
      <c r="J39" s="35"/>
      <c r="K39" s="35" t="s">
        <v>123</v>
      </c>
      <c r="L39" s="35" t="s">
        <v>157</v>
      </c>
      <c r="M39" s="36">
        <v>44552</v>
      </c>
      <c r="N39" s="37">
        <v>531</v>
      </c>
      <c r="O39" s="35" t="s">
        <v>139</v>
      </c>
      <c r="P39" s="35" t="s">
        <v>780</v>
      </c>
      <c r="Q39" s="35" t="s">
        <v>126</v>
      </c>
      <c r="R39" s="37">
        <v>531</v>
      </c>
      <c r="S39" t="str">
        <f t="shared" si="0"/>
        <v>Musterfrau, Melanie</v>
      </c>
      <c r="T39" t="str">
        <f t="shared" si="1"/>
        <v>Kindd, Kd</v>
      </c>
      <c r="U39" t="str">
        <f t="shared" si="2"/>
        <v>Kindd, Kd, Esslingen</v>
      </c>
      <c r="V39" s="46" t="str">
        <f t="shared" si="3"/>
        <v>Januar</v>
      </c>
      <c r="W39" s="45">
        <f t="shared" si="4"/>
        <v>22</v>
      </c>
      <c r="X39" s="45">
        <f t="shared" si="5"/>
        <v>12</v>
      </c>
      <c r="Y39" s="45">
        <f t="shared" si="10"/>
        <v>2021</v>
      </c>
      <c r="Z39" s="49" t="str">
        <f t="shared" si="6"/>
        <v>Dezember</v>
      </c>
      <c r="AA39" s="45">
        <f t="shared" si="11"/>
        <v>12</v>
      </c>
      <c r="AB39" s="50" t="str">
        <f t="shared" si="7"/>
        <v>Januar</v>
      </c>
      <c r="AC39" s="48" t="s">
        <v>769</v>
      </c>
      <c r="AD39" s="48" t="s">
        <v>769</v>
      </c>
      <c r="AE39" s="48" t="s">
        <v>769</v>
      </c>
      <c r="AF39" t="str">
        <f t="shared" si="8"/>
        <v>Esslingen</v>
      </c>
      <c r="AG39" t="e">
        <f>VLOOKUP(S39, Hilfstabelle!$C$3:$C$456, 1, FALSE)</f>
        <v>#N/A</v>
      </c>
      <c r="AH39" s="48" t="e">
        <f t="shared" si="16"/>
        <v>#N/A</v>
      </c>
      <c r="AI39" s="45"/>
      <c r="AJ39">
        <f t="shared" si="9"/>
        <v>2021</v>
      </c>
    </row>
    <row r="40" spans="1:36" customFormat="1" x14ac:dyDescent="0.2">
      <c r="A40" s="35" t="s">
        <v>781</v>
      </c>
      <c r="B40" s="35" t="s">
        <v>312</v>
      </c>
      <c r="C40" s="35">
        <v>73726</v>
      </c>
      <c r="D40" s="35" t="s">
        <v>156</v>
      </c>
      <c r="E40" s="35" t="s">
        <v>779</v>
      </c>
      <c r="F40" s="35">
        <v>9999</v>
      </c>
      <c r="G40" s="35" t="s">
        <v>770</v>
      </c>
      <c r="H40" s="35" t="s">
        <v>771</v>
      </c>
      <c r="I40" s="35" t="s">
        <v>156</v>
      </c>
      <c r="J40" s="35"/>
      <c r="K40" s="35" t="s">
        <v>123</v>
      </c>
      <c r="L40" s="35" t="s">
        <v>157</v>
      </c>
      <c r="M40" s="36">
        <v>44620</v>
      </c>
      <c r="N40" s="37">
        <v>671</v>
      </c>
      <c r="O40" s="35" t="s">
        <v>127</v>
      </c>
      <c r="P40" s="35" t="s">
        <v>780</v>
      </c>
      <c r="Q40" s="35" t="s">
        <v>126</v>
      </c>
      <c r="R40" s="37">
        <v>671</v>
      </c>
      <c r="S40" t="str">
        <f t="shared" si="0"/>
        <v>Musterfrau, Melanie</v>
      </c>
      <c r="T40" t="str">
        <f t="shared" si="1"/>
        <v>Kinda, Ka</v>
      </c>
      <c r="U40" t="str">
        <f t="shared" si="2"/>
        <v>Kinda, Ka, Esslingen</v>
      </c>
      <c r="V40" s="46" t="str">
        <f t="shared" si="3"/>
        <v>März</v>
      </c>
      <c r="W40" s="45">
        <f t="shared" si="4"/>
        <v>28</v>
      </c>
      <c r="X40" s="45">
        <f t="shared" si="5"/>
        <v>2</v>
      </c>
      <c r="Y40" s="45">
        <f t="shared" si="10"/>
        <v>2022</v>
      </c>
      <c r="Z40" s="49" t="str">
        <f t="shared" si="6"/>
        <v>Februar</v>
      </c>
      <c r="AA40" s="45">
        <f t="shared" si="11"/>
        <v>3</v>
      </c>
      <c r="AB40" s="50" t="str">
        <f t="shared" si="7"/>
        <v>März</v>
      </c>
      <c r="AC40" s="48" t="s">
        <v>769</v>
      </c>
      <c r="AD40" s="48" t="s">
        <v>769</v>
      </c>
      <c r="AE40" s="48" t="s">
        <v>769</v>
      </c>
      <c r="AF40" t="str">
        <f t="shared" si="8"/>
        <v>Esslingen</v>
      </c>
      <c r="AG40" t="e">
        <f>VLOOKUP(S40, Hilfstabelle!$C$3:$C$456, 1, FALSE)</f>
        <v>#N/A</v>
      </c>
      <c r="AH40" s="48" t="e">
        <f t="shared" si="16"/>
        <v>#N/A</v>
      </c>
      <c r="AI40" s="45"/>
      <c r="AJ40">
        <f t="shared" si="9"/>
        <v>2022</v>
      </c>
    </row>
    <row r="41" spans="1:36" customFormat="1" x14ac:dyDescent="0.2">
      <c r="A41" s="35" t="s">
        <v>781</v>
      </c>
      <c r="B41" s="35" t="s">
        <v>312</v>
      </c>
      <c r="C41" s="35">
        <v>73726</v>
      </c>
      <c r="D41" s="35" t="s">
        <v>156</v>
      </c>
      <c r="E41" s="35" t="s">
        <v>779</v>
      </c>
      <c r="F41" s="35">
        <v>9999</v>
      </c>
      <c r="G41" s="35" t="s">
        <v>770</v>
      </c>
      <c r="H41" s="35" t="s">
        <v>771</v>
      </c>
      <c r="I41" s="35" t="s">
        <v>156</v>
      </c>
      <c r="J41" s="35"/>
      <c r="K41" s="35" t="s">
        <v>123</v>
      </c>
      <c r="L41" s="35" t="s">
        <v>157</v>
      </c>
      <c r="M41" s="36">
        <v>44648</v>
      </c>
      <c r="N41" s="37">
        <v>671</v>
      </c>
      <c r="O41" s="35" t="s">
        <v>129</v>
      </c>
      <c r="P41" s="35" t="s">
        <v>780</v>
      </c>
      <c r="Q41" s="35" t="s">
        <v>126</v>
      </c>
      <c r="R41" s="37">
        <v>671</v>
      </c>
      <c r="S41" t="str">
        <f t="shared" si="0"/>
        <v>Musterfrau, Melanie</v>
      </c>
      <c r="T41" t="str">
        <f t="shared" si="1"/>
        <v>Kinda, Ka</v>
      </c>
      <c r="U41" t="str">
        <f t="shared" si="2"/>
        <v>Kinda, Ka, Esslingen</v>
      </c>
      <c r="V41" s="46" t="str">
        <f t="shared" si="3"/>
        <v>April</v>
      </c>
      <c r="W41" s="45">
        <f t="shared" si="4"/>
        <v>28</v>
      </c>
      <c r="X41" s="45">
        <f t="shared" si="5"/>
        <v>3</v>
      </c>
      <c r="Y41" s="45">
        <f t="shared" si="10"/>
        <v>2022</v>
      </c>
      <c r="Z41" s="49" t="str">
        <f t="shared" si="6"/>
        <v>März</v>
      </c>
      <c r="AA41" s="45">
        <f t="shared" si="11"/>
        <v>4</v>
      </c>
      <c r="AB41" s="50" t="str">
        <f t="shared" si="7"/>
        <v>April</v>
      </c>
      <c r="AC41" s="48" t="s">
        <v>769</v>
      </c>
      <c r="AD41" s="48" t="s">
        <v>769</v>
      </c>
      <c r="AE41" s="48" t="s">
        <v>769</v>
      </c>
      <c r="AF41" t="str">
        <f t="shared" si="8"/>
        <v>Esslingen</v>
      </c>
      <c r="AG41" t="e">
        <f>VLOOKUP(S41, Hilfstabelle!$C$3:$C$456, 1, FALSE)</f>
        <v>#N/A</v>
      </c>
      <c r="AH41" s="48" t="e">
        <f t="shared" si="16"/>
        <v>#N/A</v>
      </c>
      <c r="AI41" s="45"/>
      <c r="AJ41">
        <f t="shared" si="9"/>
        <v>2022</v>
      </c>
    </row>
    <row r="42" spans="1:36" customFormat="1" x14ac:dyDescent="0.2">
      <c r="A42" s="35" t="s">
        <v>781</v>
      </c>
      <c r="B42" s="35" t="s">
        <v>312</v>
      </c>
      <c r="C42" s="35">
        <v>73726</v>
      </c>
      <c r="D42" s="35" t="s">
        <v>156</v>
      </c>
      <c r="E42" s="35" t="s">
        <v>779</v>
      </c>
      <c r="F42" s="35">
        <v>9999</v>
      </c>
      <c r="G42" s="35" t="s">
        <v>770</v>
      </c>
      <c r="H42" s="35" t="s">
        <v>771</v>
      </c>
      <c r="I42" s="35" t="s">
        <v>156</v>
      </c>
      <c r="J42" s="35"/>
      <c r="K42" s="35" t="s">
        <v>123</v>
      </c>
      <c r="L42" s="35" t="s">
        <v>157</v>
      </c>
      <c r="M42" s="36">
        <v>44676</v>
      </c>
      <c r="N42" s="37">
        <v>671</v>
      </c>
      <c r="O42" s="35" t="s">
        <v>131</v>
      </c>
      <c r="P42" s="35" t="s">
        <v>780</v>
      </c>
      <c r="Q42" s="35" t="s">
        <v>126</v>
      </c>
      <c r="R42" s="37">
        <v>671</v>
      </c>
      <c r="S42" t="str">
        <f t="shared" si="0"/>
        <v>Musterfrau, Melanie</v>
      </c>
      <c r="T42" t="str">
        <f t="shared" si="1"/>
        <v>Kinda, Ka</v>
      </c>
      <c r="U42" t="str">
        <f t="shared" si="2"/>
        <v>Kinda, Ka, Esslingen</v>
      </c>
      <c r="V42" s="46" t="str">
        <f t="shared" si="3"/>
        <v>Mai</v>
      </c>
      <c r="W42" s="45">
        <f t="shared" si="4"/>
        <v>25</v>
      </c>
      <c r="X42" s="45">
        <f t="shared" si="5"/>
        <v>4</v>
      </c>
      <c r="Y42" s="45">
        <f t="shared" si="10"/>
        <v>2022</v>
      </c>
      <c r="Z42" s="49" t="str">
        <f t="shared" si="6"/>
        <v>April</v>
      </c>
      <c r="AA42" s="45">
        <f t="shared" si="11"/>
        <v>5</v>
      </c>
      <c r="AB42" s="50" t="str">
        <f t="shared" si="7"/>
        <v>Mai</v>
      </c>
      <c r="AC42" s="48" t="s">
        <v>769</v>
      </c>
      <c r="AD42" s="48" t="s">
        <v>769</v>
      </c>
      <c r="AE42" s="48" t="s">
        <v>769</v>
      </c>
      <c r="AF42" t="str">
        <f t="shared" si="8"/>
        <v>Esslingen</v>
      </c>
      <c r="AG42" t="e">
        <f>VLOOKUP(S42, Hilfstabelle!$C$3:$C$456, 1, FALSE)</f>
        <v>#N/A</v>
      </c>
      <c r="AH42" s="48" t="e">
        <f t="shared" si="16"/>
        <v>#N/A</v>
      </c>
      <c r="AI42" s="45"/>
      <c r="AJ42">
        <f t="shared" si="9"/>
        <v>2022</v>
      </c>
    </row>
    <row r="43" spans="1:36" customFormat="1" x14ac:dyDescent="0.2">
      <c r="A43" s="35" t="s">
        <v>781</v>
      </c>
      <c r="B43" s="35" t="s">
        <v>312</v>
      </c>
      <c r="C43" s="35">
        <v>73726</v>
      </c>
      <c r="D43" s="35" t="s">
        <v>156</v>
      </c>
      <c r="E43" s="35" t="s">
        <v>779</v>
      </c>
      <c r="F43" s="35">
        <v>9999</v>
      </c>
      <c r="G43" s="35" t="s">
        <v>770</v>
      </c>
      <c r="H43" s="35" t="s">
        <v>771</v>
      </c>
      <c r="I43" s="35" t="s">
        <v>156</v>
      </c>
      <c r="J43" s="35"/>
      <c r="K43" s="35" t="s">
        <v>123</v>
      </c>
      <c r="L43" s="35" t="s">
        <v>157</v>
      </c>
      <c r="M43" s="36">
        <v>44706</v>
      </c>
      <c r="N43" s="37">
        <v>671</v>
      </c>
      <c r="O43" s="35" t="s">
        <v>132</v>
      </c>
      <c r="P43" s="35" t="s">
        <v>780</v>
      </c>
      <c r="Q43" s="35" t="s">
        <v>126</v>
      </c>
      <c r="R43" s="37">
        <v>671</v>
      </c>
      <c r="S43" t="str">
        <f t="shared" si="0"/>
        <v>Musterfrau, Melanie</v>
      </c>
      <c r="T43" t="str">
        <f t="shared" si="1"/>
        <v>Kinda, Ka</v>
      </c>
      <c r="U43" t="str">
        <f t="shared" si="2"/>
        <v>Kinda, Ka, Esslingen</v>
      </c>
      <c r="V43" s="46" t="str">
        <f t="shared" si="3"/>
        <v>Juni</v>
      </c>
      <c r="W43" s="45">
        <f t="shared" si="4"/>
        <v>25</v>
      </c>
      <c r="X43" s="45">
        <f t="shared" si="5"/>
        <v>5</v>
      </c>
      <c r="Y43" s="45">
        <f t="shared" si="10"/>
        <v>2022</v>
      </c>
      <c r="Z43" s="49" t="str">
        <f t="shared" si="6"/>
        <v>Mai</v>
      </c>
      <c r="AA43" s="45">
        <f t="shared" si="11"/>
        <v>6</v>
      </c>
      <c r="AB43" s="50" t="str">
        <f t="shared" si="7"/>
        <v>Juni</v>
      </c>
      <c r="AC43" s="48" t="s">
        <v>769</v>
      </c>
      <c r="AD43" s="48" t="s">
        <v>769</v>
      </c>
      <c r="AE43" s="48" t="s">
        <v>769</v>
      </c>
      <c r="AF43" t="str">
        <f t="shared" si="8"/>
        <v>Esslingen</v>
      </c>
      <c r="AG43" t="e">
        <f>VLOOKUP(S43, Hilfstabelle!$C$3:$C$456, 1, FALSE)</f>
        <v>#N/A</v>
      </c>
      <c r="AH43" s="48" t="e">
        <f t="shared" si="16"/>
        <v>#N/A</v>
      </c>
      <c r="AI43" s="45"/>
      <c r="AJ43">
        <f t="shared" si="9"/>
        <v>2022</v>
      </c>
    </row>
    <row r="44" spans="1:36" customFormat="1" x14ac:dyDescent="0.2">
      <c r="A44" s="35" t="s">
        <v>781</v>
      </c>
      <c r="B44" s="35" t="s">
        <v>312</v>
      </c>
      <c r="C44" s="35">
        <v>73726</v>
      </c>
      <c r="D44" s="35" t="s">
        <v>156</v>
      </c>
      <c r="E44" s="35" t="s">
        <v>779</v>
      </c>
      <c r="F44" s="35">
        <v>9999</v>
      </c>
      <c r="G44" s="35" t="s">
        <v>770</v>
      </c>
      <c r="H44" s="35" t="s">
        <v>771</v>
      </c>
      <c r="I44" s="35" t="s">
        <v>156</v>
      </c>
      <c r="J44" s="35"/>
      <c r="K44" s="35" t="s">
        <v>123</v>
      </c>
      <c r="L44" s="35" t="s">
        <v>157</v>
      </c>
      <c r="M44" s="36">
        <v>44586</v>
      </c>
      <c r="N44" s="37">
        <v>531</v>
      </c>
      <c r="O44" s="35" t="s">
        <v>134</v>
      </c>
      <c r="P44" s="35" t="s">
        <v>780</v>
      </c>
      <c r="Q44" s="35" t="s">
        <v>126</v>
      </c>
      <c r="R44" s="37">
        <v>531</v>
      </c>
      <c r="S44" t="str">
        <f t="shared" si="0"/>
        <v>Musterfrau, Melanie</v>
      </c>
      <c r="T44" t="str">
        <f t="shared" si="1"/>
        <v>Kinda, Ka</v>
      </c>
      <c r="U44" t="str">
        <f t="shared" si="2"/>
        <v>Kinda, Ka, Esslingen</v>
      </c>
      <c r="V44" s="46" t="str">
        <f t="shared" si="3"/>
        <v>Februar</v>
      </c>
      <c r="W44" s="45">
        <f t="shared" si="4"/>
        <v>25</v>
      </c>
      <c r="X44" s="45">
        <f t="shared" si="5"/>
        <v>1</v>
      </c>
      <c r="Y44" s="45">
        <f t="shared" si="10"/>
        <v>2022</v>
      </c>
      <c r="Z44" s="49" t="str">
        <f t="shared" si="6"/>
        <v>Januar</v>
      </c>
      <c r="AA44" s="45">
        <f t="shared" si="11"/>
        <v>2</v>
      </c>
      <c r="AB44" s="50" t="str">
        <f t="shared" si="7"/>
        <v>Februar</v>
      </c>
      <c r="AC44" s="48" t="s">
        <v>769</v>
      </c>
      <c r="AD44" s="48" t="s">
        <v>769</v>
      </c>
      <c r="AE44" s="48" t="s">
        <v>769</v>
      </c>
      <c r="AF44" t="str">
        <f t="shared" si="8"/>
        <v>Esslingen</v>
      </c>
      <c r="AG44" t="e">
        <f>VLOOKUP(S44, Hilfstabelle!$C$3:$C$456, 1, FALSE)</f>
        <v>#N/A</v>
      </c>
      <c r="AH44" s="48" t="e">
        <f t="shared" si="16"/>
        <v>#N/A</v>
      </c>
      <c r="AI44" s="45"/>
      <c r="AJ44">
        <f t="shared" si="9"/>
        <v>2022</v>
      </c>
    </row>
    <row r="45" spans="1:36" customFormat="1" x14ac:dyDescent="0.2">
      <c r="A45" s="35" t="s">
        <v>781</v>
      </c>
      <c r="B45" s="35" t="s">
        <v>312</v>
      </c>
      <c r="C45" s="35">
        <v>73726</v>
      </c>
      <c r="D45" s="35" t="s">
        <v>156</v>
      </c>
      <c r="E45" s="35" t="s">
        <v>779</v>
      </c>
      <c r="F45" s="35">
        <v>9999</v>
      </c>
      <c r="G45" s="35" t="s">
        <v>770</v>
      </c>
      <c r="H45" s="35" t="s">
        <v>771</v>
      </c>
      <c r="I45" s="35" t="s">
        <v>156</v>
      </c>
      <c r="J45" s="35"/>
      <c r="K45" s="35" t="s">
        <v>123</v>
      </c>
      <c r="L45" s="35" t="s">
        <v>157</v>
      </c>
      <c r="M45" s="36">
        <v>44740</v>
      </c>
      <c r="N45" s="37">
        <v>657</v>
      </c>
      <c r="O45" s="35" t="s">
        <v>158</v>
      </c>
      <c r="P45" s="35" t="s">
        <v>780</v>
      </c>
      <c r="Q45" s="35" t="s">
        <v>126</v>
      </c>
      <c r="R45" s="37">
        <v>657</v>
      </c>
      <c r="S45" t="str">
        <f t="shared" si="0"/>
        <v>Musterfrau, Melanie</v>
      </c>
      <c r="T45" t="str">
        <f t="shared" si="1"/>
        <v>Kinda, Ka</v>
      </c>
      <c r="U45" t="str">
        <f t="shared" si="2"/>
        <v>Kinda, Ka, Esslingen</v>
      </c>
      <c r="V45" s="46" t="str">
        <f t="shared" si="3"/>
        <v>Juli</v>
      </c>
      <c r="W45" s="45">
        <f t="shared" si="4"/>
        <v>28</v>
      </c>
      <c r="X45" s="45">
        <f t="shared" si="5"/>
        <v>6</v>
      </c>
      <c r="Y45" s="45">
        <f t="shared" si="10"/>
        <v>2022</v>
      </c>
      <c r="Z45" s="49" t="str">
        <f t="shared" si="6"/>
        <v>Juni</v>
      </c>
      <c r="AA45" s="45">
        <f t="shared" si="11"/>
        <v>7</v>
      </c>
      <c r="AB45" s="50" t="str">
        <f t="shared" si="7"/>
        <v>Juli</v>
      </c>
      <c r="AC45" s="48" t="s">
        <v>769</v>
      </c>
      <c r="AD45" s="48" t="s">
        <v>769</v>
      </c>
      <c r="AE45" s="48" t="s">
        <v>769</v>
      </c>
      <c r="AF45" t="str">
        <f t="shared" si="8"/>
        <v>Esslingen</v>
      </c>
      <c r="AG45" t="e">
        <f>VLOOKUP(S45, Hilfstabelle!$C$3:$C$456, 1, FALSE)</f>
        <v>#N/A</v>
      </c>
      <c r="AH45" s="48" t="e">
        <f t="shared" si="16"/>
        <v>#N/A</v>
      </c>
      <c r="AI45" s="45"/>
      <c r="AJ45">
        <f t="shared" si="9"/>
        <v>2022</v>
      </c>
    </row>
    <row r="46" spans="1:36" customFormat="1" x14ac:dyDescent="0.2">
      <c r="A46" s="35" t="s">
        <v>781</v>
      </c>
      <c r="B46" s="35" t="s">
        <v>312</v>
      </c>
      <c r="C46" s="35">
        <v>73726</v>
      </c>
      <c r="D46" s="35" t="s">
        <v>156</v>
      </c>
      <c r="E46" s="35" t="s">
        <v>779</v>
      </c>
      <c r="F46" s="35">
        <v>9999</v>
      </c>
      <c r="G46" s="35" t="s">
        <v>770</v>
      </c>
      <c r="H46" s="35" t="s">
        <v>771</v>
      </c>
      <c r="I46" s="35" t="s">
        <v>156</v>
      </c>
      <c r="J46" s="35"/>
      <c r="K46" s="35" t="s">
        <v>123</v>
      </c>
      <c r="L46" s="35" t="s">
        <v>157</v>
      </c>
      <c r="M46" s="36">
        <v>44615</v>
      </c>
      <c r="N46" s="37">
        <v>420</v>
      </c>
      <c r="O46" s="35" t="s">
        <v>159</v>
      </c>
      <c r="P46" s="35" t="s">
        <v>780</v>
      </c>
      <c r="Q46" s="35" t="s">
        <v>126</v>
      </c>
      <c r="R46" s="37">
        <v>420</v>
      </c>
      <c r="S46" t="str">
        <f t="shared" si="0"/>
        <v>Musterfrau, Melanie</v>
      </c>
      <c r="T46" t="str">
        <f t="shared" si="1"/>
        <v>Kinda, Ka</v>
      </c>
      <c r="U46" t="str">
        <f t="shared" si="2"/>
        <v>Kinda, Ka, Esslingen</v>
      </c>
      <c r="V46" s="46" t="str">
        <f t="shared" si="3"/>
        <v>Februar</v>
      </c>
      <c r="W46" s="45">
        <f t="shared" si="4"/>
        <v>23</v>
      </c>
      <c r="X46" s="45">
        <f t="shared" si="5"/>
        <v>2</v>
      </c>
      <c r="Y46" s="45">
        <f t="shared" si="10"/>
        <v>2022</v>
      </c>
      <c r="Z46" s="49" t="str">
        <f t="shared" si="6"/>
        <v>Februar</v>
      </c>
      <c r="AA46" s="45">
        <f t="shared" si="11"/>
        <v>2</v>
      </c>
      <c r="AB46" s="50" t="str">
        <f t="shared" si="7"/>
        <v>Februar</v>
      </c>
      <c r="AC46" s="48" t="s">
        <v>769</v>
      </c>
      <c r="AD46" s="48" t="s">
        <v>769</v>
      </c>
      <c r="AE46" s="48" t="s">
        <v>769</v>
      </c>
      <c r="AF46" t="str">
        <f t="shared" si="8"/>
        <v>Esslingen</v>
      </c>
      <c r="AG46" t="e">
        <f>VLOOKUP(S46, Hilfstabelle!$C$3:$C$456, 1, FALSE)</f>
        <v>#N/A</v>
      </c>
      <c r="AH46" s="48" t="e">
        <f t="shared" si="16"/>
        <v>#N/A</v>
      </c>
      <c r="AI46" s="45"/>
      <c r="AJ46">
        <f t="shared" si="9"/>
        <v>2022</v>
      </c>
    </row>
    <row r="47" spans="1:36" customFormat="1" x14ac:dyDescent="0.2">
      <c r="A47" s="35" t="s">
        <v>781</v>
      </c>
      <c r="B47" s="35" t="s">
        <v>312</v>
      </c>
      <c r="C47" s="35">
        <v>73726</v>
      </c>
      <c r="D47" s="35" t="s">
        <v>156</v>
      </c>
      <c r="E47" s="35" t="s">
        <v>779</v>
      </c>
      <c r="F47" s="35">
        <v>9999</v>
      </c>
      <c r="G47" s="35" t="s">
        <v>772</v>
      </c>
      <c r="H47" s="35" t="s">
        <v>773</v>
      </c>
      <c r="I47" s="35" t="s">
        <v>156</v>
      </c>
      <c r="J47" s="35"/>
      <c r="K47" s="35" t="s">
        <v>123</v>
      </c>
      <c r="L47" s="35" t="s">
        <v>160</v>
      </c>
      <c r="M47" s="36">
        <v>44552</v>
      </c>
      <c r="N47" s="37">
        <v>419</v>
      </c>
      <c r="O47" s="35" t="s">
        <v>139</v>
      </c>
      <c r="P47" s="35" t="s">
        <v>780</v>
      </c>
      <c r="Q47" s="35" t="s">
        <v>126</v>
      </c>
      <c r="R47" s="37">
        <v>419</v>
      </c>
      <c r="S47" t="str">
        <f t="shared" si="0"/>
        <v>Musterfrau, Melanie</v>
      </c>
      <c r="T47" t="str">
        <f t="shared" si="1"/>
        <v>Kindb, Kb</v>
      </c>
      <c r="U47" t="str">
        <f t="shared" si="2"/>
        <v>Kindb, Kb, Esslingen</v>
      </c>
      <c r="V47" s="46" t="str">
        <f t="shared" si="3"/>
        <v>Januar</v>
      </c>
      <c r="W47" s="45">
        <f t="shared" si="4"/>
        <v>22</v>
      </c>
      <c r="X47" s="45">
        <f t="shared" si="5"/>
        <v>12</v>
      </c>
      <c r="Y47" s="45">
        <f t="shared" si="10"/>
        <v>2021</v>
      </c>
      <c r="Z47" s="49" t="str">
        <f t="shared" si="6"/>
        <v>Dezember</v>
      </c>
      <c r="AA47" s="45">
        <f t="shared" si="11"/>
        <v>12</v>
      </c>
      <c r="AB47" s="50" t="str">
        <f t="shared" si="7"/>
        <v>Januar</v>
      </c>
      <c r="AC47" s="48" t="s">
        <v>769</v>
      </c>
      <c r="AD47" s="48" t="s">
        <v>769</v>
      </c>
      <c r="AE47" s="48" t="s">
        <v>769</v>
      </c>
      <c r="AF47" t="str">
        <f t="shared" si="8"/>
        <v>Esslingen</v>
      </c>
      <c r="AG47" t="e">
        <f>VLOOKUP(S47, Hilfstabelle!$C$3:$C$456, 1, FALSE)</f>
        <v>#N/A</v>
      </c>
      <c r="AH47" s="48" t="e">
        <f t="shared" si="16"/>
        <v>#N/A</v>
      </c>
      <c r="AI47" s="45"/>
      <c r="AJ47">
        <f t="shared" si="9"/>
        <v>2021</v>
      </c>
    </row>
    <row r="48" spans="1:36" customFormat="1" x14ac:dyDescent="0.2">
      <c r="A48" s="35" t="s">
        <v>781</v>
      </c>
      <c r="B48" s="35" t="s">
        <v>312</v>
      </c>
      <c r="C48" s="35">
        <v>73726</v>
      </c>
      <c r="D48" s="35" t="s">
        <v>156</v>
      </c>
      <c r="E48" s="35" t="s">
        <v>779</v>
      </c>
      <c r="F48" s="35">
        <v>9999</v>
      </c>
      <c r="G48" s="35" t="s">
        <v>772</v>
      </c>
      <c r="H48" s="35" t="s">
        <v>773</v>
      </c>
      <c r="I48" s="35" t="s">
        <v>156</v>
      </c>
      <c r="J48" s="35"/>
      <c r="K48" s="35" t="s">
        <v>123</v>
      </c>
      <c r="L48" s="35" t="s">
        <v>160</v>
      </c>
      <c r="M48" s="36">
        <v>44620</v>
      </c>
      <c r="N48" s="37">
        <v>419</v>
      </c>
      <c r="O48" s="35" t="s">
        <v>127</v>
      </c>
      <c r="P48" s="35" t="s">
        <v>780</v>
      </c>
      <c r="Q48" s="35" t="s">
        <v>126</v>
      </c>
      <c r="R48" s="37">
        <v>419</v>
      </c>
      <c r="S48" t="str">
        <f t="shared" si="0"/>
        <v>Musterfrau, Melanie</v>
      </c>
      <c r="T48" t="str">
        <f t="shared" si="1"/>
        <v>Kindb, Kb</v>
      </c>
      <c r="U48" t="str">
        <f t="shared" si="2"/>
        <v>Kindb, Kb, Esslingen</v>
      </c>
      <c r="V48" s="46" t="str">
        <f t="shared" si="3"/>
        <v>März</v>
      </c>
      <c r="W48" s="45">
        <f t="shared" si="4"/>
        <v>28</v>
      </c>
      <c r="X48" s="45">
        <f t="shared" si="5"/>
        <v>2</v>
      </c>
      <c r="Y48" s="45">
        <f t="shared" si="10"/>
        <v>2022</v>
      </c>
      <c r="Z48" s="49" t="str">
        <f t="shared" si="6"/>
        <v>Februar</v>
      </c>
      <c r="AA48" s="45">
        <f t="shared" si="11"/>
        <v>3</v>
      </c>
      <c r="AB48" s="50" t="str">
        <f t="shared" si="7"/>
        <v>März</v>
      </c>
      <c r="AC48" s="48" t="s">
        <v>769</v>
      </c>
      <c r="AD48" s="48" t="s">
        <v>769</v>
      </c>
      <c r="AE48" s="48" t="s">
        <v>769</v>
      </c>
      <c r="AF48" t="str">
        <f t="shared" si="8"/>
        <v>Esslingen</v>
      </c>
      <c r="AG48" t="e">
        <f>VLOOKUP(S48, Hilfstabelle!$C$3:$C$456, 1, FALSE)</f>
        <v>#N/A</v>
      </c>
      <c r="AH48" s="48" t="e">
        <f t="shared" si="16"/>
        <v>#N/A</v>
      </c>
      <c r="AI48" s="45"/>
      <c r="AJ48">
        <f t="shared" si="9"/>
        <v>2022</v>
      </c>
    </row>
    <row r="49" spans="1:36" customFormat="1" x14ac:dyDescent="0.2">
      <c r="A49" s="35" t="s">
        <v>781</v>
      </c>
      <c r="B49" s="35" t="s">
        <v>312</v>
      </c>
      <c r="C49" s="35">
        <v>73726</v>
      </c>
      <c r="D49" s="35" t="s">
        <v>156</v>
      </c>
      <c r="E49" s="35" t="s">
        <v>779</v>
      </c>
      <c r="F49" s="35">
        <v>9999</v>
      </c>
      <c r="G49" s="35" t="s">
        <v>772</v>
      </c>
      <c r="H49" s="35" t="s">
        <v>773</v>
      </c>
      <c r="I49" s="35" t="s">
        <v>156</v>
      </c>
      <c r="J49" s="35"/>
      <c r="K49" s="35" t="s">
        <v>123</v>
      </c>
      <c r="L49" s="35" t="s">
        <v>160</v>
      </c>
      <c r="M49" s="36">
        <v>44648</v>
      </c>
      <c r="N49" s="37">
        <v>419</v>
      </c>
      <c r="O49" s="35" t="s">
        <v>129</v>
      </c>
      <c r="P49" s="35" t="s">
        <v>780</v>
      </c>
      <c r="Q49" s="35" t="s">
        <v>126</v>
      </c>
      <c r="R49" s="37">
        <v>419</v>
      </c>
      <c r="S49" t="str">
        <f t="shared" si="0"/>
        <v>Musterfrau, Melanie</v>
      </c>
      <c r="T49" t="str">
        <f t="shared" si="1"/>
        <v>Kindb, Kb</v>
      </c>
      <c r="U49" t="str">
        <f t="shared" si="2"/>
        <v>Kindb, Kb, Esslingen</v>
      </c>
      <c r="V49" s="46" t="str">
        <f t="shared" si="3"/>
        <v>April</v>
      </c>
      <c r="W49" s="45">
        <f t="shared" si="4"/>
        <v>28</v>
      </c>
      <c r="X49" s="45">
        <f t="shared" si="5"/>
        <v>3</v>
      </c>
      <c r="Y49" s="45">
        <f t="shared" si="10"/>
        <v>2022</v>
      </c>
      <c r="Z49" s="49" t="str">
        <f t="shared" si="6"/>
        <v>März</v>
      </c>
      <c r="AA49" s="45">
        <f t="shared" si="11"/>
        <v>4</v>
      </c>
      <c r="AB49" s="50" t="str">
        <f t="shared" si="7"/>
        <v>April</v>
      </c>
      <c r="AC49" s="48" t="s">
        <v>769</v>
      </c>
      <c r="AD49" s="48" t="s">
        <v>769</v>
      </c>
      <c r="AE49" s="48" t="s">
        <v>769</v>
      </c>
      <c r="AF49" t="str">
        <f t="shared" si="8"/>
        <v>Esslingen</v>
      </c>
      <c r="AG49" t="e">
        <f>VLOOKUP(S49, Hilfstabelle!$C$3:$C$456, 1, FALSE)</f>
        <v>#N/A</v>
      </c>
      <c r="AH49" s="48" t="e">
        <f t="shared" si="16"/>
        <v>#N/A</v>
      </c>
      <c r="AI49" s="45"/>
      <c r="AJ49">
        <f t="shared" si="9"/>
        <v>2022</v>
      </c>
    </row>
    <row r="50" spans="1:36" customFormat="1" x14ac:dyDescent="0.2">
      <c r="A50" s="35" t="s">
        <v>781</v>
      </c>
      <c r="B50" s="35" t="s">
        <v>312</v>
      </c>
      <c r="C50" s="35">
        <v>73726</v>
      </c>
      <c r="D50" s="35" t="s">
        <v>156</v>
      </c>
      <c r="E50" s="35" t="s">
        <v>779</v>
      </c>
      <c r="F50" s="35">
        <v>9999</v>
      </c>
      <c r="G50" s="35" t="s">
        <v>772</v>
      </c>
      <c r="H50" s="35" t="s">
        <v>773</v>
      </c>
      <c r="I50" s="35" t="s">
        <v>156</v>
      </c>
      <c r="J50" s="35"/>
      <c r="K50" s="35" t="s">
        <v>123</v>
      </c>
      <c r="L50" s="35" t="s">
        <v>160</v>
      </c>
      <c r="M50" s="36">
        <v>44735</v>
      </c>
      <c r="N50" s="37">
        <v>419</v>
      </c>
      <c r="O50" s="35" t="s">
        <v>133</v>
      </c>
      <c r="P50" s="35" t="s">
        <v>780</v>
      </c>
      <c r="Q50" s="35" t="s">
        <v>126</v>
      </c>
      <c r="R50" s="37">
        <v>419</v>
      </c>
      <c r="S50" t="str">
        <f t="shared" si="0"/>
        <v>Musterfrau, Melanie</v>
      </c>
      <c r="T50" t="str">
        <f t="shared" si="1"/>
        <v>Kindb, Kb</v>
      </c>
      <c r="U50" t="str">
        <f t="shared" si="2"/>
        <v>Kindb, Kb, Esslingen</v>
      </c>
      <c r="V50" s="46" t="str">
        <f t="shared" si="3"/>
        <v>Juli</v>
      </c>
      <c r="W50" s="45">
        <f t="shared" si="4"/>
        <v>23</v>
      </c>
      <c r="X50" s="45">
        <f t="shared" si="5"/>
        <v>6</v>
      </c>
      <c r="Y50" s="45">
        <f t="shared" si="10"/>
        <v>2022</v>
      </c>
      <c r="Z50" s="49" t="str">
        <f t="shared" si="6"/>
        <v>Juni</v>
      </c>
      <c r="AA50" s="45">
        <f t="shared" si="11"/>
        <v>6</v>
      </c>
      <c r="AB50" s="50" t="str">
        <f t="shared" si="7"/>
        <v>Juni</v>
      </c>
      <c r="AC50" s="48" t="s">
        <v>769</v>
      </c>
      <c r="AD50" s="48" t="s">
        <v>769</v>
      </c>
      <c r="AE50" s="48" t="s">
        <v>769</v>
      </c>
      <c r="AF50" t="str">
        <f t="shared" si="8"/>
        <v>Esslingen</v>
      </c>
      <c r="AG50" t="e">
        <f>VLOOKUP(S50, Hilfstabelle!$C$3:$C$456, 1, FALSE)</f>
        <v>#N/A</v>
      </c>
      <c r="AH50" s="48" t="e">
        <f t="shared" si="16"/>
        <v>#N/A</v>
      </c>
      <c r="AI50" s="45"/>
      <c r="AJ50">
        <f t="shared" si="9"/>
        <v>2022</v>
      </c>
    </row>
    <row r="51" spans="1:36" customFormat="1" x14ac:dyDescent="0.2">
      <c r="A51" s="35" t="s">
        <v>781</v>
      </c>
      <c r="B51" s="35" t="s">
        <v>312</v>
      </c>
      <c r="C51" s="35">
        <v>73726</v>
      </c>
      <c r="D51" s="35" t="s">
        <v>156</v>
      </c>
      <c r="E51" s="35" t="s">
        <v>779</v>
      </c>
      <c r="F51" s="35">
        <v>9999</v>
      </c>
      <c r="G51" s="35" t="s">
        <v>772</v>
      </c>
      <c r="H51" s="35" t="s">
        <v>773</v>
      </c>
      <c r="I51" s="35" t="s">
        <v>156</v>
      </c>
      <c r="J51" s="35"/>
      <c r="K51" s="35" t="s">
        <v>123</v>
      </c>
      <c r="L51" s="35" t="s">
        <v>160</v>
      </c>
      <c r="M51" s="36">
        <v>44586</v>
      </c>
      <c r="N51" s="37">
        <v>419</v>
      </c>
      <c r="O51" s="35" t="s">
        <v>134</v>
      </c>
      <c r="P51" s="35" t="s">
        <v>780</v>
      </c>
      <c r="Q51" s="35" t="s">
        <v>126</v>
      </c>
      <c r="R51" s="37">
        <v>419</v>
      </c>
      <c r="S51" t="str">
        <f t="shared" si="0"/>
        <v>Musterfrau, Melanie</v>
      </c>
      <c r="T51" t="str">
        <f t="shared" si="1"/>
        <v>Kindb, Kb</v>
      </c>
      <c r="U51" t="str">
        <f t="shared" si="2"/>
        <v>Kindb, Kb, Esslingen</v>
      </c>
      <c r="V51" s="46" t="str">
        <f t="shared" si="3"/>
        <v>Februar</v>
      </c>
      <c r="W51" s="45">
        <f t="shared" si="4"/>
        <v>25</v>
      </c>
      <c r="X51" s="45">
        <f t="shared" si="5"/>
        <v>1</v>
      </c>
      <c r="Y51" s="45">
        <f t="shared" si="10"/>
        <v>2022</v>
      </c>
      <c r="Z51" s="49" t="str">
        <f t="shared" si="6"/>
        <v>Januar</v>
      </c>
      <c r="AA51" s="45">
        <f t="shared" si="11"/>
        <v>2</v>
      </c>
      <c r="AB51" s="50" t="str">
        <f t="shared" si="7"/>
        <v>Februar</v>
      </c>
      <c r="AC51" s="48" t="s">
        <v>769</v>
      </c>
      <c r="AD51" s="48" t="s">
        <v>769</v>
      </c>
      <c r="AE51" s="48" t="s">
        <v>769</v>
      </c>
      <c r="AF51" t="str">
        <f t="shared" si="8"/>
        <v>Esslingen</v>
      </c>
      <c r="AG51" t="e">
        <f>VLOOKUP(S51, Hilfstabelle!$C$3:$C$456, 1, FALSE)</f>
        <v>#N/A</v>
      </c>
      <c r="AH51" s="48" t="e">
        <f t="shared" si="16"/>
        <v>#N/A</v>
      </c>
      <c r="AI51" s="45"/>
      <c r="AJ51">
        <f t="shared" si="9"/>
        <v>2022</v>
      </c>
    </row>
    <row r="52" spans="1:36" customFormat="1" x14ac:dyDescent="0.2">
      <c r="A52" s="35" t="s">
        <v>781</v>
      </c>
      <c r="B52" s="35" t="s">
        <v>312</v>
      </c>
      <c r="C52" s="35">
        <v>73726</v>
      </c>
      <c r="D52" s="35" t="s">
        <v>156</v>
      </c>
      <c r="E52" s="35" t="s">
        <v>779</v>
      </c>
      <c r="F52" s="35">
        <v>9999</v>
      </c>
      <c r="G52" s="35" t="s">
        <v>772</v>
      </c>
      <c r="H52" s="35" t="s">
        <v>773</v>
      </c>
      <c r="I52" s="35" t="s">
        <v>156</v>
      </c>
      <c r="J52" s="35"/>
      <c r="K52" s="35" t="s">
        <v>123</v>
      </c>
      <c r="L52" s="35" t="s">
        <v>160</v>
      </c>
      <c r="M52" s="36">
        <v>44727</v>
      </c>
      <c r="N52" s="37">
        <v>419</v>
      </c>
      <c r="O52" s="35" t="s">
        <v>161</v>
      </c>
      <c r="P52" s="35" t="s">
        <v>780</v>
      </c>
      <c r="Q52" s="35" t="s">
        <v>126</v>
      </c>
      <c r="R52" s="37">
        <v>419</v>
      </c>
      <c r="S52" t="str">
        <f t="shared" si="0"/>
        <v>Musterfrau, Melanie</v>
      </c>
      <c r="T52" t="str">
        <f t="shared" si="1"/>
        <v>Kindb, Kb</v>
      </c>
      <c r="U52" t="str">
        <f t="shared" si="2"/>
        <v>Kindb, Kb, Esslingen</v>
      </c>
      <c r="V52" s="46" t="str">
        <f t="shared" si="3"/>
        <v>Mai</v>
      </c>
      <c r="W52" s="45">
        <f t="shared" si="4"/>
        <v>15</v>
      </c>
      <c r="X52" s="45">
        <f t="shared" si="5"/>
        <v>6</v>
      </c>
      <c r="Y52" s="45">
        <f t="shared" si="10"/>
        <v>2022</v>
      </c>
      <c r="Z52" s="49" t="str">
        <f t="shared" si="6"/>
        <v>Juni</v>
      </c>
      <c r="AA52" s="45">
        <f t="shared" si="11"/>
        <v>6</v>
      </c>
      <c r="AB52" s="50" t="str">
        <f t="shared" si="7"/>
        <v>Juni</v>
      </c>
      <c r="AC52" s="48" t="s">
        <v>769</v>
      </c>
      <c r="AD52" s="48" t="s">
        <v>769</v>
      </c>
      <c r="AE52" s="48" t="s">
        <v>769</v>
      </c>
      <c r="AF52" t="str">
        <f t="shared" si="8"/>
        <v>Esslingen</v>
      </c>
      <c r="AG52" t="e">
        <f>VLOOKUP(S52, Hilfstabelle!$C$3:$C$456, 1, FALSE)</f>
        <v>#N/A</v>
      </c>
      <c r="AH52" s="48" t="e">
        <f t="shared" si="16"/>
        <v>#N/A</v>
      </c>
      <c r="AI52" s="45"/>
      <c r="AJ52">
        <f t="shared" si="9"/>
        <v>2022</v>
      </c>
    </row>
    <row r="53" spans="1:36" customFormat="1" x14ac:dyDescent="0.2">
      <c r="A53" s="35" t="s">
        <v>781</v>
      </c>
      <c r="B53" s="35" t="s">
        <v>312</v>
      </c>
      <c r="C53" s="35">
        <v>73726</v>
      </c>
      <c r="D53" s="35" t="s">
        <v>156</v>
      </c>
      <c r="E53" s="35" t="s">
        <v>779</v>
      </c>
      <c r="F53" s="35">
        <v>9999</v>
      </c>
      <c r="G53" s="35" t="s">
        <v>772</v>
      </c>
      <c r="H53" s="35" t="s">
        <v>773</v>
      </c>
      <c r="I53" s="35" t="s">
        <v>156</v>
      </c>
      <c r="J53" s="35"/>
      <c r="K53" s="35" t="s">
        <v>123</v>
      </c>
      <c r="L53" s="35" t="s">
        <v>160</v>
      </c>
      <c r="M53" s="36">
        <v>44727</v>
      </c>
      <c r="N53" s="37">
        <v>419</v>
      </c>
      <c r="O53" s="35" t="s">
        <v>162</v>
      </c>
      <c r="P53" s="35" t="s">
        <v>780</v>
      </c>
      <c r="Q53" s="35" t="s">
        <v>126</v>
      </c>
      <c r="R53" s="37">
        <v>419</v>
      </c>
      <c r="S53" t="str">
        <f t="shared" si="0"/>
        <v>Musterfrau, Melanie</v>
      </c>
      <c r="T53" t="str">
        <f t="shared" si="1"/>
        <v>Kindb, Kb</v>
      </c>
      <c r="U53" t="str">
        <f t="shared" si="2"/>
        <v>Kindb, Kb, Esslingen</v>
      </c>
      <c r="V53" s="46" t="str">
        <f t="shared" si="3"/>
        <v>Juni</v>
      </c>
      <c r="W53" s="45">
        <f t="shared" si="4"/>
        <v>15</v>
      </c>
      <c r="X53" s="45">
        <f t="shared" si="5"/>
        <v>6</v>
      </c>
      <c r="Y53" s="45">
        <f t="shared" si="10"/>
        <v>2022</v>
      </c>
      <c r="Z53" s="49" t="str">
        <f t="shared" si="6"/>
        <v>Juni</v>
      </c>
      <c r="AA53" s="45">
        <f t="shared" si="11"/>
        <v>6</v>
      </c>
      <c r="AB53" s="50" t="str">
        <f t="shared" si="7"/>
        <v>Juni</v>
      </c>
      <c r="AC53" s="48" t="s">
        <v>769</v>
      </c>
      <c r="AD53" s="48" t="s">
        <v>769</v>
      </c>
      <c r="AE53" s="48" t="s">
        <v>769</v>
      </c>
      <c r="AF53" t="str">
        <f t="shared" si="8"/>
        <v>Esslingen</v>
      </c>
      <c r="AG53" t="e">
        <f>VLOOKUP(S53, Hilfstabelle!$C$3:$C$456, 1, FALSE)</f>
        <v>#N/A</v>
      </c>
      <c r="AH53" s="48" t="e">
        <f t="shared" si="16"/>
        <v>#N/A</v>
      </c>
      <c r="AI53" s="45"/>
      <c r="AJ53">
        <f t="shared" si="9"/>
        <v>2022</v>
      </c>
    </row>
    <row r="54" spans="1:36" customFormat="1" x14ac:dyDescent="0.2">
      <c r="A54" s="35" t="s">
        <v>781</v>
      </c>
      <c r="B54" s="35" t="s">
        <v>312</v>
      </c>
      <c r="C54" s="35">
        <v>73726</v>
      </c>
      <c r="D54" s="35" t="s">
        <v>156</v>
      </c>
      <c r="E54" s="35" t="s">
        <v>779</v>
      </c>
      <c r="F54" s="35">
        <v>9999</v>
      </c>
      <c r="G54" s="35" t="s">
        <v>774</v>
      </c>
      <c r="H54" s="35" t="s">
        <v>775</v>
      </c>
      <c r="I54" s="35" t="s">
        <v>156</v>
      </c>
      <c r="J54" s="35"/>
      <c r="K54" s="35" t="s">
        <v>123</v>
      </c>
      <c r="L54" s="35" t="s">
        <v>163</v>
      </c>
      <c r="M54" s="36">
        <v>44620</v>
      </c>
      <c r="N54" s="37">
        <v>419</v>
      </c>
      <c r="O54" s="35" t="s">
        <v>127</v>
      </c>
      <c r="P54" s="35" t="s">
        <v>780</v>
      </c>
      <c r="Q54" s="35" t="s">
        <v>126</v>
      </c>
      <c r="R54" s="37">
        <v>419</v>
      </c>
      <c r="S54" t="str">
        <f t="shared" si="0"/>
        <v>Musterfrau, Melanie</v>
      </c>
      <c r="T54" t="str">
        <f t="shared" si="1"/>
        <v>Kindc, Kc</v>
      </c>
      <c r="U54" t="str">
        <f t="shared" si="2"/>
        <v>Kindc, Kc, Esslingen</v>
      </c>
      <c r="V54" s="46" t="str">
        <f t="shared" si="3"/>
        <v>März</v>
      </c>
      <c r="W54" s="45">
        <f t="shared" si="4"/>
        <v>28</v>
      </c>
      <c r="X54" s="45">
        <f t="shared" si="5"/>
        <v>2</v>
      </c>
      <c r="Y54" s="45">
        <f t="shared" si="10"/>
        <v>2022</v>
      </c>
      <c r="Z54" s="49" t="str">
        <f t="shared" si="6"/>
        <v>Februar</v>
      </c>
      <c r="AA54" s="45">
        <f t="shared" si="11"/>
        <v>3</v>
      </c>
      <c r="AB54" s="50" t="str">
        <f t="shared" si="7"/>
        <v>März</v>
      </c>
      <c r="AC54" s="48" t="s">
        <v>769</v>
      </c>
      <c r="AD54" s="48" t="s">
        <v>769</v>
      </c>
      <c r="AE54" s="48" t="s">
        <v>769</v>
      </c>
      <c r="AF54" t="str">
        <f t="shared" si="8"/>
        <v>Esslingen</v>
      </c>
      <c r="AG54" t="e">
        <f>VLOOKUP(S54, Hilfstabelle!$C$3:$C$456, 1, FALSE)</f>
        <v>#N/A</v>
      </c>
      <c r="AH54" s="48" t="e">
        <f t="shared" si="16"/>
        <v>#N/A</v>
      </c>
      <c r="AI54" s="45"/>
      <c r="AJ54">
        <f t="shared" si="9"/>
        <v>2022</v>
      </c>
    </row>
    <row r="55" spans="1:36" customFormat="1" x14ac:dyDescent="0.2">
      <c r="A55" s="35" t="s">
        <v>781</v>
      </c>
      <c r="B55" s="35" t="s">
        <v>312</v>
      </c>
      <c r="C55" s="35">
        <v>73726</v>
      </c>
      <c r="D55" s="35" t="s">
        <v>156</v>
      </c>
      <c r="E55" s="35" t="s">
        <v>779</v>
      </c>
      <c r="F55" s="35">
        <v>9999</v>
      </c>
      <c r="G55" s="35" t="s">
        <v>774</v>
      </c>
      <c r="H55" s="35" t="s">
        <v>775</v>
      </c>
      <c r="I55" s="35" t="s">
        <v>156</v>
      </c>
      <c r="J55" s="35"/>
      <c r="K55" s="35" t="s">
        <v>123</v>
      </c>
      <c r="L55" s="35" t="s">
        <v>163</v>
      </c>
      <c r="M55" s="36">
        <v>44648</v>
      </c>
      <c r="N55" s="37">
        <v>419</v>
      </c>
      <c r="O55" s="35" t="s">
        <v>129</v>
      </c>
      <c r="P55" s="35" t="s">
        <v>780</v>
      </c>
      <c r="Q55" s="35" t="s">
        <v>126</v>
      </c>
      <c r="R55" s="37">
        <v>419</v>
      </c>
      <c r="S55" t="str">
        <f t="shared" si="0"/>
        <v>Musterfrau, Melanie</v>
      </c>
      <c r="T55" t="str">
        <f t="shared" si="1"/>
        <v>Kindc, Kc</v>
      </c>
      <c r="U55" t="str">
        <f t="shared" si="2"/>
        <v>Kindc, Kc, Esslingen</v>
      </c>
      <c r="V55" s="46" t="str">
        <f t="shared" si="3"/>
        <v>April</v>
      </c>
      <c r="W55" s="45">
        <f t="shared" si="4"/>
        <v>28</v>
      </c>
      <c r="X55" s="45">
        <f t="shared" si="5"/>
        <v>3</v>
      </c>
      <c r="Y55" s="45">
        <f t="shared" si="10"/>
        <v>2022</v>
      </c>
      <c r="Z55" s="49" t="str">
        <f t="shared" si="6"/>
        <v>März</v>
      </c>
      <c r="AA55" s="45">
        <f t="shared" si="11"/>
        <v>4</v>
      </c>
      <c r="AB55" s="50" t="str">
        <f t="shared" si="7"/>
        <v>April</v>
      </c>
      <c r="AC55" s="48" t="s">
        <v>769</v>
      </c>
      <c r="AD55" s="48" t="s">
        <v>769</v>
      </c>
      <c r="AE55" s="48" t="s">
        <v>769</v>
      </c>
      <c r="AF55" t="str">
        <f t="shared" si="8"/>
        <v>Esslingen</v>
      </c>
      <c r="AG55" t="e">
        <f>VLOOKUP(S55, Hilfstabelle!$C$3:$C$456, 1, FALSE)</f>
        <v>#N/A</v>
      </c>
      <c r="AH55" s="48" t="e">
        <f t="shared" si="16"/>
        <v>#N/A</v>
      </c>
      <c r="AI55" s="45"/>
      <c r="AJ55">
        <f t="shared" si="9"/>
        <v>2022</v>
      </c>
    </row>
    <row r="56" spans="1:36" customFormat="1" x14ac:dyDescent="0.2">
      <c r="A56" s="35" t="s">
        <v>781</v>
      </c>
      <c r="B56" s="35" t="s">
        <v>312</v>
      </c>
      <c r="C56" s="35">
        <v>73726</v>
      </c>
      <c r="D56" s="35" t="s">
        <v>156</v>
      </c>
      <c r="E56" s="35" t="s">
        <v>779</v>
      </c>
      <c r="F56" s="35">
        <v>9999</v>
      </c>
      <c r="G56" s="35" t="s">
        <v>774</v>
      </c>
      <c r="H56" s="35" t="s">
        <v>775</v>
      </c>
      <c r="I56" s="35" t="s">
        <v>156</v>
      </c>
      <c r="J56" s="35"/>
      <c r="K56" s="35" t="s">
        <v>123</v>
      </c>
      <c r="L56" s="35" t="s">
        <v>163</v>
      </c>
      <c r="M56" s="36">
        <v>44706</v>
      </c>
      <c r="N56" s="37">
        <v>419</v>
      </c>
      <c r="O56" s="35" t="s">
        <v>132</v>
      </c>
      <c r="P56" s="35" t="s">
        <v>780</v>
      </c>
      <c r="Q56" s="35" t="s">
        <v>126</v>
      </c>
      <c r="R56" s="37">
        <v>419</v>
      </c>
      <c r="S56" t="str">
        <f t="shared" si="0"/>
        <v>Musterfrau, Melanie</v>
      </c>
      <c r="T56" t="str">
        <f t="shared" si="1"/>
        <v>Kindc, Kc</v>
      </c>
      <c r="U56" t="str">
        <f t="shared" si="2"/>
        <v>Kindc, Kc, Esslingen</v>
      </c>
      <c r="V56" s="46" t="str">
        <f t="shared" si="3"/>
        <v>Juni</v>
      </c>
      <c r="W56" s="45">
        <f t="shared" si="4"/>
        <v>25</v>
      </c>
      <c r="X56" s="45">
        <f t="shared" si="5"/>
        <v>5</v>
      </c>
      <c r="Y56" s="45">
        <f t="shared" si="10"/>
        <v>2022</v>
      </c>
      <c r="Z56" s="49" t="str">
        <f t="shared" si="6"/>
        <v>Mai</v>
      </c>
      <c r="AA56" s="45">
        <f t="shared" si="11"/>
        <v>6</v>
      </c>
      <c r="AB56" s="50" t="str">
        <f t="shared" si="7"/>
        <v>Juni</v>
      </c>
      <c r="AC56" s="48" t="s">
        <v>769</v>
      </c>
      <c r="AD56" s="48" t="s">
        <v>769</v>
      </c>
      <c r="AE56" s="48" t="s">
        <v>769</v>
      </c>
      <c r="AF56" t="str">
        <f t="shared" si="8"/>
        <v>Esslingen</v>
      </c>
      <c r="AG56" t="e">
        <f>VLOOKUP(S56, Hilfstabelle!$C$3:$C$456, 1, FALSE)</f>
        <v>#N/A</v>
      </c>
      <c r="AH56" s="48" t="e">
        <f t="shared" si="16"/>
        <v>#N/A</v>
      </c>
      <c r="AI56" s="45"/>
      <c r="AJ56">
        <f t="shared" si="9"/>
        <v>2022</v>
      </c>
    </row>
    <row r="57" spans="1:36" customFormat="1" x14ac:dyDescent="0.2">
      <c r="A57" s="35" t="s">
        <v>781</v>
      </c>
      <c r="B57" s="35" t="s">
        <v>312</v>
      </c>
      <c r="C57" s="35">
        <v>73726</v>
      </c>
      <c r="D57" s="35" t="s">
        <v>156</v>
      </c>
      <c r="E57" s="35" t="s">
        <v>779</v>
      </c>
      <c r="F57" s="35">
        <v>9999</v>
      </c>
      <c r="G57" s="35" t="s">
        <v>774</v>
      </c>
      <c r="H57" s="35" t="s">
        <v>775</v>
      </c>
      <c r="I57" s="35" t="s">
        <v>156</v>
      </c>
      <c r="J57" s="35"/>
      <c r="K57" s="35" t="s">
        <v>123</v>
      </c>
      <c r="L57" s="35" t="s">
        <v>163</v>
      </c>
      <c r="M57" s="36">
        <v>44735</v>
      </c>
      <c r="N57" s="37">
        <v>419</v>
      </c>
      <c r="O57" s="35" t="s">
        <v>133</v>
      </c>
      <c r="P57" s="35" t="s">
        <v>780</v>
      </c>
      <c r="Q57" s="35" t="s">
        <v>126</v>
      </c>
      <c r="R57" s="37">
        <v>419</v>
      </c>
      <c r="S57" t="str">
        <f t="shared" si="0"/>
        <v>Musterfrau, Melanie</v>
      </c>
      <c r="T57" t="str">
        <f t="shared" si="1"/>
        <v>Kindc, Kc</v>
      </c>
      <c r="U57" t="str">
        <f t="shared" si="2"/>
        <v>Kindc, Kc, Esslingen</v>
      </c>
      <c r="V57" s="46" t="str">
        <f t="shared" si="3"/>
        <v>Juli</v>
      </c>
      <c r="W57" s="45">
        <f t="shared" si="4"/>
        <v>23</v>
      </c>
      <c r="X57" s="45">
        <f t="shared" si="5"/>
        <v>6</v>
      </c>
      <c r="Y57" s="45">
        <f t="shared" si="10"/>
        <v>2022</v>
      </c>
      <c r="Z57" s="49" t="str">
        <f t="shared" si="6"/>
        <v>Juni</v>
      </c>
      <c r="AA57" s="45">
        <f t="shared" si="11"/>
        <v>6</v>
      </c>
      <c r="AB57" s="50" t="str">
        <f t="shared" si="7"/>
        <v>Juni</v>
      </c>
      <c r="AC57" s="48" t="s">
        <v>769</v>
      </c>
      <c r="AD57" s="48" t="s">
        <v>769</v>
      </c>
      <c r="AE57" s="48" t="s">
        <v>769</v>
      </c>
      <c r="AF57" t="str">
        <f t="shared" si="8"/>
        <v>Esslingen</v>
      </c>
      <c r="AG57" t="e">
        <f>VLOOKUP(S57, Hilfstabelle!$C$3:$C$456, 1, FALSE)</f>
        <v>#N/A</v>
      </c>
      <c r="AH57" s="48" t="e">
        <f t="shared" si="16"/>
        <v>#N/A</v>
      </c>
      <c r="AI57" s="45"/>
      <c r="AJ57">
        <f t="shared" si="9"/>
        <v>2022</v>
      </c>
    </row>
    <row r="58" spans="1:36" customFormat="1" x14ac:dyDescent="0.2">
      <c r="A58" s="35" t="s">
        <v>781</v>
      </c>
      <c r="B58" s="35" t="s">
        <v>312</v>
      </c>
      <c r="C58" s="35">
        <v>73726</v>
      </c>
      <c r="D58" s="35" t="s">
        <v>156</v>
      </c>
      <c r="E58" s="35" t="s">
        <v>779</v>
      </c>
      <c r="F58" s="35">
        <v>9999</v>
      </c>
      <c r="G58" s="35" t="s">
        <v>774</v>
      </c>
      <c r="H58" s="35" t="s">
        <v>775</v>
      </c>
      <c r="I58" s="35" t="s">
        <v>156</v>
      </c>
      <c r="J58" s="35"/>
      <c r="K58" s="35" t="s">
        <v>123</v>
      </c>
      <c r="L58" s="35" t="s">
        <v>163</v>
      </c>
      <c r="M58" s="36">
        <v>44586</v>
      </c>
      <c r="N58" s="37">
        <v>293</v>
      </c>
      <c r="O58" s="35" t="s">
        <v>134</v>
      </c>
      <c r="P58" s="35" t="s">
        <v>780</v>
      </c>
      <c r="Q58" s="35" t="s">
        <v>126</v>
      </c>
      <c r="R58" s="37">
        <v>293</v>
      </c>
      <c r="S58" t="str">
        <f t="shared" si="0"/>
        <v>Musterfrau, Melanie</v>
      </c>
      <c r="T58" t="str">
        <f t="shared" si="1"/>
        <v>Kindc, Kc</v>
      </c>
      <c r="U58" t="str">
        <f t="shared" si="2"/>
        <v>Kindc, Kc, Esslingen</v>
      </c>
      <c r="V58" s="46" t="str">
        <f t="shared" si="3"/>
        <v>Februar</v>
      </c>
      <c r="W58" s="45">
        <f t="shared" si="4"/>
        <v>25</v>
      </c>
      <c r="X58" s="45">
        <f t="shared" si="5"/>
        <v>1</v>
      </c>
      <c r="Y58" s="45">
        <f t="shared" si="10"/>
        <v>2022</v>
      </c>
      <c r="Z58" s="49" t="str">
        <f t="shared" si="6"/>
        <v>Januar</v>
      </c>
      <c r="AA58" s="45">
        <f t="shared" si="11"/>
        <v>2</v>
      </c>
      <c r="AB58" s="50" t="str">
        <f t="shared" si="7"/>
        <v>Februar</v>
      </c>
      <c r="AC58" s="48" t="s">
        <v>769</v>
      </c>
      <c r="AD58" s="48" t="s">
        <v>769</v>
      </c>
      <c r="AE58" s="48" t="s">
        <v>769</v>
      </c>
      <c r="AF58" t="str">
        <f t="shared" si="8"/>
        <v>Esslingen</v>
      </c>
      <c r="AG58" t="e">
        <f>VLOOKUP(S58, Hilfstabelle!$C$3:$C$456, 1, FALSE)</f>
        <v>#N/A</v>
      </c>
      <c r="AH58" s="48" t="e">
        <f t="shared" si="16"/>
        <v>#N/A</v>
      </c>
      <c r="AI58" s="45"/>
      <c r="AJ58">
        <f t="shared" si="9"/>
        <v>2022</v>
      </c>
    </row>
    <row r="59" spans="1:36" s="38" customFormat="1" x14ac:dyDescent="0.2">
      <c r="A59" s="35" t="s">
        <v>781</v>
      </c>
      <c r="B59" s="35" t="s">
        <v>312</v>
      </c>
      <c r="C59" s="35">
        <v>73726</v>
      </c>
      <c r="D59" s="35" t="s">
        <v>156</v>
      </c>
      <c r="E59" s="35" t="s">
        <v>779</v>
      </c>
      <c r="F59" s="35">
        <v>9999</v>
      </c>
      <c r="G59" s="35" t="s">
        <v>774</v>
      </c>
      <c r="H59" s="35" t="s">
        <v>775</v>
      </c>
      <c r="I59" s="35" t="s">
        <v>156</v>
      </c>
      <c r="J59" s="35"/>
      <c r="K59" s="35" t="s">
        <v>123</v>
      </c>
      <c r="L59" s="35" t="s">
        <v>163</v>
      </c>
      <c r="M59" s="36">
        <v>44672</v>
      </c>
      <c r="N59" s="37">
        <v>124</v>
      </c>
      <c r="O59" s="35" t="s">
        <v>164</v>
      </c>
      <c r="P59" s="35" t="s">
        <v>780</v>
      </c>
      <c r="Q59" s="35" t="s">
        <v>146</v>
      </c>
      <c r="R59" s="37">
        <v>124</v>
      </c>
      <c r="S59" t="str">
        <f t="shared" si="0"/>
        <v>Musterfrau, Melanie</v>
      </c>
      <c r="T59" t="str">
        <f t="shared" si="1"/>
        <v>Kindc, Kc</v>
      </c>
      <c r="U59" t="str">
        <f t="shared" si="2"/>
        <v>Kindc, Kc, Esslingen</v>
      </c>
      <c r="V59" s="46" t="str">
        <f t="shared" si="3"/>
        <v>Januar</v>
      </c>
      <c r="W59" s="45">
        <f t="shared" si="4"/>
        <v>21</v>
      </c>
      <c r="X59" s="45">
        <f t="shared" si="5"/>
        <v>4</v>
      </c>
      <c r="Y59" s="45">
        <f t="shared" si="10"/>
        <v>2022</v>
      </c>
      <c r="Z59" s="49" t="str">
        <f t="shared" si="6"/>
        <v>April</v>
      </c>
      <c r="AA59" s="45">
        <f t="shared" si="11"/>
        <v>4</v>
      </c>
      <c r="AB59" s="50" t="str">
        <f t="shared" si="7"/>
        <v>April</v>
      </c>
      <c r="AC59" s="48" t="s">
        <v>769</v>
      </c>
      <c r="AD59" s="48" t="s">
        <v>769</v>
      </c>
      <c r="AE59" s="48" t="s">
        <v>769</v>
      </c>
      <c r="AF59" t="str">
        <f t="shared" si="8"/>
        <v>Esslingen</v>
      </c>
      <c r="AG59" t="e">
        <f>VLOOKUP(S59, Hilfstabelle!$C$3:$C$456, 1, FALSE)</f>
        <v>#N/A</v>
      </c>
      <c r="AH59" s="48" t="e">
        <f t="shared" si="16"/>
        <v>#N/A</v>
      </c>
      <c r="AI59" s="45"/>
      <c r="AJ59">
        <f t="shared" si="9"/>
        <v>2022</v>
      </c>
    </row>
    <row r="60" spans="1:36" customFormat="1" x14ac:dyDescent="0.2">
      <c r="A60" s="35" t="s">
        <v>781</v>
      </c>
      <c r="B60" s="35" t="s">
        <v>312</v>
      </c>
      <c r="C60" s="35">
        <v>73726</v>
      </c>
      <c r="D60" s="35" t="s">
        <v>156</v>
      </c>
      <c r="E60" s="35" t="s">
        <v>779</v>
      </c>
      <c r="F60" s="35">
        <v>9999</v>
      </c>
      <c r="G60" s="35" t="s">
        <v>776</v>
      </c>
      <c r="H60" s="35" t="s">
        <v>777</v>
      </c>
      <c r="I60" s="35" t="s">
        <v>156</v>
      </c>
      <c r="J60" s="35"/>
      <c r="K60" s="35" t="s">
        <v>123</v>
      </c>
      <c r="L60" s="35" t="s">
        <v>165</v>
      </c>
      <c r="M60" s="36">
        <v>44552</v>
      </c>
      <c r="N60" s="37">
        <v>629</v>
      </c>
      <c r="O60" s="35" t="s">
        <v>139</v>
      </c>
      <c r="P60" s="35" t="s">
        <v>780</v>
      </c>
      <c r="Q60" s="35" t="s">
        <v>126</v>
      </c>
      <c r="R60" s="37">
        <v>629</v>
      </c>
      <c r="S60" t="str">
        <f t="shared" si="0"/>
        <v>Musterfrau, Melanie</v>
      </c>
      <c r="T60" t="str">
        <f t="shared" si="1"/>
        <v>Kindd, Kd</v>
      </c>
      <c r="U60" t="str">
        <f t="shared" si="2"/>
        <v>Kindd, Kd, Esslingen</v>
      </c>
      <c r="V60" s="46" t="str">
        <f t="shared" si="3"/>
        <v>Januar</v>
      </c>
      <c r="W60" s="45">
        <f t="shared" si="4"/>
        <v>22</v>
      </c>
      <c r="X60" s="45">
        <f t="shared" si="5"/>
        <v>12</v>
      </c>
      <c r="Y60" s="45">
        <f t="shared" si="10"/>
        <v>2021</v>
      </c>
      <c r="Z60" s="49" t="str">
        <f t="shared" si="6"/>
        <v>Dezember</v>
      </c>
      <c r="AA60" s="45">
        <f t="shared" si="11"/>
        <v>12</v>
      </c>
      <c r="AB60" s="50" t="str">
        <f t="shared" si="7"/>
        <v>Januar</v>
      </c>
      <c r="AC60" s="48" t="s">
        <v>769</v>
      </c>
      <c r="AD60" s="48" t="s">
        <v>769</v>
      </c>
      <c r="AE60" s="48" t="s">
        <v>769</v>
      </c>
      <c r="AF60" t="str">
        <f t="shared" si="8"/>
        <v>Esslingen</v>
      </c>
      <c r="AG60" t="e">
        <f>VLOOKUP(S60, Hilfstabelle!$C$3:$C$456, 1, FALSE)</f>
        <v>#N/A</v>
      </c>
      <c r="AH60" s="48" t="e">
        <f t="shared" si="16"/>
        <v>#N/A</v>
      </c>
      <c r="AI60" s="45"/>
      <c r="AJ60">
        <f t="shared" si="9"/>
        <v>2021</v>
      </c>
    </row>
    <row r="61" spans="1:36" customFormat="1" x14ac:dyDescent="0.2">
      <c r="A61" s="35" t="s">
        <v>781</v>
      </c>
      <c r="B61" s="35" t="s">
        <v>312</v>
      </c>
      <c r="C61" s="35">
        <v>73726</v>
      </c>
      <c r="D61" s="35" t="s">
        <v>156</v>
      </c>
      <c r="E61" s="35" t="s">
        <v>779</v>
      </c>
      <c r="F61" s="35">
        <v>9999</v>
      </c>
      <c r="G61" s="35" t="s">
        <v>776</v>
      </c>
      <c r="H61" s="35" t="s">
        <v>777</v>
      </c>
      <c r="I61" s="35" t="s">
        <v>156</v>
      </c>
      <c r="J61" s="35"/>
      <c r="K61" s="35" t="s">
        <v>123</v>
      </c>
      <c r="L61" s="35" t="s">
        <v>165</v>
      </c>
      <c r="M61" s="36">
        <v>44620</v>
      </c>
      <c r="N61" s="37">
        <v>629</v>
      </c>
      <c r="O61" s="35" t="s">
        <v>127</v>
      </c>
      <c r="P61" s="35" t="s">
        <v>780</v>
      </c>
      <c r="Q61" s="35" t="s">
        <v>126</v>
      </c>
      <c r="R61" s="37">
        <v>629</v>
      </c>
      <c r="S61" t="str">
        <f t="shared" si="0"/>
        <v>Musterfrau, Melanie</v>
      </c>
      <c r="T61" t="str">
        <f t="shared" si="1"/>
        <v>Kindd, Kd</v>
      </c>
      <c r="U61" t="str">
        <f t="shared" si="2"/>
        <v>Kindd, Kd, Esslingen</v>
      </c>
      <c r="V61" s="46" t="str">
        <f t="shared" si="3"/>
        <v>März</v>
      </c>
      <c r="W61" s="45">
        <f t="shared" si="4"/>
        <v>28</v>
      </c>
      <c r="X61" s="45">
        <f t="shared" si="5"/>
        <v>2</v>
      </c>
      <c r="Y61" s="45">
        <f t="shared" si="10"/>
        <v>2022</v>
      </c>
      <c r="Z61" s="49" t="str">
        <f t="shared" si="6"/>
        <v>Februar</v>
      </c>
      <c r="AA61" s="45">
        <f t="shared" si="11"/>
        <v>3</v>
      </c>
      <c r="AB61" s="50" t="str">
        <f t="shared" si="7"/>
        <v>März</v>
      </c>
      <c r="AC61" s="48" t="s">
        <v>769</v>
      </c>
      <c r="AD61" s="48" t="s">
        <v>769</v>
      </c>
      <c r="AE61" s="48" t="s">
        <v>769</v>
      </c>
      <c r="AF61" t="str">
        <f t="shared" si="8"/>
        <v>Esslingen</v>
      </c>
      <c r="AG61" t="e">
        <f>VLOOKUP(S61, Hilfstabelle!$C$3:$C$456, 1, FALSE)</f>
        <v>#N/A</v>
      </c>
      <c r="AH61" s="48" t="e">
        <f t="shared" si="16"/>
        <v>#N/A</v>
      </c>
      <c r="AI61" s="45"/>
      <c r="AJ61">
        <f t="shared" si="9"/>
        <v>2022</v>
      </c>
    </row>
    <row r="62" spans="1:36" customFormat="1" x14ac:dyDescent="0.2">
      <c r="A62" s="35" t="s">
        <v>781</v>
      </c>
      <c r="B62" s="35" t="s">
        <v>312</v>
      </c>
      <c r="C62" s="35">
        <v>73726</v>
      </c>
      <c r="D62" s="35" t="s">
        <v>156</v>
      </c>
      <c r="E62" s="35" t="s">
        <v>779</v>
      </c>
      <c r="F62" s="35">
        <v>9999</v>
      </c>
      <c r="G62" s="35" t="s">
        <v>776</v>
      </c>
      <c r="H62" s="35" t="s">
        <v>777</v>
      </c>
      <c r="I62" s="35" t="s">
        <v>156</v>
      </c>
      <c r="J62" s="35"/>
      <c r="K62" s="35" t="s">
        <v>123</v>
      </c>
      <c r="L62" s="35" t="s">
        <v>165</v>
      </c>
      <c r="M62" s="36">
        <v>44648</v>
      </c>
      <c r="N62" s="37">
        <v>629</v>
      </c>
      <c r="O62" s="35" t="s">
        <v>129</v>
      </c>
      <c r="P62" s="35" t="s">
        <v>780</v>
      </c>
      <c r="Q62" s="35" t="s">
        <v>126</v>
      </c>
      <c r="R62" s="37">
        <v>629</v>
      </c>
      <c r="S62" t="str">
        <f t="shared" si="0"/>
        <v>Musterfrau, Melanie</v>
      </c>
      <c r="T62" t="str">
        <f t="shared" si="1"/>
        <v>Kindd, Kd</v>
      </c>
      <c r="U62" t="str">
        <f t="shared" si="2"/>
        <v>Kindd, Kd, Esslingen</v>
      </c>
      <c r="V62" s="46" t="str">
        <f t="shared" si="3"/>
        <v>April</v>
      </c>
      <c r="W62" s="45">
        <f t="shared" si="4"/>
        <v>28</v>
      </c>
      <c r="X62" s="45">
        <f t="shared" si="5"/>
        <v>3</v>
      </c>
      <c r="Y62" s="45">
        <f t="shared" si="10"/>
        <v>2022</v>
      </c>
      <c r="Z62" s="49" t="str">
        <f t="shared" si="6"/>
        <v>März</v>
      </c>
      <c r="AA62" s="45">
        <f t="shared" si="11"/>
        <v>4</v>
      </c>
      <c r="AB62" s="50" t="str">
        <f t="shared" si="7"/>
        <v>April</v>
      </c>
      <c r="AC62" s="48" t="s">
        <v>769</v>
      </c>
      <c r="AD62" s="48" t="s">
        <v>769</v>
      </c>
      <c r="AE62" s="48" t="s">
        <v>769</v>
      </c>
      <c r="AF62" t="str">
        <f t="shared" si="8"/>
        <v>Esslingen</v>
      </c>
      <c r="AG62" t="e">
        <f>VLOOKUP(S62, Hilfstabelle!$C$3:$C$456, 1, FALSE)</f>
        <v>#N/A</v>
      </c>
      <c r="AH62" s="48" t="e">
        <f t="shared" si="16"/>
        <v>#N/A</v>
      </c>
      <c r="AI62" s="45"/>
      <c r="AJ62">
        <f t="shared" si="9"/>
        <v>2022</v>
      </c>
    </row>
    <row r="63" spans="1:36" customFormat="1" x14ac:dyDescent="0.2">
      <c r="A63" s="35" t="s">
        <v>781</v>
      </c>
      <c r="B63" s="35" t="s">
        <v>312</v>
      </c>
      <c r="C63" s="35">
        <v>73726</v>
      </c>
      <c r="D63" s="35" t="s">
        <v>156</v>
      </c>
      <c r="E63" s="35" t="s">
        <v>779</v>
      </c>
      <c r="F63" s="35">
        <v>9999</v>
      </c>
      <c r="G63" s="35" t="s">
        <v>776</v>
      </c>
      <c r="H63" s="35" t="s">
        <v>777</v>
      </c>
      <c r="I63" s="35" t="s">
        <v>156</v>
      </c>
      <c r="J63" s="35"/>
      <c r="K63" s="35" t="s">
        <v>123</v>
      </c>
      <c r="L63" s="35" t="s">
        <v>165</v>
      </c>
      <c r="M63" s="36">
        <v>44676</v>
      </c>
      <c r="N63" s="37">
        <v>629</v>
      </c>
      <c r="O63" s="35" t="s">
        <v>131</v>
      </c>
      <c r="P63" s="35" t="s">
        <v>780</v>
      </c>
      <c r="Q63" s="35" t="s">
        <v>126</v>
      </c>
      <c r="R63" s="37">
        <v>629</v>
      </c>
      <c r="S63" t="str">
        <f t="shared" si="0"/>
        <v>Musterfrau, Melanie</v>
      </c>
      <c r="T63" t="str">
        <f t="shared" si="1"/>
        <v>Kindd, Kd</v>
      </c>
      <c r="U63" t="str">
        <f t="shared" si="2"/>
        <v>Kindd, Kd, Esslingen</v>
      </c>
      <c r="V63" s="46" t="str">
        <f t="shared" si="3"/>
        <v>Mai</v>
      </c>
      <c r="W63" s="45">
        <f t="shared" si="4"/>
        <v>25</v>
      </c>
      <c r="X63" s="45">
        <f t="shared" si="5"/>
        <v>4</v>
      </c>
      <c r="Y63" s="45">
        <f t="shared" si="10"/>
        <v>2022</v>
      </c>
      <c r="Z63" s="49" t="str">
        <f t="shared" si="6"/>
        <v>April</v>
      </c>
      <c r="AA63" s="45">
        <f t="shared" si="11"/>
        <v>5</v>
      </c>
      <c r="AB63" s="50" t="str">
        <f t="shared" si="7"/>
        <v>Mai</v>
      </c>
      <c r="AC63" s="48" t="s">
        <v>769</v>
      </c>
      <c r="AD63" s="48" t="s">
        <v>769</v>
      </c>
      <c r="AE63" s="48" t="s">
        <v>769</v>
      </c>
      <c r="AF63" t="str">
        <f t="shared" si="8"/>
        <v>Esslingen</v>
      </c>
      <c r="AG63" t="e">
        <f>VLOOKUP(S63, Hilfstabelle!$C$3:$C$456, 1, FALSE)</f>
        <v>#N/A</v>
      </c>
      <c r="AH63" s="48" t="e">
        <f t="shared" si="16"/>
        <v>#N/A</v>
      </c>
      <c r="AI63" s="45"/>
      <c r="AJ63">
        <f t="shared" si="9"/>
        <v>2022</v>
      </c>
    </row>
    <row r="64" spans="1:36" customFormat="1" x14ac:dyDescent="0.2">
      <c r="A64" s="35" t="s">
        <v>781</v>
      </c>
      <c r="B64" s="35" t="s">
        <v>312</v>
      </c>
      <c r="C64" s="35">
        <v>73726</v>
      </c>
      <c r="D64" s="35" t="s">
        <v>156</v>
      </c>
      <c r="E64" s="35" t="s">
        <v>779</v>
      </c>
      <c r="F64" s="35">
        <v>9999</v>
      </c>
      <c r="G64" s="35" t="s">
        <v>776</v>
      </c>
      <c r="H64" s="35" t="s">
        <v>777</v>
      </c>
      <c r="I64" s="35" t="s">
        <v>156</v>
      </c>
      <c r="J64" s="35"/>
      <c r="K64" s="35" t="s">
        <v>123</v>
      </c>
      <c r="L64" s="35" t="s">
        <v>165</v>
      </c>
      <c r="M64" s="36">
        <v>44706</v>
      </c>
      <c r="N64" s="37">
        <v>629</v>
      </c>
      <c r="O64" s="35" t="s">
        <v>132</v>
      </c>
      <c r="P64" s="35" t="s">
        <v>780</v>
      </c>
      <c r="Q64" s="35" t="s">
        <v>126</v>
      </c>
      <c r="R64" s="37">
        <v>629</v>
      </c>
      <c r="S64" t="str">
        <f t="shared" si="0"/>
        <v>Musterfrau, Melanie</v>
      </c>
      <c r="T64" t="str">
        <f t="shared" si="1"/>
        <v>Kindd, Kd</v>
      </c>
      <c r="U64" t="str">
        <f t="shared" si="2"/>
        <v>Kindd, Kd, Esslingen</v>
      </c>
      <c r="V64" s="46" t="str">
        <f t="shared" si="3"/>
        <v>Juni</v>
      </c>
      <c r="W64" s="45">
        <f t="shared" si="4"/>
        <v>25</v>
      </c>
      <c r="X64" s="45">
        <f t="shared" si="5"/>
        <v>5</v>
      </c>
      <c r="Y64" s="45">
        <f t="shared" si="10"/>
        <v>2022</v>
      </c>
      <c r="Z64" s="49" t="str">
        <f t="shared" si="6"/>
        <v>Mai</v>
      </c>
      <c r="AA64" s="45">
        <f t="shared" si="11"/>
        <v>6</v>
      </c>
      <c r="AB64" s="50" t="str">
        <f t="shared" si="7"/>
        <v>Juni</v>
      </c>
      <c r="AC64" s="48" t="s">
        <v>769</v>
      </c>
      <c r="AD64" s="48" t="s">
        <v>769</v>
      </c>
      <c r="AE64" s="48" t="s">
        <v>769</v>
      </c>
      <c r="AF64" t="str">
        <f t="shared" si="8"/>
        <v>Esslingen</v>
      </c>
      <c r="AG64" t="e">
        <f>VLOOKUP(S64, Hilfstabelle!$C$3:$C$456, 1, FALSE)</f>
        <v>#N/A</v>
      </c>
      <c r="AH64" s="48" t="e">
        <f t="shared" si="16"/>
        <v>#N/A</v>
      </c>
      <c r="AI64" s="45"/>
      <c r="AJ64">
        <f t="shared" si="9"/>
        <v>2022</v>
      </c>
    </row>
    <row r="65" spans="1:36" customFormat="1" x14ac:dyDescent="0.2">
      <c r="A65" s="35" t="s">
        <v>781</v>
      </c>
      <c r="B65" s="35" t="s">
        <v>312</v>
      </c>
      <c r="C65" s="35">
        <v>73726</v>
      </c>
      <c r="D65" s="35" t="s">
        <v>156</v>
      </c>
      <c r="E65" s="35" t="s">
        <v>779</v>
      </c>
      <c r="F65" s="35">
        <v>9999</v>
      </c>
      <c r="G65" s="35" t="s">
        <v>776</v>
      </c>
      <c r="H65" s="35" t="s">
        <v>777</v>
      </c>
      <c r="I65" s="35" t="s">
        <v>156</v>
      </c>
      <c r="J65" s="35"/>
      <c r="K65" s="35" t="s">
        <v>123</v>
      </c>
      <c r="L65" s="35" t="s">
        <v>165</v>
      </c>
      <c r="M65" s="36">
        <v>44735</v>
      </c>
      <c r="N65" s="37">
        <v>629</v>
      </c>
      <c r="O65" s="35" t="s">
        <v>133</v>
      </c>
      <c r="P65" s="35" t="s">
        <v>780</v>
      </c>
      <c r="Q65" s="35" t="s">
        <v>126</v>
      </c>
      <c r="R65" s="37">
        <v>629</v>
      </c>
      <c r="S65" t="str">
        <f t="shared" si="0"/>
        <v>Musterfrau, Melanie</v>
      </c>
      <c r="T65" t="str">
        <f t="shared" si="1"/>
        <v>Kindd, Kd</v>
      </c>
      <c r="U65" t="str">
        <f t="shared" si="2"/>
        <v>Kindd, Kd, Esslingen</v>
      </c>
      <c r="V65" s="46" t="str">
        <f t="shared" si="3"/>
        <v>Juli</v>
      </c>
      <c r="W65" s="45">
        <f t="shared" si="4"/>
        <v>23</v>
      </c>
      <c r="X65" s="45">
        <f t="shared" si="5"/>
        <v>6</v>
      </c>
      <c r="Y65" s="45">
        <f t="shared" si="10"/>
        <v>2022</v>
      </c>
      <c r="Z65" s="49" t="str">
        <f t="shared" si="6"/>
        <v>Juni</v>
      </c>
      <c r="AA65" s="45">
        <f t="shared" si="11"/>
        <v>6</v>
      </c>
      <c r="AB65" s="50" t="str">
        <f t="shared" si="7"/>
        <v>Juni</v>
      </c>
      <c r="AC65" s="48" t="s">
        <v>769</v>
      </c>
      <c r="AD65" s="48" t="s">
        <v>769</v>
      </c>
      <c r="AE65" s="48" t="s">
        <v>769</v>
      </c>
      <c r="AF65" t="str">
        <f t="shared" si="8"/>
        <v>Esslingen</v>
      </c>
      <c r="AG65" t="e">
        <f>VLOOKUP(S65, Hilfstabelle!$C$3:$C$456, 1, FALSE)</f>
        <v>#N/A</v>
      </c>
      <c r="AH65" s="48" t="e">
        <f t="shared" si="16"/>
        <v>#N/A</v>
      </c>
      <c r="AI65" s="45"/>
      <c r="AJ65">
        <f t="shared" si="9"/>
        <v>2022</v>
      </c>
    </row>
    <row r="66" spans="1:36" customFormat="1" x14ac:dyDescent="0.2">
      <c r="A66" s="35" t="s">
        <v>781</v>
      </c>
      <c r="B66" s="35" t="s">
        <v>312</v>
      </c>
      <c r="C66" s="35">
        <v>73726</v>
      </c>
      <c r="D66" s="35" t="s">
        <v>156</v>
      </c>
      <c r="E66" s="35" t="s">
        <v>779</v>
      </c>
      <c r="F66" s="35">
        <v>9999</v>
      </c>
      <c r="G66" s="35" t="s">
        <v>776</v>
      </c>
      <c r="H66" s="35" t="s">
        <v>777</v>
      </c>
      <c r="I66" s="35" t="s">
        <v>156</v>
      </c>
      <c r="J66" s="35"/>
      <c r="K66" s="35" t="s">
        <v>123</v>
      </c>
      <c r="L66" s="35" t="s">
        <v>165</v>
      </c>
      <c r="M66" s="36">
        <v>44586</v>
      </c>
      <c r="N66" s="37">
        <v>629</v>
      </c>
      <c r="O66" s="35" t="s">
        <v>134</v>
      </c>
      <c r="P66" s="35" t="s">
        <v>780</v>
      </c>
      <c r="Q66" s="35" t="s">
        <v>126</v>
      </c>
      <c r="R66" s="37">
        <v>629</v>
      </c>
      <c r="S66" t="str">
        <f t="shared" si="0"/>
        <v>Musterfrau, Melanie</v>
      </c>
      <c r="T66" t="str">
        <f t="shared" si="1"/>
        <v>Kindd, Kd</v>
      </c>
      <c r="U66" t="str">
        <f t="shared" si="2"/>
        <v>Kindd, Kd, Esslingen</v>
      </c>
      <c r="V66" s="46" t="str">
        <f t="shared" si="3"/>
        <v>Februar</v>
      </c>
      <c r="W66" s="45">
        <f t="shared" si="4"/>
        <v>25</v>
      </c>
      <c r="X66" s="45">
        <f t="shared" si="5"/>
        <v>1</v>
      </c>
      <c r="Y66" s="45">
        <f t="shared" si="10"/>
        <v>2022</v>
      </c>
      <c r="Z66" s="49" t="str">
        <f t="shared" si="6"/>
        <v>Januar</v>
      </c>
      <c r="AA66" s="45">
        <f t="shared" si="11"/>
        <v>2</v>
      </c>
      <c r="AB66" s="50" t="str">
        <f t="shared" si="7"/>
        <v>Februar</v>
      </c>
      <c r="AC66" s="48" t="s">
        <v>769</v>
      </c>
      <c r="AD66" s="48" t="s">
        <v>769</v>
      </c>
      <c r="AE66" s="48" t="s">
        <v>769</v>
      </c>
      <c r="AF66" t="str">
        <f t="shared" si="8"/>
        <v>Esslingen</v>
      </c>
      <c r="AG66" t="e">
        <f>VLOOKUP(S66, Hilfstabelle!$C$3:$C$456, 1, FALSE)</f>
        <v>#N/A</v>
      </c>
      <c r="AH66" s="48" t="e">
        <f t="shared" ref="AH66:AH73" si="17">IF(AG66=S66, "TPP", "KB")</f>
        <v>#N/A</v>
      </c>
      <c r="AI66" s="45"/>
      <c r="AJ66">
        <f t="shared" si="9"/>
        <v>2022</v>
      </c>
    </row>
    <row r="67" spans="1:36" customFormat="1" x14ac:dyDescent="0.2">
      <c r="A67" s="35" t="s">
        <v>781</v>
      </c>
      <c r="B67" s="35" t="s">
        <v>312</v>
      </c>
      <c r="C67" s="35">
        <v>73726</v>
      </c>
      <c r="D67" s="35" t="s">
        <v>156</v>
      </c>
      <c r="E67" s="35" t="s">
        <v>779</v>
      </c>
      <c r="F67" s="35">
        <v>9999</v>
      </c>
      <c r="G67" s="35" t="s">
        <v>782</v>
      </c>
      <c r="H67" s="35" t="s">
        <v>783</v>
      </c>
      <c r="I67" s="35" t="s">
        <v>156</v>
      </c>
      <c r="J67" s="35"/>
      <c r="K67" s="35" t="s">
        <v>123</v>
      </c>
      <c r="L67" s="35" t="s">
        <v>166</v>
      </c>
      <c r="M67" s="36">
        <v>44552</v>
      </c>
      <c r="N67" s="37">
        <v>559</v>
      </c>
      <c r="O67" s="35" t="s">
        <v>139</v>
      </c>
      <c r="P67" s="35" t="s">
        <v>780</v>
      </c>
      <c r="Q67" s="35" t="s">
        <v>126</v>
      </c>
      <c r="R67" s="37">
        <v>559</v>
      </c>
      <c r="S67" t="str">
        <f t="shared" ref="S67:S73" si="18">CONCATENATE(A67, ", ", B67)</f>
        <v>Musterfrau, Melanie</v>
      </c>
      <c r="T67" t="str">
        <f t="shared" ref="T67:T73" si="19">CONCATENATE(G67, ", ", H67)</f>
        <v>Kinde, Ke</v>
      </c>
      <c r="U67" t="str">
        <f t="shared" ref="U67:U73" si="20">CONCATENATE(T67, ", ", I67)</f>
        <v>Kinde, Ke, Esslingen</v>
      </c>
      <c r="V67" s="46" t="str">
        <f t="shared" ref="V67:V73" si="21">IF(ISNUMBER(SEARCH("01",O67)),"Januar",IF(ISNUMBER(SEARCH("02",O67)),"Februar",IF(ISNUMBER(SEARCH("03",O67)),"März",IF(ISNUMBER(SEARCH("04",O67)),"April",IF(ISNUMBER(SEARCH("05",O67)),"Mai",IF(ISNUMBER(SEARCH("06",O67)),"Juni",IF(ISNUMBER(SEARCH("07",O67)),"Juli",IF(ISNUMBER(SEARCH("08",O67)),"August",IF(ISNUMBER(SEARCH("09",O67)),"September",IF(ISNUMBER(SEARCH("10",O67)),"Oktober",IF(ISNUMBER(SEARCH("11",O67)),"November",IF(ISNUMBER(SEARCH("12",O67)),"Dezember","PRÜFEN!"))))))))))))</f>
        <v>Januar</v>
      </c>
      <c r="W67" s="45">
        <f t="shared" ref="W67:W73" si="22">DAY(M67)</f>
        <v>22</v>
      </c>
      <c r="X67" s="45">
        <f t="shared" ref="X67:X73" si="23">MONTH(M67)</f>
        <v>12</v>
      </c>
      <c r="Y67" s="45">
        <f t="shared" si="10"/>
        <v>2021</v>
      </c>
      <c r="Z67" s="49" t="str">
        <f t="shared" ref="Z67:Z73" si="24">IF(X67&lt;2, "Januar",IF(X67&lt;3,"Februar",IF(X67&lt;4,"März",IF(X67&lt;5,"April",IF(X67&lt;6,"Mai",IF(X67&lt;7,"Juni",IF(X67&lt;8,"Juli",IF(X67&lt;9,"August",IF(X67&lt;10,"September",IF(X67&lt;11,"Oktober",IF(X67&lt;12,"November",IF(X67&lt;13,"Dezember"))))))))))))</f>
        <v>Dezember</v>
      </c>
      <c r="AA67" s="45">
        <f t="shared" si="11"/>
        <v>12</v>
      </c>
      <c r="AB67" s="50" t="str">
        <f t="shared" ref="AB67:AB73" si="25">IF(OR(AA67&lt;2, AND(AA67&gt;=12, W67&gt;=22, Z67&lt;&gt;"November")), "Januar",IF(AA67&lt;3,"Februar",IF(AA67&lt;4,"März",IF(AA67&lt;5,"April",IF(AA67&lt;6,"Mai",IF(AA67&lt;7,"Juni",IF(AA67&lt;8,"Juli",IF(AA67&lt;9,"August",IF(AA67&lt;10,"September",IF(AA67&lt;11,"Oktober",IF(AA67&lt;12,"November",IF(AA67&lt;13,"Dezember"))))))))))))</f>
        <v>Januar</v>
      </c>
      <c r="AC67" s="48" t="s">
        <v>769</v>
      </c>
      <c r="AD67" s="48" t="s">
        <v>769</v>
      </c>
      <c r="AE67" s="48" t="s">
        <v>769</v>
      </c>
      <c r="AF67" t="str">
        <f t="shared" ref="AF67:AF73" si="26">I67</f>
        <v>Esslingen</v>
      </c>
      <c r="AG67" t="e">
        <f>VLOOKUP(S67, Hilfstabelle!$C$3:$C$456, 1, FALSE)</f>
        <v>#N/A</v>
      </c>
      <c r="AH67" s="48" t="e">
        <f t="shared" si="17"/>
        <v>#N/A</v>
      </c>
      <c r="AI67" s="45"/>
      <c r="AJ67">
        <f t="shared" ref="AJ67:AJ73" si="27">IF(AND(AB67="Januar", YEAR(M67)=2019), YEAR(M67)+1,YEAR(M67))</f>
        <v>2021</v>
      </c>
    </row>
    <row r="68" spans="1:36" customFormat="1" x14ac:dyDescent="0.2">
      <c r="A68" s="35" t="s">
        <v>781</v>
      </c>
      <c r="B68" s="35" t="s">
        <v>312</v>
      </c>
      <c r="C68" s="35">
        <v>73726</v>
      </c>
      <c r="D68" s="35" t="s">
        <v>156</v>
      </c>
      <c r="E68" s="35" t="s">
        <v>779</v>
      </c>
      <c r="F68" s="35">
        <v>9999</v>
      </c>
      <c r="G68" s="35" t="s">
        <v>782</v>
      </c>
      <c r="H68" s="35" t="s">
        <v>783</v>
      </c>
      <c r="I68" s="35" t="s">
        <v>156</v>
      </c>
      <c r="J68" s="35"/>
      <c r="K68" s="35" t="s">
        <v>123</v>
      </c>
      <c r="L68" s="35" t="s">
        <v>166</v>
      </c>
      <c r="M68" s="36">
        <v>44620</v>
      </c>
      <c r="N68" s="37">
        <v>559</v>
      </c>
      <c r="O68" s="35" t="s">
        <v>127</v>
      </c>
      <c r="P68" s="35" t="s">
        <v>780</v>
      </c>
      <c r="Q68" s="35" t="s">
        <v>126</v>
      </c>
      <c r="R68" s="37">
        <v>559</v>
      </c>
      <c r="S68" t="str">
        <f t="shared" si="18"/>
        <v>Musterfrau, Melanie</v>
      </c>
      <c r="T68" t="str">
        <f t="shared" si="19"/>
        <v>Kinde, Ke</v>
      </c>
      <c r="U68" t="str">
        <f t="shared" si="20"/>
        <v>Kinde, Ke, Esslingen</v>
      </c>
      <c r="V68" s="46" t="str">
        <f t="shared" si="21"/>
        <v>März</v>
      </c>
      <c r="W68" s="45">
        <f t="shared" si="22"/>
        <v>28</v>
      </c>
      <c r="X68" s="45">
        <f t="shared" si="23"/>
        <v>2</v>
      </c>
      <c r="Y68" s="45">
        <f t="shared" ref="Y68:Y73" si="28">AJ68</f>
        <v>2022</v>
      </c>
      <c r="Z68" s="49" t="str">
        <f t="shared" si="24"/>
        <v>Februar</v>
      </c>
      <c r="AA68" s="45">
        <f t="shared" ref="AA68:AA73" si="29">IF(W68&gt;=25,X68+1,X68)</f>
        <v>3</v>
      </c>
      <c r="AB68" s="50" t="str">
        <f t="shared" si="25"/>
        <v>März</v>
      </c>
      <c r="AC68" s="48" t="s">
        <v>769</v>
      </c>
      <c r="AD68" s="48" t="s">
        <v>769</v>
      </c>
      <c r="AE68" s="48" t="s">
        <v>769</v>
      </c>
      <c r="AF68" t="str">
        <f t="shared" si="26"/>
        <v>Esslingen</v>
      </c>
      <c r="AG68" t="e">
        <f>VLOOKUP(S68, Hilfstabelle!$C$3:$C$456, 1, FALSE)</f>
        <v>#N/A</v>
      </c>
      <c r="AH68" s="48" t="e">
        <f t="shared" si="17"/>
        <v>#N/A</v>
      </c>
      <c r="AI68" s="45"/>
      <c r="AJ68">
        <f t="shared" si="27"/>
        <v>2022</v>
      </c>
    </row>
    <row r="69" spans="1:36" customFormat="1" x14ac:dyDescent="0.2">
      <c r="A69" s="35" t="s">
        <v>781</v>
      </c>
      <c r="B69" s="35" t="s">
        <v>312</v>
      </c>
      <c r="C69" s="35">
        <v>73726</v>
      </c>
      <c r="D69" s="35" t="s">
        <v>156</v>
      </c>
      <c r="E69" s="35" t="s">
        <v>779</v>
      </c>
      <c r="F69" s="35">
        <v>9999</v>
      </c>
      <c r="G69" s="35" t="s">
        <v>782</v>
      </c>
      <c r="H69" s="35" t="s">
        <v>783</v>
      </c>
      <c r="I69" s="35" t="s">
        <v>156</v>
      </c>
      <c r="J69" s="35"/>
      <c r="K69" s="35" t="s">
        <v>123</v>
      </c>
      <c r="L69" s="35" t="s">
        <v>166</v>
      </c>
      <c r="M69" s="36">
        <v>44648</v>
      </c>
      <c r="N69" s="37">
        <v>559</v>
      </c>
      <c r="O69" s="35" t="s">
        <v>129</v>
      </c>
      <c r="P69" s="35" t="s">
        <v>780</v>
      </c>
      <c r="Q69" s="35" t="s">
        <v>126</v>
      </c>
      <c r="R69" s="37">
        <v>559</v>
      </c>
      <c r="S69" t="str">
        <f t="shared" si="18"/>
        <v>Musterfrau, Melanie</v>
      </c>
      <c r="T69" t="str">
        <f t="shared" si="19"/>
        <v>Kinde, Ke</v>
      </c>
      <c r="U69" t="str">
        <f t="shared" si="20"/>
        <v>Kinde, Ke, Esslingen</v>
      </c>
      <c r="V69" s="46" t="str">
        <f t="shared" si="21"/>
        <v>April</v>
      </c>
      <c r="W69" s="45">
        <f t="shared" si="22"/>
        <v>28</v>
      </c>
      <c r="X69" s="45">
        <f t="shared" si="23"/>
        <v>3</v>
      </c>
      <c r="Y69" s="45">
        <f t="shared" si="28"/>
        <v>2022</v>
      </c>
      <c r="Z69" s="49" t="str">
        <f t="shared" si="24"/>
        <v>März</v>
      </c>
      <c r="AA69" s="45">
        <f t="shared" si="29"/>
        <v>4</v>
      </c>
      <c r="AB69" s="50" t="str">
        <f t="shared" si="25"/>
        <v>April</v>
      </c>
      <c r="AC69" s="48" t="s">
        <v>769</v>
      </c>
      <c r="AD69" s="48" t="s">
        <v>769</v>
      </c>
      <c r="AE69" s="48" t="s">
        <v>769</v>
      </c>
      <c r="AF69" t="str">
        <f t="shared" si="26"/>
        <v>Esslingen</v>
      </c>
      <c r="AG69" t="e">
        <f>VLOOKUP(S69, Hilfstabelle!$C$3:$C$456, 1, FALSE)</f>
        <v>#N/A</v>
      </c>
      <c r="AH69" s="48" t="e">
        <f t="shared" si="17"/>
        <v>#N/A</v>
      </c>
      <c r="AI69" s="45"/>
      <c r="AJ69">
        <f t="shared" si="27"/>
        <v>2022</v>
      </c>
    </row>
    <row r="70" spans="1:36" customFormat="1" x14ac:dyDescent="0.2">
      <c r="A70" s="35" t="s">
        <v>781</v>
      </c>
      <c r="B70" s="35" t="s">
        <v>312</v>
      </c>
      <c r="C70" s="35">
        <v>73726</v>
      </c>
      <c r="D70" s="35" t="s">
        <v>156</v>
      </c>
      <c r="E70" s="35" t="s">
        <v>779</v>
      </c>
      <c r="F70" s="35">
        <v>9999</v>
      </c>
      <c r="G70" s="35" t="s">
        <v>782</v>
      </c>
      <c r="H70" s="35" t="s">
        <v>783</v>
      </c>
      <c r="I70" s="35" t="s">
        <v>156</v>
      </c>
      <c r="J70" s="35"/>
      <c r="K70" s="35" t="s">
        <v>123</v>
      </c>
      <c r="L70" s="35" t="s">
        <v>166</v>
      </c>
      <c r="M70" s="36">
        <v>44676</v>
      </c>
      <c r="N70" s="37">
        <v>559</v>
      </c>
      <c r="O70" s="35" t="s">
        <v>131</v>
      </c>
      <c r="P70" s="35" t="s">
        <v>780</v>
      </c>
      <c r="Q70" s="35" t="s">
        <v>126</v>
      </c>
      <c r="R70" s="37">
        <v>559</v>
      </c>
      <c r="S70" t="str">
        <f t="shared" si="18"/>
        <v>Musterfrau, Melanie</v>
      </c>
      <c r="T70" t="str">
        <f t="shared" si="19"/>
        <v>Kinde, Ke</v>
      </c>
      <c r="U70" t="str">
        <f t="shared" si="20"/>
        <v>Kinde, Ke, Esslingen</v>
      </c>
      <c r="V70" s="46" t="str">
        <f t="shared" si="21"/>
        <v>Mai</v>
      </c>
      <c r="W70" s="45">
        <f t="shared" si="22"/>
        <v>25</v>
      </c>
      <c r="X70" s="45">
        <f t="shared" si="23"/>
        <v>4</v>
      </c>
      <c r="Y70" s="45">
        <f t="shared" si="28"/>
        <v>2022</v>
      </c>
      <c r="Z70" s="49" t="str">
        <f t="shared" si="24"/>
        <v>April</v>
      </c>
      <c r="AA70" s="45">
        <f t="shared" si="29"/>
        <v>5</v>
      </c>
      <c r="AB70" s="50" t="str">
        <f t="shared" si="25"/>
        <v>Mai</v>
      </c>
      <c r="AC70" s="48" t="s">
        <v>769</v>
      </c>
      <c r="AD70" s="48" t="s">
        <v>769</v>
      </c>
      <c r="AE70" s="48" t="s">
        <v>769</v>
      </c>
      <c r="AF70" t="str">
        <f t="shared" si="26"/>
        <v>Esslingen</v>
      </c>
      <c r="AG70" t="e">
        <f>VLOOKUP(S70, Hilfstabelle!$C$3:$C$456, 1, FALSE)</f>
        <v>#N/A</v>
      </c>
      <c r="AH70" s="48" t="e">
        <f t="shared" si="17"/>
        <v>#N/A</v>
      </c>
      <c r="AI70" s="45"/>
      <c r="AJ70">
        <f t="shared" si="27"/>
        <v>2022</v>
      </c>
    </row>
    <row r="71" spans="1:36" customFormat="1" x14ac:dyDescent="0.2">
      <c r="A71" s="35" t="s">
        <v>781</v>
      </c>
      <c r="B71" s="35" t="s">
        <v>312</v>
      </c>
      <c r="C71" s="35">
        <v>73726</v>
      </c>
      <c r="D71" s="35" t="s">
        <v>156</v>
      </c>
      <c r="E71" s="35" t="s">
        <v>779</v>
      </c>
      <c r="F71" s="35">
        <v>9999</v>
      </c>
      <c r="G71" s="35" t="s">
        <v>782</v>
      </c>
      <c r="H71" s="35" t="s">
        <v>783</v>
      </c>
      <c r="I71" s="35" t="s">
        <v>156</v>
      </c>
      <c r="J71" s="35"/>
      <c r="K71" s="35" t="s">
        <v>123</v>
      </c>
      <c r="L71" s="35" t="s">
        <v>166</v>
      </c>
      <c r="M71" s="36">
        <v>44706</v>
      </c>
      <c r="N71" s="37">
        <v>559</v>
      </c>
      <c r="O71" s="35" t="s">
        <v>132</v>
      </c>
      <c r="P71" s="35" t="s">
        <v>780</v>
      </c>
      <c r="Q71" s="35" t="s">
        <v>126</v>
      </c>
      <c r="R71" s="37">
        <v>559</v>
      </c>
      <c r="S71" t="str">
        <f t="shared" si="18"/>
        <v>Musterfrau, Melanie</v>
      </c>
      <c r="T71" t="str">
        <f t="shared" si="19"/>
        <v>Kinde, Ke</v>
      </c>
      <c r="U71" t="str">
        <f t="shared" si="20"/>
        <v>Kinde, Ke, Esslingen</v>
      </c>
      <c r="V71" s="46" t="str">
        <f t="shared" si="21"/>
        <v>Juni</v>
      </c>
      <c r="W71" s="45">
        <f t="shared" si="22"/>
        <v>25</v>
      </c>
      <c r="X71" s="45">
        <f t="shared" si="23"/>
        <v>5</v>
      </c>
      <c r="Y71" s="45">
        <f t="shared" si="28"/>
        <v>2022</v>
      </c>
      <c r="Z71" s="49" t="str">
        <f t="shared" si="24"/>
        <v>Mai</v>
      </c>
      <c r="AA71" s="45">
        <f t="shared" si="29"/>
        <v>6</v>
      </c>
      <c r="AB71" s="50" t="str">
        <f t="shared" si="25"/>
        <v>Juni</v>
      </c>
      <c r="AC71" s="48" t="s">
        <v>769</v>
      </c>
      <c r="AD71" s="48" t="s">
        <v>769</v>
      </c>
      <c r="AE71" s="48" t="s">
        <v>769</v>
      </c>
      <c r="AF71" t="str">
        <f t="shared" si="26"/>
        <v>Esslingen</v>
      </c>
      <c r="AG71" t="e">
        <f>VLOOKUP(S71, Hilfstabelle!$C$3:$C$456, 1, FALSE)</f>
        <v>#N/A</v>
      </c>
      <c r="AH71" s="48" t="e">
        <f t="shared" si="17"/>
        <v>#N/A</v>
      </c>
      <c r="AI71" s="45"/>
      <c r="AJ71">
        <f t="shared" si="27"/>
        <v>2022</v>
      </c>
    </row>
    <row r="72" spans="1:36" customFormat="1" x14ac:dyDescent="0.2">
      <c r="A72" s="35" t="s">
        <v>781</v>
      </c>
      <c r="B72" s="35" t="s">
        <v>312</v>
      </c>
      <c r="C72" s="35">
        <v>73726</v>
      </c>
      <c r="D72" s="35" t="s">
        <v>156</v>
      </c>
      <c r="E72" s="35" t="s">
        <v>779</v>
      </c>
      <c r="F72" s="35">
        <v>9999</v>
      </c>
      <c r="G72" s="35" t="s">
        <v>782</v>
      </c>
      <c r="H72" s="35" t="s">
        <v>783</v>
      </c>
      <c r="I72" s="35" t="s">
        <v>156</v>
      </c>
      <c r="J72" s="35"/>
      <c r="K72" s="35" t="s">
        <v>123</v>
      </c>
      <c r="L72" s="35" t="s">
        <v>166</v>
      </c>
      <c r="M72" s="36">
        <v>44735</v>
      </c>
      <c r="N72" s="37">
        <v>559</v>
      </c>
      <c r="O72" s="35" t="s">
        <v>133</v>
      </c>
      <c r="P72" s="35" t="s">
        <v>780</v>
      </c>
      <c r="Q72" s="35" t="s">
        <v>126</v>
      </c>
      <c r="R72" s="37">
        <v>559</v>
      </c>
      <c r="S72" t="str">
        <f t="shared" si="18"/>
        <v>Musterfrau, Melanie</v>
      </c>
      <c r="T72" t="str">
        <f t="shared" si="19"/>
        <v>Kinde, Ke</v>
      </c>
      <c r="U72" t="str">
        <f t="shared" si="20"/>
        <v>Kinde, Ke, Esslingen</v>
      </c>
      <c r="V72" s="46" t="str">
        <f t="shared" si="21"/>
        <v>Juli</v>
      </c>
      <c r="W72" s="45">
        <f t="shared" si="22"/>
        <v>23</v>
      </c>
      <c r="X72" s="45">
        <f t="shared" si="23"/>
        <v>6</v>
      </c>
      <c r="Y72" s="45">
        <f t="shared" si="28"/>
        <v>2022</v>
      </c>
      <c r="Z72" s="49" t="str">
        <f t="shared" si="24"/>
        <v>Juni</v>
      </c>
      <c r="AA72" s="45">
        <f t="shared" si="29"/>
        <v>6</v>
      </c>
      <c r="AB72" s="50" t="str">
        <f t="shared" si="25"/>
        <v>Juni</v>
      </c>
      <c r="AC72" s="48" t="s">
        <v>769</v>
      </c>
      <c r="AD72" s="48" t="s">
        <v>769</v>
      </c>
      <c r="AE72" s="48" t="s">
        <v>769</v>
      </c>
      <c r="AF72" t="str">
        <f t="shared" si="26"/>
        <v>Esslingen</v>
      </c>
      <c r="AG72" t="e">
        <f>VLOOKUP(S72, Hilfstabelle!$C$3:$C$456, 1, FALSE)</f>
        <v>#N/A</v>
      </c>
      <c r="AH72" s="48" t="e">
        <f t="shared" si="17"/>
        <v>#N/A</v>
      </c>
      <c r="AI72" s="45"/>
      <c r="AJ72">
        <f t="shared" si="27"/>
        <v>2022</v>
      </c>
    </row>
    <row r="73" spans="1:36" customFormat="1" x14ac:dyDescent="0.2">
      <c r="A73" s="35" t="s">
        <v>781</v>
      </c>
      <c r="B73" s="35" t="s">
        <v>312</v>
      </c>
      <c r="C73" s="35">
        <v>73726</v>
      </c>
      <c r="D73" s="35" t="s">
        <v>156</v>
      </c>
      <c r="E73" s="35" t="s">
        <v>779</v>
      </c>
      <c r="F73" s="35">
        <v>9999</v>
      </c>
      <c r="G73" s="35" t="s">
        <v>782</v>
      </c>
      <c r="H73" s="35" t="s">
        <v>783</v>
      </c>
      <c r="I73" s="35" t="s">
        <v>156</v>
      </c>
      <c r="J73" s="35"/>
      <c r="K73" s="35" t="s">
        <v>123</v>
      </c>
      <c r="L73" s="35" t="s">
        <v>166</v>
      </c>
      <c r="M73" s="36">
        <v>44586</v>
      </c>
      <c r="N73" s="37">
        <v>559</v>
      </c>
      <c r="O73" s="35" t="s">
        <v>134</v>
      </c>
      <c r="P73" s="35" t="s">
        <v>780</v>
      </c>
      <c r="Q73" s="35" t="s">
        <v>126</v>
      </c>
      <c r="R73" s="37">
        <v>559</v>
      </c>
      <c r="S73" t="str">
        <f t="shared" si="18"/>
        <v>Musterfrau, Melanie</v>
      </c>
      <c r="T73" t="str">
        <f t="shared" si="19"/>
        <v>Kinde, Ke</v>
      </c>
      <c r="U73" t="str">
        <f t="shared" si="20"/>
        <v>Kinde, Ke, Esslingen</v>
      </c>
      <c r="V73" s="46" t="str">
        <f t="shared" si="21"/>
        <v>Februar</v>
      </c>
      <c r="W73" s="45">
        <f t="shared" si="22"/>
        <v>25</v>
      </c>
      <c r="X73" s="45">
        <f t="shared" si="23"/>
        <v>1</v>
      </c>
      <c r="Y73" s="45">
        <f t="shared" si="28"/>
        <v>2022</v>
      </c>
      <c r="Z73" s="49" t="str">
        <f t="shared" si="24"/>
        <v>Januar</v>
      </c>
      <c r="AA73" s="45">
        <f t="shared" si="29"/>
        <v>2</v>
      </c>
      <c r="AB73" s="50" t="str">
        <f t="shared" si="25"/>
        <v>Februar</v>
      </c>
      <c r="AC73" s="48" t="s">
        <v>769</v>
      </c>
      <c r="AD73" s="48" t="s">
        <v>769</v>
      </c>
      <c r="AE73" s="48" t="s">
        <v>769</v>
      </c>
      <c r="AF73" t="str">
        <f t="shared" si="26"/>
        <v>Esslingen</v>
      </c>
      <c r="AG73" t="e">
        <f>VLOOKUP(S73, Hilfstabelle!$C$3:$C$456, 1, FALSE)</f>
        <v>#N/A</v>
      </c>
      <c r="AH73" s="48" t="e">
        <f t="shared" si="17"/>
        <v>#N/A</v>
      </c>
      <c r="AI73" s="45"/>
      <c r="AJ73">
        <f t="shared" si="27"/>
        <v>2022</v>
      </c>
    </row>
    <row r="74" spans="1:36" x14ac:dyDescent="0.2">
      <c r="C74" s="101"/>
      <c r="D74" s="101"/>
      <c r="E74" s="101"/>
      <c r="F74" s="101"/>
      <c r="I74" s="101"/>
      <c r="J74" s="101"/>
      <c r="L74" s="102"/>
      <c r="M74" s="103"/>
      <c r="O74" s="101"/>
      <c r="P74" s="101"/>
      <c r="Q74" s="101"/>
      <c r="R74" s="105"/>
      <c r="V74" s="106"/>
      <c r="W74" s="107"/>
      <c r="X74" s="107"/>
      <c r="Y74" s="107"/>
      <c r="Z74" s="108"/>
      <c r="AA74" s="107"/>
      <c r="AB74" s="50"/>
      <c r="AI74" s="107"/>
    </row>
    <row r="75" spans="1:36" x14ac:dyDescent="0.2">
      <c r="C75" s="101"/>
      <c r="D75" s="101"/>
      <c r="E75" s="101"/>
      <c r="F75" s="101"/>
      <c r="I75" s="101"/>
      <c r="J75" s="101"/>
      <c r="L75" s="102"/>
      <c r="M75" s="103"/>
      <c r="O75" s="101"/>
      <c r="P75" s="101"/>
      <c r="Q75" s="101"/>
      <c r="R75" s="105"/>
      <c r="V75" s="106"/>
      <c r="W75" s="107"/>
      <c r="X75" s="107"/>
      <c r="Y75" s="107"/>
      <c r="Z75" s="108"/>
      <c r="AA75" s="107"/>
      <c r="AB75" s="50"/>
      <c r="AI75" s="107"/>
    </row>
    <row r="76" spans="1:36" x14ac:dyDescent="0.2">
      <c r="C76" s="101"/>
      <c r="D76" s="101"/>
      <c r="E76" s="101"/>
      <c r="F76" s="101"/>
      <c r="I76" s="101"/>
      <c r="J76" s="101"/>
      <c r="L76" s="102"/>
      <c r="M76" s="103"/>
      <c r="O76" s="101"/>
      <c r="P76" s="101"/>
      <c r="Q76" s="101"/>
      <c r="R76" s="105"/>
      <c r="V76" s="106"/>
      <c r="W76" s="107"/>
      <c r="X76" s="107"/>
      <c r="Y76" s="107"/>
      <c r="Z76" s="108"/>
      <c r="AA76" s="107"/>
      <c r="AB76" s="50"/>
      <c r="AI76" s="107"/>
    </row>
    <row r="77" spans="1:36" x14ac:dyDescent="0.2">
      <c r="C77" s="101"/>
      <c r="D77" s="101"/>
      <c r="E77" s="101"/>
      <c r="F77" s="101"/>
      <c r="I77" s="101"/>
      <c r="J77" s="101"/>
      <c r="L77" s="102"/>
      <c r="M77" s="103"/>
      <c r="O77" s="101"/>
      <c r="P77" s="101"/>
      <c r="Q77" s="101"/>
      <c r="R77" s="105"/>
      <c r="V77" s="106"/>
      <c r="W77" s="107"/>
      <c r="X77" s="107"/>
      <c r="Y77" s="107"/>
      <c r="Z77" s="108"/>
      <c r="AA77" s="107"/>
      <c r="AB77" s="50"/>
      <c r="AI77" s="107"/>
    </row>
    <row r="78" spans="1:36" x14ac:dyDescent="0.2">
      <c r="C78" s="101"/>
      <c r="D78" s="101"/>
      <c r="E78" s="101"/>
      <c r="F78" s="101"/>
      <c r="I78" s="101"/>
      <c r="J78" s="101"/>
      <c r="L78" s="102"/>
      <c r="M78" s="103"/>
      <c r="O78" s="101"/>
      <c r="P78" s="101"/>
      <c r="Q78" s="101"/>
      <c r="R78" s="105"/>
      <c r="V78" s="106"/>
      <c r="W78" s="107"/>
      <c r="X78" s="107"/>
      <c r="Y78" s="107"/>
      <c r="Z78" s="108"/>
      <c r="AA78" s="107"/>
      <c r="AB78" s="50"/>
      <c r="AI78" s="107"/>
    </row>
    <row r="79" spans="1:36" x14ac:dyDescent="0.2">
      <c r="C79" s="101"/>
      <c r="D79" s="101"/>
      <c r="E79" s="101"/>
      <c r="F79" s="101"/>
      <c r="I79" s="101"/>
      <c r="J79" s="101"/>
      <c r="L79" s="102"/>
      <c r="M79" s="103"/>
      <c r="O79" s="101"/>
      <c r="P79" s="101"/>
      <c r="Q79" s="101"/>
      <c r="R79" s="105"/>
      <c r="V79" s="106"/>
      <c r="W79" s="107"/>
      <c r="X79" s="107"/>
      <c r="Y79" s="107"/>
      <c r="Z79" s="108"/>
      <c r="AA79" s="107"/>
      <c r="AB79" s="50"/>
      <c r="AI79" s="107"/>
    </row>
    <row r="80" spans="1:36" x14ac:dyDescent="0.2">
      <c r="C80" s="101"/>
      <c r="D80" s="101"/>
      <c r="E80" s="101"/>
      <c r="F80" s="101"/>
      <c r="I80" s="101"/>
      <c r="J80" s="101"/>
      <c r="L80" s="102"/>
      <c r="M80" s="103"/>
      <c r="O80" s="101"/>
      <c r="P80" s="101"/>
      <c r="Q80" s="101"/>
      <c r="R80" s="105"/>
      <c r="V80" s="106"/>
      <c r="W80" s="107"/>
      <c r="X80" s="107"/>
      <c r="Y80" s="107"/>
      <c r="Z80" s="108"/>
      <c r="AA80" s="107"/>
      <c r="AB80" s="50"/>
      <c r="AI80" s="107"/>
    </row>
    <row r="81" spans="3:35" x14ac:dyDescent="0.2">
      <c r="C81" s="101"/>
      <c r="D81" s="101"/>
      <c r="E81" s="101"/>
      <c r="F81" s="101"/>
      <c r="I81" s="101"/>
      <c r="J81" s="101"/>
      <c r="L81" s="102"/>
      <c r="M81" s="103"/>
      <c r="O81" s="101"/>
      <c r="P81" s="101"/>
      <c r="Q81" s="101"/>
      <c r="R81" s="105"/>
      <c r="V81" s="106"/>
      <c r="W81" s="107"/>
      <c r="X81" s="107"/>
      <c r="Y81" s="107"/>
      <c r="Z81" s="108"/>
      <c r="AA81" s="107"/>
      <c r="AB81" s="50"/>
      <c r="AI81" s="107"/>
    </row>
    <row r="82" spans="3:35" x14ac:dyDescent="0.2">
      <c r="C82" s="101"/>
      <c r="D82" s="101"/>
      <c r="E82" s="101"/>
      <c r="F82" s="101"/>
      <c r="I82" s="101"/>
      <c r="J82" s="101"/>
      <c r="L82" s="102"/>
      <c r="M82" s="103"/>
      <c r="O82" s="101"/>
      <c r="P82" s="101"/>
      <c r="Q82" s="101"/>
      <c r="R82" s="105"/>
      <c r="V82" s="106"/>
      <c r="W82" s="107"/>
      <c r="X82" s="107"/>
      <c r="Y82" s="107"/>
      <c r="Z82" s="108"/>
      <c r="AA82" s="107"/>
      <c r="AB82" s="50"/>
      <c r="AI82" s="107"/>
    </row>
    <row r="83" spans="3:35" x14ac:dyDescent="0.2">
      <c r="C83" s="101"/>
      <c r="D83" s="101"/>
      <c r="E83" s="101"/>
      <c r="F83" s="101"/>
      <c r="I83" s="101"/>
      <c r="J83" s="101"/>
      <c r="L83" s="102"/>
      <c r="M83" s="103"/>
      <c r="O83" s="101"/>
      <c r="P83" s="101"/>
      <c r="Q83" s="101"/>
      <c r="R83" s="105"/>
      <c r="V83" s="106"/>
      <c r="W83" s="107"/>
      <c r="X83" s="107"/>
      <c r="Y83" s="107"/>
      <c r="Z83" s="108"/>
      <c r="AA83" s="107"/>
      <c r="AB83" s="50"/>
      <c r="AI83" s="107"/>
    </row>
    <row r="84" spans="3:35" x14ac:dyDescent="0.2">
      <c r="C84" s="101"/>
      <c r="D84" s="101"/>
      <c r="E84" s="101"/>
      <c r="F84" s="101"/>
      <c r="I84" s="101"/>
      <c r="J84" s="101"/>
      <c r="L84" s="102"/>
      <c r="M84" s="103"/>
      <c r="O84" s="101"/>
      <c r="P84" s="101"/>
      <c r="Q84" s="101"/>
      <c r="R84" s="105"/>
      <c r="V84" s="106"/>
      <c r="W84" s="107"/>
      <c r="X84" s="107"/>
      <c r="Y84" s="107"/>
      <c r="Z84" s="108"/>
      <c r="AA84" s="107"/>
      <c r="AB84" s="50"/>
      <c r="AI84" s="107"/>
    </row>
    <row r="85" spans="3:35" x14ac:dyDescent="0.2">
      <c r="C85" s="101"/>
      <c r="D85" s="101"/>
      <c r="E85" s="101"/>
      <c r="F85" s="101"/>
      <c r="I85" s="101"/>
      <c r="J85" s="101"/>
      <c r="L85" s="102"/>
      <c r="M85" s="103"/>
      <c r="O85" s="101"/>
      <c r="P85" s="101"/>
      <c r="Q85" s="101"/>
      <c r="R85" s="105"/>
      <c r="V85" s="106"/>
      <c r="W85" s="107"/>
      <c r="X85" s="107"/>
      <c r="Y85" s="107"/>
      <c r="Z85" s="108"/>
      <c r="AA85" s="107"/>
      <c r="AB85" s="50"/>
      <c r="AI85" s="107"/>
    </row>
    <row r="86" spans="3:35" x14ac:dyDescent="0.2">
      <c r="C86" s="101"/>
      <c r="D86" s="101"/>
      <c r="E86" s="101"/>
      <c r="F86" s="101"/>
      <c r="I86" s="101"/>
      <c r="J86" s="101"/>
      <c r="L86" s="102"/>
      <c r="M86" s="103"/>
      <c r="O86" s="101"/>
      <c r="P86" s="101"/>
      <c r="Q86" s="101"/>
      <c r="R86" s="105"/>
      <c r="V86" s="106"/>
      <c r="W86" s="107"/>
      <c r="X86" s="107"/>
      <c r="Y86" s="107"/>
      <c r="Z86" s="108"/>
      <c r="AA86" s="107"/>
      <c r="AB86" s="50"/>
      <c r="AI86" s="107"/>
    </row>
    <row r="87" spans="3:35" x14ac:dyDescent="0.2">
      <c r="C87" s="101"/>
      <c r="D87" s="101"/>
      <c r="E87" s="101"/>
      <c r="F87" s="101"/>
      <c r="I87" s="101"/>
      <c r="J87" s="101"/>
      <c r="L87" s="102"/>
      <c r="M87" s="103"/>
      <c r="O87" s="101"/>
      <c r="P87" s="101"/>
      <c r="Q87" s="101"/>
      <c r="R87" s="105"/>
      <c r="V87" s="106"/>
      <c r="W87" s="107"/>
      <c r="X87" s="107"/>
      <c r="Y87" s="107"/>
      <c r="Z87" s="108"/>
      <c r="AA87" s="107"/>
      <c r="AB87" s="50"/>
      <c r="AI87" s="107"/>
    </row>
    <row r="88" spans="3:35" x14ac:dyDescent="0.2">
      <c r="C88" s="101"/>
      <c r="D88" s="101"/>
      <c r="E88" s="101"/>
      <c r="F88" s="101"/>
      <c r="I88" s="101"/>
      <c r="J88" s="101"/>
      <c r="L88" s="102"/>
      <c r="M88" s="103"/>
      <c r="O88" s="101"/>
      <c r="P88" s="101"/>
      <c r="Q88" s="101"/>
      <c r="R88" s="105"/>
      <c r="V88" s="106"/>
      <c r="W88" s="107"/>
      <c r="X88" s="107"/>
      <c r="Y88" s="107"/>
      <c r="Z88" s="108"/>
      <c r="AA88" s="107"/>
      <c r="AB88" s="50"/>
      <c r="AI88" s="107"/>
    </row>
    <row r="89" spans="3:35" x14ac:dyDescent="0.2">
      <c r="C89" s="101"/>
      <c r="D89" s="101"/>
      <c r="E89" s="101"/>
      <c r="F89" s="101"/>
      <c r="I89" s="101"/>
      <c r="J89" s="101"/>
      <c r="L89" s="102"/>
      <c r="M89" s="103"/>
      <c r="O89" s="101"/>
      <c r="P89" s="101"/>
      <c r="Q89" s="101"/>
      <c r="R89" s="105"/>
      <c r="V89" s="106"/>
      <c r="W89" s="107"/>
      <c r="X89" s="107"/>
      <c r="Y89" s="107"/>
      <c r="Z89" s="108"/>
      <c r="AA89" s="107"/>
      <c r="AB89" s="50"/>
      <c r="AI89" s="107"/>
    </row>
    <row r="90" spans="3:35" x14ac:dyDescent="0.2">
      <c r="C90" s="101"/>
      <c r="D90" s="101"/>
      <c r="E90" s="101"/>
      <c r="F90" s="101"/>
      <c r="I90" s="101"/>
      <c r="J90" s="101"/>
      <c r="L90" s="102"/>
      <c r="M90" s="103"/>
      <c r="O90" s="101"/>
      <c r="P90" s="101"/>
      <c r="Q90" s="101"/>
      <c r="R90" s="105"/>
      <c r="V90" s="106"/>
      <c r="W90" s="107"/>
      <c r="X90" s="107"/>
      <c r="Y90" s="107"/>
      <c r="Z90" s="108"/>
      <c r="AA90" s="107"/>
      <c r="AB90" s="50"/>
      <c r="AI90" s="107"/>
    </row>
    <row r="91" spans="3:35" x14ac:dyDescent="0.2">
      <c r="C91" s="101"/>
      <c r="D91" s="101"/>
      <c r="E91" s="101"/>
      <c r="F91" s="101"/>
      <c r="I91" s="101"/>
      <c r="J91" s="101"/>
      <c r="L91" s="102"/>
      <c r="M91" s="103"/>
      <c r="O91" s="101"/>
      <c r="P91" s="101"/>
      <c r="Q91" s="101"/>
      <c r="R91" s="105"/>
      <c r="V91" s="106"/>
      <c r="W91" s="107"/>
      <c r="X91" s="107"/>
      <c r="Y91" s="107"/>
      <c r="Z91" s="108"/>
      <c r="AA91" s="107"/>
      <c r="AB91" s="50"/>
      <c r="AI91" s="107"/>
    </row>
    <row r="92" spans="3:35" x14ac:dyDescent="0.2">
      <c r="C92" s="101"/>
      <c r="D92" s="101"/>
      <c r="E92" s="101"/>
      <c r="F92" s="101"/>
      <c r="I92" s="101"/>
      <c r="J92" s="101"/>
      <c r="L92" s="102"/>
      <c r="M92" s="103"/>
      <c r="O92" s="101"/>
      <c r="P92" s="101"/>
      <c r="Q92" s="101"/>
      <c r="R92" s="105"/>
      <c r="V92" s="106"/>
      <c r="W92" s="107"/>
      <c r="X92" s="107"/>
      <c r="Y92" s="107"/>
      <c r="Z92" s="108"/>
      <c r="AA92" s="107"/>
      <c r="AB92" s="50"/>
      <c r="AI92" s="107"/>
    </row>
    <row r="93" spans="3:35" x14ac:dyDescent="0.2">
      <c r="C93" s="101"/>
      <c r="D93" s="101"/>
      <c r="E93" s="101"/>
      <c r="F93" s="101"/>
      <c r="I93" s="101"/>
      <c r="J93" s="101"/>
      <c r="L93" s="102"/>
      <c r="M93" s="103"/>
      <c r="O93" s="101"/>
      <c r="P93" s="101"/>
      <c r="Q93" s="101"/>
      <c r="R93" s="105"/>
      <c r="V93" s="106"/>
      <c r="W93" s="107"/>
      <c r="X93" s="107"/>
      <c r="Y93" s="107"/>
      <c r="Z93" s="108"/>
      <c r="AA93" s="107"/>
      <c r="AB93" s="50"/>
      <c r="AI93" s="107"/>
    </row>
    <row r="94" spans="3:35" x14ac:dyDescent="0.2">
      <c r="C94" s="101"/>
      <c r="D94" s="101"/>
      <c r="E94" s="101"/>
      <c r="F94" s="101"/>
      <c r="I94" s="101"/>
      <c r="J94" s="101"/>
      <c r="L94" s="102"/>
      <c r="M94" s="103"/>
      <c r="O94" s="101"/>
      <c r="P94" s="101"/>
      <c r="Q94" s="101"/>
      <c r="R94" s="105"/>
      <c r="V94" s="106"/>
      <c r="W94" s="107"/>
      <c r="X94" s="107"/>
      <c r="Y94" s="107"/>
      <c r="Z94" s="108"/>
      <c r="AA94" s="107"/>
      <c r="AB94" s="50"/>
      <c r="AI94" s="107"/>
    </row>
    <row r="95" spans="3:35" x14ac:dyDescent="0.2">
      <c r="C95" s="101"/>
      <c r="D95" s="101"/>
      <c r="E95" s="101"/>
      <c r="F95" s="101"/>
      <c r="I95" s="101"/>
      <c r="J95" s="101"/>
      <c r="L95" s="102"/>
      <c r="M95" s="103"/>
      <c r="O95" s="101"/>
      <c r="P95" s="101"/>
      <c r="Q95" s="101"/>
      <c r="R95" s="105"/>
      <c r="V95" s="106"/>
      <c r="W95" s="107"/>
      <c r="X95" s="107"/>
      <c r="Y95" s="107"/>
      <c r="Z95" s="108"/>
      <c r="AA95" s="107"/>
      <c r="AB95" s="50"/>
      <c r="AI95" s="107"/>
    </row>
    <row r="96" spans="3:35" x14ac:dyDescent="0.2">
      <c r="C96" s="101"/>
      <c r="D96" s="101"/>
      <c r="E96" s="101"/>
      <c r="F96" s="101"/>
      <c r="I96" s="101"/>
      <c r="J96" s="101"/>
      <c r="L96" s="102"/>
      <c r="M96" s="103"/>
      <c r="O96" s="101"/>
      <c r="P96" s="101"/>
      <c r="Q96" s="101"/>
      <c r="R96" s="105"/>
      <c r="V96" s="106"/>
      <c r="W96" s="107"/>
      <c r="X96" s="107"/>
      <c r="Y96" s="107"/>
      <c r="Z96" s="108"/>
      <c r="AA96" s="107"/>
      <c r="AB96" s="50"/>
      <c r="AI96" s="107"/>
    </row>
    <row r="97" spans="3:35" x14ac:dyDescent="0.2">
      <c r="C97" s="101"/>
      <c r="D97" s="101"/>
      <c r="E97" s="101"/>
      <c r="F97" s="101"/>
      <c r="I97" s="101"/>
      <c r="J97" s="101"/>
      <c r="L97" s="102"/>
      <c r="M97" s="103"/>
      <c r="O97" s="101"/>
      <c r="P97" s="101"/>
      <c r="Q97" s="101"/>
      <c r="R97" s="105"/>
      <c r="V97" s="106"/>
      <c r="W97" s="107"/>
      <c r="X97" s="107"/>
      <c r="Y97" s="107"/>
      <c r="Z97" s="108"/>
      <c r="AA97" s="107"/>
      <c r="AB97" s="50"/>
      <c r="AI97" s="107"/>
    </row>
    <row r="98" spans="3:35" x14ac:dyDescent="0.2">
      <c r="C98" s="101"/>
      <c r="D98" s="101"/>
      <c r="E98" s="101"/>
      <c r="F98" s="101"/>
      <c r="I98" s="101"/>
      <c r="J98" s="101"/>
      <c r="L98" s="102"/>
      <c r="M98" s="103"/>
      <c r="O98" s="101"/>
      <c r="P98" s="101"/>
      <c r="Q98" s="101"/>
      <c r="R98" s="105"/>
      <c r="V98" s="106"/>
      <c r="W98" s="107"/>
      <c r="X98" s="107"/>
      <c r="Y98" s="107"/>
      <c r="Z98" s="108"/>
      <c r="AA98" s="107"/>
      <c r="AB98" s="50"/>
      <c r="AI98" s="107"/>
    </row>
    <row r="99" spans="3:35" x14ac:dyDescent="0.2">
      <c r="C99" s="101"/>
      <c r="D99" s="101"/>
      <c r="E99" s="101"/>
      <c r="F99" s="101"/>
      <c r="I99" s="101"/>
      <c r="J99" s="101"/>
      <c r="L99" s="102"/>
      <c r="M99" s="103"/>
      <c r="O99" s="101"/>
      <c r="P99" s="101"/>
      <c r="Q99" s="101"/>
      <c r="R99" s="105"/>
      <c r="V99" s="106"/>
      <c r="W99" s="107"/>
      <c r="X99" s="107"/>
      <c r="Y99" s="107"/>
      <c r="Z99" s="108"/>
      <c r="AA99" s="107"/>
      <c r="AB99" s="50"/>
      <c r="AI99" s="107"/>
    </row>
    <row r="100" spans="3:35" x14ac:dyDescent="0.2">
      <c r="C100" s="101"/>
      <c r="D100" s="101"/>
      <c r="E100" s="101"/>
      <c r="F100" s="101"/>
      <c r="I100" s="101"/>
      <c r="J100" s="101"/>
      <c r="L100" s="102"/>
      <c r="M100" s="103"/>
      <c r="O100" s="101"/>
      <c r="P100" s="101"/>
      <c r="Q100" s="101"/>
      <c r="R100" s="105"/>
      <c r="V100" s="106"/>
      <c r="W100" s="107"/>
      <c r="X100" s="107"/>
      <c r="Y100" s="107"/>
      <c r="Z100" s="108"/>
      <c r="AA100" s="107"/>
      <c r="AB100" s="50"/>
      <c r="AI100" s="107"/>
    </row>
    <row r="101" spans="3:35" x14ac:dyDescent="0.2">
      <c r="C101" s="101"/>
      <c r="D101" s="101"/>
      <c r="E101" s="101"/>
      <c r="F101" s="101"/>
      <c r="I101" s="101"/>
      <c r="J101" s="101"/>
      <c r="L101" s="102"/>
      <c r="M101" s="103"/>
      <c r="O101" s="101"/>
      <c r="P101" s="101"/>
      <c r="Q101" s="101"/>
      <c r="R101" s="105"/>
      <c r="V101" s="106"/>
      <c r="W101" s="107"/>
      <c r="X101" s="107"/>
      <c r="Y101" s="107"/>
      <c r="Z101" s="108"/>
      <c r="AA101" s="107"/>
      <c r="AB101" s="50"/>
      <c r="AI101" s="107"/>
    </row>
    <row r="102" spans="3:35" x14ac:dyDescent="0.2">
      <c r="C102" s="101"/>
      <c r="D102" s="101"/>
      <c r="E102" s="101"/>
      <c r="F102" s="101"/>
      <c r="I102" s="101"/>
      <c r="J102" s="101"/>
      <c r="L102" s="102"/>
      <c r="M102" s="103"/>
      <c r="O102" s="101"/>
      <c r="P102" s="101"/>
      <c r="Q102" s="101"/>
      <c r="R102" s="105"/>
      <c r="V102" s="106"/>
      <c r="W102" s="107"/>
      <c r="X102" s="107"/>
      <c r="Y102" s="107"/>
      <c r="Z102" s="108"/>
      <c r="AA102" s="107"/>
      <c r="AB102" s="50"/>
      <c r="AI102" s="107"/>
    </row>
    <row r="103" spans="3:35" x14ac:dyDescent="0.2">
      <c r="C103" s="101"/>
      <c r="D103" s="101"/>
      <c r="E103" s="101"/>
      <c r="F103" s="101"/>
      <c r="I103" s="101"/>
      <c r="J103" s="101"/>
      <c r="L103" s="102"/>
      <c r="M103" s="103"/>
      <c r="O103" s="101"/>
      <c r="P103" s="101"/>
      <c r="Q103" s="101"/>
      <c r="R103" s="105"/>
      <c r="V103" s="106"/>
      <c r="W103" s="107"/>
      <c r="X103" s="107"/>
      <c r="Y103" s="107"/>
      <c r="Z103" s="108"/>
      <c r="AA103" s="107"/>
      <c r="AB103" s="50"/>
      <c r="AI103" s="107"/>
    </row>
    <row r="104" spans="3:35" x14ac:dyDescent="0.2">
      <c r="C104" s="101"/>
      <c r="D104" s="101"/>
      <c r="E104" s="101"/>
      <c r="F104" s="101"/>
      <c r="I104" s="101"/>
      <c r="J104" s="101"/>
      <c r="L104" s="102"/>
      <c r="M104" s="103"/>
      <c r="O104" s="101"/>
      <c r="P104" s="101"/>
      <c r="Q104" s="101"/>
      <c r="R104" s="105"/>
      <c r="V104" s="106"/>
      <c r="W104" s="107"/>
      <c r="X104" s="107"/>
      <c r="Y104" s="107"/>
      <c r="Z104" s="108"/>
      <c r="AA104" s="107"/>
      <c r="AB104" s="50"/>
      <c r="AI104" s="107"/>
    </row>
    <row r="105" spans="3:35" x14ac:dyDescent="0.2">
      <c r="C105" s="101"/>
      <c r="D105" s="101"/>
      <c r="E105" s="101"/>
      <c r="F105" s="101"/>
      <c r="I105" s="101"/>
      <c r="J105" s="101"/>
      <c r="L105" s="102"/>
      <c r="M105" s="103"/>
      <c r="O105" s="101"/>
      <c r="P105" s="101"/>
      <c r="Q105" s="101"/>
      <c r="R105" s="105"/>
      <c r="V105" s="106"/>
      <c r="W105" s="107"/>
      <c r="X105" s="107"/>
      <c r="Y105" s="107"/>
      <c r="Z105" s="108"/>
      <c r="AA105" s="107"/>
      <c r="AB105" s="50"/>
      <c r="AI105" s="107"/>
    </row>
    <row r="106" spans="3:35" x14ac:dyDescent="0.2">
      <c r="C106" s="101"/>
      <c r="D106" s="101"/>
      <c r="E106" s="101"/>
      <c r="F106" s="101"/>
      <c r="I106" s="101"/>
      <c r="J106" s="101"/>
      <c r="L106" s="102"/>
      <c r="M106" s="103"/>
      <c r="O106" s="101"/>
      <c r="P106" s="101"/>
      <c r="Q106" s="101"/>
      <c r="R106" s="105"/>
      <c r="V106" s="106"/>
      <c r="W106" s="107"/>
      <c r="X106" s="107"/>
      <c r="Y106" s="107"/>
      <c r="Z106" s="108"/>
      <c r="AA106" s="107"/>
      <c r="AB106" s="50"/>
      <c r="AI106" s="107"/>
    </row>
    <row r="107" spans="3:35" x14ac:dyDescent="0.2">
      <c r="C107" s="101"/>
      <c r="D107" s="101"/>
      <c r="E107" s="101"/>
      <c r="F107" s="101"/>
      <c r="I107" s="101"/>
      <c r="J107" s="101"/>
      <c r="L107" s="102"/>
      <c r="M107" s="103"/>
      <c r="O107" s="101"/>
      <c r="P107" s="101"/>
      <c r="Q107" s="101"/>
      <c r="R107" s="105"/>
      <c r="V107" s="106"/>
      <c r="W107" s="107"/>
      <c r="X107" s="107"/>
      <c r="Y107" s="107"/>
      <c r="Z107" s="108"/>
      <c r="AA107" s="107"/>
      <c r="AB107" s="50"/>
      <c r="AI107" s="107"/>
    </row>
    <row r="108" spans="3:35" x14ac:dyDescent="0.2">
      <c r="C108" s="101"/>
      <c r="D108" s="101"/>
      <c r="E108" s="101"/>
      <c r="F108" s="101"/>
      <c r="I108" s="101"/>
      <c r="J108" s="101"/>
      <c r="L108" s="102"/>
      <c r="M108" s="103"/>
      <c r="O108" s="101"/>
      <c r="P108" s="101"/>
      <c r="Q108" s="101"/>
      <c r="R108" s="105"/>
      <c r="V108" s="106"/>
      <c r="W108" s="107"/>
      <c r="X108" s="107"/>
      <c r="Y108" s="107"/>
      <c r="Z108" s="108"/>
      <c r="AA108" s="107"/>
      <c r="AB108" s="50"/>
      <c r="AI108" s="107"/>
    </row>
    <row r="109" spans="3:35" x14ac:dyDescent="0.2">
      <c r="C109" s="101"/>
      <c r="D109" s="101"/>
      <c r="E109" s="101"/>
      <c r="F109" s="101"/>
      <c r="I109" s="101"/>
      <c r="J109" s="101"/>
      <c r="L109" s="102"/>
      <c r="M109" s="103"/>
      <c r="O109" s="101"/>
      <c r="P109" s="101"/>
      <c r="Q109" s="101"/>
      <c r="R109" s="105"/>
      <c r="V109" s="106"/>
      <c r="W109" s="107"/>
      <c r="X109" s="107"/>
      <c r="Y109" s="107"/>
      <c r="Z109" s="108"/>
      <c r="AA109" s="107"/>
      <c r="AB109" s="50"/>
      <c r="AI109" s="107"/>
    </row>
    <row r="110" spans="3:35" x14ac:dyDescent="0.2">
      <c r="C110" s="101"/>
      <c r="D110" s="101"/>
      <c r="E110" s="101"/>
      <c r="F110" s="101"/>
      <c r="I110" s="101"/>
      <c r="J110" s="101"/>
      <c r="L110" s="102"/>
      <c r="M110" s="103"/>
      <c r="O110" s="101"/>
      <c r="P110" s="101"/>
      <c r="Q110" s="101"/>
      <c r="R110" s="105"/>
      <c r="V110" s="106"/>
      <c r="W110" s="107"/>
      <c r="X110" s="107"/>
      <c r="Y110" s="107"/>
      <c r="Z110" s="108"/>
      <c r="AA110" s="107"/>
      <c r="AB110" s="50"/>
      <c r="AI110" s="107"/>
    </row>
    <row r="111" spans="3:35" x14ac:dyDescent="0.2">
      <c r="C111" s="101"/>
      <c r="D111" s="101"/>
      <c r="E111" s="101"/>
      <c r="F111" s="101"/>
      <c r="I111" s="101"/>
      <c r="J111" s="101"/>
      <c r="L111" s="102"/>
      <c r="M111" s="103"/>
      <c r="O111" s="101"/>
      <c r="P111" s="101"/>
      <c r="Q111" s="101"/>
      <c r="R111" s="105"/>
      <c r="V111" s="106"/>
      <c r="W111" s="107"/>
      <c r="X111" s="107"/>
      <c r="Y111" s="107"/>
      <c r="Z111" s="108"/>
      <c r="AA111" s="107"/>
      <c r="AB111" s="50"/>
      <c r="AI111" s="107"/>
    </row>
    <row r="112" spans="3:35" x14ac:dyDescent="0.2">
      <c r="C112" s="101"/>
      <c r="D112" s="101"/>
      <c r="E112" s="101"/>
      <c r="F112" s="101"/>
      <c r="I112" s="101"/>
      <c r="J112" s="101"/>
      <c r="L112" s="102"/>
      <c r="M112" s="103"/>
      <c r="O112" s="101"/>
      <c r="P112" s="101"/>
      <c r="Q112" s="101"/>
      <c r="R112" s="105"/>
      <c r="V112" s="106"/>
      <c r="W112" s="107"/>
      <c r="X112" s="107"/>
      <c r="Y112" s="107"/>
      <c r="Z112" s="108"/>
      <c r="AA112" s="107"/>
      <c r="AB112" s="50"/>
      <c r="AI112" s="107"/>
    </row>
    <row r="113" spans="3:35" x14ac:dyDescent="0.2">
      <c r="C113" s="101"/>
      <c r="D113" s="101"/>
      <c r="E113" s="101"/>
      <c r="F113" s="101"/>
      <c r="I113" s="101"/>
      <c r="J113" s="101"/>
      <c r="L113" s="102"/>
      <c r="M113" s="103"/>
      <c r="O113" s="101"/>
      <c r="P113" s="101"/>
      <c r="Q113" s="101"/>
      <c r="R113" s="105"/>
      <c r="V113" s="106"/>
      <c r="W113" s="107"/>
      <c r="X113" s="107"/>
      <c r="Y113" s="107"/>
      <c r="Z113" s="108"/>
      <c r="AA113" s="107"/>
      <c r="AB113" s="50"/>
      <c r="AI113" s="107"/>
    </row>
    <row r="114" spans="3:35" x14ac:dyDescent="0.2">
      <c r="C114" s="101"/>
      <c r="D114" s="101"/>
      <c r="E114" s="101"/>
      <c r="F114" s="101"/>
      <c r="I114" s="101"/>
      <c r="J114" s="101"/>
      <c r="L114" s="102"/>
      <c r="M114" s="103"/>
      <c r="O114" s="101"/>
      <c r="P114" s="101"/>
      <c r="Q114" s="101"/>
      <c r="R114" s="105"/>
      <c r="V114" s="106"/>
      <c r="W114" s="107"/>
      <c r="X114" s="107"/>
      <c r="Y114" s="107"/>
      <c r="Z114" s="108"/>
      <c r="AA114" s="107"/>
      <c r="AB114" s="50"/>
      <c r="AI114" s="107"/>
    </row>
    <row r="115" spans="3:35" x14ac:dyDescent="0.2">
      <c r="C115" s="101"/>
      <c r="D115" s="101"/>
      <c r="E115" s="101"/>
      <c r="F115" s="101"/>
      <c r="I115" s="101"/>
      <c r="J115" s="101"/>
      <c r="L115" s="102"/>
      <c r="M115" s="103"/>
      <c r="O115" s="101"/>
      <c r="P115" s="101"/>
      <c r="Q115" s="101"/>
      <c r="R115" s="105"/>
      <c r="V115" s="106"/>
      <c r="W115" s="107"/>
      <c r="X115" s="107"/>
      <c r="Y115" s="107"/>
      <c r="Z115" s="108"/>
      <c r="AA115" s="107"/>
      <c r="AB115" s="50"/>
      <c r="AI115" s="107"/>
    </row>
    <row r="116" spans="3:35" x14ac:dyDescent="0.2">
      <c r="C116" s="101"/>
      <c r="D116" s="101"/>
      <c r="E116" s="101"/>
      <c r="F116" s="101"/>
      <c r="I116" s="101"/>
      <c r="J116" s="101"/>
      <c r="L116" s="102"/>
      <c r="M116" s="103"/>
      <c r="O116" s="101"/>
      <c r="P116" s="101"/>
      <c r="Q116" s="101"/>
      <c r="R116" s="105"/>
      <c r="V116" s="106"/>
      <c r="W116" s="107"/>
      <c r="X116" s="107"/>
      <c r="Y116" s="107"/>
      <c r="Z116" s="108"/>
      <c r="AA116" s="107"/>
      <c r="AB116" s="50"/>
      <c r="AI116" s="107"/>
    </row>
    <row r="117" spans="3:35" x14ac:dyDescent="0.2">
      <c r="C117" s="101"/>
      <c r="D117" s="101"/>
      <c r="E117" s="101"/>
      <c r="F117" s="101"/>
      <c r="I117" s="101"/>
      <c r="J117" s="101"/>
      <c r="L117" s="102"/>
      <c r="M117" s="103"/>
      <c r="O117" s="101"/>
      <c r="P117" s="101"/>
      <c r="Q117" s="101"/>
      <c r="R117" s="105"/>
      <c r="V117" s="106"/>
      <c r="W117" s="107"/>
      <c r="X117" s="107"/>
      <c r="Y117" s="107"/>
      <c r="Z117" s="108"/>
      <c r="AA117" s="107"/>
      <c r="AB117" s="50"/>
      <c r="AI117" s="107"/>
    </row>
    <row r="118" spans="3:35" x14ac:dyDescent="0.2">
      <c r="C118" s="101"/>
      <c r="D118" s="101"/>
      <c r="E118" s="101"/>
      <c r="F118" s="101"/>
      <c r="I118" s="101"/>
      <c r="J118" s="101"/>
      <c r="L118" s="102"/>
      <c r="M118" s="103"/>
      <c r="O118" s="101"/>
      <c r="P118" s="101"/>
      <c r="Q118" s="101"/>
      <c r="R118" s="105"/>
      <c r="V118" s="106"/>
      <c r="W118" s="107"/>
      <c r="X118" s="107"/>
      <c r="Y118" s="107"/>
      <c r="Z118" s="108"/>
      <c r="AA118" s="107"/>
      <c r="AB118" s="50"/>
      <c r="AI118" s="107"/>
    </row>
    <row r="119" spans="3:35" x14ac:dyDescent="0.2">
      <c r="C119" s="101"/>
      <c r="D119" s="101"/>
      <c r="E119" s="101"/>
      <c r="F119" s="101"/>
      <c r="I119" s="101"/>
      <c r="J119" s="101"/>
      <c r="L119" s="102"/>
      <c r="M119" s="103"/>
      <c r="O119" s="101"/>
      <c r="P119" s="101"/>
      <c r="Q119" s="101"/>
      <c r="R119" s="105"/>
      <c r="V119" s="106"/>
      <c r="W119" s="107"/>
      <c r="X119" s="107"/>
      <c r="Y119" s="107"/>
      <c r="Z119" s="108"/>
      <c r="AA119" s="107"/>
      <c r="AB119" s="50"/>
      <c r="AI119" s="107"/>
    </row>
    <row r="120" spans="3:35" x14ac:dyDescent="0.2">
      <c r="C120" s="101"/>
      <c r="D120" s="101"/>
      <c r="E120" s="101"/>
      <c r="F120" s="101"/>
      <c r="I120" s="101"/>
      <c r="J120" s="101"/>
      <c r="L120" s="102"/>
      <c r="M120" s="103"/>
      <c r="O120" s="101"/>
      <c r="P120" s="101"/>
      <c r="Q120" s="101"/>
      <c r="R120" s="105"/>
      <c r="V120" s="106"/>
      <c r="W120" s="107"/>
      <c r="X120" s="107"/>
      <c r="Y120" s="107"/>
      <c r="Z120" s="108"/>
      <c r="AA120" s="107"/>
      <c r="AB120" s="50"/>
      <c r="AI120" s="107"/>
    </row>
    <row r="121" spans="3:35" x14ac:dyDescent="0.2">
      <c r="C121" s="101"/>
      <c r="D121" s="101"/>
      <c r="E121" s="101"/>
      <c r="F121" s="101"/>
      <c r="I121" s="101"/>
      <c r="J121" s="101"/>
      <c r="L121" s="102"/>
      <c r="M121" s="103"/>
      <c r="O121" s="101"/>
      <c r="P121" s="101"/>
      <c r="Q121" s="101"/>
      <c r="R121" s="105"/>
      <c r="V121" s="106"/>
      <c r="W121" s="107"/>
      <c r="X121" s="107"/>
      <c r="Y121" s="107"/>
      <c r="Z121" s="108"/>
      <c r="AA121" s="107"/>
      <c r="AB121" s="50"/>
      <c r="AI121" s="107"/>
    </row>
    <row r="122" spans="3:35" x14ac:dyDescent="0.2">
      <c r="C122" s="101"/>
      <c r="D122" s="101"/>
      <c r="E122" s="101"/>
      <c r="F122" s="101"/>
      <c r="I122" s="101"/>
      <c r="J122" s="101"/>
      <c r="L122" s="102"/>
      <c r="M122" s="103"/>
      <c r="O122" s="101"/>
      <c r="P122" s="101"/>
      <c r="Q122" s="101"/>
      <c r="R122" s="105"/>
      <c r="V122" s="106"/>
      <c r="W122" s="107"/>
      <c r="X122" s="107"/>
      <c r="Y122" s="107"/>
      <c r="Z122" s="108"/>
      <c r="AA122" s="107"/>
      <c r="AB122" s="50"/>
      <c r="AI122" s="107"/>
    </row>
    <row r="123" spans="3:35" x14ac:dyDescent="0.2">
      <c r="C123" s="101"/>
      <c r="D123" s="101"/>
      <c r="E123" s="101"/>
      <c r="F123" s="101"/>
      <c r="I123" s="101"/>
      <c r="J123" s="101"/>
      <c r="L123" s="102"/>
      <c r="M123" s="103"/>
      <c r="O123" s="101"/>
      <c r="P123" s="101"/>
      <c r="Q123" s="101"/>
      <c r="R123" s="105"/>
      <c r="V123" s="106"/>
      <c r="W123" s="107"/>
      <c r="X123" s="107"/>
      <c r="Y123" s="107"/>
      <c r="Z123" s="108"/>
      <c r="AA123" s="107"/>
      <c r="AB123" s="50"/>
      <c r="AI123" s="107"/>
    </row>
    <row r="124" spans="3:35" x14ac:dyDescent="0.2">
      <c r="C124" s="101"/>
      <c r="D124" s="101"/>
      <c r="E124" s="101"/>
      <c r="F124" s="101"/>
      <c r="I124" s="101"/>
      <c r="J124" s="101"/>
      <c r="L124" s="102"/>
      <c r="M124" s="103"/>
      <c r="O124" s="101"/>
      <c r="P124" s="101"/>
      <c r="Q124" s="101"/>
      <c r="R124" s="105"/>
      <c r="V124" s="106"/>
      <c r="W124" s="107"/>
      <c r="X124" s="107"/>
      <c r="Y124" s="107"/>
      <c r="Z124" s="108"/>
      <c r="AA124" s="107"/>
      <c r="AB124" s="50"/>
      <c r="AI124" s="107"/>
    </row>
    <row r="125" spans="3:35" x14ac:dyDescent="0.2">
      <c r="C125" s="101"/>
      <c r="D125" s="101"/>
      <c r="E125" s="101"/>
      <c r="F125" s="101"/>
      <c r="I125" s="101"/>
      <c r="J125" s="101"/>
      <c r="L125" s="102"/>
      <c r="M125" s="103"/>
      <c r="O125" s="101"/>
      <c r="P125" s="101"/>
      <c r="Q125" s="101"/>
      <c r="R125" s="105"/>
      <c r="V125" s="106"/>
      <c r="W125" s="107"/>
      <c r="X125" s="107"/>
      <c r="Y125" s="107"/>
      <c r="Z125" s="108"/>
      <c r="AA125" s="107"/>
      <c r="AB125" s="50"/>
      <c r="AI125" s="107"/>
    </row>
    <row r="126" spans="3:35" x14ac:dyDescent="0.2">
      <c r="C126" s="101"/>
      <c r="D126" s="101"/>
      <c r="E126" s="101"/>
      <c r="F126" s="101"/>
      <c r="I126" s="101"/>
      <c r="J126" s="101"/>
      <c r="L126" s="102"/>
      <c r="M126" s="103"/>
      <c r="O126" s="101"/>
      <c r="P126" s="101"/>
      <c r="Q126" s="101"/>
      <c r="R126" s="105"/>
      <c r="V126" s="106"/>
      <c r="W126" s="107"/>
      <c r="X126" s="107"/>
      <c r="Y126" s="107"/>
      <c r="Z126" s="108"/>
      <c r="AA126" s="107"/>
      <c r="AB126" s="50"/>
      <c r="AI126" s="107"/>
    </row>
    <row r="127" spans="3:35" x14ac:dyDescent="0.2">
      <c r="C127" s="101"/>
      <c r="D127" s="101"/>
      <c r="E127" s="101"/>
      <c r="F127" s="101"/>
      <c r="I127" s="101"/>
      <c r="J127" s="101"/>
      <c r="L127" s="102"/>
      <c r="M127" s="103"/>
      <c r="O127" s="101"/>
      <c r="P127" s="101"/>
      <c r="Q127" s="101"/>
      <c r="R127" s="105"/>
      <c r="V127" s="106"/>
      <c r="W127" s="107"/>
      <c r="X127" s="107"/>
      <c r="Y127" s="107"/>
      <c r="Z127" s="108"/>
      <c r="AA127" s="107"/>
      <c r="AB127" s="50"/>
      <c r="AI127" s="107"/>
    </row>
    <row r="128" spans="3:35" x14ac:dyDescent="0.2">
      <c r="C128" s="101"/>
      <c r="D128" s="101"/>
      <c r="E128" s="101"/>
      <c r="F128" s="101"/>
      <c r="I128" s="101"/>
      <c r="J128" s="101"/>
      <c r="L128" s="102"/>
      <c r="M128" s="103"/>
      <c r="O128" s="101"/>
      <c r="P128" s="101"/>
      <c r="Q128" s="101"/>
      <c r="R128" s="105"/>
      <c r="V128" s="106"/>
      <c r="W128" s="107"/>
      <c r="X128" s="107"/>
      <c r="Y128" s="107"/>
      <c r="Z128" s="108"/>
      <c r="AA128" s="107"/>
      <c r="AB128" s="50"/>
      <c r="AI128" s="107"/>
    </row>
    <row r="129" spans="3:35" x14ac:dyDescent="0.2">
      <c r="C129" s="101"/>
      <c r="D129" s="101"/>
      <c r="E129" s="101"/>
      <c r="F129" s="101"/>
      <c r="I129" s="101"/>
      <c r="J129" s="101"/>
      <c r="L129" s="102"/>
      <c r="M129" s="103"/>
      <c r="O129" s="101"/>
      <c r="P129" s="101"/>
      <c r="Q129" s="101"/>
      <c r="R129" s="105"/>
      <c r="V129" s="106"/>
      <c r="W129" s="107"/>
      <c r="X129" s="107"/>
      <c r="Y129" s="107"/>
      <c r="Z129" s="108"/>
      <c r="AA129" s="107"/>
      <c r="AB129" s="50"/>
      <c r="AI129" s="107"/>
    </row>
    <row r="130" spans="3:35" x14ac:dyDescent="0.2">
      <c r="C130" s="101"/>
      <c r="D130" s="101"/>
      <c r="E130" s="101"/>
      <c r="F130" s="101"/>
      <c r="I130" s="101"/>
      <c r="J130" s="101"/>
      <c r="L130" s="102"/>
      <c r="M130" s="103"/>
      <c r="O130" s="101"/>
      <c r="P130" s="101"/>
      <c r="Q130" s="101"/>
      <c r="R130" s="105"/>
      <c r="V130" s="106"/>
      <c r="W130" s="107"/>
      <c r="X130" s="107"/>
      <c r="Y130" s="107"/>
      <c r="Z130" s="108"/>
      <c r="AA130" s="107"/>
      <c r="AB130" s="50"/>
      <c r="AI130" s="107"/>
    </row>
    <row r="131" spans="3:35" x14ac:dyDescent="0.2">
      <c r="C131" s="101"/>
      <c r="D131" s="101"/>
      <c r="E131" s="101"/>
      <c r="F131" s="101"/>
      <c r="I131" s="101"/>
      <c r="J131" s="101"/>
      <c r="L131" s="102"/>
      <c r="M131" s="103"/>
      <c r="O131" s="101"/>
      <c r="P131" s="101"/>
      <c r="Q131" s="101"/>
      <c r="R131" s="105"/>
      <c r="V131" s="106"/>
      <c r="W131" s="107"/>
      <c r="X131" s="107"/>
      <c r="Y131" s="107"/>
      <c r="Z131" s="108"/>
      <c r="AA131" s="107"/>
      <c r="AB131" s="50"/>
      <c r="AI131" s="107"/>
    </row>
    <row r="132" spans="3:35" x14ac:dyDescent="0.2">
      <c r="C132" s="101"/>
      <c r="D132" s="101"/>
      <c r="E132" s="101"/>
      <c r="F132" s="101"/>
      <c r="I132" s="101"/>
      <c r="J132" s="101"/>
      <c r="L132" s="102"/>
      <c r="M132" s="103"/>
      <c r="O132" s="101"/>
      <c r="P132" s="101"/>
      <c r="Q132" s="101"/>
      <c r="R132" s="105"/>
      <c r="V132" s="106"/>
      <c r="W132" s="107"/>
      <c r="X132" s="107"/>
      <c r="Y132" s="107"/>
      <c r="Z132" s="108"/>
      <c r="AA132" s="107"/>
      <c r="AB132" s="50"/>
      <c r="AI132" s="107"/>
    </row>
    <row r="133" spans="3:35" x14ac:dyDescent="0.2">
      <c r="C133" s="101"/>
      <c r="D133" s="101"/>
      <c r="E133" s="101"/>
      <c r="F133" s="101"/>
      <c r="I133" s="101"/>
      <c r="J133" s="101"/>
      <c r="L133" s="102"/>
      <c r="M133" s="103"/>
      <c r="O133" s="101"/>
      <c r="P133" s="101"/>
      <c r="Q133" s="101"/>
      <c r="R133" s="105"/>
      <c r="V133" s="106"/>
      <c r="W133" s="107"/>
      <c r="X133" s="107"/>
      <c r="Y133" s="107"/>
      <c r="Z133" s="108"/>
      <c r="AA133" s="107"/>
      <c r="AB133" s="50"/>
      <c r="AI133" s="107"/>
    </row>
    <row r="134" spans="3:35" x14ac:dyDescent="0.2">
      <c r="C134" s="101"/>
      <c r="D134" s="101"/>
      <c r="E134" s="101"/>
      <c r="F134" s="101"/>
      <c r="I134" s="101"/>
      <c r="J134" s="101"/>
      <c r="L134" s="102"/>
      <c r="M134" s="103"/>
      <c r="O134" s="101"/>
      <c r="P134" s="101"/>
      <c r="Q134" s="101"/>
      <c r="R134" s="105"/>
      <c r="V134" s="106"/>
      <c r="W134" s="107"/>
      <c r="X134" s="107"/>
      <c r="Y134" s="107"/>
      <c r="Z134" s="108"/>
      <c r="AA134" s="107"/>
      <c r="AB134" s="50"/>
      <c r="AI134" s="107"/>
    </row>
    <row r="135" spans="3:35" x14ac:dyDescent="0.2">
      <c r="C135" s="101"/>
      <c r="D135" s="101"/>
      <c r="E135" s="101"/>
      <c r="F135" s="101"/>
      <c r="I135" s="101"/>
      <c r="J135" s="101"/>
      <c r="L135" s="102"/>
      <c r="M135" s="103"/>
      <c r="O135" s="101"/>
      <c r="P135" s="101"/>
      <c r="Q135" s="101"/>
      <c r="R135" s="105"/>
      <c r="V135" s="106"/>
      <c r="W135" s="107"/>
      <c r="X135" s="107"/>
      <c r="Y135" s="107"/>
      <c r="Z135" s="108"/>
      <c r="AA135" s="107"/>
      <c r="AB135" s="50"/>
      <c r="AI135" s="107"/>
    </row>
    <row r="136" spans="3:35" x14ac:dyDescent="0.2">
      <c r="C136" s="101"/>
      <c r="D136" s="101"/>
      <c r="E136" s="101"/>
      <c r="F136" s="101"/>
      <c r="I136" s="101"/>
      <c r="J136" s="101"/>
      <c r="L136" s="102"/>
      <c r="M136" s="103"/>
      <c r="O136" s="101"/>
      <c r="P136" s="101"/>
      <c r="Q136" s="101"/>
      <c r="R136" s="105"/>
      <c r="V136" s="106"/>
      <c r="W136" s="107"/>
      <c r="X136" s="107"/>
      <c r="Y136" s="107"/>
      <c r="Z136" s="108"/>
      <c r="AA136" s="107"/>
      <c r="AB136" s="50"/>
      <c r="AI136" s="107"/>
    </row>
    <row r="137" spans="3:35" x14ac:dyDescent="0.2">
      <c r="C137" s="101"/>
      <c r="D137" s="101"/>
      <c r="E137" s="101"/>
      <c r="F137" s="101"/>
      <c r="I137" s="101"/>
      <c r="J137" s="101"/>
      <c r="L137" s="102"/>
      <c r="M137" s="103"/>
      <c r="O137" s="101"/>
      <c r="P137" s="101"/>
      <c r="Q137" s="101"/>
      <c r="R137" s="105"/>
      <c r="V137" s="106"/>
      <c r="W137" s="107"/>
      <c r="X137" s="107"/>
      <c r="Y137" s="107"/>
      <c r="Z137" s="108"/>
      <c r="AA137" s="107"/>
      <c r="AB137" s="50"/>
      <c r="AI137" s="107"/>
    </row>
    <row r="138" spans="3:35" x14ac:dyDescent="0.2">
      <c r="C138" s="101"/>
      <c r="D138" s="101"/>
      <c r="E138" s="101"/>
      <c r="F138" s="101"/>
      <c r="I138" s="101"/>
      <c r="J138" s="101"/>
      <c r="L138" s="102"/>
      <c r="M138" s="103"/>
      <c r="O138" s="101"/>
      <c r="P138" s="101"/>
      <c r="Q138" s="101"/>
      <c r="R138" s="105"/>
      <c r="V138" s="106"/>
      <c r="W138" s="107"/>
      <c r="X138" s="107"/>
      <c r="Y138" s="107"/>
      <c r="Z138" s="108"/>
      <c r="AA138" s="107"/>
      <c r="AB138" s="50"/>
      <c r="AI138" s="107"/>
    </row>
    <row r="139" spans="3:35" x14ac:dyDescent="0.2">
      <c r="C139" s="101"/>
      <c r="D139" s="101"/>
      <c r="E139" s="101"/>
      <c r="F139" s="101"/>
      <c r="I139" s="101"/>
      <c r="J139" s="101"/>
      <c r="L139" s="102"/>
      <c r="M139" s="103"/>
      <c r="O139" s="101"/>
      <c r="P139" s="101"/>
      <c r="Q139" s="101"/>
      <c r="R139" s="105"/>
      <c r="V139" s="106"/>
      <c r="W139" s="107"/>
      <c r="X139" s="107"/>
      <c r="Y139" s="107"/>
      <c r="Z139" s="108"/>
      <c r="AA139" s="107"/>
      <c r="AB139" s="50"/>
      <c r="AI139" s="107"/>
    </row>
    <row r="140" spans="3:35" x14ac:dyDescent="0.2">
      <c r="C140" s="101"/>
      <c r="D140" s="101"/>
      <c r="E140" s="101"/>
      <c r="F140" s="101"/>
      <c r="I140" s="101"/>
      <c r="J140" s="101"/>
      <c r="L140" s="102"/>
      <c r="M140" s="103"/>
      <c r="O140" s="101"/>
      <c r="P140" s="101"/>
      <c r="Q140" s="101"/>
      <c r="R140" s="105"/>
      <c r="V140" s="106"/>
      <c r="W140" s="107"/>
      <c r="X140" s="107"/>
      <c r="Y140" s="107"/>
      <c r="Z140" s="108"/>
      <c r="AA140" s="107"/>
      <c r="AB140" s="50"/>
      <c r="AI140" s="107"/>
    </row>
    <row r="141" spans="3:35" x14ac:dyDescent="0.2">
      <c r="C141" s="101"/>
      <c r="D141" s="101"/>
      <c r="E141" s="101"/>
      <c r="F141" s="101"/>
      <c r="I141" s="101"/>
      <c r="J141" s="101"/>
      <c r="L141" s="102"/>
      <c r="M141" s="103"/>
      <c r="O141" s="101"/>
      <c r="P141" s="101"/>
      <c r="Q141" s="101"/>
      <c r="R141" s="105"/>
      <c r="V141" s="106"/>
      <c r="W141" s="107"/>
      <c r="X141" s="107"/>
      <c r="Y141" s="107"/>
      <c r="Z141" s="108"/>
      <c r="AA141" s="107"/>
      <c r="AB141" s="50"/>
      <c r="AI141" s="107"/>
    </row>
    <row r="142" spans="3:35" x14ac:dyDescent="0.2">
      <c r="C142" s="101"/>
      <c r="D142" s="101"/>
      <c r="E142" s="101"/>
      <c r="F142" s="101"/>
      <c r="I142" s="101"/>
      <c r="J142" s="101"/>
      <c r="L142" s="102"/>
      <c r="M142" s="103"/>
      <c r="O142" s="101"/>
      <c r="P142" s="101"/>
      <c r="Q142" s="101"/>
      <c r="R142" s="105"/>
      <c r="V142" s="106"/>
      <c r="W142" s="107"/>
      <c r="X142" s="107"/>
      <c r="Y142" s="107"/>
      <c r="Z142" s="108"/>
      <c r="AA142" s="107"/>
      <c r="AB142" s="50"/>
      <c r="AI142" s="107"/>
    </row>
    <row r="143" spans="3:35" x14ac:dyDescent="0.2">
      <c r="C143" s="101"/>
      <c r="D143" s="101"/>
      <c r="E143" s="101"/>
      <c r="F143" s="101"/>
      <c r="I143" s="101"/>
      <c r="J143" s="101"/>
      <c r="L143" s="102"/>
      <c r="M143" s="103"/>
      <c r="O143" s="101"/>
      <c r="P143" s="101"/>
      <c r="Q143" s="101"/>
      <c r="R143" s="105"/>
      <c r="V143" s="106"/>
      <c r="W143" s="107"/>
      <c r="X143" s="107"/>
      <c r="Y143" s="107"/>
      <c r="Z143" s="108"/>
      <c r="AA143" s="107"/>
      <c r="AB143" s="50"/>
      <c r="AI143" s="107"/>
    </row>
    <row r="144" spans="3:35" x14ac:dyDescent="0.2">
      <c r="C144" s="101"/>
      <c r="D144" s="101"/>
      <c r="E144" s="101"/>
      <c r="F144" s="101"/>
      <c r="I144" s="101"/>
      <c r="J144" s="101"/>
      <c r="L144" s="102"/>
      <c r="M144" s="103"/>
      <c r="O144" s="101"/>
      <c r="P144" s="101"/>
      <c r="Q144" s="101"/>
      <c r="R144" s="105"/>
      <c r="V144" s="106"/>
      <c r="W144" s="107"/>
      <c r="X144" s="107"/>
      <c r="Y144" s="107"/>
      <c r="Z144" s="108"/>
      <c r="AA144" s="107"/>
      <c r="AB144" s="50"/>
      <c r="AI144" s="107"/>
    </row>
    <row r="145" spans="3:35" x14ac:dyDescent="0.2">
      <c r="C145" s="101"/>
      <c r="D145" s="101"/>
      <c r="E145" s="101"/>
      <c r="F145" s="101"/>
      <c r="I145" s="101"/>
      <c r="J145" s="101"/>
      <c r="L145" s="102"/>
      <c r="M145" s="103"/>
      <c r="O145" s="101"/>
      <c r="P145" s="101"/>
      <c r="Q145" s="101"/>
      <c r="R145" s="105"/>
      <c r="V145" s="106"/>
      <c r="W145" s="107"/>
      <c r="X145" s="107"/>
      <c r="Y145" s="107"/>
      <c r="Z145" s="108"/>
      <c r="AA145" s="107"/>
      <c r="AB145" s="50"/>
      <c r="AI145" s="107"/>
    </row>
    <row r="146" spans="3:35" x14ac:dyDescent="0.2">
      <c r="C146" s="101"/>
      <c r="D146" s="101"/>
      <c r="E146" s="101"/>
      <c r="F146" s="101"/>
      <c r="I146" s="101"/>
      <c r="J146" s="101"/>
      <c r="L146" s="102"/>
      <c r="M146" s="103"/>
      <c r="O146" s="101"/>
      <c r="P146" s="101"/>
      <c r="Q146" s="101"/>
      <c r="R146" s="105"/>
      <c r="V146" s="106"/>
      <c r="W146" s="107"/>
      <c r="X146" s="107"/>
      <c r="Y146" s="107"/>
      <c r="Z146" s="108"/>
      <c r="AA146" s="107"/>
      <c r="AB146" s="50"/>
      <c r="AI146" s="107"/>
    </row>
    <row r="147" spans="3:35" x14ac:dyDescent="0.2">
      <c r="C147" s="101"/>
      <c r="D147" s="101"/>
      <c r="E147" s="101"/>
      <c r="F147" s="101"/>
      <c r="I147" s="101"/>
      <c r="J147" s="101"/>
      <c r="L147" s="102"/>
      <c r="M147" s="103"/>
      <c r="O147" s="101"/>
      <c r="P147" s="101"/>
      <c r="Q147" s="101"/>
      <c r="R147" s="105"/>
      <c r="V147" s="106"/>
      <c r="W147" s="107"/>
      <c r="X147" s="107"/>
      <c r="Y147" s="107"/>
      <c r="Z147" s="108"/>
      <c r="AA147" s="107"/>
      <c r="AB147" s="50"/>
      <c r="AI147" s="107"/>
    </row>
    <row r="148" spans="3:35" x14ac:dyDescent="0.2">
      <c r="C148" s="101"/>
      <c r="D148" s="101"/>
      <c r="E148" s="101"/>
      <c r="F148" s="101"/>
      <c r="I148" s="101"/>
      <c r="J148" s="101"/>
      <c r="L148" s="102"/>
      <c r="M148" s="103"/>
      <c r="O148" s="101"/>
      <c r="P148" s="101"/>
      <c r="Q148" s="101"/>
      <c r="R148" s="105"/>
      <c r="V148" s="106"/>
      <c r="W148" s="107"/>
      <c r="X148" s="107"/>
      <c r="Y148" s="107"/>
      <c r="Z148" s="108"/>
      <c r="AA148" s="107"/>
      <c r="AB148" s="50"/>
      <c r="AI148" s="107"/>
    </row>
    <row r="149" spans="3:35" x14ac:dyDescent="0.2">
      <c r="C149" s="101"/>
      <c r="D149" s="101"/>
      <c r="E149" s="101"/>
      <c r="F149" s="101"/>
      <c r="I149" s="101"/>
      <c r="J149" s="101"/>
      <c r="L149" s="102"/>
      <c r="M149" s="103"/>
      <c r="O149" s="101"/>
      <c r="P149" s="101"/>
      <c r="Q149" s="101"/>
      <c r="R149" s="105"/>
      <c r="V149" s="106"/>
      <c r="W149" s="107"/>
      <c r="X149" s="107"/>
      <c r="Y149" s="107"/>
      <c r="Z149" s="108"/>
      <c r="AA149" s="107"/>
      <c r="AB149" s="50"/>
      <c r="AI149" s="107"/>
    </row>
    <row r="150" spans="3:35" x14ac:dyDescent="0.2">
      <c r="C150" s="101"/>
      <c r="D150" s="101"/>
      <c r="E150" s="101"/>
      <c r="F150" s="101"/>
      <c r="I150" s="101"/>
      <c r="J150" s="101"/>
      <c r="L150" s="102"/>
      <c r="M150" s="103"/>
      <c r="O150" s="101"/>
      <c r="P150" s="101"/>
      <c r="Q150" s="101"/>
      <c r="R150" s="105"/>
      <c r="V150" s="106"/>
      <c r="W150" s="107"/>
      <c r="X150" s="107"/>
      <c r="Y150" s="107"/>
      <c r="Z150" s="108"/>
      <c r="AA150" s="107"/>
      <c r="AB150" s="50"/>
      <c r="AI150" s="107"/>
    </row>
    <row r="151" spans="3:35" x14ac:dyDescent="0.2">
      <c r="C151" s="101"/>
      <c r="D151" s="101"/>
      <c r="E151" s="101"/>
      <c r="F151" s="101"/>
      <c r="I151" s="101"/>
      <c r="J151" s="101"/>
      <c r="L151" s="102"/>
      <c r="M151" s="103"/>
      <c r="O151" s="101"/>
      <c r="P151" s="101"/>
      <c r="Q151" s="101"/>
      <c r="R151" s="105"/>
      <c r="V151" s="106"/>
      <c r="W151" s="107"/>
      <c r="X151" s="107"/>
      <c r="Y151" s="107"/>
      <c r="Z151" s="108"/>
      <c r="AA151" s="107"/>
      <c r="AB151" s="50"/>
      <c r="AI151" s="107"/>
    </row>
    <row r="152" spans="3:35" x14ac:dyDescent="0.2">
      <c r="C152" s="101"/>
      <c r="D152" s="101"/>
      <c r="E152" s="101"/>
      <c r="F152" s="101"/>
      <c r="I152" s="101"/>
      <c r="J152" s="101"/>
      <c r="L152" s="102"/>
      <c r="M152" s="103"/>
      <c r="O152" s="101"/>
      <c r="P152" s="101"/>
      <c r="Q152" s="101"/>
      <c r="R152" s="105"/>
      <c r="V152" s="106"/>
      <c r="W152" s="107"/>
      <c r="X152" s="107"/>
      <c r="Y152" s="107"/>
      <c r="Z152" s="108"/>
      <c r="AA152" s="107"/>
      <c r="AB152" s="50"/>
      <c r="AI152" s="107"/>
    </row>
    <row r="153" spans="3:35" x14ac:dyDescent="0.2">
      <c r="C153" s="101"/>
      <c r="D153" s="101"/>
      <c r="E153" s="101"/>
      <c r="F153" s="101"/>
      <c r="I153" s="101"/>
      <c r="J153" s="101"/>
      <c r="L153" s="102"/>
      <c r="M153" s="103"/>
      <c r="O153" s="101"/>
      <c r="P153" s="101"/>
      <c r="Q153" s="101"/>
      <c r="R153" s="105"/>
      <c r="V153" s="106"/>
      <c r="W153" s="107"/>
      <c r="X153" s="107"/>
      <c r="Y153" s="107"/>
      <c r="Z153" s="108"/>
      <c r="AA153" s="107"/>
      <c r="AB153" s="50"/>
      <c r="AI153" s="107"/>
    </row>
    <row r="154" spans="3:35" x14ac:dyDescent="0.2">
      <c r="C154" s="101"/>
      <c r="D154" s="101"/>
      <c r="E154" s="101"/>
      <c r="F154" s="101"/>
      <c r="I154" s="101"/>
      <c r="J154" s="101"/>
      <c r="L154" s="102"/>
      <c r="M154" s="103"/>
      <c r="O154" s="101"/>
      <c r="P154" s="101"/>
      <c r="Q154" s="101"/>
      <c r="R154" s="105"/>
      <c r="V154" s="106"/>
      <c r="W154" s="107"/>
      <c r="X154" s="107"/>
      <c r="Y154" s="107"/>
      <c r="Z154" s="108"/>
      <c r="AA154" s="107"/>
      <c r="AB154" s="50"/>
      <c r="AI154" s="107"/>
    </row>
    <row r="155" spans="3:35" x14ac:dyDescent="0.2">
      <c r="C155" s="101"/>
      <c r="D155" s="101"/>
      <c r="E155" s="101"/>
      <c r="F155" s="101"/>
      <c r="I155" s="101"/>
      <c r="J155" s="101"/>
      <c r="L155" s="102"/>
      <c r="M155" s="103"/>
      <c r="O155" s="101"/>
      <c r="P155" s="101"/>
      <c r="Q155" s="101"/>
      <c r="R155" s="105"/>
      <c r="V155" s="106"/>
      <c r="W155" s="107"/>
      <c r="X155" s="107"/>
      <c r="Y155" s="107"/>
      <c r="Z155" s="108"/>
      <c r="AA155" s="107"/>
      <c r="AB155" s="50"/>
      <c r="AI155" s="107"/>
    </row>
    <row r="156" spans="3:35" x14ac:dyDescent="0.2">
      <c r="C156" s="101"/>
      <c r="D156" s="101"/>
      <c r="E156" s="101"/>
      <c r="F156" s="101"/>
      <c r="I156" s="101"/>
      <c r="J156" s="101"/>
      <c r="L156" s="102"/>
      <c r="M156" s="103"/>
      <c r="O156" s="101"/>
      <c r="P156" s="101"/>
      <c r="Q156" s="101"/>
      <c r="R156" s="105"/>
      <c r="V156" s="106"/>
      <c r="W156" s="107"/>
      <c r="X156" s="107"/>
      <c r="Y156" s="107"/>
      <c r="Z156" s="108"/>
      <c r="AA156" s="107"/>
      <c r="AB156" s="50"/>
      <c r="AI156" s="107"/>
    </row>
    <row r="157" spans="3:35" x14ac:dyDescent="0.2">
      <c r="C157" s="101"/>
      <c r="D157" s="101"/>
      <c r="E157" s="101"/>
      <c r="F157" s="101"/>
      <c r="I157" s="101"/>
      <c r="J157" s="101"/>
      <c r="L157" s="102"/>
      <c r="M157" s="103"/>
      <c r="O157" s="101"/>
      <c r="P157" s="101"/>
      <c r="Q157" s="101"/>
      <c r="R157" s="105"/>
      <c r="V157" s="106"/>
      <c r="W157" s="107"/>
      <c r="X157" s="107"/>
      <c r="Y157" s="107"/>
      <c r="Z157" s="108"/>
      <c r="AA157" s="107"/>
      <c r="AB157" s="50"/>
      <c r="AI157" s="107"/>
    </row>
    <row r="158" spans="3:35" x14ac:dyDescent="0.2">
      <c r="C158" s="101"/>
      <c r="D158" s="101"/>
      <c r="E158" s="101"/>
      <c r="F158" s="101"/>
      <c r="I158" s="101"/>
      <c r="J158" s="101"/>
      <c r="L158" s="102"/>
      <c r="M158" s="103"/>
      <c r="O158" s="101"/>
      <c r="P158" s="101"/>
      <c r="Q158" s="101"/>
      <c r="R158" s="105"/>
      <c r="V158" s="106"/>
      <c r="W158" s="107"/>
      <c r="X158" s="107"/>
      <c r="Y158" s="107"/>
      <c r="Z158" s="108"/>
      <c r="AA158" s="107"/>
      <c r="AB158" s="50"/>
      <c r="AI158" s="107"/>
    </row>
    <row r="159" spans="3:35" x14ac:dyDescent="0.2">
      <c r="C159" s="101"/>
      <c r="D159" s="101"/>
      <c r="E159" s="101"/>
      <c r="F159" s="101"/>
      <c r="I159" s="101"/>
      <c r="J159" s="101"/>
      <c r="L159" s="102"/>
      <c r="M159" s="103"/>
      <c r="O159" s="101"/>
      <c r="P159" s="101"/>
      <c r="Q159" s="101"/>
      <c r="R159" s="105"/>
      <c r="V159" s="106"/>
      <c r="W159" s="107"/>
      <c r="X159" s="107"/>
      <c r="Y159" s="107"/>
      <c r="Z159" s="108"/>
      <c r="AA159" s="107"/>
      <c r="AB159" s="50"/>
      <c r="AI159" s="107"/>
    </row>
    <row r="160" spans="3:35" x14ac:dyDescent="0.2">
      <c r="C160" s="101"/>
      <c r="D160" s="101"/>
      <c r="E160" s="101"/>
      <c r="F160" s="101"/>
      <c r="I160" s="101"/>
      <c r="J160" s="101"/>
      <c r="L160" s="102"/>
      <c r="M160" s="103"/>
      <c r="O160" s="101"/>
      <c r="P160" s="101"/>
      <c r="Q160" s="101"/>
      <c r="R160" s="105"/>
      <c r="V160" s="106"/>
      <c r="W160" s="107"/>
      <c r="X160" s="107"/>
      <c r="Y160" s="107"/>
      <c r="Z160" s="108"/>
      <c r="AA160" s="107"/>
      <c r="AB160" s="50"/>
      <c r="AI160" s="107"/>
    </row>
    <row r="161" spans="3:35" x14ac:dyDescent="0.2">
      <c r="C161" s="101"/>
      <c r="D161" s="101"/>
      <c r="E161" s="101"/>
      <c r="F161" s="101"/>
      <c r="I161" s="101"/>
      <c r="J161" s="101"/>
      <c r="L161" s="102"/>
      <c r="M161" s="103"/>
      <c r="O161" s="101"/>
      <c r="P161" s="101"/>
      <c r="Q161" s="101"/>
      <c r="R161" s="105"/>
      <c r="V161" s="106"/>
      <c r="W161" s="107"/>
      <c r="X161" s="107"/>
      <c r="Y161" s="107"/>
      <c r="Z161" s="108"/>
      <c r="AA161" s="107"/>
      <c r="AB161" s="50"/>
      <c r="AI161" s="107"/>
    </row>
    <row r="162" spans="3:35" x14ac:dyDescent="0.2">
      <c r="C162" s="101"/>
      <c r="D162" s="101"/>
      <c r="E162" s="101"/>
      <c r="F162" s="101"/>
      <c r="I162" s="101"/>
      <c r="J162" s="101"/>
      <c r="L162" s="102"/>
      <c r="M162" s="103"/>
      <c r="O162" s="101"/>
      <c r="P162" s="101"/>
      <c r="Q162" s="101"/>
      <c r="R162" s="105"/>
      <c r="V162" s="106"/>
      <c r="W162" s="107"/>
      <c r="X162" s="107"/>
      <c r="Y162" s="107"/>
      <c r="Z162" s="108"/>
      <c r="AA162" s="107"/>
      <c r="AB162" s="50"/>
      <c r="AI162" s="107"/>
    </row>
    <row r="163" spans="3:35" x14ac:dyDescent="0.2">
      <c r="C163" s="101"/>
      <c r="D163" s="101"/>
      <c r="E163" s="101"/>
      <c r="F163" s="101"/>
      <c r="I163" s="101"/>
      <c r="J163" s="101"/>
      <c r="L163" s="102"/>
      <c r="M163" s="103"/>
      <c r="O163" s="101"/>
      <c r="P163" s="101"/>
      <c r="Q163" s="101"/>
      <c r="R163" s="105"/>
      <c r="V163" s="106"/>
      <c r="W163" s="107"/>
      <c r="X163" s="107"/>
      <c r="Y163" s="107"/>
      <c r="Z163" s="108"/>
      <c r="AA163" s="107"/>
      <c r="AB163" s="50"/>
      <c r="AI163" s="107"/>
    </row>
    <row r="164" spans="3:35" x14ac:dyDescent="0.2">
      <c r="C164" s="101"/>
      <c r="D164" s="101"/>
      <c r="E164" s="101"/>
      <c r="F164" s="101"/>
      <c r="I164" s="101"/>
      <c r="J164" s="101"/>
      <c r="L164" s="102"/>
      <c r="M164" s="103"/>
      <c r="O164" s="101"/>
      <c r="P164" s="101"/>
      <c r="Q164" s="101"/>
      <c r="R164" s="105"/>
      <c r="V164" s="106"/>
      <c r="W164" s="107"/>
      <c r="X164" s="107"/>
      <c r="Y164" s="107"/>
      <c r="Z164" s="108"/>
      <c r="AA164" s="107"/>
      <c r="AB164" s="50"/>
      <c r="AI164" s="107"/>
    </row>
    <row r="165" spans="3:35" x14ac:dyDescent="0.2">
      <c r="C165" s="101"/>
      <c r="D165" s="101"/>
      <c r="E165" s="101"/>
      <c r="F165" s="101"/>
      <c r="I165" s="101"/>
      <c r="J165" s="101"/>
      <c r="L165" s="102"/>
      <c r="M165" s="103"/>
      <c r="O165" s="101"/>
      <c r="P165" s="101"/>
      <c r="Q165" s="101"/>
      <c r="R165" s="105"/>
      <c r="V165" s="106"/>
      <c r="W165" s="107"/>
      <c r="X165" s="107"/>
      <c r="Y165" s="107"/>
      <c r="Z165" s="108"/>
      <c r="AA165" s="107"/>
      <c r="AB165" s="50"/>
      <c r="AI165" s="107"/>
    </row>
    <row r="166" spans="3:35" x14ac:dyDescent="0.2">
      <c r="C166" s="101"/>
      <c r="D166" s="101"/>
      <c r="E166" s="101"/>
      <c r="F166" s="101"/>
      <c r="I166" s="101"/>
      <c r="J166" s="101"/>
      <c r="L166" s="102"/>
      <c r="M166" s="103"/>
      <c r="O166" s="101"/>
      <c r="P166" s="101"/>
      <c r="Q166" s="101"/>
      <c r="R166" s="105"/>
      <c r="V166" s="106"/>
      <c r="W166" s="107"/>
      <c r="X166" s="107"/>
      <c r="Y166" s="107"/>
      <c r="Z166" s="108"/>
      <c r="AA166" s="107"/>
      <c r="AB166" s="50"/>
      <c r="AI166" s="107"/>
    </row>
    <row r="167" spans="3:35" x14ac:dyDescent="0.2">
      <c r="C167" s="101"/>
      <c r="D167" s="101"/>
      <c r="E167" s="101"/>
      <c r="F167" s="101"/>
      <c r="I167" s="101"/>
      <c r="J167" s="101"/>
      <c r="L167" s="102"/>
      <c r="M167" s="103"/>
      <c r="O167" s="101"/>
      <c r="P167" s="101"/>
      <c r="Q167" s="101"/>
      <c r="R167" s="105"/>
      <c r="V167" s="106"/>
      <c r="W167" s="107"/>
      <c r="X167" s="107"/>
      <c r="Y167" s="107"/>
      <c r="Z167" s="108"/>
      <c r="AA167" s="107"/>
      <c r="AB167" s="50"/>
      <c r="AI167" s="107"/>
    </row>
    <row r="168" spans="3:35" x14ac:dyDescent="0.2">
      <c r="C168" s="101"/>
      <c r="D168" s="101"/>
      <c r="E168" s="101"/>
      <c r="F168" s="101"/>
      <c r="I168" s="101"/>
      <c r="J168" s="101"/>
      <c r="L168" s="102"/>
      <c r="M168" s="103"/>
      <c r="O168" s="101"/>
      <c r="P168" s="101"/>
      <c r="Q168" s="101"/>
      <c r="R168" s="105"/>
      <c r="V168" s="106"/>
      <c r="W168" s="107"/>
      <c r="X168" s="107"/>
      <c r="Y168" s="107"/>
      <c r="Z168" s="108"/>
      <c r="AA168" s="107"/>
      <c r="AB168" s="50"/>
      <c r="AI168" s="107"/>
    </row>
    <row r="169" spans="3:35" x14ac:dyDescent="0.2">
      <c r="C169" s="101"/>
      <c r="D169" s="101"/>
      <c r="E169" s="101"/>
      <c r="F169" s="101"/>
      <c r="I169" s="101"/>
      <c r="J169" s="101"/>
      <c r="L169" s="102"/>
      <c r="M169" s="103"/>
      <c r="O169" s="101"/>
      <c r="P169" s="101"/>
      <c r="Q169" s="101"/>
      <c r="R169" s="105"/>
      <c r="V169" s="106"/>
      <c r="W169" s="107"/>
      <c r="X169" s="107"/>
      <c r="Y169" s="107"/>
      <c r="Z169" s="108"/>
      <c r="AA169" s="107"/>
      <c r="AB169" s="50"/>
      <c r="AI169" s="107"/>
    </row>
    <row r="170" spans="3:35" x14ac:dyDescent="0.2">
      <c r="C170" s="101"/>
      <c r="D170" s="101"/>
      <c r="E170" s="101"/>
      <c r="F170" s="101"/>
      <c r="I170" s="101"/>
      <c r="J170" s="101"/>
      <c r="L170" s="102"/>
      <c r="M170" s="103"/>
      <c r="O170" s="101"/>
      <c r="P170" s="101"/>
      <c r="Q170" s="101"/>
      <c r="R170" s="105"/>
      <c r="V170" s="106"/>
      <c r="W170" s="107"/>
      <c r="X170" s="107"/>
      <c r="Y170" s="107"/>
      <c r="Z170" s="108"/>
      <c r="AA170" s="107"/>
      <c r="AB170" s="50"/>
      <c r="AI170" s="107"/>
    </row>
    <row r="171" spans="3:35" x14ac:dyDescent="0.2">
      <c r="C171" s="101"/>
      <c r="D171" s="101"/>
      <c r="E171" s="101"/>
      <c r="F171" s="101"/>
      <c r="I171" s="101"/>
      <c r="J171" s="101"/>
      <c r="L171" s="102"/>
      <c r="M171" s="103"/>
      <c r="O171" s="101"/>
      <c r="P171" s="101"/>
      <c r="Q171" s="101"/>
      <c r="R171" s="105"/>
      <c r="V171" s="106"/>
      <c r="W171" s="107"/>
      <c r="X171" s="107"/>
      <c r="Y171" s="107"/>
      <c r="Z171" s="108"/>
      <c r="AA171" s="107"/>
      <c r="AB171" s="50"/>
      <c r="AI171" s="107"/>
    </row>
    <row r="172" spans="3:35" x14ac:dyDescent="0.2">
      <c r="C172" s="101"/>
      <c r="D172" s="101"/>
      <c r="E172" s="101"/>
      <c r="F172" s="101"/>
      <c r="I172" s="101"/>
      <c r="J172" s="101"/>
      <c r="L172" s="102"/>
      <c r="M172" s="103"/>
      <c r="O172" s="101"/>
      <c r="P172" s="101"/>
      <c r="Q172" s="101"/>
      <c r="R172" s="105"/>
      <c r="V172" s="106"/>
      <c r="W172" s="107"/>
      <c r="X172" s="107"/>
      <c r="Y172" s="107"/>
      <c r="Z172" s="108"/>
      <c r="AA172" s="107"/>
      <c r="AB172" s="50"/>
      <c r="AI172" s="107"/>
    </row>
    <row r="173" spans="3:35" x14ac:dyDescent="0.2">
      <c r="C173" s="101"/>
      <c r="D173" s="101"/>
      <c r="E173" s="101"/>
      <c r="F173" s="101"/>
      <c r="I173" s="101"/>
      <c r="J173" s="101"/>
      <c r="L173" s="102"/>
      <c r="M173" s="103"/>
      <c r="O173" s="101"/>
      <c r="P173" s="101"/>
      <c r="Q173" s="101"/>
      <c r="R173" s="105"/>
      <c r="V173" s="106"/>
      <c r="W173" s="107"/>
      <c r="X173" s="107"/>
      <c r="Y173" s="107"/>
      <c r="Z173" s="108"/>
      <c r="AA173" s="107"/>
      <c r="AB173" s="50"/>
      <c r="AI173" s="107"/>
    </row>
    <row r="174" spans="3:35" x14ac:dyDescent="0.2">
      <c r="C174" s="101"/>
      <c r="D174" s="101"/>
      <c r="E174" s="101"/>
      <c r="F174" s="101"/>
      <c r="I174" s="101"/>
      <c r="J174" s="101"/>
      <c r="L174" s="102"/>
      <c r="M174" s="103"/>
      <c r="O174" s="101"/>
      <c r="P174" s="101"/>
      <c r="Q174" s="101"/>
      <c r="R174" s="105"/>
      <c r="V174" s="106"/>
      <c r="W174" s="107"/>
      <c r="X174" s="107"/>
      <c r="Y174" s="107"/>
      <c r="Z174" s="108"/>
      <c r="AA174" s="107"/>
      <c r="AB174" s="50"/>
      <c r="AI174" s="107"/>
    </row>
    <row r="175" spans="3:35" x14ac:dyDescent="0.2">
      <c r="C175" s="101"/>
      <c r="D175" s="101"/>
      <c r="E175" s="101"/>
      <c r="F175" s="101"/>
      <c r="I175" s="101"/>
      <c r="J175" s="101"/>
      <c r="L175" s="102"/>
      <c r="M175" s="103"/>
      <c r="O175" s="101"/>
      <c r="P175" s="101"/>
      <c r="Q175" s="101"/>
      <c r="R175" s="105"/>
      <c r="V175" s="106"/>
      <c r="W175" s="107"/>
      <c r="X175" s="107"/>
      <c r="Y175" s="107"/>
      <c r="Z175" s="108"/>
      <c r="AA175" s="107"/>
      <c r="AB175" s="50"/>
      <c r="AI175" s="107"/>
    </row>
    <row r="176" spans="3:35" x14ac:dyDescent="0.2">
      <c r="C176" s="101"/>
      <c r="D176" s="101"/>
      <c r="E176" s="101"/>
      <c r="F176" s="101"/>
      <c r="I176" s="101"/>
      <c r="J176" s="101"/>
      <c r="L176" s="102"/>
      <c r="M176" s="103"/>
      <c r="O176" s="101"/>
      <c r="P176" s="101"/>
      <c r="Q176" s="101"/>
      <c r="R176" s="105"/>
      <c r="V176" s="106"/>
      <c r="W176" s="107"/>
      <c r="X176" s="107"/>
      <c r="Y176" s="107"/>
      <c r="Z176" s="108"/>
      <c r="AA176" s="107"/>
      <c r="AB176" s="50"/>
      <c r="AI176" s="107"/>
    </row>
    <row r="177" spans="3:35" x14ac:dyDescent="0.2">
      <c r="C177" s="101"/>
      <c r="D177" s="101"/>
      <c r="E177" s="101"/>
      <c r="F177" s="101"/>
      <c r="I177" s="101"/>
      <c r="J177" s="101"/>
      <c r="L177" s="102"/>
      <c r="M177" s="103"/>
      <c r="O177" s="101"/>
      <c r="P177" s="101"/>
      <c r="Q177" s="101"/>
      <c r="R177" s="105"/>
      <c r="V177" s="106"/>
      <c r="W177" s="107"/>
      <c r="X177" s="107"/>
      <c r="Y177" s="107"/>
      <c r="Z177" s="108"/>
      <c r="AA177" s="107"/>
      <c r="AB177" s="50"/>
      <c r="AI177" s="107"/>
    </row>
    <row r="178" spans="3:35" x14ac:dyDescent="0.2">
      <c r="C178" s="101"/>
      <c r="D178" s="101"/>
      <c r="E178" s="101"/>
      <c r="F178" s="101"/>
      <c r="I178" s="101"/>
      <c r="J178" s="101"/>
      <c r="L178" s="102"/>
      <c r="M178" s="103"/>
      <c r="O178" s="101"/>
      <c r="P178" s="101"/>
      <c r="Q178" s="101"/>
      <c r="R178" s="105"/>
      <c r="V178" s="106"/>
      <c r="W178" s="107"/>
      <c r="X178" s="107"/>
      <c r="Y178" s="107"/>
      <c r="Z178" s="108"/>
      <c r="AA178" s="107"/>
      <c r="AB178" s="50"/>
      <c r="AI178" s="107"/>
    </row>
    <row r="179" spans="3:35" x14ac:dyDescent="0.2">
      <c r="C179" s="101"/>
      <c r="D179" s="101"/>
      <c r="E179" s="101"/>
      <c r="F179" s="101"/>
      <c r="I179" s="101"/>
      <c r="J179" s="101"/>
      <c r="L179" s="102"/>
      <c r="M179" s="103"/>
      <c r="O179" s="101"/>
      <c r="P179" s="101"/>
      <c r="Q179" s="101"/>
      <c r="R179" s="105"/>
      <c r="V179" s="106"/>
      <c r="W179" s="107"/>
      <c r="X179" s="107"/>
      <c r="Y179" s="107"/>
      <c r="Z179" s="108"/>
      <c r="AA179" s="107"/>
      <c r="AB179" s="50"/>
      <c r="AI179" s="107"/>
    </row>
    <row r="180" spans="3:35" x14ac:dyDescent="0.2">
      <c r="C180" s="101"/>
      <c r="D180" s="101"/>
      <c r="E180" s="101"/>
      <c r="F180" s="101"/>
      <c r="I180" s="101"/>
      <c r="J180" s="101"/>
      <c r="L180" s="102"/>
      <c r="M180" s="103"/>
      <c r="O180" s="101"/>
      <c r="P180" s="101"/>
      <c r="Q180" s="101"/>
      <c r="R180" s="105"/>
      <c r="V180" s="106"/>
      <c r="W180" s="107"/>
      <c r="X180" s="107"/>
      <c r="Y180" s="107"/>
      <c r="Z180" s="108"/>
      <c r="AA180" s="107"/>
      <c r="AB180" s="50"/>
      <c r="AI180" s="107"/>
    </row>
    <row r="181" spans="3:35" x14ac:dyDescent="0.2">
      <c r="C181" s="101"/>
      <c r="D181" s="101"/>
      <c r="E181" s="101"/>
      <c r="F181" s="101"/>
      <c r="I181" s="101"/>
      <c r="J181" s="101"/>
      <c r="L181" s="102"/>
      <c r="M181" s="103"/>
      <c r="O181" s="101"/>
      <c r="P181" s="101"/>
      <c r="Q181" s="101"/>
      <c r="R181" s="105"/>
      <c r="V181" s="106"/>
      <c r="W181" s="107"/>
      <c r="X181" s="107"/>
      <c r="Y181" s="107"/>
      <c r="Z181" s="108"/>
      <c r="AA181" s="107"/>
      <c r="AB181" s="50"/>
      <c r="AI181" s="107"/>
    </row>
    <row r="182" spans="3:35" x14ac:dyDescent="0.2">
      <c r="C182" s="101"/>
      <c r="D182" s="101"/>
      <c r="E182" s="101"/>
      <c r="F182" s="101"/>
      <c r="I182" s="101"/>
      <c r="J182" s="101"/>
      <c r="L182" s="102"/>
      <c r="M182" s="103"/>
      <c r="O182" s="101"/>
      <c r="P182" s="101"/>
      <c r="Q182" s="101"/>
      <c r="R182" s="105"/>
      <c r="V182" s="106"/>
      <c r="W182" s="107"/>
      <c r="X182" s="107"/>
      <c r="Y182" s="107"/>
      <c r="Z182" s="108"/>
      <c r="AA182" s="107"/>
      <c r="AB182" s="50"/>
      <c r="AI182" s="107"/>
    </row>
    <row r="183" spans="3:35" x14ac:dyDescent="0.2">
      <c r="C183" s="101"/>
      <c r="D183" s="101"/>
      <c r="E183" s="101"/>
      <c r="F183" s="101"/>
      <c r="I183" s="101"/>
      <c r="J183" s="101"/>
      <c r="L183" s="102"/>
      <c r="M183" s="103"/>
      <c r="O183" s="101"/>
      <c r="P183" s="101"/>
      <c r="Q183" s="101"/>
      <c r="R183" s="105"/>
      <c r="V183" s="106"/>
      <c r="W183" s="107"/>
      <c r="X183" s="107"/>
      <c r="Y183" s="107"/>
      <c r="Z183" s="108"/>
      <c r="AA183" s="107"/>
      <c r="AB183" s="50"/>
      <c r="AI183" s="107"/>
    </row>
    <row r="184" spans="3:35" x14ac:dyDescent="0.2">
      <c r="C184" s="101"/>
      <c r="D184" s="101"/>
      <c r="E184" s="101"/>
      <c r="F184" s="101"/>
      <c r="I184" s="101"/>
      <c r="J184" s="101"/>
      <c r="L184" s="102"/>
      <c r="M184" s="103"/>
      <c r="O184" s="101"/>
      <c r="P184" s="101"/>
      <c r="Q184" s="101"/>
      <c r="R184" s="105"/>
      <c r="V184" s="106"/>
      <c r="W184" s="107"/>
      <c r="X184" s="107"/>
      <c r="Y184" s="107"/>
      <c r="Z184" s="108"/>
      <c r="AA184" s="107"/>
      <c r="AB184" s="50"/>
      <c r="AI184" s="107"/>
    </row>
    <row r="185" spans="3:35" x14ac:dyDescent="0.2">
      <c r="C185" s="101"/>
      <c r="D185" s="101"/>
      <c r="E185" s="101"/>
      <c r="F185" s="101"/>
      <c r="I185" s="101"/>
      <c r="J185" s="101"/>
      <c r="L185" s="102"/>
      <c r="M185" s="103"/>
      <c r="O185" s="101"/>
      <c r="P185" s="101"/>
      <c r="Q185" s="101"/>
      <c r="R185" s="105"/>
      <c r="V185" s="106"/>
      <c r="W185" s="107"/>
      <c r="X185" s="107"/>
      <c r="Y185" s="107"/>
      <c r="Z185" s="108"/>
      <c r="AA185" s="107"/>
      <c r="AB185" s="50"/>
      <c r="AI185" s="107"/>
    </row>
    <row r="186" spans="3:35" x14ac:dyDescent="0.2">
      <c r="C186" s="101"/>
      <c r="D186" s="101"/>
      <c r="E186" s="101"/>
      <c r="F186" s="101"/>
      <c r="I186" s="101"/>
      <c r="J186" s="101"/>
      <c r="L186" s="102"/>
      <c r="M186" s="103"/>
      <c r="O186" s="101"/>
      <c r="P186" s="101"/>
      <c r="Q186" s="101"/>
      <c r="R186" s="105"/>
      <c r="V186" s="106"/>
      <c r="W186" s="107"/>
      <c r="X186" s="107"/>
      <c r="Y186" s="107"/>
      <c r="Z186" s="108"/>
      <c r="AA186" s="107"/>
      <c r="AB186" s="50"/>
      <c r="AI186" s="107"/>
    </row>
    <row r="187" spans="3:35" x14ac:dyDescent="0.2">
      <c r="C187" s="101"/>
      <c r="D187" s="101"/>
      <c r="E187" s="101"/>
      <c r="F187" s="101"/>
      <c r="I187" s="101"/>
      <c r="J187" s="101"/>
      <c r="L187" s="102"/>
      <c r="M187" s="103"/>
      <c r="O187" s="101"/>
      <c r="P187" s="101"/>
      <c r="Q187" s="101"/>
      <c r="R187" s="105"/>
      <c r="V187" s="106"/>
      <c r="W187" s="107"/>
      <c r="X187" s="107"/>
      <c r="Y187" s="107"/>
      <c r="Z187" s="108"/>
      <c r="AA187" s="107"/>
      <c r="AB187" s="50"/>
      <c r="AI187" s="107"/>
    </row>
    <row r="188" spans="3:35" x14ac:dyDescent="0.2">
      <c r="C188" s="101"/>
      <c r="D188" s="101"/>
      <c r="E188" s="101"/>
      <c r="F188" s="101"/>
      <c r="I188" s="101"/>
      <c r="J188" s="101"/>
      <c r="L188" s="102"/>
      <c r="M188" s="103"/>
      <c r="O188" s="101"/>
      <c r="P188" s="101"/>
      <c r="Q188" s="101"/>
      <c r="R188" s="105"/>
      <c r="V188" s="106"/>
      <c r="W188" s="107"/>
      <c r="X188" s="107"/>
      <c r="Y188" s="107"/>
      <c r="Z188" s="108"/>
      <c r="AA188" s="107"/>
      <c r="AB188" s="50"/>
      <c r="AI188" s="107"/>
    </row>
    <row r="189" spans="3:35" x14ac:dyDescent="0.2">
      <c r="C189" s="101"/>
      <c r="D189" s="101"/>
      <c r="E189" s="101"/>
      <c r="F189" s="101"/>
      <c r="I189" s="101"/>
      <c r="J189" s="101"/>
      <c r="L189" s="102"/>
      <c r="M189" s="103"/>
      <c r="O189" s="101"/>
      <c r="P189" s="101"/>
      <c r="Q189" s="101"/>
      <c r="R189" s="105"/>
      <c r="V189" s="106"/>
      <c r="W189" s="107"/>
      <c r="X189" s="107"/>
      <c r="Y189" s="107"/>
      <c r="Z189" s="108"/>
      <c r="AA189" s="107"/>
      <c r="AB189" s="50"/>
      <c r="AI189" s="107"/>
    </row>
    <row r="190" spans="3:35" x14ac:dyDescent="0.2">
      <c r="C190" s="101"/>
      <c r="D190" s="101"/>
      <c r="E190" s="101"/>
      <c r="F190" s="101"/>
      <c r="I190" s="101"/>
      <c r="J190" s="101"/>
      <c r="L190" s="102"/>
      <c r="M190" s="103"/>
      <c r="O190" s="101"/>
      <c r="P190" s="101"/>
      <c r="Q190" s="101"/>
      <c r="R190" s="105"/>
      <c r="V190" s="106"/>
      <c r="W190" s="107"/>
      <c r="X190" s="107"/>
      <c r="Y190" s="107"/>
      <c r="Z190" s="108"/>
      <c r="AA190" s="107"/>
      <c r="AB190" s="50"/>
      <c r="AI190" s="107"/>
    </row>
    <row r="191" spans="3:35" x14ac:dyDescent="0.2">
      <c r="C191" s="101"/>
      <c r="D191" s="101"/>
      <c r="E191" s="101"/>
      <c r="F191" s="101"/>
      <c r="I191" s="101"/>
      <c r="J191" s="101"/>
      <c r="L191" s="102"/>
      <c r="M191" s="103"/>
      <c r="O191" s="101"/>
      <c r="P191" s="101"/>
      <c r="Q191" s="101"/>
      <c r="R191" s="105"/>
      <c r="V191" s="106"/>
      <c r="W191" s="107"/>
      <c r="X191" s="107"/>
      <c r="Y191" s="107"/>
      <c r="Z191" s="108"/>
      <c r="AA191" s="107"/>
      <c r="AB191" s="50"/>
      <c r="AI191" s="107"/>
    </row>
    <row r="192" spans="3:35" x14ac:dyDescent="0.2">
      <c r="C192" s="101"/>
      <c r="D192" s="101"/>
      <c r="E192" s="101"/>
      <c r="F192" s="101"/>
      <c r="I192" s="101"/>
      <c r="J192" s="101"/>
      <c r="L192" s="102"/>
      <c r="M192" s="103"/>
      <c r="O192" s="101"/>
      <c r="P192" s="101"/>
      <c r="Q192" s="101"/>
      <c r="R192" s="105"/>
      <c r="V192" s="106"/>
      <c r="W192" s="107"/>
      <c r="X192" s="107"/>
      <c r="Y192" s="107"/>
      <c r="Z192" s="108"/>
      <c r="AA192" s="107"/>
      <c r="AB192" s="50"/>
      <c r="AI192" s="107"/>
    </row>
    <row r="193" spans="3:35" x14ac:dyDescent="0.2">
      <c r="C193" s="101"/>
      <c r="D193" s="101"/>
      <c r="E193" s="101"/>
      <c r="F193" s="101"/>
      <c r="I193" s="101"/>
      <c r="J193" s="101"/>
      <c r="L193" s="102"/>
      <c r="M193" s="103"/>
      <c r="O193" s="101"/>
      <c r="P193" s="101"/>
      <c r="Q193" s="101"/>
      <c r="R193" s="105"/>
      <c r="V193" s="106"/>
      <c r="W193" s="107"/>
      <c r="X193" s="107"/>
      <c r="Y193" s="107"/>
      <c r="Z193" s="108"/>
      <c r="AA193" s="107"/>
      <c r="AB193" s="50"/>
      <c r="AI193" s="107"/>
    </row>
    <row r="194" spans="3:35" x14ac:dyDescent="0.2">
      <c r="C194" s="101"/>
      <c r="D194" s="101"/>
      <c r="E194" s="101"/>
      <c r="F194" s="101"/>
      <c r="I194" s="101"/>
      <c r="J194" s="101"/>
      <c r="L194" s="102"/>
      <c r="M194" s="103"/>
      <c r="O194" s="101"/>
      <c r="P194" s="101"/>
      <c r="Q194" s="101"/>
      <c r="R194" s="105"/>
      <c r="V194" s="106"/>
      <c r="W194" s="107"/>
      <c r="X194" s="107"/>
      <c r="Y194" s="107"/>
      <c r="Z194" s="108"/>
      <c r="AA194" s="107"/>
      <c r="AB194" s="50"/>
      <c r="AI194" s="107"/>
    </row>
    <row r="195" spans="3:35" x14ac:dyDescent="0.2">
      <c r="C195" s="101"/>
      <c r="D195" s="101"/>
      <c r="E195" s="101"/>
      <c r="F195" s="101"/>
      <c r="I195" s="101"/>
      <c r="J195" s="101"/>
      <c r="L195" s="102"/>
      <c r="M195" s="103"/>
      <c r="O195" s="101"/>
      <c r="P195" s="101"/>
      <c r="Q195" s="101"/>
      <c r="R195" s="105"/>
      <c r="V195" s="106"/>
      <c r="W195" s="107"/>
      <c r="X195" s="107"/>
      <c r="Y195" s="107"/>
      <c r="Z195" s="108"/>
      <c r="AA195" s="107"/>
      <c r="AB195" s="50"/>
      <c r="AI195" s="107"/>
    </row>
    <row r="196" spans="3:35" x14ac:dyDescent="0.2">
      <c r="C196" s="101"/>
      <c r="D196" s="101"/>
      <c r="E196" s="101"/>
      <c r="F196" s="101"/>
      <c r="I196" s="101"/>
      <c r="J196" s="101"/>
      <c r="L196" s="102"/>
      <c r="M196" s="103"/>
      <c r="O196" s="101"/>
      <c r="P196" s="101"/>
      <c r="Q196" s="101"/>
      <c r="R196" s="105"/>
      <c r="V196" s="106"/>
      <c r="W196" s="107"/>
      <c r="X196" s="107"/>
      <c r="Y196" s="107"/>
      <c r="Z196" s="108"/>
      <c r="AA196" s="107"/>
      <c r="AB196" s="50"/>
      <c r="AI196" s="107"/>
    </row>
    <row r="197" spans="3:35" x14ac:dyDescent="0.2">
      <c r="C197" s="101"/>
      <c r="D197" s="101"/>
      <c r="E197" s="101"/>
      <c r="F197" s="101"/>
      <c r="I197" s="101"/>
      <c r="J197" s="101"/>
      <c r="L197" s="102"/>
      <c r="M197" s="103"/>
      <c r="O197" s="101"/>
      <c r="P197" s="101"/>
      <c r="Q197" s="101"/>
      <c r="R197" s="105"/>
      <c r="V197" s="106"/>
      <c r="W197" s="107"/>
      <c r="X197" s="107"/>
      <c r="Y197" s="107"/>
      <c r="Z197" s="108"/>
      <c r="AA197" s="107"/>
      <c r="AB197" s="50"/>
      <c r="AI197" s="107"/>
    </row>
    <row r="198" spans="3:35" x14ac:dyDescent="0.2">
      <c r="C198" s="101"/>
      <c r="D198" s="101"/>
      <c r="E198" s="101"/>
      <c r="F198" s="101"/>
      <c r="I198" s="101"/>
      <c r="J198" s="101"/>
      <c r="L198" s="102"/>
      <c r="M198" s="103"/>
      <c r="O198" s="101"/>
      <c r="P198" s="101"/>
      <c r="Q198" s="101"/>
      <c r="R198" s="105"/>
      <c r="V198" s="106"/>
      <c r="W198" s="107"/>
      <c r="X198" s="107"/>
      <c r="Y198" s="107"/>
      <c r="Z198" s="108"/>
      <c r="AA198" s="107"/>
      <c r="AB198" s="50"/>
      <c r="AI198" s="107"/>
    </row>
    <row r="199" spans="3:35" x14ac:dyDescent="0.2">
      <c r="C199" s="101"/>
      <c r="D199" s="101"/>
      <c r="E199" s="101"/>
      <c r="F199" s="101"/>
      <c r="I199" s="101"/>
      <c r="J199" s="101"/>
      <c r="L199" s="102"/>
      <c r="M199" s="103"/>
      <c r="O199" s="101"/>
      <c r="P199" s="101"/>
      <c r="Q199" s="101"/>
      <c r="R199" s="105"/>
      <c r="V199" s="106"/>
      <c r="W199" s="107"/>
      <c r="X199" s="107"/>
      <c r="Y199" s="107"/>
      <c r="Z199" s="108"/>
      <c r="AA199" s="107"/>
      <c r="AB199" s="50"/>
      <c r="AI199" s="107"/>
    </row>
    <row r="200" spans="3:35" x14ac:dyDescent="0.2">
      <c r="C200" s="101"/>
      <c r="D200" s="101"/>
      <c r="E200" s="101"/>
      <c r="F200" s="101"/>
      <c r="I200" s="101"/>
      <c r="J200" s="101"/>
      <c r="L200" s="102"/>
      <c r="M200" s="103"/>
      <c r="O200" s="101"/>
      <c r="P200" s="101"/>
      <c r="Q200" s="101"/>
      <c r="R200" s="105"/>
      <c r="V200" s="106"/>
      <c r="W200" s="107"/>
      <c r="X200" s="107"/>
      <c r="Y200" s="107"/>
      <c r="Z200" s="108"/>
      <c r="AA200" s="107"/>
      <c r="AB200" s="50"/>
      <c r="AI200" s="107"/>
    </row>
    <row r="201" spans="3:35" x14ac:dyDescent="0.2">
      <c r="C201" s="101"/>
      <c r="D201" s="101"/>
      <c r="E201" s="101"/>
      <c r="F201" s="101"/>
      <c r="I201" s="101"/>
      <c r="J201" s="101"/>
      <c r="L201" s="102"/>
      <c r="M201" s="103"/>
      <c r="O201" s="101"/>
      <c r="P201" s="101"/>
      <c r="Q201" s="101"/>
      <c r="R201" s="105"/>
      <c r="V201" s="106"/>
      <c r="W201" s="107"/>
      <c r="X201" s="107"/>
      <c r="Y201" s="107"/>
      <c r="Z201" s="108"/>
      <c r="AA201" s="107"/>
      <c r="AB201" s="50"/>
      <c r="AI201" s="107"/>
    </row>
    <row r="202" spans="3:35" x14ac:dyDescent="0.2">
      <c r="C202" s="101"/>
      <c r="D202" s="101"/>
      <c r="E202" s="101"/>
      <c r="F202" s="101"/>
      <c r="I202" s="101"/>
      <c r="J202" s="101"/>
      <c r="L202" s="102"/>
      <c r="M202" s="103"/>
      <c r="O202" s="101"/>
      <c r="P202" s="101"/>
      <c r="Q202" s="101"/>
      <c r="R202" s="105"/>
      <c r="V202" s="106"/>
      <c r="W202" s="107"/>
      <c r="X202" s="107"/>
      <c r="Y202" s="107"/>
      <c r="Z202" s="108"/>
      <c r="AA202" s="107"/>
      <c r="AB202" s="50"/>
      <c r="AI202" s="107"/>
    </row>
    <row r="203" spans="3:35" x14ac:dyDescent="0.2">
      <c r="C203" s="101"/>
      <c r="D203" s="101"/>
      <c r="E203" s="101"/>
      <c r="F203" s="101"/>
      <c r="I203" s="101"/>
      <c r="J203" s="101"/>
      <c r="L203" s="102"/>
      <c r="M203" s="103"/>
      <c r="O203" s="101"/>
      <c r="P203" s="101"/>
      <c r="Q203" s="101"/>
      <c r="R203" s="105"/>
      <c r="V203" s="106"/>
      <c r="W203" s="107"/>
      <c r="X203" s="107"/>
      <c r="Y203" s="107"/>
      <c r="Z203" s="108"/>
      <c r="AA203" s="107"/>
      <c r="AB203" s="50"/>
      <c r="AI203" s="107"/>
    </row>
    <row r="204" spans="3:35" x14ac:dyDescent="0.2">
      <c r="C204" s="101"/>
      <c r="D204" s="101"/>
      <c r="E204" s="101"/>
      <c r="F204" s="101"/>
      <c r="I204" s="101"/>
      <c r="J204" s="101"/>
      <c r="L204" s="102"/>
      <c r="M204" s="103"/>
      <c r="O204" s="101"/>
      <c r="P204" s="101"/>
      <c r="Q204" s="101"/>
      <c r="R204" s="105"/>
      <c r="V204" s="106"/>
      <c r="W204" s="107"/>
      <c r="X204" s="107"/>
      <c r="Y204" s="107"/>
      <c r="Z204" s="108"/>
      <c r="AA204" s="107"/>
      <c r="AB204" s="50"/>
      <c r="AI204" s="107"/>
    </row>
    <row r="205" spans="3:35" x14ac:dyDescent="0.2">
      <c r="C205" s="101"/>
      <c r="D205" s="101"/>
      <c r="E205" s="101"/>
      <c r="F205" s="101"/>
      <c r="I205" s="101"/>
      <c r="J205" s="101"/>
      <c r="L205" s="102"/>
      <c r="M205" s="103"/>
      <c r="O205" s="101"/>
      <c r="P205" s="101"/>
      <c r="Q205" s="101"/>
      <c r="R205" s="105"/>
      <c r="V205" s="106"/>
      <c r="W205" s="107"/>
      <c r="X205" s="107"/>
      <c r="Y205" s="107"/>
      <c r="Z205" s="108"/>
      <c r="AA205" s="107"/>
      <c r="AB205" s="50"/>
      <c r="AI205" s="107"/>
    </row>
    <row r="206" spans="3:35" x14ac:dyDescent="0.2">
      <c r="C206" s="101"/>
      <c r="D206" s="101"/>
      <c r="E206" s="101"/>
      <c r="F206" s="101"/>
      <c r="I206" s="101"/>
      <c r="J206" s="101"/>
      <c r="L206" s="102"/>
      <c r="M206" s="103"/>
      <c r="O206" s="101"/>
      <c r="P206" s="101"/>
      <c r="Q206" s="101"/>
      <c r="R206" s="105"/>
      <c r="V206" s="106"/>
      <c r="W206" s="107"/>
      <c r="X206" s="107"/>
      <c r="Y206" s="107"/>
      <c r="Z206" s="108"/>
      <c r="AA206" s="107"/>
      <c r="AB206" s="50"/>
      <c r="AI206" s="107"/>
    </row>
    <row r="207" spans="3:35" x14ac:dyDescent="0.2">
      <c r="C207" s="101"/>
      <c r="D207" s="101"/>
      <c r="E207" s="101"/>
      <c r="F207" s="101"/>
      <c r="I207" s="101"/>
      <c r="J207" s="101"/>
      <c r="L207" s="102"/>
      <c r="M207" s="103"/>
      <c r="O207" s="101"/>
      <c r="P207" s="101"/>
      <c r="Q207" s="101"/>
      <c r="R207" s="105"/>
      <c r="V207" s="106"/>
      <c r="W207" s="107"/>
      <c r="X207" s="107"/>
      <c r="Y207" s="107"/>
      <c r="Z207" s="108"/>
      <c r="AA207" s="107"/>
      <c r="AB207" s="50"/>
      <c r="AI207" s="107"/>
    </row>
    <row r="208" spans="3:35" x14ac:dyDescent="0.2">
      <c r="C208" s="101"/>
      <c r="D208" s="101"/>
      <c r="E208" s="101"/>
      <c r="F208" s="101"/>
      <c r="I208" s="101"/>
      <c r="J208" s="101"/>
      <c r="L208" s="102"/>
      <c r="M208" s="103"/>
      <c r="O208" s="101"/>
      <c r="P208" s="101"/>
      <c r="Q208" s="101"/>
      <c r="R208" s="105"/>
      <c r="V208" s="106"/>
      <c r="W208" s="107"/>
      <c r="X208" s="107"/>
      <c r="Y208" s="107"/>
      <c r="Z208" s="108"/>
      <c r="AA208" s="107"/>
      <c r="AB208" s="50"/>
      <c r="AI208" s="107"/>
    </row>
    <row r="209" spans="3:35" x14ac:dyDescent="0.2">
      <c r="C209" s="101"/>
      <c r="D209" s="101"/>
      <c r="E209" s="101"/>
      <c r="F209" s="101"/>
      <c r="I209" s="101"/>
      <c r="J209" s="101"/>
      <c r="L209" s="102"/>
      <c r="M209" s="103"/>
      <c r="O209" s="101"/>
      <c r="P209" s="101"/>
      <c r="Q209" s="101"/>
      <c r="R209" s="105"/>
      <c r="V209" s="106"/>
      <c r="W209" s="107"/>
      <c r="X209" s="107"/>
      <c r="Y209" s="107"/>
      <c r="Z209" s="108"/>
      <c r="AA209" s="107"/>
      <c r="AB209" s="50"/>
      <c r="AI209" s="107"/>
    </row>
    <row r="210" spans="3:35" x14ac:dyDescent="0.2">
      <c r="C210" s="101"/>
      <c r="D210" s="101"/>
      <c r="E210" s="101"/>
      <c r="F210" s="101"/>
      <c r="I210" s="101"/>
      <c r="J210" s="101"/>
      <c r="L210" s="102"/>
      <c r="M210" s="103"/>
      <c r="O210" s="101"/>
      <c r="P210" s="101"/>
      <c r="Q210" s="101"/>
      <c r="R210" s="105"/>
      <c r="V210" s="106"/>
      <c r="W210" s="107"/>
      <c r="X210" s="107"/>
      <c r="Y210" s="107"/>
      <c r="Z210" s="108"/>
      <c r="AA210" s="107"/>
      <c r="AB210" s="50"/>
      <c r="AI210" s="107"/>
    </row>
    <row r="211" spans="3:35" x14ac:dyDescent="0.2">
      <c r="C211" s="101"/>
      <c r="D211" s="101"/>
      <c r="E211" s="101"/>
      <c r="F211" s="101"/>
      <c r="I211" s="101"/>
      <c r="J211" s="101"/>
      <c r="L211" s="102"/>
      <c r="M211" s="103"/>
      <c r="O211" s="101"/>
      <c r="P211" s="101"/>
      <c r="Q211" s="101"/>
      <c r="R211" s="105"/>
      <c r="V211" s="106"/>
      <c r="W211" s="107"/>
      <c r="X211" s="107"/>
      <c r="Y211" s="107"/>
      <c r="Z211" s="108"/>
      <c r="AA211" s="107"/>
      <c r="AB211" s="50"/>
      <c r="AI211" s="107"/>
    </row>
    <row r="212" spans="3:35" x14ac:dyDescent="0.2">
      <c r="C212" s="101"/>
      <c r="D212" s="101"/>
      <c r="E212" s="101"/>
      <c r="F212" s="101"/>
      <c r="I212" s="101"/>
      <c r="J212" s="101"/>
      <c r="L212" s="102"/>
      <c r="M212" s="103"/>
      <c r="O212" s="101"/>
      <c r="P212" s="101"/>
      <c r="Q212" s="101"/>
      <c r="R212" s="105"/>
      <c r="V212" s="106"/>
      <c r="W212" s="107"/>
      <c r="X212" s="107"/>
      <c r="Y212" s="107"/>
      <c r="Z212" s="108"/>
      <c r="AA212" s="107"/>
      <c r="AB212" s="50"/>
      <c r="AI212" s="107"/>
    </row>
    <row r="213" spans="3:35" x14ac:dyDescent="0.2">
      <c r="C213" s="101"/>
      <c r="D213" s="101"/>
      <c r="E213" s="101"/>
      <c r="F213" s="101"/>
      <c r="I213" s="101"/>
      <c r="J213" s="101"/>
      <c r="L213" s="102"/>
      <c r="M213" s="103"/>
      <c r="O213" s="101"/>
      <c r="P213" s="101"/>
      <c r="Q213" s="101"/>
      <c r="R213" s="105"/>
      <c r="V213" s="106"/>
      <c r="W213" s="107"/>
      <c r="X213" s="107"/>
      <c r="Y213" s="107"/>
      <c r="Z213" s="108"/>
      <c r="AA213" s="107"/>
      <c r="AB213" s="50"/>
      <c r="AI213" s="107"/>
    </row>
    <row r="214" spans="3:35" x14ac:dyDescent="0.2">
      <c r="C214" s="101"/>
      <c r="D214" s="101"/>
      <c r="E214" s="101"/>
      <c r="F214" s="101"/>
      <c r="I214" s="101"/>
      <c r="J214" s="101"/>
      <c r="L214" s="102"/>
      <c r="M214" s="103"/>
      <c r="O214" s="101"/>
      <c r="P214" s="101"/>
      <c r="Q214" s="101"/>
      <c r="R214" s="105"/>
      <c r="V214" s="106"/>
      <c r="W214" s="107"/>
      <c r="X214" s="107"/>
      <c r="Y214" s="107"/>
      <c r="Z214" s="108"/>
      <c r="AA214" s="107"/>
      <c r="AB214" s="50"/>
      <c r="AI214" s="107"/>
    </row>
    <row r="215" spans="3:35" x14ac:dyDescent="0.2">
      <c r="C215" s="101"/>
      <c r="D215" s="101"/>
      <c r="E215" s="101"/>
      <c r="F215" s="101"/>
      <c r="I215" s="101"/>
      <c r="J215" s="101"/>
      <c r="L215" s="102"/>
      <c r="M215" s="103"/>
      <c r="O215" s="101"/>
      <c r="P215" s="101"/>
      <c r="Q215" s="101"/>
      <c r="R215" s="105"/>
      <c r="V215" s="106"/>
      <c r="W215" s="107"/>
      <c r="X215" s="107"/>
      <c r="Y215" s="107"/>
      <c r="Z215" s="108"/>
      <c r="AA215" s="107"/>
      <c r="AB215" s="50"/>
      <c r="AI215" s="107"/>
    </row>
    <row r="216" spans="3:35" x14ac:dyDescent="0.2">
      <c r="C216" s="101"/>
      <c r="D216" s="101"/>
      <c r="E216" s="101"/>
      <c r="F216" s="101"/>
      <c r="I216" s="101"/>
      <c r="J216" s="101"/>
      <c r="L216" s="102"/>
      <c r="M216" s="103"/>
      <c r="O216" s="101"/>
      <c r="P216" s="101"/>
      <c r="Q216" s="101"/>
      <c r="R216" s="105"/>
      <c r="V216" s="106"/>
      <c r="W216" s="107"/>
      <c r="X216" s="107"/>
      <c r="Y216" s="107"/>
      <c r="Z216" s="108"/>
      <c r="AA216" s="107"/>
      <c r="AB216" s="50"/>
      <c r="AI216" s="107"/>
    </row>
    <row r="217" spans="3:35" x14ac:dyDescent="0.2">
      <c r="C217" s="101"/>
      <c r="D217" s="101"/>
      <c r="E217" s="101"/>
      <c r="F217" s="101"/>
      <c r="I217" s="101"/>
      <c r="J217" s="101"/>
      <c r="L217" s="102"/>
      <c r="M217" s="103"/>
      <c r="O217" s="101"/>
      <c r="P217" s="101"/>
      <c r="Q217" s="101"/>
      <c r="R217" s="105"/>
      <c r="V217" s="106"/>
      <c r="W217" s="107"/>
      <c r="X217" s="107"/>
      <c r="Y217" s="107"/>
      <c r="Z217" s="108"/>
      <c r="AA217" s="107"/>
      <c r="AB217" s="50"/>
      <c r="AI217" s="107"/>
    </row>
    <row r="218" spans="3:35" x14ac:dyDescent="0.2">
      <c r="C218" s="101"/>
      <c r="D218" s="101"/>
      <c r="E218" s="101"/>
      <c r="F218" s="101"/>
      <c r="I218" s="101"/>
      <c r="J218" s="101"/>
      <c r="L218" s="102"/>
      <c r="M218" s="103"/>
      <c r="O218" s="101"/>
      <c r="P218" s="101"/>
      <c r="Q218" s="101"/>
      <c r="R218" s="105"/>
      <c r="V218" s="106"/>
      <c r="W218" s="107"/>
      <c r="X218" s="107"/>
      <c r="Y218" s="107"/>
      <c r="Z218" s="108"/>
      <c r="AA218" s="107"/>
      <c r="AB218" s="50"/>
      <c r="AI218" s="107"/>
    </row>
    <row r="219" spans="3:35" x14ac:dyDescent="0.2">
      <c r="C219" s="101"/>
      <c r="D219" s="101"/>
      <c r="E219" s="101"/>
      <c r="F219" s="101"/>
      <c r="I219" s="101"/>
      <c r="J219" s="101"/>
      <c r="L219" s="102"/>
      <c r="M219" s="103"/>
      <c r="O219" s="101"/>
      <c r="P219" s="101"/>
      <c r="Q219" s="101"/>
      <c r="R219" s="105"/>
      <c r="V219" s="106"/>
      <c r="W219" s="107"/>
      <c r="X219" s="107"/>
      <c r="Y219" s="107"/>
      <c r="Z219" s="108"/>
      <c r="AA219" s="107"/>
      <c r="AB219" s="50"/>
      <c r="AI219" s="107"/>
    </row>
    <row r="220" spans="3:35" x14ac:dyDescent="0.2">
      <c r="C220" s="101"/>
      <c r="D220" s="101"/>
      <c r="E220" s="101"/>
      <c r="F220" s="101"/>
      <c r="I220" s="101"/>
      <c r="J220" s="101"/>
      <c r="L220" s="102"/>
      <c r="M220" s="103"/>
      <c r="O220" s="101"/>
      <c r="P220" s="101"/>
      <c r="Q220" s="101"/>
      <c r="R220" s="105"/>
      <c r="V220" s="106"/>
      <c r="W220" s="107"/>
      <c r="X220" s="107"/>
      <c r="Y220" s="107"/>
      <c r="Z220" s="108"/>
      <c r="AA220" s="107"/>
      <c r="AB220" s="50"/>
      <c r="AI220" s="107"/>
    </row>
    <row r="221" spans="3:35" x14ac:dyDescent="0.2">
      <c r="C221" s="101"/>
      <c r="D221" s="101"/>
      <c r="E221" s="101"/>
      <c r="F221" s="101"/>
      <c r="I221" s="101"/>
      <c r="J221" s="101"/>
      <c r="L221" s="102"/>
      <c r="M221" s="103"/>
      <c r="O221" s="101"/>
      <c r="P221" s="101"/>
      <c r="Q221" s="101"/>
      <c r="R221" s="105"/>
      <c r="V221" s="106"/>
      <c r="W221" s="107"/>
      <c r="X221" s="107"/>
      <c r="Y221" s="107"/>
      <c r="Z221" s="108"/>
      <c r="AA221" s="107"/>
      <c r="AB221" s="50"/>
      <c r="AI221" s="107"/>
    </row>
    <row r="222" spans="3:35" x14ac:dyDescent="0.2">
      <c r="C222" s="101"/>
      <c r="D222" s="101"/>
      <c r="E222" s="101"/>
      <c r="F222" s="101"/>
      <c r="I222" s="101"/>
      <c r="J222" s="101"/>
      <c r="L222" s="102"/>
      <c r="M222" s="103"/>
      <c r="O222" s="101"/>
      <c r="P222" s="101"/>
      <c r="Q222" s="101"/>
      <c r="R222" s="105"/>
      <c r="V222" s="106"/>
      <c r="W222" s="107"/>
      <c r="X222" s="107"/>
      <c r="Y222" s="107"/>
      <c r="Z222" s="108"/>
      <c r="AA222" s="107"/>
      <c r="AB222" s="50"/>
      <c r="AI222" s="107"/>
    </row>
    <row r="223" spans="3:35" x14ac:dyDescent="0.2">
      <c r="C223" s="101"/>
      <c r="D223" s="101"/>
      <c r="E223" s="101"/>
      <c r="F223" s="101"/>
      <c r="I223" s="101"/>
      <c r="J223" s="101"/>
      <c r="L223" s="102"/>
      <c r="M223" s="103"/>
      <c r="O223" s="101"/>
      <c r="P223" s="101"/>
      <c r="Q223" s="101"/>
      <c r="R223" s="105"/>
      <c r="V223" s="106"/>
      <c r="W223" s="107"/>
      <c r="X223" s="107"/>
      <c r="Y223" s="107"/>
      <c r="Z223" s="108"/>
      <c r="AA223" s="107"/>
      <c r="AB223" s="50"/>
      <c r="AI223" s="107"/>
    </row>
    <row r="224" spans="3:35" x14ac:dyDescent="0.2">
      <c r="C224" s="101"/>
      <c r="D224" s="101"/>
      <c r="E224" s="101"/>
      <c r="F224" s="101"/>
      <c r="I224" s="101"/>
      <c r="J224" s="101"/>
      <c r="L224" s="102"/>
      <c r="M224" s="103"/>
      <c r="O224" s="101"/>
      <c r="P224" s="101"/>
      <c r="Q224" s="101"/>
      <c r="R224" s="105"/>
      <c r="V224" s="106"/>
      <c r="W224" s="107"/>
      <c r="X224" s="107"/>
      <c r="Y224" s="107"/>
      <c r="Z224" s="108"/>
      <c r="AA224" s="107"/>
      <c r="AB224" s="50"/>
      <c r="AI224" s="107"/>
    </row>
    <row r="225" spans="3:35" x14ac:dyDescent="0.2">
      <c r="C225" s="101"/>
      <c r="D225" s="101"/>
      <c r="E225" s="101"/>
      <c r="F225" s="101"/>
      <c r="I225" s="101"/>
      <c r="J225" s="101"/>
      <c r="L225" s="102"/>
      <c r="M225" s="103"/>
      <c r="O225" s="101"/>
      <c r="P225" s="101"/>
      <c r="Q225" s="101"/>
      <c r="R225" s="105"/>
      <c r="V225" s="106"/>
      <c r="W225" s="107"/>
      <c r="X225" s="107"/>
      <c r="Y225" s="107"/>
      <c r="Z225" s="108"/>
      <c r="AA225" s="107"/>
      <c r="AB225" s="50"/>
      <c r="AI225" s="107"/>
    </row>
    <row r="226" spans="3:35" x14ac:dyDescent="0.2">
      <c r="C226" s="101"/>
      <c r="D226" s="101"/>
      <c r="E226" s="101"/>
      <c r="F226" s="101"/>
      <c r="I226" s="101"/>
      <c r="J226" s="101"/>
      <c r="L226" s="102"/>
      <c r="M226" s="103"/>
      <c r="O226" s="101"/>
      <c r="P226" s="101"/>
      <c r="Q226" s="101"/>
      <c r="R226" s="105"/>
      <c r="V226" s="106"/>
      <c r="W226" s="107"/>
      <c r="X226" s="107"/>
      <c r="Y226" s="107"/>
      <c r="Z226" s="108"/>
      <c r="AA226" s="107"/>
      <c r="AB226" s="50"/>
      <c r="AI226" s="107"/>
    </row>
    <row r="227" spans="3:35" x14ac:dyDescent="0.2">
      <c r="C227" s="101"/>
      <c r="D227" s="101"/>
      <c r="E227" s="101"/>
      <c r="F227" s="101"/>
      <c r="I227" s="101"/>
      <c r="J227" s="101"/>
      <c r="L227" s="102"/>
      <c r="M227" s="103"/>
      <c r="O227" s="101"/>
      <c r="P227" s="101"/>
      <c r="Q227" s="101"/>
      <c r="R227" s="105"/>
      <c r="V227" s="106"/>
      <c r="W227" s="107"/>
      <c r="X227" s="107"/>
      <c r="Y227" s="107"/>
      <c r="Z227" s="108"/>
      <c r="AA227" s="107"/>
      <c r="AB227" s="50"/>
      <c r="AI227" s="107"/>
    </row>
    <row r="228" spans="3:35" x14ac:dyDescent="0.2">
      <c r="C228" s="101"/>
      <c r="D228" s="101"/>
      <c r="E228" s="101"/>
      <c r="F228" s="101"/>
      <c r="I228" s="101"/>
      <c r="J228" s="101"/>
      <c r="L228" s="102"/>
      <c r="M228" s="103"/>
      <c r="O228" s="101"/>
      <c r="P228" s="101"/>
      <c r="Q228" s="101"/>
      <c r="R228" s="105"/>
      <c r="V228" s="106"/>
      <c r="W228" s="107"/>
      <c r="X228" s="107"/>
      <c r="Y228" s="107"/>
      <c r="Z228" s="108"/>
      <c r="AA228" s="107"/>
      <c r="AB228" s="50"/>
      <c r="AI228" s="107"/>
    </row>
    <row r="229" spans="3:35" x14ac:dyDescent="0.2">
      <c r="C229" s="101"/>
      <c r="D229" s="101"/>
      <c r="E229" s="101"/>
      <c r="F229" s="101"/>
      <c r="I229" s="101"/>
      <c r="J229" s="101"/>
      <c r="L229" s="102"/>
      <c r="M229" s="103"/>
      <c r="O229" s="101"/>
      <c r="P229" s="101"/>
      <c r="Q229" s="101"/>
      <c r="R229" s="105"/>
      <c r="V229" s="106"/>
      <c r="W229" s="107"/>
      <c r="X229" s="107"/>
      <c r="Y229" s="107"/>
      <c r="Z229" s="108"/>
      <c r="AA229" s="107"/>
      <c r="AB229" s="50"/>
      <c r="AI229" s="107"/>
    </row>
    <row r="230" spans="3:35" x14ac:dyDescent="0.2">
      <c r="C230" s="101"/>
      <c r="D230" s="101"/>
      <c r="E230" s="101"/>
      <c r="F230" s="101"/>
      <c r="I230" s="101"/>
      <c r="J230" s="101"/>
      <c r="L230" s="102"/>
      <c r="M230" s="103"/>
      <c r="O230" s="101"/>
      <c r="P230" s="101"/>
      <c r="Q230" s="101"/>
      <c r="R230" s="105"/>
      <c r="V230" s="106"/>
      <c r="W230" s="107"/>
      <c r="X230" s="107"/>
      <c r="Y230" s="107"/>
      <c r="Z230" s="108"/>
      <c r="AA230" s="107"/>
      <c r="AB230" s="50"/>
      <c r="AI230" s="107"/>
    </row>
    <row r="231" spans="3:35" x14ac:dyDescent="0.2">
      <c r="C231" s="101"/>
      <c r="D231" s="101"/>
      <c r="E231" s="101"/>
      <c r="F231" s="101"/>
      <c r="I231" s="101"/>
      <c r="J231" s="101"/>
      <c r="L231" s="102"/>
      <c r="M231" s="103"/>
      <c r="O231" s="101"/>
      <c r="P231" s="101"/>
      <c r="Q231" s="101"/>
      <c r="R231" s="105"/>
      <c r="V231" s="106"/>
      <c r="W231" s="107"/>
      <c r="X231" s="107"/>
      <c r="Y231" s="107"/>
      <c r="Z231" s="108"/>
      <c r="AA231" s="107"/>
      <c r="AB231" s="50"/>
      <c r="AI231" s="107"/>
    </row>
    <row r="232" spans="3:35" x14ac:dyDescent="0.2">
      <c r="C232" s="101"/>
      <c r="D232" s="101"/>
      <c r="E232" s="101"/>
      <c r="F232" s="101"/>
      <c r="I232" s="101"/>
      <c r="J232" s="101"/>
      <c r="L232" s="102"/>
      <c r="M232" s="103"/>
      <c r="O232" s="101"/>
      <c r="P232" s="101"/>
      <c r="Q232" s="101"/>
      <c r="R232" s="105"/>
      <c r="V232" s="106"/>
      <c r="W232" s="107"/>
      <c r="X232" s="107"/>
      <c r="Y232" s="107"/>
      <c r="Z232" s="108"/>
      <c r="AA232" s="107"/>
      <c r="AB232" s="50"/>
      <c r="AI232" s="107"/>
    </row>
    <row r="233" spans="3:35" x14ac:dyDescent="0.2">
      <c r="C233" s="101"/>
      <c r="D233" s="101"/>
      <c r="E233" s="101"/>
      <c r="F233" s="101"/>
      <c r="I233" s="101"/>
      <c r="J233" s="101"/>
      <c r="L233" s="102"/>
      <c r="M233" s="103"/>
      <c r="O233" s="101"/>
      <c r="P233" s="101"/>
      <c r="Q233" s="101"/>
      <c r="R233" s="105"/>
      <c r="V233" s="106"/>
      <c r="W233" s="107"/>
      <c r="X233" s="107"/>
      <c r="Y233" s="107"/>
      <c r="Z233" s="108"/>
      <c r="AA233" s="107"/>
      <c r="AB233" s="50"/>
      <c r="AI233" s="107"/>
    </row>
    <row r="234" spans="3:35" x14ac:dyDescent="0.2">
      <c r="C234" s="101"/>
      <c r="D234" s="101"/>
      <c r="E234" s="101"/>
      <c r="F234" s="101"/>
      <c r="I234" s="101"/>
      <c r="J234" s="101"/>
      <c r="L234" s="102"/>
      <c r="M234" s="103"/>
      <c r="O234" s="101"/>
      <c r="P234" s="101"/>
      <c r="Q234" s="101"/>
      <c r="R234" s="105"/>
      <c r="V234" s="106"/>
      <c r="W234" s="107"/>
      <c r="X234" s="107"/>
      <c r="Y234" s="107"/>
      <c r="Z234" s="108"/>
      <c r="AA234" s="107"/>
      <c r="AB234" s="50"/>
      <c r="AI234" s="107"/>
    </row>
    <row r="235" spans="3:35" x14ac:dyDescent="0.2">
      <c r="C235" s="101"/>
      <c r="D235" s="101"/>
      <c r="E235" s="101"/>
      <c r="F235" s="101"/>
      <c r="I235" s="101"/>
      <c r="J235" s="101"/>
      <c r="L235" s="102"/>
      <c r="M235" s="103"/>
      <c r="O235" s="101"/>
      <c r="P235" s="101"/>
      <c r="Q235" s="101"/>
      <c r="R235" s="105"/>
      <c r="V235" s="106"/>
      <c r="W235" s="107"/>
      <c r="X235" s="107"/>
      <c r="Y235" s="107"/>
      <c r="Z235" s="108"/>
      <c r="AA235" s="107"/>
      <c r="AB235" s="50"/>
      <c r="AI235" s="107"/>
    </row>
    <row r="236" spans="3:35" x14ac:dyDescent="0.2">
      <c r="C236" s="101"/>
      <c r="D236" s="101"/>
      <c r="E236" s="101"/>
      <c r="F236" s="101"/>
      <c r="I236" s="101"/>
      <c r="J236" s="101"/>
      <c r="L236" s="102"/>
      <c r="M236" s="103"/>
      <c r="O236" s="101"/>
      <c r="P236" s="101"/>
      <c r="Q236" s="101"/>
      <c r="R236" s="105"/>
      <c r="V236" s="106"/>
      <c r="W236" s="107"/>
      <c r="X236" s="107"/>
      <c r="Y236" s="107"/>
      <c r="Z236" s="108"/>
      <c r="AA236" s="107"/>
      <c r="AB236" s="50"/>
      <c r="AI236" s="107"/>
    </row>
    <row r="237" spans="3:35" x14ac:dyDescent="0.2">
      <c r="C237" s="101"/>
      <c r="D237" s="101"/>
      <c r="E237" s="101"/>
      <c r="F237" s="101"/>
      <c r="I237" s="101"/>
      <c r="J237" s="101"/>
      <c r="L237" s="102"/>
      <c r="M237" s="103"/>
      <c r="O237" s="101"/>
      <c r="P237" s="101"/>
      <c r="Q237" s="101"/>
      <c r="R237" s="105"/>
      <c r="V237" s="106"/>
      <c r="W237" s="107"/>
      <c r="X237" s="107"/>
      <c r="Y237" s="107"/>
      <c r="Z237" s="108"/>
      <c r="AA237" s="107"/>
      <c r="AB237" s="50"/>
      <c r="AI237" s="107"/>
    </row>
    <row r="238" spans="3:35" x14ac:dyDescent="0.2">
      <c r="C238" s="101"/>
      <c r="D238" s="101"/>
      <c r="E238" s="101"/>
      <c r="F238" s="101"/>
      <c r="I238" s="101"/>
      <c r="J238" s="101"/>
      <c r="L238" s="102"/>
      <c r="M238" s="103"/>
      <c r="O238" s="101"/>
      <c r="P238" s="101"/>
      <c r="Q238" s="101"/>
      <c r="R238" s="105"/>
      <c r="V238" s="106"/>
      <c r="W238" s="107"/>
      <c r="X238" s="107"/>
      <c r="Y238" s="107"/>
      <c r="Z238" s="108"/>
      <c r="AA238" s="107"/>
      <c r="AB238" s="50"/>
      <c r="AI238" s="107"/>
    </row>
    <row r="239" spans="3:35" x14ac:dyDescent="0.2">
      <c r="C239" s="101"/>
      <c r="D239" s="101"/>
      <c r="E239" s="101"/>
      <c r="F239" s="101"/>
      <c r="I239" s="101"/>
      <c r="J239" s="101"/>
      <c r="L239" s="102"/>
      <c r="M239" s="103"/>
      <c r="O239" s="101"/>
      <c r="P239" s="101"/>
      <c r="Q239" s="101"/>
      <c r="R239" s="105"/>
      <c r="V239" s="106"/>
      <c r="W239" s="107"/>
      <c r="X239" s="107"/>
      <c r="Y239" s="107"/>
      <c r="Z239" s="108"/>
      <c r="AA239" s="107"/>
      <c r="AB239" s="50"/>
      <c r="AI239" s="107"/>
    </row>
    <row r="240" spans="3:35" x14ac:dyDescent="0.2">
      <c r="C240" s="101"/>
      <c r="D240" s="101"/>
      <c r="E240" s="101"/>
      <c r="F240" s="101"/>
      <c r="I240" s="101"/>
      <c r="J240" s="101"/>
      <c r="L240" s="102"/>
      <c r="M240" s="103"/>
      <c r="O240" s="101"/>
      <c r="P240" s="101"/>
      <c r="Q240" s="101"/>
      <c r="R240" s="105"/>
      <c r="V240" s="106"/>
      <c r="W240" s="107"/>
      <c r="X240" s="107"/>
      <c r="Y240" s="107"/>
      <c r="Z240" s="108"/>
      <c r="AA240" s="107"/>
      <c r="AB240" s="50"/>
      <c r="AI240" s="107"/>
    </row>
    <row r="241" spans="3:35" x14ac:dyDescent="0.2">
      <c r="C241" s="101"/>
      <c r="D241" s="101"/>
      <c r="E241" s="101"/>
      <c r="F241" s="101"/>
      <c r="I241" s="101"/>
      <c r="J241" s="101"/>
      <c r="L241" s="102"/>
      <c r="M241" s="103"/>
      <c r="O241" s="101"/>
      <c r="P241" s="101"/>
      <c r="Q241" s="101"/>
      <c r="R241" s="105"/>
      <c r="V241" s="106"/>
      <c r="W241" s="107"/>
      <c r="X241" s="107"/>
      <c r="Y241" s="107"/>
      <c r="Z241" s="108"/>
      <c r="AA241" s="107"/>
      <c r="AB241" s="50"/>
      <c r="AI241" s="107"/>
    </row>
    <row r="242" spans="3:35" x14ac:dyDescent="0.2">
      <c r="C242" s="101"/>
      <c r="D242" s="101"/>
      <c r="E242" s="101"/>
      <c r="F242" s="101"/>
      <c r="I242" s="101"/>
      <c r="J242" s="101"/>
      <c r="L242" s="102"/>
      <c r="M242" s="103"/>
      <c r="O242" s="101"/>
      <c r="P242" s="101"/>
      <c r="Q242" s="101"/>
      <c r="R242" s="105"/>
      <c r="V242" s="106"/>
      <c r="W242" s="107"/>
      <c r="X242" s="107"/>
      <c r="Y242" s="107"/>
      <c r="Z242" s="108"/>
      <c r="AA242" s="107"/>
      <c r="AB242" s="50"/>
      <c r="AI242" s="107"/>
    </row>
    <row r="243" spans="3:35" x14ac:dyDescent="0.2">
      <c r="C243" s="101"/>
      <c r="D243" s="101"/>
      <c r="E243" s="101"/>
      <c r="F243" s="101"/>
      <c r="I243" s="101"/>
      <c r="J243" s="101"/>
      <c r="L243" s="102"/>
      <c r="M243" s="103"/>
      <c r="O243" s="101"/>
      <c r="P243" s="101"/>
      <c r="Q243" s="101"/>
      <c r="R243" s="105"/>
      <c r="V243" s="106"/>
      <c r="W243" s="107"/>
      <c r="X243" s="107"/>
      <c r="Y243" s="107"/>
      <c r="Z243" s="108"/>
      <c r="AA243" s="107"/>
      <c r="AB243" s="50"/>
      <c r="AI243" s="107"/>
    </row>
    <row r="244" spans="3:35" x14ac:dyDescent="0.2">
      <c r="C244" s="101"/>
      <c r="D244" s="101"/>
      <c r="E244" s="101"/>
      <c r="F244" s="101"/>
      <c r="I244" s="101"/>
      <c r="J244" s="101"/>
      <c r="L244" s="102"/>
      <c r="M244" s="103"/>
      <c r="O244" s="101"/>
      <c r="P244" s="101"/>
      <c r="Q244" s="101"/>
      <c r="R244" s="105"/>
      <c r="V244" s="106"/>
      <c r="W244" s="107"/>
      <c r="X244" s="107"/>
      <c r="Y244" s="107"/>
      <c r="Z244" s="108"/>
      <c r="AA244" s="107"/>
      <c r="AB244" s="50"/>
      <c r="AI244" s="107"/>
    </row>
    <row r="245" spans="3:35" x14ac:dyDescent="0.2">
      <c r="C245" s="101"/>
      <c r="D245" s="101"/>
      <c r="E245" s="101"/>
      <c r="F245" s="101"/>
      <c r="I245" s="101"/>
      <c r="J245" s="101"/>
      <c r="L245" s="102"/>
      <c r="M245" s="103"/>
      <c r="O245" s="101"/>
      <c r="P245" s="101"/>
      <c r="Q245" s="101"/>
      <c r="R245" s="105"/>
      <c r="V245" s="106"/>
      <c r="W245" s="107"/>
      <c r="X245" s="107"/>
      <c r="Y245" s="107"/>
      <c r="Z245" s="108"/>
      <c r="AA245" s="107"/>
      <c r="AB245" s="50"/>
      <c r="AI245" s="107"/>
    </row>
    <row r="246" spans="3:35" x14ac:dyDescent="0.2">
      <c r="C246" s="101"/>
      <c r="D246" s="101"/>
      <c r="E246" s="101"/>
      <c r="F246" s="101"/>
      <c r="I246" s="101"/>
      <c r="J246" s="101"/>
      <c r="L246" s="102"/>
      <c r="M246" s="103"/>
      <c r="O246" s="101"/>
      <c r="P246" s="101"/>
      <c r="Q246" s="101"/>
      <c r="R246" s="105"/>
      <c r="V246" s="106"/>
      <c r="W246" s="107"/>
      <c r="X246" s="107"/>
      <c r="Y246" s="107"/>
      <c r="Z246" s="108"/>
      <c r="AA246" s="107"/>
      <c r="AB246" s="50"/>
      <c r="AI246" s="107"/>
    </row>
    <row r="247" spans="3:35" x14ac:dyDescent="0.2">
      <c r="C247" s="101"/>
      <c r="D247" s="101"/>
      <c r="E247" s="101"/>
      <c r="F247" s="101"/>
      <c r="I247" s="101"/>
      <c r="J247" s="101"/>
      <c r="L247" s="102"/>
      <c r="M247" s="103"/>
      <c r="O247" s="101"/>
      <c r="P247" s="101"/>
      <c r="Q247" s="101"/>
      <c r="R247" s="105"/>
      <c r="V247" s="106"/>
      <c r="W247" s="107"/>
      <c r="X247" s="107"/>
      <c r="Y247" s="107"/>
      <c r="Z247" s="108"/>
      <c r="AA247" s="107"/>
      <c r="AB247" s="50"/>
      <c r="AI247" s="107"/>
    </row>
    <row r="248" spans="3:35" x14ac:dyDescent="0.2">
      <c r="C248" s="101"/>
      <c r="D248" s="101"/>
      <c r="E248" s="101"/>
      <c r="F248" s="101"/>
      <c r="I248" s="101"/>
      <c r="J248" s="101"/>
      <c r="L248" s="102"/>
      <c r="M248" s="103"/>
      <c r="O248" s="101"/>
      <c r="P248" s="101"/>
      <c r="Q248" s="101"/>
      <c r="R248" s="105"/>
      <c r="V248" s="106"/>
      <c r="W248" s="107"/>
      <c r="X248" s="107"/>
      <c r="Y248" s="107"/>
      <c r="Z248" s="108"/>
      <c r="AA248" s="107"/>
      <c r="AB248" s="50"/>
      <c r="AI248" s="107"/>
    </row>
    <row r="249" spans="3:35" x14ac:dyDescent="0.2">
      <c r="C249" s="101"/>
      <c r="D249" s="101"/>
      <c r="E249" s="101"/>
      <c r="F249" s="101"/>
      <c r="I249" s="101"/>
      <c r="J249" s="101"/>
      <c r="L249" s="102"/>
      <c r="M249" s="103"/>
      <c r="O249" s="101"/>
      <c r="P249" s="101"/>
      <c r="Q249" s="101"/>
      <c r="R249" s="105"/>
      <c r="V249" s="106"/>
      <c r="W249" s="107"/>
      <c r="X249" s="107"/>
      <c r="Y249" s="107"/>
      <c r="Z249" s="108"/>
      <c r="AA249" s="107"/>
      <c r="AB249" s="50"/>
      <c r="AI249" s="107"/>
    </row>
    <row r="250" spans="3:35" x14ac:dyDescent="0.2">
      <c r="C250" s="101"/>
      <c r="D250" s="101"/>
      <c r="E250" s="101"/>
      <c r="F250" s="101"/>
      <c r="I250" s="101"/>
      <c r="J250" s="101"/>
      <c r="L250" s="102"/>
      <c r="M250" s="103"/>
      <c r="O250" s="101"/>
      <c r="P250" s="101"/>
      <c r="Q250" s="101"/>
      <c r="R250" s="105"/>
      <c r="V250" s="106"/>
      <c r="W250" s="107"/>
      <c r="X250" s="107"/>
      <c r="Y250" s="107"/>
      <c r="Z250" s="108"/>
      <c r="AA250" s="107"/>
      <c r="AB250" s="50"/>
      <c r="AI250" s="107"/>
    </row>
    <row r="251" spans="3:35" x14ac:dyDescent="0.2">
      <c r="C251" s="101"/>
      <c r="D251" s="101"/>
      <c r="E251" s="101"/>
      <c r="F251" s="101"/>
      <c r="I251" s="101"/>
      <c r="J251" s="101"/>
      <c r="L251" s="102"/>
      <c r="M251" s="103"/>
      <c r="O251" s="101"/>
      <c r="P251" s="101"/>
      <c r="Q251" s="101"/>
      <c r="R251" s="105"/>
      <c r="V251" s="106"/>
      <c r="W251" s="107"/>
      <c r="X251" s="107"/>
      <c r="Y251" s="107"/>
      <c r="Z251" s="108"/>
      <c r="AA251" s="107"/>
      <c r="AB251" s="50"/>
      <c r="AI251" s="107"/>
    </row>
    <row r="252" spans="3:35" x14ac:dyDescent="0.2">
      <c r="C252" s="101"/>
      <c r="D252" s="101"/>
      <c r="E252" s="101"/>
      <c r="F252" s="101"/>
      <c r="I252" s="101"/>
      <c r="J252" s="101"/>
      <c r="L252" s="102"/>
      <c r="M252" s="103"/>
      <c r="O252" s="101"/>
      <c r="P252" s="101"/>
      <c r="Q252" s="101"/>
      <c r="R252" s="105"/>
      <c r="V252" s="106"/>
      <c r="W252" s="107"/>
      <c r="X252" s="107"/>
      <c r="Y252" s="107"/>
      <c r="Z252" s="108"/>
      <c r="AA252" s="107"/>
      <c r="AB252" s="50"/>
      <c r="AI252" s="107"/>
    </row>
    <row r="253" spans="3:35" x14ac:dyDescent="0.2">
      <c r="C253" s="101"/>
      <c r="D253" s="101"/>
      <c r="E253" s="101"/>
      <c r="F253" s="101"/>
      <c r="I253" s="101"/>
      <c r="J253" s="101"/>
      <c r="L253" s="102"/>
      <c r="M253" s="103"/>
      <c r="O253" s="101"/>
      <c r="P253" s="101"/>
      <c r="Q253" s="101"/>
      <c r="R253" s="105"/>
      <c r="V253" s="106"/>
      <c r="W253" s="107"/>
      <c r="X253" s="107"/>
      <c r="Y253" s="107"/>
      <c r="Z253" s="108"/>
      <c r="AA253" s="107"/>
      <c r="AB253" s="50"/>
      <c r="AI253" s="107"/>
    </row>
    <row r="254" spans="3:35" x14ac:dyDescent="0.2">
      <c r="C254" s="101"/>
      <c r="D254" s="101"/>
      <c r="E254" s="101"/>
      <c r="F254" s="101"/>
      <c r="I254" s="101"/>
      <c r="J254" s="101"/>
      <c r="L254" s="102"/>
      <c r="M254" s="103"/>
      <c r="O254" s="101"/>
      <c r="P254" s="101"/>
      <c r="Q254" s="101"/>
      <c r="R254" s="105"/>
      <c r="V254" s="106"/>
      <c r="W254" s="107"/>
      <c r="X254" s="107"/>
      <c r="Y254" s="107"/>
      <c r="Z254" s="108"/>
      <c r="AA254" s="107"/>
      <c r="AB254" s="50"/>
      <c r="AI254" s="107"/>
    </row>
    <row r="255" spans="3:35" x14ac:dyDescent="0.2">
      <c r="C255" s="101"/>
      <c r="D255" s="101"/>
      <c r="E255" s="101"/>
      <c r="F255" s="101"/>
      <c r="I255" s="101"/>
      <c r="J255" s="101"/>
      <c r="L255" s="102"/>
      <c r="M255" s="103"/>
      <c r="O255" s="101"/>
      <c r="P255" s="101"/>
      <c r="Q255" s="101"/>
      <c r="R255" s="105"/>
      <c r="V255" s="106"/>
      <c r="W255" s="107"/>
      <c r="X255" s="107"/>
      <c r="Y255" s="107"/>
      <c r="Z255" s="108"/>
      <c r="AA255" s="107"/>
      <c r="AB255" s="50"/>
      <c r="AI255" s="107"/>
    </row>
    <row r="256" spans="3:35" x14ac:dyDescent="0.2">
      <c r="C256" s="101"/>
      <c r="D256" s="101"/>
      <c r="E256" s="101"/>
      <c r="F256" s="101"/>
      <c r="I256" s="101"/>
      <c r="J256" s="101"/>
      <c r="L256" s="102"/>
      <c r="M256" s="103"/>
      <c r="O256" s="101"/>
      <c r="P256" s="101"/>
      <c r="Q256" s="101"/>
      <c r="R256" s="105"/>
      <c r="V256" s="106"/>
      <c r="W256" s="107"/>
      <c r="X256" s="107"/>
      <c r="Y256" s="107"/>
      <c r="Z256" s="108"/>
      <c r="AA256" s="107"/>
      <c r="AB256" s="50"/>
      <c r="AI256" s="107"/>
    </row>
    <row r="257" spans="3:35" x14ac:dyDescent="0.2">
      <c r="C257" s="101"/>
      <c r="D257" s="101"/>
      <c r="E257" s="101"/>
      <c r="F257" s="101"/>
      <c r="I257" s="101"/>
      <c r="J257" s="101"/>
      <c r="L257" s="102"/>
      <c r="M257" s="103"/>
      <c r="O257" s="101"/>
      <c r="P257" s="101"/>
      <c r="Q257" s="101"/>
      <c r="R257" s="105"/>
      <c r="V257" s="106"/>
      <c r="W257" s="107"/>
      <c r="X257" s="107"/>
      <c r="Y257" s="107"/>
      <c r="Z257" s="108"/>
      <c r="AA257" s="107"/>
      <c r="AB257" s="50"/>
      <c r="AI257" s="107"/>
    </row>
    <row r="258" spans="3:35" x14ac:dyDescent="0.2">
      <c r="L258" s="102"/>
      <c r="M258" s="103"/>
      <c r="R258" s="105"/>
      <c r="V258" s="106"/>
      <c r="W258" s="107"/>
      <c r="X258" s="107"/>
      <c r="Y258" s="107"/>
      <c r="Z258" s="108"/>
      <c r="AA258" s="107"/>
      <c r="AB258" s="50"/>
      <c r="AI258" s="107"/>
    </row>
    <row r="259" spans="3:35" x14ac:dyDescent="0.2">
      <c r="L259" s="102"/>
      <c r="M259" s="103"/>
      <c r="R259" s="105"/>
      <c r="V259" s="106"/>
      <c r="W259" s="107"/>
      <c r="X259" s="107"/>
      <c r="Y259" s="107"/>
      <c r="Z259" s="108"/>
      <c r="AA259" s="107"/>
      <c r="AB259" s="50"/>
      <c r="AI259" s="107"/>
    </row>
    <row r="260" spans="3:35" x14ac:dyDescent="0.2">
      <c r="L260" s="102"/>
      <c r="M260" s="103"/>
      <c r="R260" s="105"/>
      <c r="V260" s="106"/>
      <c r="W260" s="107"/>
      <c r="X260" s="107"/>
      <c r="Y260" s="107"/>
      <c r="Z260" s="108"/>
      <c r="AA260" s="107"/>
      <c r="AB260" s="50"/>
      <c r="AI260" s="107"/>
    </row>
    <row r="261" spans="3:35" x14ac:dyDescent="0.2">
      <c r="C261" s="101"/>
      <c r="D261" s="101"/>
      <c r="E261" s="101"/>
      <c r="F261" s="101"/>
      <c r="I261" s="101"/>
      <c r="J261" s="101"/>
      <c r="L261" s="102"/>
      <c r="M261" s="103"/>
      <c r="O261" s="101"/>
      <c r="P261" s="101"/>
      <c r="Q261" s="101"/>
      <c r="R261" s="105"/>
      <c r="V261" s="106"/>
      <c r="W261" s="107"/>
      <c r="X261" s="107"/>
      <c r="Y261" s="107"/>
      <c r="Z261" s="108"/>
      <c r="AA261" s="107"/>
      <c r="AB261" s="50"/>
      <c r="AI261" s="107"/>
    </row>
    <row r="262" spans="3:35" x14ac:dyDescent="0.2">
      <c r="C262" s="101"/>
      <c r="D262" s="101"/>
      <c r="E262" s="101"/>
      <c r="F262" s="101"/>
      <c r="I262" s="101"/>
      <c r="J262" s="101"/>
      <c r="L262" s="102"/>
      <c r="M262" s="103"/>
      <c r="O262" s="101"/>
      <c r="P262" s="101"/>
      <c r="Q262" s="101"/>
      <c r="R262" s="105"/>
      <c r="V262" s="106"/>
      <c r="W262" s="107"/>
      <c r="X262" s="107"/>
      <c r="Y262" s="107"/>
      <c r="Z262" s="108"/>
      <c r="AA262" s="107"/>
      <c r="AB262" s="50"/>
      <c r="AI262" s="107"/>
    </row>
    <row r="263" spans="3:35" x14ac:dyDescent="0.2">
      <c r="C263" s="101"/>
      <c r="D263" s="101"/>
      <c r="E263" s="101"/>
      <c r="F263" s="101"/>
      <c r="I263" s="101"/>
      <c r="J263" s="101"/>
      <c r="L263" s="102"/>
      <c r="M263" s="103"/>
      <c r="O263" s="101"/>
      <c r="P263" s="101"/>
      <c r="Q263" s="101"/>
      <c r="R263" s="105"/>
      <c r="V263" s="106"/>
      <c r="W263" s="107"/>
      <c r="X263" s="107"/>
      <c r="Y263" s="107"/>
      <c r="Z263" s="108"/>
      <c r="AA263" s="107"/>
      <c r="AB263" s="50"/>
      <c r="AI263" s="107"/>
    </row>
    <row r="264" spans="3:35" x14ac:dyDescent="0.2">
      <c r="C264" s="101"/>
      <c r="D264" s="101"/>
      <c r="E264" s="101"/>
      <c r="F264" s="101"/>
      <c r="I264" s="101"/>
      <c r="J264" s="101"/>
      <c r="L264" s="102"/>
      <c r="M264" s="103"/>
      <c r="O264" s="101"/>
      <c r="P264" s="101"/>
      <c r="Q264" s="101"/>
      <c r="R264" s="105"/>
      <c r="V264" s="106"/>
      <c r="W264" s="107"/>
      <c r="X264" s="107"/>
      <c r="Y264" s="107"/>
      <c r="Z264" s="108"/>
      <c r="AA264" s="107"/>
      <c r="AB264" s="50"/>
      <c r="AI264" s="107"/>
    </row>
    <row r="265" spans="3:35" x14ac:dyDescent="0.2">
      <c r="C265" s="101"/>
      <c r="D265" s="101"/>
      <c r="E265" s="101"/>
      <c r="F265" s="101"/>
      <c r="I265" s="101"/>
      <c r="J265" s="101"/>
      <c r="L265" s="102"/>
      <c r="M265" s="103"/>
      <c r="O265" s="101"/>
      <c r="P265" s="101"/>
      <c r="Q265" s="101"/>
      <c r="R265" s="105"/>
      <c r="V265" s="106"/>
      <c r="W265" s="107"/>
      <c r="X265" s="107"/>
      <c r="Y265" s="107"/>
      <c r="Z265" s="108"/>
      <c r="AA265" s="107"/>
      <c r="AB265" s="50"/>
      <c r="AI265" s="107"/>
    </row>
    <row r="266" spans="3:35" x14ac:dyDescent="0.2">
      <c r="C266" s="101"/>
      <c r="D266" s="101"/>
      <c r="E266" s="101"/>
      <c r="F266" s="101"/>
      <c r="I266" s="101"/>
      <c r="J266" s="101"/>
      <c r="L266" s="102"/>
      <c r="M266" s="103"/>
      <c r="O266" s="101"/>
      <c r="P266" s="101"/>
      <c r="Q266" s="101"/>
      <c r="R266" s="105"/>
      <c r="V266" s="106"/>
      <c r="W266" s="107"/>
      <c r="X266" s="107"/>
      <c r="Y266" s="107"/>
      <c r="Z266" s="108"/>
      <c r="AA266" s="107"/>
      <c r="AB266" s="50"/>
      <c r="AI266" s="107"/>
    </row>
    <row r="267" spans="3:35" x14ac:dyDescent="0.2">
      <c r="C267" s="101"/>
      <c r="D267" s="101"/>
      <c r="E267" s="101"/>
      <c r="F267" s="101"/>
      <c r="I267" s="101"/>
      <c r="J267" s="101"/>
      <c r="L267" s="102"/>
      <c r="M267" s="103"/>
      <c r="O267" s="101"/>
      <c r="P267" s="101"/>
      <c r="Q267" s="101"/>
      <c r="R267" s="105"/>
      <c r="V267" s="106"/>
      <c r="W267" s="107"/>
      <c r="X267" s="107"/>
      <c r="Y267" s="107"/>
      <c r="Z267" s="108"/>
      <c r="AA267" s="107"/>
      <c r="AB267" s="50"/>
      <c r="AI267" s="107"/>
    </row>
    <row r="268" spans="3:35" x14ac:dyDescent="0.2">
      <c r="C268" s="101"/>
      <c r="D268" s="101"/>
      <c r="E268" s="101"/>
      <c r="F268" s="101"/>
      <c r="I268" s="101"/>
      <c r="J268" s="101"/>
      <c r="L268" s="102"/>
      <c r="M268" s="103"/>
      <c r="O268" s="101"/>
      <c r="P268" s="101"/>
      <c r="Q268" s="101"/>
      <c r="R268" s="105"/>
      <c r="V268" s="106"/>
      <c r="W268" s="107"/>
      <c r="X268" s="107"/>
      <c r="Y268" s="107"/>
      <c r="Z268" s="108"/>
      <c r="AA268" s="107"/>
      <c r="AB268" s="50"/>
      <c r="AI268" s="107"/>
    </row>
    <row r="269" spans="3:35" x14ac:dyDescent="0.2">
      <c r="C269" s="101"/>
      <c r="D269" s="101"/>
      <c r="E269" s="101"/>
      <c r="F269" s="101"/>
      <c r="I269" s="101"/>
      <c r="J269" s="101"/>
      <c r="L269" s="102"/>
      <c r="M269" s="103"/>
      <c r="O269" s="101"/>
      <c r="P269" s="101"/>
      <c r="Q269" s="101"/>
      <c r="R269" s="105"/>
      <c r="V269" s="106"/>
      <c r="W269" s="107"/>
      <c r="X269" s="107"/>
      <c r="Y269" s="107"/>
      <c r="Z269" s="108"/>
      <c r="AA269" s="107"/>
      <c r="AB269" s="50"/>
      <c r="AI269" s="107"/>
    </row>
    <row r="270" spans="3:35" x14ac:dyDescent="0.2">
      <c r="C270" s="101"/>
      <c r="D270" s="101"/>
      <c r="E270" s="101"/>
      <c r="F270" s="101"/>
      <c r="I270" s="101"/>
      <c r="J270" s="101"/>
      <c r="L270" s="102"/>
      <c r="M270" s="103"/>
      <c r="O270" s="101"/>
      <c r="P270" s="101"/>
      <c r="Q270" s="101"/>
      <c r="R270" s="105"/>
      <c r="V270" s="106"/>
      <c r="W270" s="107"/>
      <c r="X270" s="107"/>
      <c r="Y270" s="107"/>
      <c r="Z270" s="108"/>
      <c r="AA270" s="107"/>
      <c r="AB270" s="50"/>
      <c r="AI270" s="107"/>
    </row>
    <row r="271" spans="3:35" x14ac:dyDescent="0.2">
      <c r="C271" s="101"/>
      <c r="D271" s="101"/>
      <c r="E271" s="101"/>
      <c r="F271" s="101"/>
      <c r="I271" s="101"/>
      <c r="J271" s="101"/>
      <c r="L271" s="102"/>
      <c r="M271" s="103"/>
      <c r="O271" s="101"/>
      <c r="P271" s="101"/>
      <c r="Q271" s="101"/>
      <c r="R271" s="105"/>
      <c r="V271" s="106"/>
      <c r="W271" s="107"/>
      <c r="X271" s="107"/>
      <c r="Y271" s="107"/>
      <c r="Z271" s="108"/>
      <c r="AA271" s="107"/>
      <c r="AB271" s="50"/>
      <c r="AI271" s="107"/>
    </row>
    <row r="272" spans="3:35" x14ac:dyDescent="0.2">
      <c r="C272" s="101"/>
      <c r="D272" s="101"/>
      <c r="E272" s="101"/>
      <c r="F272" s="101"/>
      <c r="I272" s="101"/>
      <c r="J272" s="101"/>
      <c r="L272" s="102"/>
      <c r="M272" s="103"/>
      <c r="O272" s="101"/>
      <c r="P272" s="101"/>
      <c r="Q272" s="101"/>
      <c r="R272" s="105"/>
      <c r="V272" s="106"/>
      <c r="W272" s="107"/>
      <c r="X272" s="107"/>
      <c r="Y272" s="107"/>
      <c r="Z272" s="108"/>
      <c r="AA272" s="107"/>
      <c r="AB272" s="50"/>
      <c r="AI272" s="107"/>
    </row>
    <row r="273" spans="3:35" x14ac:dyDescent="0.2">
      <c r="C273" s="101"/>
      <c r="D273" s="101"/>
      <c r="E273" s="101"/>
      <c r="F273" s="101"/>
      <c r="I273" s="101"/>
      <c r="J273" s="101"/>
      <c r="L273" s="102"/>
      <c r="M273" s="103"/>
      <c r="O273" s="101"/>
      <c r="P273" s="101"/>
      <c r="Q273" s="101"/>
      <c r="R273" s="105"/>
      <c r="V273" s="106"/>
      <c r="W273" s="107"/>
      <c r="X273" s="107"/>
      <c r="Y273" s="107"/>
      <c r="Z273" s="108"/>
      <c r="AA273" s="107"/>
      <c r="AB273" s="50"/>
      <c r="AI273" s="107"/>
    </row>
    <row r="274" spans="3:35" x14ac:dyDescent="0.2">
      <c r="C274" s="101"/>
      <c r="D274" s="101"/>
      <c r="E274" s="101"/>
      <c r="F274" s="101"/>
      <c r="I274" s="101"/>
      <c r="J274" s="101"/>
      <c r="L274" s="102"/>
      <c r="M274" s="103"/>
      <c r="O274" s="101"/>
      <c r="P274" s="101"/>
      <c r="Q274" s="101"/>
      <c r="R274" s="105"/>
      <c r="V274" s="106"/>
      <c r="W274" s="107"/>
      <c r="X274" s="107"/>
      <c r="Y274" s="107"/>
      <c r="Z274" s="108"/>
      <c r="AA274" s="107"/>
      <c r="AB274" s="50"/>
      <c r="AI274" s="107"/>
    </row>
    <row r="275" spans="3:35" x14ac:dyDescent="0.2">
      <c r="C275" s="101"/>
      <c r="D275" s="101"/>
      <c r="E275" s="101"/>
      <c r="F275" s="101"/>
      <c r="I275" s="101"/>
      <c r="J275" s="101"/>
      <c r="L275" s="102"/>
      <c r="M275" s="103"/>
      <c r="O275" s="101"/>
      <c r="P275" s="101"/>
      <c r="Q275" s="101"/>
      <c r="R275" s="105"/>
      <c r="V275" s="106"/>
      <c r="W275" s="107"/>
      <c r="X275" s="107"/>
      <c r="Y275" s="107"/>
      <c r="Z275" s="108"/>
      <c r="AA275" s="107"/>
      <c r="AB275" s="50"/>
      <c r="AI275" s="107"/>
    </row>
    <row r="276" spans="3:35" x14ac:dyDescent="0.2">
      <c r="C276" s="101"/>
      <c r="D276" s="101"/>
      <c r="E276" s="101"/>
      <c r="F276" s="101"/>
      <c r="I276" s="101"/>
      <c r="J276" s="101"/>
      <c r="L276" s="102"/>
      <c r="M276" s="103"/>
      <c r="O276" s="101"/>
      <c r="P276" s="101"/>
      <c r="Q276" s="101"/>
      <c r="R276" s="105"/>
      <c r="V276" s="106"/>
      <c r="W276" s="107"/>
      <c r="X276" s="107"/>
      <c r="Y276" s="107"/>
      <c r="Z276" s="108"/>
      <c r="AA276" s="107"/>
      <c r="AB276" s="50"/>
      <c r="AI276" s="107"/>
    </row>
    <row r="277" spans="3:35" x14ac:dyDescent="0.2">
      <c r="C277" s="101"/>
      <c r="D277" s="101"/>
      <c r="E277" s="101"/>
      <c r="F277" s="101"/>
      <c r="I277" s="101"/>
      <c r="J277" s="101"/>
      <c r="L277" s="102"/>
      <c r="M277" s="103"/>
      <c r="O277" s="101"/>
      <c r="P277" s="101"/>
      <c r="Q277" s="101"/>
      <c r="R277" s="105"/>
      <c r="V277" s="106"/>
      <c r="W277" s="107"/>
      <c r="X277" s="107"/>
      <c r="Y277" s="107"/>
      <c r="Z277" s="108"/>
      <c r="AA277" s="107"/>
      <c r="AB277" s="50"/>
      <c r="AI277" s="107"/>
    </row>
    <row r="278" spans="3:35" x14ac:dyDescent="0.2">
      <c r="C278" s="101"/>
      <c r="D278" s="101"/>
      <c r="E278" s="101"/>
      <c r="F278" s="101"/>
      <c r="I278" s="101"/>
      <c r="J278" s="101"/>
      <c r="L278" s="102"/>
      <c r="M278" s="103"/>
      <c r="O278" s="101"/>
      <c r="P278" s="101"/>
      <c r="Q278" s="101"/>
      <c r="R278" s="105"/>
      <c r="V278" s="106"/>
      <c r="W278" s="107"/>
      <c r="X278" s="107"/>
      <c r="Y278" s="107"/>
      <c r="Z278" s="108"/>
      <c r="AA278" s="107"/>
      <c r="AB278" s="50"/>
      <c r="AI278" s="107"/>
    </row>
    <row r="279" spans="3:35" x14ac:dyDescent="0.2">
      <c r="C279" s="101"/>
      <c r="D279" s="101"/>
      <c r="E279" s="101"/>
      <c r="F279" s="101"/>
      <c r="I279" s="101"/>
      <c r="J279" s="101"/>
      <c r="L279" s="102"/>
      <c r="M279" s="103"/>
      <c r="O279" s="101"/>
      <c r="P279" s="101"/>
      <c r="Q279" s="101"/>
      <c r="R279" s="105"/>
      <c r="V279" s="106"/>
      <c r="W279" s="107"/>
      <c r="X279" s="107"/>
      <c r="Y279" s="107"/>
      <c r="Z279" s="108"/>
      <c r="AA279" s="107"/>
      <c r="AB279" s="50"/>
      <c r="AI279" s="107"/>
    </row>
    <row r="280" spans="3:35" x14ac:dyDescent="0.2">
      <c r="L280" s="102"/>
      <c r="M280" s="103"/>
      <c r="R280" s="105"/>
      <c r="V280" s="106"/>
      <c r="W280" s="107"/>
      <c r="X280" s="107"/>
      <c r="Y280" s="107"/>
      <c r="Z280" s="108"/>
      <c r="AA280" s="107"/>
      <c r="AB280" s="50"/>
      <c r="AI280" s="107"/>
    </row>
    <row r="281" spans="3:35" x14ac:dyDescent="0.2">
      <c r="L281" s="102"/>
      <c r="M281" s="103"/>
      <c r="R281" s="105"/>
      <c r="V281" s="106"/>
      <c r="W281" s="107"/>
      <c r="X281" s="107"/>
      <c r="Y281" s="107"/>
      <c r="Z281" s="108"/>
      <c r="AA281" s="107"/>
      <c r="AB281" s="50"/>
      <c r="AI281" s="107"/>
    </row>
    <row r="282" spans="3:35" x14ac:dyDescent="0.2">
      <c r="L282" s="102"/>
      <c r="M282" s="103"/>
      <c r="R282" s="105"/>
      <c r="V282" s="106"/>
      <c r="W282" s="107"/>
      <c r="X282" s="107"/>
      <c r="Y282" s="107"/>
      <c r="Z282" s="108"/>
      <c r="AA282" s="107"/>
      <c r="AB282" s="50"/>
      <c r="AI282" s="107"/>
    </row>
    <row r="283" spans="3:35" x14ac:dyDescent="0.2">
      <c r="L283" s="102"/>
      <c r="M283" s="103"/>
      <c r="R283" s="105"/>
      <c r="V283" s="106"/>
      <c r="W283" s="107"/>
      <c r="X283" s="107"/>
      <c r="Y283" s="107"/>
      <c r="Z283" s="108"/>
      <c r="AA283" s="107"/>
      <c r="AB283" s="50"/>
      <c r="AI283" s="107"/>
    </row>
    <row r="284" spans="3:35" x14ac:dyDescent="0.2">
      <c r="L284" s="102"/>
      <c r="M284" s="103"/>
      <c r="R284" s="105"/>
      <c r="V284" s="106"/>
      <c r="W284" s="107"/>
      <c r="X284" s="107"/>
      <c r="Y284" s="107"/>
      <c r="Z284" s="108"/>
      <c r="AA284" s="107"/>
      <c r="AB284" s="50"/>
      <c r="AI284" s="107"/>
    </row>
    <row r="285" spans="3:35" x14ac:dyDescent="0.2">
      <c r="L285" s="102"/>
      <c r="M285" s="103"/>
      <c r="R285" s="105"/>
      <c r="V285" s="106"/>
      <c r="W285" s="107"/>
      <c r="X285" s="107"/>
      <c r="Y285" s="107"/>
      <c r="Z285" s="108"/>
      <c r="AA285" s="107"/>
      <c r="AB285" s="50"/>
      <c r="AI285" s="107"/>
    </row>
    <row r="286" spans="3:35" x14ac:dyDescent="0.2">
      <c r="L286" s="102"/>
      <c r="M286" s="103"/>
      <c r="R286" s="105"/>
      <c r="V286" s="106"/>
      <c r="W286" s="107"/>
      <c r="X286" s="107"/>
      <c r="Y286" s="107"/>
      <c r="Z286" s="108"/>
      <c r="AA286" s="107"/>
      <c r="AB286" s="50"/>
      <c r="AI286" s="107"/>
    </row>
    <row r="287" spans="3:35" x14ac:dyDescent="0.2">
      <c r="L287" s="102"/>
      <c r="M287" s="103"/>
      <c r="R287" s="105"/>
      <c r="V287" s="106"/>
      <c r="W287" s="107"/>
      <c r="X287" s="107"/>
      <c r="Y287" s="107"/>
      <c r="Z287" s="108"/>
      <c r="AA287" s="107"/>
      <c r="AB287" s="50"/>
      <c r="AI287" s="107"/>
    </row>
    <row r="288" spans="3:35" x14ac:dyDescent="0.2">
      <c r="L288" s="102"/>
      <c r="M288" s="103"/>
      <c r="R288" s="105"/>
      <c r="V288" s="106"/>
      <c r="W288" s="107"/>
      <c r="X288" s="107"/>
      <c r="Y288" s="107"/>
      <c r="Z288" s="108"/>
      <c r="AA288" s="107"/>
      <c r="AB288" s="50"/>
      <c r="AI288" s="107"/>
    </row>
    <row r="289" spans="3:35" x14ac:dyDescent="0.2">
      <c r="L289" s="102"/>
      <c r="M289" s="103"/>
      <c r="R289" s="105"/>
      <c r="V289" s="106"/>
      <c r="W289" s="107"/>
      <c r="X289" s="107"/>
      <c r="Y289" s="107"/>
      <c r="Z289" s="108"/>
      <c r="AA289" s="107"/>
      <c r="AB289" s="50"/>
      <c r="AI289" s="107"/>
    </row>
    <row r="290" spans="3:35" x14ac:dyDescent="0.2">
      <c r="L290" s="102"/>
      <c r="M290" s="103"/>
      <c r="R290" s="105"/>
      <c r="V290" s="106"/>
      <c r="W290" s="107"/>
      <c r="X290" s="107"/>
      <c r="Y290" s="107"/>
      <c r="Z290" s="108"/>
      <c r="AA290" s="107"/>
      <c r="AB290" s="50"/>
      <c r="AI290" s="107"/>
    </row>
    <row r="291" spans="3:35" x14ac:dyDescent="0.2">
      <c r="L291" s="102"/>
      <c r="M291" s="103"/>
      <c r="R291" s="105"/>
      <c r="V291" s="106"/>
      <c r="W291" s="107"/>
      <c r="X291" s="107"/>
      <c r="Y291" s="107"/>
      <c r="Z291" s="108"/>
      <c r="AA291" s="107"/>
      <c r="AB291" s="50"/>
      <c r="AI291" s="107"/>
    </row>
    <row r="292" spans="3:35" x14ac:dyDescent="0.2">
      <c r="L292" s="102"/>
      <c r="M292" s="103"/>
      <c r="R292" s="105"/>
      <c r="V292" s="106"/>
      <c r="W292" s="107"/>
      <c r="X292" s="107"/>
      <c r="Y292" s="107"/>
      <c r="Z292" s="108"/>
      <c r="AA292" s="107"/>
      <c r="AB292" s="50"/>
      <c r="AI292" s="107"/>
    </row>
    <row r="293" spans="3:35" x14ac:dyDescent="0.2">
      <c r="L293" s="102"/>
      <c r="M293" s="103"/>
      <c r="R293" s="105"/>
      <c r="V293" s="106"/>
      <c r="W293" s="107"/>
      <c r="X293" s="107"/>
      <c r="Y293" s="107"/>
      <c r="Z293" s="108"/>
      <c r="AA293" s="107"/>
      <c r="AB293" s="50"/>
      <c r="AI293" s="107"/>
    </row>
    <row r="294" spans="3:35" x14ac:dyDescent="0.2">
      <c r="L294" s="102"/>
      <c r="M294" s="103"/>
      <c r="R294" s="105"/>
      <c r="V294" s="106"/>
      <c r="W294" s="107"/>
      <c r="X294" s="107"/>
      <c r="Y294" s="107"/>
      <c r="Z294" s="108"/>
      <c r="AA294" s="107"/>
      <c r="AB294" s="50"/>
      <c r="AI294" s="107"/>
    </row>
    <row r="295" spans="3:35" x14ac:dyDescent="0.2">
      <c r="C295" s="101"/>
      <c r="D295" s="101"/>
      <c r="E295" s="101"/>
      <c r="F295" s="101"/>
      <c r="I295" s="101"/>
      <c r="J295" s="101"/>
      <c r="L295" s="102"/>
      <c r="M295" s="103"/>
      <c r="O295" s="101"/>
      <c r="P295" s="101"/>
      <c r="Q295" s="101"/>
      <c r="R295" s="105"/>
      <c r="V295" s="106"/>
      <c r="W295" s="107"/>
      <c r="X295" s="107"/>
      <c r="Y295" s="107"/>
      <c r="Z295" s="108"/>
      <c r="AA295" s="107"/>
      <c r="AB295" s="50"/>
      <c r="AI295" s="107"/>
    </row>
    <row r="296" spans="3:35" x14ac:dyDescent="0.2">
      <c r="C296" s="101"/>
      <c r="D296" s="101"/>
      <c r="E296" s="101"/>
      <c r="F296" s="101"/>
      <c r="I296" s="101"/>
      <c r="J296" s="101"/>
      <c r="L296" s="102"/>
      <c r="M296" s="103"/>
      <c r="O296" s="101"/>
      <c r="P296" s="101"/>
      <c r="Q296" s="101"/>
      <c r="R296" s="105"/>
      <c r="V296" s="106"/>
      <c r="W296" s="107"/>
      <c r="X296" s="107"/>
      <c r="Y296" s="107"/>
      <c r="Z296" s="108"/>
      <c r="AA296" s="107"/>
      <c r="AB296" s="50"/>
      <c r="AI296" s="107"/>
    </row>
    <row r="297" spans="3:35" x14ac:dyDescent="0.2">
      <c r="C297" s="101"/>
      <c r="D297" s="101"/>
      <c r="E297" s="101"/>
      <c r="F297" s="101"/>
      <c r="I297" s="101"/>
      <c r="J297" s="101"/>
      <c r="L297" s="102"/>
      <c r="M297" s="103"/>
      <c r="O297" s="101"/>
      <c r="P297" s="101"/>
      <c r="Q297" s="101"/>
      <c r="R297" s="105"/>
      <c r="V297" s="106"/>
      <c r="W297" s="107"/>
      <c r="X297" s="107"/>
      <c r="Y297" s="107"/>
      <c r="Z297" s="108"/>
      <c r="AA297" s="107"/>
      <c r="AB297" s="50"/>
      <c r="AI297" s="107"/>
    </row>
    <row r="298" spans="3:35" x14ac:dyDescent="0.2">
      <c r="C298" s="101"/>
      <c r="D298" s="101"/>
      <c r="E298" s="101"/>
      <c r="F298" s="101"/>
      <c r="I298" s="101"/>
      <c r="J298" s="101"/>
      <c r="L298" s="102"/>
      <c r="M298" s="103"/>
      <c r="O298" s="101"/>
      <c r="P298" s="101"/>
      <c r="Q298" s="101"/>
      <c r="R298" s="105"/>
      <c r="V298" s="106"/>
      <c r="W298" s="107"/>
      <c r="X298" s="107"/>
      <c r="Y298" s="107"/>
      <c r="Z298" s="108"/>
      <c r="AA298" s="107"/>
      <c r="AB298" s="50"/>
      <c r="AI298" s="107"/>
    </row>
    <row r="299" spans="3:35" x14ac:dyDescent="0.2">
      <c r="C299" s="101"/>
      <c r="D299" s="101"/>
      <c r="E299" s="101"/>
      <c r="F299" s="101"/>
      <c r="I299" s="101"/>
      <c r="J299" s="101"/>
      <c r="L299" s="102"/>
      <c r="M299" s="103"/>
      <c r="O299" s="101"/>
      <c r="P299" s="101"/>
      <c r="Q299" s="101"/>
      <c r="R299" s="105"/>
      <c r="V299" s="106"/>
      <c r="W299" s="107"/>
      <c r="X299" s="107"/>
      <c r="Y299" s="107"/>
      <c r="Z299" s="108"/>
      <c r="AA299" s="107"/>
      <c r="AB299" s="50"/>
      <c r="AI299" s="107"/>
    </row>
    <row r="300" spans="3:35" x14ac:dyDescent="0.2">
      <c r="C300" s="101"/>
      <c r="D300" s="101"/>
      <c r="E300" s="101"/>
      <c r="F300" s="101"/>
      <c r="I300" s="101"/>
      <c r="J300" s="101"/>
      <c r="L300" s="102"/>
      <c r="M300" s="103"/>
      <c r="O300" s="101"/>
      <c r="P300" s="101"/>
      <c r="Q300" s="101"/>
      <c r="R300" s="105"/>
      <c r="V300" s="106"/>
      <c r="W300" s="107"/>
      <c r="X300" s="107"/>
      <c r="Y300" s="107"/>
      <c r="Z300" s="108"/>
      <c r="AA300" s="107"/>
      <c r="AB300" s="50"/>
      <c r="AI300" s="107"/>
    </row>
    <row r="301" spans="3:35" x14ac:dyDescent="0.2">
      <c r="C301" s="101"/>
      <c r="D301" s="101"/>
      <c r="E301" s="101"/>
      <c r="F301" s="101"/>
      <c r="I301" s="101"/>
      <c r="J301" s="101"/>
      <c r="L301" s="102"/>
      <c r="M301" s="103"/>
      <c r="O301" s="101"/>
      <c r="P301" s="101"/>
      <c r="Q301" s="101"/>
      <c r="R301" s="105"/>
      <c r="V301" s="106"/>
      <c r="W301" s="107"/>
      <c r="X301" s="107"/>
      <c r="Y301" s="107"/>
      <c r="Z301" s="108"/>
      <c r="AA301" s="107"/>
      <c r="AB301" s="50"/>
      <c r="AI301" s="107"/>
    </row>
    <row r="302" spans="3:35" x14ac:dyDescent="0.2">
      <c r="C302" s="101"/>
      <c r="D302" s="101"/>
      <c r="E302" s="101"/>
      <c r="F302" s="101"/>
      <c r="I302" s="101"/>
      <c r="J302" s="101"/>
      <c r="L302" s="102"/>
      <c r="M302" s="103"/>
      <c r="O302" s="101"/>
      <c r="P302" s="101"/>
      <c r="Q302" s="101"/>
      <c r="R302" s="105"/>
      <c r="V302" s="106"/>
      <c r="W302" s="107"/>
      <c r="X302" s="107"/>
      <c r="Y302" s="107"/>
      <c r="Z302" s="108"/>
      <c r="AA302" s="107"/>
      <c r="AB302" s="50"/>
      <c r="AI302" s="107"/>
    </row>
    <row r="303" spans="3:35" x14ac:dyDescent="0.2">
      <c r="C303" s="101"/>
      <c r="D303" s="101"/>
      <c r="E303" s="101"/>
      <c r="F303" s="101"/>
      <c r="I303" s="101"/>
      <c r="J303" s="101"/>
      <c r="L303" s="102"/>
      <c r="M303" s="103"/>
      <c r="O303" s="101"/>
      <c r="P303" s="101"/>
      <c r="Q303" s="101"/>
      <c r="R303" s="105"/>
      <c r="V303" s="106"/>
      <c r="W303" s="107"/>
      <c r="X303" s="107"/>
      <c r="Y303" s="107"/>
      <c r="Z303" s="108"/>
      <c r="AA303" s="107"/>
      <c r="AB303" s="50"/>
      <c r="AI303" s="107"/>
    </row>
    <row r="304" spans="3:35" x14ac:dyDescent="0.2">
      <c r="C304" s="101"/>
      <c r="D304" s="101"/>
      <c r="E304" s="101"/>
      <c r="F304" s="101"/>
      <c r="I304" s="101"/>
      <c r="J304" s="101"/>
      <c r="L304" s="102"/>
      <c r="M304" s="103"/>
      <c r="O304" s="101"/>
      <c r="P304" s="101"/>
      <c r="Q304" s="101"/>
      <c r="R304" s="105"/>
      <c r="V304" s="106"/>
      <c r="W304" s="107"/>
      <c r="X304" s="107"/>
      <c r="Y304" s="107"/>
      <c r="Z304" s="108"/>
      <c r="AA304" s="107"/>
      <c r="AB304" s="50"/>
      <c r="AI304" s="107"/>
    </row>
    <row r="305" spans="3:35" x14ac:dyDescent="0.2">
      <c r="C305" s="101"/>
      <c r="D305" s="101"/>
      <c r="E305" s="101"/>
      <c r="F305" s="101"/>
      <c r="I305" s="101"/>
      <c r="J305" s="101"/>
      <c r="L305" s="102"/>
      <c r="M305" s="103"/>
      <c r="O305" s="101"/>
      <c r="P305" s="101"/>
      <c r="Q305" s="101"/>
      <c r="R305" s="105"/>
      <c r="V305" s="106"/>
      <c r="W305" s="107"/>
      <c r="X305" s="107"/>
      <c r="Y305" s="107"/>
      <c r="Z305" s="108"/>
      <c r="AA305" s="107"/>
      <c r="AB305" s="50"/>
      <c r="AI305" s="107"/>
    </row>
    <row r="306" spans="3:35" x14ac:dyDescent="0.2">
      <c r="C306" s="101"/>
      <c r="D306" s="101"/>
      <c r="E306" s="101"/>
      <c r="F306" s="101"/>
      <c r="I306" s="101"/>
      <c r="J306" s="101"/>
      <c r="L306" s="102"/>
      <c r="M306" s="103"/>
      <c r="O306" s="101"/>
      <c r="P306" s="101"/>
      <c r="Q306" s="101"/>
      <c r="R306" s="105"/>
      <c r="V306" s="106"/>
      <c r="W306" s="107"/>
      <c r="X306" s="107"/>
      <c r="Y306" s="107"/>
      <c r="Z306" s="108"/>
      <c r="AA306" s="107"/>
      <c r="AB306" s="50"/>
      <c r="AI306" s="107"/>
    </row>
    <row r="307" spans="3:35" x14ac:dyDescent="0.2">
      <c r="C307" s="101"/>
      <c r="D307" s="101"/>
      <c r="E307" s="101"/>
      <c r="F307" s="101"/>
      <c r="I307" s="101"/>
      <c r="J307" s="101"/>
      <c r="L307" s="102"/>
      <c r="M307" s="103"/>
      <c r="O307" s="101"/>
      <c r="P307" s="101"/>
      <c r="Q307" s="101"/>
      <c r="R307" s="105"/>
      <c r="V307" s="106"/>
      <c r="W307" s="107"/>
      <c r="X307" s="107"/>
      <c r="Y307" s="107"/>
      <c r="Z307" s="108"/>
      <c r="AA307" s="107"/>
      <c r="AB307" s="50"/>
      <c r="AI307" s="107"/>
    </row>
    <row r="308" spans="3:35" x14ac:dyDescent="0.2">
      <c r="C308" s="101"/>
      <c r="D308" s="101"/>
      <c r="E308" s="101"/>
      <c r="F308" s="101"/>
      <c r="I308" s="101"/>
      <c r="J308" s="101"/>
      <c r="L308" s="102"/>
      <c r="M308" s="103"/>
      <c r="O308" s="101"/>
      <c r="P308" s="101"/>
      <c r="Q308" s="101"/>
      <c r="R308" s="105"/>
      <c r="V308" s="106"/>
      <c r="W308" s="107"/>
      <c r="X308" s="107"/>
      <c r="Y308" s="107"/>
      <c r="Z308" s="108"/>
      <c r="AA308" s="107"/>
      <c r="AB308" s="50"/>
      <c r="AI308" s="107"/>
    </row>
    <row r="309" spans="3:35" x14ac:dyDescent="0.2">
      <c r="C309" s="101"/>
      <c r="D309" s="101"/>
      <c r="E309" s="101"/>
      <c r="F309" s="101"/>
      <c r="I309" s="101"/>
      <c r="J309" s="101"/>
      <c r="L309" s="102"/>
      <c r="M309" s="103"/>
      <c r="O309" s="101"/>
      <c r="P309" s="101"/>
      <c r="Q309" s="101"/>
      <c r="R309" s="105"/>
      <c r="V309" s="106"/>
      <c r="W309" s="107"/>
      <c r="X309" s="107"/>
      <c r="Y309" s="107"/>
      <c r="Z309" s="108"/>
      <c r="AA309" s="107"/>
      <c r="AB309" s="50"/>
      <c r="AI309" s="107"/>
    </row>
    <row r="310" spans="3:35" x14ac:dyDescent="0.2">
      <c r="C310" s="101"/>
      <c r="D310" s="101"/>
      <c r="E310" s="101"/>
      <c r="F310" s="101"/>
      <c r="I310" s="101"/>
      <c r="J310" s="101"/>
      <c r="L310" s="102"/>
      <c r="M310" s="103"/>
      <c r="O310" s="101"/>
      <c r="P310" s="101"/>
      <c r="Q310" s="101"/>
      <c r="R310" s="105"/>
      <c r="V310" s="106"/>
      <c r="W310" s="107"/>
      <c r="X310" s="107"/>
      <c r="Y310" s="107"/>
      <c r="Z310" s="108"/>
      <c r="AA310" s="107"/>
      <c r="AB310" s="50"/>
      <c r="AI310" s="107"/>
    </row>
    <row r="311" spans="3:35" x14ac:dyDescent="0.2">
      <c r="C311" s="101"/>
      <c r="D311" s="101"/>
      <c r="E311" s="101"/>
      <c r="F311" s="101"/>
      <c r="I311" s="101"/>
      <c r="J311" s="101"/>
      <c r="L311" s="102"/>
      <c r="M311" s="103"/>
      <c r="O311" s="101"/>
      <c r="P311" s="101"/>
      <c r="Q311" s="101"/>
      <c r="R311" s="105"/>
      <c r="V311" s="106"/>
      <c r="W311" s="107"/>
      <c r="X311" s="107"/>
      <c r="Y311" s="107"/>
      <c r="Z311" s="108"/>
      <c r="AA311" s="107"/>
      <c r="AB311" s="50"/>
      <c r="AI311" s="107"/>
    </row>
    <row r="312" spans="3:35" x14ac:dyDescent="0.2">
      <c r="C312" s="101"/>
      <c r="D312" s="101"/>
      <c r="E312" s="101"/>
      <c r="F312" s="101"/>
      <c r="I312" s="101"/>
      <c r="J312" s="101"/>
      <c r="L312" s="102"/>
      <c r="M312" s="103"/>
      <c r="O312" s="101"/>
      <c r="P312" s="101"/>
      <c r="Q312" s="101"/>
      <c r="R312" s="105"/>
      <c r="V312" s="106"/>
      <c r="W312" s="107"/>
      <c r="X312" s="107"/>
      <c r="Y312" s="107"/>
      <c r="Z312" s="108"/>
      <c r="AA312" s="107"/>
      <c r="AB312" s="50"/>
      <c r="AI312" s="107"/>
    </row>
    <row r="313" spans="3:35" x14ac:dyDescent="0.2">
      <c r="C313" s="101"/>
      <c r="D313" s="101"/>
      <c r="E313" s="101"/>
      <c r="F313" s="101"/>
      <c r="I313" s="101"/>
      <c r="J313" s="101"/>
      <c r="L313" s="102"/>
      <c r="M313" s="103"/>
      <c r="O313" s="101"/>
      <c r="P313" s="101"/>
      <c r="Q313" s="101"/>
      <c r="R313" s="105"/>
      <c r="V313" s="106"/>
      <c r="W313" s="107"/>
      <c r="X313" s="107"/>
      <c r="Y313" s="107"/>
      <c r="Z313" s="108"/>
      <c r="AA313" s="107"/>
      <c r="AB313" s="50"/>
      <c r="AI313" s="107"/>
    </row>
    <row r="314" spans="3:35" x14ac:dyDescent="0.2">
      <c r="C314" s="101"/>
      <c r="D314" s="101"/>
      <c r="E314" s="101"/>
      <c r="F314" s="101"/>
      <c r="I314" s="101"/>
      <c r="J314" s="101"/>
      <c r="L314" s="102"/>
      <c r="M314" s="103"/>
      <c r="O314" s="101"/>
      <c r="P314" s="101"/>
      <c r="Q314" s="101"/>
      <c r="R314" s="105"/>
      <c r="V314" s="106"/>
      <c r="W314" s="107"/>
      <c r="X314" s="107"/>
      <c r="Y314" s="107"/>
      <c r="Z314" s="108"/>
      <c r="AA314" s="107"/>
      <c r="AB314" s="50"/>
      <c r="AI314" s="107"/>
    </row>
    <row r="315" spans="3:35" x14ac:dyDescent="0.2">
      <c r="C315" s="101"/>
      <c r="D315" s="101"/>
      <c r="E315" s="101"/>
      <c r="F315" s="101"/>
      <c r="I315" s="101"/>
      <c r="J315" s="101"/>
      <c r="L315" s="102"/>
      <c r="M315" s="103"/>
      <c r="O315" s="101"/>
      <c r="P315" s="101"/>
      <c r="Q315" s="101"/>
      <c r="R315" s="105"/>
      <c r="V315" s="106"/>
      <c r="W315" s="107"/>
      <c r="X315" s="107"/>
      <c r="Y315" s="107"/>
      <c r="Z315" s="108"/>
      <c r="AA315" s="107"/>
      <c r="AB315" s="50"/>
      <c r="AI315" s="107"/>
    </row>
    <row r="316" spans="3:35" x14ac:dyDescent="0.2">
      <c r="C316" s="101"/>
      <c r="D316" s="101"/>
      <c r="E316" s="101"/>
      <c r="F316" s="101"/>
      <c r="I316" s="101"/>
      <c r="J316" s="101"/>
      <c r="L316" s="102"/>
      <c r="M316" s="103"/>
      <c r="O316" s="101"/>
      <c r="P316" s="101"/>
      <c r="Q316" s="101"/>
      <c r="R316" s="105"/>
      <c r="V316" s="106"/>
      <c r="W316" s="107"/>
      <c r="X316" s="107"/>
      <c r="Y316" s="107"/>
      <c r="Z316" s="108"/>
      <c r="AA316" s="107"/>
      <c r="AB316" s="50"/>
      <c r="AI316" s="107"/>
    </row>
    <row r="317" spans="3:35" x14ac:dyDescent="0.2">
      <c r="C317" s="101"/>
      <c r="D317" s="101"/>
      <c r="E317" s="101"/>
      <c r="F317" s="101"/>
      <c r="I317" s="101"/>
      <c r="J317" s="101"/>
      <c r="L317" s="102"/>
      <c r="M317" s="103"/>
      <c r="O317" s="101"/>
      <c r="P317" s="101"/>
      <c r="Q317" s="101"/>
      <c r="R317" s="105"/>
      <c r="V317" s="106"/>
      <c r="W317" s="107"/>
      <c r="X317" s="107"/>
      <c r="Y317" s="107"/>
      <c r="Z317" s="108"/>
      <c r="AA317" s="107"/>
      <c r="AB317" s="50"/>
      <c r="AI317" s="107"/>
    </row>
    <row r="318" spans="3:35" x14ac:dyDescent="0.2">
      <c r="C318" s="101"/>
      <c r="D318" s="101"/>
      <c r="E318" s="101"/>
      <c r="F318" s="101"/>
      <c r="I318" s="101"/>
      <c r="J318" s="101"/>
      <c r="L318" s="102"/>
      <c r="M318" s="103"/>
      <c r="O318" s="101"/>
      <c r="P318" s="101"/>
      <c r="Q318" s="101"/>
      <c r="R318" s="105"/>
      <c r="V318" s="106"/>
      <c r="W318" s="107"/>
      <c r="X318" s="107"/>
      <c r="Y318" s="107"/>
      <c r="Z318" s="108"/>
      <c r="AA318" s="107"/>
      <c r="AB318" s="50"/>
      <c r="AI318" s="107"/>
    </row>
    <row r="319" spans="3:35" x14ac:dyDescent="0.2">
      <c r="C319" s="101"/>
      <c r="D319" s="101"/>
      <c r="E319" s="101"/>
      <c r="F319" s="101"/>
      <c r="I319" s="101"/>
      <c r="J319" s="101"/>
      <c r="L319" s="102"/>
      <c r="M319" s="103"/>
      <c r="O319" s="101"/>
      <c r="P319" s="101"/>
      <c r="Q319" s="101"/>
      <c r="R319" s="105"/>
      <c r="V319" s="106"/>
      <c r="W319" s="107"/>
      <c r="X319" s="107"/>
      <c r="Y319" s="107"/>
      <c r="Z319" s="108"/>
      <c r="AA319" s="107"/>
      <c r="AB319" s="50"/>
      <c r="AI319" s="107"/>
    </row>
    <row r="320" spans="3:35" x14ac:dyDescent="0.2">
      <c r="C320" s="101"/>
      <c r="D320" s="101"/>
      <c r="E320" s="101"/>
      <c r="F320" s="101"/>
      <c r="I320" s="101"/>
      <c r="J320" s="101"/>
      <c r="L320" s="102"/>
      <c r="M320" s="103"/>
      <c r="O320" s="101"/>
      <c r="P320" s="101"/>
      <c r="Q320" s="101"/>
      <c r="R320" s="105"/>
      <c r="V320" s="106"/>
      <c r="W320" s="107"/>
      <c r="X320" s="107"/>
      <c r="Y320" s="107"/>
      <c r="Z320" s="108"/>
      <c r="AA320" s="107"/>
      <c r="AB320" s="50"/>
      <c r="AI320" s="107"/>
    </row>
    <row r="321" spans="3:35" x14ac:dyDescent="0.2">
      <c r="L321" s="102"/>
      <c r="M321" s="103"/>
      <c r="R321" s="105"/>
      <c r="V321" s="106"/>
      <c r="W321" s="107"/>
      <c r="X321" s="107"/>
      <c r="Y321" s="107"/>
      <c r="Z321" s="108"/>
      <c r="AA321" s="107"/>
      <c r="AB321" s="50"/>
      <c r="AI321" s="107"/>
    </row>
    <row r="322" spans="3:35" x14ac:dyDescent="0.2">
      <c r="L322" s="102"/>
      <c r="M322" s="103"/>
      <c r="R322" s="105"/>
      <c r="V322" s="106"/>
      <c r="W322" s="107"/>
      <c r="X322" s="107"/>
      <c r="Y322" s="107"/>
      <c r="Z322" s="108"/>
      <c r="AA322" s="107"/>
      <c r="AB322" s="50"/>
      <c r="AI322" s="107"/>
    </row>
    <row r="323" spans="3:35" x14ac:dyDescent="0.2">
      <c r="L323" s="102"/>
      <c r="M323" s="103"/>
      <c r="R323" s="105"/>
      <c r="V323" s="106"/>
      <c r="W323" s="107"/>
      <c r="X323" s="107"/>
      <c r="Y323" s="107"/>
      <c r="Z323" s="108"/>
      <c r="AA323" s="107"/>
      <c r="AB323" s="50"/>
      <c r="AI323" s="107"/>
    </row>
    <row r="324" spans="3:35" x14ac:dyDescent="0.2">
      <c r="L324" s="102"/>
      <c r="M324" s="103"/>
      <c r="R324" s="105"/>
      <c r="V324" s="106"/>
      <c r="W324" s="107"/>
      <c r="X324" s="107"/>
      <c r="Y324" s="107"/>
      <c r="Z324" s="108"/>
      <c r="AA324" s="107"/>
      <c r="AB324" s="50"/>
      <c r="AI324" s="107"/>
    </row>
    <row r="325" spans="3:35" x14ac:dyDescent="0.2">
      <c r="C325" s="101"/>
      <c r="D325" s="101"/>
      <c r="E325" s="101"/>
      <c r="F325" s="101"/>
      <c r="I325" s="101"/>
      <c r="J325" s="101"/>
      <c r="L325" s="102"/>
      <c r="M325" s="103"/>
      <c r="O325" s="101"/>
      <c r="P325" s="101"/>
      <c r="Q325" s="101"/>
      <c r="R325" s="105"/>
      <c r="V325" s="106"/>
      <c r="W325" s="107"/>
      <c r="X325" s="107"/>
      <c r="Y325" s="107"/>
      <c r="Z325" s="108"/>
      <c r="AA325" s="107"/>
      <c r="AB325" s="50"/>
      <c r="AI325" s="107"/>
    </row>
    <row r="326" spans="3:35" x14ac:dyDescent="0.2">
      <c r="C326" s="101"/>
      <c r="D326" s="101"/>
      <c r="E326" s="101"/>
      <c r="F326" s="101"/>
      <c r="I326" s="101"/>
      <c r="J326" s="101"/>
      <c r="L326" s="102"/>
      <c r="M326" s="103"/>
      <c r="O326" s="101"/>
      <c r="P326" s="101"/>
      <c r="Q326" s="101"/>
      <c r="R326" s="105"/>
      <c r="V326" s="106"/>
      <c r="W326" s="107"/>
      <c r="X326" s="107"/>
      <c r="Y326" s="107"/>
      <c r="Z326" s="108"/>
      <c r="AA326" s="107"/>
      <c r="AB326" s="50"/>
      <c r="AI326" s="107"/>
    </row>
    <row r="327" spans="3:35" x14ac:dyDescent="0.2">
      <c r="C327" s="101"/>
      <c r="D327" s="101"/>
      <c r="E327" s="101"/>
      <c r="F327" s="101"/>
      <c r="I327" s="101"/>
      <c r="J327" s="101"/>
      <c r="L327" s="102"/>
      <c r="M327" s="103"/>
      <c r="O327" s="101"/>
      <c r="P327" s="101"/>
      <c r="Q327" s="101"/>
      <c r="R327" s="105"/>
      <c r="V327" s="106"/>
      <c r="W327" s="107"/>
      <c r="X327" s="107"/>
      <c r="Y327" s="107"/>
      <c r="Z327" s="108"/>
      <c r="AA327" s="107"/>
      <c r="AB327" s="50"/>
      <c r="AI327" s="107"/>
    </row>
    <row r="328" spans="3:35" x14ac:dyDescent="0.2">
      <c r="C328" s="101"/>
      <c r="D328" s="101"/>
      <c r="E328" s="101"/>
      <c r="F328" s="101"/>
      <c r="I328" s="101"/>
      <c r="J328" s="101"/>
      <c r="L328" s="102"/>
      <c r="M328" s="103"/>
      <c r="O328" s="101"/>
      <c r="P328" s="101"/>
      <c r="Q328" s="101"/>
      <c r="R328" s="105"/>
      <c r="V328" s="106"/>
      <c r="W328" s="107"/>
      <c r="X328" s="107"/>
      <c r="Y328" s="107"/>
      <c r="Z328" s="108"/>
      <c r="AA328" s="107"/>
      <c r="AB328" s="50"/>
      <c r="AI328" s="107"/>
    </row>
    <row r="329" spans="3:35" x14ac:dyDescent="0.2">
      <c r="C329" s="101"/>
      <c r="D329" s="101"/>
      <c r="E329" s="101"/>
      <c r="F329" s="101"/>
      <c r="I329" s="101"/>
      <c r="J329" s="101"/>
      <c r="L329" s="102"/>
      <c r="M329" s="103"/>
      <c r="O329" s="101"/>
      <c r="P329" s="101"/>
      <c r="Q329" s="101"/>
      <c r="R329" s="105"/>
      <c r="V329" s="106"/>
      <c r="W329" s="107"/>
      <c r="X329" s="107"/>
      <c r="Y329" s="107"/>
      <c r="Z329" s="108"/>
      <c r="AA329" s="107"/>
      <c r="AB329" s="50"/>
      <c r="AI329" s="107"/>
    </row>
    <row r="330" spans="3:35" x14ac:dyDescent="0.2">
      <c r="C330" s="101"/>
      <c r="D330" s="101"/>
      <c r="E330" s="101"/>
      <c r="F330" s="101"/>
      <c r="I330" s="101"/>
      <c r="J330" s="101"/>
      <c r="L330" s="102"/>
      <c r="M330" s="103"/>
      <c r="O330" s="101"/>
      <c r="P330" s="101"/>
      <c r="Q330" s="101"/>
      <c r="R330" s="105"/>
      <c r="V330" s="106"/>
      <c r="W330" s="107"/>
      <c r="X330" s="107"/>
      <c r="Y330" s="107"/>
      <c r="Z330" s="108"/>
      <c r="AA330" s="107"/>
      <c r="AB330" s="50"/>
      <c r="AI330" s="107"/>
    </row>
    <row r="331" spans="3:35" x14ac:dyDescent="0.2">
      <c r="C331" s="101"/>
      <c r="D331" s="101"/>
      <c r="E331" s="101"/>
      <c r="F331" s="101"/>
      <c r="I331" s="101"/>
      <c r="J331" s="101"/>
      <c r="L331" s="102"/>
      <c r="M331" s="103"/>
      <c r="O331" s="101"/>
      <c r="P331" s="101"/>
      <c r="Q331" s="101"/>
      <c r="R331" s="105"/>
      <c r="V331" s="106"/>
      <c r="W331" s="107"/>
      <c r="X331" s="107"/>
      <c r="Y331" s="107"/>
      <c r="Z331" s="108"/>
      <c r="AA331" s="107"/>
      <c r="AB331" s="50"/>
      <c r="AI331" s="107"/>
    </row>
    <row r="332" spans="3:35" x14ac:dyDescent="0.2">
      <c r="C332" s="101"/>
      <c r="D332" s="101"/>
      <c r="E332" s="101"/>
      <c r="F332" s="101"/>
      <c r="I332" s="101"/>
      <c r="J332" s="101"/>
      <c r="L332" s="102"/>
      <c r="M332" s="103"/>
      <c r="O332" s="101"/>
      <c r="P332" s="101"/>
      <c r="Q332" s="101"/>
      <c r="R332" s="105"/>
      <c r="V332" s="106"/>
      <c r="W332" s="107"/>
      <c r="X332" s="107"/>
      <c r="Y332" s="107"/>
      <c r="Z332" s="108"/>
      <c r="AA332" s="107"/>
      <c r="AB332" s="50"/>
      <c r="AI332" s="107"/>
    </row>
    <row r="333" spans="3:35" x14ac:dyDescent="0.2">
      <c r="C333" s="101"/>
      <c r="D333" s="101"/>
      <c r="E333" s="101"/>
      <c r="F333" s="101"/>
      <c r="I333" s="101"/>
      <c r="J333" s="101"/>
      <c r="L333" s="102"/>
      <c r="M333" s="103"/>
      <c r="O333" s="101"/>
      <c r="P333" s="101"/>
      <c r="Q333" s="101"/>
      <c r="R333" s="105"/>
      <c r="V333" s="106"/>
      <c r="W333" s="107"/>
      <c r="X333" s="107"/>
      <c r="Y333" s="107"/>
      <c r="Z333" s="108"/>
      <c r="AA333" s="107"/>
      <c r="AB333" s="50"/>
      <c r="AI333" s="107"/>
    </row>
    <row r="334" spans="3:35" x14ac:dyDescent="0.2">
      <c r="C334" s="101"/>
      <c r="D334" s="101"/>
      <c r="E334" s="101"/>
      <c r="F334" s="101"/>
      <c r="I334" s="101"/>
      <c r="J334" s="101"/>
      <c r="L334" s="102"/>
      <c r="M334" s="103"/>
      <c r="O334" s="101"/>
      <c r="P334" s="101"/>
      <c r="Q334" s="101"/>
      <c r="R334" s="105"/>
      <c r="V334" s="106"/>
      <c r="W334" s="107"/>
      <c r="X334" s="107"/>
      <c r="Y334" s="107"/>
      <c r="Z334" s="108"/>
      <c r="AA334" s="107"/>
      <c r="AB334" s="50"/>
      <c r="AI334" s="107"/>
    </row>
    <row r="335" spans="3:35" x14ac:dyDescent="0.2">
      <c r="C335" s="101"/>
      <c r="D335" s="101"/>
      <c r="E335" s="101"/>
      <c r="F335" s="101"/>
      <c r="I335" s="101"/>
      <c r="J335" s="101"/>
      <c r="L335" s="102"/>
      <c r="M335" s="103"/>
      <c r="O335" s="101"/>
      <c r="P335" s="101"/>
      <c r="Q335" s="101"/>
      <c r="R335" s="105"/>
      <c r="V335" s="106"/>
      <c r="W335" s="107"/>
      <c r="X335" s="107"/>
      <c r="Y335" s="107"/>
      <c r="Z335" s="108"/>
      <c r="AA335" s="107"/>
      <c r="AB335" s="50"/>
      <c r="AI335" s="107"/>
    </row>
    <row r="336" spans="3:35" x14ac:dyDescent="0.2">
      <c r="C336" s="101"/>
      <c r="D336" s="101"/>
      <c r="E336" s="101"/>
      <c r="F336" s="101"/>
      <c r="I336" s="101"/>
      <c r="J336" s="101"/>
      <c r="L336" s="102"/>
      <c r="M336" s="103"/>
      <c r="O336" s="101"/>
      <c r="P336" s="101"/>
      <c r="Q336" s="101"/>
      <c r="R336" s="105"/>
      <c r="V336" s="106"/>
      <c r="W336" s="107"/>
      <c r="X336" s="107"/>
      <c r="Y336" s="107"/>
      <c r="Z336" s="108"/>
      <c r="AA336" s="107"/>
      <c r="AB336" s="50"/>
      <c r="AI336" s="107"/>
    </row>
    <row r="337" spans="3:35" x14ac:dyDescent="0.2">
      <c r="C337" s="101"/>
      <c r="D337" s="101"/>
      <c r="E337" s="101"/>
      <c r="F337" s="101"/>
      <c r="I337" s="101"/>
      <c r="J337" s="101"/>
      <c r="L337" s="102"/>
      <c r="M337" s="103"/>
      <c r="O337" s="101"/>
      <c r="P337" s="101"/>
      <c r="Q337" s="101"/>
      <c r="R337" s="105"/>
      <c r="V337" s="106"/>
      <c r="W337" s="107"/>
      <c r="X337" s="107"/>
      <c r="Y337" s="107"/>
      <c r="Z337" s="108"/>
      <c r="AA337" s="107"/>
      <c r="AB337" s="50"/>
      <c r="AI337" s="107"/>
    </row>
    <row r="338" spans="3:35" x14ac:dyDescent="0.2">
      <c r="C338" s="101"/>
      <c r="D338" s="101"/>
      <c r="E338" s="101"/>
      <c r="F338" s="101"/>
      <c r="I338" s="101"/>
      <c r="J338" s="101"/>
      <c r="L338" s="102"/>
      <c r="M338" s="103"/>
      <c r="O338" s="101"/>
      <c r="P338" s="101"/>
      <c r="Q338" s="101"/>
      <c r="R338" s="105"/>
      <c r="V338" s="106"/>
      <c r="W338" s="107"/>
      <c r="X338" s="107"/>
      <c r="Y338" s="107"/>
      <c r="Z338" s="108"/>
      <c r="AA338" s="107"/>
      <c r="AB338" s="50"/>
      <c r="AI338" s="107"/>
    </row>
    <row r="339" spans="3:35" x14ac:dyDescent="0.2">
      <c r="C339" s="101"/>
      <c r="D339" s="101"/>
      <c r="E339" s="101"/>
      <c r="F339" s="101"/>
      <c r="I339" s="101"/>
      <c r="J339" s="101"/>
      <c r="L339" s="102"/>
      <c r="M339" s="103"/>
      <c r="O339" s="101"/>
      <c r="P339" s="101"/>
      <c r="Q339" s="101"/>
      <c r="R339" s="105"/>
      <c r="V339" s="106"/>
      <c r="W339" s="107"/>
      <c r="X339" s="107"/>
      <c r="Y339" s="107"/>
      <c r="Z339" s="108"/>
      <c r="AA339" s="107"/>
      <c r="AB339" s="50"/>
      <c r="AI339" s="107"/>
    </row>
    <row r="340" spans="3:35" x14ac:dyDescent="0.2">
      <c r="C340" s="101"/>
      <c r="D340" s="101"/>
      <c r="E340" s="101"/>
      <c r="F340" s="101"/>
      <c r="I340" s="101"/>
      <c r="J340" s="101"/>
      <c r="L340" s="102"/>
      <c r="M340" s="103"/>
      <c r="O340" s="101"/>
      <c r="P340" s="101"/>
      <c r="Q340" s="101"/>
      <c r="R340" s="105"/>
      <c r="V340" s="106"/>
      <c r="W340" s="107"/>
      <c r="X340" s="107"/>
      <c r="Y340" s="107"/>
      <c r="Z340" s="108"/>
      <c r="AA340" s="107"/>
      <c r="AB340" s="50"/>
      <c r="AI340" s="107"/>
    </row>
    <row r="341" spans="3:35" x14ac:dyDescent="0.2">
      <c r="C341" s="101"/>
      <c r="D341" s="101"/>
      <c r="E341" s="101"/>
      <c r="F341" s="101"/>
      <c r="I341" s="101"/>
      <c r="J341" s="101"/>
      <c r="L341" s="102"/>
      <c r="M341" s="103"/>
      <c r="O341" s="101"/>
      <c r="P341" s="101"/>
      <c r="Q341" s="101"/>
      <c r="R341" s="105"/>
      <c r="V341" s="106"/>
      <c r="W341" s="107"/>
      <c r="X341" s="107"/>
      <c r="Y341" s="107"/>
      <c r="Z341" s="108"/>
      <c r="AA341" s="107"/>
      <c r="AB341" s="50"/>
      <c r="AI341" s="107"/>
    </row>
    <row r="342" spans="3:35" x14ac:dyDescent="0.2">
      <c r="C342" s="101"/>
      <c r="D342" s="101"/>
      <c r="E342" s="101"/>
      <c r="F342" s="101"/>
      <c r="I342" s="101"/>
      <c r="J342" s="101"/>
      <c r="L342" s="102"/>
      <c r="M342" s="103"/>
      <c r="O342" s="101"/>
      <c r="P342" s="101"/>
      <c r="Q342" s="101"/>
      <c r="R342" s="105"/>
      <c r="V342" s="106"/>
      <c r="W342" s="107"/>
      <c r="X342" s="107"/>
      <c r="Y342" s="107"/>
      <c r="Z342" s="108"/>
      <c r="AA342" s="107"/>
      <c r="AB342" s="50"/>
      <c r="AI342" s="107"/>
    </row>
    <row r="343" spans="3:35" x14ac:dyDescent="0.2">
      <c r="C343" s="101"/>
      <c r="D343" s="101"/>
      <c r="E343" s="101"/>
      <c r="F343" s="101"/>
      <c r="I343" s="101"/>
      <c r="J343" s="101"/>
      <c r="L343" s="102"/>
      <c r="M343" s="103"/>
      <c r="O343" s="101"/>
      <c r="P343" s="101"/>
      <c r="Q343" s="101"/>
      <c r="R343" s="105"/>
      <c r="V343" s="106"/>
      <c r="W343" s="107"/>
      <c r="X343" s="107"/>
      <c r="Y343" s="107"/>
      <c r="Z343" s="108"/>
      <c r="AA343" s="107"/>
      <c r="AB343" s="50"/>
      <c r="AI343" s="107"/>
    </row>
    <row r="344" spans="3:35" x14ac:dyDescent="0.2">
      <c r="C344" s="101"/>
      <c r="D344" s="101"/>
      <c r="E344" s="101"/>
      <c r="F344" s="101"/>
      <c r="I344" s="101"/>
      <c r="J344" s="101"/>
      <c r="L344" s="102"/>
      <c r="M344" s="103"/>
      <c r="O344" s="101"/>
      <c r="P344" s="101"/>
      <c r="Q344" s="101"/>
      <c r="R344" s="105"/>
      <c r="V344" s="106"/>
      <c r="W344" s="107"/>
      <c r="X344" s="107"/>
      <c r="Y344" s="107"/>
      <c r="Z344" s="108"/>
      <c r="AA344" s="107"/>
      <c r="AB344" s="50"/>
      <c r="AI344" s="107"/>
    </row>
    <row r="345" spans="3:35" x14ac:dyDescent="0.2">
      <c r="C345" s="101"/>
      <c r="D345" s="101"/>
      <c r="E345" s="101"/>
      <c r="F345" s="101"/>
      <c r="I345" s="101"/>
      <c r="J345" s="101"/>
      <c r="L345" s="102"/>
      <c r="M345" s="103"/>
      <c r="O345" s="101"/>
      <c r="P345" s="101"/>
      <c r="Q345" s="101"/>
      <c r="R345" s="105"/>
      <c r="V345" s="106"/>
      <c r="W345" s="107"/>
      <c r="X345" s="107"/>
      <c r="Y345" s="107"/>
      <c r="Z345" s="108"/>
      <c r="AA345" s="107"/>
      <c r="AB345" s="50"/>
      <c r="AI345" s="107"/>
    </row>
    <row r="346" spans="3:35" x14ac:dyDescent="0.2">
      <c r="C346" s="101"/>
      <c r="D346" s="101"/>
      <c r="E346" s="101"/>
      <c r="F346" s="101"/>
      <c r="I346" s="101"/>
      <c r="J346" s="101"/>
      <c r="L346" s="102"/>
      <c r="M346" s="103"/>
      <c r="O346" s="101"/>
      <c r="P346" s="101"/>
      <c r="Q346" s="101"/>
      <c r="R346" s="105"/>
      <c r="V346" s="106"/>
      <c r="W346" s="107"/>
      <c r="X346" s="107"/>
      <c r="Y346" s="107"/>
      <c r="Z346" s="108"/>
      <c r="AA346" s="107"/>
      <c r="AB346" s="50"/>
      <c r="AI346" s="107"/>
    </row>
    <row r="347" spans="3:35" x14ac:dyDescent="0.2">
      <c r="C347" s="101"/>
      <c r="D347" s="101"/>
      <c r="E347" s="101"/>
      <c r="F347" s="101"/>
      <c r="I347" s="101"/>
      <c r="J347" s="101"/>
      <c r="L347" s="102"/>
      <c r="M347" s="103"/>
      <c r="O347" s="101"/>
      <c r="P347" s="101"/>
      <c r="Q347" s="101"/>
      <c r="R347" s="105"/>
      <c r="V347" s="106"/>
      <c r="W347" s="107"/>
      <c r="X347" s="107"/>
      <c r="Y347" s="107"/>
      <c r="Z347" s="108"/>
      <c r="AA347" s="107"/>
      <c r="AB347" s="50"/>
      <c r="AI347" s="107"/>
    </row>
    <row r="348" spans="3:35" x14ac:dyDescent="0.2">
      <c r="C348" s="101"/>
      <c r="D348" s="101"/>
      <c r="E348" s="101"/>
      <c r="F348" s="101"/>
      <c r="I348" s="101"/>
      <c r="J348" s="101"/>
      <c r="L348" s="102"/>
      <c r="M348" s="103"/>
      <c r="O348" s="101"/>
      <c r="P348" s="101"/>
      <c r="Q348" s="101"/>
      <c r="R348" s="105"/>
      <c r="V348" s="106"/>
      <c r="W348" s="107"/>
      <c r="X348" s="107"/>
      <c r="Y348" s="107"/>
      <c r="Z348" s="108"/>
      <c r="AA348" s="107"/>
      <c r="AB348" s="50"/>
      <c r="AI348" s="107"/>
    </row>
    <row r="349" spans="3:35" x14ac:dyDescent="0.2">
      <c r="C349" s="101"/>
      <c r="D349" s="101"/>
      <c r="E349" s="101"/>
      <c r="F349" s="101"/>
      <c r="I349" s="101"/>
      <c r="J349" s="101"/>
      <c r="L349" s="102"/>
      <c r="M349" s="103"/>
      <c r="O349" s="101"/>
      <c r="P349" s="101"/>
      <c r="Q349" s="101"/>
      <c r="R349" s="105"/>
      <c r="V349" s="106"/>
      <c r="W349" s="107"/>
      <c r="X349" s="107"/>
      <c r="Y349" s="107"/>
      <c r="Z349" s="108"/>
      <c r="AA349" s="107"/>
      <c r="AB349" s="50"/>
      <c r="AI349" s="107"/>
    </row>
    <row r="350" spans="3:35" x14ac:dyDescent="0.2">
      <c r="C350" s="101"/>
      <c r="D350" s="101"/>
      <c r="E350" s="101"/>
      <c r="F350" s="101"/>
      <c r="I350" s="101"/>
      <c r="J350" s="101"/>
      <c r="L350" s="102"/>
      <c r="M350" s="103"/>
      <c r="O350" s="101"/>
      <c r="P350" s="101"/>
      <c r="Q350" s="101"/>
      <c r="R350" s="105"/>
      <c r="V350" s="106"/>
      <c r="W350" s="107"/>
      <c r="X350" s="107"/>
      <c r="Y350" s="107"/>
      <c r="Z350" s="108"/>
      <c r="AA350" s="107"/>
      <c r="AB350" s="50"/>
      <c r="AI350" s="107"/>
    </row>
    <row r="351" spans="3:35" x14ac:dyDescent="0.2">
      <c r="C351" s="101"/>
      <c r="D351" s="101"/>
      <c r="E351" s="101"/>
      <c r="F351" s="101"/>
      <c r="I351" s="101"/>
      <c r="J351" s="101"/>
      <c r="L351" s="102"/>
      <c r="M351" s="103"/>
      <c r="O351" s="101"/>
      <c r="P351" s="101"/>
      <c r="Q351" s="101"/>
      <c r="R351" s="105"/>
      <c r="V351" s="106"/>
      <c r="W351" s="107"/>
      <c r="X351" s="107"/>
      <c r="Y351" s="107"/>
      <c r="Z351" s="108"/>
      <c r="AA351" s="107"/>
      <c r="AB351" s="50"/>
      <c r="AI351" s="107"/>
    </row>
    <row r="352" spans="3:35" x14ac:dyDescent="0.2">
      <c r="C352" s="101"/>
      <c r="D352" s="101"/>
      <c r="E352" s="101"/>
      <c r="F352" s="101"/>
      <c r="I352" s="101"/>
      <c r="J352" s="101"/>
      <c r="L352" s="102"/>
      <c r="M352" s="103"/>
      <c r="O352" s="101"/>
      <c r="P352" s="101"/>
      <c r="Q352" s="101"/>
      <c r="R352" s="105"/>
      <c r="V352" s="106"/>
      <c r="W352" s="107"/>
      <c r="X352" s="107"/>
      <c r="Y352" s="107"/>
      <c r="Z352" s="108"/>
      <c r="AA352" s="107"/>
      <c r="AB352" s="50"/>
      <c r="AI352" s="107"/>
    </row>
    <row r="353" spans="3:35" x14ac:dyDescent="0.2">
      <c r="C353" s="101"/>
      <c r="D353" s="101"/>
      <c r="E353" s="101"/>
      <c r="F353" s="101"/>
      <c r="I353" s="101"/>
      <c r="J353" s="101"/>
      <c r="L353" s="102"/>
      <c r="M353" s="103"/>
      <c r="O353" s="101"/>
      <c r="P353" s="101"/>
      <c r="Q353" s="101"/>
      <c r="R353" s="105"/>
      <c r="V353" s="106"/>
      <c r="W353" s="107"/>
      <c r="X353" s="107"/>
      <c r="Y353" s="107"/>
      <c r="Z353" s="108"/>
      <c r="AA353" s="107"/>
      <c r="AB353" s="50"/>
      <c r="AI353" s="107"/>
    </row>
    <row r="354" spans="3:35" x14ac:dyDescent="0.2">
      <c r="C354" s="101"/>
      <c r="D354" s="101"/>
      <c r="E354" s="101"/>
      <c r="F354" s="101"/>
      <c r="I354" s="101"/>
      <c r="J354" s="101"/>
      <c r="L354" s="102"/>
      <c r="M354" s="103"/>
      <c r="O354" s="101"/>
      <c r="P354" s="101"/>
      <c r="Q354" s="101"/>
      <c r="R354" s="105"/>
      <c r="V354" s="106"/>
      <c r="W354" s="107"/>
      <c r="X354" s="107"/>
      <c r="Y354" s="107"/>
      <c r="Z354" s="108"/>
      <c r="AA354" s="107"/>
      <c r="AB354" s="50"/>
      <c r="AI354" s="107"/>
    </row>
    <row r="355" spans="3:35" x14ac:dyDescent="0.2">
      <c r="C355" s="101"/>
      <c r="D355" s="101"/>
      <c r="E355" s="101"/>
      <c r="F355" s="101"/>
      <c r="I355" s="101"/>
      <c r="J355" s="101"/>
      <c r="L355" s="102"/>
      <c r="M355" s="103"/>
      <c r="O355" s="101"/>
      <c r="P355" s="101"/>
      <c r="Q355" s="101"/>
      <c r="R355" s="105"/>
      <c r="V355" s="106"/>
      <c r="W355" s="107"/>
      <c r="X355" s="107"/>
      <c r="Y355" s="107"/>
      <c r="Z355" s="108"/>
      <c r="AA355" s="107"/>
      <c r="AB355" s="50"/>
      <c r="AI355" s="107"/>
    </row>
    <row r="356" spans="3:35" x14ac:dyDescent="0.2">
      <c r="C356" s="101"/>
      <c r="D356" s="101"/>
      <c r="E356" s="101"/>
      <c r="F356" s="101"/>
      <c r="I356" s="101"/>
      <c r="J356" s="101"/>
      <c r="L356" s="102"/>
      <c r="M356" s="103"/>
      <c r="O356" s="101"/>
      <c r="P356" s="101"/>
      <c r="Q356" s="101"/>
      <c r="R356" s="105"/>
      <c r="V356" s="106"/>
      <c r="W356" s="107"/>
      <c r="X356" s="107"/>
      <c r="Y356" s="107"/>
      <c r="Z356" s="108"/>
      <c r="AA356" s="107"/>
      <c r="AB356" s="50"/>
      <c r="AI356" s="107"/>
    </row>
    <row r="357" spans="3:35" x14ac:dyDescent="0.2">
      <c r="C357" s="101"/>
      <c r="D357" s="101"/>
      <c r="E357" s="101"/>
      <c r="F357" s="101"/>
      <c r="I357" s="101"/>
      <c r="J357" s="101"/>
      <c r="L357" s="102"/>
      <c r="M357" s="103"/>
      <c r="O357" s="101"/>
      <c r="P357" s="101"/>
      <c r="Q357" s="101"/>
      <c r="R357" s="105"/>
      <c r="V357" s="106"/>
      <c r="W357" s="107"/>
      <c r="X357" s="107"/>
      <c r="Y357" s="107"/>
      <c r="Z357" s="108"/>
      <c r="AA357" s="107"/>
      <c r="AB357" s="50"/>
      <c r="AI357" s="107"/>
    </row>
    <row r="358" spans="3:35" x14ac:dyDescent="0.2">
      <c r="L358" s="102"/>
      <c r="M358" s="103"/>
      <c r="R358" s="105"/>
      <c r="V358" s="106"/>
      <c r="W358" s="107"/>
      <c r="X358" s="107"/>
      <c r="Y358" s="107"/>
      <c r="Z358" s="108"/>
      <c r="AA358" s="107"/>
      <c r="AB358" s="50"/>
      <c r="AI358" s="107"/>
    </row>
    <row r="359" spans="3:35" x14ac:dyDescent="0.2">
      <c r="L359" s="102"/>
      <c r="M359" s="103"/>
      <c r="R359" s="105"/>
      <c r="V359" s="106"/>
      <c r="W359" s="107"/>
      <c r="X359" s="107"/>
      <c r="Y359" s="107"/>
      <c r="Z359" s="108"/>
      <c r="AA359" s="107"/>
      <c r="AB359" s="50"/>
      <c r="AI359" s="107"/>
    </row>
    <row r="360" spans="3:35" x14ac:dyDescent="0.2">
      <c r="L360" s="102"/>
      <c r="M360" s="103"/>
      <c r="R360" s="105"/>
      <c r="V360" s="106"/>
      <c r="W360" s="107"/>
      <c r="X360" s="107"/>
      <c r="Y360" s="107"/>
      <c r="Z360" s="108"/>
      <c r="AA360" s="107"/>
      <c r="AB360" s="50"/>
      <c r="AI360" s="107"/>
    </row>
    <row r="361" spans="3:35" x14ac:dyDescent="0.2">
      <c r="L361" s="102"/>
      <c r="M361" s="103"/>
      <c r="R361" s="105"/>
      <c r="V361" s="106"/>
      <c r="W361" s="107"/>
      <c r="X361" s="107"/>
      <c r="Y361" s="107"/>
      <c r="Z361" s="108"/>
      <c r="AA361" s="107"/>
      <c r="AB361" s="50"/>
      <c r="AI361" s="107"/>
    </row>
    <row r="362" spans="3:35" x14ac:dyDescent="0.2">
      <c r="L362" s="102"/>
      <c r="M362" s="103"/>
      <c r="R362" s="105"/>
      <c r="V362" s="106"/>
      <c r="W362" s="107"/>
      <c r="X362" s="107"/>
      <c r="Y362" s="107"/>
      <c r="Z362" s="108"/>
      <c r="AA362" s="107"/>
      <c r="AB362" s="50"/>
      <c r="AI362" s="107"/>
    </row>
    <row r="363" spans="3:35" x14ac:dyDescent="0.2">
      <c r="L363" s="102"/>
      <c r="M363" s="103"/>
      <c r="R363" s="105"/>
      <c r="V363" s="106"/>
      <c r="W363" s="107"/>
      <c r="X363" s="107"/>
      <c r="Y363" s="107"/>
      <c r="Z363" s="108"/>
      <c r="AA363" s="107"/>
      <c r="AB363" s="50"/>
      <c r="AI363" s="107"/>
    </row>
    <row r="364" spans="3:35" x14ac:dyDescent="0.2">
      <c r="L364" s="102"/>
      <c r="M364" s="103"/>
      <c r="R364" s="105"/>
      <c r="V364" s="106"/>
      <c r="W364" s="107"/>
      <c r="X364" s="107"/>
      <c r="Y364" s="107"/>
      <c r="Z364" s="108"/>
      <c r="AA364" s="107"/>
      <c r="AB364" s="50"/>
      <c r="AI364" s="107"/>
    </row>
    <row r="365" spans="3:35" x14ac:dyDescent="0.2">
      <c r="L365" s="102"/>
      <c r="M365" s="103"/>
      <c r="R365" s="105"/>
      <c r="V365" s="106"/>
      <c r="W365" s="107"/>
      <c r="X365" s="107"/>
      <c r="Y365" s="107"/>
      <c r="Z365" s="108"/>
      <c r="AA365" s="107"/>
      <c r="AB365" s="50"/>
      <c r="AI365" s="107"/>
    </row>
    <row r="366" spans="3:35" x14ac:dyDescent="0.2">
      <c r="L366" s="102"/>
      <c r="M366" s="103"/>
      <c r="R366" s="105"/>
      <c r="V366" s="106"/>
      <c r="W366" s="107"/>
      <c r="X366" s="107"/>
      <c r="Y366" s="107"/>
      <c r="Z366" s="108"/>
      <c r="AA366" s="107"/>
      <c r="AB366" s="50"/>
      <c r="AI366" s="107"/>
    </row>
    <row r="367" spans="3:35" x14ac:dyDescent="0.2">
      <c r="L367" s="102"/>
      <c r="M367" s="103"/>
      <c r="R367" s="105"/>
      <c r="V367" s="106"/>
      <c r="W367" s="107"/>
      <c r="X367" s="107"/>
      <c r="Y367" s="107"/>
      <c r="Z367" s="108"/>
      <c r="AA367" s="107"/>
      <c r="AB367" s="50"/>
      <c r="AI367" s="107"/>
    </row>
    <row r="368" spans="3:35" x14ac:dyDescent="0.2">
      <c r="C368" s="101"/>
      <c r="D368" s="101"/>
      <c r="E368" s="101"/>
      <c r="F368" s="101"/>
      <c r="I368" s="101"/>
      <c r="J368" s="101"/>
      <c r="L368" s="102"/>
      <c r="M368" s="103"/>
      <c r="O368" s="101"/>
      <c r="P368" s="101"/>
      <c r="Q368" s="101"/>
      <c r="R368" s="105"/>
      <c r="V368" s="106"/>
      <c r="W368" s="107"/>
      <c r="X368" s="107"/>
      <c r="Y368" s="107"/>
      <c r="Z368" s="108"/>
      <c r="AA368" s="107"/>
      <c r="AB368" s="50"/>
      <c r="AI368" s="107"/>
    </row>
    <row r="369" spans="3:35" x14ac:dyDescent="0.2">
      <c r="C369" s="101"/>
      <c r="D369" s="101"/>
      <c r="E369" s="101"/>
      <c r="F369" s="101"/>
      <c r="I369" s="101"/>
      <c r="J369" s="101"/>
      <c r="L369" s="102"/>
      <c r="M369" s="103"/>
      <c r="O369" s="101"/>
      <c r="P369" s="101"/>
      <c r="Q369" s="101"/>
      <c r="R369" s="105"/>
      <c r="V369" s="106"/>
      <c r="W369" s="107"/>
      <c r="X369" s="107"/>
      <c r="Y369" s="107"/>
      <c r="Z369" s="108"/>
      <c r="AA369" s="107"/>
      <c r="AB369" s="50"/>
      <c r="AI369" s="107"/>
    </row>
    <row r="370" spans="3:35" x14ac:dyDescent="0.2">
      <c r="C370" s="101"/>
      <c r="D370" s="101"/>
      <c r="E370" s="101"/>
      <c r="F370" s="101"/>
      <c r="I370" s="101"/>
      <c r="J370" s="101"/>
      <c r="L370" s="102"/>
      <c r="M370" s="103"/>
      <c r="O370" s="101"/>
      <c r="P370" s="101"/>
      <c r="Q370" s="101"/>
      <c r="R370" s="105"/>
      <c r="V370" s="106"/>
      <c r="W370" s="107"/>
      <c r="X370" s="107"/>
      <c r="Y370" s="107"/>
      <c r="Z370" s="108"/>
      <c r="AA370" s="107"/>
      <c r="AB370" s="50"/>
      <c r="AI370" s="107"/>
    </row>
    <row r="371" spans="3:35" x14ac:dyDescent="0.2">
      <c r="C371" s="101"/>
      <c r="D371" s="101"/>
      <c r="E371" s="101"/>
      <c r="F371" s="101"/>
      <c r="I371" s="101"/>
      <c r="J371" s="101"/>
      <c r="L371" s="102"/>
      <c r="M371" s="103"/>
      <c r="O371" s="101"/>
      <c r="P371" s="101"/>
      <c r="Q371" s="101"/>
      <c r="R371" s="105"/>
      <c r="V371" s="106"/>
      <c r="W371" s="107"/>
      <c r="X371" s="107"/>
      <c r="Y371" s="107"/>
      <c r="Z371" s="108"/>
      <c r="AA371" s="107"/>
      <c r="AB371" s="50"/>
      <c r="AI371" s="107"/>
    </row>
    <row r="372" spans="3:35" x14ac:dyDescent="0.2">
      <c r="C372" s="101"/>
      <c r="D372" s="101"/>
      <c r="E372" s="101"/>
      <c r="F372" s="101"/>
      <c r="I372" s="101"/>
      <c r="J372" s="101"/>
      <c r="L372" s="102"/>
      <c r="M372" s="103"/>
      <c r="O372" s="101"/>
      <c r="P372" s="101"/>
      <c r="Q372" s="101"/>
      <c r="R372" s="105"/>
      <c r="V372" s="106"/>
      <c r="W372" s="107"/>
      <c r="X372" s="107"/>
      <c r="Y372" s="107"/>
      <c r="Z372" s="108"/>
      <c r="AA372" s="107"/>
      <c r="AB372" s="50"/>
      <c r="AI372" s="107"/>
    </row>
    <row r="373" spans="3:35" x14ac:dyDescent="0.2">
      <c r="C373" s="101"/>
      <c r="D373" s="101"/>
      <c r="E373" s="101"/>
      <c r="F373" s="101"/>
      <c r="I373" s="101"/>
      <c r="J373" s="101"/>
      <c r="L373" s="102"/>
      <c r="M373" s="103"/>
      <c r="O373" s="101"/>
      <c r="P373" s="101"/>
      <c r="Q373" s="101"/>
      <c r="R373" s="105"/>
      <c r="V373" s="106"/>
      <c r="W373" s="107"/>
      <c r="X373" s="107"/>
      <c r="Y373" s="107"/>
      <c r="Z373" s="108"/>
      <c r="AA373" s="107"/>
      <c r="AB373" s="50"/>
      <c r="AI373" s="107"/>
    </row>
    <row r="374" spans="3:35" x14ac:dyDescent="0.2">
      <c r="C374" s="101"/>
      <c r="D374" s="101"/>
      <c r="E374" s="101"/>
      <c r="F374" s="101"/>
      <c r="I374" s="101"/>
      <c r="J374" s="101"/>
      <c r="L374" s="102"/>
      <c r="M374" s="103"/>
      <c r="O374" s="101"/>
      <c r="P374" s="101"/>
      <c r="Q374" s="101"/>
      <c r="R374" s="105"/>
      <c r="V374" s="106"/>
      <c r="W374" s="107"/>
      <c r="X374" s="107"/>
      <c r="Y374" s="107"/>
      <c r="Z374" s="108"/>
      <c r="AA374" s="107"/>
      <c r="AB374" s="50"/>
      <c r="AI374" s="107"/>
    </row>
    <row r="375" spans="3:35" x14ac:dyDescent="0.2">
      <c r="C375" s="101"/>
      <c r="D375" s="101"/>
      <c r="E375" s="101"/>
      <c r="F375" s="101"/>
      <c r="I375" s="101"/>
      <c r="J375" s="101"/>
      <c r="L375" s="102"/>
      <c r="M375" s="103"/>
      <c r="O375" s="101"/>
      <c r="P375" s="101"/>
      <c r="Q375" s="101"/>
      <c r="R375" s="105"/>
      <c r="V375" s="106"/>
      <c r="W375" s="107"/>
      <c r="X375" s="107"/>
      <c r="Y375" s="107"/>
      <c r="Z375" s="108"/>
      <c r="AA375" s="107"/>
      <c r="AB375" s="50"/>
      <c r="AI375" s="107"/>
    </row>
    <row r="376" spans="3:35" x14ac:dyDescent="0.2">
      <c r="C376" s="101"/>
      <c r="D376" s="101"/>
      <c r="E376" s="101"/>
      <c r="F376" s="101"/>
      <c r="I376" s="101"/>
      <c r="J376" s="101"/>
      <c r="L376" s="102"/>
      <c r="M376" s="103"/>
      <c r="O376" s="101"/>
      <c r="P376" s="101"/>
      <c r="Q376" s="101"/>
      <c r="R376" s="105"/>
      <c r="V376" s="106"/>
      <c r="W376" s="107"/>
      <c r="X376" s="107"/>
      <c r="Y376" s="107"/>
      <c r="Z376" s="108"/>
      <c r="AA376" s="107"/>
      <c r="AB376" s="50"/>
      <c r="AI376" s="107"/>
    </row>
    <row r="377" spans="3:35" x14ac:dyDescent="0.2">
      <c r="C377" s="101"/>
      <c r="D377" s="101"/>
      <c r="E377" s="101"/>
      <c r="F377" s="101"/>
      <c r="I377" s="101"/>
      <c r="J377" s="101"/>
      <c r="L377" s="102"/>
      <c r="M377" s="103"/>
      <c r="O377" s="101"/>
      <c r="P377" s="101"/>
      <c r="Q377" s="101"/>
      <c r="R377" s="105"/>
      <c r="V377" s="106"/>
      <c r="W377" s="107"/>
      <c r="X377" s="107"/>
      <c r="Y377" s="107"/>
      <c r="Z377" s="108"/>
      <c r="AA377" s="107"/>
      <c r="AB377" s="50"/>
      <c r="AI377" s="107"/>
    </row>
    <row r="378" spans="3:35" x14ac:dyDescent="0.2">
      <c r="C378" s="101"/>
      <c r="D378" s="101"/>
      <c r="E378" s="101"/>
      <c r="F378" s="101"/>
      <c r="I378" s="101"/>
      <c r="J378" s="101"/>
      <c r="L378" s="102"/>
      <c r="M378" s="103"/>
      <c r="O378" s="101"/>
      <c r="P378" s="101"/>
      <c r="Q378" s="101"/>
      <c r="R378" s="105"/>
      <c r="V378" s="106"/>
      <c r="W378" s="107"/>
      <c r="X378" s="107"/>
      <c r="Y378" s="107"/>
      <c r="Z378" s="108"/>
      <c r="AA378" s="107"/>
      <c r="AB378" s="50"/>
      <c r="AI378" s="107"/>
    </row>
    <row r="379" spans="3:35" x14ac:dyDescent="0.2">
      <c r="C379" s="101"/>
      <c r="D379" s="101"/>
      <c r="E379" s="101"/>
      <c r="F379" s="101"/>
      <c r="I379" s="101"/>
      <c r="J379" s="101"/>
      <c r="L379" s="102"/>
      <c r="M379" s="103"/>
      <c r="O379" s="101"/>
      <c r="P379" s="101"/>
      <c r="Q379" s="101"/>
      <c r="R379" s="105"/>
      <c r="V379" s="106"/>
      <c r="W379" s="107"/>
      <c r="X379" s="107"/>
      <c r="Y379" s="107"/>
      <c r="Z379" s="108"/>
      <c r="AA379" s="107"/>
      <c r="AB379" s="50"/>
      <c r="AI379" s="107"/>
    </row>
    <row r="380" spans="3:35" x14ac:dyDescent="0.2">
      <c r="C380" s="101"/>
      <c r="D380" s="101"/>
      <c r="E380" s="101"/>
      <c r="F380" s="101"/>
      <c r="I380" s="101"/>
      <c r="J380" s="101"/>
      <c r="L380" s="102"/>
      <c r="M380" s="103"/>
      <c r="O380" s="101"/>
      <c r="P380" s="101"/>
      <c r="Q380" s="101"/>
      <c r="R380" s="105"/>
      <c r="V380" s="106"/>
      <c r="W380" s="107"/>
      <c r="X380" s="107"/>
      <c r="Y380" s="107"/>
      <c r="Z380" s="108"/>
      <c r="AA380" s="107"/>
      <c r="AB380" s="50"/>
      <c r="AI380" s="107"/>
    </row>
    <row r="381" spans="3:35" x14ac:dyDescent="0.2">
      <c r="C381" s="101"/>
      <c r="D381" s="101"/>
      <c r="E381" s="101"/>
      <c r="F381" s="101"/>
      <c r="I381" s="101"/>
      <c r="J381" s="101"/>
      <c r="L381" s="102"/>
      <c r="M381" s="103"/>
      <c r="O381" s="101"/>
      <c r="P381" s="101"/>
      <c r="Q381" s="101"/>
      <c r="R381" s="105"/>
      <c r="V381" s="106"/>
      <c r="W381" s="107"/>
      <c r="X381" s="107"/>
      <c r="Y381" s="107"/>
      <c r="Z381" s="108"/>
      <c r="AA381" s="107"/>
      <c r="AB381" s="50"/>
      <c r="AI381" s="107"/>
    </row>
    <row r="382" spans="3:35" x14ac:dyDescent="0.2">
      <c r="C382" s="101"/>
      <c r="D382" s="101"/>
      <c r="E382" s="101"/>
      <c r="F382" s="101"/>
      <c r="I382" s="101"/>
      <c r="J382" s="101"/>
      <c r="L382" s="102"/>
      <c r="M382" s="103"/>
      <c r="O382" s="101"/>
      <c r="P382" s="101"/>
      <c r="Q382" s="101"/>
      <c r="R382" s="105"/>
      <c r="V382" s="106"/>
      <c r="W382" s="107"/>
      <c r="X382" s="107"/>
      <c r="Y382" s="107"/>
      <c r="Z382" s="108"/>
      <c r="AA382" s="107"/>
      <c r="AB382" s="50"/>
      <c r="AI382" s="107"/>
    </row>
    <row r="383" spans="3:35" x14ac:dyDescent="0.2">
      <c r="C383" s="101"/>
      <c r="D383" s="101"/>
      <c r="E383" s="101"/>
      <c r="F383" s="101"/>
      <c r="I383" s="101"/>
      <c r="J383" s="101"/>
      <c r="L383" s="102"/>
      <c r="M383" s="103"/>
      <c r="O383" s="101"/>
      <c r="P383" s="101"/>
      <c r="Q383" s="101"/>
      <c r="R383" s="105"/>
      <c r="V383" s="106"/>
      <c r="W383" s="107"/>
      <c r="X383" s="107"/>
      <c r="Y383" s="107"/>
      <c r="Z383" s="108"/>
      <c r="AA383" s="107"/>
      <c r="AB383" s="50"/>
      <c r="AI383" s="107"/>
    </row>
    <row r="384" spans="3:35" x14ac:dyDescent="0.2">
      <c r="C384" s="101"/>
      <c r="D384" s="101"/>
      <c r="E384" s="101"/>
      <c r="F384" s="101"/>
      <c r="I384" s="101"/>
      <c r="J384" s="101"/>
      <c r="L384" s="102"/>
      <c r="M384" s="103"/>
      <c r="O384" s="101"/>
      <c r="P384" s="101"/>
      <c r="Q384" s="101"/>
      <c r="R384" s="105"/>
      <c r="V384" s="106"/>
      <c r="W384" s="107"/>
      <c r="X384" s="107"/>
      <c r="Y384" s="107"/>
      <c r="Z384" s="108"/>
      <c r="AA384" s="107"/>
      <c r="AB384" s="50"/>
      <c r="AI384" s="107"/>
    </row>
    <row r="385" spans="3:35" x14ac:dyDescent="0.2">
      <c r="C385" s="101"/>
      <c r="D385" s="101"/>
      <c r="E385" s="101"/>
      <c r="F385" s="101"/>
      <c r="I385" s="101"/>
      <c r="J385" s="101"/>
      <c r="L385" s="102"/>
      <c r="M385" s="103"/>
      <c r="O385" s="101"/>
      <c r="P385" s="101"/>
      <c r="Q385" s="101"/>
      <c r="R385" s="105"/>
      <c r="V385" s="106"/>
      <c r="W385" s="107"/>
      <c r="X385" s="107"/>
      <c r="Y385" s="107"/>
      <c r="Z385" s="108"/>
      <c r="AA385" s="107"/>
      <c r="AB385" s="50"/>
      <c r="AI385" s="107"/>
    </row>
    <row r="386" spans="3:35" x14ac:dyDescent="0.2">
      <c r="C386" s="101"/>
      <c r="D386" s="101"/>
      <c r="E386" s="101"/>
      <c r="F386" s="101"/>
      <c r="I386" s="101"/>
      <c r="J386" s="101"/>
      <c r="L386" s="102"/>
      <c r="M386" s="103"/>
      <c r="O386" s="101"/>
      <c r="P386" s="101"/>
      <c r="Q386" s="101"/>
      <c r="R386" s="105"/>
      <c r="V386" s="106"/>
      <c r="W386" s="107"/>
      <c r="X386" s="107"/>
      <c r="Y386" s="107"/>
      <c r="Z386" s="108"/>
      <c r="AA386" s="107"/>
      <c r="AB386" s="50"/>
      <c r="AI386" s="107"/>
    </row>
    <row r="387" spans="3:35" x14ac:dyDescent="0.2">
      <c r="C387" s="101"/>
      <c r="D387" s="101"/>
      <c r="E387" s="101"/>
      <c r="F387" s="101"/>
      <c r="I387" s="101"/>
      <c r="J387" s="101"/>
      <c r="L387" s="102"/>
      <c r="M387" s="103"/>
      <c r="O387" s="101"/>
      <c r="P387" s="101"/>
      <c r="Q387" s="101"/>
      <c r="R387" s="105"/>
      <c r="V387" s="106"/>
      <c r="W387" s="107"/>
      <c r="X387" s="107"/>
      <c r="Y387" s="107"/>
      <c r="Z387" s="108"/>
      <c r="AA387" s="107"/>
      <c r="AB387" s="50"/>
      <c r="AI387" s="107"/>
    </row>
    <row r="388" spans="3:35" x14ac:dyDescent="0.2">
      <c r="C388" s="101"/>
      <c r="D388" s="101"/>
      <c r="E388" s="101"/>
      <c r="F388" s="101"/>
      <c r="I388" s="101"/>
      <c r="J388" s="101"/>
      <c r="L388" s="102"/>
      <c r="M388" s="103"/>
      <c r="O388" s="101"/>
      <c r="P388" s="101"/>
      <c r="Q388" s="101"/>
      <c r="R388" s="105"/>
      <c r="V388" s="106"/>
      <c r="W388" s="107"/>
      <c r="X388" s="107"/>
      <c r="Y388" s="107"/>
      <c r="Z388" s="108"/>
      <c r="AA388" s="107"/>
      <c r="AB388" s="50"/>
      <c r="AI388" s="107"/>
    </row>
    <row r="389" spans="3:35" x14ac:dyDescent="0.2">
      <c r="C389" s="101"/>
      <c r="D389" s="101"/>
      <c r="E389" s="101"/>
      <c r="F389" s="101"/>
      <c r="I389" s="101"/>
      <c r="J389" s="101"/>
      <c r="L389" s="102"/>
      <c r="M389" s="103"/>
      <c r="O389" s="101"/>
      <c r="P389" s="101"/>
      <c r="Q389" s="101"/>
      <c r="R389" s="105"/>
      <c r="V389" s="106"/>
      <c r="W389" s="107"/>
      <c r="X389" s="107"/>
      <c r="Y389" s="107"/>
      <c r="Z389" s="108"/>
      <c r="AA389" s="107"/>
      <c r="AB389" s="50"/>
      <c r="AI389" s="107"/>
    </row>
    <row r="390" spans="3:35" x14ac:dyDescent="0.2">
      <c r="C390" s="101"/>
      <c r="D390" s="101"/>
      <c r="E390" s="101"/>
      <c r="F390" s="101"/>
      <c r="I390" s="101"/>
      <c r="J390" s="101"/>
      <c r="L390" s="102"/>
      <c r="M390" s="103"/>
      <c r="O390" s="101"/>
      <c r="P390" s="101"/>
      <c r="Q390" s="101"/>
      <c r="R390" s="105"/>
      <c r="V390" s="106"/>
      <c r="W390" s="107"/>
      <c r="X390" s="107"/>
      <c r="Y390" s="107"/>
      <c r="Z390" s="108"/>
      <c r="AA390" s="107"/>
      <c r="AB390" s="50"/>
      <c r="AI390" s="107"/>
    </row>
    <row r="391" spans="3:35" x14ac:dyDescent="0.2">
      <c r="C391" s="101"/>
      <c r="D391" s="101"/>
      <c r="E391" s="101"/>
      <c r="F391" s="101"/>
      <c r="I391" s="101"/>
      <c r="J391" s="101"/>
      <c r="L391" s="102"/>
      <c r="M391" s="103"/>
      <c r="O391" s="101"/>
      <c r="P391" s="101"/>
      <c r="Q391" s="101"/>
      <c r="R391" s="105"/>
      <c r="V391" s="106"/>
      <c r="W391" s="107"/>
      <c r="X391" s="107"/>
      <c r="Y391" s="107"/>
      <c r="Z391" s="108"/>
      <c r="AA391" s="107"/>
      <c r="AB391" s="50"/>
      <c r="AI391" s="107"/>
    </row>
    <row r="392" spans="3:35" x14ac:dyDescent="0.2">
      <c r="C392" s="101"/>
      <c r="D392" s="101"/>
      <c r="E392" s="101"/>
      <c r="F392" s="101"/>
      <c r="I392" s="101"/>
      <c r="J392" s="101"/>
      <c r="L392" s="102"/>
      <c r="M392" s="103"/>
      <c r="O392" s="101"/>
      <c r="P392" s="101"/>
      <c r="Q392" s="101"/>
      <c r="R392" s="105"/>
      <c r="V392" s="106"/>
      <c r="W392" s="107"/>
      <c r="X392" s="107"/>
      <c r="Y392" s="107"/>
      <c r="Z392" s="108"/>
      <c r="AA392" s="107"/>
      <c r="AB392" s="50"/>
      <c r="AI392" s="107"/>
    </row>
    <row r="393" spans="3:35" x14ac:dyDescent="0.2">
      <c r="C393" s="101"/>
      <c r="D393" s="101"/>
      <c r="E393" s="101"/>
      <c r="F393" s="101"/>
      <c r="I393" s="101"/>
      <c r="J393" s="101"/>
      <c r="L393" s="102"/>
      <c r="M393" s="103"/>
      <c r="O393" s="101"/>
      <c r="P393" s="101"/>
      <c r="Q393" s="101"/>
      <c r="R393" s="105"/>
      <c r="V393" s="106"/>
      <c r="W393" s="107"/>
      <c r="X393" s="107"/>
      <c r="Y393" s="107"/>
      <c r="Z393" s="108"/>
      <c r="AA393" s="107"/>
      <c r="AB393" s="50"/>
      <c r="AI393" s="107"/>
    </row>
    <row r="394" spans="3:35" x14ac:dyDescent="0.2">
      <c r="C394" s="101"/>
      <c r="D394" s="101"/>
      <c r="E394" s="101"/>
      <c r="F394" s="101"/>
      <c r="I394" s="101"/>
      <c r="J394" s="101"/>
      <c r="L394" s="102"/>
      <c r="M394" s="103"/>
      <c r="O394" s="101"/>
      <c r="P394" s="101"/>
      <c r="Q394" s="101"/>
      <c r="R394" s="105"/>
      <c r="V394" s="106"/>
      <c r="W394" s="107"/>
      <c r="X394" s="107"/>
      <c r="Y394" s="107"/>
      <c r="Z394" s="108"/>
      <c r="AA394" s="107"/>
      <c r="AB394" s="50"/>
      <c r="AI394" s="107"/>
    </row>
    <row r="395" spans="3:35" x14ac:dyDescent="0.2">
      <c r="C395" s="101"/>
      <c r="D395" s="101"/>
      <c r="E395" s="101"/>
      <c r="F395" s="101"/>
      <c r="I395" s="101"/>
      <c r="J395" s="101"/>
      <c r="L395" s="102"/>
      <c r="M395" s="103"/>
      <c r="O395" s="101"/>
      <c r="P395" s="101"/>
      <c r="Q395" s="101"/>
      <c r="R395" s="105"/>
      <c r="V395" s="106"/>
      <c r="W395" s="107"/>
      <c r="X395" s="107"/>
      <c r="Y395" s="107"/>
      <c r="Z395" s="108"/>
      <c r="AA395" s="107"/>
      <c r="AB395" s="50"/>
      <c r="AI395" s="107"/>
    </row>
    <row r="396" spans="3:35" x14ac:dyDescent="0.2">
      <c r="C396" s="101"/>
      <c r="D396" s="101"/>
      <c r="E396" s="101"/>
      <c r="F396" s="101"/>
      <c r="I396" s="101"/>
      <c r="J396" s="101"/>
      <c r="L396" s="102"/>
      <c r="M396" s="103"/>
      <c r="O396" s="101"/>
      <c r="P396" s="101"/>
      <c r="Q396" s="101"/>
      <c r="R396" s="105"/>
      <c r="V396" s="106"/>
      <c r="W396" s="107"/>
      <c r="X396" s="107"/>
      <c r="Y396" s="107"/>
      <c r="Z396" s="108"/>
      <c r="AA396" s="107"/>
      <c r="AB396" s="50"/>
      <c r="AI396" s="107"/>
    </row>
    <row r="397" spans="3:35" x14ac:dyDescent="0.2">
      <c r="C397" s="101"/>
      <c r="D397" s="101"/>
      <c r="E397" s="101"/>
      <c r="F397" s="101"/>
      <c r="I397" s="101"/>
      <c r="J397" s="101"/>
      <c r="L397" s="102"/>
      <c r="M397" s="103"/>
      <c r="O397" s="101"/>
      <c r="P397" s="101"/>
      <c r="Q397" s="101"/>
      <c r="R397" s="105"/>
      <c r="V397" s="106"/>
      <c r="W397" s="107"/>
      <c r="X397" s="107"/>
      <c r="Y397" s="107"/>
      <c r="Z397" s="108"/>
      <c r="AA397" s="107"/>
      <c r="AB397" s="50"/>
      <c r="AI397" s="107"/>
    </row>
    <row r="398" spans="3:35" x14ac:dyDescent="0.2">
      <c r="C398" s="101"/>
      <c r="D398" s="101"/>
      <c r="E398" s="101"/>
      <c r="F398" s="101"/>
      <c r="I398" s="101"/>
      <c r="J398" s="101"/>
      <c r="L398" s="102"/>
      <c r="M398" s="103"/>
      <c r="O398" s="101"/>
      <c r="P398" s="101"/>
      <c r="Q398" s="101"/>
      <c r="R398" s="105"/>
      <c r="V398" s="106"/>
      <c r="W398" s="107"/>
      <c r="X398" s="107"/>
      <c r="Y398" s="107"/>
      <c r="Z398" s="108"/>
      <c r="AA398" s="107"/>
      <c r="AB398" s="50"/>
      <c r="AI398" s="107"/>
    </row>
    <row r="399" spans="3:35" x14ac:dyDescent="0.2">
      <c r="C399" s="101"/>
      <c r="D399" s="101"/>
      <c r="E399" s="101"/>
      <c r="F399" s="101"/>
      <c r="I399" s="101"/>
      <c r="J399" s="101"/>
      <c r="L399" s="102"/>
      <c r="M399" s="103"/>
      <c r="O399" s="101"/>
      <c r="P399" s="101"/>
      <c r="Q399" s="101"/>
      <c r="R399" s="105"/>
      <c r="V399" s="106"/>
      <c r="W399" s="107"/>
      <c r="X399" s="107"/>
      <c r="Y399" s="107"/>
      <c r="Z399" s="108"/>
      <c r="AA399" s="107"/>
      <c r="AB399" s="50"/>
      <c r="AI399" s="107"/>
    </row>
    <row r="400" spans="3:35" x14ac:dyDescent="0.2">
      <c r="C400" s="101"/>
      <c r="D400" s="101"/>
      <c r="E400" s="101"/>
      <c r="F400" s="101"/>
      <c r="I400" s="101"/>
      <c r="J400" s="101"/>
      <c r="L400" s="102"/>
      <c r="M400" s="103"/>
      <c r="O400" s="101"/>
      <c r="P400" s="101"/>
      <c r="Q400" s="101"/>
      <c r="R400" s="105"/>
      <c r="V400" s="106"/>
      <c r="W400" s="107"/>
      <c r="X400" s="107"/>
      <c r="Y400" s="107"/>
      <c r="Z400" s="108"/>
      <c r="AA400" s="107"/>
      <c r="AB400" s="50"/>
      <c r="AI400" s="107"/>
    </row>
    <row r="401" spans="3:35" x14ac:dyDescent="0.2">
      <c r="C401" s="101"/>
      <c r="D401" s="101"/>
      <c r="E401" s="101"/>
      <c r="F401" s="101"/>
      <c r="I401" s="101"/>
      <c r="J401" s="101"/>
      <c r="L401" s="102"/>
      <c r="M401" s="103"/>
      <c r="O401" s="101"/>
      <c r="P401" s="101"/>
      <c r="Q401" s="101"/>
      <c r="R401" s="105"/>
      <c r="V401" s="106"/>
      <c r="W401" s="107"/>
      <c r="X401" s="107"/>
      <c r="Y401" s="107"/>
      <c r="Z401" s="108"/>
      <c r="AA401" s="107"/>
      <c r="AB401" s="50"/>
      <c r="AI401" s="107"/>
    </row>
    <row r="402" spans="3:35" x14ac:dyDescent="0.2">
      <c r="C402" s="101"/>
      <c r="D402" s="101"/>
      <c r="E402" s="101"/>
      <c r="F402" s="101"/>
      <c r="I402" s="101"/>
      <c r="J402" s="101"/>
      <c r="L402" s="102"/>
      <c r="M402" s="103"/>
      <c r="O402" s="101"/>
      <c r="P402" s="101"/>
      <c r="Q402" s="101"/>
      <c r="R402" s="105"/>
      <c r="V402" s="106"/>
      <c r="W402" s="107"/>
      <c r="X402" s="107"/>
      <c r="Y402" s="107"/>
      <c r="Z402" s="108"/>
      <c r="AA402" s="107"/>
      <c r="AB402" s="50"/>
      <c r="AI402" s="107"/>
    </row>
    <row r="403" spans="3:35" x14ac:dyDescent="0.2">
      <c r="C403" s="101"/>
      <c r="D403" s="101"/>
      <c r="E403" s="101"/>
      <c r="F403" s="101"/>
      <c r="I403" s="101"/>
      <c r="J403" s="101"/>
      <c r="L403" s="102"/>
      <c r="M403" s="103"/>
      <c r="O403" s="101"/>
      <c r="P403" s="101"/>
      <c r="Q403" s="101"/>
      <c r="R403" s="105"/>
      <c r="V403" s="106"/>
      <c r="W403" s="107"/>
      <c r="X403" s="107"/>
      <c r="Y403" s="107"/>
      <c r="Z403" s="108"/>
      <c r="AA403" s="107"/>
      <c r="AB403" s="50"/>
      <c r="AI403" s="107"/>
    </row>
    <row r="404" spans="3:35" x14ac:dyDescent="0.2">
      <c r="C404" s="101"/>
      <c r="D404" s="101"/>
      <c r="E404" s="101"/>
      <c r="F404" s="101"/>
      <c r="I404" s="101"/>
      <c r="J404" s="101"/>
      <c r="L404" s="102"/>
      <c r="M404" s="103"/>
      <c r="O404" s="101"/>
      <c r="P404" s="101"/>
      <c r="Q404" s="101"/>
      <c r="R404" s="105"/>
      <c r="V404" s="106"/>
      <c r="W404" s="107"/>
      <c r="X404" s="107"/>
      <c r="Y404" s="107"/>
      <c r="Z404" s="108"/>
      <c r="AA404" s="107"/>
      <c r="AB404" s="50"/>
      <c r="AI404" s="107"/>
    </row>
    <row r="405" spans="3:35" x14ac:dyDescent="0.2">
      <c r="C405" s="101"/>
      <c r="D405" s="101"/>
      <c r="E405" s="101"/>
      <c r="F405" s="101"/>
      <c r="I405" s="101"/>
      <c r="J405" s="101"/>
      <c r="L405" s="102"/>
      <c r="M405" s="103"/>
      <c r="O405" s="101"/>
      <c r="P405" s="101"/>
      <c r="Q405" s="101"/>
      <c r="R405" s="105"/>
      <c r="V405" s="106"/>
      <c r="W405" s="107"/>
      <c r="X405" s="107"/>
      <c r="Y405" s="107"/>
      <c r="Z405" s="108"/>
      <c r="AA405" s="107"/>
      <c r="AB405" s="50"/>
      <c r="AI405" s="107"/>
    </row>
    <row r="406" spans="3:35" x14ac:dyDescent="0.2">
      <c r="C406" s="101"/>
      <c r="D406" s="101"/>
      <c r="E406" s="101"/>
      <c r="F406" s="101"/>
      <c r="I406" s="101"/>
      <c r="J406" s="101"/>
      <c r="L406" s="102"/>
      <c r="M406" s="103"/>
      <c r="O406" s="101"/>
      <c r="P406" s="101"/>
      <c r="Q406" s="101"/>
      <c r="R406" s="105"/>
      <c r="V406" s="106"/>
      <c r="W406" s="107"/>
      <c r="X406" s="107"/>
      <c r="Y406" s="107"/>
      <c r="Z406" s="108"/>
      <c r="AA406" s="107"/>
      <c r="AB406" s="50"/>
      <c r="AI406" s="107"/>
    </row>
    <row r="407" spans="3:35" x14ac:dyDescent="0.2">
      <c r="C407" s="101"/>
      <c r="D407" s="101"/>
      <c r="E407" s="101"/>
      <c r="F407" s="101"/>
      <c r="I407" s="101"/>
      <c r="J407" s="101"/>
      <c r="L407" s="102"/>
      <c r="M407" s="103"/>
      <c r="O407" s="101"/>
      <c r="P407" s="101"/>
      <c r="Q407" s="101"/>
      <c r="R407" s="105"/>
      <c r="V407" s="106"/>
      <c r="W407" s="107"/>
      <c r="X407" s="107"/>
      <c r="Y407" s="107"/>
      <c r="Z407" s="108"/>
      <c r="AA407" s="107"/>
      <c r="AB407" s="50"/>
      <c r="AI407" s="107"/>
    </row>
    <row r="408" spans="3:35" x14ac:dyDescent="0.2">
      <c r="C408" s="101"/>
      <c r="D408" s="101"/>
      <c r="E408" s="101"/>
      <c r="F408" s="101"/>
      <c r="I408" s="101"/>
      <c r="J408" s="101"/>
      <c r="L408" s="102"/>
      <c r="M408" s="103"/>
      <c r="O408" s="101"/>
      <c r="P408" s="101"/>
      <c r="Q408" s="101"/>
      <c r="R408" s="105"/>
      <c r="V408" s="106"/>
      <c r="W408" s="107"/>
      <c r="X408" s="107"/>
      <c r="Y408" s="107"/>
      <c r="Z408" s="108"/>
      <c r="AA408" s="107"/>
      <c r="AB408" s="50"/>
      <c r="AI408" s="107"/>
    </row>
    <row r="409" spans="3:35" x14ac:dyDescent="0.2">
      <c r="C409" s="101"/>
      <c r="D409" s="101"/>
      <c r="E409" s="101"/>
      <c r="F409" s="101"/>
      <c r="I409" s="101"/>
      <c r="J409" s="101"/>
      <c r="L409" s="102"/>
      <c r="M409" s="103"/>
      <c r="O409" s="101"/>
      <c r="P409" s="101"/>
      <c r="Q409" s="101"/>
      <c r="R409" s="105"/>
      <c r="V409" s="106"/>
      <c r="W409" s="107"/>
      <c r="X409" s="107"/>
      <c r="Y409" s="107"/>
      <c r="Z409" s="108"/>
      <c r="AA409" s="107"/>
      <c r="AB409" s="50"/>
      <c r="AI409" s="107"/>
    </row>
    <row r="410" spans="3:35" x14ac:dyDescent="0.2">
      <c r="C410" s="101"/>
      <c r="D410" s="101"/>
      <c r="E410" s="101"/>
      <c r="F410" s="101"/>
      <c r="I410" s="101"/>
      <c r="J410" s="101"/>
      <c r="L410" s="102"/>
      <c r="M410" s="103"/>
      <c r="O410" s="101"/>
      <c r="P410" s="101"/>
      <c r="Q410" s="101"/>
      <c r="R410" s="105"/>
      <c r="V410" s="106"/>
      <c r="W410" s="107"/>
      <c r="X410" s="107"/>
      <c r="Y410" s="107"/>
      <c r="Z410" s="108"/>
      <c r="AA410" s="107"/>
      <c r="AB410" s="50"/>
      <c r="AI410" s="107"/>
    </row>
    <row r="411" spans="3:35" x14ac:dyDescent="0.2">
      <c r="C411" s="101"/>
      <c r="D411" s="101"/>
      <c r="E411" s="101"/>
      <c r="F411" s="101"/>
      <c r="I411" s="101"/>
      <c r="J411" s="101"/>
      <c r="L411" s="102"/>
      <c r="M411" s="103"/>
      <c r="O411" s="101"/>
      <c r="P411" s="101"/>
      <c r="Q411" s="101"/>
      <c r="R411" s="105"/>
      <c r="V411" s="106"/>
      <c r="W411" s="107"/>
      <c r="X411" s="107"/>
      <c r="Y411" s="107"/>
      <c r="Z411" s="108"/>
      <c r="AA411" s="107"/>
      <c r="AB411" s="50"/>
      <c r="AI411" s="107"/>
    </row>
    <row r="412" spans="3:35" x14ac:dyDescent="0.2">
      <c r="C412" s="101"/>
      <c r="D412" s="101"/>
      <c r="E412" s="101"/>
      <c r="F412" s="101"/>
      <c r="I412" s="101"/>
      <c r="J412" s="101"/>
      <c r="L412" s="102"/>
      <c r="M412" s="103"/>
      <c r="O412" s="101"/>
      <c r="P412" s="101"/>
      <c r="Q412" s="101"/>
      <c r="R412" s="105"/>
      <c r="V412" s="106"/>
      <c r="W412" s="107"/>
      <c r="X412" s="107"/>
      <c r="Y412" s="107"/>
      <c r="Z412" s="108"/>
      <c r="AA412" s="107"/>
      <c r="AB412" s="50"/>
      <c r="AI412" s="107"/>
    </row>
    <row r="413" spans="3:35" x14ac:dyDescent="0.2">
      <c r="C413" s="101"/>
      <c r="D413" s="101"/>
      <c r="E413" s="101"/>
      <c r="F413" s="101"/>
      <c r="I413" s="101"/>
      <c r="J413" s="101"/>
      <c r="L413" s="102"/>
      <c r="M413" s="103"/>
      <c r="O413" s="101"/>
      <c r="P413" s="101"/>
      <c r="Q413" s="101"/>
      <c r="R413" s="105"/>
      <c r="V413" s="106"/>
      <c r="W413" s="107"/>
      <c r="X413" s="107"/>
      <c r="Y413" s="107"/>
      <c r="Z413" s="108"/>
      <c r="AA413" s="107"/>
      <c r="AB413" s="50"/>
      <c r="AI413" s="107"/>
    </row>
    <row r="414" spans="3:35" x14ac:dyDescent="0.2">
      <c r="C414" s="101"/>
      <c r="D414" s="101"/>
      <c r="E414" s="101"/>
      <c r="F414" s="101"/>
      <c r="I414" s="101"/>
      <c r="J414" s="101"/>
      <c r="L414" s="102"/>
      <c r="M414" s="103"/>
      <c r="O414" s="101"/>
      <c r="P414" s="101"/>
      <c r="Q414" s="101"/>
      <c r="R414" s="105"/>
      <c r="V414" s="106"/>
      <c r="W414" s="107"/>
      <c r="X414" s="107"/>
      <c r="Y414" s="107"/>
      <c r="Z414" s="108"/>
      <c r="AA414" s="107"/>
      <c r="AB414" s="50"/>
      <c r="AI414" s="107"/>
    </row>
    <row r="415" spans="3:35" x14ac:dyDescent="0.2">
      <c r="C415" s="101"/>
      <c r="D415" s="101"/>
      <c r="E415" s="101"/>
      <c r="F415" s="101"/>
      <c r="I415" s="101"/>
      <c r="J415" s="101"/>
      <c r="L415" s="102"/>
      <c r="M415" s="103"/>
      <c r="O415" s="101"/>
      <c r="P415" s="101"/>
      <c r="Q415" s="101"/>
      <c r="R415" s="105"/>
      <c r="V415" s="106"/>
      <c r="W415" s="107"/>
      <c r="X415" s="107"/>
      <c r="Y415" s="107"/>
      <c r="Z415" s="108"/>
      <c r="AA415" s="107"/>
      <c r="AB415" s="50"/>
      <c r="AI415" s="107"/>
    </row>
    <row r="416" spans="3:35" x14ac:dyDescent="0.2">
      <c r="C416" s="101"/>
      <c r="D416" s="101"/>
      <c r="E416" s="101"/>
      <c r="F416" s="101"/>
      <c r="I416" s="101"/>
      <c r="J416" s="101"/>
      <c r="L416" s="102"/>
      <c r="M416" s="103"/>
      <c r="O416" s="101"/>
      <c r="P416" s="101"/>
      <c r="Q416" s="101"/>
      <c r="R416" s="105"/>
      <c r="V416" s="106"/>
      <c r="W416" s="107"/>
      <c r="X416" s="107"/>
      <c r="Y416" s="107"/>
      <c r="Z416" s="108"/>
      <c r="AA416" s="107"/>
      <c r="AB416" s="50"/>
      <c r="AI416" s="107"/>
    </row>
    <row r="417" spans="3:35" x14ac:dyDescent="0.2">
      <c r="C417" s="101"/>
      <c r="D417" s="101"/>
      <c r="E417" s="101"/>
      <c r="F417" s="101"/>
      <c r="I417" s="101"/>
      <c r="J417" s="101"/>
      <c r="L417" s="102"/>
      <c r="M417" s="103"/>
      <c r="O417" s="101"/>
      <c r="P417" s="101"/>
      <c r="Q417" s="101"/>
      <c r="R417" s="105"/>
      <c r="V417" s="106"/>
      <c r="W417" s="107"/>
      <c r="X417" s="107"/>
      <c r="Y417" s="107"/>
      <c r="Z417" s="108"/>
      <c r="AA417" s="107"/>
      <c r="AB417" s="50"/>
      <c r="AI417" s="107"/>
    </row>
    <row r="418" spans="3:35" x14ac:dyDescent="0.2">
      <c r="C418" s="101"/>
      <c r="D418" s="101"/>
      <c r="E418" s="101"/>
      <c r="F418" s="101"/>
      <c r="I418" s="101"/>
      <c r="J418" s="101"/>
      <c r="L418" s="102"/>
      <c r="M418" s="103"/>
      <c r="O418" s="101"/>
      <c r="P418" s="101"/>
      <c r="Q418" s="101"/>
      <c r="R418" s="105"/>
      <c r="V418" s="106"/>
      <c r="W418" s="107"/>
      <c r="X418" s="107"/>
      <c r="Y418" s="107"/>
      <c r="Z418" s="108"/>
      <c r="AA418" s="107"/>
      <c r="AB418" s="50"/>
      <c r="AI418" s="107"/>
    </row>
    <row r="419" spans="3:35" x14ac:dyDescent="0.2">
      <c r="C419" s="101"/>
      <c r="D419" s="101"/>
      <c r="E419" s="101"/>
      <c r="F419" s="101"/>
      <c r="I419" s="101"/>
      <c r="J419" s="101"/>
      <c r="L419" s="102"/>
      <c r="M419" s="103"/>
      <c r="O419" s="101"/>
      <c r="P419" s="101"/>
      <c r="Q419" s="101"/>
      <c r="R419" s="105"/>
      <c r="V419" s="106"/>
      <c r="W419" s="107"/>
      <c r="X419" s="107"/>
      <c r="Y419" s="107"/>
      <c r="Z419" s="108"/>
      <c r="AA419" s="107"/>
      <c r="AB419" s="50"/>
      <c r="AI419" s="107"/>
    </row>
    <row r="420" spans="3:35" x14ac:dyDescent="0.2">
      <c r="C420" s="101"/>
      <c r="D420" s="101"/>
      <c r="E420" s="101"/>
      <c r="F420" s="101"/>
      <c r="I420" s="101"/>
      <c r="J420" s="101"/>
      <c r="L420" s="102"/>
      <c r="M420" s="103"/>
      <c r="O420" s="101"/>
      <c r="P420" s="101"/>
      <c r="Q420" s="101"/>
      <c r="R420" s="105"/>
      <c r="V420" s="106"/>
      <c r="W420" s="107"/>
      <c r="X420" s="107"/>
      <c r="Y420" s="107"/>
      <c r="Z420" s="108"/>
      <c r="AA420" s="107"/>
      <c r="AB420" s="50"/>
      <c r="AI420" s="107"/>
    </row>
    <row r="421" spans="3:35" x14ac:dyDescent="0.2">
      <c r="C421" s="101"/>
      <c r="D421" s="101"/>
      <c r="E421" s="101"/>
      <c r="F421" s="101"/>
      <c r="I421" s="101"/>
      <c r="J421" s="101"/>
      <c r="L421" s="102"/>
      <c r="M421" s="103"/>
      <c r="O421" s="101"/>
      <c r="P421" s="101"/>
      <c r="Q421" s="101"/>
      <c r="R421" s="105"/>
      <c r="V421" s="106"/>
      <c r="W421" s="107"/>
      <c r="X421" s="107"/>
      <c r="Y421" s="107"/>
      <c r="Z421" s="108"/>
      <c r="AA421" s="107"/>
      <c r="AB421" s="50"/>
      <c r="AI421" s="107"/>
    </row>
    <row r="422" spans="3:35" x14ac:dyDescent="0.2">
      <c r="C422" s="101"/>
      <c r="D422" s="101"/>
      <c r="E422" s="101"/>
      <c r="F422" s="101"/>
      <c r="I422" s="101"/>
      <c r="J422" s="101"/>
      <c r="L422" s="102"/>
      <c r="M422" s="103"/>
      <c r="O422" s="101"/>
      <c r="P422" s="101"/>
      <c r="Q422" s="101"/>
      <c r="R422" s="105"/>
      <c r="V422" s="106"/>
      <c r="W422" s="107"/>
      <c r="X422" s="107"/>
      <c r="Y422" s="107"/>
      <c r="Z422" s="108"/>
      <c r="AA422" s="107"/>
      <c r="AB422" s="50"/>
      <c r="AI422" s="107"/>
    </row>
    <row r="423" spans="3:35" x14ac:dyDescent="0.2">
      <c r="C423" s="101"/>
      <c r="D423" s="101"/>
      <c r="E423" s="101"/>
      <c r="F423" s="101"/>
      <c r="I423" s="101"/>
      <c r="J423" s="101"/>
      <c r="L423" s="102"/>
      <c r="M423" s="103"/>
      <c r="O423" s="101"/>
      <c r="P423" s="101"/>
      <c r="Q423" s="101"/>
      <c r="R423" s="105"/>
      <c r="V423" s="106"/>
      <c r="W423" s="107"/>
      <c r="X423" s="107"/>
      <c r="Y423" s="107"/>
      <c r="Z423" s="108"/>
      <c r="AA423" s="107"/>
      <c r="AB423" s="50"/>
      <c r="AI423" s="107"/>
    </row>
    <row r="424" spans="3:35" x14ac:dyDescent="0.2">
      <c r="C424" s="101"/>
      <c r="D424" s="101"/>
      <c r="E424" s="101"/>
      <c r="F424" s="101"/>
      <c r="I424" s="101"/>
      <c r="J424" s="101"/>
      <c r="L424" s="102"/>
      <c r="M424" s="103"/>
      <c r="O424" s="101"/>
      <c r="P424" s="101"/>
      <c r="Q424" s="101"/>
      <c r="R424" s="105"/>
      <c r="V424" s="106"/>
      <c r="W424" s="107"/>
      <c r="X424" s="107"/>
      <c r="Y424" s="107"/>
      <c r="Z424" s="108"/>
      <c r="AA424" s="107"/>
      <c r="AB424" s="50"/>
      <c r="AI424" s="107"/>
    </row>
    <row r="425" spans="3:35" x14ac:dyDescent="0.2">
      <c r="C425" s="101"/>
      <c r="D425" s="101"/>
      <c r="E425" s="101"/>
      <c r="F425" s="101"/>
      <c r="I425" s="101"/>
      <c r="J425" s="101"/>
      <c r="L425" s="102"/>
      <c r="M425" s="103"/>
      <c r="O425" s="101"/>
      <c r="P425" s="101"/>
      <c r="Q425" s="101"/>
      <c r="R425" s="105"/>
      <c r="V425" s="106"/>
      <c r="W425" s="107"/>
      <c r="X425" s="107"/>
      <c r="Y425" s="107"/>
      <c r="Z425" s="108"/>
      <c r="AA425" s="107"/>
      <c r="AB425" s="50"/>
      <c r="AI425" s="107"/>
    </row>
    <row r="426" spans="3:35" x14ac:dyDescent="0.2">
      <c r="C426" s="101"/>
      <c r="D426" s="101"/>
      <c r="E426" s="101"/>
      <c r="F426" s="101"/>
      <c r="I426" s="101"/>
      <c r="J426" s="101"/>
      <c r="L426" s="102"/>
      <c r="M426" s="103"/>
      <c r="O426" s="101"/>
      <c r="P426" s="101"/>
      <c r="Q426" s="101"/>
      <c r="R426" s="105"/>
      <c r="V426" s="106"/>
      <c r="W426" s="107"/>
      <c r="X426" s="107"/>
      <c r="Y426" s="107"/>
      <c r="Z426" s="108"/>
      <c r="AA426" s="107"/>
      <c r="AB426" s="50"/>
      <c r="AI426" s="107"/>
    </row>
    <row r="427" spans="3:35" x14ac:dyDescent="0.2">
      <c r="C427" s="101"/>
      <c r="D427" s="101"/>
      <c r="E427" s="101"/>
      <c r="F427" s="101"/>
      <c r="I427" s="101"/>
      <c r="J427" s="101"/>
      <c r="L427" s="102"/>
      <c r="M427" s="103"/>
      <c r="O427" s="101"/>
      <c r="P427" s="101"/>
      <c r="Q427" s="101"/>
      <c r="R427" s="105"/>
      <c r="V427" s="106"/>
      <c r="W427" s="107"/>
      <c r="X427" s="107"/>
      <c r="Y427" s="107"/>
      <c r="Z427" s="108"/>
      <c r="AA427" s="107"/>
      <c r="AB427" s="50"/>
      <c r="AI427" s="107"/>
    </row>
    <row r="428" spans="3:35" x14ac:dyDescent="0.2">
      <c r="C428" s="101"/>
      <c r="D428" s="101"/>
      <c r="E428" s="101"/>
      <c r="F428" s="101"/>
      <c r="I428" s="101"/>
      <c r="J428" s="101"/>
      <c r="L428" s="102"/>
      <c r="M428" s="103"/>
      <c r="O428" s="101"/>
      <c r="P428" s="101"/>
      <c r="Q428" s="101"/>
      <c r="R428" s="105"/>
      <c r="V428" s="106"/>
      <c r="W428" s="107"/>
      <c r="X428" s="107"/>
      <c r="Y428" s="107"/>
      <c r="Z428" s="108"/>
      <c r="AA428" s="107"/>
      <c r="AB428" s="50"/>
      <c r="AI428" s="107"/>
    </row>
    <row r="429" spans="3:35" x14ac:dyDescent="0.2">
      <c r="C429" s="101"/>
      <c r="D429" s="101"/>
      <c r="E429" s="101"/>
      <c r="F429" s="101"/>
      <c r="I429" s="101"/>
      <c r="J429" s="101"/>
      <c r="L429" s="102"/>
      <c r="M429" s="103"/>
      <c r="O429" s="101"/>
      <c r="P429" s="101"/>
      <c r="Q429" s="101"/>
      <c r="R429" s="105"/>
      <c r="V429" s="106"/>
      <c r="W429" s="107"/>
      <c r="X429" s="107"/>
      <c r="Y429" s="107"/>
      <c r="Z429" s="108"/>
      <c r="AA429" s="107"/>
      <c r="AB429" s="50"/>
      <c r="AI429" s="107"/>
    </row>
    <row r="430" spans="3:35" x14ac:dyDescent="0.2">
      <c r="C430" s="101"/>
      <c r="D430" s="101"/>
      <c r="E430" s="101"/>
      <c r="F430" s="101"/>
      <c r="I430" s="101"/>
      <c r="J430" s="101"/>
      <c r="L430" s="102"/>
      <c r="M430" s="103"/>
      <c r="O430" s="101"/>
      <c r="P430" s="101"/>
      <c r="Q430" s="101"/>
      <c r="R430" s="105"/>
      <c r="V430" s="106"/>
      <c r="W430" s="107"/>
      <c r="X430" s="107"/>
      <c r="Y430" s="107"/>
      <c r="Z430" s="108"/>
      <c r="AA430" s="107"/>
      <c r="AB430" s="50"/>
      <c r="AI430" s="107"/>
    </row>
    <row r="431" spans="3:35" x14ac:dyDescent="0.2">
      <c r="C431" s="101"/>
      <c r="D431" s="101"/>
      <c r="E431" s="101"/>
      <c r="F431" s="101"/>
      <c r="I431" s="101"/>
      <c r="J431" s="101"/>
      <c r="L431" s="102"/>
      <c r="M431" s="103"/>
      <c r="O431" s="101"/>
      <c r="P431" s="101"/>
      <c r="Q431" s="101"/>
      <c r="R431" s="105"/>
      <c r="V431" s="106"/>
      <c r="W431" s="107"/>
      <c r="X431" s="107"/>
      <c r="Y431" s="107"/>
      <c r="Z431" s="108"/>
      <c r="AA431" s="107"/>
      <c r="AB431" s="50"/>
      <c r="AI431" s="107"/>
    </row>
    <row r="432" spans="3:35" x14ac:dyDescent="0.2">
      <c r="C432" s="101"/>
      <c r="D432" s="101"/>
      <c r="E432" s="101"/>
      <c r="F432" s="101"/>
      <c r="I432" s="101"/>
      <c r="J432" s="101"/>
      <c r="L432" s="102"/>
      <c r="M432" s="103"/>
      <c r="O432" s="101"/>
      <c r="P432" s="101"/>
      <c r="Q432" s="101"/>
      <c r="R432" s="105"/>
      <c r="V432" s="106"/>
      <c r="W432" s="107"/>
      <c r="X432" s="107"/>
      <c r="Y432" s="107"/>
      <c r="Z432" s="108"/>
      <c r="AA432" s="107"/>
      <c r="AB432" s="50"/>
      <c r="AI432" s="107"/>
    </row>
    <row r="433" spans="3:35" x14ac:dyDescent="0.2">
      <c r="C433" s="101"/>
      <c r="D433" s="101"/>
      <c r="E433" s="101"/>
      <c r="F433" s="101"/>
      <c r="I433" s="101"/>
      <c r="J433" s="101"/>
      <c r="L433" s="102"/>
      <c r="M433" s="103"/>
      <c r="O433" s="101"/>
      <c r="P433" s="101"/>
      <c r="Q433" s="101"/>
      <c r="R433" s="105"/>
      <c r="V433" s="106"/>
      <c r="W433" s="107"/>
      <c r="X433" s="107"/>
      <c r="Y433" s="107"/>
      <c r="Z433" s="108"/>
      <c r="AA433" s="107"/>
      <c r="AB433" s="50"/>
      <c r="AI433" s="107"/>
    </row>
    <row r="434" spans="3:35" x14ac:dyDescent="0.2">
      <c r="C434" s="101"/>
      <c r="D434" s="101"/>
      <c r="E434" s="101"/>
      <c r="F434" s="101"/>
      <c r="I434" s="101"/>
      <c r="J434" s="101"/>
      <c r="L434" s="102"/>
      <c r="M434" s="103"/>
      <c r="O434" s="101"/>
      <c r="P434" s="101"/>
      <c r="Q434" s="101"/>
      <c r="R434" s="105"/>
      <c r="V434" s="106"/>
      <c r="W434" s="107"/>
      <c r="X434" s="107"/>
      <c r="Y434" s="107"/>
      <c r="Z434" s="108"/>
      <c r="AA434" s="107"/>
      <c r="AB434" s="50"/>
      <c r="AI434" s="107"/>
    </row>
    <row r="435" spans="3:35" x14ac:dyDescent="0.2">
      <c r="C435" s="101"/>
      <c r="D435" s="101"/>
      <c r="E435" s="101"/>
      <c r="F435" s="101"/>
      <c r="I435" s="101"/>
      <c r="J435" s="101"/>
      <c r="L435" s="102"/>
      <c r="M435" s="103"/>
      <c r="O435" s="101"/>
      <c r="P435" s="101"/>
      <c r="Q435" s="101"/>
      <c r="R435" s="105"/>
      <c r="V435" s="106"/>
      <c r="W435" s="107"/>
      <c r="X435" s="107"/>
      <c r="Y435" s="107"/>
      <c r="Z435" s="108"/>
      <c r="AA435" s="107"/>
      <c r="AB435" s="50"/>
      <c r="AI435" s="107"/>
    </row>
    <row r="436" spans="3:35" x14ac:dyDescent="0.2">
      <c r="C436" s="101"/>
      <c r="D436" s="101"/>
      <c r="E436" s="101"/>
      <c r="F436" s="101"/>
      <c r="I436" s="101"/>
      <c r="J436" s="101"/>
      <c r="L436" s="102"/>
      <c r="M436" s="103"/>
      <c r="O436" s="101"/>
      <c r="P436" s="101"/>
      <c r="Q436" s="101"/>
      <c r="R436" s="105"/>
      <c r="V436" s="106"/>
      <c r="W436" s="107"/>
      <c r="X436" s="107"/>
      <c r="Y436" s="107"/>
      <c r="Z436" s="108"/>
      <c r="AA436" s="107"/>
      <c r="AB436" s="50"/>
      <c r="AI436" s="107"/>
    </row>
    <row r="437" spans="3:35" x14ac:dyDescent="0.2">
      <c r="C437" s="101"/>
      <c r="D437" s="101"/>
      <c r="E437" s="101"/>
      <c r="F437" s="101"/>
      <c r="I437" s="101"/>
      <c r="J437" s="101"/>
      <c r="L437" s="102"/>
      <c r="M437" s="103"/>
      <c r="O437" s="101"/>
      <c r="P437" s="101"/>
      <c r="Q437" s="101"/>
      <c r="R437" s="105"/>
      <c r="V437" s="106"/>
      <c r="W437" s="107"/>
      <c r="X437" s="107"/>
      <c r="Y437" s="107"/>
      <c r="Z437" s="108"/>
      <c r="AA437" s="107"/>
      <c r="AB437" s="50"/>
      <c r="AI437" s="107"/>
    </row>
    <row r="438" spans="3:35" x14ac:dyDescent="0.2">
      <c r="C438" s="101"/>
      <c r="D438" s="101"/>
      <c r="E438" s="101"/>
      <c r="F438" s="101"/>
      <c r="I438" s="101"/>
      <c r="J438" s="101"/>
      <c r="L438" s="102"/>
      <c r="M438" s="103"/>
      <c r="O438" s="101"/>
      <c r="P438" s="101"/>
      <c r="Q438" s="101"/>
      <c r="R438" s="105"/>
      <c r="V438" s="106"/>
      <c r="W438" s="107"/>
      <c r="X438" s="107"/>
      <c r="Y438" s="107"/>
      <c r="Z438" s="108"/>
      <c r="AA438" s="107"/>
      <c r="AB438" s="50"/>
      <c r="AI438" s="107"/>
    </row>
    <row r="439" spans="3:35" x14ac:dyDescent="0.2">
      <c r="C439" s="101"/>
      <c r="D439" s="101"/>
      <c r="E439" s="101"/>
      <c r="F439" s="101"/>
      <c r="I439" s="101"/>
      <c r="J439" s="101"/>
      <c r="L439" s="102"/>
      <c r="M439" s="103"/>
      <c r="O439" s="101"/>
      <c r="P439" s="101"/>
      <c r="Q439" s="101"/>
      <c r="R439" s="105"/>
      <c r="V439" s="106"/>
      <c r="W439" s="107"/>
      <c r="X439" s="107"/>
      <c r="Y439" s="107"/>
      <c r="Z439" s="108"/>
      <c r="AA439" s="107"/>
      <c r="AB439" s="50"/>
      <c r="AI439" s="107"/>
    </row>
    <row r="440" spans="3:35" x14ac:dyDescent="0.2">
      <c r="C440" s="101"/>
      <c r="D440" s="101"/>
      <c r="E440" s="101"/>
      <c r="F440" s="101"/>
      <c r="I440" s="101"/>
      <c r="J440" s="101"/>
      <c r="L440" s="102"/>
      <c r="M440" s="103"/>
      <c r="O440" s="101"/>
      <c r="P440" s="101"/>
      <c r="Q440" s="101"/>
      <c r="R440" s="105"/>
      <c r="V440" s="106"/>
      <c r="W440" s="107"/>
      <c r="X440" s="107"/>
      <c r="Y440" s="107"/>
      <c r="Z440" s="108"/>
      <c r="AA440" s="107"/>
      <c r="AB440" s="50"/>
      <c r="AI440" s="107"/>
    </row>
    <row r="441" spans="3:35" x14ac:dyDescent="0.2">
      <c r="C441" s="101"/>
      <c r="D441" s="101"/>
      <c r="E441" s="101"/>
      <c r="F441" s="101"/>
      <c r="I441" s="101"/>
      <c r="J441" s="101"/>
      <c r="L441" s="102"/>
      <c r="M441" s="103"/>
      <c r="O441" s="101"/>
      <c r="P441" s="101"/>
      <c r="Q441" s="101"/>
      <c r="R441" s="105"/>
      <c r="V441" s="106"/>
      <c r="W441" s="107"/>
      <c r="X441" s="107"/>
      <c r="Y441" s="107"/>
      <c r="Z441" s="108"/>
      <c r="AA441" s="107"/>
      <c r="AB441" s="50"/>
      <c r="AI441" s="107"/>
    </row>
    <row r="442" spans="3:35" x14ac:dyDescent="0.2">
      <c r="C442" s="101"/>
      <c r="D442" s="101"/>
      <c r="E442" s="101"/>
      <c r="F442" s="101"/>
      <c r="I442" s="101"/>
      <c r="J442" s="101"/>
      <c r="L442" s="102"/>
      <c r="M442" s="103"/>
      <c r="O442" s="101"/>
      <c r="P442" s="101"/>
      <c r="Q442" s="101"/>
      <c r="R442" s="105"/>
      <c r="V442" s="106"/>
      <c r="W442" s="107"/>
      <c r="X442" s="107"/>
      <c r="Y442" s="107"/>
      <c r="Z442" s="108"/>
      <c r="AA442" s="107"/>
      <c r="AB442" s="50"/>
      <c r="AI442" s="107"/>
    </row>
    <row r="443" spans="3:35" x14ac:dyDescent="0.2">
      <c r="C443" s="101"/>
      <c r="D443" s="101"/>
      <c r="E443" s="101"/>
      <c r="F443" s="101"/>
      <c r="I443" s="101"/>
      <c r="J443" s="101"/>
      <c r="L443" s="102"/>
      <c r="M443" s="103"/>
      <c r="O443" s="101"/>
      <c r="P443" s="101"/>
      <c r="Q443" s="101"/>
      <c r="R443" s="105"/>
      <c r="V443" s="106"/>
      <c r="W443" s="107"/>
      <c r="X443" s="107"/>
      <c r="Y443" s="107"/>
      <c r="Z443" s="108"/>
      <c r="AA443" s="107"/>
      <c r="AB443" s="50"/>
      <c r="AI443" s="107"/>
    </row>
    <row r="444" spans="3:35" x14ac:dyDescent="0.2">
      <c r="C444" s="101"/>
      <c r="D444" s="101"/>
      <c r="E444" s="101"/>
      <c r="F444" s="101"/>
      <c r="I444" s="101"/>
      <c r="J444" s="101"/>
      <c r="L444" s="102"/>
      <c r="M444" s="103"/>
      <c r="O444" s="101"/>
      <c r="P444" s="101"/>
      <c r="Q444" s="101"/>
      <c r="R444" s="105"/>
      <c r="V444" s="106"/>
      <c r="W444" s="107"/>
      <c r="X444" s="107"/>
      <c r="Y444" s="107"/>
      <c r="Z444" s="108"/>
      <c r="AA444" s="107"/>
      <c r="AB444" s="50"/>
      <c r="AI444" s="107"/>
    </row>
    <row r="445" spans="3:35" x14ac:dyDescent="0.2">
      <c r="C445" s="101"/>
      <c r="D445" s="101"/>
      <c r="E445" s="101"/>
      <c r="F445" s="101"/>
      <c r="I445" s="101"/>
      <c r="J445" s="101"/>
      <c r="L445" s="102"/>
      <c r="M445" s="103"/>
      <c r="O445" s="101"/>
      <c r="P445" s="101"/>
      <c r="Q445" s="101"/>
      <c r="R445" s="105"/>
      <c r="V445" s="106"/>
      <c r="W445" s="107"/>
      <c r="X445" s="107"/>
      <c r="Y445" s="107"/>
      <c r="Z445" s="108"/>
      <c r="AA445" s="107"/>
      <c r="AB445" s="50"/>
      <c r="AI445" s="107"/>
    </row>
    <row r="446" spans="3:35" x14ac:dyDescent="0.2">
      <c r="C446" s="101"/>
      <c r="D446" s="101"/>
      <c r="E446" s="101"/>
      <c r="F446" s="101"/>
      <c r="I446" s="101"/>
      <c r="J446" s="101"/>
      <c r="L446" s="102"/>
      <c r="M446" s="103"/>
      <c r="O446" s="101"/>
      <c r="P446" s="101"/>
      <c r="Q446" s="101"/>
      <c r="R446" s="105"/>
      <c r="V446" s="106"/>
      <c r="W446" s="107"/>
      <c r="X446" s="107"/>
      <c r="Y446" s="107"/>
      <c r="Z446" s="108"/>
      <c r="AA446" s="107"/>
      <c r="AB446" s="50"/>
      <c r="AI446" s="107"/>
    </row>
    <row r="447" spans="3:35" x14ac:dyDescent="0.2">
      <c r="C447" s="101"/>
      <c r="D447" s="101"/>
      <c r="E447" s="101"/>
      <c r="F447" s="101"/>
      <c r="I447" s="101"/>
      <c r="J447" s="101"/>
      <c r="L447" s="102"/>
      <c r="M447" s="103"/>
      <c r="O447" s="101"/>
      <c r="P447" s="101"/>
      <c r="Q447" s="101"/>
      <c r="R447" s="105"/>
      <c r="V447" s="106"/>
      <c r="W447" s="107"/>
      <c r="X447" s="107"/>
      <c r="Y447" s="107"/>
      <c r="Z447" s="108"/>
      <c r="AA447" s="107"/>
      <c r="AB447" s="50"/>
      <c r="AI447" s="107"/>
    </row>
    <row r="448" spans="3:35" x14ac:dyDescent="0.2">
      <c r="C448" s="101"/>
      <c r="D448" s="101"/>
      <c r="E448" s="101"/>
      <c r="F448" s="101"/>
      <c r="I448" s="101"/>
      <c r="J448" s="101"/>
      <c r="L448" s="102"/>
      <c r="M448" s="103"/>
      <c r="O448" s="101"/>
      <c r="P448" s="101"/>
      <c r="Q448" s="101"/>
      <c r="R448" s="105"/>
      <c r="V448" s="106"/>
      <c r="W448" s="107"/>
      <c r="X448" s="107"/>
      <c r="Y448" s="107"/>
      <c r="Z448" s="108"/>
      <c r="AA448" s="107"/>
      <c r="AB448" s="50"/>
      <c r="AI448" s="107"/>
    </row>
    <row r="449" spans="3:35" x14ac:dyDescent="0.2">
      <c r="C449" s="101"/>
      <c r="D449" s="101"/>
      <c r="E449" s="101"/>
      <c r="F449" s="101"/>
      <c r="I449" s="101"/>
      <c r="J449" s="101"/>
      <c r="L449" s="102"/>
      <c r="M449" s="103"/>
      <c r="O449" s="101"/>
      <c r="P449" s="101"/>
      <c r="Q449" s="101"/>
      <c r="R449" s="105"/>
      <c r="V449" s="106"/>
      <c r="W449" s="107"/>
      <c r="X449" s="107"/>
      <c r="Y449" s="107"/>
      <c r="Z449" s="108"/>
      <c r="AA449" s="107"/>
      <c r="AB449" s="50"/>
      <c r="AI449" s="107"/>
    </row>
    <row r="450" spans="3:35" x14ac:dyDescent="0.2">
      <c r="C450" s="101"/>
      <c r="D450" s="101"/>
      <c r="E450" s="101"/>
      <c r="F450" s="101"/>
      <c r="I450" s="101"/>
      <c r="J450" s="101"/>
      <c r="L450" s="102"/>
      <c r="M450" s="103"/>
      <c r="O450" s="101"/>
      <c r="P450" s="101"/>
      <c r="Q450" s="101"/>
      <c r="R450" s="105"/>
      <c r="V450" s="106"/>
      <c r="W450" s="107"/>
      <c r="X450" s="107"/>
      <c r="Y450" s="107"/>
      <c r="Z450" s="108"/>
      <c r="AA450" s="107"/>
      <c r="AB450" s="50"/>
      <c r="AI450" s="107"/>
    </row>
    <row r="451" spans="3:35" x14ac:dyDescent="0.2">
      <c r="C451" s="101"/>
      <c r="D451" s="101"/>
      <c r="E451" s="101"/>
      <c r="F451" s="101"/>
      <c r="I451" s="101"/>
      <c r="J451" s="101"/>
      <c r="L451" s="102"/>
      <c r="M451" s="103"/>
      <c r="O451" s="101"/>
      <c r="P451" s="101"/>
      <c r="Q451" s="101"/>
      <c r="R451" s="105"/>
      <c r="V451" s="106"/>
      <c r="W451" s="107"/>
      <c r="X451" s="107"/>
      <c r="Y451" s="107"/>
      <c r="Z451" s="108"/>
      <c r="AA451" s="107"/>
      <c r="AB451" s="50"/>
      <c r="AI451" s="107"/>
    </row>
    <row r="452" spans="3:35" x14ac:dyDescent="0.2">
      <c r="C452" s="101"/>
      <c r="D452" s="101"/>
      <c r="E452" s="101"/>
      <c r="F452" s="101"/>
      <c r="I452" s="101"/>
      <c r="J452" s="101"/>
      <c r="L452" s="102"/>
      <c r="M452" s="103"/>
      <c r="O452" s="101"/>
      <c r="P452" s="101"/>
      <c r="Q452" s="101"/>
      <c r="R452" s="105"/>
      <c r="V452" s="106"/>
      <c r="W452" s="107"/>
      <c r="X452" s="107"/>
      <c r="Y452" s="107"/>
      <c r="Z452" s="108"/>
      <c r="AA452" s="107"/>
      <c r="AB452" s="50"/>
      <c r="AI452" s="107"/>
    </row>
    <row r="453" spans="3:35" x14ac:dyDescent="0.2">
      <c r="C453" s="101"/>
      <c r="D453" s="101"/>
      <c r="E453" s="101"/>
      <c r="F453" s="101"/>
      <c r="I453" s="101"/>
      <c r="J453" s="101"/>
      <c r="L453" s="102"/>
      <c r="M453" s="103"/>
      <c r="O453" s="101"/>
      <c r="P453" s="101"/>
      <c r="Q453" s="101"/>
      <c r="R453" s="105"/>
      <c r="V453" s="106"/>
      <c r="W453" s="107"/>
      <c r="X453" s="107"/>
      <c r="Y453" s="107"/>
      <c r="Z453" s="108"/>
      <c r="AA453" s="107"/>
      <c r="AB453" s="50"/>
      <c r="AI453" s="107"/>
    </row>
    <row r="454" spans="3:35" x14ac:dyDescent="0.2">
      <c r="C454" s="101"/>
      <c r="D454" s="101"/>
      <c r="E454" s="101"/>
      <c r="F454" s="101"/>
      <c r="I454" s="101"/>
      <c r="J454" s="101"/>
      <c r="L454" s="102"/>
      <c r="M454" s="103"/>
      <c r="O454" s="101"/>
      <c r="P454" s="101"/>
      <c r="Q454" s="101"/>
      <c r="R454" s="105"/>
      <c r="V454" s="106"/>
      <c r="W454" s="107"/>
      <c r="X454" s="107"/>
      <c r="Y454" s="107"/>
      <c r="Z454" s="108"/>
      <c r="AA454" s="107"/>
      <c r="AB454" s="50"/>
      <c r="AI454" s="107"/>
    </row>
    <row r="455" spans="3:35" x14ac:dyDescent="0.2">
      <c r="C455" s="101"/>
      <c r="D455" s="101"/>
      <c r="E455" s="101"/>
      <c r="F455" s="101"/>
      <c r="I455" s="101"/>
      <c r="J455" s="101"/>
      <c r="L455" s="102"/>
      <c r="M455" s="103"/>
      <c r="O455" s="101"/>
      <c r="P455" s="101"/>
      <c r="Q455" s="101"/>
      <c r="R455" s="105"/>
      <c r="V455" s="106"/>
      <c r="W455" s="107"/>
      <c r="X455" s="107"/>
      <c r="Y455" s="107"/>
      <c r="Z455" s="108"/>
      <c r="AA455" s="107"/>
      <c r="AB455" s="50"/>
      <c r="AI455" s="107"/>
    </row>
    <row r="456" spans="3:35" x14ac:dyDescent="0.2">
      <c r="C456" s="101"/>
      <c r="D456" s="101"/>
      <c r="E456" s="101"/>
      <c r="F456" s="101"/>
      <c r="I456" s="101"/>
      <c r="J456" s="101"/>
      <c r="L456" s="102"/>
      <c r="M456" s="103"/>
      <c r="O456" s="101"/>
      <c r="P456" s="101"/>
      <c r="Q456" s="101"/>
      <c r="R456" s="105"/>
      <c r="V456" s="106"/>
      <c r="W456" s="107"/>
      <c r="X456" s="107"/>
      <c r="Y456" s="107"/>
      <c r="Z456" s="108"/>
      <c r="AA456" s="107"/>
      <c r="AB456" s="50"/>
      <c r="AI456" s="107"/>
    </row>
    <row r="457" spans="3:35" x14ac:dyDescent="0.2">
      <c r="C457" s="101"/>
      <c r="D457" s="101"/>
      <c r="E457" s="101"/>
      <c r="F457" s="101"/>
      <c r="I457" s="101"/>
      <c r="J457" s="101"/>
      <c r="L457" s="102"/>
      <c r="M457" s="103"/>
      <c r="O457" s="101"/>
      <c r="P457" s="101"/>
      <c r="Q457" s="101"/>
      <c r="R457" s="105"/>
      <c r="V457" s="106"/>
      <c r="W457" s="107"/>
      <c r="X457" s="107"/>
      <c r="Y457" s="107"/>
      <c r="Z457" s="108"/>
      <c r="AA457" s="107"/>
      <c r="AB457" s="50"/>
      <c r="AI457" s="107"/>
    </row>
    <row r="458" spans="3:35" x14ac:dyDescent="0.2">
      <c r="C458" s="101"/>
      <c r="D458" s="101"/>
      <c r="E458" s="101"/>
      <c r="F458" s="101"/>
      <c r="I458" s="101"/>
      <c r="J458" s="101"/>
      <c r="L458" s="102"/>
      <c r="M458" s="103"/>
      <c r="O458" s="101"/>
      <c r="P458" s="101"/>
      <c r="Q458" s="101"/>
      <c r="R458" s="105"/>
      <c r="V458" s="106"/>
      <c r="W458" s="107"/>
      <c r="X458" s="107"/>
      <c r="Y458" s="107"/>
      <c r="Z458" s="108"/>
      <c r="AA458" s="107"/>
      <c r="AB458" s="50"/>
      <c r="AI458" s="107"/>
    </row>
    <row r="459" spans="3:35" x14ac:dyDescent="0.2">
      <c r="C459" s="101"/>
      <c r="D459" s="101"/>
      <c r="E459" s="101"/>
      <c r="F459" s="101"/>
      <c r="I459" s="101"/>
      <c r="J459" s="101"/>
      <c r="L459" s="102"/>
      <c r="M459" s="103"/>
      <c r="O459" s="101"/>
      <c r="P459" s="101"/>
      <c r="Q459" s="101"/>
      <c r="R459" s="105"/>
      <c r="V459" s="106"/>
      <c r="W459" s="107"/>
      <c r="X459" s="107"/>
      <c r="Y459" s="107"/>
      <c r="Z459" s="108"/>
      <c r="AA459" s="107"/>
      <c r="AB459" s="50"/>
      <c r="AI459" s="107"/>
    </row>
    <row r="460" spans="3:35" x14ac:dyDescent="0.2">
      <c r="C460" s="101"/>
      <c r="D460" s="101"/>
      <c r="E460" s="101"/>
      <c r="F460" s="101"/>
      <c r="I460" s="101"/>
      <c r="J460" s="101"/>
      <c r="L460" s="102"/>
      <c r="M460" s="103"/>
      <c r="O460" s="101"/>
      <c r="P460" s="101"/>
      <c r="Q460" s="101"/>
      <c r="R460" s="105"/>
      <c r="V460" s="106"/>
      <c r="W460" s="107"/>
      <c r="X460" s="107"/>
      <c r="Y460" s="107"/>
      <c r="Z460" s="108"/>
      <c r="AA460" s="107"/>
      <c r="AB460" s="50"/>
      <c r="AI460" s="107"/>
    </row>
    <row r="461" spans="3:35" x14ac:dyDescent="0.2">
      <c r="C461" s="101"/>
      <c r="D461" s="101"/>
      <c r="E461" s="101"/>
      <c r="F461" s="101"/>
      <c r="I461" s="101"/>
      <c r="J461" s="101"/>
      <c r="L461" s="102"/>
      <c r="M461" s="103"/>
      <c r="O461" s="101"/>
      <c r="P461" s="101"/>
      <c r="Q461" s="101"/>
      <c r="R461" s="105"/>
      <c r="V461" s="106"/>
      <c r="W461" s="107"/>
      <c r="X461" s="107"/>
      <c r="Y461" s="107"/>
      <c r="Z461" s="108"/>
      <c r="AA461" s="107"/>
      <c r="AB461" s="50"/>
      <c r="AI461" s="107"/>
    </row>
    <row r="462" spans="3:35" x14ac:dyDescent="0.2">
      <c r="C462" s="101"/>
      <c r="D462" s="101"/>
      <c r="E462" s="101"/>
      <c r="F462" s="101"/>
      <c r="I462" s="101"/>
      <c r="J462" s="101"/>
      <c r="L462" s="102"/>
      <c r="M462" s="103"/>
      <c r="O462" s="101"/>
      <c r="P462" s="101"/>
      <c r="Q462" s="101"/>
      <c r="R462" s="105"/>
      <c r="V462" s="106"/>
      <c r="W462" s="107"/>
      <c r="X462" s="107"/>
      <c r="Y462" s="107"/>
      <c r="Z462" s="108"/>
      <c r="AA462" s="107"/>
      <c r="AB462" s="50"/>
      <c r="AI462" s="107"/>
    </row>
    <row r="463" spans="3:35" x14ac:dyDescent="0.2">
      <c r="C463" s="101"/>
      <c r="D463" s="101"/>
      <c r="E463" s="101"/>
      <c r="F463" s="101"/>
      <c r="I463" s="101"/>
      <c r="J463" s="101"/>
      <c r="L463" s="102"/>
      <c r="M463" s="103"/>
      <c r="O463" s="101"/>
      <c r="P463" s="101"/>
      <c r="Q463" s="101"/>
      <c r="R463" s="105"/>
      <c r="V463" s="106"/>
      <c r="W463" s="107"/>
      <c r="X463" s="107"/>
      <c r="Y463" s="107"/>
      <c r="Z463" s="108"/>
      <c r="AA463" s="107"/>
      <c r="AB463" s="50"/>
      <c r="AI463" s="107"/>
    </row>
    <row r="464" spans="3:35" x14ac:dyDescent="0.2">
      <c r="C464" s="101"/>
      <c r="D464" s="101"/>
      <c r="E464" s="101"/>
      <c r="F464" s="101"/>
      <c r="I464" s="101"/>
      <c r="J464" s="101"/>
      <c r="L464" s="102"/>
      <c r="M464" s="103"/>
      <c r="O464" s="101"/>
      <c r="P464" s="101"/>
      <c r="Q464" s="101"/>
      <c r="R464" s="105"/>
      <c r="V464" s="106"/>
      <c r="W464" s="107"/>
      <c r="X464" s="107"/>
      <c r="Y464" s="107"/>
      <c r="Z464" s="108"/>
      <c r="AA464" s="107"/>
      <c r="AB464" s="50"/>
      <c r="AI464" s="107"/>
    </row>
    <row r="465" spans="3:35" x14ac:dyDescent="0.2">
      <c r="C465" s="101"/>
      <c r="D465" s="101"/>
      <c r="E465" s="101"/>
      <c r="F465" s="101"/>
      <c r="I465" s="101"/>
      <c r="J465" s="101"/>
      <c r="L465" s="102"/>
      <c r="M465" s="103"/>
      <c r="O465" s="101"/>
      <c r="P465" s="101"/>
      <c r="Q465" s="101"/>
      <c r="R465" s="105"/>
      <c r="V465" s="106"/>
      <c r="W465" s="107"/>
      <c r="X465" s="107"/>
      <c r="Y465" s="107"/>
      <c r="Z465" s="108"/>
      <c r="AA465" s="107"/>
      <c r="AB465" s="50"/>
      <c r="AI465" s="107"/>
    </row>
    <row r="466" spans="3:35" x14ac:dyDescent="0.2">
      <c r="C466" s="101"/>
      <c r="D466" s="101"/>
      <c r="E466" s="101"/>
      <c r="F466" s="101"/>
      <c r="I466" s="101"/>
      <c r="J466" s="101"/>
      <c r="L466" s="102"/>
      <c r="M466" s="103"/>
      <c r="O466" s="101"/>
      <c r="P466" s="101"/>
      <c r="Q466" s="101"/>
      <c r="R466" s="105"/>
      <c r="V466" s="106"/>
      <c r="W466" s="107"/>
      <c r="X466" s="107"/>
      <c r="Y466" s="107"/>
      <c r="Z466" s="108"/>
      <c r="AA466" s="107"/>
      <c r="AB466" s="50"/>
      <c r="AI466" s="107"/>
    </row>
    <row r="467" spans="3:35" x14ac:dyDescent="0.2">
      <c r="C467" s="101"/>
      <c r="D467" s="101"/>
      <c r="E467" s="101"/>
      <c r="F467" s="101"/>
      <c r="I467" s="101"/>
      <c r="J467" s="101"/>
      <c r="L467" s="102"/>
      <c r="M467" s="103"/>
      <c r="O467" s="101"/>
      <c r="P467" s="101"/>
      <c r="Q467" s="101"/>
      <c r="R467" s="105"/>
      <c r="V467" s="106"/>
      <c r="W467" s="107"/>
      <c r="X467" s="107"/>
      <c r="Y467" s="107"/>
      <c r="Z467" s="108"/>
      <c r="AA467" s="107"/>
      <c r="AB467" s="50"/>
      <c r="AI467" s="107"/>
    </row>
    <row r="468" spans="3:35" x14ac:dyDescent="0.2">
      <c r="C468" s="101"/>
      <c r="D468" s="101"/>
      <c r="E468" s="101"/>
      <c r="F468" s="101"/>
      <c r="I468" s="101"/>
      <c r="J468" s="101"/>
      <c r="L468" s="102"/>
      <c r="M468" s="103"/>
      <c r="O468" s="101"/>
      <c r="P468" s="101"/>
      <c r="Q468" s="101"/>
      <c r="R468" s="105"/>
      <c r="V468" s="106"/>
      <c r="W468" s="107"/>
      <c r="X468" s="107"/>
      <c r="Y468" s="107"/>
      <c r="Z468" s="108"/>
      <c r="AA468" s="107"/>
      <c r="AB468" s="50"/>
      <c r="AI468" s="107"/>
    </row>
    <row r="469" spans="3:35" x14ac:dyDescent="0.2">
      <c r="C469" s="101"/>
      <c r="D469" s="101"/>
      <c r="E469" s="101"/>
      <c r="F469" s="101"/>
      <c r="I469" s="101"/>
      <c r="J469" s="101"/>
      <c r="L469" s="102"/>
      <c r="M469" s="103"/>
      <c r="O469" s="101"/>
      <c r="P469" s="101"/>
      <c r="Q469" s="101"/>
      <c r="R469" s="105"/>
      <c r="V469" s="106"/>
      <c r="W469" s="107"/>
      <c r="X469" s="107"/>
      <c r="Y469" s="107"/>
      <c r="Z469" s="108"/>
      <c r="AA469" s="107"/>
      <c r="AB469" s="50"/>
      <c r="AI469" s="107"/>
    </row>
    <row r="470" spans="3:35" x14ac:dyDescent="0.2">
      <c r="C470" s="101"/>
      <c r="D470" s="101"/>
      <c r="E470" s="101"/>
      <c r="F470" s="101"/>
      <c r="I470" s="101"/>
      <c r="J470" s="101"/>
      <c r="L470" s="102"/>
      <c r="M470" s="103"/>
      <c r="O470" s="101"/>
      <c r="P470" s="101"/>
      <c r="Q470" s="101"/>
      <c r="R470" s="105"/>
      <c r="V470" s="106"/>
      <c r="W470" s="107"/>
      <c r="X470" s="107"/>
      <c r="Y470" s="107"/>
      <c r="Z470" s="108"/>
      <c r="AA470" s="107"/>
      <c r="AB470" s="50"/>
      <c r="AI470" s="107"/>
    </row>
    <row r="471" spans="3:35" x14ac:dyDescent="0.2">
      <c r="C471" s="101"/>
      <c r="D471" s="101"/>
      <c r="E471" s="101"/>
      <c r="F471" s="101"/>
      <c r="I471" s="101"/>
      <c r="J471" s="101"/>
      <c r="L471" s="102"/>
      <c r="M471" s="103"/>
      <c r="O471" s="101"/>
      <c r="P471" s="101"/>
      <c r="Q471" s="101"/>
      <c r="R471" s="105"/>
      <c r="V471" s="106"/>
      <c r="W471" s="107"/>
      <c r="X471" s="107"/>
      <c r="Y471" s="107"/>
      <c r="Z471" s="108"/>
      <c r="AA471" s="107"/>
      <c r="AB471" s="50"/>
      <c r="AI471" s="107"/>
    </row>
    <row r="472" spans="3:35" x14ac:dyDescent="0.2">
      <c r="C472" s="101"/>
      <c r="D472" s="101"/>
      <c r="E472" s="101"/>
      <c r="F472" s="101"/>
      <c r="I472" s="101"/>
      <c r="J472" s="101"/>
      <c r="L472" s="102"/>
      <c r="M472" s="103"/>
      <c r="O472" s="101"/>
      <c r="P472" s="101"/>
      <c r="Q472" s="101"/>
      <c r="R472" s="105"/>
      <c r="V472" s="106"/>
      <c r="W472" s="107"/>
      <c r="X472" s="107"/>
      <c r="Y472" s="107"/>
      <c r="Z472" s="108"/>
      <c r="AA472" s="107"/>
      <c r="AB472" s="50"/>
      <c r="AI472" s="107"/>
    </row>
    <row r="473" spans="3:35" x14ac:dyDescent="0.2">
      <c r="C473" s="101"/>
      <c r="D473" s="101"/>
      <c r="E473" s="101"/>
      <c r="F473" s="101"/>
      <c r="I473" s="101"/>
      <c r="J473" s="101"/>
      <c r="L473" s="102"/>
      <c r="M473" s="103"/>
      <c r="O473" s="101"/>
      <c r="P473" s="101"/>
      <c r="Q473" s="101"/>
      <c r="R473" s="105"/>
      <c r="V473" s="106"/>
      <c r="W473" s="107"/>
      <c r="X473" s="107"/>
      <c r="Y473" s="107"/>
      <c r="Z473" s="108"/>
      <c r="AA473" s="107"/>
      <c r="AB473" s="50"/>
      <c r="AI473" s="107"/>
    </row>
    <row r="474" spans="3:35" x14ac:dyDescent="0.2">
      <c r="C474" s="101"/>
      <c r="D474" s="101"/>
      <c r="E474" s="101"/>
      <c r="F474" s="101"/>
      <c r="I474" s="101"/>
      <c r="J474" s="101"/>
      <c r="L474" s="102"/>
      <c r="M474" s="103"/>
      <c r="O474" s="101"/>
      <c r="P474" s="101"/>
      <c r="Q474" s="101"/>
      <c r="R474" s="105"/>
      <c r="V474" s="106"/>
      <c r="W474" s="107"/>
      <c r="X474" s="107"/>
      <c r="Y474" s="107"/>
      <c r="Z474" s="108"/>
      <c r="AA474" s="107"/>
      <c r="AB474" s="50"/>
      <c r="AI474" s="107"/>
    </row>
    <row r="475" spans="3:35" x14ac:dyDescent="0.2">
      <c r="C475" s="101"/>
      <c r="D475" s="101"/>
      <c r="E475" s="101"/>
      <c r="F475" s="101"/>
      <c r="I475" s="101"/>
      <c r="J475" s="101"/>
      <c r="L475" s="102"/>
      <c r="M475" s="103"/>
      <c r="O475" s="101"/>
      <c r="P475" s="101"/>
      <c r="Q475" s="101"/>
      <c r="R475" s="105"/>
      <c r="V475" s="106"/>
      <c r="W475" s="107"/>
      <c r="X475" s="107"/>
      <c r="Y475" s="107"/>
      <c r="Z475" s="108"/>
      <c r="AA475" s="107"/>
      <c r="AB475" s="50"/>
      <c r="AI475" s="107"/>
    </row>
    <row r="476" spans="3:35" x14ac:dyDescent="0.2">
      <c r="C476" s="101"/>
      <c r="D476" s="101"/>
      <c r="E476" s="101"/>
      <c r="F476" s="101"/>
      <c r="I476" s="101"/>
      <c r="J476" s="101"/>
      <c r="L476" s="102"/>
      <c r="M476" s="103"/>
      <c r="O476" s="101"/>
      <c r="P476" s="101"/>
      <c r="Q476" s="101"/>
      <c r="R476" s="105"/>
      <c r="V476" s="106"/>
      <c r="W476" s="107"/>
      <c r="X476" s="107"/>
      <c r="Y476" s="107"/>
      <c r="Z476" s="108"/>
      <c r="AA476" s="107"/>
      <c r="AB476" s="50"/>
      <c r="AI476" s="107"/>
    </row>
    <row r="477" spans="3:35" x14ac:dyDescent="0.2">
      <c r="C477" s="101"/>
      <c r="D477" s="101"/>
      <c r="E477" s="101"/>
      <c r="F477" s="101"/>
      <c r="I477" s="101"/>
      <c r="J477" s="101"/>
      <c r="L477" s="102"/>
      <c r="M477" s="103"/>
      <c r="O477" s="101"/>
      <c r="P477" s="101"/>
      <c r="Q477" s="101"/>
      <c r="R477" s="105"/>
      <c r="V477" s="106"/>
      <c r="W477" s="107"/>
      <c r="X477" s="107"/>
      <c r="Y477" s="107"/>
      <c r="Z477" s="108"/>
      <c r="AA477" s="107"/>
      <c r="AB477" s="50"/>
      <c r="AI477" s="107"/>
    </row>
    <row r="478" spans="3:35" x14ac:dyDescent="0.2">
      <c r="C478" s="101"/>
      <c r="D478" s="101"/>
      <c r="E478" s="101"/>
      <c r="F478" s="101"/>
      <c r="I478" s="101"/>
      <c r="J478" s="101"/>
      <c r="L478" s="102"/>
      <c r="M478" s="103"/>
      <c r="O478" s="101"/>
      <c r="P478" s="101"/>
      <c r="Q478" s="101"/>
      <c r="R478" s="105"/>
      <c r="V478" s="106"/>
      <c r="W478" s="107"/>
      <c r="X478" s="107"/>
      <c r="Y478" s="107"/>
      <c r="Z478" s="108"/>
      <c r="AA478" s="107"/>
      <c r="AB478" s="50"/>
      <c r="AI478" s="107"/>
    </row>
    <row r="479" spans="3:35" x14ac:dyDescent="0.2">
      <c r="C479" s="101"/>
      <c r="D479" s="101"/>
      <c r="E479" s="101"/>
      <c r="F479" s="101"/>
      <c r="I479" s="101"/>
      <c r="J479" s="101"/>
      <c r="L479" s="102"/>
      <c r="M479" s="103"/>
      <c r="O479" s="101"/>
      <c r="P479" s="101"/>
      <c r="Q479" s="101"/>
      <c r="R479" s="105"/>
      <c r="V479" s="106"/>
      <c r="W479" s="107"/>
      <c r="X479" s="107"/>
      <c r="Y479" s="107"/>
      <c r="Z479" s="108"/>
      <c r="AA479" s="107"/>
      <c r="AB479" s="50"/>
      <c r="AI479" s="107"/>
    </row>
    <row r="480" spans="3:35" x14ac:dyDescent="0.2">
      <c r="C480" s="101"/>
      <c r="D480" s="101"/>
      <c r="E480" s="101"/>
      <c r="F480" s="101"/>
      <c r="I480" s="101"/>
      <c r="J480" s="101"/>
      <c r="L480" s="102"/>
      <c r="M480" s="103"/>
      <c r="O480" s="101"/>
      <c r="P480" s="101"/>
      <c r="Q480" s="101"/>
      <c r="R480" s="105"/>
      <c r="V480" s="106"/>
      <c r="W480" s="107"/>
      <c r="X480" s="107"/>
      <c r="Y480" s="107"/>
      <c r="Z480" s="108"/>
      <c r="AA480" s="107"/>
      <c r="AB480" s="50"/>
      <c r="AI480" s="107"/>
    </row>
    <row r="481" spans="3:35" x14ac:dyDescent="0.2">
      <c r="C481" s="101"/>
      <c r="D481" s="101"/>
      <c r="E481" s="101"/>
      <c r="F481" s="101"/>
      <c r="I481" s="101"/>
      <c r="J481" s="101"/>
      <c r="L481" s="102"/>
      <c r="M481" s="103"/>
      <c r="O481" s="101"/>
      <c r="P481" s="101"/>
      <c r="Q481" s="101"/>
      <c r="R481" s="105"/>
      <c r="V481" s="106"/>
      <c r="W481" s="107"/>
      <c r="X481" s="107"/>
      <c r="Y481" s="107"/>
      <c r="Z481" s="108"/>
      <c r="AA481" s="107"/>
      <c r="AB481" s="50"/>
      <c r="AI481" s="107"/>
    </row>
    <row r="482" spans="3:35" x14ac:dyDescent="0.2">
      <c r="C482" s="101"/>
      <c r="D482" s="101"/>
      <c r="E482" s="101"/>
      <c r="F482" s="101"/>
      <c r="I482" s="101"/>
      <c r="J482" s="101"/>
      <c r="L482" s="102"/>
      <c r="M482" s="103"/>
      <c r="O482" s="101"/>
      <c r="P482" s="101"/>
      <c r="Q482" s="101"/>
      <c r="R482" s="105"/>
      <c r="V482" s="106"/>
      <c r="W482" s="107"/>
      <c r="X482" s="107"/>
      <c r="Y482" s="107"/>
      <c r="Z482" s="108"/>
      <c r="AA482" s="107"/>
      <c r="AB482" s="50"/>
      <c r="AI482" s="107"/>
    </row>
    <row r="483" spans="3:35" x14ac:dyDescent="0.2">
      <c r="C483" s="101"/>
      <c r="D483" s="101"/>
      <c r="E483" s="101"/>
      <c r="F483" s="101"/>
      <c r="I483" s="101"/>
      <c r="J483" s="101"/>
      <c r="L483" s="102"/>
      <c r="M483" s="103"/>
      <c r="O483" s="101"/>
      <c r="P483" s="101"/>
      <c r="Q483" s="101"/>
      <c r="R483" s="105"/>
      <c r="V483" s="106"/>
      <c r="W483" s="107"/>
      <c r="X483" s="107"/>
      <c r="Y483" s="107"/>
      <c r="Z483" s="108"/>
      <c r="AA483" s="107"/>
      <c r="AB483" s="50"/>
      <c r="AI483" s="107"/>
    </row>
    <row r="484" spans="3:35" x14ac:dyDescent="0.2">
      <c r="C484" s="101"/>
      <c r="D484" s="101"/>
      <c r="E484" s="101"/>
      <c r="F484" s="101"/>
      <c r="I484" s="101"/>
      <c r="J484" s="101"/>
      <c r="L484" s="102"/>
      <c r="M484" s="103"/>
      <c r="O484" s="101"/>
      <c r="P484" s="101"/>
      <c r="Q484" s="101"/>
      <c r="R484" s="105"/>
      <c r="V484" s="106"/>
      <c r="W484" s="107"/>
      <c r="X484" s="107"/>
      <c r="Y484" s="107"/>
      <c r="Z484" s="108"/>
      <c r="AA484" s="107"/>
      <c r="AB484" s="50"/>
      <c r="AI484" s="107"/>
    </row>
    <row r="485" spans="3:35" x14ac:dyDescent="0.2">
      <c r="C485" s="101"/>
      <c r="D485" s="101"/>
      <c r="E485" s="101"/>
      <c r="F485" s="101"/>
      <c r="I485" s="101"/>
      <c r="J485" s="101"/>
      <c r="L485" s="102"/>
      <c r="M485" s="103"/>
      <c r="O485" s="101"/>
      <c r="P485" s="101"/>
      <c r="Q485" s="101"/>
      <c r="R485" s="105"/>
      <c r="V485" s="106"/>
      <c r="W485" s="107"/>
      <c r="X485" s="107"/>
      <c r="Y485" s="107"/>
      <c r="Z485" s="108"/>
      <c r="AA485" s="107"/>
      <c r="AB485" s="50"/>
      <c r="AI485" s="107"/>
    </row>
    <row r="486" spans="3:35" x14ac:dyDescent="0.2">
      <c r="C486" s="101"/>
      <c r="D486" s="101"/>
      <c r="E486" s="101"/>
      <c r="F486" s="101"/>
      <c r="I486" s="101"/>
      <c r="J486" s="101"/>
      <c r="L486" s="102"/>
      <c r="M486" s="103"/>
      <c r="O486" s="101"/>
      <c r="P486" s="101"/>
      <c r="Q486" s="101"/>
      <c r="R486" s="105"/>
      <c r="V486" s="106"/>
      <c r="W486" s="107"/>
      <c r="X486" s="107"/>
      <c r="Y486" s="107"/>
      <c r="Z486" s="108"/>
      <c r="AA486" s="107"/>
      <c r="AB486" s="50"/>
      <c r="AI486" s="107"/>
    </row>
    <row r="487" spans="3:35" x14ac:dyDescent="0.2">
      <c r="C487" s="101"/>
      <c r="D487" s="101"/>
      <c r="E487" s="101"/>
      <c r="F487" s="101"/>
      <c r="I487" s="101"/>
      <c r="J487" s="101"/>
      <c r="L487" s="102"/>
      <c r="M487" s="103"/>
      <c r="O487" s="101"/>
      <c r="P487" s="101"/>
      <c r="Q487" s="101"/>
      <c r="R487" s="105"/>
      <c r="V487" s="106"/>
      <c r="W487" s="107"/>
      <c r="X487" s="107"/>
      <c r="Y487" s="107"/>
      <c r="Z487" s="108"/>
      <c r="AA487" s="107"/>
      <c r="AB487" s="50"/>
      <c r="AI487" s="107"/>
    </row>
    <row r="488" spans="3:35" x14ac:dyDescent="0.2">
      <c r="C488" s="101"/>
      <c r="D488" s="101"/>
      <c r="E488" s="101"/>
      <c r="F488" s="101"/>
      <c r="I488" s="101"/>
      <c r="J488" s="101"/>
      <c r="L488" s="102"/>
      <c r="M488" s="103"/>
      <c r="O488" s="101"/>
      <c r="P488" s="101"/>
      <c r="Q488" s="101"/>
      <c r="R488" s="105"/>
      <c r="V488" s="106"/>
      <c r="W488" s="107"/>
      <c r="X488" s="107"/>
      <c r="Y488" s="107"/>
      <c r="Z488" s="108"/>
      <c r="AA488" s="107"/>
      <c r="AB488" s="50"/>
      <c r="AI488" s="107"/>
    </row>
    <row r="489" spans="3:35" x14ac:dyDescent="0.2">
      <c r="C489" s="101"/>
      <c r="D489" s="101"/>
      <c r="E489" s="101"/>
      <c r="F489" s="101"/>
      <c r="I489" s="101"/>
      <c r="J489" s="101"/>
      <c r="L489" s="102"/>
      <c r="M489" s="103"/>
      <c r="O489" s="101"/>
      <c r="P489" s="101"/>
      <c r="Q489" s="101"/>
      <c r="R489" s="105"/>
      <c r="V489" s="106"/>
      <c r="W489" s="107"/>
      <c r="X489" s="107"/>
      <c r="Y489" s="107"/>
      <c r="Z489" s="108"/>
      <c r="AA489" s="107"/>
      <c r="AB489" s="50"/>
      <c r="AI489" s="107"/>
    </row>
    <row r="490" spans="3:35" x14ac:dyDescent="0.2">
      <c r="C490" s="101"/>
      <c r="D490" s="101"/>
      <c r="E490" s="101"/>
      <c r="F490" s="101"/>
      <c r="I490" s="101"/>
      <c r="J490" s="101"/>
      <c r="L490" s="102"/>
      <c r="M490" s="103"/>
      <c r="O490" s="101"/>
      <c r="P490" s="101"/>
      <c r="Q490" s="101"/>
      <c r="R490" s="105"/>
      <c r="V490" s="106"/>
      <c r="W490" s="107"/>
      <c r="X490" s="107"/>
      <c r="Y490" s="107"/>
      <c r="Z490" s="108"/>
      <c r="AA490" s="107"/>
      <c r="AB490" s="50"/>
      <c r="AI490" s="107"/>
    </row>
    <row r="491" spans="3:35" x14ac:dyDescent="0.2">
      <c r="C491" s="101"/>
      <c r="D491" s="101"/>
      <c r="E491" s="101"/>
      <c r="F491" s="101"/>
      <c r="I491" s="101"/>
      <c r="J491" s="101"/>
      <c r="L491" s="102"/>
      <c r="M491" s="103"/>
      <c r="O491" s="101"/>
      <c r="P491" s="101"/>
      <c r="Q491" s="101"/>
      <c r="R491" s="105"/>
      <c r="V491" s="106"/>
      <c r="W491" s="107"/>
      <c r="X491" s="107"/>
      <c r="Y491" s="107"/>
      <c r="Z491" s="108"/>
      <c r="AA491" s="107"/>
      <c r="AB491" s="50"/>
      <c r="AI491" s="107"/>
    </row>
    <row r="492" spans="3:35" x14ac:dyDescent="0.2">
      <c r="C492" s="101"/>
      <c r="D492" s="101"/>
      <c r="E492" s="101"/>
      <c r="F492" s="101"/>
      <c r="I492" s="101"/>
      <c r="J492" s="101"/>
      <c r="L492" s="102"/>
      <c r="M492" s="103"/>
      <c r="O492" s="101"/>
      <c r="P492" s="101"/>
      <c r="Q492" s="101"/>
      <c r="R492" s="105"/>
      <c r="V492" s="106"/>
      <c r="W492" s="107"/>
      <c r="X492" s="107"/>
      <c r="Y492" s="107"/>
      <c r="Z492" s="108"/>
      <c r="AA492" s="107"/>
      <c r="AB492" s="50"/>
      <c r="AI492" s="107"/>
    </row>
    <row r="493" spans="3:35" x14ac:dyDescent="0.2">
      <c r="C493" s="101"/>
      <c r="D493" s="101"/>
      <c r="E493" s="101"/>
      <c r="F493" s="101"/>
      <c r="I493" s="101"/>
      <c r="J493" s="101"/>
      <c r="L493" s="102"/>
      <c r="M493" s="103"/>
      <c r="O493" s="101"/>
      <c r="P493" s="101"/>
      <c r="Q493" s="101"/>
      <c r="R493" s="105"/>
      <c r="V493" s="106"/>
      <c r="W493" s="107"/>
      <c r="X493" s="107"/>
      <c r="Y493" s="107"/>
      <c r="Z493" s="108"/>
      <c r="AA493" s="107"/>
      <c r="AB493" s="50"/>
      <c r="AI493" s="107"/>
    </row>
    <row r="494" spans="3:35" x14ac:dyDescent="0.2">
      <c r="C494" s="101"/>
      <c r="D494" s="101"/>
      <c r="E494" s="101"/>
      <c r="F494" s="101"/>
      <c r="I494" s="101"/>
      <c r="J494" s="101"/>
      <c r="L494" s="102"/>
      <c r="M494" s="103"/>
      <c r="O494" s="101"/>
      <c r="P494" s="101"/>
      <c r="Q494" s="101"/>
      <c r="R494" s="105"/>
      <c r="V494" s="106"/>
      <c r="W494" s="107"/>
      <c r="X494" s="107"/>
      <c r="Y494" s="107"/>
      <c r="Z494" s="108"/>
      <c r="AA494" s="107"/>
      <c r="AB494" s="50"/>
      <c r="AI494" s="107"/>
    </row>
    <row r="495" spans="3:35" x14ac:dyDescent="0.2">
      <c r="C495" s="101"/>
      <c r="D495" s="101"/>
      <c r="E495" s="101"/>
      <c r="F495" s="101"/>
      <c r="I495" s="101"/>
      <c r="J495" s="101"/>
      <c r="L495" s="102"/>
      <c r="M495" s="103"/>
      <c r="O495" s="101"/>
      <c r="P495" s="101"/>
      <c r="Q495" s="101"/>
      <c r="R495" s="105"/>
      <c r="V495" s="106"/>
      <c r="W495" s="107"/>
      <c r="X495" s="107"/>
      <c r="Y495" s="107"/>
      <c r="Z495" s="108"/>
      <c r="AA495" s="107"/>
      <c r="AB495" s="50"/>
      <c r="AI495" s="107"/>
    </row>
    <row r="496" spans="3:35" x14ac:dyDescent="0.2">
      <c r="C496" s="101"/>
      <c r="D496" s="101"/>
      <c r="E496" s="101"/>
      <c r="F496" s="101"/>
      <c r="I496" s="101"/>
      <c r="J496" s="101"/>
      <c r="L496" s="102"/>
      <c r="M496" s="103"/>
      <c r="O496" s="101"/>
      <c r="P496" s="101"/>
      <c r="Q496" s="101"/>
      <c r="R496" s="105"/>
      <c r="V496" s="106"/>
      <c r="W496" s="107"/>
      <c r="X496" s="107"/>
      <c r="Y496" s="107"/>
      <c r="Z496" s="108"/>
      <c r="AA496" s="107"/>
      <c r="AB496" s="50"/>
      <c r="AI496" s="107"/>
    </row>
    <row r="497" spans="3:35" x14ac:dyDescent="0.2">
      <c r="C497" s="101"/>
      <c r="D497" s="101"/>
      <c r="E497" s="101"/>
      <c r="F497" s="101"/>
      <c r="I497" s="101"/>
      <c r="J497" s="101"/>
      <c r="L497" s="102"/>
      <c r="M497" s="103"/>
      <c r="O497" s="101"/>
      <c r="P497" s="101"/>
      <c r="Q497" s="101"/>
      <c r="R497" s="105"/>
      <c r="V497" s="106"/>
      <c r="W497" s="107"/>
      <c r="X497" s="107"/>
      <c r="Y497" s="107"/>
      <c r="Z497" s="108"/>
      <c r="AA497" s="107"/>
      <c r="AB497" s="50"/>
      <c r="AI497" s="107"/>
    </row>
    <row r="498" spans="3:35" x14ac:dyDescent="0.2">
      <c r="C498" s="101"/>
      <c r="D498" s="101"/>
      <c r="E498" s="101"/>
      <c r="F498" s="101"/>
      <c r="I498" s="101"/>
      <c r="J498" s="101"/>
      <c r="L498" s="102"/>
      <c r="M498" s="103"/>
      <c r="O498" s="101"/>
      <c r="P498" s="101"/>
      <c r="Q498" s="101"/>
      <c r="R498" s="105"/>
      <c r="V498" s="106"/>
      <c r="W498" s="107"/>
      <c r="X498" s="107"/>
      <c r="Y498" s="107"/>
      <c r="Z498" s="108"/>
      <c r="AA498" s="107"/>
      <c r="AB498" s="50"/>
      <c r="AI498" s="107"/>
    </row>
    <row r="499" spans="3:35" x14ac:dyDescent="0.2">
      <c r="C499" s="101"/>
      <c r="D499" s="101"/>
      <c r="E499" s="101"/>
      <c r="F499" s="101"/>
      <c r="I499" s="101"/>
      <c r="J499" s="101"/>
      <c r="L499" s="102"/>
      <c r="M499" s="103"/>
      <c r="O499" s="101"/>
      <c r="P499" s="101"/>
      <c r="Q499" s="101"/>
      <c r="R499" s="105"/>
      <c r="V499" s="106"/>
      <c r="W499" s="107"/>
      <c r="X499" s="107"/>
      <c r="Y499" s="107"/>
      <c r="Z499" s="108"/>
      <c r="AA499" s="107"/>
      <c r="AB499" s="50"/>
      <c r="AI499" s="107"/>
    </row>
    <row r="500" spans="3:35" x14ac:dyDescent="0.2">
      <c r="C500" s="101"/>
      <c r="D500" s="101"/>
      <c r="E500" s="101"/>
      <c r="F500" s="101"/>
      <c r="I500" s="101"/>
      <c r="J500" s="101"/>
      <c r="L500" s="102"/>
      <c r="M500" s="103"/>
      <c r="O500" s="101"/>
      <c r="P500" s="101"/>
      <c r="Q500" s="101"/>
      <c r="R500" s="105"/>
      <c r="V500" s="106"/>
      <c r="W500" s="107"/>
      <c r="X500" s="107"/>
      <c r="Y500" s="107"/>
      <c r="Z500" s="108"/>
      <c r="AA500" s="107"/>
      <c r="AB500" s="50"/>
      <c r="AI500" s="107"/>
    </row>
    <row r="501" spans="3:35" x14ac:dyDescent="0.2">
      <c r="C501" s="101"/>
      <c r="D501" s="101"/>
      <c r="E501" s="101"/>
      <c r="F501" s="101"/>
      <c r="I501" s="101"/>
      <c r="J501" s="101"/>
      <c r="L501" s="102"/>
      <c r="M501" s="103"/>
      <c r="O501" s="101"/>
      <c r="P501" s="101"/>
      <c r="Q501" s="101"/>
      <c r="R501" s="105"/>
      <c r="V501" s="106"/>
      <c r="W501" s="107"/>
      <c r="X501" s="107"/>
      <c r="Y501" s="107"/>
      <c r="Z501" s="108"/>
      <c r="AA501" s="107"/>
      <c r="AB501" s="50"/>
      <c r="AI501" s="107"/>
    </row>
    <row r="502" spans="3:35" x14ac:dyDescent="0.2">
      <c r="C502" s="101"/>
      <c r="D502" s="101"/>
      <c r="E502" s="101"/>
      <c r="F502" s="101"/>
      <c r="I502" s="101"/>
      <c r="J502" s="101"/>
      <c r="L502" s="102"/>
      <c r="M502" s="103"/>
      <c r="O502" s="101"/>
      <c r="P502" s="101"/>
      <c r="Q502" s="101"/>
      <c r="R502" s="105"/>
      <c r="V502" s="106"/>
      <c r="W502" s="107"/>
      <c r="X502" s="107"/>
      <c r="Y502" s="107"/>
      <c r="Z502" s="108"/>
      <c r="AA502" s="107"/>
      <c r="AB502" s="50"/>
      <c r="AI502" s="107"/>
    </row>
    <row r="503" spans="3:35" x14ac:dyDescent="0.2">
      <c r="C503" s="101"/>
      <c r="D503" s="101"/>
      <c r="E503" s="101"/>
      <c r="F503" s="101"/>
      <c r="I503" s="101"/>
      <c r="J503" s="101"/>
      <c r="L503" s="102"/>
      <c r="M503" s="103"/>
      <c r="O503" s="101"/>
      <c r="P503" s="101"/>
      <c r="Q503" s="101"/>
      <c r="R503" s="105"/>
      <c r="V503" s="106"/>
      <c r="W503" s="107"/>
      <c r="X503" s="107"/>
      <c r="Y503" s="107"/>
      <c r="Z503" s="108"/>
      <c r="AA503" s="107"/>
      <c r="AB503" s="50"/>
      <c r="AI503" s="107"/>
    </row>
    <row r="504" spans="3:35" x14ac:dyDescent="0.2">
      <c r="C504" s="101"/>
      <c r="D504" s="101"/>
      <c r="E504" s="101"/>
      <c r="F504" s="101"/>
      <c r="I504" s="101"/>
      <c r="J504" s="101"/>
      <c r="L504" s="102"/>
      <c r="M504" s="103"/>
      <c r="O504" s="101"/>
      <c r="P504" s="101"/>
      <c r="Q504" s="101"/>
      <c r="R504" s="105"/>
      <c r="V504" s="106"/>
      <c r="W504" s="107"/>
      <c r="X504" s="107"/>
      <c r="Y504" s="107"/>
      <c r="Z504" s="108"/>
      <c r="AA504" s="107"/>
      <c r="AB504" s="50"/>
      <c r="AI504" s="107"/>
    </row>
    <row r="505" spans="3:35" x14ac:dyDescent="0.2">
      <c r="C505" s="101"/>
      <c r="D505" s="101"/>
      <c r="E505" s="101"/>
      <c r="F505" s="101"/>
      <c r="I505" s="101"/>
      <c r="J505" s="101"/>
      <c r="L505" s="102"/>
      <c r="M505" s="103"/>
      <c r="O505" s="101"/>
      <c r="P505" s="101"/>
      <c r="Q505" s="101"/>
      <c r="R505" s="105"/>
      <c r="V505" s="106"/>
      <c r="W505" s="107"/>
      <c r="X505" s="107"/>
      <c r="Y505" s="107"/>
      <c r="Z505" s="108"/>
      <c r="AA505" s="107"/>
      <c r="AB505" s="50"/>
      <c r="AI505" s="107"/>
    </row>
    <row r="506" spans="3:35" x14ac:dyDescent="0.2">
      <c r="C506" s="101"/>
      <c r="D506" s="101"/>
      <c r="E506" s="101"/>
      <c r="F506" s="101"/>
      <c r="I506" s="101"/>
      <c r="J506" s="101"/>
      <c r="L506" s="102"/>
      <c r="M506" s="103"/>
      <c r="O506" s="101"/>
      <c r="P506" s="101"/>
      <c r="Q506" s="101"/>
      <c r="R506" s="105"/>
      <c r="V506" s="106"/>
      <c r="W506" s="107"/>
      <c r="X506" s="107"/>
      <c r="Y506" s="107"/>
      <c r="Z506" s="108"/>
      <c r="AA506" s="107"/>
      <c r="AB506" s="50"/>
      <c r="AI506" s="107"/>
    </row>
    <row r="507" spans="3:35" x14ac:dyDescent="0.2">
      <c r="C507" s="101"/>
      <c r="D507" s="101"/>
      <c r="E507" s="101"/>
      <c r="F507" s="101"/>
      <c r="I507" s="101"/>
      <c r="J507" s="101"/>
      <c r="L507" s="102"/>
      <c r="M507" s="103"/>
      <c r="O507" s="101"/>
      <c r="P507" s="101"/>
      <c r="Q507" s="101"/>
      <c r="R507" s="105"/>
      <c r="V507" s="106"/>
      <c r="W507" s="107"/>
      <c r="X507" s="107"/>
      <c r="Y507" s="107"/>
      <c r="Z507" s="108"/>
      <c r="AA507" s="107"/>
      <c r="AB507" s="50"/>
      <c r="AI507" s="107"/>
    </row>
    <row r="508" spans="3:35" x14ac:dyDescent="0.2">
      <c r="C508" s="101"/>
      <c r="D508" s="101"/>
      <c r="E508" s="101"/>
      <c r="F508" s="101"/>
      <c r="I508" s="101"/>
      <c r="J508" s="101"/>
      <c r="L508" s="102"/>
      <c r="M508" s="103"/>
      <c r="O508" s="101"/>
      <c r="P508" s="101"/>
      <c r="Q508" s="101"/>
      <c r="R508" s="105"/>
      <c r="V508" s="106"/>
      <c r="W508" s="107"/>
      <c r="X508" s="107"/>
      <c r="Y508" s="107"/>
      <c r="Z508" s="108"/>
      <c r="AA508" s="107"/>
      <c r="AB508" s="50"/>
      <c r="AI508" s="107"/>
    </row>
    <row r="509" spans="3:35" x14ac:dyDescent="0.2">
      <c r="C509" s="101"/>
      <c r="D509" s="101"/>
      <c r="E509" s="101"/>
      <c r="F509" s="101"/>
      <c r="I509" s="101"/>
      <c r="J509" s="101"/>
      <c r="L509" s="102"/>
      <c r="M509" s="103"/>
      <c r="O509" s="101"/>
      <c r="P509" s="101"/>
      <c r="Q509" s="101"/>
      <c r="R509" s="105"/>
      <c r="V509" s="106"/>
      <c r="W509" s="107"/>
      <c r="X509" s="107"/>
      <c r="Y509" s="107"/>
      <c r="Z509" s="108"/>
      <c r="AA509" s="107"/>
      <c r="AB509" s="50"/>
      <c r="AI509" s="107"/>
    </row>
    <row r="510" spans="3:35" x14ac:dyDescent="0.2">
      <c r="C510" s="101"/>
      <c r="D510" s="101"/>
      <c r="E510" s="101"/>
      <c r="F510" s="101"/>
      <c r="I510" s="101"/>
      <c r="J510" s="101"/>
      <c r="L510" s="102"/>
      <c r="M510" s="103"/>
      <c r="O510" s="101"/>
      <c r="P510" s="101"/>
      <c r="Q510" s="101"/>
      <c r="R510" s="105"/>
      <c r="V510" s="106"/>
      <c r="W510" s="107"/>
      <c r="X510" s="107"/>
      <c r="Y510" s="107"/>
      <c r="Z510" s="108"/>
      <c r="AA510" s="107"/>
      <c r="AB510" s="50"/>
      <c r="AI510" s="107"/>
    </row>
    <row r="511" spans="3:35" x14ac:dyDescent="0.2">
      <c r="C511" s="101"/>
      <c r="D511" s="101"/>
      <c r="E511" s="101"/>
      <c r="F511" s="101"/>
      <c r="I511" s="101"/>
      <c r="J511" s="101"/>
      <c r="L511" s="102"/>
      <c r="M511" s="103"/>
      <c r="O511" s="101"/>
      <c r="P511" s="101"/>
      <c r="Q511" s="101"/>
      <c r="R511" s="105"/>
      <c r="V511" s="106"/>
      <c r="W511" s="107"/>
      <c r="X511" s="107"/>
      <c r="Y511" s="107"/>
      <c r="Z511" s="108"/>
      <c r="AA511" s="107"/>
      <c r="AB511" s="50"/>
      <c r="AI511" s="107"/>
    </row>
    <row r="512" spans="3:35" x14ac:dyDescent="0.2">
      <c r="C512" s="101"/>
      <c r="D512" s="101"/>
      <c r="E512" s="101"/>
      <c r="F512" s="101"/>
      <c r="I512" s="101"/>
      <c r="J512" s="101"/>
      <c r="L512" s="102"/>
      <c r="M512" s="103"/>
      <c r="O512" s="101"/>
      <c r="P512" s="101"/>
      <c r="Q512" s="101"/>
      <c r="R512" s="105"/>
      <c r="V512" s="106"/>
      <c r="W512" s="107"/>
      <c r="X512" s="107"/>
      <c r="Y512" s="107"/>
      <c r="Z512" s="108"/>
      <c r="AA512" s="107"/>
      <c r="AB512" s="50"/>
      <c r="AI512" s="107"/>
    </row>
    <row r="513" spans="3:35" x14ac:dyDescent="0.2">
      <c r="C513" s="101"/>
      <c r="D513" s="101"/>
      <c r="E513" s="101"/>
      <c r="F513" s="101"/>
      <c r="I513" s="101"/>
      <c r="J513" s="101"/>
      <c r="L513" s="102"/>
      <c r="M513" s="103"/>
      <c r="O513" s="101"/>
      <c r="P513" s="101"/>
      <c r="Q513" s="101"/>
      <c r="R513" s="105"/>
      <c r="V513" s="106"/>
      <c r="W513" s="107"/>
      <c r="X513" s="107"/>
      <c r="Y513" s="107"/>
      <c r="Z513" s="108"/>
      <c r="AA513" s="107"/>
      <c r="AB513" s="50"/>
      <c r="AI513" s="107"/>
    </row>
    <row r="514" spans="3:35" x14ac:dyDescent="0.2">
      <c r="C514" s="101"/>
      <c r="D514" s="101"/>
      <c r="E514" s="101"/>
      <c r="F514" s="101"/>
      <c r="I514" s="101"/>
      <c r="J514" s="101"/>
      <c r="L514" s="102"/>
      <c r="M514" s="103"/>
      <c r="O514" s="101"/>
      <c r="P514" s="101"/>
      <c r="Q514" s="101"/>
      <c r="R514" s="105"/>
      <c r="V514" s="106"/>
      <c r="W514" s="107"/>
      <c r="X514" s="107"/>
      <c r="Y514" s="107"/>
      <c r="Z514" s="108"/>
      <c r="AA514" s="107"/>
      <c r="AB514" s="50"/>
      <c r="AI514" s="107"/>
    </row>
    <row r="515" spans="3:35" x14ac:dyDescent="0.2">
      <c r="C515" s="101"/>
      <c r="D515" s="101"/>
      <c r="E515" s="101"/>
      <c r="F515" s="101"/>
      <c r="I515" s="101"/>
      <c r="J515" s="101"/>
      <c r="L515" s="102"/>
      <c r="M515" s="103"/>
      <c r="O515" s="101"/>
      <c r="P515" s="101"/>
      <c r="Q515" s="101"/>
      <c r="R515" s="105"/>
      <c r="V515" s="106"/>
      <c r="W515" s="107"/>
      <c r="X515" s="107"/>
      <c r="Y515" s="107"/>
      <c r="Z515" s="108"/>
      <c r="AA515" s="107"/>
      <c r="AB515" s="50"/>
      <c r="AI515" s="107"/>
    </row>
    <row r="516" spans="3:35" x14ac:dyDescent="0.2">
      <c r="C516" s="101"/>
      <c r="D516" s="101"/>
      <c r="E516" s="101"/>
      <c r="F516" s="101"/>
      <c r="I516" s="101"/>
      <c r="J516" s="101"/>
      <c r="L516" s="102"/>
      <c r="M516" s="103"/>
      <c r="O516" s="101"/>
      <c r="P516" s="101"/>
      <c r="Q516" s="101"/>
      <c r="R516" s="105"/>
      <c r="V516" s="106"/>
      <c r="W516" s="107"/>
      <c r="X516" s="107"/>
      <c r="Y516" s="107"/>
      <c r="Z516" s="108"/>
      <c r="AA516" s="107"/>
      <c r="AB516" s="50"/>
      <c r="AI516" s="107"/>
    </row>
    <row r="517" spans="3:35" x14ac:dyDescent="0.2">
      <c r="C517" s="101"/>
      <c r="D517" s="101"/>
      <c r="E517" s="101"/>
      <c r="F517" s="101"/>
      <c r="I517" s="101"/>
      <c r="J517" s="101"/>
      <c r="L517" s="102"/>
      <c r="M517" s="103"/>
      <c r="O517" s="101"/>
      <c r="P517" s="101"/>
      <c r="Q517" s="101"/>
      <c r="R517" s="105"/>
      <c r="V517" s="106"/>
      <c r="W517" s="107"/>
      <c r="X517" s="107"/>
      <c r="Y517" s="107"/>
      <c r="Z517" s="108"/>
      <c r="AA517" s="107"/>
      <c r="AB517" s="50"/>
      <c r="AI517" s="107"/>
    </row>
    <row r="518" spans="3:35" x14ac:dyDescent="0.2">
      <c r="C518" s="101"/>
      <c r="D518" s="101"/>
      <c r="E518" s="101"/>
      <c r="F518" s="101"/>
      <c r="I518" s="101"/>
      <c r="J518" s="101"/>
      <c r="L518" s="102"/>
      <c r="M518" s="103"/>
      <c r="O518" s="101"/>
      <c r="P518" s="101"/>
      <c r="Q518" s="101"/>
      <c r="R518" s="105"/>
      <c r="V518" s="106"/>
      <c r="W518" s="107"/>
      <c r="X518" s="107"/>
      <c r="Y518" s="107"/>
      <c r="Z518" s="108"/>
      <c r="AA518" s="107"/>
      <c r="AB518" s="50"/>
      <c r="AI518" s="107"/>
    </row>
    <row r="519" spans="3:35" x14ac:dyDescent="0.2">
      <c r="L519" s="102"/>
      <c r="M519" s="103"/>
      <c r="R519" s="105"/>
      <c r="V519" s="106"/>
      <c r="W519" s="107"/>
      <c r="X519" s="107"/>
      <c r="Y519" s="107"/>
      <c r="Z519" s="108"/>
      <c r="AA519" s="107"/>
      <c r="AB519" s="50"/>
      <c r="AI519" s="107"/>
    </row>
    <row r="520" spans="3:35" x14ac:dyDescent="0.2">
      <c r="L520" s="102"/>
      <c r="M520" s="103"/>
      <c r="R520" s="105"/>
      <c r="V520" s="106"/>
      <c r="W520" s="107"/>
      <c r="X520" s="107"/>
      <c r="Y520" s="107"/>
      <c r="Z520" s="108"/>
      <c r="AA520" s="107"/>
      <c r="AB520" s="50"/>
      <c r="AI520" s="107"/>
    </row>
    <row r="521" spans="3:35" x14ac:dyDescent="0.2">
      <c r="L521" s="102"/>
      <c r="M521" s="103"/>
      <c r="R521" s="105"/>
      <c r="V521" s="106"/>
      <c r="W521" s="107"/>
      <c r="X521" s="107"/>
      <c r="Y521" s="107"/>
      <c r="Z521" s="108"/>
      <c r="AA521" s="107"/>
      <c r="AB521" s="50"/>
      <c r="AI521" s="107"/>
    </row>
    <row r="522" spans="3:35" x14ac:dyDescent="0.2">
      <c r="C522" s="101"/>
      <c r="D522" s="101"/>
      <c r="E522" s="101"/>
      <c r="F522" s="101"/>
      <c r="I522" s="101"/>
      <c r="J522" s="101"/>
      <c r="L522" s="102"/>
      <c r="M522" s="103"/>
      <c r="O522" s="101"/>
      <c r="P522" s="101"/>
      <c r="Q522" s="101"/>
      <c r="R522" s="105"/>
      <c r="V522" s="106"/>
      <c r="W522" s="107"/>
      <c r="X522" s="107"/>
      <c r="Y522" s="107"/>
      <c r="Z522" s="108"/>
      <c r="AA522" s="107"/>
      <c r="AB522" s="50"/>
      <c r="AI522" s="107"/>
    </row>
    <row r="523" spans="3:35" x14ac:dyDescent="0.2">
      <c r="C523" s="101"/>
      <c r="D523" s="101"/>
      <c r="E523" s="101"/>
      <c r="F523" s="101"/>
      <c r="I523" s="101"/>
      <c r="J523" s="101"/>
      <c r="L523" s="102"/>
      <c r="M523" s="103"/>
      <c r="O523" s="101"/>
      <c r="P523" s="101"/>
      <c r="Q523" s="101"/>
      <c r="R523" s="105"/>
      <c r="V523" s="106"/>
      <c r="W523" s="107"/>
      <c r="X523" s="107"/>
      <c r="Y523" s="107"/>
      <c r="Z523" s="108"/>
      <c r="AA523" s="107"/>
      <c r="AB523" s="50"/>
      <c r="AI523" s="107"/>
    </row>
    <row r="524" spans="3:35" x14ac:dyDescent="0.2">
      <c r="C524" s="101"/>
      <c r="D524" s="101"/>
      <c r="E524" s="101"/>
      <c r="F524" s="101"/>
      <c r="I524" s="101"/>
      <c r="J524" s="101"/>
      <c r="L524" s="102"/>
      <c r="M524" s="103"/>
      <c r="O524" s="101"/>
      <c r="P524" s="101"/>
      <c r="Q524" s="101"/>
      <c r="R524" s="105"/>
      <c r="V524" s="106"/>
      <c r="W524" s="107"/>
      <c r="X524" s="107"/>
      <c r="Y524" s="107"/>
      <c r="Z524" s="108"/>
      <c r="AA524" s="107"/>
      <c r="AB524" s="50"/>
      <c r="AI524" s="107"/>
    </row>
    <row r="525" spans="3:35" x14ac:dyDescent="0.2">
      <c r="C525" s="101"/>
      <c r="D525" s="101"/>
      <c r="E525" s="101"/>
      <c r="F525" s="101"/>
      <c r="I525" s="101"/>
      <c r="J525" s="101"/>
      <c r="L525" s="102"/>
      <c r="M525" s="103"/>
      <c r="O525" s="101"/>
      <c r="P525" s="101"/>
      <c r="Q525" s="101"/>
      <c r="R525" s="105"/>
      <c r="V525" s="106"/>
      <c r="W525" s="107"/>
      <c r="X525" s="107"/>
      <c r="Y525" s="107"/>
      <c r="Z525" s="108"/>
      <c r="AA525" s="107"/>
      <c r="AB525" s="50"/>
      <c r="AI525" s="107"/>
    </row>
    <row r="526" spans="3:35" x14ac:dyDescent="0.2">
      <c r="C526" s="101"/>
      <c r="D526" s="101"/>
      <c r="E526" s="101"/>
      <c r="F526" s="101"/>
      <c r="I526" s="101"/>
      <c r="J526" s="101"/>
      <c r="L526" s="102"/>
      <c r="M526" s="103"/>
      <c r="O526" s="101"/>
      <c r="P526" s="101"/>
      <c r="Q526" s="101"/>
      <c r="R526" s="105"/>
      <c r="V526" s="106"/>
      <c r="W526" s="107"/>
      <c r="X526" s="107"/>
      <c r="Y526" s="107"/>
      <c r="Z526" s="108"/>
      <c r="AA526" s="107"/>
      <c r="AB526" s="50"/>
      <c r="AI526" s="107"/>
    </row>
    <row r="527" spans="3:35" x14ac:dyDescent="0.2">
      <c r="C527" s="101"/>
      <c r="D527" s="101"/>
      <c r="E527" s="101"/>
      <c r="F527" s="101"/>
      <c r="I527" s="101"/>
      <c r="J527" s="101"/>
      <c r="L527" s="102"/>
      <c r="M527" s="103"/>
      <c r="O527" s="101"/>
      <c r="P527" s="101"/>
      <c r="Q527" s="101"/>
      <c r="R527" s="105"/>
      <c r="V527" s="106"/>
      <c r="W527" s="107"/>
      <c r="X527" s="107"/>
      <c r="Y527" s="107"/>
      <c r="Z527" s="108"/>
      <c r="AA527" s="107"/>
      <c r="AB527" s="50"/>
      <c r="AI527" s="107"/>
    </row>
    <row r="528" spans="3:35" x14ac:dyDescent="0.2">
      <c r="C528" s="101"/>
      <c r="D528" s="101"/>
      <c r="E528" s="101"/>
      <c r="F528" s="101"/>
      <c r="I528" s="101"/>
      <c r="J528" s="101"/>
      <c r="L528" s="102"/>
      <c r="M528" s="103"/>
      <c r="O528" s="101"/>
      <c r="P528" s="101"/>
      <c r="Q528" s="101"/>
      <c r="R528" s="105"/>
      <c r="V528" s="106"/>
      <c r="W528" s="107"/>
      <c r="X528" s="107"/>
      <c r="Y528" s="107"/>
      <c r="Z528" s="108"/>
      <c r="AA528" s="107"/>
      <c r="AB528" s="50"/>
      <c r="AI528" s="107"/>
    </row>
    <row r="529" spans="3:35" x14ac:dyDescent="0.2">
      <c r="C529" s="101"/>
      <c r="D529" s="101"/>
      <c r="E529" s="101"/>
      <c r="F529" s="101"/>
      <c r="I529" s="101"/>
      <c r="J529" s="101"/>
      <c r="L529" s="102"/>
      <c r="M529" s="103"/>
      <c r="O529" s="101"/>
      <c r="P529" s="101"/>
      <c r="Q529" s="101"/>
      <c r="R529" s="105"/>
      <c r="V529" s="106"/>
      <c r="W529" s="107"/>
      <c r="X529" s="107"/>
      <c r="Y529" s="107"/>
      <c r="Z529" s="108"/>
      <c r="AA529" s="107"/>
      <c r="AB529" s="50"/>
      <c r="AI529" s="107"/>
    </row>
    <row r="530" spans="3:35" x14ac:dyDescent="0.2">
      <c r="C530" s="101"/>
      <c r="D530" s="101"/>
      <c r="E530" s="101"/>
      <c r="F530" s="101"/>
      <c r="I530" s="101"/>
      <c r="J530" s="101"/>
      <c r="L530" s="102"/>
      <c r="M530" s="103"/>
      <c r="O530" s="101"/>
      <c r="P530" s="101"/>
      <c r="Q530" s="101"/>
      <c r="R530" s="105"/>
      <c r="V530" s="106"/>
      <c r="W530" s="107"/>
      <c r="X530" s="107"/>
      <c r="Y530" s="107"/>
      <c r="Z530" s="108"/>
      <c r="AA530" s="107"/>
      <c r="AB530" s="50"/>
      <c r="AI530" s="107"/>
    </row>
    <row r="531" spans="3:35" x14ac:dyDescent="0.2">
      <c r="C531" s="101"/>
      <c r="D531" s="101"/>
      <c r="E531" s="101"/>
      <c r="F531" s="101"/>
      <c r="I531" s="101"/>
      <c r="J531" s="101"/>
      <c r="L531" s="102"/>
      <c r="M531" s="103"/>
      <c r="O531" s="101"/>
      <c r="P531" s="101"/>
      <c r="Q531" s="101"/>
      <c r="R531" s="105"/>
      <c r="V531" s="106"/>
      <c r="W531" s="107"/>
      <c r="X531" s="107"/>
      <c r="Y531" s="107"/>
      <c r="Z531" s="108"/>
      <c r="AA531" s="107"/>
      <c r="AB531" s="50"/>
      <c r="AI531" s="107"/>
    </row>
    <row r="532" spans="3:35" x14ac:dyDescent="0.2">
      <c r="C532" s="101"/>
      <c r="D532" s="101"/>
      <c r="E532" s="101"/>
      <c r="F532" s="101"/>
      <c r="I532" s="101"/>
      <c r="J532" s="101"/>
      <c r="L532" s="102"/>
      <c r="M532" s="103"/>
      <c r="O532" s="101"/>
      <c r="P532" s="101"/>
      <c r="Q532" s="101"/>
      <c r="R532" s="105"/>
      <c r="V532" s="106"/>
      <c r="W532" s="107"/>
      <c r="X532" s="107"/>
      <c r="Y532" s="107"/>
      <c r="Z532" s="108"/>
      <c r="AA532" s="107"/>
      <c r="AB532" s="50"/>
      <c r="AI532" s="107"/>
    </row>
    <row r="533" spans="3:35" x14ac:dyDescent="0.2">
      <c r="C533" s="101"/>
      <c r="D533" s="101"/>
      <c r="E533" s="101"/>
      <c r="F533" s="101"/>
      <c r="I533" s="101"/>
      <c r="J533" s="101"/>
      <c r="L533" s="102"/>
      <c r="M533" s="103"/>
      <c r="O533" s="101"/>
      <c r="P533" s="101"/>
      <c r="Q533" s="101"/>
      <c r="R533" s="105"/>
      <c r="V533" s="106"/>
      <c r="W533" s="107"/>
      <c r="X533" s="107"/>
      <c r="Y533" s="107"/>
      <c r="Z533" s="108"/>
      <c r="AA533" s="107"/>
      <c r="AB533" s="50"/>
      <c r="AI533" s="107"/>
    </row>
    <row r="534" spans="3:35" x14ac:dyDescent="0.2">
      <c r="L534" s="102"/>
      <c r="M534" s="103"/>
      <c r="R534" s="105"/>
      <c r="V534" s="106"/>
      <c r="W534" s="107"/>
      <c r="X534" s="107"/>
      <c r="Y534" s="107"/>
      <c r="Z534" s="108"/>
      <c r="AA534" s="107"/>
      <c r="AB534" s="50"/>
      <c r="AI534" s="107"/>
    </row>
    <row r="535" spans="3:35" x14ac:dyDescent="0.2">
      <c r="L535" s="102"/>
      <c r="M535" s="103"/>
      <c r="R535" s="105"/>
      <c r="V535" s="106"/>
      <c r="W535" s="107"/>
      <c r="X535" s="107"/>
      <c r="Y535" s="107"/>
      <c r="Z535" s="108"/>
      <c r="AA535" s="107"/>
      <c r="AB535" s="50"/>
      <c r="AI535" s="107"/>
    </row>
    <row r="536" spans="3:35" x14ac:dyDescent="0.2">
      <c r="L536" s="102"/>
      <c r="M536" s="103"/>
      <c r="R536" s="105"/>
      <c r="V536" s="106"/>
      <c r="W536" s="107"/>
      <c r="X536" s="107"/>
      <c r="Y536" s="107"/>
      <c r="Z536" s="108"/>
      <c r="AA536" s="107"/>
      <c r="AB536" s="50"/>
      <c r="AI536" s="107"/>
    </row>
    <row r="537" spans="3:35" x14ac:dyDescent="0.2">
      <c r="L537" s="102"/>
      <c r="M537" s="103"/>
      <c r="R537" s="105"/>
      <c r="V537" s="106"/>
      <c r="W537" s="107"/>
      <c r="X537" s="107"/>
      <c r="Y537" s="107"/>
      <c r="Z537" s="108"/>
      <c r="AA537" s="107"/>
      <c r="AB537" s="50"/>
      <c r="AI537" s="107"/>
    </row>
    <row r="538" spans="3:35" x14ac:dyDescent="0.2">
      <c r="L538" s="102"/>
      <c r="M538" s="103"/>
      <c r="R538" s="105"/>
      <c r="V538" s="106"/>
      <c r="W538" s="107"/>
      <c r="X538" s="107"/>
      <c r="Y538" s="107"/>
      <c r="Z538" s="108"/>
      <c r="AA538" s="107"/>
      <c r="AB538" s="50"/>
      <c r="AI538" s="107"/>
    </row>
    <row r="539" spans="3:35" x14ac:dyDescent="0.2">
      <c r="L539" s="102"/>
      <c r="M539" s="103"/>
      <c r="R539" s="105"/>
      <c r="V539" s="106"/>
      <c r="W539" s="107"/>
      <c r="X539" s="107"/>
      <c r="Y539" s="107"/>
      <c r="Z539" s="108"/>
      <c r="AA539" s="107"/>
      <c r="AB539" s="50"/>
      <c r="AI539" s="107"/>
    </row>
    <row r="540" spans="3:35" x14ac:dyDescent="0.2">
      <c r="L540" s="102"/>
      <c r="M540" s="103"/>
      <c r="R540" s="105"/>
      <c r="V540" s="106"/>
      <c r="W540" s="107"/>
      <c r="X540" s="107"/>
      <c r="Y540" s="107"/>
      <c r="Z540" s="108"/>
      <c r="AA540" s="107"/>
      <c r="AB540" s="50"/>
      <c r="AI540" s="107"/>
    </row>
    <row r="541" spans="3:35" x14ac:dyDescent="0.2">
      <c r="L541" s="102"/>
      <c r="M541" s="103"/>
      <c r="R541" s="105"/>
      <c r="V541" s="106"/>
      <c r="W541" s="107"/>
      <c r="X541" s="107"/>
      <c r="Y541" s="107"/>
      <c r="Z541" s="108"/>
      <c r="AA541" s="107"/>
      <c r="AB541" s="50"/>
      <c r="AI541" s="107"/>
    </row>
    <row r="542" spans="3:35" x14ac:dyDescent="0.2">
      <c r="L542" s="102"/>
      <c r="M542" s="103"/>
      <c r="R542" s="105"/>
      <c r="V542" s="106"/>
      <c r="W542" s="107"/>
      <c r="X542" s="107"/>
      <c r="Y542" s="107"/>
      <c r="Z542" s="108"/>
      <c r="AA542" s="107"/>
      <c r="AB542" s="50"/>
      <c r="AI542" s="107"/>
    </row>
    <row r="543" spans="3:35" x14ac:dyDescent="0.2">
      <c r="C543" s="101"/>
      <c r="D543" s="101"/>
      <c r="E543" s="101"/>
      <c r="F543" s="101"/>
      <c r="I543" s="101"/>
      <c r="J543" s="101"/>
      <c r="L543" s="102"/>
      <c r="M543" s="103"/>
      <c r="O543" s="101"/>
      <c r="P543" s="101"/>
      <c r="Q543" s="101"/>
      <c r="R543" s="105"/>
      <c r="V543" s="106"/>
      <c r="W543" s="107"/>
      <c r="X543" s="107"/>
      <c r="Y543" s="107"/>
      <c r="Z543" s="108"/>
      <c r="AA543" s="107"/>
      <c r="AB543" s="50"/>
      <c r="AI543" s="107"/>
    </row>
    <row r="544" spans="3:35" x14ac:dyDescent="0.2">
      <c r="C544" s="101"/>
      <c r="D544" s="101"/>
      <c r="E544" s="101"/>
      <c r="F544" s="101"/>
      <c r="I544" s="101"/>
      <c r="J544" s="101"/>
      <c r="L544" s="102"/>
      <c r="M544" s="103"/>
      <c r="O544" s="101"/>
      <c r="P544" s="101"/>
      <c r="Q544" s="101"/>
      <c r="R544" s="105"/>
      <c r="V544" s="106"/>
      <c r="W544" s="107"/>
      <c r="X544" s="107"/>
      <c r="Y544" s="107"/>
      <c r="Z544" s="108"/>
      <c r="AA544" s="107"/>
      <c r="AB544" s="50"/>
      <c r="AI544" s="107"/>
    </row>
    <row r="545" spans="3:35" x14ac:dyDescent="0.2">
      <c r="C545" s="101"/>
      <c r="D545" s="101"/>
      <c r="E545" s="101"/>
      <c r="F545" s="101"/>
      <c r="I545" s="101"/>
      <c r="J545" s="101"/>
      <c r="L545" s="102"/>
      <c r="M545" s="103"/>
      <c r="O545" s="101"/>
      <c r="P545" s="101"/>
      <c r="Q545" s="101"/>
      <c r="R545" s="105"/>
      <c r="V545" s="106"/>
      <c r="W545" s="107"/>
      <c r="X545" s="107"/>
      <c r="Y545" s="107"/>
      <c r="Z545" s="108"/>
      <c r="AA545" s="107"/>
      <c r="AB545" s="50"/>
      <c r="AI545" s="107"/>
    </row>
    <row r="546" spans="3:35" x14ac:dyDescent="0.2">
      <c r="C546" s="101"/>
      <c r="D546" s="101"/>
      <c r="E546" s="101"/>
      <c r="F546" s="101"/>
      <c r="I546" s="101"/>
      <c r="J546" s="101"/>
      <c r="L546" s="102"/>
      <c r="M546" s="103"/>
      <c r="O546" s="101"/>
      <c r="P546" s="101"/>
      <c r="Q546" s="101"/>
      <c r="R546" s="105"/>
      <c r="V546" s="106"/>
      <c r="W546" s="107"/>
      <c r="X546" s="107"/>
      <c r="Y546" s="107"/>
      <c r="Z546" s="108"/>
      <c r="AA546" s="107"/>
      <c r="AB546" s="50"/>
      <c r="AI546" s="107"/>
    </row>
    <row r="547" spans="3:35" x14ac:dyDescent="0.2">
      <c r="C547" s="101"/>
      <c r="D547" s="101"/>
      <c r="E547" s="101"/>
      <c r="F547" s="101"/>
      <c r="I547" s="101"/>
      <c r="J547" s="101"/>
      <c r="L547" s="102"/>
      <c r="M547" s="103"/>
      <c r="O547" s="101"/>
      <c r="P547" s="101"/>
      <c r="Q547" s="101"/>
      <c r="R547" s="105"/>
      <c r="V547" s="106"/>
      <c r="W547" s="107"/>
      <c r="X547" s="107"/>
      <c r="Y547" s="107"/>
      <c r="Z547" s="108"/>
      <c r="AA547" s="107"/>
      <c r="AB547" s="50"/>
      <c r="AI547" s="107"/>
    </row>
    <row r="548" spans="3:35" x14ac:dyDescent="0.2">
      <c r="C548" s="101"/>
      <c r="D548" s="101"/>
      <c r="E548" s="101"/>
      <c r="F548" s="101"/>
      <c r="I548" s="101"/>
      <c r="J548" s="101"/>
      <c r="L548" s="102"/>
      <c r="M548" s="103"/>
      <c r="O548" s="101"/>
      <c r="P548" s="101"/>
      <c r="Q548" s="101"/>
      <c r="R548" s="105"/>
      <c r="V548" s="106"/>
      <c r="W548" s="107"/>
      <c r="X548" s="107"/>
      <c r="Y548" s="107"/>
      <c r="Z548" s="108"/>
      <c r="AA548" s="107"/>
      <c r="AB548" s="50"/>
      <c r="AI548" s="107"/>
    </row>
    <row r="549" spans="3:35" x14ac:dyDescent="0.2">
      <c r="C549" s="101"/>
      <c r="D549" s="101"/>
      <c r="E549" s="101"/>
      <c r="F549" s="101"/>
      <c r="I549" s="101"/>
      <c r="J549" s="101"/>
      <c r="L549" s="102"/>
      <c r="M549" s="103"/>
      <c r="O549" s="101"/>
      <c r="P549" s="101"/>
      <c r="Q549" s="101"/>
      <c r="R549" s="105"/>
      <c r="V549" s="106"/>
      <c r="W549" s="107"/>
      <c r="X549" s="107"/>
      <c r="Y549" s="107"/>
      <c r="Z549" s="108"/>
      <c r="AA549" s="107"/>
      <c r="AB549" s="50"/>
      <c r="AI549" s="107"/>
    </row>
    <row r="550" spans="3:35" x14ac:dyDescent="0.2">
      <c r="C550" s="101"/>
      <c r="D550" s="101"/>
      <c r="E550" s="101"/>
      <c r="F550" s="101"/>
      <c r="I550" s="101"/>
      <c r="J550" s="101"/>
      <c r="L550" s="102"/>
      <c r="M550" s="103"/>
      <c r="O550" s="101"/>
      <c r="P550" s="101"/>
      <c r="Q550" s="101"/>
      <c r="R550" s="105"/>
      <c r="V550" s="106"/>
      <c r="W550" s="107"/>
      <c r="X550" s="107"/>
      <c r="Y550" s="107"/>
      <c r="Z550" s="108"/>
      <c r="AA550" s="107"/>
      <c r="AB550" s="50"/>
      <c r="AI550" s="107"/>
    </row>
    <row r="551" spans="3:35" x14ac:dyDescent="0.2">
      <c r="C551" s="101"/>
      <c r="D551" s="101"/>
      <c r="E551" s="101"/>
      <c r="F551" s="101"/>
      <c r="I551" s="101"/>
      <c r="J551" s="101"/>
      <c r="L551" s="102"/>
      <c r="M551" s="103"/>
      <c r="O551" s="101"/>
      <c r="P551" s="101"/>
      <c r="Q551" s="101"/>
      <c r="R551" s="105"/>
      <c r="V551" s="106"/>
      <c r="W551" s="107"/>
      <c r="X551" s="107"/>
      <c r="Y551" s="107"/>
      <c r="Z551" s="108"/>
      <c r="AA551" s="107"/>
      <c r="AB551" s="50"/>
      <c r="AI551" s="107"/>
    </row>
    <row r="552" spans="3:35" x14ac:dyDescent="0.2">
      <c r="C552" s="101"/>
      <c r="D552" s="101"/>
      <c r="E552" s="101"/>
      <c r="F552" s="101"/>
      <c r="I552" s="101"/>
      <c r="J552" s="101"/>
      <c r="L552" s="102"/>
      <c r="M552" s="103"/>
      <c r="O552" s="101"/>
      <c r="P552" s="101"/>
      <c r="Q552" s="101"/>
      <c r="R552" s="105"/>
      <c r="V552" s="106"/>
      <c r="W552" s="107"/>
      <c r="X552" s="107"/>
      <c r="Y552" s="107"/>
      <c r="Z552" s="108"/>
      <c r="AA552" s="107"/>
      <c r="AB552" s="50"/>
      <c r="AI552" s="107"/>
    </row>
    <row r="553" spans="3:35" x14ac:dyDescent="0.2">
      <c r="C553" s="101"/>
      <c r="D553" s="101"/>
      <c r="E553" s="101"/>
      <c r="F553" s="101"/>
      <c r="I553" s="101"/>
      <c r="J553" s="101"/>
      <c r="L553" s="102"/>
      <c r="M553" s="103"/>
      <c r="O553" s="101"/>
      <c r="P553" s="101"/>
      <c r="Q553" s="101"/>
      <c r="R553" s="105"/>
      <c r="V553" s="106"/>
      <c r="W553" s="107"/>
      <c r="X553" s="107"/>
      <c r="Y553" s="107"/>
      <c r="Z553" s="108"/>
      <c r="AA553" s="107"/>
      <c r="AB553" s="50"/>
      <c r="AI553" s="107"/>
    </row>
    <row r="554" spans="3:35" x14ac:dyDescent="0.2">
      <c r="C554" s="101"/>
      <c r="D554" s="101"/>
      <c r="E554" s="101"/>
      <c r="F554" s="101"/>
      <c r="I554" s="101"/>
      <c r="J554" s="101"/>
      <c r="L554" s="102"/>
      <c r="M554" s="103"/>
      <c r="O554" s="101"/>
      <c r="P554" s="101"/>
      <c r="Q554" s="101"/>
      <c r="R554" s="105"/>
      <c r="V554" s="106"/>
      <c r="W554" s="107"/>
      <c r="X554" s="107"/>
      <c r="Y554" s="107"/>
      <c r="Z554" s="108"/>
      <c r="AA554" s="107"/>
      <c r="AB554" s="50"/>
      <c r="AI554" s="107"/>
    </row>
    <row r="555" spans="3:35" x14ac:dyDescent="0.2">
      <c r="C555" s="101"/>
      <c r="D555" s="101"/>
      <c r="E555" s="101"/>
      <c r="F555" s="101"/>
      <c r="I555" s="101"/>
      <c r="J555" s="101"/>
      <c r="L555" s="102"/>
      <c r="M555" s="103"/>
      <c r="O555" s="101"/>
      <c r="P555" s="101"/>
      <c r="Q555" s="101"/>
      <c r="R555" s="105"/>
      <c r="V555" s="106"/>
      <c r="W555" s="107"/>
      <c r="X555" s="107"/>
      <c r="Y555" s="107"/>
      <c r="Z555" s="108"/>
      <c r="AA555" s="107"/>
      <c r="AB555" s="50"/>
      <c r="AI555" s="107"/>
    </row>
    <row r="556" spans="3:35" x14ac:dyDescent="0.2">
      <c r="C556" s="101"/>
      <c r="D556" s="101"/>
      <c r="E556" s="101"/>
      <c r="F556" s="101"/>
      <c r="I556" s="101"/>
      <c r="J556" s="101"/>
      <c r="L556" s="102"/>
      <c r="M556" s="103"/>
      <c r="O556" s="101"/>
      <c r="P556" s="101"/>
      <c r="Q556" s="101"/>
      <c r="R556" s="105"/>
      <c r="V556" s="106"/>
      <c r="W556" s="107"/>
      <c r="X556" s="107"/>
      <c r="Y556" s="107"/>
      <c r="Z556" s="108"/>
      <c r="AA556" s="107"/>
      <c r="AB556" s="50"/>
      <c r="AI556" s="107"/>
    </row>
    <row r="557" spans="3:35" x14ac:dyDescent="0.2">
      <c r="C557" s="101"/>
      <c r="D557" s="101"/>
      <c r="E557" s="101"/>
      <c r="F557" s="101"/>
      <c r="I557" s="101"/>
      <c r="J557" s="101"/>
      <c r="L557" s="102"/>
      <c r="M557" s="103"/>
      <c r="O557" s="101"/>
      <c r="P557" s="101"/>
      <c r="Q557" s="101"/>
      <c r="R557" s="105"/>
      <c r="V557" s="106"/>
      <c r="W557" s="107"/>
      <c r="X557" s="107"/>
      <c r="Y557" s="107"/>
      <c r="Z557" s="108"/>
      <c r="AA557" s="107"/>
      <c r="AB557" s="50"/>
      <c r="AI557" s="107"/>
    </row>
    <row r="558" spans="3:35" x14ac:dyDescent="0.2">
      <c r="C558" s="101"/>
      <c r="D558" s="101"/>
      <c r="E558" s="101"/>
      <c r="F558" s="101"/>
      <c r="I558" s="101"/>
      <c r="J558" s="101"/>
      <c r="L558" s="102"/>
      <c r="M558" s="103"/>
      <c r="O558" s="101"/>
      <c r="P558" s="101"/>
      <c r="Q558" s="101"/>
      <c r="R558" s="105"/>
      <c r="V558" s="106"/>
      <c r="W558" s="107"/>
      <c r="X558" s="107"/>
      <c r="Y558" s="107"/>
      <c r="Z558" s="108"/>
      <c r="AA558" s="107"/>
      <c r="AB558" s="50"/>
      <c r="AI558" s="107"/>
    </row>
    <row r="559" spans="3:35" x14ac:dyDescent="0.2">
      <c r="C559" s="101"/>
      <c r="D559" s="101"/>
      <c r="E559" s="101"/>
      <c r="F559" s="101"/>
      <c r="I559" s="101"/>
      <c r="J559" s="101"/>
      <c r="L559" s="102"/>
      <c r="M559" s="103"/>
      <c r="O559" s="101"/>
      <c r="P559" s="101"/>
      <c r="Q559" s="101"/>
      <c r="R559" s="105"/>
      <c r="V559" s="106"/>
      <c r="W559" s="107"/>
      <c r="X559" s="107"/>
      <c r="Y559" s="107"/>
      <c r="Z559" s="108"/>
      <c r="AA559" s="107"/>
      <c r="AB559" s="50"/>
      <c r="AI559" s="107"/>
    </row>
    <row r="560" spans="3:35" x14ac:dyDescent="0.2">
      <c r="C560" s="101"/>
      <c r="D560" s="101"/>
      <c r="E560" s="101"/>
      <c r="F560" s="101"/>
      <c r="I560" s="101"/>
      <c r="J560" s="101"/>
      <c r="L560" s="102"/>
      <c r="M560" s="103"/>
      <c r="O560" s="101"/>
      <c r="P560" s="101"/>
      <c r="Q560" s="101"/>
      <c r="R560" s="105"/>
      <c r="V560" s="106"/>
      <c r="W560" s="107"/>
      <c r="X560" s="107"/>
      <c r="Y560" s="107"/>
      <c r="Z560" s="108"/>
      <c r="AA560" s="107"/>
      <c r="AB560" s="50"/>
      <c r="AI560" s="107"/>
    </row>
    <row r="561" spans="3:35" x14ac:dyDescent="0.2">
      <c r="L561" s="102"/>
      <c r="M561" s="103"/>
      <c r="R561" s="105"/>
      <c r="V561" s="106"/>
      <c r="W561" s="107"/>
      <c r="X561" s="107"/>
      <c r="Y561" s="107"/>
      <c r="Z561" s="108"/>
      <c r="AA561" s="107"/>
      <c r="AB561" s="50"/>
      <c r="AI561" s="107"/>
    </row>
    <row r="562" spans="3:35" x14ac:dyDescent="0.2">
      <c r="L562" s="102"/>
      <c r="M562" s="103"/>
      <c r="R562" s="105"/>
      <c r="V562" s="106"/>
      <c r="W562" s="107"/>
      <c r="X562" s="107"/>
      <c r="Y562" s="107"/>
      <c r="Z562" s="108"/>
      <c r="AA562" s="107"/>
      <c r="AB562" s="50"/>
      <c r="AI562" s="107"/>
    </row>
    <row r="563" spans="3:35" x14ac:dyDescent="0.2">
      <c r="L563" s="102"/>
      <c r="M563" s="103"/>
      <c r="R563" s="105"/>
      <c r="V563" s="106"/>
      <c r="W563" s="107"/>
      <c r="X563" s="107"/>
      <c r="Y563" s="107"/>
      <c r="Z563" s="108"/>
      <c r="AA563" s="107"/>
      <c r="AB563" s="50"/>
      <c r="AI563" s="107"/>
    </row>
    <row r="564" spans="3:35" x14ac:dyDescent="0.2">
      <c r="L564" s="102"/>
      <c r="M564" s="103"/>
      <c r="R564" s="105"/>
      <c r="V564" s="106"/>
      <c r="W564" s="107"/>
      <c r="X564" s="107"/>
      <c r="Y564" s="107"/>
      <c r="Z564" s="108"/>
      <c r="AA564" s="107"/>
      <c r="AB564" s="50"/>
      <c r="AI564" s="107"/>
    </row>
    <row r="565" spans="3:35" x14ac:dyDescent="0.2">
      <c r="C565" s="101"/>
      <c r="D565" s="101"/>
      <c r="E565" s="101"/>
      <c r="F565" s="101"/>
      <c r="I565" s="101"/>
      <c r="J565" s="101"/>
      <c r="L565" s="102"/>
      <c r="M565" s="103"/>
      <c r="O565" s="101"/>
      <c r="P565" s="101"/>
      <c r="Q565" s="101"/>
      <c r="R565" s="105"/>
      <c r="V565" s="106"/>
      <c r="W565" s="107"/>
      <c r="X565" s="107"/>
      <c r="Y565" s="107"/>
      <c r="Z565" s="108"/>
      <c r="AA565" s="107"/>
      <c r="AB565" s="50"/>
      <c r="AI565" s="107"/>
    </row>
    <row r="566" spans="3:35" x14ac:dyDescent="0.2">
      <c r="C566" s="101"/>
      <c r="D566" s="101"/>
      <c r="E566" s="101"/>
      <c r="F566" s="101"/>
      <c r="I566" s="101"/>
      <c r="J566" s="101"/>
      <c r="L566" s="102"/>
      <c r="M566" s="103"/>
      <c r="O566" s="101"/>
      <c r="P566" s="101"/>
      <c r="Q566" s="101"/>
      <c r="R566" s="105"/>
      <c r="V566" s="106"/>
      <c r="W566" s="107"/>
      <c r="X566" s="107"/>
      <c r="Y566" s="107"/>
      <c r="Z566" s="108"/>
      <c r="AA566" s="107"/>
      <c r="AB566" s="50"/>
      <c r="AI566" s="107"/>
    </row>
    <row r="567" spans="3:35" x14ac:dyDescent="0.2">
      <c r="C567" s="101"/>
      <c r="D567" s="101"/>
      <c r="E567" s="101"/>
      <c r="F567" s="101"/>
      <c r="I567" s="101"/>
      <c r="J567" s="101"/>
      <c r="L567" s="102"/>
      <c r="M567" s="103"/>
      <c r="O567" s="101"/>
      <c r="P567" s="101"/>
      <c r="Q567" s="101"/>
      <c r="R567" s="105"/>
      <c r="V567" s="106"/>
      <c r="W567" s="107"/>
      <c r="X567" s="107"/>
      <c r="Y567" s="107"/>
      <c r="Z567" s="108"/>
      <c r="AA567" s="107"/>
      <c r="AB567" s="50"/>
      <c r="AI567" s="107"/>
    </row>
    <row r="568" spans="3:35" x14ac:dyDescent="0.2">
      <c r="C568" s="101"/>
      <c r="D568" s="101"/>
      <c r="E568" s="101"/>
      <c r="F568" s="101"/>
      <c r="I568" s="101"/>
      <c r="J568" s="101"/>
      <c r="L568" s="102"/>
      <c r="M568" s="103"/>
      <c r="O568" s="101"/>
      <c r="P568" s="101"/>
      <c r="Q568" s="101"/>
      <c r="R568" s="105"/>
      <c r="V568" s="106"/>
      <c r="W568" s="107"/>
      <c r="X568" s="107"/>
      <c r="Y568" s="107"/>
      <c r="Z568" s="108"/>
      <c r="AA568" s="107"/>
      <c r="AB568" s="50"/>
      <c r="AI568" s="107"/>
    </row>
    <row r="569" spans="3:35" x14ac:dyDescent="0.2">
      <c r="C569" s="101"/>
      <c r="D569" s="101"/>
      <c r="E569" s="101"/>
      <c r="F569" s="101"/>
      <c r="I569" s="101"/>
      <c r="J569" s="101"/>
      <c r="L569" s="102"/>
      <c r="M569" s="103"/>
      <c r="O569" s="101"/>
      <c r="P569" s="101"/>
      <c r="Q569" s="101"/>
      <c r="R569" s="105"/>
      <c r="V569" s="106"/>
      <c r="W569" s="107"/>
      <c r="X569" s="107"/>
      <c r="Y569" s="107"/>
      <c r="Z569" s="108"/>
      <c r="AA569" s="107"/>
      <c r="AB569" s="50"/>
      <c r="AI569" s="107"/>
    </row>
    <row r="570" spans="3:35" x14ac:dyDescent="0.2">
      <c r="C570" s="101"/>
      <c r="D570" s="101"/>
      <c r="E570" s="101"/>
      <c r="F570" s="101"/>
      <c r="I570" s="101"/>
      <c r="J570" s="101"/>
      <c r="L570" s="102"/>
      <c r="M570" s="103"/>
      <c r="O570" s="101"/>
      <c r="P570" s="101"/>
      <c r="Q570" s="101"/>
      <c r="R570" s="105"/>
      <c r="V570" s="106"/>
      <c r="W570" s="107"/>
      <c r="X570" s="107"/>
      <c r="Y570" s="107"/>
      <c r="Z570" s="108"/>
      <c r="AA570" s="107"/>
      <c r="AB570" s="50"/>
      <c r="AI570" s="107"/>
    </row>
    <row r="571" spans="3:35" x14ac:dyDescent="0.2">
      <c r="C571" s="101"/>
      <c r="D571" s="101"/>
      <c r="E571" s="101"/>
      <c r="F571" s="101"/>
      <c r="I571" s="101"/>
      <c r="J571" s="101"/>
      <c r="L571" s="102"/>
      <c r="M571" s="103"/>
      <c r="O571" s="101"/>
      <c r="P571" s="101"/>
      <c r="Q571" s="101"/>
      <c r="R571" s="105"/>
      <c r="V571" s="106"/>
      <c r="W571" s="107"/>
      <c r="X571" s="107"/>
      <c r="Y571" s="107"/>
      <c r="Z571" s="108"/>
      <c r="AA571" s="107"/>
      <c r="AB571" s="50"/>
      <c r="AI571" s="107"/>
    </row>
    <row r="572" spans="3:35" x14ac:dyDescent="0.2">
      <c r="C572" s="101"/>
      <c r="D572" s="101"/>
      <c r="E572" s="101"/>
      <c r="F572" s="101"/>
      <c r="I572" s="101"/>
      <c r="J572" s="101"/>
      <c r="L572" s="102"/>
      <c r="M572" s="103"/>
      <c r="O572" s="101"/>
      <c r="P572" s="101"/>
      <c r="Q572" s="101"/>
      <c r="R572" s="105"/>
      <c r="V572" s="106"/>
      <c r="W572" s="107"/>
      <c r="X572" s="107"/>
      <c r="Y572" s="107"/>
      <c r="Z572" s="108"/>
      <c r="AA572" s="107"/>
      <c r="AB572" s="50"/>
      <c r="AI572" s="107"/>
    </row>
    <row r="573" spans="3:35" x14ac:dyDescent="0.2">
      <c r="C573" s="101"/>
      <c r="D573" s="101"/>
      <c r="E573" s="101"/>
      <c r="F573" s="101"/>
      <c r="I573" s="101"/>
      <c r="J573" s="101"/>
      <c r="L573" s="102"/>
      <c r="M573" s="103"/>
      <c r="O573" s="101"/>
      <c r="P573" s="101"/>
      <c r="Q573" s="101"/>
      <c r="R573" s="105"/>
      <c r="V573" s="106"/>
      <c r="W573" s="107"/>
      <c r="X573" s="107"/>
      <c r="Y573" s="107"/>
      <c r="Z573" s="108"/>
      <c r="AA573" s="107"/>
      <c r="AB573" s="50"/>
      <c r="AI573" s="107"/>
    </row>
    <row r="574" spans="3:35" x14ac:dyDescent="0.2">
      <c r="C574" s="101"/>
      <c r="D574" s="101"/>
      <c r="E574" s="101"/>
      <c r="F574" s="101"/>
      <c r="I574" s="101"/>
      <c r="J574" s="101"/>
      <c r="L574" s="102"/>
      <c r="M574" s="103"/>
      <c r="O574" s="101"/>
      <c r="P574" s="101"/>
      <c r="Q574" s="101"/>
      <c r="R574" s="105"/>
      <c r="V574" s="106"/>
      <c r="W574" s="107"/>
      <c r="X574" s="107"/>
      <c r="Y574" s="107"/>
      <c r="Z574" s="108"/>
      <c r="AA574" s="107"/>
      <c r="AB574" s="50"/>
      <c r="AI574" s="107"/>
    </row>
    <row r="575" spans="3:35" x14ac:dyDescent="0.2">
      <c r="C575" s="101"/>
      <c r="D575" s="101"/>
      <c r="E575" s="101"/>
      <c r="F575" s="101"/>
      <c r="I575" s="101"/>
      <c r="J575" s="101"/>
      <c r="L575" s="102"/>
      <c r="M575" s="103"/>
      <c r="O575" s="101"/>
      <c r="P575" s="101"/>
      <c r="Q575" s="101"/>
      <c r="R575" s="105"/>
      <c r="V575" s="106"/>
      <c r="W575" s="107"/>
      <c r="X575" s="107"/>
      <c r="Y575" s="107"/>
      <c r="Z575" s="108"/>
      <c r="AA575" s="107"/>
      <c r="AB575" s="50"/>
      <c r="AI575" s="107"/>
    </row>
    <row r="576" spans="3:35" x14ac:dyDescent="0.2">
      <c r="C576" s="101"/>
      <c r="D576" s="101"/>
      <c r="E576" s="101"/>
      <c r="F576" s="101"/>
      <c r="I576" s="101"/>
      <c r="J576" s="101"/>
      <c r="L576" s="102"/>
      <c r="M576" s="103"/>
      <c r="O576" s="101"/>
      <c r="P576" s="101"/>
      <c r="Q576" s="101"/>
      <c r="R576" s="105"/>
      <c r="V576" s="106"/>
      <c r="W576" s="107"/>
      <c r="X576" s="107"/>
      <c r="Y576" s="107"/>
      <c r="Z576" s="108"/>
      <c r="AA576" s="107"/>
      <c r="AB576" s="50"/>
      <c r="AI576" s="107"/>
    </row>
    <row r="577" spans="3:35" x14ac:dyDescent="0.2">
      <c r="C577" s="101"/>
      <c r="D577" s="101"/>
      <c r="E577" s="101"/>
      <c r="F577" s="101"/>
      <c r="I577" s="101"/>
      <c r="J577" s="101"/>
      <c r="L577" s="102"/>
      <c r="M577" s="103"/>
      <c r="O577" s="101"/>
      <c r="P577" s="101"/>
      <c r="Q577" s="101"/>
      <c r="R577" s="105"/>
      <c r="V577" s="106"/>
      <c r="W577" s="107"/>
      <c r="X577" s="107"/>
      <c r="Y577" s="107"/>
      <c r="Z577" s="108"/>
      <c r="AA577" s="107"/>
      <c r="AB577" s="50"/>
      <c r="AI577" s="107"/>
    </row>
    <row r="578" spans="3:35" x14ac:dyDescent="0.2">
      <c r="C578" s="101"/>
      <c r="D578" s="101"/>
      <c r="E578" s="101"/>
      <c r="F578" s="101"/>
      <c r="I578" s="101"/>
      <c r="J578" s="101"/>
      <c r="L578" s="102"/>
      <c r="M578" s="103"/>
      <c r="O578" s="101"/>
      <c r="P578" s="101"/>
      <c r="Q578" s="101"/>
      <c r="R578" s="105"/>
      <c r="V578" s="106"/>
      <c r="W578" s="107"/>
      <c r="X578" s="107"/>
      <c r="Y578" s="107"/>
      <c r="Z578" s="108"/>
      <c r="AA578" s="107"/>
      <c r="AB578" s="50"/>
      <c r="AI578" s="107"/>
    </row>
    <row r="579" spans="3:35" x14ac:dyDescent="0.2">
      <c r="C579" s="101"/>
      <c r="D579" s="101"/>
      <c r="E579" s="101"/>
      <c r="F579" s="101"/>
      <c r="I579" s="101"/>
      <c r="J579" s="101"/>
      <c r="L579" s="102"/>
      <c r="M579" s="103"/>
      <c r="O579" s="101"/>
      <c r="P579" s="101"/>
      <c r="Q579" s="101"/>
      <c r="R579" s="105"/>
      <c r="V579" s="106"/>
      <c r="W579" s="107"/>
      <c r="X579" s="107"/>
      <c r="Y579" s="107"/>
      <c r="Z579" s="108"/>
      <c r="AA579" s="107"/>
      <c r="AB579" s="50"/>
      <c r="AI579" s="107"/>
    </row>
    <row r="580" spans="3:35" x14ac:dyDescent="0.2">
      <c r="C580" s="101"/>
      <c r="D580" s="101"/>
      <c r="E580" s="101"/>
      <c r="F580" s="101"/>
      <c r="I580" s="101"/>
      <c r="J580" s="101"/>
      <c r="L580" s="102"/>
      <c r="M580" s="103"/>
      <c r="O580" s="101"/>
      <c r="P580" s="101"/>
      <c r="Q580" s="101"/>
      <c r="R580" s="105"/>
      <c r="V580" s="106"/>
      <c r="W580" s="107"/>
      <c r="X580" s="107"/>
      <c r="Y580" s="107"/>
      <c r="Z580" s="108"/>
      <c r="AA580" s="107"/>
      <c r="AB580" s="50"/>
      <c r="AI580" s="107"/>
    </row>
    <row r="581" spans="3:35" x14ac:dyDescent="0.2">
      <c r="C581" s="101"/>
      <c r="D581" s="101"/>
      <c r="E581" s="101"/>
      <c r="F581" s="101"/>
      <c r="I581" s="101"/>
      <c r="J581" s="101"/>
      <c r="L581" s="102"/>
      <c r="M581" s="103"/>
      <c r="O581" s="101"/>
      <c r="P581" s="101"/>
      <c r="Q581" s="101"/>
      <c r="R581" s="105"/>
      <c r="V581" s="106"/>
      <c r="W581" s="107"/>
      <c r="X581" s="107"/>
      <c r="Y581" s="107"/>
      <c r="Z581" s="108"/>
      <c r="AA581" s="107"/>
      <c r="AB581" s="50"/>
      <c r="AI581" s="107"/>
    </row>
    <row r="582" spans="3:35" x14ac:dyDescent="0.2">
      <c r="C582" s="101"/>
      <c r="D582" s="101"/>
      <c r="E582" s="101"/>
      <c r="F582" s="101"/>
      <c r="I582" s="101"/>
      <c r="J582" s="101"/>
      <c r="L582" s="102"/>
      <c r="M582" s="103"/>
      <c r="O582" s="101"/>
      <c r="P582" s="101"/>
      <c r="Q582" s="101"/>
      <c r="R582" s="105"/>
      <c r="V582" s="106"/>
      <c r="W582" s="107"/>
      <c r="X582" s="107"/>
      <c r="Y582" s="107"/>
      <c r="Z582" s="108"/>
      <c r="AA582" s="107"/>
      <c r="AB582" s="50"/>
      <c r="AI582" s="107"/>
    </row>
    <row r="583" spans="3:35" x14ac:dyDescent="0.2">
      <c r="C583" s="101"/>
      <c r="D583" s="101"/>
      <c r="E583" s="101"/>
      <c r="F583" s="101"/>
      <c r="I583" s="101"/>
      <c r="J583" s="101"/>
      <c r="L583" s="102"/>
      <c r="M583" s="103"/>
      <c r="O583" s="101"/>
      <c r="P583" s="101"/>
      <c r="Q583" s="101"/>
      <c r="R583" s="105"/>
      <c r="V583" s="106"/>
      <c r="W583" s="107"/>
      <c r="X583" s="107"/>
      <c r="Y583" s="107"/>
      <c r="Z583" s="108"/>
      <c r="AA583" s="107"/>
      <c r="AB583" s="50"/>
      <c r="AI583" s="107"/>
    </row>
    <row r="584" spans="3:35" x14ac:dyDescent="0.2">
      <c r="C584" s="101"/>
      <c r="D584" s="101"/>
      <c r="E584" s="101"/>
      <c r="F584" s="101"/>
      <c r="I584" s="101"/>
      <c r="J584" s="101"/>
      <c r="L584" s="102"/>
      <c r="M584" s="103"/>
      <c r="O584" s="101"/>
      <c r="P584" s="101"/>
      <c r="Q584" s="101"/>
      <c r="R584" s="105"/>
      <c r="V584" s="106"/>
      <c r="W584" s="107"/>
      <c r="X584" s="107"/>
      <c r="Y584" s="107"/>
      <c r="Z584" s="108"/>
      <c r="AA584" s="107"/>
      <c r="AB584" s="50"/>
      <c r="AI584" s="107"/>
    </row>
    <row r="585" spans="3:35" x14ac:dyDescent="0.2">
      <c r="C585" s="101"/>
      <c r="D585" s="101"/>
      <c r="E585" s="101"/>
      <c r="F585" s="101"/>
      <c r="I585" s="101"/>
      <c r="J585" s="101"/>
      <c r="L585" s="102"/>
      <c r="M585" s="103"/>
      <c r="O585" s="101"/>
      <c r="P585" s="101"/>
      <c r="Q585" s="101"/>
      <c r="R585" s="105"/>
      <c r="V585" s="106"/>
      <c r="W585" s="107"/>
      <c r="X585" s="107"/>
      <c r="Y585" s="107"/>
      <c r="Z585" s="108"/>
      <c r="AA585" s="107"/>
      <c r="AB585" s="50"/>
      <c r="AI585" s="107"/>
    </row>
    <row r="586" spans="3:35" x14ac:dyDescent="0.2">
      <c r="C586" s="101"/>
      <c r="D586" s="101"/>
      <c r="E586" s="101"/>
      <c r="F586" s="101"/>
      <c r="I586" s="101"/>
      <c r="J586" s="101"/>
      <c r="L586" s="102"/>
      <c r="M586" s="103"/>
      <c r="O586" s="101"/>
      <c r="P586" s="101"/>
      <c r="Q586" s="101"/>
      <c r="R586" s="105"/>
      <c r="V586" s="106"/>
      <c r="W586" s="107"/>
      <c r="X586" s="107"/>
      <c r="Y586" s="107"/>
      <c r="Z586" s="108"/>
      <c r="AA586" s="107"/>
      <c r="AB586" s="50"/>
      <c r="AI586" s="107"/>
    </row>
    <row r="587" spans="3:35" x14ac:dyDescent="0.2">
      <c r="C587" s="101"/>
      <c r="D587" s="101"/>
      <c r="E587" s="101"/>
      <c r="F587" s="101"/>
      <c r="I587" s="101"/>
      <c r="J587" s="101"/>
      <c r="L587" s="102"/>
      <c r="M587" s="103"/>
      <c r="O587" s="101"/>
      <c r="P587" s="101"/>
      <c r="Q587" s="101"/>
      <c r="R587" s="105"/>
      <c r="V587" s="106"/>
      <c r="W587" s="107"/>
      <c r="X587" s="107"/>
      <c r="Y587" s="107"/>
      <c r="Z587" s="108"/>
      <c r="AA587" s="107"/>
      <c r="AB587" s="50"/>
      <c r="AI587" s="107"/>
    </row>
    <row r="588" spans="3:35" x14ac:dyDescent="0.2">
      <c r="C588" s="101"/>
      <c r="D588" s="101"/>
      <c r="E588" s="101"/>
      <c r="F588" s="101"/>
      <c r="I588" s="101"/>
      <c r="J588" s="101"/>
      <c r="L588" s="102"/>
      <c r="M588" s="103"/>
      <c r="O588" s="101"/>
      <c r="P588" s="101"/>
      <c r="Q588" s="101"/>
      <c r="R588" s="105"/>
      <c r="V588" s="106"/>
      <c r="W588" s="107"/>
      <c r="X588" s="107"/>
      <c r="Y588" s="107"/>
      <c r="Z588" s="108"/>
      <c r="AA588" s="107"/>
      <c r="AB588" s="50"/>
      <c r="AI588" s="107"/>
    </row>
    <row r="589" spans="3:35" x14ac:dyDescent="0.2">
      <c r="C589" s="101"/>
      <c r="D589" s="101"/>
      <c r="E589" s="101"/>
      <c r="F589" s="101"/>
      <c r="I589" s="101"/>
      <c r="J589" s="101"/>
      <c r="L589" s="102"/>
      <c r="M589" s="103"/>
      <c r="O589" s="101"/>
      <c r="P589" s="101"/>
      <c r="Q589" s="101"/>
      <c r="R589" s="105"/>
      <c r="V589" s="106"/>
      <c r="W589" s="107"/>
      <c r="X589" s="107"/>
      <c r="Y589" s="107"/>
      <c r="Z589" s="108"/>
      <c r="AA589" s="107"/>
      <c r="AB589" s="50"/>
      <c r="AI589" s="107"/>
    </row>
    <row r="590" spans="3:35" x14ac:dyDescent="0.2">
      <c r="C590" s="101"/>
      <c r="D590" s="101"/>
      <c r="E590" s="101"/>
      <c r="F590" s="101"/>
      <c r="I590" s="101"/>
      <c r="J590" s="101"/>
      <c r="L590" s="102"/>
      <c r="M590" s="103"/>
      <c r="O590" s="101"/>
      <c r="P590" s="101"/>
      <c r="Q590" s="101"/>
      <c r="R590" s="105"/>
      <c r="V590" s="106"/>
      <c r="W590" s="107"/>
      <c r="X590" s="107"/>
      <c r="Y590" s="107"/>
      <c r="Z590" s="108"/>
      <c r="AA590" s="107"/>
      <c r="AB590" s="50"/>
      <c r="AI590" s="107"/>
    </row>
    <row r="591" spans="3:35" x14ac:dyDescent="0.2">
      <c r="C591" s="101"/>
      <c r="D591" s="101"/>
      <c r="E591" s="101"/>
      <c r="F591" s="101"/>
      <c r="I591" s="101"/>
      <c r="J591" s="101"/>
      <c r="L591" s="102"/>
      <c r="M591" s="103"/>
      <c r="O591" s="101"/>
      <c r="P591" s="101"/>
      <c r="Q591" s="101"/>
      <c r="R591" s="105"/>
      <c r="V591" s="106"/>
      <c r="W591" s="107"/>
      <c r="X591" s="107"/>
      <c r="Y591" s="107"/>
      <c r="Z591" s="108"/>
      <c r="AA591" s="107"/>
      <c r="AB591" s="50"/>
      <c r="AI591" s="107"/>
    </row>
    <row r="592" spans="3:35" x14ac:dyDescent="0.2">
      <c r="C592" s="101"/>
      <c r="D592" s="101"/>
      <c r="E592" s="101"/>
      <c r="F592" s="101"/>
      <c r="I592" s="101"/>
      <c r="J592" s="101"/>
      <c r="L592" s="102"/>
      <c r="M592" s="103"/>
      <c r="O592" s="101"/>
      <c r="P592" s="101"/>
      <c r="Q592" s="101"/>
      <c r="R592" s="105"/>
      <c r="V592" s="106"/>
      <c r="W592" s="107"/>
      <c r="X592" s="107"/>
      <c r="Y592" s="107"/>
      <c r="Z592" s="108"/>
      <c r="AA592" s="107"/>
      <c r="AB592" s="50"/>
      <c r="AI592" s="107"/>
    </row>
    <row r="593" spans="3:35" x14ac:dyDescent="0.2">
      <c r="C593" s="101"/>
      <c r="D593" s="101"/>
      <c r="E593" s="101"/>
      <c r="F593" s="101"/>
      <c r="I593" s="101"/>
      <c r="J593" s="101"/>
      <c r="L593" s="102"/>
      <c r="M593" s="103"/>
      <c r="O593" s="101"/>
      <c r="P593" s="101"/>
      <c r="Q593" s="101"/>
      <c r="R593" s="105"/>
      <c r="V593" s="106"/>
      <c r="W593" s="107"/>
      <c r="X593" s="107"/>
      <c r="Y593" s="107"/>
      <c r="Z593" s="108"/>
      <c r="AA593" s="107"/>
      <c r="AB593" s="50"/>
      <c r="AI593" s="107"/>
    </row>
    <row r="594" spans="3:35" x14ac:dyDescent="0.2">
      <c r="C594" s="101"/>
      <c r="D594" s="101"/>
      <c r="E594" s="101"/>
      <c r="F594" s="101"/>
      <c r="I594" s="101"/>
      <c r="J594" s="101"/>
      <c r="L594" s="102"/>
      <c r="M594" s="103"/>
      <c r="O594" s="101"/>
      <c r="P594" s="101"/>
      <c r="Q594" s="101"/>
      <c r="R594" s="105"/>
      <c r="V594" s="106"/>
      <c r="W594" s="107"/>
      <c r="X594" s="107"/>
      <c r="Y594" s="107"/>
      <c r="Z594" s="108"/>
      <c r="AA594" s="107"/>
      <c r="AB594" s="50"/>
      <c r="AI594" s="107"/>
    </row>
    <row r="595" spans="3:35" x14ac:dyDescent="0.2">
      <c r="C595" s="101"/>
      <c r="D595" s="101"/>
      <c r="E595" s="101"/>
      <c r="F595" s="101"/>
      <c r="I595" s="101"/>
      <c r="J595" s="101"/>
      <c r="L595" s="102"/>
      <c r="M595" s="103"/>
      <c r="O595" s="101"/>
      <c r="P595" s="101"/>
      <c r="Q595" s="101"/>
      <c r="R595" s="105"/>
      <c r="V595" s="106"/>
      <c r="W595" s="107"/>
      <c r="X595" s="107"/>
      <c r="Y595" s="107"/>
      <c r="Z595" s="108"/>
      <c r="AA595" s="107"/>
      <c r="AB595" s="50"/>
      <c r="AI595" s="107"/>
    </row>
    <row r="596" spans="3:35" x14ac:dyDescent="0.2">
      <c r="C596" s="101"/>
      <c r="D596" s="101"/>
      <c r="E596" s="101"/>
      <c r="F596" s="101"/>
      <c r="I596" s="101"/>
      <c r="J596" s="101"/>
      <c r="L596" s="102"/>
      <c r="M596" s="103"/>
      <c r="O596" s="101"/>
      <c r="P596" s="101"/>
      <c r="Q596" s="101"/>
      <c r="R596" s="105"/>
      <c r="V596" s="106"/>
      <c r="W596" s="107"/>
      <c r="X596" s="107"/>
      <c r="Y596" s="107"/>
      <c r="Z596" s="108"/>
      <c r="AA596" s="107"/>
      <c r="AB596" s="50"/>
      <c r="AI596" s="107"/>
    </row>
    <row r="597" spans="3:35" x14ac:dyDescent="0.2">
      <c r="C597" s="101"/>
      <c r="D597" s="101"/>
      <c r="E597" s="101"/>
      <c r="F597" s="101"/>
      <c r="I597" s="101"/>
      <c r="J597" s="101"/>
      <c r="L597" s="102"/>
      <c r="M597" s="103"/>
      <c r="O597" s="101"/>
      <c r="P597" s="101"/>
      <c r="Q597" s="101"/>
      <c r="R597" s="105"/>
      <c r="V597" s="106"/>
      <c r="W597" s="107"/>
      <c r="X597" s="107"/>
      <c r="Y597" s="107"/>
      <c r="Z597" s="108"/>
      <c r="AA597" s="107"/>
      <c r="AB597" s="50"/>
      <c r="AI597" s="107"/>
    </row>
    <row r="598" spans="3:35" x14ac:dyDescent="0.2">
      <c r="C598" s="101"/>
      <c r="D598" s="101"/>
      <c r="E598" s="101"/>
      <c r="F598" s="101"/>
      <c r="I598" s="101"/>
      <c r="J598" s="101"/>
      <c r="L598" s="102"/>
      <c r="M598" s="103"/>
      <c r="O598" s="101"/>
      <c r="P598" s="101"/>
      <c r="Q598" s="101"/>
      <c r="R598" s="105"/>
      <c r="V598" s="106"/>
      <c r="W598" s="107"/>
      <c r="X598" s="107"/>
      <c r="Y598" s="107"/>
      <c r="Z598" s="108"/>
      <c r="AA598" s="107"/>
      <c r="AB598" s="50"/>
      <c r="AI598" s="107"/>
    </row>
    <row r="599" spans="3:35" x14ac:dyDescent="0.2">
      <c r="C599" s="101"/>
      <c r="D599" s="101"/>
      <c r="E599" s="101"/>
      <c r="F599" s="101"/>
      <c r="I599" s="101"/>
      <c r="J599" s="101"/>
      <c r="L599" s="102"/>
      <c r="M599" s="103"/>
      <c r="O599" s="101"/>
      <c r="P599" s="101"/>
      <c r="Q599" s="101"/>
      <c r="R599" s="105"/>
      <c r="V599" s="106"/>
      <c r="W599" s="107"/>
      <c r="X599" s="107"/>
      <c r="Y599" s="107"/>
      <c r="Z599" s="108"/>
      <c r="AA599" s="107"/>
      <c r="AB599" s="50"/>
      <c r="AI599" s="107"/>
    </row>
    <row r="600" spans="3:35" x14ac:dyDescent="0.2">
      <c r="C600" s="101"/>
      <c r="D600" s="101"/>
      <c r="E600" s="101"/>
      <c r="F600" s="101"/>
      <c r="I600" s="101"/>
      <c r="J600" s="101"/>
      <c r="L600" s="102"/>
      <c r="M600" s="103"/>
      <c r="O600" s="101"/>
      <c r="P600" s="101"/>
      <c r="Q600" s="101"/>
      <c r="R600" s="105"/>
      <c r="V600" s="106"/>
      <c r="W600" s="107"/>
      <c r="X600" s="107"/>
      <c r="Y600" s="107"/>
      <c r="Z600" s="108"/>
      <c r="AA600" s="107"/>
      <c r="AB600" s="50"/>
      <c r="AI600" s="107"/>
    </row>
    <row r="601" spans="3:35" x14ac:dyDescent="0.2">
      <c r="C601" s="101"/>
      <c r="D601" s="101"/>
      <c r="E601" s="101"/>
      <c r="F601" s="101"/>
      <c r="I601" s="101"/>
      <c r="J601" s="101"/>
      <c r="L601" s="102"/>
      <c r="M601" s="103"/>
      <c r="O601" s="101"/>
      <c r="P601" s="101"/>
      <c r="Q601" s="101"/>
      <c r="R601" s="105"/>
      <c r="V601" s="106"/>
      <c r="W601" s="107"/>
      <c r="X601" s="107"/>
      <c r="Y601" s="107"/>
      <c r="Z601" s="108"/>
      <c r="AA601" s="107"/>
      <c r="AB601" s="50"/>
      <c r="AI601" s="107"/>
    </row>
    <row r="602" spans="3:35" x14ac:dyDescent="0.2">
      <c r="C602" s="101"/>
      <c r="D602" s="101"/>
      <c r="E602" s="101"/>
      <c r="F602" s="101"/>
      <c r="I602" s="101"/>
      <c r="J602" s="101"/>
      <c r="L602" s="102"/>
      <c r="M602" s="103"/>
      <c r="O602" s="101"/>
      <c r="P602" s="101"/>
      <c r="Q602" s="101"/>
      <c r="R602" s="105"/>
      <c r="V602" s="106"/>
      <c r="W602" s="107"/>
      <c r="X602" s="107"/>
      <c r="Y602" s="107"/>
      <c r="Z602" s="108"/>
      <c r="AA602" s="107"/>
      <c r="AB602" s="50"/>
      <c r="AI602" s="107"/>
    </row>
    <row r="603" spans="3:35" x14ac:dyDescent="0.2">
      <c r="C603" s="101"/>
      <c r="D603" s="101"/>
      <c r="E603" s="101"/>
      <c r="F603" s="101"/>
      <c r="I603" s="101"/>
      <c r="J603" s="101"/>
      <c r="L603" s="102"/>
      <c r="M603" s="103"/>
      <c r="O603" s="101"/>
      <c r="P603" s="101"/>
      <c r="Q603" s="101"/>
      <c r="R603" s="105"/>
      <c r="V603" s="106"/>
      <c r="W603" s="107"/>
      <c r="X603" s="107"/>
      <c r="Y603" s="107"/>
      <c r="Z603" s="108"/>
      <c r="AA603" s="107"/>
      <c r="AB603" s="50"/>
      <c r="AI603" s="107"/>
    </row>
    <row r="604" spans="3:35" x14ac:dyDescent="0.2">
      <c r="C604" s="101"/>
      <c r="D604" s="101"/>
      <c r="E604" s="101"/>
      <c r="F604" s="101"/>
      <c r="I604" s="101"/>
      <c r="J604" s="101"/>
      <c r="L604" s="102"/>
      <c r="M604" s="103"/>
      <c r="O604" s="101"/>
      <c r="P604" s="101"/>
      <c r="Q604" s="101"/>
      <c r="R604" s="105"/>
      <c r="V604" s="106"/>
      <c r="W604" s="107"/>
      <c r="X604" s="107"/>
      <c r="Y604" s="107"/>
      <c r="Z604" s="108"/>
      <c r="AA604" s="107"/>
      <c r="AB604" s="50"/>
      <c r="AI604" s="107"/>
    </row>
    <row r="605" spans="3:35" x14ac:dyDescent="0.2">
      <c r="C605" s="101"/>
      <c r="D605" s="101"/>
      <c r="E605" s="101"/>
      <c r="F605" s="101"/>
      <c r="I605" s="101"/>
      <c r="J605" s="101"/>
      <c r="L605" s="102"/>
      <c r="M605" s="103"/>
      <c r="O605" s="101"/>
      <c r="P605" s="101"/>
      <c r="Q605" s="101"/>
      <c r="R605" s="105"/>
      <c r="V605" s="106"/>
      <c r="W605" s="107"/>
      <c r="X605" s="107"/>
      <c r="Y605" s="107"/>
      <c r="Z605" s="108"/>
      <c r="AA605" s="107"/>
      <c r="AB605" s="50"/>
      <c r="AI605" s="107"/>
    </row>
    <row r="606" spans="3:35" x14ac:dyDescent="0.2">
      <c r="C606" s="101"/>
      <c r="D606" s="101"/>
      <c r="E606" s="101"/>
      <c r="F606" s="101"/>
      <c r="I606" s="101"/>
      <c r="J606" s="101"/>
      <c r="L606" s="102"/>
      <c r="M606" s="103"/>
      <c r="O606" s="101"/>
      <c r="P606" s="101"/>
      <c r="Q606" s="101"/>
      <c r="R606" s="105"/>
      <c r="V606" s="106"/>
      <c r="W606" s="107"/>
      <c r="X606" s="107"/>
      <c r="Y606" s="107"/>
      <c r="Z606" s="108"/>
      <c r="AA606" s="107"/>
      <c r="AB606" s="50"/>
      <c r="AI606" s="107"/>
    </row>
    <row r="607" spans="3:35" x14ac:dyDescent="0.2">
      <c r="C607" s="101"/>
      <c r="D607" s="101"/>
      <c r="E607" s="101"/>
      <c r="F607" s="101"/>
      <c r="I607" s="101"/>
      <c r="J607" s="101"/>
      <c r="L607" s="102"/>
      <c r="M607" s="103"/>
      <c r="O607" s="101"/>
      <c r="P607" s="101"/>
      <c r="Q607" s="101"/>
      <c r="R607" s="105"/>
      <c r="V607" s="106"/>
      <c r="W607" s="107"/>
      <c r="X607" s="107"/>
      <c r="Y607" s="107"/>
      <c r="Z607" s="108"/>
      <c r="AA607" s="107"/>
      <c r="AB607" s="50"/>
      <c r="AI607" s="107"/>
    </row>
    <row r="608" spans="3:35" x14ac:dyDescent="0.2">
      <c r="C608" s="101"/>
      <c r="D608" s="101"/>
      <c r="E608" s="101"/>
      <c r="F608" s="101"/>
      <c r="I608" s="101"/>
      <c r="J608" s="101"/>
      <c r="L608" s="102"/>
      <c r="M608" s="103"/>
      <c r="O608" s="101"/>
      <c r="P608" s="101"/>
      <c r="Q608" s="101"/>
      <c r="R608" s="105"/>
      <c r="V608" s="106"/>
      <c r="W608" s="107"/>
      <c r="X608" s="107"/>
      <c r="Y608" s="107"/>
      <c r="Z608" s="108"/>
      <c r="AA608" s="107"/>
      <c r="AB608" s="50"/>
      <c r="AI608" s="107"/>
    </row>
    <row r="609" spans="3:35" x14ac:dyDescent="0.2">
      <c r="C609" s="101"/>
      <c r="D609" s="101"/>
      <c r="E609" s="101"/>
      <c r="F609" s="101"/>
      <c r="I609" s="101"/>
      <c r="J609" s="101"/>
      <c r="L609" s="102"/>
      <c r="M609" s="103"/>
      <c r="O609" s="101"/>
      <c r="P609" s="101"/>
      <c r="Q609" s="101"/>
      <c r="R609" s="105"/>
      <c r="V609" s="106"/>
      <c r="W609" s="107"/>
      <c r="X609" s="107"/>
      <c r="Y609" s="107"/>
      <c r="Z609" s="108"/>
      <c r="AA609" s="107"/>
      <c r="AB609" s="50"/>
      <c r="AI609" s="107"/>
    </row>
    <row r="610" spans="3:35" x14ac:dyDescent="0.2">
      <c r="C610" s="101"/>
      <c r="D610" s="101"/>
      <c r="E610" s="101"/>
      <c r="F610" s="101"/>
      <c r="I610" s="101"/>
      <c r="J610" s="101"/>
      <c r="L610" s="102"/>
      <c r="M610" s="103"/>
      <c r="O610" s="101"/>
      <c r="P610" s="101"/>
      <c r="Q610" s="101"/>
      <c r="R610" s="105"/>
      <c r="V610" s="106"/>
      <c r="W610" s="107"/>
      <c r="X610" s="107"/>
      <c r="Y610" s="107"/>
      <c r="Z610" s="108"/>
      <c r="AA610" s="107"/>
      <c r="AB610" s="50"/>
      <c r="AI610" s="107"/>
    </row>
    <row r="611" spans="3:35" x14ac:dyDescent="0.2">
      <c r="C611" s="101"/>
      <c r="D611" s="101"/>
      <c r="E611" s="101"/>
      <c r="F611" s="101"/>
      <c r="I611" s="101"/>
      <c r="J611" s="101"/>
      <c r="L611" s="102"/>
      <c r="M611" s="103"/>
      <c r="O611" s="101"/>
      <c r="P611" s="101"/>
      <c r="Q611" s="101"/>
      <c r="R611" s="105"/>
      <c r="V611" s="106"/>
      <c r="W611" s="107"/>
      <c r="X611" s="107"/>
      <c r="Y611" s="107"/>
      <c r="Z611" s="108"/>
      <c r="AA611" s="107"/>
      <c r="AB611" s="50"/>
      <c r="AI611" s="107"/>
    </row>
    <row r="612" spans="3:35" x14ac:dyDescent="0.2">
      <c r="C612" s="101"/>
      <c r="D612" s="101"/>
      <c r="E612" s="101"/>
      <c r="F612" s="101"/>
      <c r="I612" s="101"/>
      <c r="J612" s="101"/>
      <c r="L612" s="102"/>
      <c r="M612" s="103"/>
      <c r="O612" s="101"/>
      <c r="P612" s="101"/>
      <c r="Q612" s="101"/>
      <c r="R612" s="105"/>
      <c r="V612" s="106"/>
      <c r="W612" s="107"/>
      <c r="X612" s="107"/>
      <c r="Y612" s="107"/>
      <c r="Z612" s="108"/>
      <c r="AA612" s="107"/>
      <c r="AB612" s="50"/>
      <c r="AI612" s="107"/>
    </row>
    <row r="613" spans="3:35" x14ac:dyDescent="0.2">
      <c r="C613" s="101"/>
      <c r="D613" s="101"/>
      <c r="E613" s="101"/>
      <c r="F613" s="101"/>
      <c r="I613" s="101"/>
      <c r="J613" s="101"/>
      <c r="L613" s="102"/>
      <c r="M613" s="103"/>
      <c r="O613" s="101"/>
      <c r="P613" s="101"/>
      <c r="Q613" s="101"/>
      <c r="R613" s="105"/>
      <c r="V613" s="106"/>
      <c r="W613" s="107"/>
      <c r="X613" s="107"/>
      <c r="Y613" s="107"/>
      <c r="Z613" s="108"/>
      <c r="AA613" s="107"/>
      <c r="AB613" s="50"/>
      <c r="AI613" s="107"/>
    </row>
    <row r="614" spans="3:35" x14ac:dyDescent="0.2">
      <c r="C614" s="101"/>
      <c r="D614" s="101"/>
      <c r="E614" s="101"/>
      <c r="F614" s="101"/>
      <c r="I614" s="101"/>
      <c r="J614" s="101"/>
      <c r="L614" s="102"/>
      <c r="M614" s="103"/>
      <c r="O614" s="101"/>
      <c r="P614" s="101"/>
      <c r="Q614" s="101"/>
      <c r="R614" s="105"/>
      <c r="V614" s="106"/>
      <c r="W614" s="107"/>
      <c r="X614" s="107"/>
      <c r="Y614" s="107"/>
      <c r="Z614" s="108"/>
      <c r="AA614" s="107"/>
      <c r="AB614" s="50"/>
      <c r="AI614" s="107"/>
    </row>
    <row r="615" spans="3:35" x14ac:dyDescent="0.2">
      <c r="C615" s="101"/>
      <c r="D615" s="101"/>
      <c r="E615" s="101"/>
      <c r="F615" s="101"/>
      <c r="I615" s="101"/>
      <c r="J615" s="101"/>
      <c r="L615" s="102"/>
      <c r="M615" s="103"/>
      <c r="O615" s="101"/>
      <c r="P615" s="101"/>
      <c r="Q615" s="101"/>
      <c r="R615" s="105"/>
      <c r="V615" s="106"/>
      <c r="W615" s="107"/>
      <c r="X615" s="107"/>
      <c r="Y615" s="107"/>
      <c r="Z615" s="108"/>
      <c r="AA615" s="107"/>
      <c r="AB615" s="50"/>
      <c r="AI615" s="107"/>
    </row>
    <row r="616" spans="3:35" x14ac:dyDescent="0.2">
      <c r="C616" s="101"/>
      <c r="D616" s="101"/>
      <c r="E616" s="101"/>
      <c r="F616" s="101"/>
      <c r="I616" s="101"/>
      <c r="J616" s="101"/>
      <c r="L616" s="102"/>
      <c r="M616" s="103"/>
      <c r="O616" s="101"/>
      <c r="P616" s="101"/>
      <c r="Q616" s="101"/>
      <c r="R616" s="105"/>
      <c r="V616" s="106"/>
      <c r="W616" s="107"/>
      <c r="X616" s="107"/>
      <c r="Y616" s="107"/>
      <c r="Z616" s="108"/>
      <c r="AA616" s="107"/>
      <c r="AB616" s="50"/>
      <c r="AI616" s="107"/>
    </row>
    <row r="617" spans="3:35" x14ac:dyDescent="0.2">
      <c r="C617" s="101"/>
      <c r="D617" s="101"/>
      <c r="E617" s="101"/>
      <c r="F617" s="101"/>
      <c r="I617" s="101"/>
      <c r="J617" s="101"/>
      <c r="L617" s="102"/>
      <c r="M617" s="103"/>
      <c r="O617" s="101"/>
      <c r="P617" s="101"/>
      <c r="Q617" s="101"/>
      <c r="R617" s="105"/>
      <c r="V617" s="106"/>
      <c r="W617" s="107"/>
      <c r="X617" s="107"/>
      <c r="Y617" s="107"/>
      <c r="Z617" s="108"/>
      <c r="AA617" s="107"/>
      <c r="AB617" s="50"/>
      <c r="AI617" s="107"/>
    </row>
    <row r="618" spans="3:35" x14ac:dyDescent="0.2">
      <c r="C618" s="101"/>
      <c r="D618" s="101"/>
      <c r="E618" s="101"/>
      <c r="F618" s="101"/>
      <c r="I618" s="101"/>
      <c r="J618" s="101"/>
      <c r="L618" s="102"/>
      <c r="M618" s="103"/>
      <c r="O618" s="101"/>
      <c r="P618" s="101"/>
      <c r="Q618" s="101"/>
      <c r="R618" s="105"/>
      <c r="V618" s="106"/>
      <c r="W618" s="107"/>
      <c r="X618" s="107"/>
      <c r="Y618" s="107"/>
      <c r="Z618" s="108"/>
      <c r="AA618" s="107"/>
      <c r="AB618" s="50"/>
      <c r="AI618" s="107"/>
    </row>
    <row r="619" spans="3:35" x14ac:dyDescent="0.2">
      <c r="C619" s="101"/>
      <c r="D619" s="101"/>
      <c r="E619" s="101"/>
      <c r="F619" s="101"/>
      <c r="I619" s="101"/>
      <c r="J619" s="101"/>
      <c r="L619" s="102"/>
      <c r="M619" s="103"/>
      <c r="O619" s="101"/>
      <c r="P619" s="101"/>
      <c r="Q619" s="101"/>
      <c r="R619" s="105"/>
      <c r="V619" s="106"/>
      <c r="W619" s="107"/>
      <c r="X619" s="107"/>
      <c r="Y619" s="107"/>
      <c r="Z619" s="108"/>
      <c r="AA619" s="107"/>
      <c r="AB619" s="50"/>
      <c r="AI619" s="107"/>
    </row>
    <row r="620" spans="3:35" x14ac:dyDescent="0.2">
      <c r="C620" s="101"/>
      <c r="D620" s="101"/>
      <c r="E620" s="101"/>
      <c r="F620" s="101"/>
      <c r="I620" s="101"/>
      <c r="J620" s="101"/>
      <c r="L620" s="102"/>
      <c r="M620" s="103"/>
      <c r="O620" s="101"/>
      <c r="P620" s="101"/>
      <c r="Q620" s="101"/>
      <c r="R620" s="105"/>
      <c r="V620" s="106"/>
      <c r="W620" s="107"/>
      <c r="X620" s="107"/>
      <c r="Y620" s="107"/>
      <c r="Z620" s="108"/>
      <c r="AA620" s="107"/>
      <c r="AB620" s="50"/>
      <c r="AI620" s="107"/>
    </row>
    <row r="621" spans="3:35" x14ac:dyDescent="0.2">
      <c r="C621" s="101"/>
      <c r="D621" s="101"/>
      <c r="E621" s="101"/>
      <c r="F621" s="101"/>
      <c r="I621" s="101"/>
      <c r="J621" s="101"/>
      <c r="L621" s="102"/>
      <c r="M621" s="103"/>
      <c r="O621" s="101"/>
      <c r="P621" s="101"/>
      <c r="Q621" s="101"/>
      <c r="R621" s="105"/>
      <c r="V621" s="106"/>
      <c r="W621" s="107"/>
      <c r="X621" s="107"/>
      <c r="Y621" s="107"/>
      <c r="Z621" s="108"/>
      <c r="AA621" s="107"/>
      <c r="AB621" s="50"/>
      <c r="AI621" s="107"/>
    </row>
    <row r="622" spans="3:35" x14ac:dyDescent="0.2">
      <c r="C622" s="101"/>
      <c r="D622" s="101"/>
      <c r="E622" s="101"/>
      <c r="F622" s="101"/>
      <c r="I622" s="101"/>
      <c r="J622" s="101"/>
      <c r="L622" s="102"/>
      <c r="M622" s="103"/>
      <c r="O622" s="101"/>
      <c r="P622" s="101"/>
      <c r="Q622" s="101"/>
      <c r="R622" s="105"/>
      <c r="V622" s="106"/>
      <c r="W622" s="107"/>
      <c r="X622" s="107"/>
      <c r="Y622" s="107"/>
      <c r="Z622" s="108"/>
      <c r="AA622" s="107"/>
      <c r="AB622" s="50"/>
      <c r="AI622" s="107"/>
    </row>
    <row r="623" spans="3:35" x14ac:dyDescent="0.2">
      <c r="C623" s="101"/>
      <c r="D623" s="101"/>
      <c r="E623" s="101"/>
      <c r="F623" s="101"/>
      <c r="I623" s="101"/>
      <c r="J623" s="101"/>
      <c r="L623" s="102"/>
      <c r="M623" s="103"/>
      <c r="O623" s="101"/>
      <c r="P623" s="101"/>
      <c r="Q623" s="101"/>
      <c r="R623" s="105"/>
      <c r="V623" s="106"/>
      <c r="W623" s="107"/>
      <c r="X623" s="107"/>
      <c r="Y623" s="107"/>
      <c r="Z623" s="108"/>
      <c r="AA623" s="107"/>
      <c r="AB623" s="50"/>
      <c r="AI623" s="107"/>
    </row>
    <row r="624" spans="3:35" x14ac:dyDescent="0.2">
      <c r="C624" s="101"/>
      <c r="D624" s="101"/>
      <c r="E624" s="101"/>
      <c r="F624" s="101"/>
      <c r="I624" s="101"/>
      <c r="J624" s="101"/>
      <c r="L624" s="102"/>
      <c r="M624" s="103"/>
      <c r="O624" s="101"/>
      <c r="P624" s="101"/>
      <c r="Q624" s="101"/>
      <c r="R624" s="105"/>
      <c r="V624" s="106"/>
      <c r="W624" s="107"/>
      <c r="X624" s="107"/>
      <c r="Y624" s="107"/>
      <c r="Z624" s="108"/>
      <c r="AA624" s="107"/>
      <c r="AB624" s="50"/>
      <c r="AI624" s="107"/>
    </row>
    <row r="625" spans="3:35" x14ac:dyDescent="0.2">
      <c r="C625" s="101"/>
      <c r="D625" s="101"/>
      <c r="E625" s="101"/>
      <c r="F625" s="101"/>
      <c r="I625" s="101"/>
      <c r="J625" s="101"/>
      <c r="L625" s="102"/>
      <c r="M625" s="103"/>
      <c r="O625" s="101"/>
      <c r="P625" s="101"/>
      <c r="Q625" s="101"/>
      <c r="R625" s="105"/>
      <c r="V625" s="106"/>
      <c r="W625" s="107"/>
      <c r="X625" s="107"/>
      <c r="Y625" s="107"/>
      <c r="Z625" s="108"/>
      <c r="AA625" s="107"/>
      <c r="AB625" s="50"/>
      <c r="AI625" s="107"/>
    </row>
    <row r="626" spans="3:35" x14ac:dyDescent="0.2">
      <c r="C626" s="101"/>
      <c r="D626" s="101"/>
      <c r="E626" s="101"/>
      <c r="F626" s="101"/>
      <c r="I626" s="101"/>
      <c r="J626" s="101"/>
      <c r="L626" s="102"/>
      <c r="M626" s="103"/>
      <c r="O626" s="101"/>
      <c r="P626" s="101"/>
      <c r="Q626" s="101"/>
      <c r="R626" s="105"/>
      <c r="V626" s="106"/>
      <c r="W626" s="107"/>
      <c r="X626" s="107"/>
      <c r="Y626" s="107"/>
      <c r="Z626" s="108"/>
      <c r="AA626" s="107"/>
      <c r="AB626" s="50"/>
      <c r="AI626" s="107"/>
    </row>
    <row r="627" spans="3:35" x14ac:dyDescent="0.2">
      <c r="C627" s="101"/>
      <c r="D627" s="101"/>
      <c r="E627" s="101"/>
      <c r="F627" s="101"/>
      <c r="I627" s="101"/>
      <c r="J627" s="101"/>
      <c r="L627" s="102"/>
      <c r="M627" s="103"/>
      <c r="O627" s="101"/>
      <c r="P627" s="101"/>
      <c r="Q627" s="101"/>
      <c r="R627" s="105"/>
      <c r="V627" s="106"/>
      <c r="W627" s="107"/>
      <c r="X627" s="107"/>
      <c r="Y627" s="107"/>
      <c r="Z627" s="108"/>
      <c r="AA627" s="107"/>
      <c r="AB627" s="50"/>
      <c r="AI627" s="107"/>
    </row>
    <row r="628" spans="3:35" x14ac:dyDescent="0.2">
      <c r="C628" s="101"/>
      <c r="D628" s="101"/>
      <c r="E628" s="101"/>
      <c r="F628" s="101"/>
      <c r="I628" s="101"/>
      <c r="J628" s="101"/>
      <c r="L628" s="102"/>
      <c r="M628" s="103"/>
      <c r="O628" s="101"/>
      <c r="P628" s="101"/>
      <c r="Q628" s="101"/>
      <c r="R628" s="105"/>
      <c r="V628" s="106"/>
      <c r="W628" s="107"/>
      <c r="X628" s="107"/>
      <c r="Y628" s="107"/>
      <c r="Z628" s="108"/>
      <c r="AA628" s="107"/>
      <c r="AB628" s="50"/>
      <c r="AI628" s="107"/>
    </row>
    <row r="629" spans="3:35" x14ac:dyDescent="0.2">
      <c r="C629" s="101"/>
      <c r="D629" s="101"/>
      <c r="E629" s="101"/>
      <c r="F629" s="101"/>
      <c r="I629" s="101"/>
      <c r="J629" s="101"/>
      <c r="L629" s="102"/>
      <c r="M629" s="103"/>
      <c r="O629" s="101"/>
      <c r="P629" s="101"/>
      <c r="Q629" s="101"/>
      <c r="R629" s="105"/>
      <c r="V629" s="106"/>
      <c r="W629" s="107"/>
      <c r="X629" s="107"/>
      <c r="Y629" s="107"/>
      <c r="Z629" s="108"/>
      <c r="AA629" s="107"/>
      <c r="AB629" s="50"/>
      <c r="AI629" s="107"/>
    </row>
    <row r="630" spans="3:35" x14ac:dyDescent="0.2">
      <c r="C630" s="101"/>
      <c r="D630" s="101"/>
      <c r="E630" s="101"/>
      <c r="F630" s="101"/>
      <c r="I630" s="101"/>
      <c r="J630" s="101"/>
      <c r="L630" s="102"/>
      <c r="M630" s="103"/>
      <c r="O630" s="101"/>
      <c r="P630" s="101"/>
      <c r="Q630" s="101"/>
      <c r="R630" s="105"/>
      <c r="V630" s="106"/>
      <c r="W630" s="107"/>
      <c r="X630" s="107"/>
      <c r="Y630" s="107"/>
      <c r="Z630" s="108"/>
      <c r="AA630" s="107"/>
      <c r="AB630" s="50"/>
      <c r="AI630" s="107"/>
    </row>
    <row r="631" spans="3:35" x14ac:dyDescent="0.2">
      <c r="C631" s="101"/>
      <c r="D631" s="101"/>
      <c r="E631" s="101"/>
      <c r="F631" s="101"/>
      <c r="I631" s="101"/>
      <c r="J631" s="101"/>
      <c r="L631" s="102"/>
      <c r="M631" s="103"/>
      <c r="O631" s="101"/>
      <c r="P631" s="101"/>
      <c r="Q631" s="101"/>
      <c r="R631" s="105"/>
      <c r="V631" s="106"/>
      <c r="W631" s="107"/>
      <c r="X631" s="107"/>
      <c r="Y631" s="107"/>
      <c r="Z631" s="108"/>
      <c r="AA631" s="107"/>
      <c r="AB631" s="50"/>
      <c r="AI631" s="107"/>
    </row>
    <row r="632" spans="3:35" x14ac:dyDescent="0.2">
      <c r="C632" s="101"/>
      <c r="D632" s="101"/>
      <c r="E632" s="101"/>
      <c r="F632" s="101"/>
      <c r="I632" s="101"/>
      <c r="J632" s="101"/>
      <c r="L632" s="102"/>
      <c r="M632" s="103"/>
      <c r="O632" s="101"/>
      <c r="P632" s="101"/>
      <c r="Q632" s="101"/>
      <c r="R632" s="105"/>
      <c r="V632" s="106"/>
      <c r="W632" s="107"/>
      <c r="X632" s="107"/>
      <c r="Y632" s="107"/>
      <c r="Z632" s="108"/>
      <c r="AA632" s="107"/>
      <c r="AB632" s="50"/>
      <c r="AI632" s="107"/>
    </row>
    <row r="633" spans="3:35" x14ac:dyDescent="0.2">
      <c r="C633" s="101"/>
      <c r="D633" s="101"/>
      <c r="E633" s="101"/>
      <c r="F633" s="101"/>
      <c r="I633" s="101"/>
      <c r="J633" s="101"/>
      <c r="L633" s="102"/>
      <c r="M633" s="103"/>
      <c r="O633" s="101"/>
      <c r="P633" s="101"/>
      <c r="Q633" s="101"/>
      <c r="R633" s="105"/>
      <c r="V633" s="106"/>
      <c r="W633" s="107"/>
      <c r="X633" s="107"/>
      <c r="Y633" s="107"/>
      <c r="Z633" s="108"/>
      <c r="AA633" s="107"/>
      <c r="AB633" s="50"/>
      <c r="AI633" s="107"/>
    </row>
    <row r="634" spans="3:35" x14ac:dyDescent="0.2">
      <c r="C634" s="101"/>
      <c r="D634" s="101"/>
      <c r="E634" s="101"/>
      <c r="F634" s="101"/>
      <c r="I634" s="101"/>
      <c r="J634" s="101"/>
      <c r="L634" s="102"/>
      <c r="M634" s="103"/>
      <c r="O634" s="101"/>
      <c r="P634" s="101"/>
      <c r="Q634" s="101"/>
      <c r="R634" s="105"/>
      <c r="V634" s="106"/>
      <c r="W634" s="107"/>
      <c r="X634" s="107"/>
      <c r="Y634" s="107"/>
      <c r="Z634" s="108"/>
      <c r="AA634" s="107"/>
      <c r="AB634" s="50"/>
      <c r="AI634" s="107"/>
    </row>
    <row r="635" spans="3:35" x14ac:dyDescent="0.2">
      <c r="C635" s="101"/>
      <c r="D635" s="101"/>
      <c r="E635" s="101"/>
      <c r="F635" s="101"/>
      <c r="I635" s="101"/>
      <c r="J635" s="101"/>
      <c r="L635" s="102"/>
      <c r="M635" s="103"/>
      <c r="O635" s="101"/>
      <c r="P635" s="101"/>
      <c r="Q635" s="101"/>
      <c r="R635" s="105"/>
      <c r="V635" s="106"/>
      <c r="W635" s="107"/>
      <c r="X635" s="107"/>
      <c r="Y635" s="107"/>
      <c r="Z635" s="108"/>
      <c r="AA635" s="107"/>
      <c r="AB635" s="50"/>
      <c r="AI635" s="107"/>
    </row>
    <row r="636" spans="3:35" x14ac:dyDescent="0.2">
      <c r="C636" s="101"/>
      <c r="D636" s="101"/>
      <c r="E636" s="101"/>
      <c r="F636" s="101"/>
      <c r="I636" s="101"/>
      <c r="J636" s="101"/>
      <c r="L636" s="102"/>
      <c r="M636" s="103"/>
      <c r="O636" s="101"/>
      <c r="P636" s="101"/>
      <c r="Q636" s="101"/>
      <c r="R636" s="105"/>
      <c r="V636" s="106"/>
      <c r="W636" s="107"/>
      <c r="X636" s="107"/>
      <c r="Y636" s="107"/>
      <c r="Z636" s="108"/>
      <c r="AA636" s="107"/>
      <c r="AB636" s="50"/>
      <c r="AI636" s="107"/>
    </row>
    <row r="637" spans="3:35" x14ac:dyDescent="0.2">
      <c r="C637" s="101"/>
      <c r="D637" s="101"/>
      <c r="E637" s="101"/>
      <c r="F637" s="101"/>
      <c r="I637" s="101"/>
      <c r="J637" s="101"/>
      <c r="L637" s="102"/>
      <c r="M637" s="103"/>
      <c r="O637" s="101"/>
      <c r="P637" s="101"/>
      <c r="Q637" s="101"/>
      <c r="R637" s="105"/>
      <c r="V637" s="106"/>
      <c r="W637" s="107"/>
      <c r="X637" s="107"/>
      <c r="Y637" s="107"/>
      <c r="Z637" s="108"/>
      <c r="AA637" s="107"/>
      <c r="AB637" s="50"/>
      <c r="AI637" s="107"/>
    </row>
    <row r="638" spans="3:35" x14ac:dyDescent="0.2">
      <c r="C638" s="101"/>
      <c r="D638" s="101"/>
      <c r="E638" s="101"/>
      <c r="F638" s="101"/>
      <c r="I638" s="101"/>
      <c r="J638" s="101"/>
      <c r="L638" s="102"/>
      <c r="M638" s="103"/>
      <c r="O638" s="101"/>
      <c r="P638" s="101"/>
      <c r="Q638" s="101"/>
      <c r="R638" s="105"/>
      <c r="V638" s="106"/>
      <c r="W638" s="107"/>
      <c r="X638" s="107"/>
      <c r="Y638" s="107"/>
      <c r="Z638" s="108"/>
      <c r="AA638" s="107"/>
      <c r="AB638" s="50"/>
      <c r="AI638" s="107"/>
    </row>
    <row r="639" spans="3:35" x14ac:dyDescent="0.2">
      <c r="C639" s="101"/>
      <c r="D639" s="101"/>
      <c r="E639" s="101"/>
      <c r="F639" s="101"/>
      <c r="I639" s="101"/>
      <c r="J639" s="101"/>
      <c r="L639" s="102"/>
      <c r="M639" s="103"/>
      <c r="O639" s="101"/>
      <c r="P639" s="101"/>
      <c r="Q639" s="101"/>
      <c r="R639" s="105"/>
      <c r="V639" s="106"/>
      <c r="W639" s="107"/>
      <c r="X639" s="107"/>
      <c r="Y639" s="107"/>
      <c r="Z639" s="108"/>
      <c r="AA639" s="107"/>
      <c r="AB639" s="50"/>
      <c r="AI639" s="107"/>
    </row>
    <row r="640" spans="3:35" x14ac:dyDescent="0.2">
      <c r="C640" s="101"/>
      <c r="D640" s="101"/>
      <c r="E640" s="101"/>
      <c r="F640" s="101"/>
      <c r="I640" s="101"/>
      <c r="J640" s="101"/>
      <c r="L640" s="102"/>
      <c r="M640" s="103"/>
      <c r="O640" s="101"/>
      <c r="P640" s="101"/>
      <c r="Q640" s="101"/>
      <c r="R640" s="105"/>
      <c r="V640" s="106"/>
      <c r="W640" s="107"/>
      <c r="X640" s="107"/>
      <c r="Y640" s="107"/>
      <c r="Z640" s="108"/>
      <c r="AA640" s="107"/>
      <c r="AB640" s="50"/>
      <c r="AI640" s="107"/>
    </row>
    <row r="641" spans="3:35" x14ac:dyDescent="0.2">
      <c r="C641" s="101"/>
      <c r="D641" s="101"/>
      <c r="E641" s="101"/>
      <c r="F641" s="101"/>
      <c r="I641" s="101"/>
      <c r="J641" s="101"/>
      <c r="L641" s="102"/>
      <c r="M641" s="103"/>
      <c r="O641" s="101"/>
      <c r="P641" s="101"/>
      <c r="Q641" s="101"/>
      <c r="R641" s="105"/>
      <c r="V641" s="106"/>
      <c r="W641" s="107"/>
      <c r="X641" s="107"/>
      <c r="Y641" s="107"/>
      <c r="Z641" s="108"/>
      <c r="AA641" s="107"/>
      <c r="AB641" s="50"/>
      <c r="AI641" s="107"/>
    </row>
    <row r="642" spans="3:35" x14ac:dyDescent="0.2">
      <c r="C642" s="101"/>
      <c r="D642" s="101"/>
      <c r="E642" s="101"/>
      <c r="F642" s="101"/>
      <c r="I642" s="101"/>
      <c r="J642" s="101"/>
      <c r="L642" s="102"/>
      <c r="M642" s="103"/>
      <c r="O642" s="101"/>
      <c r="P642" s="101"/>
      <c r="Q642" s="101"/>
      <c r="R642" s="105"/>
      <c r="V642" s="106"/>
      <c r="W642" s="107"/>
      <c r="X642" s="107"/>
      <c r="Y642" s="107"/>
      <c r="Z642" s="108"/>
      <c r="AA642" s="107"/>
      <c r="AB642" s="50"/>
      <c r="AI642" s="107"/>
    </row>
    <row r="643" spans="3:35" x14ac:dyDescent="0.2">
      <c r="C643" s="101"/>
      <c r="D643" s="101"/>
      <c r="E643" s="101"/>
      <c r="F643" s="101"/>
      <c r="I643" s="101"/>
      <c r="J643" s="101"/>
      <c r="L643" s="102"/>
      <c r="M643" s="103"/>
      <c r="O643" s="101"/>
      <c r="P643" s="101"/>
      <c r="Q643" s="101"/>
      <c r="R643" s="105"/>
      <c r="V643" s="106"/>
      <c r="W643" s="107"/>
      <c r="X643" s="107"/>
      <c r="Y643" s="107"/>
      <c r="Z643" s="108"/>
      <c r="AA643" s="107"/>
      <c r="AB643" s="50"/>
      <c r="AI643" s="107"/>
    </row>
    <row r="644" spans="3:35" x14ac:dyDescent="0.2">
      <c r="C644" s="101"/>
      <c r="D644" s="101"/>
      <c r="E644" s="101"/>
      <c r="F644" s="101"/>
      <c r="I644" s="101"/>
      <c r="J644" s="101"/>
      <c r="L644" s="102"/>
      <c r="M644" s="103"/>
      <c r="O644" s="101"/>
      <c r="P644" s="101"/>
      <c r="Q644" s="101"/>
      <c r="R644" s="105"/>
      <c r="V644" s="106"/>
      <c r="W644" s="107"/>
      <c r="X644" s="107"/>
      <c r="Y644" s="107"/>
      <c r="Z644" s="108"/>
      <c r="AA644" s="107"/>
      <c r="AB644" s="50"/>
      <c r="AI644" s="107"/>
    </row>
    <row r="645" spans="3:35" x14ac:dyDescent="0.2">
      <c r="C645" s="101"/>
      <c r="D645" s="101"/>
      <c r="E645" s="101"/>
      <c r="F645" s="101"/>
      <c r="I645" s="101"/>
      <c r="J645" s="101"/>
      <c r="L645" s="102"/>
      <c r="M645" s="103"/>
      <c r="O645" s="101"/>
      <c r="P645" s="101"/>
      <c r="Q645" s="101"/>
      <c r="R645" s="105"/>
      <c r="V645" s="106"/>
      <c r="W645" s="107"/>
      <c r="X645" s="107"/>
      <c r="Y645" s="107"/>
      <c r="Z645" s="108"/>
      <c r="AA645" s="107"/>
      <c r="AB645" s="50"/>
      <c r="AI645" s="107"/>
    </row>
    <row r="646" spans="3:35" x14ac:dyDescent="0.2">
      <c r="C646" s="101"/>
      <c r="D646" s="101"/>
      <c r="E646" s="101"/>
      <c r="F646" s="101"/>
      <c r="I646" s="101"/>
      <c r="J646" s="101"/>
      <c r="L646" s="102"/>
      <c r="M646" s="103"/>
      <c r="O646" s="101"/>
      <c r="P646" s="101"/>
      <c r="Q646" s="101"/>
      <c r="R646" s="105"/>
      <c r="V646" s="106"/>
      <c r="W646" s="107"/>
      <c r="X646" s="107"/>
      <c r="Y646" s="107"/>
      <c r="Z646" s="108"/>
      <c r="AA646" s="107"/>
      <c r="AB646" s="50"/>
      <c r="AI646" s="107"/>
    </row>
    <row r="647" spans="3:35" x14ac:dyDescent="0.2">
      <c r="C647" s="101"/>
      <c r="D647" s="101"/>
      <c r="E647" s="101"/>
      <c r="F647" s="101"/>
      <c r="I647" s="101"/>
      <c r="J647" s="101"/>
      <c r="L647" s="102"/>
      <c r="M647" s="103"/>
      <c r="O647" s="101"/>
      <c r="P647" s="101"/>
      <c r="Q647" s="101"/>
      <c r="R647" s="105"/>
      <c r="V647" s="106"/>
      <c r="W647" s="107"/>
      <c r="X647" s="107"/>
      <c r="Y647" s="107"/>
      <c r="Z647" s="108"/>
      <c r="AA647" s="107"/>
      <c r="AB647" s="50"/>
      <c r="AI647" s="107"/>
    </row>
    <row r="648" spans="3:35" x14ac:dyDescent="0.2">
      <c r="C648" s="101"/>
      <c r="D648" s="101"/>
      <c r="E648" s="101"/>
      <c r="F648" s="101"/>
      <c r="I648" s="101"/>
      <c r="J648" s="101"/>
      <c r="L648" s="102"/>
      <c r="M648" s="103"/>
      <c r="O648" s="101"/>
      <c r="P648" s="101"/>
      <c r="Q648" s="101"/>
      <c r="R648" s="105"/>
      <c r="V648" s="106"/>
      <c r="W648" s="107"/>
      <c r="X648" s="107"/>
      <c r="Y648" s="107"/>
      <c r="Z648" s="108"/>
      <c r="AA648" s="107"/>
      <c r="AB648" s="50"/>
      <c r="AI648" s="107"/>
    </row>
    <row r="649" spans="3:35" x14ac:dyDescent="0.2">
      <c r="C649" s="101"/>
      <c r="D649" s="101"/>
      <c r="E649" s="101"/>
      <c r="F649" s="101"/>
      <c r="I649" s="101"/>
      <c r="J649" s="101"/>
      <c r="L649" s="102"/>
      <c r="M649" s="103"/>
      <c r="O649" s="101"/>
      <c r="P649" s="101"/>
      <c r="Q649" s="101"/>
      <c r="R649" s="105"/>
      <c r="V649" s="106"/>
      <c r="W649" s="107"/>
      <c r="X649" s="107"/>
      <c r="Y649" s="107"/>
      <c r="Z649" s="108"/>
      <c r="AA649" s="107"/>
      <c r="AB649" s="50"/>
      <c r="AI649" s="107"/>
    </row>
    <row r="650" spans="3:35" x14ac:dyDescent="0.2">
      <c r="C650" s="101"/>
      <c r="D650" s="101"/>
      <c r="E650" s="101"/>
      <c r="F650" s="101"/>
      <c r="I650" s="101"/>
      <c r="J650" s="101"/>
      <c r="L650" s="102"/>
      <c r="M650" s="103"/>
      <c r="O650" s="101"/>
      <c r="P650" s="101"/>
      <c r="Q650" s="101"/>
      <c r="R650" s="105"/>
      <c r="V650" s="106"/>
      <c r="W650" s="107"/>
      <c r="X650" s="107"/>
      <c r="Y650" s="107"/>
      <c r="Z650" s="108"/>
      <c r="AA650" s="107"/>
      <c r="AB650" s="50"/>
      <c r="AI650" s="107"/>
    </row>
    <row r="651" spans="3:35" x14ac:dyDescent="0.2">
      <c r="C651" s="101"/>
      <c r="D651" s="101"/>
      <c r="E651" s="101"/>
      <c r="F651" s="101"/>
      <c r="I651" s="101"/>
      <c r="J651" s="101"/>
      <c r="L651" s="102"/>
      <c r="M651" s="103"/>
      <c r="O651" s="101"/>
      <c r="P651" s="101"/>
      <c r="Q651" s="101"/>
      <c r="R651" s="105"/>
      <c r="V651" s="106"/>
      <c r="W651" s="107"/>
      <c r="X651" s="107"/>
      <c r="Y651" s="107"/>
      <c r="Z651" s="108"/>
      <c r="AA651" s="107"/>
      <c r="AB651" s="50"/>
      <c r="AI651" s="107"/>
    </row>
    <row r="652" spans="3:35" x14ac:dyDescent="0.2">
      <c r="C652" s="101"/>
      <c r="D652" s="101"/>
      <c r="E652" s="101"/>
      <c r="F652" s="101"/>
      <c r="I652" s="101"/>
      <c r="J652" s="101"/>
      <c r="L652" s="102"/>
      <c r="M652" s="103"/>
      <c r="O652" s="101"/>
      <c r="P652" s="101"/>
      <c r="Q652" s="101"/>
      <c r="R652" s="105"/>
      <c r="V652" s="106"/>
      <c r="W652" s="107"/>
      <c r="X652" s="107"/>
      <c r="Y652" s="107"/>
      <c r="Z652" s="108"/>
      <c r="AA652" s="107"/>
      <c r="AB652" s="50"/>
      <c r="AI652" s="107"/>
    </row>
    <row r="653" spans="3:35" x14ac:dyDescent="0.2">
      <c r="C653" s="101"/>
      <c r="D653" s="101"/>
      <c r="E653" s="101"/>
      <c r="F653" s="101"/>
      <c r="I653" s="101"/>
      <c r="J653" s="101"/>
      <c r="L653" s="102"/>
      <c r="M653" s="103"/>
      <c r="O653" s="101"/>
      <c r="P653" s="101"/>
      <c r="Q653" s="101"/>
      <c r="R653" s="105"/>
      <c r="V653" s="106"/>
      <c r="W653" s="107"/>
      <c r="X653" s="107"/>
      <c r="Y653" s="107"/>
      <c r="Z653" s="108"/>
      <c r="AA653" s="107"/>
      <c r="AB653" s="50"/>
      <c r="AI653" s="107"/>
    </row>
    <row r="654" spans="3:35" x14ac:dyDescent="0.2">
      <c r="C654" s="101"/>
      <c r="D654" s="101"/>
      <c r="E654" s="101"/>
      <c r="F654" s="101"/>
      <c r="I654" s="101"/>
      <c r="J654" s="101"/>
      <c r="L654" s="102"/>
      <c r="M654" s="103"/>
      <c r="O654" s="101"/>
      <c r="P654" s="101"/>
      <c r="Q654" s="101"/>
      <c r="R654" s="105"/>
      <c r="V654" s="106"/>
      <c r="W654" s="107"/>
      <c r="X654" s="107"/>
      <c r="Y654" s="107"/>
      <c r="Z654" s="108"/>
      <c r="AA654" s="107"/>
      <c r="AB654" s="50"/>
      <c r="AI654" s="107"/>
    </row>
    <row r="655" spans="3:35" x14ac:dyDescent="0.2">
      <c r="C655" s="101"/>
      <c r="D655" s="101"/>
      <c r="E655" s="101"/>
      <c r="F655" s="101"/>
      <c r="I655" s="101"/>
      <c r="J655" s="101"/>
      <c r="L655" s="102"/>
      <c r="M655" s="103"/>
      <c r="O655" s="101"/>
      <c r="P655" s="101"/>
      <c r="Q655" s="101"/>
      <c r="R655" s="105"/>
      <c r="V655" s="106"/>
      <c r="W655" s="107"/>
      <c r="X655" s="107"/>
      <c r="Y655" s="107"/>
      <c r="Z655" s="108"/>
      <c r="AA655" s="107"/>
      <c r="AB655" s="50"/>
      <c r="AI655" s="107"/>
    </row>
    <row r="656" spans="3:35" x14ac:dyDescent="0.2">
      <c r="C656" s="101"/>
      <c r="D656" s="101"/>
      <c r="E656" s="101"/>
      <c r="F656" s="101"/>
      <c r="I656" s="101"/>
      <c r="J656" s="101"/>
      <c r="L656" s="102"/>
      <c r="M656" s="103"/>
      <c r="O656" s="101"/>
      <c r="P656" s="101"/>
      <c r="Q656" s="101"/>
      <c r="R656" s="105"/>
      <c r="V656" s="106"/>
      <c r="W656" s="107"/>
      <c r="X656" s="107"/>
      <c r="Y656" s="107"/>
      <c r="Z656" s="108"/>
      <c r="AA656" s="107"/>
      <c r="AB656" s="50"/>
      <c r="AI656" s="107"/>
    </row>
    <row r="657" spans="3:35" x14ac:dyDescent="0.2">
      <c r="C657" s="101"/>
      <c r="D657" s="101"/>
      <c r="E657" s="101"/>
      <c r="F657" s="101"/>
      <c r="I657" s="101"/>
      <c r="J657" s="101"/>
      <c r="L657" s="102"/>
      <c r="M657" s="103"/>
      <c r="O657" s="101"/>
      <c r="P657" s="101"/>
      <c r="Q657" s="101"/>
      <c r="R657" s="105"/>
      <c r="V657" s="106"/>
      <c r="W657" s="107"/>
      <c r="X657" s="107"/>
      <c r="Y657" s="107"/>
      <c r="Z657" s="108"/>
      <c r="AA657" s="107"/>
      <c r="AB657" s="50"/>
      <c r="AI657" s="107"/>
    </row>
    <row r="658" spans="3:35" x14ac:dyDescent="0.2">
      <c r="C658" s="101"/>
      <c r="D658" s="101"/>
      <c r="E658" s="101"/>
      <c r="F658" s="101"/>
      <c r="I658" s="101"/>
      <c r="J658" s="101"/>
      <c r="L658" s="102"/>
      <c r="M658" s="103"/>
      <c r="O658" s="101"/>
      <c r="P658" s="101"/>
      <c r="Q658" s="101"/>
      <c r="R658" s="105"/>
      <c r="V658" s="106"/>
      <c r="W658" s="107"/>
      <c r="X658" s="107"/>
      <c r="Y658" s="107"/>
      <c r="Z658" s="108"/>
      <c r="AA658" s="107"/>
      <c r="AB658" s="50"/>
      <c r="AI658" s="107"/>
    </row>
    <row r="659" spans="3:35" x14ac:dyDescent="0.2">
      <c r="C659" s="101"/>
      <c r="D659" s="101"/>
      <c r="E659" s="101"/>
      <c r="F659" s="101"/>
      <c r="I659" s="101"/>
      <c r="J659" s="101"/>
      <c r="L659" s="102"/>
      <c r="M659" s="103"/>
      <c r="O659" s="101"/>
      <c r="P659" s="101"/>
      <c r="Q659" s="101"/>
      <c r="R659" s="105"/>
      <c r="V659" s="106"/>
      <c r="W659" s="107"/>
      <c r="X659" s="107"/>
      <c r="Y659" s="107"/>
      <c r="Z659" s="108"/>
      <c r="AA659" s="107"/>
      <c r="AB659" s="50"/>
      <c r="AI659" s="107"/>
    </row>
    <row r="660" spans="3:35" x14ac:dyDescent="0.2">
      <c r="C660" s="101"/>
      <c r="D660" s="101"/>
      <c r="E660" s="101"/>
      <c r="F660" s="101"/>
      <c r="I660" s="101"/>
      <c r="J660" s="101"/>
      <c r="L660" s="102"/>
      <c r="M660" s="103"/>
      <c r="O660" s="101"/>
      <c r="P660" s="101"/>
      <c r="Q660" s="101"/>
      <c r="R660" s="105"/>
      <c r="V660" s="106"/>
      <c r="W660" s="107"/>
      <c r="X660" s="107"/>
      <c r="Y660" s="107"/>
      <c r="Z660" s="108"/>
      <c r="AA660" s="107"/>
      <c r="AB660" s="50"/>
      <c r="AI660" s="107"/>
    </row>
    <row r="661" spans="3:35" x14ac:dyDescent="0.2">
      <c r="C661" s="101"/>
      <c r="D661" s="101"/>
      <c r="E661" s="101"/>
      <c r="F661" s="101"/>
      <c r="I661" s="101"/>
      <c r="J661" s="101"/>
      <c r="L661" s="102"/>
      <c r="M661" s="103"/>
      <c r="O661" s="101"/>
      <c r="P661" s="101"/>
      <c r="Q661" s="101"/>
      <c r="R661" s="105"/>
      <c r="V661" s="106"/>
      <c r="W661" s="107"/>
      <c r="X661" s="107"/>
      <c r="Y661" s="107"/>
      <c r="Z661" s="108"/>
      <c r="AA661" s="107"/>
      <c r="AB661" s="50"/>
      <c r="AI661" s="107"/>
    </row>
    <row r="662" spans="3:35" x14ac:dyDescent="0.2">
      <c r="C662" s="101"/>
      <c r="D662" s="101"/>
      <c r="E662" s="101"/>
      <c r="F662" s="101"/>
      <c r="I662" s="101"/>
      <c r="J662" s="101"/>
      <c r="L662" s="102"/>
      <c r="M662" s="103"/>
      <c r="O662" s="101"/>
      <c r="P662" s="101"/>
      <c r="Q662" s="101"/>
      <c r="R662" s="105"/>
      <c r="V662" s="106"/>
      <c r="W662" s="107"/>
      <c r="X662" s="107"/>
      <c r="Y662" s="107"/>
      <c r="Z662" s="108"/>
      <c r="AA662" s="107"/>
      <c r="AB662" s="50"/>
      <c r="AI662" s="107"/>
    </row>
    <row r="663" spans="3:35" x14ac:dyDescent="0.2">
      <c r="C663" s="101"/>
      <c r="D663" s="101"/>
      <c r="E663" s="101"/>
      <c r="F663" s="101"/>
      <c r="I663" s="101"/>
      <c r="J663" s="101"/>
      <c r="L663" s="102"/>
      <c r="M663" s="103"/>
      <c r="O663" s="101"/>
      <c r="P663" s="101"/>
      <c r="Q663" s="101"/>
      <c r="R663" s="105"/>
      <c r="V663" s="106"/>
      <c r="W663" s="107"/>
      <c r="X663" s="107"/>
      <c r="Y663" s="107"/>
      <c r="Z663" s="108"/>
      <c r="AA663" s="107"/>
      <c r="AB663" s="50"/>
      <c r="AI663" s="107"/>
    </row>
    <row r="664" spans="3:35" x14ac:dyDescent="0.2">
      <c r="C664" s="101"/>
      <c r="D664" s="101"/>
      <c r="E664" s="101"/>
      <c r="F664" s="101"/>
      <c r="I664" s="101"/>
      <c r="J664" s="101"/>
      <c r="L664" s="102"/>
      <c r="M664" s="103"/>
      <c r="O664" s="101"/>
      <c r="P664" s="101"/>
      <c r="Q664" s="101"/>
      <c r="R664" s="105"/>
      <c r="V664" s="106"/>
      <c r="W664" s="107"/>
      <c r="X664" s="107"/>
      <c r="Y664" s="107"/>
      <c r="Z664" s="108"/>
      <c r="AA664" s="107"/>
      <c r="AB664" s="50"/>
      <c r="AI664" s="107"/>
    </row>
    <row r="665" spans="3:35" x14ac:dyDescent="0.2">
      <c r="C665" s="101"/>
      <c r="D665" s="101"/>
      <c r="E665" s="101"/>
      <c r="F665" s="101"/>
      <c r="I665" s="101"/>
      <c r="J665" s="101"/>
      <c r="L665" s="102"/>
      <c r="M665" s="103"/>
      <c r="O665" s="101"/>
      <c r="P665" s="101"/>
      <c r="Q665" s="101"/>
      <c r="R665" s="105"/>
      <c r="V665" s="106"/>
      <c r="W665" s="107"/>
      <c r="X665" s="107"/>
      <c r="Y665" s="107"/>
      <c r="Z665" s="108"/>
      <c r="AA665" s="107"/>
      <c r="AB665" s="50"/>
      <c r="AI665" s="107"/>
    </row>
    <row r="666" spans="3:35" x14ac:dyDescent="0.2">
      <c r="C666" s="101"/>
      <c r="D666" s="101"/>
      <c r="E666" s="101"/>
      <c r="F666" s="101"/>
      <c r="I666" s="101"/>
      <c r="J666" s="101"/>
      <c r="L666" s="102"/>
      <c r="M666" s="103"/>
      <c r="O666" s="101"/>
      <c r="P666" s="101"/>
      <c r="Q666" s="101"/>
      <c r="R666" s="105"/>
      <c r="V666" s="106"/>
      <c r="W666" s="107"/>
      <c r="X666" s="107"/>
      <c r="Y666" s="107"/>
      <c r="Z666" s="108"/>
      <c r="AA666" s="107"/>
      <c r="AB666" s="50"/>
      <c r="AI666" s="107"/>
    </row>
    <row r="667" spans="3:35" x14ac:dyDescent="0.2">
      <c r="C667" s="101"/>
      <c r="D667" s="101"/>
      <c r="E667" s="101"/>
      <c r="F667" s="101"/>
      <c r="I667" s="101"/>
      <c r="J667" s="101"/>
      <c r="L667" s="102"/>
      <c r="M667" s="103"/>
      <c r="O667" s="101"/>
      <c r="P667" s="101"/>
      <c r="Q667" s="101"/>
      <c r="R667" s="105"/>
      <c r="V667" s="106"/>
      <c r="W667" s="107"/>
      <c r="X667" s="107"/>
      <c r="Y667" s="107"/>
      <c r="Z667" s="108"/>
      <c r="AA667" s="107"/>
      <c r="AB667" s="50"/>
      <c r="AI667" s="107"/>
    </row>
    <row r="668" spans="3:35" x14ac:dyDescent="0.2">
      <c r="C668" s="101"/>
      <c r="D668" s="101"/>
      <c r="E668" s="101"/>
      <c r="F668" s="101"/>
      <c r="I668" s="101"/>
      <c r="J668" s="101"/>
      <c r="L668" s="102"/>
      <c r="M668" s="103"/>
      <c r="O668" s="101"/>
      <c r="P668" s="101"/>
      <c r="Q668" s="101"/>
      <c r="R668" s="105"/>
      <c r="V668" s="106"/>
      <c r="W668" s="107"/>
      <c r="X668" s="107"/>
      <c r="Y668" s="107"/>
      <c r="Z668" s="108"/>
      <c r="AA668" s="107"/>
      <c r="AB668" s="50"/>
      <c r="AI668" s="107"/>
    </row>
    <row r="669" spans="3:35" x14ac:dyDescent="0.2">
      <c r="L669" s="102"/>
      <c r="M669" s="103"/>
      <c r="R669" s="105"/>
      <c r="V669" s="106"/>
      <c r="W669" s="107"/>
      <c r="X669" s="107"/>
      <c r="Y669" s="107"/>
      <c r="Z669" s="108"/>
      <c r="AA669" s="107"/>
      <c r="AB669" s="50"/>
      <c r="AI669" s="107"/>
    </row>
    <row r="670" spans="3:35" x14ac:dyDescent="0.2">
      <c r="L670" s="102"/>
      <c r="M670" s="103"/>
      <c r="R670" s="105"/>
      <c r="V670" s="106"/>
      <c r="W670" s="107"/>
      <c r="X670" s="107"/>
      <c r="Y670" s="107"/>
      <c r="Z670" s="108"/>
      <c r="AA670" s="107"/>
      <c r="AB670" s="50"/>
      <c r="AI670" s="107"/>
    </row>
    <row r="671" spans="3:35" x14ac:dyDescent="0.2">
      <c r="L671" s="102"/>
      <c r="M671" s="103"/>
      <c r="R671" s="105"/>
      <c r="V671" s="106"/>
      <c r="W671" s="107"/>
      <c r="X671" s="107"/>
      <c r="Y671" s="107"/>
      <c r="Z671" s="108"/>
      <c r="AA671" s="107"/>
      <c r="AB671" s="50"/>
      <c r="AI671" s="107"/>
    </row>
    <row r="672" spans="3:35" x14ac:dyDescent="0.2">
      <c r="L672" s="102"/>
      <c r="M672" s="103"/>
      <c r="R672" s="105"/>
      <c r="V672" s="106"/>
      <c r="W672" s="107"/>
      <c r="X672" s="107"/>
      <c r="Y672" s="107"/>
      <c r="Z672" s="108"/>
      <c r="AA672" s="107"/>
      <c r="AB672" s="50"/>
      <c r="AI672" s="107"/>
    </row>
    <row r="673" spans="3:35" x14ac:dyDescent="0.2">
      <c r="L673" s="102"/>
      <c r="M673" s="103"/>
      <c r="R673" s="105"/>
      <c r="V673" s="106"/>
      <c r="W673" s="107"/>
      <c r="X673" s="107"/>
      <c r="Y673" s="107"/>
      <c r="Z673" s="108"/>
      <c r="AA673" s="107"/>
      <c r="AB673" s="50"/>
      <c r="AI673" s="107"/>
    </row>
    <row r="674" spans="3:35" x14ac:dyDescent="0.2">
      <c r="L674" s="102"/>
      <c r="M674" s="103"/>
      <c r="R674" s="105"/>
      <c r="V674" s="106"/>
      <c r="W674" s="107"/>
      <c r="X674" s="107"/>
      <c r="Y674" s="107"/>
      <c r="Z674" s="108"/>
      <c r="AA674" s="107"/>
      <c r="AB674" s="50"/>
      <c r="AI674" s="107"/>
    </row>
    <row r="675" spans="3:35" x14ac:dyDescent="0.2">
      <c r="L675" s="102"/>
      <c r="M675" s="103"/>
      <c r="R675" s="105"/>
      <c r="V675" s="106"/>
      <c r="W675" s="107"/>
      <c r="X675" s="107"/>
      <c r="Y675" s="107"/>
      <c r="Z675" s="108"/>
      <c r="AA675" s="107"/>
      <c r="AB675" s="50"/>
      <c r="AI675" s="107"/>
    </row>
    <row r="676" spans="3:35" x14ac:dyDescent="0.2">
      <c r="L676" s="102"/>
      <c r="M676" s="103"/>
      <c r="R676" s="105"/>
      <c r="V676" s="106"/>
      <c r="W676" s="107"/>
      <c r="X676" s="107"/>
      <c r="Y676" s="107"/>
      <c r="Z676" s="108"/>
      <c r="AA676" s="107"/>
      <c r="AB676" s="50"/>
      <c r="AI676" s="107"/>
    </row>
    <row r="677" spans="3:35" x14ac:dyDescent="0.2">
      <c r="L677" s="102"/>
      <c r="M677" s="103"/>
      <c r="R677" s="105"/>
      <c r="V677" s="106"/>
      <c r="W677" s="107"/>
      <c r="X677" s="107"/>
      <c r="Y677" s="107"/>
      <c r="Z677" s="108"/>
      <c r="AA677" s="107"/>
      <c r="AB677" s="50"/>
      <c r="AI677" s="107"/>
    </row>
    <row r="678" spans="3:35" x14ac:dyDescent="0.2">
      <c r="L678" s="102"/>
      <c r="M678" s="103"/>
      <c r="R678" s="105"/>
      <c r="V678" s="106"/>
      <c r="W678" s="107"/>
      <c r="X678" s="107"/>
      <c r="Y678" s="107"/>
      <c r="Z678" s="108"/>
      <c r="AA678" s="107"/>
      <c r="AB678" s="50"/>
      <c r="AI678" s="107"/>
    </row>
    <row r="679" spans="3:35" x14ac:dyDescent="0.2">
      <c r="L679" s="102"/>
      <c r="M679" s="103"/>
      <c r="R679" s="105"/>
      <c r="V679" s="106"/>
      <c r="W679" s="107"/>
      <c r="X679" s="107"/>
      <c r="Y679" s="107"/>
      <c r="Z679" s="108"/>
      <c r="AA679" s="107"/>
      <c r="AB679" s="50"/>
      <c r="AI679" s="107"/>
    </row>
    <row r="680" spans="3:35" x14ac:dyDescent="0.2">
      <c r="L680" s="102"/>
      <c r="M680" s="103"/>
      <c r="R680" s="105"/>
      <c r="V680" s="106"/>
      <c r="W680" s="107"/>
      <c r="X680" s="107"/>
      <c r="Y680" s="107"/>
      <c r="Z680" s="108"/>
      <c r="AA680" s="107"/>
      <c r="AB680" s="50"/>
      <c r="AI680" s="107"/>
    </row>
    <row r="681" spans="3:35" x14ac:dyDescent="0.2">
      <c r="L681" s="102"/>
      <c r="M681" s="103"/>
      <c r="R681" s="105"/>
      <c r="V681" s="106"/>
      <c r="W681" s="107"/>
      <c r="X681" s="107"/>
      <c r="Y681" s="107"/>
      <c r="Z681" s="108"/>
      <c r="AA681" s="107"/>
      <c r="AB681" s="50"/>
      <c r="AI681" s="107"/>
    </row>
    <row r="682" spans="3:35" x14ac:dyDescent="0.2">
      <c r="L682" s="102"/>
      <c r="M682" s="103"/>
      <c r="R682" s="105"/>
      <c r="V682" s="106"/>
      <c r="W682" s="107"/>
      <c r="X682" s="107"/>
      <c r="Y682" s="107"/>
      <c r="Z682" s="108"/>
      <c r="AA682" s="107"/>
      <c r="AB682" s="50"/>
      <c r="AI682" s="107"/>
    </row>
    <row r="683" spans="3:35" x14ac:dyDescent="0.2">
      <c r="L683" s="102"/>
      <c r="M683" s="103"/>
      <c r="R683" s="105"/>
      <c r="V683" s="106"/>
      <c r="W683" s="107"/>
      <c r="X683" s="107"/>
      <c r="Y683" s="107"/>
      <c r="Z683" s="108"/>
      <c r="AA683" s="107"/>
      <c r="AB683" s="50"/>
      <c r="AI683" s="107"/>
    </row>
    <row r="684" spans="3:35" x14ac:dyDescent="0.2">
      <c r="L684" s="102"/>
      <c r="M684" s="103"/>
      <c r="R684" s="105"/>
      <c r="V684" s="106"/>
      <c r="W684" s="107"/>
      <c r="X684" s="107"/>
      <c r="Y684" s="107"/>
      <c r="Z684" s="108"/>
      <c r="AA684" s="107"/>
      <c r="AB684" s="50"/>
      <c r="AI684" s="107"/>
    </row>
    <row r="685" spans="3:35" x14ac:dyDescent="0.2">
      <c r="L685" s="102"/>
      <c r="M685" s="103"/>
      <c r="R685" s="105"/>
      <c r="V685" s="106"/>
      <c r="W685" s="107"/>
      <c r="X685" s="107"/>
      <c r="Y685" s="107"/>
      <c r="Z685" s="108"/>
      <c r="AA685" s="107"/>
      <c r="AB685" s="50"/>
      <c r="AI685" s="107"/>
    </row>
    <row r="686" spans="3:35" x14ac:dyDescent="0.2">
      <c r="L686" s="102"/>
      <c r="M686" s="103"/>
      <c r="R686" s="105"/>
      <c r="V686" s="106"/>
      <c r="W686" s="107"/>
      <c r="X686" s="107"/>
      <c r="Y686" s="107"/>
      <c r="Z686" s="108"/>
      <c r="AA686" s="107"/>
      <c r="AB686" s="50"/>
      <c r="AI686" s="107"/>
    </row>
    <row r="687" spans="3:35" x14ac:dyDescent="0.2">
      <c r="L687" s="102"/>
      <c r="M687" s="103"/>
      <c r="R687" s="105"/>
      <c r="V687" s="106"/>
      <c r="W687" s="107"/>
      <c r="X687" s="107"/>
      <c r="Y687" s="107"/>
      <c r="Z687" s="108"/>
      <c r="AA687" s="107"/>
      <c r="AB687" s="50"/>
      <c r="AI687" s="107"/>
    </row>
    <row r="688" spans="3:35" x14ac:dyDescent="0.2">
      <c r="C688" s="101"/>
      <c r="D688" s="101"/>
      <c r="E688" s="101"/>
      <c r="F688" s="101"/>
      <c r="I688" s="101"/>
      <c r="J688" s="101"/>
      <c r="L688" s="102"/>
      <c r="M688" s="103"/>
      <c r="O688" s="101"/>
      <c r="P688" s="101"/>
      <c r="Q688" s="101"/>
      <c r="R688" s="105"/>
      <c r="V688" s="106"/>
      <c r="W688" s="107"/>
      <c r="X688" s="107"/>
      <c r="Y688" s="107"/>
      <c r="Z688" s="108"/>
      <c r="AA688" s="107"/>
      <c r="AB688" s="50"/>
      <c r="AI688" s="107"/>
    </row>
    <row r="689" spans="3:35" x14ac:dyDescent="0.2">
      <c r="C689" s="101"/>
      <c r="D689" s="101"/>
      <c r="E689" s="101"/>
      <c r="F689" s="101"/>
      <c r="I689" s="101"/>
      <c r="J689" s="101"/>
      <c r="L689" s="102"/>
      <c r="M689" s="103"/>
      <c r="O689" s="101"/>
      <c r="P689" s="101"/>
      <c r="Q689" s="101"/>
      <c r="R689" s="105"/>
      <c r="V689" s="106"/>
      <c r="W689" s="107"/>
      <c r="X689" s="107"/>
      <c r="Y689" s="107"/>
      <c r="Z689" s="108"/>
      <c r="AA689" s="107"/>
      <c r="AB689" s="50"/>
      <c r="AI689" s="107"/>
    </row>
    <row r="690" spans="3:35" x14ac:dyDescent="0.2">
      <c r="C690" s="101"/>
      <c r="D690" s="101"/>
      <c r="E690" s="101"/>
      <c r="F690" s="101"/>
      <c r="I690" s="101"/>
      <c r="J690" s="101"/>
      <c r="L690" s="102"/>
      <c r="M690" s="103"/>
      <c r="O690" s="101"/>
      <c r="P690" s="101"/>
      <c r="Q690" s="101"/>
      <c r="R690" s="105"/>
      <c r="V690" s="106"/>
      <c r="W690" s="107"/>
      <c r="X690" s="107"/>
      <c r="Y690" s="107"/>
      <c r="Z690" s="108"/>
      <c r="AA690" s="107"/>
      <c r="AB690" s="50"/>
      <c r="AI690" s="107"/>
    </row>
    <row r="691" spans="3:35" x14ac:dyDescent="0.2">
      <c r="C691" s="101"/>
      <c r="D691" s="101"/>
      <c r="E691" s="101"/>
      <c r="F691" s="101"/>
      <c r="I691" s="101"/>
      <c r="J691" s="101"/>
      <c r="L691" s="102"/>
      <c r="M691" s="103"/>
      <c r="O691" s="101"/>
      <c r="P691" s="101"/>
      <c r="Q691" s="101"/>
      <c r="R691" s="105"/>
      <c r="V691" s="106"/>
      <c r="W691" s="107"/>
      <c r="X691" s="107"/>
      <c r="Y691" s="107"/>
      <c r="Z691" s="108"/>
      <c r="AA691" s="107"/>
      <c r="AB691" s="50"/>
      <c r="AI691" s="107"/>
    </row>
    <row r="692" spans="3:35" x14ac:dyDescent="0.2">
      <c r="L692" s="102"/>
      <c r="M692" s="103"/>
      <c r="R692" s="105"/>
      <c r="V692" s="106"/>
      <c r="W692" s="107"/>
      <c r="X692" s="107"/>
      <c r="Y692" s="107"/>
      <c r="Z692" s="108"/>
      <c r="AA692" s="107"/>
      <c r="AB692" s="50"/>
      <c r="AI692" s="107"/>
    </row>
    <row r="693" spans="3:35" x14ac:dyDescent="0.2">
      <c r="L693" s="102"/>
      <c r="M693" s="103"/>
      <c r="R693" s="105"/>
      <c r="V693" s="106"/>
      <c r="W693" s="107"/>
      <c r="X693" s="107"/>
      <c r="Y693" s="107"/>
      <c r="Z693" s="108"/>
      <c r="AA693" s="107"/>
      <c r="AB693" s="50"/>
      <c r="AI693" s="107"/>
    </row>
    <row r="694" spans="3:35" x14ac:dyDescent="0.2">
      <c r="L694" s="102"/>
      <c r="M694" s="103"/>
      <c r="R694" s="105"/>
      <c r="V694" s="106"/>
      <c r="W694" s="107"/>
      <c r="X694" s="107"/>
      <c r="Y694" s="107"/>
      <c r="Z694" s="108"/>
      <c r="AA694" s="107"/>
      <c r="AB694" s="50"/>
      <c r="AI694" s="107"/>
    </row>
    <row r="695" spans="3:35" x14ac:dyDescent="0.2">
      <c r="L695" s="102"/>
      <c r="M695" s="103"/>
      <c r="R695" s="105"/>
      <c r="V695" s="106"/>
      <c r="W695" s="107"/>
      <c r="X695" s="107"/>
      <c r="Y695" s="107"/>
      <c r="Z695" s="108"/>
      <c r="AA695" s="107"/>
      <c r="AB695" s="50"/>
      <c r="AI695" s="107"/>
    </row>
    <row r="696" spans="3:35" x14ac:dyDescent="0.2">
      <c r="C696" s="101"/>
      <c r="D696" s="101"/>
      <c r="E696" s="101"/>
      <c r="F696" s="101"/>
      <c r="I696" s="101"/>
      <c r="J696" s="101"/>
      <c r="L696" s="102"/>
      <c r="M696" s="103"/>
      <c r="O696" s="101"/>
      <c r="P696" s="101"/>
      <c r="Q696" s="101"/>
      <c r="R696" s="105"/>
      <c r="V696" s="106"/>
      <c r="W696" s="107"/>
      <c r="X696" s="107"/>
      <c r="Y696" s="107"/>
      <c r="Z696" s="108"/>
      <c r="AA696" s="107"/>
      <c r="AB696" s="50"/>
      <c r="AI696" s="107"/>
    </row>
    <row r="697" spans="3:35" x14ac:dyDescent="0.2">
      <c r="C697" s="101"/>
      <c r="D697" s="101"/>
      <c r="E697" s="101"/>
      <c r="F697" s="101"/>
      <c r="I697" s="101"/>
      <c r="J697" s="101"/>
      <c r="L697" s="102"/>
      <c r="M697" s="103"/>
      <c r="O697" s="101"/>
      <c r="P697" s="101"/>
      <c r="Q697" s="101"/>
      <c r="R697" s="105"/>
      <c r="V697" s="106"/>
      <c r="W697" s="107"/>
      <c r="X697" s="107"/>
      <c r="Y697" s="107"/>
      <c r="Z697" s="108"/>
      <c r="AA697" s="107"/>
      <c r="AB697" s="50"/>
      <c r="AI697" s="107"/>
    </row>
    <row r="698" spans="3:35" x14ac:dyDescent="0.2">
      <c r="C698" s="101"/>
      <c r="D698" s="101"/>
      <c r="E698" s="101"/>
      <c r="F698" s="101"/>
      <c r="I698" s="101"/>
      <c r="J698" s="101"/>
      <c r="L698" s="102"/>
      <c r="M698" s="103"/>
      <c r="O698" s="101"/>
      <c r="P698" s="101"/>
      <c r="Q698" s="101"/>
      <c r="R698" s="105"/>
      <c r="V698" s="106"/>
      <c r="W698" s="107"/>
      <c r="X698" s="107"/>
      <c r="Y698" s="107"/>
      <c r="Z698" s="108"/>
      <c r="AA698" s="107"/>
      <c r="AB698" s="50"/>
      <c r="AI698" s="107"/>
    </row>
    <row r="699" spans="3:35" x14ac:dyDescent="0.2">
      <c r="C699" s="101"/>
      <c r="D699" s="101"/>
      <c r="E699" s="101"/>
      <c r="F699" s="101"/>
      <c r="I699" s="101"/>
      <c r="J699" s="101"/>
      <c r="L699" s="102"/>
      <c r="M699" s="103"/>
      <c r="O699" s="101"/>
      <c r="P699" s="101"/>
      <c r="Q699" s="101"/>
      <c r="R699" s="105"/>
      <c r="V699" s="106"/>
      <c r="W699" s="107"/>
      <c r="X699" s="107"/>
      <c r="Y699" s="107"/>
      <c r="Z699" s="108"/>
      <c r="AA699" s="107"/>
      <c r="AB699" s="50"/>
      <c r="AI699" s="107"/>
    </row>
    <row r="700" spans="3:35" x14ac:dyDescent="0.2">
      <c r="C700" s="101"/>
      <c r="D700" s="101"/>
      <c r="E700" s="101"/>
      <c r="F700" s="101"/>
      <c r="I700" s="101"/>
      <c r="J700" s="101"/>
      <c r="L700" s="102"/>
      <c r="M700" s="103"/>
      <c r="O700" s="101"/>
      <c r="P700" s="101"/>
      <c r="Q700" s="101"/>
      <c r="R700" s="105"/>
      <c r="V700" s="106"/>
      <c r="W700" s="107"/>
      <c r="X700" s="107"/>
      <c r="Y700" s="107"/>
      <c r="Z700" s="108"/>
      <c r="AA700" s="107"/>
      <c r="AB700" s="50"/>
      <c r="AI700" s="107"/>
    </row>
    <row r="701" spans="3:35" x14ac:dyDescent="0.2">
      <c r="C701" s="101"/>
      <c r="D701" s="101"/>
      <c r="E701" s="101"/>
      <c r="F701" s="101"/>
      <c r="I701" s="101"/>
      <c r="J701" s="101"/>
      <c r="L701" s="102"/>
      <c r="M701" s="103"/>
      <c r="O701" s="101"/>
      <c r="P701" s="101"/>
      <c r="Q701" s="101"/>
      <c r="R701" s="105"/>
      <c r="V701" s="106"/>
      <c r="W701" s="107"/>
      <c r="X701" s="107"/>
      <c r="Y701" s="107"/>
      <c r="Z701" s="108"/>
      <c r="AA701" s="107"/>
      <c r="AB701" s="50"/>
      <c r="AI701" s="107"/>
    </row>
    <row r="702" spans="3:35" x14ac:dyDescent="0.2">
      <c r="C702" s="101"/>
      <c r="D702" s="101"/>
      <c r="E702" s="101"/>
      <c r="F702" s="101"/>
      <c r="I702" s="101"/>
      <c r="J702" s="101"/>
      <c r="L702" s="102"/>
      <c r="M702" s="103"/>
      <c r="O702" s="101"/>
      <c r="P702" s="101"/>
      <c r="Q702" s="101"/>
      <c r="R702" s="105"/>
      <c r="V702" s="106"/>
      <c r="W702" s="107"/>
      <c r="X702" s="107"/>
      <c r="Y702" s="107"/>
      <c r="Z702" s="108"/>
      <c r="AA702" s="107"/>
      <c r="AB702" s="50"/>
      <c r="AI702" s="107"/>
    </row>
    <row r="703" spans="3:35" x14ac:dyDescent="0.2">
      <c r="C703" s="101"/>
      <c r="D703" s="101"/>
      <c r="E703" s="101"/>
      <c r="F703" s="101"/>
      <c r="I703" s="101"/>
      <c r="J703" s="101"/>
      <c r="L703" s="102"/>
      <c r="M703" s="103"/>
      <c r="O703" s="101"/>
      <c r="P703" s="101"/>
      <c r="Q703" s="101"/>
      <c r="R703" s="105"/>
      <c r="V703" s="106"/>
      <c r="W703" s="107"/>
      <c r="X703" s="107"/>
      <c r="Y703" s="107"/>
      <c r="Z703" s="108"/>
      <c r="AA703" s="107"/>
      <c r="AB703" s="50"/>
      <c r="AI703" s="107"/>
    </row>
    <row r="704" spans="3:35" x14ac:dyDescent="0.2">
      <c r="C704" s="101"/>
      <c r="D704" s="101"/>
      <c r="E704" s="101"/>
      <c r="F704" s="101"/>
      <c r="I704" s="101"/>
      <c r="J704" s="101"/>
      <c r="L704" s="102"/>
      <c r="M704" s="103"/>
      <c r="O704" s="101"/>
      <c r="P704" s="101"/>
      <c r="Q704" s="101"/>
      <c r="R704" s="105"/>
      <c r="V704" s="106"/>
      <c r="W704" s="107"/>
      <c r="X704" s="107"/>
      <c r="Y704" s="107"/>
      <c r="Z704" s="108"/>
      <c r="AA704" s="107"/>
      <c r="AB704" s="50"/>
      <c r="AI704" s="107"/>
    </row>
    <row r="705" spans="3:35" x14ac:dyDescent="0.2">
      <c r="C705" s="101"/>
      <c r="D705" s="101"/>
      <c r="E705" s="101"/>
      <c r="F705" s="101"/>
      <c r="I705" s="101"/>
      <c r="J705" s="101"/>
      <c r="L705" s="102"/>
      <c r="M705" s="103"/>
      <c r="O705" s="101"/>
      <c r="P705" s="101"/>
      <c r="Q705" s="101"/>
      <c r="R705" s="105"/>
      <c r="V705" s="106"/>
      <c r="W705" s="107"/>
      <c r="X705" s="107"/>
      <c r="Y705" s="107"/>
      <c r="Z705" s="108"/>
      <c r="AA705" s="107"/>
      <c r="AB705" s="50"/>
      <c r="AI705" s="107"/>
    </row>
    <row r="706" spans="3:35" x14ac:dyDescent="0.2">
      <c r="C706" s="101"/>
      <c r="D706" s="101"/>
      <c r="E706" s="101"/>
      <c r="F706" s="101"/>
      <c r="I706" s="101"/>
      <c r="J706" s="101"/>
      <c r="L706" s="102"/>
      <c r="M706" s="103"/>
      <c r="O706" s="101"/>
      <c r="P706" s="101"/>
      <c r="Q706" s="101"/>
      <c r="R706" s="105"/>
      <c r="V706" s="106"/>
      <c r="W706" s="107"/>
      <c r="X706" s="107"/>
      <c r="Y706" s="107"/>
      <c r="Z706" s="108"/>
      <c r="AA706" s="107"/>
      <c r="AB706" s="50"/>
      <c r="AI706" s="107"/>
    </row>
    <row r="707" spans="3:35" x14ac:dyDescent="0.2">
      <c r="C707" s="101"/>
      <c r="D707" s="101"/>
      <c r="E707" s="101"/>
      <c r="F707" s="101"/>
      <c r="I707" s="101"/>
      <c r="J707" s="101"/>
      <c r="L707" s="102"/>
      <c r="M707" s="103"/>
      <c r="O707" s="101"/>
      <c r="P707" s="101"/>
      <c r="Q707" s="101"/>
      <c r="R707" s="105"/>
      <c r="V707" s="106"/>
      <c r="W707" s="107"/>
      <c r="X707" s="107"/>
      <c r="Y707" s="107"/>
      <c r="Z707" s="108"/>
      <c r="AA707" s="107"/>
      <c r="AB707" s="50"/>
      <c r="AI707" s="107"/>
    </row>
    <row r="708" spans="3:35" x14ac:dyDescent="0.2">
      <c r="C708" s="101"/>
      <c r="D708" s="101"/>
      <c r="E708" s="101"/>
      <c r="F708" s="101"/>
      <c r="I708" s="101"/>
      <c r="J708" s="101"/>
      <c r="L708" s="102"/>
      <c r="M708" s="103"/>
      <c r="O708" s="101"/>
      <c r="P708" s="101"/>
      <c r="Q708" s="101"/>
      <c r="R708" s="105"/>
      <c r="V708" s="106"/>
      <c r="W708" s="107"/>
      <c r="X708" s="107"/>
      <c r="Y708" s="107"/>
      <c r="Z708" s="108"/>
      <c r="AA708" s="107"/>
      <c r="AB708" s="50"/>
      <c r="AI708" s="107"/>
    </row>
    <row r="709" spans="3:35" x14ac:dyDescent="0.2">
      <c r="C709" s="101"/>
      <c r="D709" s="101"/>
      <c r="E709" s="101"/>
      <c r="F709" s="101"/>
      <c r="I709" s="101"/>
      <c r="J709" s="101"/>
      <c r="L709" s="102"/>
      <c r="M709" s="103"/>
      <c r="O709" s="101"/>
      <c r="P709" s="101"/>
      <c r="Q709" s="101"/>
      <c r="R709" s="105"/>
      <c r="V709" s="106"/>
      <c r="W709" s="107"/>
      <c r="X709" s="107"/>
      <c r="Y709" s="107"/>
      <c r="Z709" s="108"/>
      <c r="AA709" s="107"/>
      <c r="AB709" s="50"/>
      <c r="AI709" s="107"/>
    </row>
    <row r="710" spans="3:35" x14ac:dyDescent="0.2">
      <c r="C710" s="101"/>
      <c r="D710" s="101"/>
      <c r="E710" s="101"/>
      <c r="F710" s="101"/>
      <c r="I710" s="101"/>
      <c r="J710" s="101"/>
      <c r="L710" s="102"/>
      <c r="M710" s="103"/>
      <c r="O710" s="101"/>
      <c r="P710" s="101"/>
      <c r="Q710" s="101"/>
      <c r="R710" s="105"/>
      <c r="V710" s="106"/>
      <c r="W710" s="107"/>
      <c r="X710" s="107"/>
      <c r="Y710" s="107"/>
      <c r="Z710" s="108"/>
      <c r="AA710" s="107"/>
      <c r="AB710" s="50"/>
      <c r="AI710" s="107"/>
    </row>
    <row r="711" spans="3:35" x14ac:dyDescent="0.2">
      <c r="C711" s="101"/>
      <c r="D711" s="101"/>
      <c r="E711" s="101"/>
      <c r="F711" s="101"/>
      <c r="I711" s="101"/>
      <c r="J711" s="101"/>
      <c r="L711" s="102"/>
      <c r="M711" s="103"/>
      <c r="O711" s="101"/>
      <c r="P711" s="101"/>
      <c r="Q711" s="101"/>
      <c r="R711" s="105"/>
      <c r="V711" s="106"/>
      <c r="W711" s="107"/>
      <c r="X711" s="107"/>
      <c r="Y711" s="107"/>
      <c r="Z711" s="108"/>
      <c r="AA711" s="107"/>
      <c r="AB711" s="50"/>
      <c r="AI711" s="107"/>
    </row>
    <row r="712" spans="3:35" x14ac:dyDescent="0.2">
      <c r="C712" s="101"/>
      <c r="D712" s="101"/>
      <c r="E712" s="101"/>
      <c r="F712" s="101"/>
      <c r="I712" s="101"/>
      <c r="J712" s="101"/>
      <c r="L712" s="102"/>
      <c r="M712" s="103"/>
      <c r="O712" s="101"/>
      <c r="P712" s="101"/>
      <c r="Q712" s="101"/>
      <c r="R712" s="105"/>
      <c r="V712" s="106"/>
      <c r="W712" s="107"/>
      <c r="X712" s="107"/>
      <c r="Y712" s="107"/>
      <c r="Z712" s="108"/>
      <c r="AA712" s="107"/>
      <c r="AB712" s="50"/>
      <c r="AI712" s="107"/>
    </row>
    <row r="713" spans="3:35" x14ac:dyDescent="0.2">
      <c r="C713" s="101"/>
      <c r="D713" s="101"/>
      <c r="E713" s="101"/>
      <c r="F713" s="101"/>
      <c r="I713" s="101"/>
      <c r="J713" s="101"/>
      <c r="L713" s="102"/>
      <c r="M713" s="103"/>
      <c r="O713" s="101"/>
      <c r="P713" s="101"/>
      <c r="Q713" s="101"/>
      <c r="R713" s="105"/>
      <c r="V713" s="106"/>
      <c r="W713" s="107"/>
      <c r="X713" s="107"/>
      <c r="Y713" s="107"/>
      <c r="Z713" s="108"/>
      <c r="AA713" s="107"/>
      <c r="AB713" s="50"/>
      <c r="AI713" s="107"/>
    </row>
    <row r="714" spans="3:35" x14ac:dyDescent="0.2">
      <c r="C714" s="101"/>
      <c r="D714" s="101"/>
      <c r="E714" s="101"/>
      <c r="F714" s="101"/>
      <c r="I714" s="101"/>
      <c r="J714" s="101"/>
      <c r="L714" s="102"/>
      <c r="M714" s="103"/>
      <c r="O714" s="101"/>
      <c r="P714" s="101"/>
      <c r="Q714" s="101"/>
      <c r="R714" s="105"/>
      <c r="V714" s="106"/>
      <c r="W714" s="107"/>
      <c r="X714" s="107"/>
      <c r="Y714" s="107"/>
      <c r="Z714" s="108"/>
      <c r="AA714" s="107"/>
      <c r="AB714" s="50"/>
      <c r="AI714" s="107"/>
    </row>
    <row r="715" spans="3:35" x14ac:dyDescent="0.2">
      <c r="C715" s="101"/>
      <c r="D715" s="101"/>
      <c r="E715" s="101"/>
      <c r="F715" s="101"/>
      <c r="I715" s="101"/>
      <c r="J715" s="101"/>
      <c r="L715" s="102"/>
      <c r="M715" s="103"/>
      <c r="O715" s="101"/>
      <c r="P715" s="101"/>
      <c r="Q715" s="101"/>
      <c r="R715" s="105"/>
      <c r="V715" s="106"/>
      <c r="W715" s="107"/>
      <c r="X715" s="107"/>
      <c r="Y715" s="107"/>
      <c r="Z715" s="108"/>
      <c r="AA715" s="107"/>
      <c r="AB715" s="50"/>
      <c r="AI715" s="107"/>
    </row>
    <row r="716" spans="3:35" x14ac:dyDescent="0.2">
      <c r="C716" s="101"/>
      <c r="D716" s="101"/>
      <c r="E716" s="101"/>
      <c r="F716" s="101"/>
      <c r="I716" s="101"/>
      <c r="J716" s="101"/>
      <c r="L716" s="102"/>
      <c r="M716" s="103"/>
      <c r="O716" s="101"/>
      <c r="P716" s="101"/>
      <c r="Q716" s="101"/>
      <c r="R716" s="105"/>
      <c r="V716" s="106"/>
      <c r="W716" s="107"/>
      <c r="X716" s="107"/>
      <c r="Y716" s="107"/>
      <c r="Z716" s="108"/>
      <c r="AA716" s="107"/>
      <c r="AB716" s="50"/>
      <c r="AI716" s="107"/>
    </row>
    <row r="717" spans="3:35" x14ac:dyDescent="0.2">
      <c r="C717" s="101"/>
      <c r="D717" s="101"/>
      <c r="E717" s="101"/>
      <c r="F717" s="101"/>
      <c r="I717" s="101"/>
      <c r="J717" s="101"/>
      <c r="L717" s="102"/>
      <c r="M717" s="103"/>
      <c r="O717" s="101"/>
      <c r="P717" s="101"/>
      <c r="Q717" s="101"/>
      <c r="R717" s="105"/>
      <c r="V717" s="106"/>
      <c r="W717" s="107"/>
      <c r="X717" s="107"/>
      <c r="Y717" s="107"/>
      <c r="Z717" s="108"/>
      <c r="AA717" s="107"/>
      <c r="AB717" s="50"/>
      <c r="AI717" s="107"/>
    </row>
    <row r="718" spans="3:35" x14ac:dyDescent="0.2">
      <c r="C718" s="101"/>
      <c r="D718" s="101"/>
      <c r="E718" s="101"/>
      <c r="F718" s="101"/>
      <c r="I718" s="101"/>
      <c r="J718" s="101"/>
      <c r="L718" s="102"/>
      <c r="M718" s="103"/>
      <c r="O718" s="101"/>
      <c r="P718" s="101"/>
      <c r="Q718" s="101"/>
      <c r="R718" s="105"/>
      <c r="V718" s="106"/>
      <c r="W718" s="107"/>
      <c r="X718" s="107"/>
      <c r="Y718" s="107"/>
      <c r="Z718" s="108"/>
      <c r="AA718" s="107"/>
      <c r="AB718" s="50"/>
      <c r="AI718" s="107"/>
    </row>
    <row r="719" spans="3:35" x14ac:dyDescent="0.2">
      <c r="C719" s="101"/>
      <c r="D719" s="101"/>
      <c r="E719" s="101"/>
      <c r="F719" s="101"/>
      <c r="I719" s="101"/>
      <c r="J719" s="101"/>
      <c r="L719" s="102"/>
      <c r="M719" s="103"/>
      <c r="O719" s="101"/>
      <c r="P719" s="101"/>
      <c r="Q719" s="101"/>
      <c r="R719" s="105"/>
      <c r="V719" s="106"/>
      <c r="W719" s="107"/>
      <c r="X719" s="107"/>
      <c r="Y719" s="107"/>
      <c r="Z719" s="108"/>
      <c r="AA719" s="107"/>
      <c r="AB719" s="50"/>
      <c r="AI719" s="107"/>
    </row>
    <row r="720" spans="3:35" x14ac:dyDescent="0.2">
      <c r="C720" s="101"/>
      <c r="D720" s="101"/>
      <c r="E720" s="101"/>
      <c r="F720" s="101"/>
      <c r="I720" s="101"/>
      <c r="J720" s="101"/>
      <c r="L720" s="102"/>
      <c r="M720" s="103"/>
      <c r="O720" s="101"/>
      <c r="P720" s="101"/>
      <c r="Q720" s="101"/>
      <c r="R720" s="105"/>
      <c r="V720" s="106"/>
      <c r="W720" s="107"/>
      <c r="X720" s="107"/>
      <c r="Y720" s="107"/>
      <c r="Z720" s="108"/>
      <c r="AA720" s="107"/>
      <c r="AB720" s="50"/>
      <c r="AI720" s="107"/>
    </row>
    <row r="721" spans="3:35" x14ac:dyDescent="0.2">
      <c r="C721" s="101"/>
      <c r="D721" s="101"/>
      <c r="E721" s="101"/>
      <c r="F721" s="101"/>
      <c r="I721" s="101"/>
      <c r="J721" s="101"/>
      <c r="L721" s="102"/>
      <c r="M721" s="103"/>
      <c r="O721" s="101"/>
      <c r="P721" s="101"/>
      <c r="Q721" s="101"/>
      <c r="R721" s="105"/>
      <c r="V721" s="106"/>
      <c r="W721" s="107"/>
      <c r="X721" s="107"/>
      <c r="Y721" s="107"/>
      <c r="Z721" s="108"/>
      <c r="AA721" s="107"/>
      <c r="AB721" s="50"/>
      <c r="AI721" s="107"/>
    </row>
    <row r="722" spans="3:35" x14ac:dyDescent="0.2">
      <c r="C722" s="101"/>
      <c r="D722" s="101"/>
      <c r="E722" s="101"/>
      <c r="F722" s="101"/>
      <c r="I722" s="101"/>
      <c r="J722" s="101"/>
      <c r="L722" s="102"/>
      <c r="M722" s="103"/>
      <c r="O722" s="101"/>
      <c r="P722" s="101"/>
      <c r="Q722" s="101"/>
      <c r="R722" s="105"/>
      <c r="V722" s="106"/>
      <c r="W722" s="107"/>
      <c r="X722" s="107"/>
      <c r="Y722" s="107"/>
      <c r="Z722" s="108"/>
      <c r="AA722" s="107"/>
      <c r="AB722" s="50"/>
      <c r="AI722" s="107"/>
    </row>
    <row r="723" spans="3:35" x14ac:dyDescent="0.2">
      <c r="C723" s="101"/>
      <c r="D723" s="101"/>
      <c r="E723" s="101"/>
      <c r="F723" s="101"/>
      <c r="I723" s="101"/>
      <c r="J723" s="101"/>
      <c r="L723" s="102"/>
      <c r="M723" s="103"/>
      <c r="O723" s="101"/>
      <c r="P723" s="101"/>
      <c r="Q723" s="101"/>
      <c r="R723" s="105"/>
      <c r="V723" s="106"/>
      <c r="W723" s="107"/>
      <c r="X723" s="107"/>
      <c r="Y723" s="107"/>
      <c r="Z723" s="108"/>
      <c r="AA723" s="107"/>
      <c r="AB723" s="50"/>
      <c r="AI723" s="107"/>
    </row>
    <row r="724" spans="3:35" x14ac:dyDescent="0.2">
      <c r="C724" s="101"/>
      <c r="D724" s="101"/>
      <c r="E724" s="101"/>
      <c r="F724" s="101"/>
      <c r="I724" s="101"/>
      <c r="J724" s="101"/>
      <c r="L724" s="102"/>
      <c r="M724" s="103"/>
      <c r="O724" s="101"/>
      <c r="P724" s="101"/>
      <c r="Q724" s="101"/>
      <c r="R724" s="105"/>
      <c r="V724" s="106"/>
      <c r="W724" s="107"/>
      <c r="X724" s="107"/>
      <c r="Y724" s="107"/>
      <c r="Z724" s="108"/>
      <c r="AA724" s="107"/>
      <c r="AB724" s="50"/>
      <c r="AI724" s="107"/>
    </row>
    <row r="725" spans="3:35" x14ac:dyDescent="0.2">
      <c r="C725" s="101"/>
      <c r="D725" s="101"/>
      <c r="E725" s="101"/>
      <c r="F725" s="101"/>
      <c r="I725" s="101"/>
      <c r="J725" s="101"/>
      <c r="L725" s="102"/>
      <c r="M725" s="103"/>
      <c r="O725" s="101"/>
      <c r="P725" s="101"/>
      <c r="Q725" s="101"/>
      <c r="R725" s="105"/>
      <c r="V725" s="106"/>
      <c r="W725" s="107"/>
      <c r="X725" s="107"/>
      <c r="Y725" s="107"/>
      <c r="Z725" s="108"/>
      <c r="AA725" s="107"/>
      <c r="AB725" s="50"/>
      <c r="AI725" s="107"/>
    </row>
    <row r="726" spans="3:35" x14ac:dyDescent="0.2">
      <c r="C726" s="101"/>
      <c r="D726" s="101"/>
      <c r="E726" s="101"/>
      <c r="F726" s="101"/>
      <c r="I726" s="101"/>
      <c r="J726" s="101"/>
      <c r="L726" s="102"/>
      <c r="M726" s="103"/>
      <c r="O726" s="101"/>
      <c r="P726" s="101"/>
      <c r="Q726" s="101"/>
      <c r="R726" s="105"/>
      <c r="V726" s="106"/>
      <c r="W726" s="107"/>
      <c r="X726" s="107"/>
      <c r="Y726" s="107"/>
      <c r="Z726" s="108"/>
      <c r="AA726" s="107"/>
      <c r="AB726" s="50"/>
      <c r="AI726" s="107"/>
    </row>
    <row r="727" spans="3:35" x14ac:dyDescent="0.2">
      <c r="C727" s="101"/>
      <c r="D727" s="101"/>
      <c r="E727" s="101"/>
      <c r="F727" s="101"/>
      <c r="I727" s="101"/>
      <c r="J727" s="101"/>
      <c r="L727" s="102"/>
      <c r="M727" s="103"/>
      <c r="O727" s="101"/>
      <c r="P727" s="101"/>
      <c r="Q727" s="101"/>
      <c r="R727" s="105"/>
      <c r="V727" s="106"/>
      <c r="W727" s="107"/>
      <c r="X727" s="107"/>
      <c r="Y727" s="107"/>
      <c r="Z727" s="108"/>
      <c r="AA727" s="107"/>
      <c r="AB727" s="50"/>
      <c r="AI727" s="107"/>
    </row>
    <row r="728" spans="3:35" x14ac:dyDescent="0.2">
      <c r="C728" s="101"/>
      <c r="D728" s="101"/>
      <c r="E728" s="101"/>
      <c r="F728" s="101"/>
      <c r="I728" s="101"/>
      <c r="J728" s="101"/>
      <c r="L728" s="102"/>
      <c r="M728" s="103"/>
      <c r="O728" s="101"/>
      <c r="P728" s="101"/>
      <c r="Q728" s="101"/>
      <c r="R728" s="105"/>
      <c r="V728" s="106"/>
      <c r="W728" s="107"/>
      <c r="X728" s="107"/>
      <c r="Y728" s="107"/>
      <c r="Z728" s="108"/>
      <c r="AA728" s="107"/>
      <c r="AB728" s="50"/>
      <c r="AI728" s="107"/>
    </row>
    <row r="729" spans="3:35" x14ac:dyDescent="0.2">
      <c r="C729" s="101"/>
      <c r="D729" s="101"/>
      <c r="E729" s="101"/>
      <c r="F729" s="101"/>
      <c r="I729" s="101"/>
      <c r="J729" s="101"/>
      <c r="L729" s="102"/>
      <c r="M729" s="103"/>
      <c r="O729" s="101"/>
      <c r="P729" s="101"/>
      <c r="Q729" s="101"/>
      <c r="R729" s="105"/>
      <c r="V729" s="106"/>
      <c r="W729" s="107"/>
      <c r="X729" s="107"/>
      <c r="Y729" s="107"/>
      <c r="Z729" s="108"/>
      <c r="AA729" s="107"/>
      <c r="AB729" s="50"/>
      <c r="AI729" s="107"/>
    </row>
    <row r="730" spans="3:35" x14ac:dyDescent="0.2">
      <c r="C730" s="101"/>
      <c r="D730" s="101"/>
      <c r="E730" s="101"/>
      <c r="F730" s="101"/>
      <c r="I730" s="101"/>
      <c r="J730" s="101"/>
      <c r="L730" s="102"/>
      <c r="M730" s="103"/>
      <c r="O730" s="101"/>
      <c r="P730" s="101"/>
      <c r="Q730" s="101"/>
      <c r="R730" s="105"/>
      <c r="V730" s="106"/>
      <c r="W730" s="107"/>
      <c r="X730" s="107"/>
      <c r="Y730" s="107"/>
      <c r="Z730" s="108"/>
      <c r="AA730" s="107"/>
      <c r="AB730" s="50"/>
      <c r="AI730" s="107"/>
    </row>
    <row r="731" spans="3:35" x14ac:dyDescent="0.2">
      <c r="C731" s="101"/>
      <c r="D731" s="101"/>
      <c r="E731" s="101"/>
      <c r="F731" s="101"/>
      <c r="I731" s="101"/>
      <c r="J731" s="101"/>
      <c r="L731" s="102"/>
      <c r="M731" s="103"/>
      <c r="O731" s="101"/>
      <c r="P731" s="101"/>
      <c r="Q731" s="101"/>
      <c r="R731" s="105"/>
      <c r="V731" s="106"/>
      <c r="W731" s="107"/>
      <c r="X731" s="107"/>
      <c r="Y731" s="107"/>
      <c r="Z731" s="108"/>
      <c r="AA731" s="107"/>
      <c r="AB731" s="50"/>
      <c r="AI731" s="107"/>
    </row>
    <row r="732" spans="3:35" x14ac:dyDescent="0.2">
      <c r="C732" s="101"/>
      <c r="D732" s="101"/>
      <c r="E732" s="101"/>
      <c r="F732" s="101"/>
      <c r="I732" s="101"/>
      <c r="J732" s="101"/>
      <c r="L732" s="102"/>
      <c r="M732" s="103"/>
      <c r="O732" s="101"/>
      <c r="P732" s="101"/>
      <c r="Q732" s="101"/>
      <c r="R732" s="105"/>
      <c r="V732" s="106"/>
      <c r="W732" s="107"/>
      <c r="X732" s="107"/>
      <c r="Y732" s="107"/>
      <c r="Z732" s="108"/>
      <c r="AA732" s="107"/>
      <c r="AB732" s="50"/>
      <c r="AI732" s="107"/>
    </row>
    <row r="733" spans="3:35" x14ac:dyDescent="0.2">
      <c r="C733" s="101"/>
      <c r="D733" s="101"/>
      <c r="E733" s="101"/>
      <c r="F733" s="101"/>
      <c r="I733" s="101"/>
      <c r="J733" s="101"/>
      <c r="L733" s="102"/>
      <c r="M733" s="103"/>
      <c r="O733" s="101"/>
      <c r="P733" s="101"/>
      <c r="Q733" s="101"/>
      <c r="R733" s="105"/>
      <c r="V733" s="106"/>
      <c r="W733" s="107"/>
      <c r="X733" s="107"/>
      <c r="Y733" s="107"/>
      <c r="Z733" s="108"/>
      <c r="AA733" s="107"/>
      <c r="AB733" s="50"/>
      <c r="AI733" s="107"/>
    </row>
    <row r="734" spans="3:35" x14ac:dyDescent="0.2">
      <c r="C734" s="101"/>
      <c r="D734" s="101"/>
      <c r="E734" s="101"/>
      <c r="F734" s="101"/>
      <c r="I734" s="101"/>
      <c r="J734" s="101"/>
      <c r="L734" s="102"/>
      <c r="M734" s="103"/>
      <c r="O734" s="101"/>
      <c r="P734" s="101"/>
      <c r="Q734" s="101"/>
      <c r="R734" s="105"/>
      <c r="V734" s="106"/>
      <c r="W734" s="107"/>
      <c r="X734" s="107"/>
      <c r="Y734" s="107"/>
      <c r="Z734" s="108"/>
      <c r="AA734" s="107"/>
      <c r="AB734" s="50"/>
      <c r="AI734" s="107"/>
    </row>
    <row r="735" spans="3:35" x14ac:dyDescent="0.2">
      <c r="C735" s="101"/>
      <c r="D735" s="101"/>
      <c r="E735" s="101"/>
      <c r="F735" s="101"/>
      <c r="I735" s="101"/>
      <c r="J735" s="101"/>
      <c r="L735" s="102"/>
      <c r="M735" s="103"/>
      <c r="O735" s="101"/>
      <c r="P735" s="101"/>
      <c r="Q735" s="101"/>
      <c r="R735" s="105"/>
      <c r="V735" s="106"/>
      <c r="W735" s="107"/>
      <c r="X735" s="107"/>
      <c r="Y735" s="107"/>
      <c r="Z735" s="108"/>
      <c r="AA735" s="107"/>
      <c r="AB735" s="50"/>
      <c r="AI735" s="107"/>
    </row>
    <row r="736" spans="3:35" x14ac:dyDescent="0.2">
      <c r="C736" s="101"/>
      <c r="D736" s="101"/>
      <c r="E736" s="101"/>
      <c r="F736" s="101"/>
      <c r="I736" s="101"/>
      <c r="J736" s="101"/>
      <c r="L736" s="102"/>
      <c r="M736" s="103"/>
      <c r="O736" s="101"/>
      <c r="P736" s="101"/>
      <c r="Q736" s="101"/>
      <c r="R736" s="105"/>
      <c r="V736" s="106"/>
      <c r="W736" s="107"/>
      <c r="X736" s="107"/>
      <c r="Y736" s="107"/>
      <c r="Z736" s="108"/>
      <c r="AA736" s="107"/>
      <c r="AB736" s="50"/>
      <c r="AI736" s="107"/>
    </row>
    <row r="737" spans="3:35" x14ac:dyDescent="0.2">
      <c r="C737" s="101"/>
      <c r="D737" s="101"/>
      <c r="E737" s="101"/>
      <c r="F737" s="101"/>
      <c r="I737" s="101"/>
      <c r="J737" s="101"/>
      <c r="L737" s="102"/>
      <c r="M737" s="103"/>
      <c r="O737" s="101"/>
      <c r="P737" s="101"/>
      <c r="Q737" s="101"/>
      <c r="R737" s="105"/>
      <c r="V737" s="106"/>
      <c r="W737" s="107"/>
      <c r="X737" s="107"/>
      <c r="Y737" s="107"/>
      <c r="Z737" s="108"/>
      <c r="AA737" s="107"/>
      <c r="AB737" s="50"/>
      <c r="AI737" s="107"/>
    </row>
    <row r="738" spans="3:35" x14ac:dyDescent="0.2">
      <c r="C738" s="101"/>
      <c r="D738" s="101"/>
      <c r="E738" s="101"/>
      <c r="F738" s="101"/>
      <c r="I738" s="101"/>
      <c r="J738" s="101"/>
      <c r="L738" s="102"/>
      <c r="M738" s="103"/>
      <c r="O738" s="101"/>
      <c r="P738" s="101"/>
      <c r="Q738" s="101"/>
      <c r="R738" s="105"/>
      <c r="V738" s="106"/>
      <c r="W738" s="107"/>
      <c r="X738" s="107"/>
      <c r="Y738" s="107"/>
      <c r="Z738" s="108"/>
      <c r="AA738" s="107"/>
      <c r="AB738" s="50"/>
      <c r="AI738" s="107"/>
    </row>
    <row r="739" spans="3:35" x14ac:dyDescent="0.2">
      <c r="C739" s="101"/>
      <c r="D739" s="101"/>
      <c r="E739" s="101"/>
      <c r="F739" s="101"/>
      <c r="I739" s="101"/>
      <c r="J739" s="101"/>
      <c r="L739" s="102"/>
      <c r="M739" s="103"/>
      <c r="O739" s="101"/>
      <c r="P739" s="101"/>
      <c r="Q739" s="101"/>
      <c r="R739" s="105"/>
      <c r="V739" s="106"/>
      <c r="W739" s="107"/>
      <c r="X739" s="107"/>
      <c r="Y739" s="107"/>
      <c r="Z739" s="108"/>
      <c r="AA739" s="107"/>
      <c r="AB739" s="50"/>
      <c r="AI739" s="107"/>
    </row>
    <row r="740" spans="3:35" x14ac:dyDescent="0.2">
      <c r="C740" s="101"/>
      <c r="D740" s="101"/>
      <c r="E740" s="101"/>
      <c r="F740" s="101"/>
      <c r="I740" s="101"/>
      <c r="J740" s="101"/>
      <c r="L740" s="102"/>
      <c r="M740" s="103"/>
      <c r="O740" s="101"/>
      <c r="P740" s="101"/>
      <c r="Q740" s="101"/>
      <c r="R740" s="105"/>
      <c r="V740" s="106"/>
      <c r="W740" s="107"/>
      <c r="X740" s="107"/>
      <c r="Y740" s="107"/>
      <c r="Z740" s="108"/>
      <c r="AA740" s="107"/>
      <c r="AB740" s="50"/>
      <c r="AI740" s="107"/>
    </row>
    <row r="741" spans="3:35" x14ac:dyDescent="0.2">
      <c r="C741" s="101"/>
      <c r="D741" s="101"/>
      <c r="E741" s="101"/>
      <c r="F741" s="101"/>
      <c r="I741" s="101"/>
      <c r="J741" s="101"/>
      <c r="L741" s="102"/>
      <c r="M741" s="103"/>
      <c r="O741" s="101"/>
      <c r="P741" s="101"/>
      <c r="Q741" s="101"/>
      <c r="R741" s="105"/>
      <c r="V741" s="106"/>
      <c r="W741" s="107"/>
      <c r="X741" s="107"/>
      <c r="Y741" s="107"/>
      <c r="Z741" s="108"/>
      <c r="AA741" s="107"/>
      <c r="AB741" s="50"/>
      <c r="AI741" s="107"/>
    </row>
    <row r="742" spans="3:35" x14ac:dyDescent="0.2">
      <c r="C742" s="101"/>
      <c r="D742" s="101"/>
      <c r="E742" s="101"/>
      <c r="F742" s="101"/>
      <c r="I742" s="101"/>
      <c r="J742" s="101"/>
      <c r="L742" s="102"/>
      <c r="M742" s="103"/>
      <c r="O742" s="101"/>
      <c r="P742" s="101"/>
      <c r="Q742" s="101"/>
      <c r="R742" s="105"/>
      <c r="V742" s="106"/>
      <c r="W742" s="107"/>
      <c r="X742" s="107"/>
      <c r="Y742" s="107"/>
      <c r="Z742" s="108"/>
      <c r="AA742" s="107"/>
      <c r="AB742" s="50"/>
      <c r="AI742" s="107"/>
    </row>
    <row r="743" spans="3:35" x14ac:dyDescent="0.2">
      <c r="C743" s="101"/>
      <c r="D743" s="101"/>
      <c r="E743" s="101"/>
      <c r="F743" s="101"/>
      <c r="I743" s="101"/>
      <c r="J743" s="101"/>
      <c r="L743" s="102"/>
      <c r="M743" s="103"/>
      <c r="O743" s="101"/>
      <c r="P743" s="101"/>
      <c r="Q743" s="101"/>
      <c r="R743" s="105"/>
      <c r="V743" s="106"/>
      <c r="W743" s="107"/>
      <c r="X743" s="107"/>
      <c r="Y743" s="107"/>
      <c r="Z743" s="108"/>
      <c r="AA743" s="107"/>
      <c r="AB743" s="50"/>
      <c r="AI743" s="107"/>
    </row>
    <row r="744" spans="3:35" x14ac:dyDescent="0.2">
      <c r="C744" s="101"/>
      <c r="D744" s="101"/>
      <c r="E744" s="101"/>
      <c r="F744" s="101"/>
      <c r="I744" s="101"/>
      <c r="J744" s="101"/>
      <c r="L744" s="102"/>
      <c r="M744" s="103"/>
      <c r="O744" s="101"/>
      <c r="P744" s="101"/>
      <c r="Q744" s="101"/>
      <c r="R744" s="105"/>
      <c r="V744" s="106"/>
      <c r="W744" s="107"/>
      <c r="X744" s="107"/>
      <c r="Y744" s="107"/>
      <c r="Z744" s="108"/>
      <c r="AA744" s="107"/>
      <c r="AB744" s="50"/>
      <c r="AI744" s="107"/>
    </row>
    <row r="745" spans="3:35" x14ac:dyDescent="0.2">
      <c r="C745" s="101"/>
      <c r="D745" s="101"/>
      <c r="E745" s="101"/>
      <c r="F745" s="101"/>
      <c r="I745" s="101"/>
      <c r="J745" s="101"/>
      <c r="L745" s="102"/>
      <c r="M745" s="103"/>
      <c r="O745" s="101"/>
      <c r="P745" s="101"/>
      <c r="Q745" s="101"/>
      <c r="R745" s="105"/>
      <c r="V745" s="106"/>
      <c r="W745" s="107"/>
      <c r="X745" s="107"/>
      <c r="Y745" s="107"/>
      <c r="Z745" s="108"/>
      <c r="AA745" s="107"/>
      <c r="AB745" s="50"/>
      <c r="AI745" s="107"/>
    </row>
    <row r="746" spans="3:35" x14ac:dyDescent="0.2">
      <c r="C746" s="101"/>
      <c r="D746" s="101"/>
      <c r="E746" s="101"/>
      <c r="F746" s="101"/>
      <c r="I746" s="101"/>
      <c r="J746" s="101"/>
      <c r="L746" s="102"/>
      <c r="M746" s="103"/>
      <c r="O746" s="101"/>
      <c r="P746" s="101"/>
      <c r="Q746" s="101"/>
      <c r="R746" s="105"/>
      <c r="V746" s="106"/>
      <c r="W746" s="107"/>
      <c r="X746" s="107"/>
      <c r="Y746" s="107"/>
      <c r="Z746" s="108"/>
      <c r="AA746" s="107"/>
      <c r="AB746" s="50"/>
      <c r="AI746" s="107"/>
    </row>
    <row r="747" spans="3:35" x14ac:dyDescent="0.2">
      <c r="C747" s="101"/>
      <c r="D747" s="101"/>
      <c r="E747" s="101"/>
      <c r="F747" s="101"/>
      <c r="I747" s="101"/>
      <c r="J747" s="101"/>
      <c r="L747" s="102"/>
      <c r="M747" s="103"/>
      <c r="O747" s="101"/>
      <c r="P747" s="101"/>
      <c r="Q747" s="101"/>
      <c r="R747" s="105"/>
      <c r="V747" s="106"/>
      <c r="W747" s="107"/>
      <c r="X747" s="107"/>
      <c r="Y747" s="107"/>
      <c r="Z747" s="108"/>
      <c r="AA747" s="107"/>
      <c r="AB747" s="50"/>
      <c r="AI747" s="107"/>
    </row>
    <row r="748" spans="3:35" x14ac:dyDescent="0.2">
      <c r="C748" s="101"/>
      <c r="D748" s="101"/>
      <c r="E748" s="101"/>
      <c r="F748" s="101"/>
      <c r="I748" s="101"/>
      <c r="J748" s="101"/>
      <c r="L748" s="102"/>
      <c r="M748" s="103"/>
      <c r="O748" s="101"/>
      <c r="P748" s="101"/>
      <c r="Q748" s="101"/>
      <c r="R748" s="105"/>
      <c r="V748" s="106"/>
      <c r="W748" s="107"/>
      <c r="X748" s="107"/>
      <c r="Y748" s="107"/>
      <c r="Z748" s="108"/>
      <c r="AA748" s="107"/>
      <c r="AB748" s="50"/>
      <c r="AI748" s="107"/>
    </row>
    <row r="749" spans="3:35" x14ac:dyDescent="0.2">
      <c r="C749" s="101"/>
      <c r="D749" s="101"/>
      <c r="E749" s="101"/>
      <c r="F749" s="101"/>
      <c r="I749" s="101"/>
      <c r="J749" s="101"/>
      <c r="L749" s="102"/>
      <c r="M749" s="103"/>
      <c r="O749" s="101"/>
      <c r="P749" s="101"/>
      <c r="Q749" s="101"/>
      <c r="R749" s="105"/>
      <c r="V749" s="106"/>
      <c r="W749" s="107"/>
      <c r="X749" s="107"/>
      <c r="Y749" s="107"/>
      <c r="Z749" s="108"/>
      <c r="AA749" s="107"/>
      <c r="AB749" s="50"/>
      <c r="AI749" s="107"/>
    </row>
    <row r="750" spans="3:35" x14ac:dyDescent="0.2">
      <c r="C750" s="101"/>
      <c r="D750" s="101"/>
      <c r="E750" s="101"/>
      <c r="F750" s="101"/>
      <c r="I750" s="101"/>
      <c r="J750" s="101"/>
      <c r="L750" s="102"/>
      <c r="M750" s="103"/>
      <c r="O750" s="101"/>
      <c r="P750" s="101"/>
      <c r="Q750" s="101"/>
      <c r="R750" s="105"/>
      <c r="V750" s="106"/>
      <c r="W750" s="107"/>
      <c r="X750" s="107"/>
      <c r="Y750" s="107"/>
      <c r="Z750" s="108"/>
      <c r="AA750" s="107"/>
      <c r="AB750" s="50"/>
      <c r="AI750" s="107"/>
    </row>
    <row r="751" spans="3:35" x14ac:dyDescent="0.2">
      <c r="C751" s="101"/>
      <c r="D751" s="101"/>
      <c r="E751" s="101"/>
      <c r="F751" s="101"/>
      <c r="I751" s="101"/>
      <c r="J751" s="101"/>
      <c r="L751" s="102"/>
      <c r="M751" s="103"/>
      <c r="O751" s="101"/>
      <c r="P751" s="101"/>
      <c r="Q751" s="101"/>
      <c r="R751" s="105"/>
      <c r="V751" s="106"/>
      <c r="W751" s="107"/>
      <c r="X751" s="107"/>
      <c r="Y751" s="107"/>
      <c r="Z751" s="108"/>
      <c r="AA751" s="107"/>
      <c r="AB751" s="50"/>
      <c r="AI751" s="107"/>
    </row>
    <row r="752" spans="3:35" x14ac:dyDescent="0.2">
      <c r="C752" s="101"/>
      <c r="D752" s="101"/>
      <c r="E752" s="101"/>
      <c r="F752" s="101"/>
      <c r="I752" s="101"/>
      <c r="J752" s="101"/>
      <c r="L752" s="102"/>
      <c r="M752" s="103"/>
      <c r="O752" s="101"/>
      <c r="P752" s="101"/>
      <c r="Q752" s="101"/>
      <c r="R752" s="105"/>
      <c r="V752" s="106"/>
      <c r="W752" s="107"/>
      <c r="X752" s="107"/>
      <c r="Y752" s="107"/>
      <c r="Z752" s="108"/>
      <c r="AA752" s="107"/>
      <c r="AB752" s="50"/>
      <c r="AI752" s="107"/>
    </row>
    <row r="753" spans="3:35" x14ac:dyDescent="0.2">
      <c r="C753" s="101"/>
      <c r="D753" s="101"/>
      <c r="E753" s="101"/>
      <c r="F753" s="101"/>
      <c r="I753" s="101"/>
      <c r="J753" s="101"/>
      <c r="L753" s="102"/>
      <c r="M753" s="103"/>
      <c r="O753" s="101"/>
      <c r="P753" s="101"/>
      <c r="Q753" s="101"/>
      <c r="R753" s="105"/>
      <c r="V753" s="106"/>
      <c r="W753" s="107"/>
      <c r="X753" s="107"/>
      <c r="Y753" s="107"/>
      <c r="Z753" s="108"/>
      <c r="AA753" s="107"/>
      <c r="AB753" s="50"/>
      <c r="AI753" s="107"/>
    </row>
    <row r="754" spans="3:35" x14ac:dyDescent="0.2">
      <c r="C754" s="101"/>
      <c r="D754" s="101"/>
      <c r="E754" s="101"/>
      <c r="F754" s="101"/>
      <c r="I754" s="101"/>
      <c r="J754" s="101"/>
      <c r="L754" s="102"/>
      <c r="M754" s="103"/>
      <c r="O754" s="101"/>
      <c r="P754" s="101"/>
      <c r="Q754" s="101"/>
      <c r="R754" s="105"/>
      <c r="V754" s="106"/>
      <c r="W754" s="107"/>
      <c r="X754" s="107"/>
      <c r="Y754" s="107"/>
      <c r="Z754" s="108"/>
      <c r="AA754" s="107"/>
      <c r="AB754" s="50"/>
      <c r="AI754" s="107"/>
    </row>
    <row r="755" spans="3:35" x14ac:dyDescent="0.2">
      <c r="C755" s="101"/>
      <c r="D755" s="101"/>
      <c r="E755" s="101"/>
      <c r="F755" s="101"/>
      <c r="I755" s="101"/>
      <c r="J755" s="101"/>
      <c r="L755" s="102"/>
      <c r="M755" s="103"/>
      <c r="O755" s="101"/>
      <c r="P755" s="101"/>
      <c r="Q755" s="101"/>
      <c r="R755" s="105"/>
      <c r="V755" s="106"/>
      <c r="W755" s="107"/>
      <c r="X755" s="107"/>
      <c r="Y755" s="107"/>
      <c r="Z755" s="108"/>
      <c r="AA755" s="107"/>
      <c r="AB755" s="50"/>
      <c r="AI755" s="107"/>
    </row>
    <row r="756" spans="3:35" x14ac:dyDescent="0.2">
      <c r="C756" s="101"/>
      <c r="D756" s="101"/>
      <c r="E756" s="101"/>
      <c r="F756" s="101"/>
      <c r="I756" s="101"/>
      <c r="J756" s="101"/>
      <c r="L756" s="102"/>
      <c r="M756" s="103"/>
      <c r="O756" s="101"/>
      <c r="P756" s="101"/>
      <c r="Q756" s="101"/>
      <c r="R756" s="105"/>
      <c r="V756" s="106"/>
      <c r="W756" s="107"/>
      <c r="X756" s="107"/>
      <c r="Y756" s="107"/>
      <c r="Z756" s="108"/>
      <c r="AA756" s="107"/>
      <c r="AB756" s="50"/>
      <c r="AI756" s="107"/>
    </row>
    <row r="757" spans="3:35" x14ac:dyDescent="0.2">
      <c r="C757" s="101"/>
      <c r="D757" s="101"/>
      <c r="E757" s="101"/>
      <c r="F757" s="101"/>
      <c r="I757" s="101"/>
      <c r="J757" s="101"/>
      <c r="L757" s="102"/>
      <c r="M757" s="103"/>
      <c r="O757" s="101"/>
      <c r="P757" s="101"/>
      <c r="Q757" s="101"/>
      <c r="R757" s="105"/>
      <c r="V757" s="106"/>
      <c r="W757" s="107"/>
      <c r="X757" s="107"/>
      <c r="Y757" s="107"/>
      <c r="Z757" s="108"/>
      <c r="AA757" s="107"/>
      <c r="AB757" s="50"/>
      <c r="AI757" s="107"/>
    </row>
    <row r="758" spans="3:35" x14ac:dyDescent="0.2">
      <c r="C758" s="101"/>
      <c r="D758" s="101"/>
      <c r="E758" s="101"/>
      <c r="F758" s="101"/>
      <c r="I758" s="101"/>
      <c r="J758" s="101"/>
      <c r="L758" s="102"/>
      <c r="M758" s="103"/>
      <c r="O758" s="101"/>
      <c r="P758" s="101"/>
      <c r="Q758" s="101"/>
      <c r="R758" s="105"/>
      <c r="V758" s="106"/>
      <c r="W758" s="107"/>
      <c r="X758" s="107"/>
      <c r="Y758" s="107"/>
      <c r="Z758" s="108"/>
      <c r="AA758" s="107"/>
      <c r="AB758" s="50"/>
      <c r="AI758" s="107"/>
    </row>
    <row r="759" spans="3:35" x14ac:dyDescent="0.2">
      <c r="C759" s="101"/>
      <c r="D759" s="101"/>
      <c r="E759" s="101"/>
      <c r="F759" s="101"/>
      <c r="I759" s="101"/>
      <c r="J759" s="101"/>
      <c r="L759" s="102"/>
      <c r="M759" s="103"/>
      <c r="O759" s="101"/>
      <c r="P759" s="101"/>
      <c r="Q759" s="101"/>
      <c r="R759" s="105"/>
      <c r="V759" s="106"/>
      <c r="W759" s="107"/>
      <c r="X759" s="107"/>
      <c r="Y759" s="107"/>
      <c r="Z759" s="108"/>
      <c r="AA759" s="107"/>
      <c r="AB759" s="50"/>
      <c r="AI759" s="107"/>
    </row>
    <row r="760" spans="3:35" x14ac:dyDescent="0.2">
      <c r="C760" s="101"/>
      <c r="D760" s="101"/>
      <c r="E760" s="101"/>
      <c r="F760" s="101"/>
      <c r="I760" s="101"/>
      <c r="J760" s="101"/>
      <c r="L760" s="102"/>
      <c r="M760" s="103"/>
      <c r="O760" s="101"/>
      <c r="P760" s="101"/>
      <c r="Q760" s="101"/>
      <c r="R760" s="105"/>
      <c r="V760" s="106"/>
      <c r="W760" s="107"/>
      <c r="X760" s="107"/>
      <c r="Y760" s="107"/>
      <c r="Z760" s="108"/>
      <c r="AA760" s="107"/>
      <c r="AB760" s="50"/>
      <c r="AI760" s="107"/>
    </row>
    <row r="761" spans="3:35" x14ac:dyDescent="0.2">
      <c r="C761" s="101"/>
      <c r="D761" s="101"/>
      <c r="E761" s="101"/>
      <c r="F761" s="101"/>
      <c r="I761" s="101"/>
      <c r="J761" s="101"/>
      <c r="L761" s="102"/>
      <c r="M761" s="103"/>
      <c r="O761" s="101"/>
      <c r="P761" s="101"/>
      <c r="Q761" s="101"/>
      <c r="R761" s="105"/>
      <c r="V761" s="106"/>
      <c r="W761" s="107"/>
      <c r="X761" s="107"/>
      <c r="Y761" s="107"/>
      <c r="Z761" s="108"/>
      <c r="AA761" s="107"/>
      <c r="AB761" s="50"/>
      <c r="AI761" s="107"/>
    </row>
    <row r="762" spans="3:35" x14ac:dyDescent="0.2">
      <c r="C762" s="101"/>
      <c r="D762" s="101"/>
      <c r="E762" s="101"/>
      <c r="F762" s="101"/>
      <c r="I762" s="101"/>
      <c r="J762" s="101"/>
      <c r="L762" s="102"/>
      <c r="M762" s="103"/>
      <c r="O762" s="101"/>
      <c r="P762" s="101"/>
      <c r="Q762" s="101"/>
      <c r="R762" s="105"/>
      <c r="V762" s="106"/>
      <c r="W762" s="107"/>
      <c r="X762" s="107"/>
      <c r="Y762" s="107"/>
      <c r="Z762" s="108"/>
      <c r="AA762" s="107"/>
      <c r="AB762" s="50"/>
      <c r="AI762" s="107"/>
    </row>
    <row r="763" spans="3:35" x14ac:dyDescent="0.2">
      <c r="C763" s="101"/>
      <c r="D763" s="101"/>
      <c r="E763" s="101"/>
      <c r="F763" s="101"/>
      <c r="I763" s="101"/>
      <c r="J763" s="101"/>
      <c r="L763" s="102"/>
      <c r="M763" s="103"/>
      <c r="O763" s="101"/>
      <c r="P763" s="101"/>
      <c r="Q763" s="101"/>
      <c r="R763" s="105"/>
      <c r="V763" s="106"/>
      <c r="W763" s="107"/>
      <c r="X763" s="107"/>
      <c r="Y763" s="107"/>
      <c r="Z763" s="108"/>
      <c r="AA763" s="107"/>
      <c r="AB763" s="50"/>
      <c r="AI763" s="107"/>
    </row>
    <row r="764" spans="3:35" x14ac:dyDescent="0.2">
      <c r="C764" s="101"/>
      <c r="D764" s="101"/>
      <c r="E764" s="101"/>
      <c r="F764" s="101"/>
      <c r="I764" s="101"/>
      <c r="J764" s="101"/>
      <c r="L764" s="102"/>
      <c r="M764" s="103"/>
      <c r="O764" s="101"/>
      <c r="P764" s="101"/>
      <c r="Q764" s="101"/>
      <c r="R764" s="105"/>
      <c r="V764" s="106"/>
      <c r="W764" s="107"/>
      <c r="X764" s="107"/>
      <c r="Y764" s="107"/>
      <c r="Z764" s="108"/>
      <c r="AA764" s="107"/>
      <c r="AB764" s="50"/>
      <c r="AI764" s="107"/>
    </row>
    <row r="765" spans="3:35" x14ac:dyDescent="0.2">
      <c r="C765" s="101"/>
      <c r="D765" s="101"/>
      <c r="E765" s="101"/>
      <c r="F765" s="101"/>
      <c r="I765" s="101"/>
      <c r="J765" s="101"/>
      <c r="L765" s="102"/>
      <c r="M765" s="103"/>
      <c r="O765" s="101"/>
      <c r="P765" s="101"/>
      <c r="Q765" s="101"/>
      <c r="R765" s="105"/>
      <c r="V765" s="106"/>
      <c r="W765" s="107"/>
      <c r="X765" s="107"/>
      <c r="Y765" s="107"/>
      <c r="Z765" s="108"/>
      <c r="AA765" s="107"/>
      <c r="AB765" s="50"/>
      <c r="AI765" s="107"/>
    </row>
    <row r="766" spans="3:35" x14ac:dyDescent="0.2">
      <c r="C766" s="101"/>
      <c r="D766" s="101"/>
      <c r="E766" s="101"/>
      <c r="F766" s="101"/>
      <c r="I766" s="101"/>
      <c r="J766" s="101"/>
      <c r="L766" s="102"/>
      <c r="M766" s="103"/>
      <c r="O766" s="101"/>
      <c r="P766" s="101"/>
      <c r="Q766" s="101"/>
      <c r="R766" s="105"/>
      <c r="V766" s="106"/>
      <c r="W766" s="107"/>
      <c r="X766" s="107"/>
      <c r="Y766" s="107"/>
      <c r="Z766" s="108"/>
      <c r="AA766" s="107"/>
      <c r="AB766" s="50"/>
      <c r="AI766" s="107"/>
    </row>
    <row r="767" spans="3:35" x14ac:dyDescent="0.2">
      <c r="C767" s="101"/>
      <c r="D767" s="101"/>
      <c r="E767" s="101"/>
      <c r="F767" s="101"/>
      <c r="I767" s="101"/>
      <c r="J767" s="101"/>
      <c r="L767" s="102"/>
      <c r="M767" s="103"/>
      <c r="O767" s="101"/>
      <c r="P767" s="101"/>
      <c r="Q767" s="101"/>
      <c r="R767" s="105"/>
      <c r="V767" s="106"/>
      <c r="W767" s="107"/>
      <c r="X767" s="107"/>
      <c r="Y767" s="107"/>
      <c r="Z767" s="108"/>
      <c r="AA767" s="107"/>
      <c r="AB767" s="50"/>
      <c r="AI767" s="107"/>
    </row>
    <row r="768" spans="3:35" x14ac:dyDescent="0.2">
      <c r="C768" s="101"/>
      <c r="D768" s="101"/>
      <c r="E768" s="101"/>
      <c r="F768" s="101"/>
      <c r="I768" s="101"/>
      <c r="J768" s="101"/>
      <c r="L768" s="102"/>
      <c r="M768" s="103"/>
      <c r="O768" s="101"/>
      <c r="P768" s="101"/>
      <c r="Q768" s="101"/>
      <c r="R768" s="105"/>
      <c r="V768" s="106"/>
      <c r="W768" s="107"/>
      <c r="X768" s="107"/>
      <c r="Y768" s="107"/>
      <c r="Z768" s="108"/>
      <c r="AA768" s="107"/>
      <c r="AB768" s="50"/>
      <c r="AI768" s="107"/>
    </row>
    <row r="769" spans="3:35" x14ac:dyDescent="0.2">
      <c r="C769" s="101"/>
      <c r="D769" s="101"/>
      <c r="E769" s="101"/>
      <c r="F769" s="101"/>
      <c r="I769" s="101"/>
      <c r="J769" s="101"/>
      <c r="L769" s="102"/>
      <c r="M769" s="103"/>
      <c r="O769" s="101"/>
      <c r="P769" s="101"/>
      <c r="Q769" s="101"/>
      <c r="R769" s="105"/>
      <c r="V769" s="106"/>
      <c r="W769" s="107"/>
      <c r="X769" s="107"/>
      <c r="Y769" s="107"/>
      <c r="Z769" s="108"/>
      <c r="AA769" s="107"/>
      <c r="AB769" s="50"/>
      <c r="AI769" s="107"/>
    </row>
    <row r="770" spans="3:35" x14ac:dyDescent="0.2">
      <c r="C770" s="101"/>
      <c r="D770" s="101"/>
      <c r="E770" s="101"/>
      <c r="F770" s="101"/>
      <c r="I770" s="101"/>
      <c r="J770" s="101"/>
      <c r="L770" s="102"/>
      <c r="M770" s="103"/>
      <c r="O770" s="101"/>
      <c r="P770" s="101"/>
      <c r="Q770" s="101"/>
      <c r="R770" s="105"/>
      <c r="V770" s="106"/>
      <c r="W770" s="107"/>
      <c r="X770" s="107"/>
      <c r="Y770" s="107"/>
      <c r="Z770" s="108"/>
      <c r="AA770" s="107"/>
      <c r="AB770" s="50"/>
      <c r="AI770" s="107"/>
    </row>
    <row r="771" spans="3:35" x14ac:dyDescent="0.2">
      <c r="C771" s="101"/>
      <c r="D771" s="101"/>
      <c r="E771" s="101"/>
      <c r="F771" s="101"/>
      <c r="I771" s="101"/>
      <c r="J771" s="101"/>
      <c r="L771" s="102"/>
      <c r="M771" s="103"/>
      <c r="O771" s="101"/>
      <c r="P771" s="101"/>
      <c r="Q771" s="101"/>
      <c r="R771" s="105"/>
      <c r="V771" s="106"/>
      <c r="W771" s="107"/>
      <c r="X771" s="107"/>
      <c r="Y771" s="107"/>
      <c r="Z771" s="108"/>
      <c r="AA771" s="107"/>
      <c r="AB771" s="50"/>
      <c r="AI771" s="107"/>
    </row>
    <row r="772" spans="3:35" x14ac:dyDescent="0.2">
      <c r="C772" s="101"/>
      <c r="D772" s="101"/>
      <c r="E772" s="101"/>
      <c r="F772" s="101"/>
      <c r="I772" s="101"/>
      <c r="J772" s="101"/>
      <c r="L772" s="102"/>
      <c r="M772" s="103"/>
      <c r="O772" s="101"/>
      <c r="P772" s="101"/>
      <c r="Q772" s="101"/>
      <c r="R772" s="105"/>
      <c r="V772" s="106"/>
      <c r="W772" s="107"/>
      <c r="X772" s="107"/>
      <c r="Y772" s="107"/>
      <c r="Z772" s="108"/>
      <c r="AA772" s="107"/>
      <c r="AB772" s="50"/>
      <c r="AI772" s="107"/>
    </row>
    <row r="773" spans="3:35" x14ac:dyDescent="0.2">
      <c r="C773" s="101"/>
      <c r="D773" s="101"/>
      <c r="E773" s="101"/>
      <c r="F773" s="101"/>
      <c r="I773" s="101"/>
      <c r="J773" s="101"/>
      <c r="L773" s="102"/>
      <c r="M773" s="103"/>
      <c r="O773" s="101"/>
      <c r="P773" s="101"/>
      <c r="Q773" s="101"/>
      <c r="R773" s="105"/>
      <c r="V773" s="106"/>
      <c r="W773" s="107"/>
      <c r="X773" s="107"/>
      <c r="Y773" s="107"/>
      <c r="Z773" s="108"/>
      <c r="AA773" s="107"/>
      <c r="AB773" s="50"/>
      <c r="AI773" s="107"/>
    </row>
    <row r="774" spans="3:35" x14ac:dyDescent="0.2">
      <c r="C774" s="101"/>
      <c r="D774" s="101"/>
      <c r="E774" s="101"/>
      <c r="F774" s="101"/>
      <c r="I774" s="101"/>
      <c r="J774" s="101"/>
      <c r="L774" s="102"/>
      <c r="M774" s="103"/>
      <c r="O774" s="101"/>
      <c r="P774" s="101"/>
      <c r="Q774" s="101"/>
      <c r="R774" s="105"/>
      <c r="V774" s="106"/>
      <c r="W774" s="107"/>
      <c r="X774" s="107"/>
      <c r="Y774" s="107"/>
      <c r="Z774" s="108"/>
      <c r="AA774" s="107"/>
      <c r="AB774" s="50"/>
      <c r="AI774" s="107"/>
    </row>
    <row r="775" spans="3:35" x14ac:dyDescent="0.2">
      <c r="C775" s="101"/>
      <c r="D775" s="101"/>
      <c r="E775" s="101"/>
      <c r="F775" s="101"/>
      <c r="I775" s="101"/>
      <c r="J775" s="101"/>
      <c r="L775" s="102"/>
      <c r="M775" s="103"/>
      <c r="O775" s="101"/>
      <c r="P775" s="101"/>
      <c r="Q775" s="101"/>
      <c r="R775" s="105"/>
      <c r="V775" s="106"/>
      <c r="W775" s="107"/>
      <c r="X775" s="107"/>
      <c r="Y775" s="107"/>
      <c r="Z775" s="108"/>
      <c r="AA775" s="107"/>
      <c r="AB775" s="50"/>
      <c r="AI775" s="107"/>
    </row>
    <row r="776" spans="3:35" x14ac:dyDescent="0.2">
      <c r="C776" s="101"/>
      <c r="D776" s="101"/>
      <c r="E776" s="101"/>
      <c r="F776" s="101"/>
      <c r="I776" s="101"/>
      <c r="J776" s="101"/>
      <c r="L776" s="102"/>
      <c r="M776" s="103"/>
      <c r="O776" s="101"/>
      <c r="P776" s="101"/>
      <c r="Q776" s="101"/>
      <c r="R776" s="105"/>
      <c r="V776" s="106"/>
      <c r="W776" s="107"/>
      <c r="X776" s="107"/>
      <c r="Y776" s="107"/>
      <c r="Z776" s="108"/>
      <c r="AA776" s="107"/>
      <c r="AB776" s="50"/>
      <c r="AI776" s="107"/>
    </row>
    <row r="777" spans="3:35" x14ac:dyDescent="0.2">
      <c r="C777" s="101"/>
      <c r="D777" s="101"/>
      <c r="E777" s="101"/>
      <c r="F777" s="101"/>
      <c r="I777" s="101"/>
      <c r="J777" s="101"/>
      <c r="L777" s="102"/>
      <c r="M777" s="103"/>
      <c r="O777" s="101"/>
      <c r="P777" s="101"/>
      <c r="Q777" s="101"/>
      <c r="R777" s="105"/>
      <c r="V777" s="106"/>
      <c r="W777" s="107"/>
      <c r="X777" s="107"/>
      <c r="Y777" s="107"/>
      <c r="Z777" s="108"/>
      <c r="AA777" s="107"/>
      <c r="AB777" s="50"/>
      <c r="AI777" s="107"/>
    </row>
    <row r="778" spans="3:35" x14ac:dyDescent="0.2">
      <c r="C778" s="101"/>
      <c r="D778" s="101"/>
      <c r="E778" s="101"/>
      <c r="F778" s="101"/>
      <c r="I778" s="101"/>
      <c r="J778" s="101"/>
      <c r="L778" s="102"/>
      <c r="M778" s="103"/>
      <c r="O778" s="101"/>
      <c r="P778" s="101"/>
      <c r="Q778" s="101"/>
      <c r="R778" s="105"/>
      <c r="V778" s="106"/>
      <c r="W778" s="107"/>
      <c r="X778" s="107"/>
      <c r="Y778" s="107"/>
      <c r="Z778" s="108"/>
      <c r="AA778" s="107"/>
      <c r="AB778" s="50"/>
      <c r="AI778" s="107"/>
    </row>
    <row r="779" spans="3:35" x14ac:dyDescent="0.2">
      <c r="C779" s="101"/>
      <c r="D779" s="101"/>
      <c r="E779" s="101"/>
      <c r="F779" s="101"/>
      <c r="I779" s="101"/>
      <c r="J779" s="101"/>
      <c r="L779" s="102"/>
      <c r="M779" s="103"/>
      <c r="O779" s="101"/>
      <c r="P779" s="101"/>
      <c r="Q779" s="101"/>
      <c r="R779" s="105"/>
      <c r="V779" s="106"/>
      <c r="W779" s="107"/>
      <c r="X779" s="107"/>
      <c r="Y779" s="107"/>
      <c r="Z779" s="108"/>
      <c r="AA779" s="107"/>
      <c r="AB779" s="50"/>
      <c r="AI779" s="107"/>
    </row>
    <row r="780" spans="3:35" x14ac:dyDescent="0.2">
      <c r="C780" s="101"/>
      <c r="D780" s="101"/>
      <c r="E780" s="101"/>
      <c r="F780" s="101"/>
      <c r="I780" s="101"/>
      <c r="J780" s="101"/>
      <c r="L780" s="102"/>
      <c r="M780" s="103"/>
      <c r="O780" s="101"/>
      <c r="P780" s="101"/>
      <c r="Q780" s="101"/>
      <c r="R780" s="105"/>
      <c r="V780" s="106"/>
      <c r="W780" s="107"/>
      <c r="X780" s="107"/>
      <c r="Y780" s="107"/>
      <c r="Z780" s="108"/>
      <c r="AA780" s="107"/>
      <c r="AB780" s="50"/>
      <c r="AI780" s="107"/>
    </row>
    <row r="781" spans="3:35" x14ac:dyDescent="0.2">
      <c r="C781" s="101"/>
      <c r="D781" s="101"/>
      <c r="E781" s="101"/>
      <c r="F781" s="101"/>
      <c r="I781" s="101"/>
      <c r="J781" s="101"/>
      <c r="L781" s="102"/>
      <c r="M781" s="103"/>
      <c r="O781" s="101"/>
      <c r="P781" s="101"/>
      <c r="Q781" s="101"/>
      <c r="R781" s="105"/>
      <c r="V781" s="106"/>
      <c r="W781" s="107"/>
      <c r="X781" s="107"/>
      <c r="Y781" s="107"/>
      <c r="Z781" s="108"/>
      <c r="AA781" s="107"/>
      <c r="AB781" s="50"/>
      <c r="AI781" s="107"/>
    </row>
    <row r="782" spans="3:35" x14ac:dyDescent="0.2">
      <c r="C782" s="101"/>
      <c r="D782" s="101"/>
      <c r="E782" s="101"/>
      <c r="F782" s="101"/>
      <c r="I782" s="101"/>
      <c r="J782" s="101"/>
      <c r="L782" s="102"/>
      <c r="M782" s="103"/>
      <c r="O782" s="101"/>
      <c r="P782" s="101"/>
      <c r="Q782" s="101"/>
      <c r="R782" s="105"/>
      <c r="V782" s="106"/>
      <c r="W782" s="107"/>
      <c r="X782" s="107"/>
      <c r="Y782" s="107"/>
      <c r="Z782" s="108"/>
      <c r="AA782" s="107"/>
      <c r="AB782" s="50"/>
      <c r="AI782" s="107"/>
    </row>
    <row r="783" spans="3:35" x14ac:dyDescent="0.2">
      <c r="C783" s="101"/>
      <c r="D783" s="101"/>
      <c r="E783" s="101"/>
      <c r="F783" s="101"/>
      <c r="I783" s="101"/>
      <c r="J783" s="101"/>
      <c r="L783" s="102"/>
      <c r="M783" s="103"/>
      <c r="O783" s="101"/>
      <c r="P783" s="101"/>
      <c r="Q783" s="101"/>
      <c r="R783" s="105"/>
      <c r="V783" s="106"/>
      <c r="W783" s="107"/>
      <c r="X783" s="107"/>
      <c r="Y783" s="107"/>
      <c r="Z783" s="108"/>
      <c r="AA783" s="107"/>
      <c r="AB783" s="50"/>
      <c r="AI783" s="107"/>
    </row>
    <row r="784" spans="3:35" x14ac:dyDescent="0.2">
      <c r="C784" s="101"/>
      <c r="D784" s="101"/>
      <c r="E784" s="101"/>
      <c r="F784" s="101"/>
      <c r="I784" s="101"/>
      <c r="J784" s="101"/>
      <c r="L784" s="102"/>
      <c r="M784" s="103"/>
      <c r="O784" s="101"/>
      <c r="P784" s="101"/>
      <c r="Q784" s="101"/>
      <c r="R784" s="105"/>
      <c r="V784" s="106"/>
      <c r="W784" s="107"/>
      <c r="X784" s="107"/>
      <c r="Y784" s="107"/>
      <c r="Z784" s="108"/>
      <c r="AA784" s="107"/>
      <c r="AB784" s="50"/>
      <c r="AI784" s="107"/>
    </row>
    <row r="785" spans="3:35" x14ac:dyDescent="0.2">
      <c r="C785" s="101"/>
      <c r="D785" s="101"/>
      <c r="E785" s="101"/>
      <c r="F785" s="101"/>
      <c r="I785" s="101"/>
      <c r="J785" s="101"/>
      <c r="L785" s="102"/>
      <c r="M785" s="103"/>
      <c r="O785" s="101"/>
      <c r="P785" s="101"/>
      <c r="Q785" s="101"/>
      <c r="R785" s="105"/>
      <c r="V785" s="106"/>
      <c r="W785" s="107"/>
      <c r="X785" s="107"/>
      <c r="Y785" s="107"/>
      <c r="Z785" s="108"/>
      <c r="AA785" s="107"/>
      <c r="AB785" s="50"/>
      <c r="AI785" s="107"/>
    </row>
    <row r="786" spans="3:35" x14ac:dyDescent="0.2">
      <c r="C786" s="101"/>
      <c r="D786" s="101"/>
      <c r="E786" s="101"/>
      <c r="F786" s="101"/>
      <c r="I786" s="101"/>
      <c r="J786" s="101"/>
      <c r="L786" s="102"/>
      <c r="M786" s="103"/>
      <c r="O786" s="101"/>
      <c r="P786" s="101"/>
      <c r="Q786" s="101"/>
      <c r="R786" s="105"/>
      <c r="V786" s="106"/>
      <c r="W786" s="107"/>
      <c r="X786" s="107"/>
      <c r="Y786" s="107"/>
      <c r="Z786" s="108"/>
      <c r="AA786" s="107"/>
      <c r="AB786" s="50"/>
      <c r="AI786" s="107"/>
    </row>
    <row r="787" spans="3:35" x14ac:dyDescent="0.2">
      <c r="C787" s="101"/>
      <c r="D787" s="101"/>
      <c r="E787" s="101"/>
      <c r="F787" s="101"/>
      <c r="I787" s="101"/>
      <c r="J787" s="101"/>
      <c r="L787" s="102"/>
      <c r="M787" s="103"/>
      <c r="O787" s="101"/>
      <c r="P787" s="101"/>
      <c r="Q787" s="101"/>
      <c r="R787" s="105"/>
      <c r="V787" s="106"/>
      <c r="W787" s="107"/>
      <c r="X787" s="107"/>
      <c r="Y787" s="107"/>
      <c r="Z787" s="108"/>
      <c r="AA787" s="107"/>
      <c r="AB787" s="50"/>
      <c r="AI787" s="107"/>
    </row>
    <row r="788" spans="3:35" x14ac:dyDescent="0.2">
      <c r="C788" s="101"/>
      <c r="D788" s="101"/>
      <c r="E788" s="101"/>
      <c r="F788" s="101"/>
      <c r="I788" s="101"/>
      <c r="J788" s="101"/>
      <c r="L788" s="102"/>
      <c r="M788" s="103"/>
      <c r="O788" s="101"/>
      <c r="P788" s="101"/>
      <c r="Q788" s="101"/>
      <c r="R788" s="105"/>
      <c r="V788" s="106"/>
      <c r="W788" s="107"/>
      <c r="X788" s="107"/>
      <c r="Y788" s="107"/>
      <c r="Z788" s="108"/>
      <c r="AA788" s="107"/>
      <c r="AB788" s="50"/>
      <c r="AI788" s="107"/>
    </row>
    <row r="789" spans="3:35" x14ac:dyDescent="0.2">
      <c r="C789" s="101"/>
      <c r="D789" s="101"/>
      <c r="E789" s="101"/>
      <c r="F789" s="101"/>
      <c r="I789" s="101"/>
      <c r="J789" s="101"/>
      <c r="L789" s="102"/>
      <c r="M789" s="103"/>
      <c r="O789" s="101"/>
      <c r="P789" s="101"/>
      <c r="Q789" s="101"/>
      <c r="R789" s="105"/>
      <c r="V789" s="106"/>
      <c r="W789" s="107"/>
      <c r="X789" s="107"/>
      <c r="Y789" s="107"/>
      <c r="Z789" s="108"/>
      <c r="AA789" s="107"/>
      <c r="AB789" s="50"/>
      <c r="AI789" s="107"/>
    </row>
    <row r="790" spans="3:35" x14ac:dyDescent="0.2">
      <c r="C790" s="101"/>
      <c r="D790" s="101"/>
      <c r="E790" s="101"/>
      <c r="F790" s="101"/>
      <c r="I790" s="101"/>
      <c r="J790" s="101"/>
      <c r="L790" s="102"/>
      <c r="M790" s="103"/>
      <c r="O790" s="101"/>
      <c r="P790" s="101"/>
      <c r="Q790" s="101"/>
      <c r="R790" s="105"/>
      <c r="V790" s="106"/>
      <c r="W790" s="107"/>
      <c r="X790" s="107"/>
      <c r="Y790" s="107"/>
      <c r="Z790" s="108"/>
      <c r="AA790" s="107"/>
      <c r="AB790" s="50"/>
      <c r="AI790" s="107"/>
    </row>
    <row r="791" spans="3:35" x14ac:dyDescent="0.2">
      <c r="C791" s="101"/>
      <c r="D791" s="101"/>
      <c r="E791" s="101"/>
      <c r="F791" s="101"/>
      <c r="I791" s="101"/>
      <c r="J791" s="101"/>
      <c r="L791" s="102"/>
      <c r="M791" s="103"/>
      <c r="O791" s="101"/>
      <c r="P791" s="101"/>
      <c r="Q791" s="101"/>
      <c r="R791" s="105"/>
      <c r="V791" s="106"/>
      <c r="W791" s="107"/>
      <c r="X791" s="107"/>
      <c r="Y791" s="107"/>
      <c r="Z791" s="108"/>
      <c r="AA791" s="107"/>
      <c r="AB791" s="50"/>
      <c r="AI791" s="107"/>
    </row>
    <row r="792" spans="3:35" x14ac:dyDescent="0.2">
      <c r="C792" s="101"/>
      <c r="D792" s="101"/>
      <c r="E792" s="101"/>
      <c r="F792" s="101"/>
      <c r="I792" s="101"/>
      <c r="J792" s="101"/>
      <c r="L792" s="102"/>
      <c r="M792" s="103"/>
      <c r="O792" s="101"/>
      <c r="P792" s="101"/>
      <c r="Q792" s="101"/>
      <c r="R792" s="105"/>
      <c r="V792" s="106"/>
      <c r="W792" s="107"/>
      <c r="X792" s="107"/>
      <c r="Y792" s="107"/>
      <c r="Z792" s="108"/>
      <c r="AA792" s="107"/>
      <c r="AB792" s="50"/>
      <c r="AI792" s="107"/>
    </row>
    <row r="793" spans="3:35" x14ac:dyDescent="0.2">
      <c r="C793" s="101"/>
      <c r="D793" s="101"/>
      <c r="E793" s="101"/>
      <c r="F793" s="101"/>
      <c r="I793" s="101"/>
      <c r="J793" s="101"/>
      <c r="L793" s="102"/>
      <c r="M793" s="103"/>
      <c r="O793" s="101"/>
      <c r="P793" s="101"/>
      <c r="Q793" s="101"/>
      <c r="R793" s="105"/>
      <c r="V793" s="106"/>
      <c r="W793" s="107"/>
      <c r="X793" s="107"/>
      <c r="Y793" s="107"/>
      <c r="Z793" s="108"/>
      <c r="AA793" s="107"/>
      <c r="AB793" s="50"/>
      <c r="AI793" s="107"/>
    </row>
    <row r="794" spans="3:35" x14ac:dyDescent="0.2">
      <c r="C794" s="101"/>
      <c r="D794" s="101"/>
      <c r="E794" s="101"/>
      <c r="F794" s="101"/>
      <c r="I794" s="101"/>
      <c r="J794" s="101"/>
      <c r="L794" s="102"/>
      <c r="M794" s="103"/>
      <c r="O794" s="101"/>
      <c r="P794" s="101"/>
      <c r="Q794" s="101"/>
      <c r="R794" s="105"/>
      <c r="V794" s="106"/>
      <c r="W794" s="107"/>
      <c r="X794" s="107"/>
      <c r="Y794" s="107"/>
      <c r="Z794" s="108"/>
      <c r="AA794" s="107"/>
      <c r="AB794" s="50"/>
      <c r="AI794" s="107"/>
    </row>
    <row r="795" spans="3:35" x14ac:dyDescent="0.2">
      <c r="C795" s="101"/>
      <c r="D795" s="101"/>
      <c r="E795" s="101"/>
      <c r="F795" s="101"/>
      <c r="I795" s="101"/>
      <c r="J795" s="101"/>
      <c r="L795" s="102"/>
      <c r="M795" s="103"/>
      <c r="O795" s="101"/>
      <c r="P795" s="101"/>
      <c r="Q795" s="101"/>
      <c r="R795" s="105"/>
      <c r="V795" s="106"/>
      <c r="W795" s="107"/>
      <c r="X795" s="107"/>
      <c r="Y795" s="107"/>
      <c r="Z795" s="108"/>
      <c r="AA795" s="107"/>
      <c r="AB795" s="50"/>
      <c r="AI795" s="107"/>
    </row>
    <row r="796" spans="3:35" x14ac:dyDescent="0.2">
      <c r="C796" s="101"/>
      <c r="D796" s="101"/>
      <c r="E796" s="101"/>
      <c r="F796" s="101"/>
      <c r="I796" s="101"/>
      <c r="J796" s="101"/>
      <c r="L796" s="102"/>
      <c r="M796" s="103"/>
      <c r="O796" s="101"/>
      <c r="P796" s="101"/>
      <c r="Q796" s="101"/>
      <c r="R796" s="105"/>
      <c r="V796" s="106"/>
      <c r="W796" s="107"/>
      <c r="X796" s="107"/>
      <c r="Y796" s="107"/>
      <c r="Z796" s="108"/>
      <c r="AA796" s="107"/>
      <c r="AB796" s="50"/>
      <c r="AI796" s="107"/>
    </row>
    <row r="797" spans="3:35" x14ac:dyDescent="0.2">
      <c r="C797" s="101"/>
      <c r="D797" s="101"/>
      <c r="E797" s="101"/>
      <c r="F797" s="101"/>
      <c r="I797" s="101"/>
      <c r="J797" s="101"/>
      <c r="L797" s="102"/>
      <c r="M797" s="103"/>
      <c r="O797" s="101"/>
      <c r="P797" s="101"/>
      <c r="Q797" s="101"/>
      <c r="R797" s="105"/>
      <c r="V797" s="106"/>
      <c r="W797" s="107"/>
      <c r="X797" s="107"/>
      <c r="Y797" s="107"/>
      <c r="Z797" s="108"/>
      <c r="AA797" s="107"/>
      <c r="AB797" s="50"/>
      <c r="AI797" s="107"/>
    </row>
    <row r="798" spans="3:35" x14ac:dyDescent="0.2">
      <c r="C798" s="101"/>
      <c r="D798" s="101"/>
      <c r="E798" s="101"/>
      <c r="F798" s="101"/>
      <c r="I798" s="101"/>
      <c r="J798" s="101"/>
      <c r="L798" s="102"/>
      <c r="M798" s="103"/>
      <c r="O798" s="101"/>
      <c r="P798" s="101"/>
      <c r="Q798" s="101"/>
      <c r="R798" s="105"/>
      <c r="V798" s="106"/>
      <c r="W798" s="107"/>
      <c r="X798" s="107"/>
      <c r="Y798" s="107"/>
      <c r="Z798" s="108"/>
      <c r="AA798" s="107"/>
      <c r="AB798" s="50"/>
      <c r="AI798" s="107"/>
    </row>
    <row r="799" spans="3:35" x14ac:dyDescent="0.2">
      <c r="C799" s="101"/>
      <c r="D799" s="101"/>
      <c r="E799" s="101"/>
      <c r="F799" s="101"/>
      <c r="I799" s="101"/>
      <c r="J799" s="101"/>
      <c r="L799" s="102"/>
      <c r="M799" s="103"/>
      <c r="O799" s="101"/>
      <c r="P799" s="101"/>
      <c r="Q799" s="101"/>
      <c r="R799" s="105"/>
      <c r="V799" s="106"/>
      <c r="W799" s="107"/>
      <c r="X799" s="107"/>
      <c r="Y799" s="107"/>
      <c r="Z799" s="108"/>
      <c r="AA799" s="107"/>
      <c r="AB799" s="50"/>
      <c r="AI799" s="107"/>
    </row>
    <row r="800" spans="3:35" x14ac:dyDescent="0.2">
      <c r="C800" s="101"/>
      <c r="D800" s="101"/>
      <c r="E800" s="101"/>
      <c r="F800" s="101"/>
      <c r="I800" s="101"/>
      <c r="J800" s="101"/>
      <c r="L800" s="102"/>
      <c r="M800" s="103"/>
      <c r="O800" s="101"/>
      <c r="P800" s="101"/>
      <c r="Q800" s="101"/>
      <c r="R800" s="105"/>
      <c r="V800" s="106"/>
      <c r="W800" s="107"/>
      <c r="X800" s="107"/>
      <c r="Y800" s="107"/>
      <c r="Z800" s="108"/>
      <c r="AA800" s="107"/>
      <c r="AB800" s="50"/>
      <c r="AI800" s="107"/>
    </row>
    <row r="801" spans="3:35" x14ac:dyDescent="0.2">
      <c r="C801" s="101"/>
      <c r="D801" s="101"/>
      <c r="E801" s="101"/>
      <c r="F801" s="101"/>
      <c r="I801" s="101"/>
      <c r="J801" s="101"/>
      <c r="L801" s="102"/>
      <c r="M801" s="103"/>
      <c r="O801" s="101"/>
      <c r="P801" s="101"/>
      <c r="Q801" s="101"/>
      <c r="R801" s="105"/>
      <c r="V801" s="106"/>
      <c r="W801" s="107"/>
      <c r="X801" s="107"/>
      <c r="Y801" s="107"/>
      <c r="Z801" s="108"/>
      <c r="AA801" s="107"/>
      <c r="AB801" s="50"/>
      <c r="AI801" s="107"/>
    </row>
    <row r="802" spans="3:35" x14ac:dyDescent="0.2">
      <c r="C802" s="101"/>
      <c r="D802" s="101"/>
      <c r="E802" s="101"/>
      <c r="F802" s="101"/>
      <c r="I802" s="101"/>
      <c r="J802" s="101"/>
      <c r="L802" s="102"/>
      <c r="M802" s="103"/>
      <c r="O802" s="101"/>
      <c r="P802" s="101"/>
      <c r="Q802" s="101"/>
      <c r="R802" s="105"/>
      <c r="V802" s="106"/>
      <c r="W802" s="107"/>
      <c r="X802" s="107"/>
      <c r="Y802" s="107"/>
      <c r="Z802" s="108"/>
      <c r="AA802" s="107"/>
      <c r="AB802" s="50"/>
      <c r="AI802" s="107"/>
    </row>
    <row r="803" spans="3:35" x14ac:dyDescent="0.2">
      <c r="C803" s="101"/>
      <c r="D803" s="101"/>
      <c r="E803" s="101"/>
      <c r="F803" s="101"/>
      <c r="I803" s="101"/>
      <c r="J803" s="101"/>
      <c r="L803" s="102"/>
      <c r="M803" s="103"/>
      <c r="O803" s="101"/>
      <c r="P803" s="101"/>
      <c r="Q803" s="101"/>
      <c r="R803" s="105"/>
      <c r="V803" s="106"/>
      <c r="W803" s="107"/>
      <c r="X803" s="107"/>
      <c r="Y803" s="107"/>
      <c r="Z803" s="108"/>
      <c r="AA803" s="107"/>
      <c r="AB803" s="50"/>
      <c r="AI803" s="107"/>
    </row>
    <row r="804" spans="3:35" x14ac:dyDescent="0.2">
      <c r="C804" s="101"/>
      <c r="D804" s="101"/>
      <c r="E804" s="101"/>
      <c r="F804" s="101"/>
      <c r="I804" s="101"/>
      <c r="J804" s="101"/>
      <c r="L804" s="102"/>
      <c r="M804" s="103"/>
      <c r="O804" s="101"/>
      <c r="P804" s="101"/>
      <c r="Q804" s="101"/>
      <c r="R804" s="105"/>
      <c r="V804" s="106"/>
      <c r="W804" s="107"/>
      <c r="X804" s="107"/>
      <c r="Y804" s="107"/>
      <c r="Z804" s="108"/>
      <c r="AA804" s="107"/>
      <c r="AB804" s="50"/>
      <c r="AI804" s="107"/>
    </row>
    <row r="805" spans="3:35" x14ac:dyDescent="0.2">
      <c r="C805" s="101"/>
      <c r="D805" s="101"/>
      <c r="E805" s="101"/>
      <c r="F805" s="101"/>
      <c r="I805" s="101"/>
      <c r="J805" s="101"/>
      <c r="L805" s="102"/>
      <c r="M805" s="103"/>
      <c r="O805" s="101"/>
      <c r="P805" s="101"/>
      <c r="Q805" s="101"/>
      <c r="R805" s="105"/>
      <c r="V805" s="106"/>
      <c r="W805" s="107"/>
      <c r="X805" s="107"/>
      <c r="Y805" s="107"/>
      <c r="Z805" s="108"/>
      <c r="AA805" s="107"/>
      <c r="AB805" s="50"/>
      <c r="AI805" s="107"/>
    </row>
    <row r="806" spans="3:35" x14ac:dyDescent="0.2">
      <c r="C806" s="101"/>
      <c r="D806" s="101"/>
      <c r="E806" s="101"/>
      <c r="F806" s="101"/>
      <c r="I806" s="101"/>
      <c r="J806" s="101"/>
      <c r="L806" s="102"/>
      <c r="M806" s="103"/>
      <c r="O806" s="101"/>
      <c r="P806" s="101"/>
      <c r="Q806" s="101"/>
      <c r="R806" s="105"/>
      <c r="V806" s="106"/>
      <c r="W806" s="107"/>
      <c r="X806" s="107"/>
      <c r="Y806" s="107"/>
      <c r="Z806" s="108"/>
      <c r="AA806" s="107"/>
      <c r="AB806" s="50"/>
      <c r="AI806" s="107"/>
    </row>
    <row r="807" spans="3:35" x14ac:dyDescent="0.2">
      <c r="C807" s="101"/>
      <c r="D807" s="101"/>
      <c r="E807" s="101"/>
      <c r="F807" s="101"/>
      <c r="I807" s="101"/>
      <c r="J807" s="101"/>
      <c r="L807" s="102"/>
      <c r="M807" s="103"/>
      <c r="O807" s="101"/>
      <c r="P807" s="101"/>
      <c r="Q807" s="101"/>
      <c r="R807" s="105"/>
      <c r="V807" s="106"/>
      <c r="W807" s="107"/>
      <c r="X807" s="107"/>
      <c r="Y807" s="107"/>
      <c r="Z807" s="108"/>
      <c r="AA807" s="107"/>
      <c r="AB807" s="50"/>
      <c r="AI807" s="107"/>
    </row>
    <row r="808" spans="3:35" x14ac:dyDescent="0.2">
      <c r="C808" s="101"/>
      <c r="D808" s="101"/>
      <c r="E808" s="101"/>
      <c r="F808" s="101"/>
      <c r="I808" s="101"/>
      <c r="J808" s="101"/>
      <c r="L808" s="102"/>
      <c r="M808" s="103"/>
      <c r="O808" s="101"/>
      <c r="P808" s="101"/>
      <c r="Q808" s="101"/>
      <c r="R808" s="105"/>
      <c r="V808" s="106"/>
      <c r="W808" s="107"/>
      <c r="X808" s="107"/>
      <c r="Y808" s="107"/>
      <c r="Z808" s="108"/>
      <c r="AA808" s="107"/>
      <c r="AB808" s="50"/>
      <c r="AI808" s="107"/>
    </row>
    <row r="809" spans="3:35" x14ac:dyDescent="0.2">
      <c r="C809" s="101"/>
      <c r="D809" s="101"/>
      <c r="E809" s="101"/>
      <c r="F809" s="101"/>
      <c r="I809" s="101"/>
      <c r="J809" s="101"/>
      <c r="L809" s="102"/>
      <c r="M809" s="103"/>
      <c r="O809" s="101"/>
      <c r="P809" s="101"/>
      <c r="Q809" s="101"/>
      <c r="R809" s="105"/>
      <c r="V809" s="106"/>
      <c r="W809" s="107"/>
      <c r="X809" s="107"/>
      <c r="Y809" s="107"/>
      <c r="Z809" s="108"/>
      <c r="AA809" s="107"/>
      <c r="AB809" s="50"/>
      <c r="AI809" s="107"/>
    </row>
    <row r="810" spans="3:35" x14ac:dyDescent="0.2">
      <c r="C810" s="101"/>
      <c r="D810" s="101"/>
      <c r="E810" s="101"/>
      <c r="F810" s="101"/>
      <c r="I810" s="101"/>
      <c r="J810" s="101"/>
      <c r="L810" s="102"/>
      <c r="M810" s="103"/>
      <c r="O810" s="101"/>
      <c r="P810" s="101"/>
      <c r="Q810" s="101"/>
      <c r="R810" s="105"/>
      <c r="V810" s="106"/>
      <c r="W810" s="107"/>
      <c r="X810" s="107"/>
      <c r="Y810" s="107"/>
      <c r="Z810" s="108"/>
      <c r="AA810" s="107"/>
      <c r="AB810" s="50"/>
      <c r="AI810" s="107"/>
    </row>
    <row r="811" spans="3:35" x14ac:dyDescent="0.2">
      <c r="C811" s="101"/>
      <c r="D811" s="101"/>
      <c r="E811" s="101"/>
      <c r="F811" s="101"/>
      <c r="I811" s="101"/>
      <c r="J811" s="101"/>
      <c r="L811" s="102"/>
      <c r="M811" s="103"/>
      <c r="O811" s="101"/>
      <c r="P811" s="101"/>
      <c r="Q811" s="101"/>
      <c r="R811" s="105"/>
      <c r="V811" s="106"/>
      <c r="W811" s="107"/>
      <c r="X811" s="107"/>
      <c r="Y811" s="107"/>
      <c r="Z811" s="108"/>
      <c r="AA811" s="107"/>
      <c r="AB811" s="50"/>
      <c r="AI811" s="107"/>
    </row>
    <row r="812" spans="3:35" x14ac:dyDescent="0.2">
      <c r="C812" s="101"/>
      <c r="D812" s="101"/>
      <c r="E812" s="101"/>
      <c r="F812" s="101"/>
      <c r="I812" s="101"/>
      <c r="J812" s="101"/>
      <c r="L812" s="102"/>
      <c r="M812" s="103"/>
      <c r="O812" s="101"/>
      <c r="P812" s="101"/>
      <c r="Q812" s="101"/>
      <c r="R812" s="105"/>
      <c r="V812" s="106"/>
      <c r="W812" s="107"/>
      <c r="X812" s="107"/>
      <c r="Y812" s="107"/>
      <c r="Z812" s="108"/>
      <c r="AA812" s="107"/>
      <c r="AB812" s="50"/>
      <c r="AI812" s="107"/>
    </row>
    <row r="813" spans="3:35" x14ac:dyDescent="0.2">
      <c r="C813" s="101"/>
      <c r="D813" s="101"/>
      <c r="E813" s="101"/>
      <c r="F813" s="101"/>
      <c r="I813" s="101"/>
      <c r="J813" s="101"/>
      <c r="L813" s="102"/>
      <c r="M813" s="103"/>
      <c r="O813" s="101"/>
      <c r="P813" s="101"/>
      <c r="Q813" s="101"/>
      <c r="R813" s="105"/>
      <c r="V813" s="106"/>
      <c r="W813" s="107"/>
      <c r="X813" s="107"/>
      <c r="Y813" s="107"/>
      <c r="Z813" s="108"/>
      <c r="AA813" s="107"/>
      <c r="AB813" s="50"/>
      <c r="AI813" s="107"/>
    </row>
    <row r="814" spans="3:35" x14ac:dyDescent="0.2">
      <c r="C814" s="101"/>
      <c r="D814" s="101"/>
      <c r="E814" s="101"/>
      <c r="F814" s="101"/>
      <c r="I814" s="101"/>
      <c r="J814" s="101"/>
      <c r="L814" s="102"/>
      <c r="M814" s="103"/>
      <c r="O814" s="101"/>
      <c r="P814" s="101"/>
      <c r="Q814" s="101"/>
      <c r="R814" s="105"/>
      <c r="V814" s="106"/>
      <c r="W814" s="107"/>
      <c r="X814" s="107"/>
      <c r="Y814" s="107"/>
      <c r="Z814" s="108"/>
      <c r="AA814" s="107"/>
      <c r="AB814" s="50"/>
      <c r="AI814" s="107"/>
    </row>
    <row r="815" spans="3:35" x14ac:dyDescent="0.2">
      <c r="C815" s="101"/>
      <c r="D815" s="101"/>
      <c r="E815" s="101"/>
      <c r="F815" s="101"/>
      <c r="I815" s="101"/>
      <c r="J815" s="101"/>
      <c r="L815" s="102"/>
      <c r="M815" s="103"/>
      <c r="O815" s="101"/>
      <c r="P815" s="101"/>
      <c r="Q815" s="101"/>
      <c r="R815" s="105"/>
      <c r="V815" s="106"/>
      <c r="W815" s="107"/>
      <c r="X815" s="107"/>
      <c r="Y815" s="107"/>
      <c r="Z815" s="108"/>
      <c r="AA815" s="107"/>
      <c r="AB815" s="50"/>
      <c r="AI815" s="107"/>
    </row>
    <row r="816" spans="3:35" x14ac:dyDescent="0.2">
      <c r="C816" s="101"/>
      <c r="D816" s="101"/>
      <c r="E816" s="101"/>
      <c r="F816" s="101"/>
      <c r="I816" s="101"/>
      <c r="J816" s="101"/>
      <c r="L816" s="102"/>
      <c r="M816" s="103"/>
      <c r="O816" s="101"/>
      <c r="P816" s="101"/>
      <c r="Q816" s="101"/>
      <c r="R816" s="105"/>
      <c r="V816" s="106"/>
      <c r="W816" s="107"/>
      <c r="X816" s="107"/>
      <c r="Y816" s="107"/>
      <c r="Z816" s="108"/>
      <c r="AA816" s="107"/>
      <c r="AB816" s="50"/>
      <c r="AI816" s="107"/>
    </row>
    <row r="817" spans="3:35" x14ac:dyDescent="0.2">
      <c r="C817" s="101"/>
      <c r="D817" s="101"/>
      <c r="E817" s="101"/>
      <c r="F817" s="101"/>
      <c r="I817" s="101"/>
      <c r="J817" s="101"/>
      <c r="L817" s="102"/>
      <c r="M817" s="103"/>
      <c r="O817" s="101"/>
      <c r="P817" s="101"/>
      <c r="Q817" s="101"/>
      <c r="R817" s="105"/>
      <c r="V817" s="106"/>
      <c r="W817" s="107"/>
      <c r="X817" s="107"/>
      <c r="Y817" s="107"/>
      <c r="Z817" s="108"/>
      <c r="AA817" s="107"/>
      <c r="AB817" s="50"/>
      <c r="AI817" s="107"/>
    </row>
    <row r="818" spans="3:35" x14ac:dyDescent="0.2">
      <c r="C818" s="101"/>
      <c r="D818" s="101"/>
      <c r="E818" s="101"/>
      <c r="F818" s="101"/>
      <c r="I818" s="101"/>
      <c r="J818" s="101"/>
      <c r="L818" s="102"/>
      <c r="M818" s="103"/>
      <c r="O818" s="101"/>
      <c r="P818" s="101"/>
      <c r="Q818" s="101"/>
      <c r="R818" s="105"/>
      <c r="V818" s="106"/>
      <c r="W818" s="107"/>
      <c r="X818" s="107"/>
      <c r="Y818" s="107"/>
      <c r="Z818" s="108"/>
      <c r="AA818" s="107"/>
      <c r="AB818" s="50"/>
      <c r="AI818" s="107"/>
    </row>
    <row r="819" spans="3:35" x14ac:dyDescent="0.2">
      <c r="C819" s="101"/>
      <c r="D819" s="101"/>
      <c r="E819" s="101"/>
      <c r="F819" s="101"/>
      <c r="I819" s="101"/>
      <c r="J819" s="101"/>
      <c r="L819" s="102"/>
      <c r="M819" s="103"/>
      <c r="O819" s="101"/>
      <c r="P819" s="101"/>
      <c r="Q819" s="101"/>
      <c r="R819" s="105"/>
      <c r="V819" s="106"/>
      <c r="W819" s="107"/>
      <c r="X819" s="107"/>
      <c r="Y819" s="107"/>
      <c r="Z819" s="108"/>
      <c r="AA819" s="107"/>
      <c r="AB819" s="50"/>
      <c r="AI819" s="107"/>
    </row>
    <row r="820" spans="3:35" x14ac:dyDescent="0.2">
      <c r="C820" s="101"/>
      <c r="D820" s="101"/>
      <c r="E820" s="101"/>
      <c r="F820" s="101"/>
      <c r="I820" s="101"/>
      <c r="J820" s="101"/>
      <c r="L820" s="102"/>
      <c r="M820" s="103"/>
      <c r="O820" s="101"/>
      <c r="P820" s="101"/>
      <c r="Q820" s="101"/>
      <c r="R820" s="105"/>
      <c r="V820" s="106"/>
      <c r="W820" s="107"/>
      <c r="X820" s="107"/>
      <c r="Y820" s="107"/>
      <c r="Z820" s="108"/>
      <c r="AA820" s="107"/>
      <c r="AB820" s="50"/>
      <c r="AI820" s="107"/>
    </row>
    <row r="821" spans="3:35" x14ac:dyDescent="0.2">
      <c r="C821" s="101"/>
      <c r="D821" s="101"/>
      <c r="E821" s="101"/>
      <c r="F821" s="101"/>
      <c r="I821" s="101"/>
      <c r="J821" s="101"/>
      <c r="L821" s="102"/>
      <c r="M821" s="103"/>
      <c r="O821" s="101"/>
      <c r="P821" s="101"/>
      <c r="Q821" s="101"/>
      <c r="R821" s="105"/>
      <c r="V821" s="106"/>
      <c r="W821" s="107"/>
      <c r="X821" s="107"/>
      <c r="Y821" s="107"/>
      <c r="Z821" s="108"/>
      <c r="AA821" s="107"/>
      <c r="AB821" s="50"/>
      <c r="AI821" s="107"/>
    </row>
    <row r="822" spans="3:35" x14ac:dyDescent="0.2">
      <c r="C822" s="101"/>
      <c r="D822" s="101"/>
      <c r="E822" s="101"/>
      <c r="F822" s="101"/>
      <c r="I822" s="101"/>
      <c r="J822" s="101"/>
      <c r="L822" s="102"/>
      <c r="M822" s="103"/>
      <c r="O822" s="101"/>
      <c r="P822" s="101"/>
      <c r="Q822" s="101"/>
      <c r="R822" s="105"/>
      <c r="V822" s="106"/>
      <c r="W822" s="107"/>
      <c r="X822" s="107"/>
      <c r="Y822" s="107"/>
      <c r="Z822" s="108"/>
      <c r="AA822" s="107"/>
      <c r="AB822" s="50"/>
      <c r="AI822" s="107"/>
    </row>
    <row r="823" spans="3:35" x14ac:dyDescent="0.2">
      <c r="C823" s="101"/>
      <c r="D823" s="101"/>
      <c r="E823" s="101"/>
      <c r="F823" s="101"/>
      <c r="I823" s="101"/>
      <c r="J823" s="101"/>
      <c r="L823" s="102"/>
      <c r="M823" s="103"/>
      <c r="O823" s="101"/>
      <c r="P823" s="101"/>
      <c r="Q823" s="101"/>
      <c r="R823" s="105"/>
      <c r="V823" s="106"/>
      <c r="W823" s="107"/>
      <c r="X823" s="107"/>
      <c r="Y823" s="107"/>
      <c r="Z823" s="108"/>
      <c r="AA823" s="107"/>
      <c r="AB823" s="50"/>
      <c r="AI823" s="107"/>
    </row>
    <row r="824" spans="3:35" x14ac:dyDescent="0.2">
      <c r="C824" s="101"/>
      <c r="D824" s="101"/>
      <c r="E824" s="101"/>
      <c r="F824" s="101"/>
      <c r="I824" s="101"/>
      <c r="J824" s="101"/>
      <c r="L824" s="102"/>
      <c r="M824" s="103"/>
      <c r="O824" s="101"/>
      <c r="P824" s="101"/>
      <c r="Q824" s="101"/>
      <c r="R824" s="105"/>
      <c r="V824" s="106"/>
      <c r="W824" s="107"/>
      <c r="X824" s="107"/>
      <c r="Y824" s="107"/>
      <c r="Z824" s="108"/>
      <c r="AA824" s="107"/>
      <c r="AB824" s="50"/>
      <c r="AI824" s="107"/>
    </row>
    <row r="825" spans="3:35" x14ac:dyDescent="0.2">
      <c r="C825" s="101"/>
      <c r="D825" s="101"/>
      <c r="E825" s="101"/>
      <c r="F825" s="101"/>
      <c r="I825" s="101"/>
      <c r="J825" s="101"/>
      <c r="L825" s="102"/>
      <c r="M825" s="103"/>
      <c r="O825" s="101"/>
      <c r="P825" s="101"/>
      <c r="Q825" s="101"/>
      <c r="R825" s="105"/>
      <c r="V825" s="106"/>
      <c r="W825" s="107"/>
      <c r="X825" s="107"/>
      <c r="Y825" s="107"/>
      <c r="Z825" s="108"/>
      <c r="AA825" s="107"/>
      <c r="AB825" s="50"/>
      <c r="AI825" s="107"/>
    </row>
    <row r="826" spans="3:35" x14ac:dyDescent="0.2">
      <c r="C826" s="101"/>
      <c r="D826" s="101"/>
      <c r="E826" s="101"/>
      <c r="F826" s="101"/>
      <c r="I826" s="101"/>
      <c r="J826" s="101"/>
      <c r="L826" s="102"/>
      <c r="M826" s="103"/>
      <c r="O826" s="101"/>
      <c r="P826" s="101"/>
      <c r="Q826" s="101"/>
      <c r="R826" s="105"/>
      <c r="V826" s="106"/>
      <c r="W826" s="107"/>
      <c r="X826" s="107"/>
      <c r="Y826" s="107"/>
      <c r="Z826" s="108"/>
      <c r="AA826" s="107"/>
      <c r="AB826" s="50"/>
      <c r="AI826" s="107"/>
    </row>
    <row r="827" spans="3:35" x14ac:dyDescent="0.2">
      <c r="C827" s="101"/>
      <c r="D827" s="101"/>
      <c r="E827" s="101"/>
      <c r="F827" s="101"/>
      <c r="I827" s="101"/>
      <c r="J827" s="101"/>
      <c r="L827" s="102"/>
      <c r="M827" s="103"/>
      <c r="O827" s="101"/>
      <c r="P827" s="101"/>
      <c r="Q827" s="101"/>
      <c r="R827" s="105"/>
      <c r="V827" s="106"/>
      <c r="W827" s="107"/>
      <c r="X827" s="107"/>
      <c r="Y827" s="107"/>
      <c r="Z827" s="108"/>
      <c r="AA827" s="107"/>
      <c r="AB827" s="50"/>
      <c r="AI827" s="107"/>
    </row>
    <row r="828" spans="3:35" x14ac:dyDescent="0.2">
      <c r="C828" s="101"/>
      <c r="D828" s="101"/>
      <c r="E828" s="101"/>
      <c r="F828" s="101"/>
      <c r="I828" s="101"/>
      <c r="J828" s="101"/>
      <c r="L828" s="102"/>
      <c r="M828" s="103"/>
      <c r="O828" s="101"/>
      <c r="P828" s="101"/>
      <c r="Q828" s="101"/>
      <c r="R828" s="105"/>
      <c r="V828" s="106"/>
      <c r="W828" s="107"/>
      <c r="X828" s="107"/>
      <c r="Y828" s="107"/>
      <c r="Z828" s="108"/>
      <c r="AA828" s="107"/>
      <c r="AB828" s="50"/>
      <c r="AI828" s="107"/>
    </row>
    <row r="829" spans="3:35" x14ac:dyDescent="0.2">
      <c r="C829" s="101"/>
      <c r="D829" s="101"/>
      <c r="E829" s="101"/>
      <c r="F829" s="101"/>
      <c r="I829" s="101"/>
      <c r="J829" s="101"/>
      <c r="L829" s="102"/>
      <c r="M829" s="103"/>
      <c r="O829" s="101"/>
      <c r="P829" s="101"/>
      <c r="Q829" s="101"/>
      <c r="R829" s="105"/>
      <c r="V829" s="106"/>
      <c r="W829" s="107"/>
      <c r="X829" s="107"/>
      <c r="Y829" s="107"/>
      <c r="Z829" s="108"/>
      <c r="AA829" s="107"/>
      <c r="AB829" s="50"/>
      <c r="AI829" s="107"/>
    </row>
    <row r="830" spans="3:35" x14ac:dyDescent="0.2">
      <c r="C830" s="101"/>
      <c r="D830" s="101"/>
      <c r="E830" s="101"/>
      <c r="F830" s="101"/>
      <c r="I830" s="101"/>
      <c r="J830" s="101"/>
      <c r="L830" s="102"/>
      <c r="M830" s="103"/>
      <c r="O830" s="101"/>
      <c r="P830" s="101"/>
      <c r="Q830" s="101"/>
      <c r="R830" s="105"/>
      <c r="V830" s="106"/>
      <c r="W830" s="107"/>
      <c r="X830" s="107"/>
      <c r="Y830" s="107"/>
      <c r="Z830" s="108"/>
      <c r="AA830" s="107"/>
      <c r="AB830" s="50"/>
      <c r="AI830" s="107"/>
    </row>
    <row r="831" spans="3:35" x14ac:dyDescent="0.2">
      <c r="C831" s="101"/>
      <c r="D831" s="101"/>
      <c r="E831" s="101"/>
      <c r="F831" s="101"/>
      <c r="I831" s="101"/>
      <c r="J831" s="101"/>
      <c r="L831" s="102"/>
      <c r="M831" s="103"/>
      <c r="O831" s="101"/>
      <c r="P831" s="101"/>
      <c r="Q831" s="101"/>
      <c r="R831" s="105"/>
      <c r="V831" s="106"/>
      <c r="W831" s="107"/>
      <c r="X831" s="107"/>
      <c r="Y831" s="107"/>
      <c r="Z831" s="108"/>
      <c r="AA831" s="107"/>
      <c r="AB831" s="50"/>
      <c r="AI831" s="107"/>
    </row>
    <row r="832" spans="3:35" x14ac:dyDescent="0.2">
      <c r="C832" s="101"/>
      <c r="D832" s="101"/>
      <c r="E832" s="101"/>
      <c r="F832" s="101"/>
      <c r="I832" s="101"/>
      <c r="J832" s="101"/>
      <c r="L832" s="102"/>
      <c r="M832" s="103"/>
      <c r="O832" s="101"/>
      <c r="P832" s="101"/>
      <c r="Q832" s="101"/>
      <c r="R832" s="105"/>
      <c r="V832" s="106"/>
      <c r="W832" s="107"/>
      <c r="X832" s="107"/>
      <c r="Y832" s="107"/>
      <c r="Z832" s="108"/>
      <c r="AA832" s="107"/>
      <c r="AB832" s="50"/>
      <c r="AI832" s="107"/>
    </row>
    <row r="833" spans="3:35" x14ac:dyDescent="0.2">
      <c r="C833" s="101"/>
      <c r="D833" s="101"/>
      <c r="E833" s="101"/>
      <c r="F833" s="101"/>
      <c r="I833" s="101"/>
      <c r="J833" s="101"/>
      <c r="L833" s="102"/>
      <c r="M833" s="103"/>
      <c r="O833" s="101"/>
      <c r="P833" s="101"/>
      <c r="Q833" s="101"/>
      <c r="R833" s="105"/>
      <c r="V833" s="106"/>
      <c r="W833" s="107"/>
      <c r="X833" s="107"/>
      <c r="Y833" s="107"/>
      <c r="Z833" s="108"/>
      <c r="AA833" s="107"/>
      <c r="AB833" s="50"/>
      <c r="AI833" s="107"/>
    </row>
    <row r="834" spans="3:35" x14ac:dyDescent="0.2">
      <c r="C834" s="101"/>
      <c r="D834" s="101"/>
      <c r="E834" s="101"/>
      <c r="F834" s="101"/>
      <c r="I834" s="101"/>
      <c r="J834" s="101"/>
      <c r="L834" s="102"/>
      <c r="M834" s="103"/>
      <c r="O834" s="101"/>
      <c r="P834" s="101"/>
      <c r="Q834" s="101"/>
      <c r="R834" s="105"/>
      <c r="V834" s="106"/>
      <c r="W834" s="107"/>
      <c r="X834" s="107"/>
      <c r="Y834" s="107"/>
      <c r="Z834" s="108"/>
      <c r="AA834" s="107"/>
      <c r="AB834" s="50"/>
      <c r="AI834" s="107"/>
    </row>
    <row r="835" spans="3:35" x14ac:dyDescent="0.2">
      <c r="C835" s="101"/>
      <c r="D835" s="101"/>
      <c r="E835" s="101"/>
      <c r="F835" s="101"/>
      <c r="I835" s="101"/>
      <c r="J835" s="101"/>
      <c r="L835" s="102"/>
      <c r="M835" s="103"/>
      <c r="O835" s="101"/>
      <c r="P835" s="101"/>
      <c r="Q835" s="101"/>
      <c r="R835" s="105"/>
      <c r="V835" s="106"/>
      <c r="W835" s="107"/>
      <c r="X835" s="107"/>
      <c r="Y835" s="107"/>
      <c r="Z835" s="108"/>
      <c r="AA835" s="107"/>
      <c r="AB835" s="50"/>
      <c r="AI835" s="107"/>
    </row>
    <row r="836" spans="3:35" x14ac:dyDescent="0.2">
      <c r="C836" s="101"/>
      <c r="D836" s="101"/>
      <c r="E836" s="101"/>
      <c r="F836" s="101"/>
      <c r="I836" s="101"/>
      <c r="J836" s="101"/>
      <c r="L836" s="102"/>
      <c r="M836" s="103"/>
      <c r="O836" s="101"/>
      <c r="P836" s="101"/>
      <c r="Q836" s="101"/>
      <c r="R836" s="105"/>
      <c r="V836" s="106"/>
      <c r="W836" s="107"/>
      <c r="X836" s="107"/>
      <c r="Y836" s="107"/>
      <c r="Z836" s="108"/>
      <c r="AA836" s="107"/>
      <c r="AB836" s="50"/>
      <c r="AI836" s="107"/>
    </row>
    <row r="837" spans="3:35" x14ac:dyDescent="0.2">
      <c r="C837" s="101"/>
      <c r="D837" s="101"/>
      <c r="E837" s="101"/>
      <c r="F837" s="101"/>
      <c r="I837" s="101"/>
      <c r="J837" s="101"/>
      <c r="L837" s="102"/>
      <c r="M837" s="103"/>
      <c r="O837" s="101"/>
      <c r="P837" s="101"/>
      <c r="Q837" s="101"/>
      <c r="R837" s="105"/>
      <c r="V837" s="106"/>
      <c r="W837" s="107"/>
      <c r="X837" s="107"/>
      <c r="Y837" s="107"/>
      <c r="Z837" s="108"/>
      <c r="AA837" s="107"/>
      <c r="AB837" s="50"/>
      <c r="AI837" s="107"/>
    </row>
    <row r="838" spans="3:35" x14ac:dyDescent="0.2">
      <c r="C838" s="101"/>
      <c r="D838" s="101"/>
      <c r="E838" s="101"/>
      <c r="F838" s="101"/>
      <c r="I838" s="101"/>
      <c r="J838" s="101"/>
      <c r="L838" s="102"/>
      <c r="M838" s="103"/>
      <c r="O838" s="101"/>
      <c r="P838" s="101"/>
      <c r="Q838" s="101"/>
      <c r="R838" s="105"/>
      <c r="V838" s="106"/>
      <c r="W838" s="107"/>
      <c r="X838" s="107"/>
      <c r="Y838" s="107"/>
      <c r="Z838" s="108"/>
      <c r="AA838" s="107"/>
      <c r="AB838" s="50"/>
      <c r="AI838" s="107"/>
    </row>
    <row r="839" spans="3:35" x14ac:dyDescent="0.2">
      <c r="C839" s="101"/>
      <c r="D839" s="101"/>
      <c r="E839" s="101"/>
      <c r="F839" s="101"/>
      <c r="I839" s="101"/>
      <c r="J839" s="101"/>
      <c r="L839" s="102"/>
      <c r="M839" s="103"/>
      <c r="O839" s="101"/>
      <c r="P839" s="101"/>
      <c r="Q839" s="101"/>
      <c r="R839" s="105"/>
      <c r="V839" s="106"/>
      <c r="W839" s="107"/>
      <c r="X839" s="107"/>
      <c r="Y839" s="107"/>
      <c r="Z839" s="108"/>
      <c r="AA839" s="107"/>
      <c r="AB839" s="50"/>
      <c r="AI839" s="107"/>
    </row>
    <row r="840" spans="3:35" x14ac:dyDescent="0.2">
      <c r="C840" s="101"/>
      <c r="D840" s="101"/>
      <c r="E840" s="101"/>
      <c r="F840" s="101"/>
      <c r="I840" s="101"/>
      <c r="J840" s="101"/>
      <c r="L840" s="102"/>
      <c r="M840" s="103"/>
      <c r="O840" s="101"/>
      <c r="P840" s="101"/>
      <c r="Q840" s="101"/>
      <c r="R840" s="105"/>
      <c r="V840" s="106"/>
      <c r="W840" s="107"/>
      <c r="X840" s="107"/>
      <c r="Y840" s="107"/>
      <c r="Z840" s="108"/>
      <c r="AA840" s="107"/>
      <c r="AB840" s="50"/>
      <c r="AI840" s="107"/>
    </row>
    <row r="841" spans="3:35" x14ac:dyDescent="0.2">
      <c r="C841" s="101"/>
      <c r="D841" s="101"/>
      <c r="E841" s="101"/>
      <c r="F841" s="101"/>
      <c r="I841" s="101"/>
      <c r="J841" s="101"/>
      <c r="L841" s="102"/>
      <c r="M841" s="103"/>
      <c r="O841" s="101"/>
      <c r="P841" s="101"/>
      <c r="Q841" s="101"/>
      <c r="R841" s="105"/>
      <c r="V841" s="106"/>
      <c r="W841" s="107"/>
      <c r="X841" s="107"/>
      <c r="Y841" s="107"/>
      <c r="Z841" s="108"/>
      <c r="AA841" s="107"/>
      <c r="AB841" s="50"/>
      <c r="AI841" s="107"/>
    </row>
    <row r="842" spans="3:35" x14ac:dyDescent="0.2">
      <c r="C842" s="101"/>
      <c r="D842" s="101"/>
      <c r="E842" s="101"/>
      <c r="F842" s="101"/>
      <c r="I842" s="101"/>
      <c r="J842" s="101"/>
      <c r="L842" s="102"/>
      <c r="M842" s="103"/>
      <c r="O842" s="101"/>
      <c r="P842" s="101"/>
      <c r="Q842" s="101"/>
      <c r="R842" s="105"/>
      <c r="V842" s="106"/>
      <c r="W842" s="107"/>
      <c r="X842" s="107"/>
      <c r="Y842" s="107"/>
      <c r="Z842" s="108"/>
      <c r="AA842" s="107"/>
      <c r="AB842" s="50"/>
      <c r="AI842" s="107"/>
    </row>
    <row r="843" spans="3:35" x14ac:dyDescent="0.2">
      <c r="C843" s="101"/>
      <c r="D843" s="101"/>
      <c r="E843" s="101"/>
      <c r="F843" s="101"/>
      <c r="I843" s="101"/>
      <c r="J843" s="101"/>
      <c r="L843" s="102"/>
      <c r="M843" s="103"/>
      <c r="O843" s="101"/>
      <c r="P843" s="101"/>
      <c r="Q843" s="101"/>
      <c r="R843" s="105"/>
      <c r="V843" s="106"/>
      <c r="W843" s="107"/>
      <c r="X843" s="107"/>
      <c r="Y843" s="107"/>
      <c r="Z843" s="108"/>
      <c r="AA843" s="107"/>
      <c r="AB843" s="50"/>
      <c r="AI843" s="107"/>
    </row>
    <row r="844" spans="3:35" x14ac:dyDescent="0.2">
      <c r="C844" s="101"/>
      <c r="D844" s="101"/>
      <c r="E844" s="101"/>
      <c r="F844" s="101"/>
      <c r="I844" s="101"/>
      <c r="J844" s="101"/>
      <c r="L844" s="102"/>
      <c r="M844" s="103"/>
      <c r="O844" s="101"/>
      <c r="P844" s="101"/>
      <c r="Q844" s="101"/>
      <c r="R844" s="105"/>
      <c r="V844" s="106"/>
      <c r="W844" s="107"/>
      <c r="X844" s="107"/>
      <c r="Y844" s="107"/>
      <c r="Z844" s="108"/>
      <c r="AA844" s="107"/>
      <c r="AB844" s="50"/>
      <c r="AI844" s="107"/>
    </row>
    <row r="845" spans="3:35" x14ac:dyDescent="0.2">
      <c r="C845" s="101"/>
      <c r="D845" s="101"/>
      <c r="E845" s="101"/>
      <c r="F845" s="101"/>
      <c r="I845" s="101"/>
      <c r="J845" s="101"/>
      <c r="L845" s="102"/>
      <c r="M845" s="103"/>
      <c r="O845" s="101"/>
      <c r="P845" s="101"/>
      <c r="Q845" s="101"/>
      <c r="R845" s="105"/>
      <c r="V845" s="106"/>
      <c r="W845" s="107"/>
      <c r="X845" s="107"/>
      <c r="Y845" s="107"/>
      <c r="Z845" s="108"/>
      <c r="AA845" s="107"/>
      <c r="AB845" s="50"/>
      <c r="AI845" s="107"/>
    </row>
    <row r="846" spans="3:35" x14ac:dyDescent="0.2">
      <c r="C846" s="101"/>
      <c r="D846" s="101"/>
      <c r="E846" s="101"/>
      <c r="F846" s="101"/>
      <c r="I846" s="101"/>
      <c r="J846" s="101"/>
      <c r="L846" s="102"/>
      <c r="M846" s="103"/>
      <c r="O846" s="101"/>
      <c r="P846" s="101"/>
      <c r="Q846" s="101"/>
      <c r="R846" s="105"/>
      <c r="V846" s="106"/>
      <c r="W846" s="107"/>
      <c r="X846" s="107"/>
      <c r="Y846" s="107"/>
      <c r="Z846" s="108"/>
      <c r="AA846" s="107"/>
      <c r="AB846" s="50"/>
      <c r="AI846" s="107"/>
    </row>
    <row r="847" spans="3:35" x14ac:dyDescent="0.2">
      <c r="C847" s="101"/>
      <c r="D847" s="101"/>
      <c r="E847" s="101"/>
      <c r="F847" s="101"/>
      <c r="I847" s="101"/>
      <c r="J847" s="101"/>
      <c r="L847" s="102"/>
      <c r="M847" s="103"/>
      <c r="O847" s="101"/>
      <c r="P847" s="101"/>
      <c r="Q847" s="101"/>
      <c r="R847" s="105"/>
      <c r="V847" s="106"/>
      <c r="W847" s="107"/>
      <c r="X847" s="107"/>
      <c r="Y847" s="107"/>
      <c r="Z847" s="108"/>
      <c r="AA847" s="107"/>
      <c r="AB847" s="50"/>
      <c r="AI847" s="107"/>
    </row>
    <row r="848" spans="3:35" x14ac:dyDescent="0.2">
      <c r="C848" s="101"/>
      <c r="D848" s="101"/>
      <c r="E848" s="101"/>
      <c r="F848" s="101"/>
      <c r="I848" s="101"/>
      <c r="J848" s="101"/>
      <c r="L848" s="102"/>
      <c r="M848" s="103"/>
      <c r="O848" s="101"/>
      <c r="P848" s="101"/>
      <c r="Q848" s="101"/>
      <c r="R848" s="105"/>
      <c r="V848" s="106"/>
      <c r="W848" s="107"/>
      <c r="X848" s="107"/>
      <c r="Y848" s="107"/>
      <c r="Z848" s="108"/>
      <c r="AA848" s="107"/>
      <c r="AB848" s="50"/>
      <c r="AI848" s="107"/>
    </row>
    <row r="849" spans="3:35" x14ac:dyDescent="0.2">
      <c r="C849" s="101"/>
      <c r="D849" s="101"/>
      <c r="E849" s="101"/>
      <c r="F849" s="101"/>
      <c r="I849" s="101"/>
      <c r="J849" s="101"/>
      <c r="L849" s="102"/>
      <c r="M849" s="103"/>
      <c r="O849" s="101"/>
      <c r="P849" s="101"/>
      <c r="Q849" s="101"/>
      <c r="R849" s="105"/>
      <c r="V849" s="106"/>
      <c r="W849" s="107"/>
      <c r="X849" s="107"/>
      <c r="Y849" s="107"/>
      <c r="Z849" s="108"/>
      <c r="AA849" s="107"/>
      <c r="AB849" s="50"/>
      <c r="AI849" s="107"/>
    </row>
    <row r="850" spans="3:35" x14ac:dyDescent="0.2">
      <c r="C850" s="101"/>
      <c r="D850" s="101"/>
      <c r="E850" s="101"/>
      <c r="F850" s="101"/>
      <c r="I850" s="101"/>
      <c r="J850" s="101"/>
      <c r="L850" s="102"/>
      <c r="M850" s="103"/>
      <c r="O850" s="101"/>
      <c r="P850" s="101"/>
      <c r="Q850" s="101"/>
      <c r="R850" s="105"/>
      <c r="V850" s="106"/>
      <c r="W850" s="107"/>
      <c r="X850" s="107"/>
      <c r="Y850" s="107"/>
      <c r="Z850" s="108"/>
      <c r="AA850" s="107"/>
      <c r="AB850" s="50"/>
      <c r="AI850" s="107"/>
    </row>
    <row r="851" spans="3:35" x14ac:dyDescent="0.2">
      <c r="C851" s="101"/>
      <c r="D851" s="101"/>
      <c r="E851" s="101"/>
      <c r="F851" s="101"/>
      <c r="I851" s="101"/>
      <c r="J851" s="101"/>
      <c r="L851" s="102"/>
      <c r="M851" s="103"/>
      <c r="O851" s="101"/>
      <c r="P851" s="101"/>
      <c r="Q851" s="101"/>
      <c r="R851" s="105"/>
      <c r="V851" s="106"/>
      <c r="W851" s="107"/>
      <c r="X851" s="107"/>
      <c r="Y851" s="107"/>
      <c r="Z851" s="108"/>
      <c r="AA851" s="107"/>
      <c r="AB851" s="50"/>
      <c r="AI851" s="107"/>
    </row>
    <row r="852" spans="3:35" x14ac:dyDescent="0.2">
      <c r="C852" s="101"/>
      <c r="D852" s="101"/>
      <c r="E852" s="101"/>
      <c r="F852" s="101"/>
      <c r="I852" s="101"/>
      <c r="J852" s="101"/>
      <c r="L852" s="102"/>
      <c r="M852" s="103"/>
      <c r="O852" s="101"/>
      <c r="P852" s="101"/>
      <c r="Q852" s="101"/>
      <c r="R852" s="105"/>
      <c r="V852" s="106"/>
      <c r="W852" s="107"/>
      <c r="X852" s="107"/>
      <c r="Y852" s="107"/>
      <c r="Z852" s="108"/>
      <c r="AA852" s="107"/>
      <c r="AB852" s="50"/>
      <c r="AI852" s="107"/>
    </row>
    <row r="853" spans="3:35" x14ac:dyDescent="0.2">
      <c r="C853" s="101"/>
      <c r="D853" s="101"/>
      <c r="E853" s="101"/>
      <c r="F853" s="101"/>
      <c r="I853" s="101"/>
      <c r="J853" s="101"/>
      <c r="L853" s="102"/>
      <c r="M853" s="103"/>
      <c r="O853" s="101"/>
      <c r="P853" s="101"/>
      <c r="Q853" s="101"/>
      <c r="R853" s="105"/>
      <c r="V853" s="106"/>
      <c r="W853" s="107"/>
      <c r="X853" s="107"/>
      <c r="Y853" s="107"/>
      <c r="Z853" s="108"/>
      <c r="AA853" s="107"/>
      <c r="AB853" s="50"/>
      <c r="AI853" s="107"/>
    </row>
    <row r="854" spans="3:35" x14ac:dyDescent="0.2">
      <c r="C854" s="101"/>
      <c r="D854" s="101"/>
      <c r="E854" s="101"/>
      <c r="F854" s="101"/>
      <c r="I854" s="101"/>
      <c r="J854" s="101"/>
      <c r="L854" s="102"/>
      <c r="M854" s="103"/>
      <c r="O854" s="101"/>
      <c r="P854" s="101"/>
      <c r="Q854" s="101"/>
      <c r="R854" s="105"/>
      <c r="V854" s="106"/>
      <c r="W854" s="107"/>
      <c r="X854" s="107"/>
      <c r="Y854" s="107"/>
      <c r="Z854" s="108"/>
      <c r="AA854" s="107"/>
      <c r="AB854" s="50"/>
      <c r="AI854" s="107"/>
    </row>
    <row r="855" spans="3:35" x14ac:dyDescent="0.2">
      <c r="C855" s="101"/>
      <c r="D855" s="101"/>
      <c r="E855" s="101"/>
      <c r="F855" s="101"/>
      <c r="I855" s="101"/>
      <c r="J855" s="101"/>
      <c r="L855" s="102"/>
      <c r="M855" s="103"/>
      <c r="O855" s="101"/>
      <c r="P855" s="101"/>
      <c r="Q855" s="101"/>
      <c r="R855" s="105"/>
      <c r="V855" s="106"/>
      <c r="W855" s="107"/>
      <c r="X855" s="107"/>
      <c r="Y855" s="107"/>
      <c r="Z855" s="108"/>
      <c r="AA855" s="107"/>
      <c r="AB855" s="50"/>
      <c r="AI855" s="107"/>
    </row>
    <row r="856" spans="3:35" x14ac:dyDescent="0.2">
      <c r="C856" s="101"/>
      <c r="D856" s="101"/>
      <c r="E856" s="101"/>
      <c r="F856" s="101"/>
      <c r="I856" s="101"/>
      <c r="J856" s="101"/>
      <c r="L856" s="102"/>
      <c r="M856" s="103"/>
      <c r="O856" s="101"/>
      <c r="P856" s="101"/>
      <c r="Q856" s="101"/>
      <c r="R856" s="105"/>
      <c r="V856" s="106"/>
      <c r="W856" s="107"/>
      <c r="X856" s="107"/>
      <c r="Y856" s="107"/>
      <c r="Z856" s="108"/>
      <c r="AA856" s="107"/>
      <c r="AB856" s="50"/>
      <c r="AI856" s="107"/>
    </row>
    <row r="857" spans="3:35" x14ac:dyDescent="0.2">
      <c r="C857" s="101"/>
      <c r="D857" s="101"/>
      <c r="E857" s="101"/>
      <c r="F857" s="101"/>
      <c r="I857" s="101"/>
      <c r="J857" s="101"/>
      <c r="L857" s="102"/>
      <c r="M857" s="103"/>
      <c r="O857" s="101"/>
      <c r="P857" s="101"/>
      <c r="Q857" s="101"/>
      <c r="R857" s="105"/>
      <c r="V857" s="106"/>
      <c r="W857" s="107"/>
      <c r="X857" s="107"/>
      <c r="Y857" s="107"/>
      <c r="Z857" s="108"/>
      <c r="AA857" s="107"/>
      <c r="AB857" s="50"/>
      <c r="AI857" s="107"/>
    </row>
    <row r="858" spans="3:35" x14ac:dyDescent="0.2">
      <c r="C858" s="101"/>
      <c r="D858" s="101"/>
      <c r="E858" s="101"/>
      <c r="F858" s="101"/>
      <c r="I858" s="101"/>
      <c r="J858" s="101"/>
      <c r="L858" s="102"/>
      <c r="M858" s="103"/>
      <c r="O858" s="101"/>
      <c r="P858" s="101"/>
      <c r="Q858" s="101"/>
      <c r="R858" s="105"/>
      <c r="V858" s="106"/>
      <c r="W858" s="107"/>
      <c r="X858" s="107"/>
      <c r="Y858" s="107"/>
      <c r="Z858" s="108"/>
      <c r="AA858" s="107"/>
      <c r="AB858" s="50"/>
      <c r="AI858" s="107"/>
    </row>
    <row r="859" spans="3:35" x14ac:dyDescent="0.2">
      <c r="C859" s="101"/>
      <c r="D859" s="101"/>
      <c r="E859" s="101"/>
      <c r="F859" s="101"/>
      <c r="I859" s="101"/>
      <c r="J859" s="101"/>
      <c r="L859" s="102"/>
      <c r="M859" s="103"/>
      <c r="O859" s="101"/>
      <c r="P859" s="101"/>
      <c r="Q859" s="101"/>
      <c r="R859" s="105"/>
      <c r="V859" s="106"/>
      <c r="W859" s="107"/>
      <c r="X859" s="107"/>
      <c r="Y859" s="107"/>
      <c r="Z859" s="108"/>
      <c r="AA859" s="107"/>
      <c r="AB859" s="50"/>
      <c r="AI859" s="107"/>
    </row>
    <row r="860" spans="3:35" x14ac:dyDescent="0.2">
      <c r="C860" s="101"/>
      <c r="D860" s="101"/>
      <c r="E860" s="101"/>
      <c r="F860" s="101"/>
      <c r="I860" s="101"/>
      <c r="J860" s="101"/>
      <c r="L860" s="102"/>
      <c r="M860" s="103"/>
      <c r="O860" s="101"/>
      <c r="P860" s="101"/>
      <c r="Q860" s="101"/>
      <c r="R860" s="105"/>
      <c r="V860" s="106"/>
      <c r="W860" s="107"/>
      <c r="X860" s="107"/>
      <c r="Y860" s="107"/>
      <c r="Z860" s="108"/>
      <c r="AA860" s="107"/>
      <c r="AB860" s="50"/>
      <c r="AI860" s="107"/>
    </row>
    <row r="861" spans="3:35" x14ac:dyDescent="0.2">
      <c r="C861" s="101"/>
      <c r="D861" s="101"/>
      <c r="E861" s="101"/>
      <c r="F861" s="101"/>
      <c r="I861" s="101"/>
      <c r="J861" s="101"/>
      <c r="L861" s="102"/>
      <c r="M861" s="103"/>
      <c r="O861" s="101"/>
      <c r="P861" s="101"/>
      <c r="Q861" s="101"/>
      <c r="R861" s="105"/>
      <c r="V861" s="106"/>
      <c r="W861" s="107"/>
      <c r="X861" s="107"/>
      <c r="Y861" s="107"/>
      <c r="Z861" s="108"/>
      <c r="AA861" s="107"/>
      <c r="AB861" s="50"/>
      <c r="AI861" s="107"/>
    </row>
    <row r="862" spans="3:35" x14ac:dyDescent="0.2">
      <c r="C862" s="101"/>
      <c r="D862" s="101"/>
      <c r="E862" s="101"/>
      <c r="F862" s="101"/>
      <c r="I862" s="101"/>
      <c r="J862" s="101"/>
      <c r="L862" s="102"/>
      <c r="M862" s="103"/>
      <c r="O862" s="101"/>
      <c r="P862" s="101"/>
      <c r="Q862" s="101"/>
      <c r="R862" s="105"/>
      <c r="V862" s="106"/>
      <c r="W862" s="107"/>
      <c r="X862" s="107"/>
      <c r="Y862" s="107"/>
      <c r="Z862" s="108"/>
      <c r="AA862" s="107"/>
      <c r="AB862" s="50"/>
      <c r="AI862" s="107"/>
    </row>
    <row r="863" spans="3:35" x14ac:dyDescent="0.2">
      <c r="C863" s="101"/>
      <c r="D863" s="101"/>
      <c r="E863" s="101"/>
      <c r="F863" s="101"/>
      <c r="I863" s="101"/>
      <c r="J863" s="101"/>
      <c r="L863" s="102"/>
      <c r="M863" s="103"/>
      <c r="O863" s="101"/>
      <c r="P863" s="101"/>
      <c r="Q863" s="101"/>
      <c r="R863" s="105"/>
      <c r="V863" s="106"/>
      <c r="W863" s="107"/>
      <c r="X863" s="107"/>
      <c r="Y863" s="107"/>
      <c r="Z863" s="108"/>
      <c r="AA863" s="107"/>
      <c r="AB863" s="50"/>
      <c r="AI863" s="107"/>
    </row>
    <row r="864" spans="3:35" x14ac:dyDescent="0.2">
      <c r="C864" s="101"/>
      <c r="D864" s="101"/>
      <c r="E864" s="101"/>
      <c r="F864" s="101"/>
      <c r="I864" s="101"/>
      <c r="J864" s="101"/>
      <c r="L864" s="102"/>
      <c r="M864" s="103"/>
      <c r="O864" s="101"/>
      <c r="P864" s="101"/>
      <c r="Q864" s="101"/>
      <c r="R864" s="105"/>
      <c r="V864" s="106"/>
      <c r="W864" s="107"/>
      <c r="X864" s="107"/>
      <c r="Y864" s="107"/>
      <c r="Z864" s="108"/>
      <c r="AA864" s="107"/>
      <c r="AB864" s="50"/>
      <c r="AI864" s="107"/>
    </row>
    <row r="865" spans="3:35" x14ac:dyDescent="0.2">
      <c r="C865" s="101"/>
      <c r="D865" s="101"/>
      <c r="E865" s="101"/>
      <c r="F865" s="101"/>
      <c r="I865" s="101"/>
      <c r="J865" s="101"/>
      <c r="L865" s="102"/>
      <c r="M865" s="103"/>
      <c r="O865" s="101"/>
      <c r="P865" s="101"/>
      <c r="Q865" s="101"/>
      <c r="R865" s="105"/>
      <c r="V865" s="106"/>
      <c r="W865" s="107"/>
      <c r="X865" s="107"/>
      <c r="Y865" s="107"/>
      <c r="Z865" s="108"/>
      <c r="AA865" s="107"/>
      <c r="AB865" s="50"/>
      <c r="AI865" s="107"/>
    </row>
    <row r="866" spans="3:35" x14ac:dyDescent="0.2">
      <c r="C866" s="101"/>
      <c r="D866" s="101"/>
      <c r="E866" s="101"/>
      <c r="F866" s="101"/>
      <c r="I866" s="101"/>
      <c r="J866" s="101"/>
      <c r="L866" s="102"/>
      <c r="M866" s="103"/>
      <c r="O866" s="101"/>
      <c r="P866" s="101"/>
      <c r="Q866" s="101"/>
      <c r="R866" s="105"/>
      <c r="V866" s="106"/>
      <c r="W866" s="107"/>
      <c r="X866" s="107"/>
      <c r="Y866" s="107"/>
      <c r="Z866" s="108"/>
      <c r="AA866" s="107"/>
      <c r="AB866" s="50"/>
      <c r="AI866" s="107"/>
    </row>
    <row r="867" spans="3:35" x14ac:dyDescent="0.2">
      <c r="C867" s="101"/>
      <c r="D867" s="101"/>
      <c r="E867" s="101"/>
      <c r="F867" s="101"/>
      <c r="I867" s="101"/>
      <c r="J867" s="101"/>
      <c r="L867" s="102"/>
      <c r="M867" s="103"/>
      <c r="O867" s="101"/>
      <c r="P867" s="101"/>
      <c r="Q867" s="101"/>
      <c r="R867" s="105"/>
      <c r="V867" s="106"/>
      <c r="W867" s="107"/>
      <c r="X867" s="107"/>
      <c r="Y867" s="107"/>
      <c r="Z867" s="108"/>
      <c r="AA867" s="107"/>
      <c r="AB867" s="50"/>
      <c r="AI867" s="107"/>
    </row>
    <row r="868" spans="3:35" x14ac:dyDescent="0.2">
      <c r="C868" s="101"/>
      <c r="D868" s="101"/>
      <c r="E868" s="101"/>
      <c r="F868" s="101"/>
      <c r="I868" s="101"/>
      <c r="J868" s="101"/>
      <c r="L868" s="102"/>
      <c r="M868" s="103"/>
      <c r="O868" s="101"/>
      <c r="P868" s="101"/>
      <c r="Q868" s="101"/>
      <c r="R868" s="105"/>
      <c r="V868" s="106"/>
      <c r="W868" s="107"/>
      <c r="X868" s="107"/>
      <c r="Y868" s="107"/>
      <c r="Z868" s="108"/>
      <c r="AA868" s="107"/>
      <c r="AB868" s="50"/>
      <c r="AI868" s="107"/>
    </row>
    <row r="869" spans="3:35" x14ac:dyDescent="0.2">
      <c r="C869" s="101"/>
      <c r="D869" s="101"/>
      <c r="E869" s="101"/>
      <c r="F869" s="101"/>
      <c r="I869" s="101"/>
      <c r="J869" s="101"/>
      <c r="L869" s="102"/>
      <c r="M869" s="103"/>
      <c r="O869" s="101"/>
      <c r="P869" s="101"/>
      <c r="Q869" s="101"/>
      <c r="R869" s="105"/>
      <c r="V869" s="106"/>
      <c r="W869" s="107"/>
      <c r="X869" s="107"/>
      <c r="Y869" s="107"/>
      <c r="Z869" s="108"/>
      <c r="AA869" s="107"/>
      <c r="AB869" s="50"/>
      <c r="AI869" s="107"/>
    </row>
    <row r="870" spans="3:35" x14ac:dyDescent="0.2">
      <c r="C870" s="101"/>
      <c r="D870" s="101"/>
      <c r="E870" s="101"/>
      <c r="F870" s="101"/>
      <c r="I870" s="101"/>
      <c r="J870" s="101"/>
      <c r="L870" s="102"/>
      <c r="M870" s="103"/>
      <c r="O870" s="101"/>
      <c r="P870" s="101"/>
      <c r="Q870" s="101"/>
      <c r="R870" s="105"/>
      <c r="V870" s="106"/>
      <c r="W870" s="107"/>
      <c r="X870" s="107"/>
      <c r="Y870" s="107"/>
      <c r="Z870" s="108"/>
      <c r="AA870" s="107"/>
      <c r="AB870" s="50"/>
      <c r="AI870" s="107"/>
    </row>
    <row r="871" spans="3:35" x14ac:dyDescent="0.2">
      <c r="C871" s="101"/>
      <c r="D871" s="101"/>
      <c r="E871" s="101"/>
      <c r="F871" s="101"/>
      <c r="I871" s="101"/>
      <c r="J871" s="101"/>
      <c r="L871" s="102"/>
      <c r="M871" s="103"/>
      <c r="O871" s="101"/>
      <c r="P871" s="101"/>
      <c r="Q871" s="101"/>
      <c r="R871" s="105"/>
      <c r="V871" s="106"/>
      <c r="W871" s="107"/>
      <c r="X871" s="107"/>
      <c r="Y871" s="107"/>
      <c r="Z871" s="108"/>
      <c r="AA871" s="107"/>
      <c r="AB871" s="50"/>
      <c r="AI871" s="107"/>
    </row>
    <row r="872" spans="3:35" x14ac:dyDescent="0.2">
      <c r="C872" s="101"/>
      <c r="D872" s="101"/>
      <c r="E872" s="101"/>
      <c r="F872" s="101"/>
      <c r="I872" s="101"/>
      <c r="J872" s="101"/>
      <c r="L872" s="102"/>
      <c r="M872" s="103"/>
      <c r="O872" s="101"/>
      <c r="P872" s="101"/>
      <c r="Q872" s="101"/>
      <c r="R872" s="105"/>
      <c r="V872" s="106"/>
      <c r="W872" s="107"/>
      <c r="X872" s="107"/>
      <c r="Y872" s="107"/>
      <c r="Z872" s="108"/>
      <c r="AA872" s="107"/>
      <c r="AB872" s="50"/>
      <c r="AI872" s="107"/>
    </row>
    <row r="873" spans="3:35" x14ac:dyDescent="0.2">
      <c r="C873" s="101"/>
      <c r="D873" s="101"/>
      <c r="E873" s="101"/>
      <c r="F873" s="101"/>
      <c r="I873" s="101"/>
      <c r="J873" s="101"/>
      <c r="L873" s="102"/>
      <c r="M873" s="103"/>
      <c r="O873" s="101"/>
      <c r="P873" s="101"/>
      <c r="Q873" s="101"/>
      <c r="R873" s="105"/>
      <c r="V873" s="106"/>
      <c r="W873" s="107"/>
      <c r="X873" s="107"/>
      <c r="Y873" s="107"/>
      <c r="Z873" s="108"/>
      <c r="AA873" s="107"/>
      <c r="AB873" s="50"/>
      <c r="AI873" s="107"/>
    </row>
    <row r="874" spans="3:35" x14ac:dyDescent="0.2">
      <c r="C874" s="101"/>
      <c r="D874" s="101"/>
      <c r="E874" s="101"/>
      <c r="F874" s="101"/>
      <c r="I874" s="101"/>
      <c r="J874" s="101"/>
      <c r="L874" s="102"/>
      <c r="M874" s="103"/>
      <c r="O874" s="101"/>
      <c r="P874" s="101"/>
      <c r="Q874" s="101"/>
      <c r="R874" s="105"/>
      <c r="V874" s="106"/>
      <c r="W874" s="107"/>
      <c r="X874" s="107"/>
      <c r="Y874" s="107"/>
      <c r="Z874" s="108"/>
      <c r="AA874" s="107"/>
      <c r="AB874" s="50"/>
      <c r="AI874" s="107"/>
    </row>
    <row r="875" spans="3:35" x14ac:dyDescent="0.2">
      <c r="C875" s="101"/>
      <c r="D875" s="101"/>
      <c r="E875" s="101"/>
      <c r="F875" s="101"/>
      <c r="I875" s="101"/>
      <c r="J875" s="101"/>
      <c r="L875" s="102"/>
      <c r="M875" s="103"/>
      <c r="O875" s="101"/>
      <c r="P875" s="101"/>
      <c r="Q875" s="101"/>
      <c r="R875" s="105"/>
      <c r="V875" s="106"/>
      <c r="W875" s="107"/>
      <c r="X875" s="107"/>
      <c r="Y875" s="107"/>
      <c r="Z875" s="108"/>
      <c r="AA875" s="107"/>
      <c r="AB875" s="50"/>
      <c r="AI875" s="107"/>
    </row>
    <row r="876" spans="3:35" x14ac:dyDescent="0.2">
      <c r="C876" s="101"/>
      <c r="D876" s="101"/>
      <c r="E876" s="101"/>
      <c r="F876" s="101"/>
      <c r="I876" s="101"/>
      <c r="J876" s="101"/>
      <c r="L876" s="102"/>
      <c r="M876" s="103"/>
      <c r="O876" s="101"/>
      <c r="P876" s="101"/>
      <c r="Q876" s="101"/>
      <c r="R876" s="105"/>
      <c r="V876" s="106"/>
      <c r="W876" s="107"/>
      <c r="X876" s="107"/>
      <c r="Y876" s="107"/>
      <c r="Z876" s="108"/>
      <c r="AA876" s="107"/>
      <c r="AB876" s="50"/>
      <c r="AI876" s="107"/>
    </row>
    <row r="877" spans="3:35" x14ac:dyDescent="0.2">
      <c r="C877" s="101"/>
      <c r="D877" s="101"/>
      <c r="E877" s="101"/>
      <c r="F877" s="101"/>
      <c r="I877" s="101"/>
      <c r="J877" s="101"/>
      <c r="L877" s="102"/>
      <c r="M877" s="103"/>
      <c r="O877" s="101"/>
      <c r="P877" s="101"/>
      <c r="Q877" s="101"/>
      <c r="R877" s="105"/>
      <c r="V877" s="106"/>
      <c r="W877" s="107"/>
      <c r="X877" s="107"/>
      <c r="Y877" s="107"/>
      <c r="Z877" s="108"/>
      <c r="AA877" s="107"/>
      <c r="AB877" s="50"/>
      <c r="AI877" s="107"/>
    </row>
    <row r="878" spans="3:35" x14ac:dyDescent="0.2">
      <c r="C878" s="101"/>
      <c r="D878" s="101"/>
      <c r="E878" s="101"/>
      <c r="F878" s="101"/>
      <c r="I878" s="101"/>
      <c r="J878" s="101"/>
      <c r="L878" s="102"/>
      <c r="M878" s="103"/>
      <c r="O878" s="101"/>
      <c r="P878" s="101"/>
      <c r="Q878" s="101"/>
      <c r="R878" s="105"/>
      <c r="V878" s="106"/>
      <c r="W878" s="107"/>
      <c r="X878" s="107"/>
      <c r="Y878" s="107"/>
      <c r="Z878" s="108"/>
      <c r="AA878" s="107"/>
      <c r="AB878" s="50"/>
      <c r="AI878" s="107"/>
    </row>
    <row r="879" spans="3:35" x14ac:dyDescent="0.2">
      <c r="C879" s="101"/>
      <c r="D879" s="101"/>
      <c r="E879" s="101"/>
      <c r="F879" s="101"/>
      <c r="I879" s="101"/>
      <c r="J879" s="101"/>
      <c r="L879" s="102"/>
      <c r="M879" s="103"/>
      <c r="O879" s="101"/>
      <c r="P879" s="101"/>
      <c r="Q879" s="101"/>
      <c r="R879" s="105"/>
      <c r="V879" s="106"/>
      <c r="W879" s="107"/>
      <c r="X879" s="107"/>
      <c r="Y879" s="107"/>
      <c r="Z879" s="108"/>
      <c r="AA879" s="107"/>
      <c r="AB879" s="50"/>
      <c r="AI879" s="107"/>
    </row>
    <row r="880" spans="3:35" x14ac:dyDescent="0.2">
      <c r="C880" s="101"/>
      <c r="D880" s="101"/>
      <c r="E880" s="101"/>
      <c r="F880" s="101"/>
      <c r="I880" s="101"/>
      <c r="J880" s="101"/>
      <c r="L880" s="102"/>
      <c r="M880" s="103"/>
      <c r="O880" s="101"/>
      <c r="P880" s="101"/>
      <c r="Q880" s="101"/>
      <c r="R880" s="105"/>
      <c r="V880" s="106"/>
      <c r="W880" s="107"/>
      <c r="X880" s="107"/>
      <c r="Y880" s="107"/>
      <c r="Z880" s="108"/>
      <c r="AA880" s="107"/>
      <c r="AB880" s="50"/>
      <c r="AI880" s="107"/>
    </row>
    <row r="881" spans="3:35" x14ac:dyDescent="0.2">
      <c r="C881" s="101"/>
      <c r="D881" s="101"/>
      <c r="E881" s="101"/>
      <c r="F881" s="101"/>
      <c r="I881" s="101"/>
      <c r="J881" s="101"/>
      <c r="L881" s="102"/>
      <c r="M881" s="103"/>
      <c r="O881" s="101"/>
      <c r="P881" s="101"/>
      <c r="Q881" s="101"/>
      <c r="R881" s="105"/>
      <c r="V881" s="106"/>
      <c r="W881" s="107"/>
      <c r="X881" s="107"/>
      <c r="Y881" s="107"/>
      <c r="Z881" s="108"/>
      <c r="AA881" s="107"/>
      <c r="AB881" s="50"/>
      <c r="AI881" s="107"/>
    </row>
    <row r="882" spans="3:35" x14ac:dyDescent="0.2">
      <c r="C882" s="101"/>
      <c r="D882" s="101"/>
      <c r="E882" s="101"/>
      <c r="F882" s="101"/>
      <c r="I882" s="101"/>
      <c r="J882" s="101"/>
      <c r="L882" s="102"/>
      <c r="M882" s="103"/>
      <c r="O882" s="101"/>
      <c r="P882" s="101"/>
      <c r="Q882" s="101"/>
      <c r="R882" s="105"/>
      <c r="V882" s="106"/>
      <c r="W882" s="107"/>
      <c r="X882" s="107"/>
      <c r="Y882" s="107"/>
      <c r="Z882" s="108"/>
      <c r="AA882" s="107"/>
      <c r="AB882" s="50"/>
      <c r="AI882" s="107"/>
    </row>
    <row r="883" spans="3:35" x14ac:dyDescent="0.2">
      <c r="C883" s="101"/>
      <c r="D883" s="101"/>
      <c r="E883" s="101"/>
      <c r="F883" s="101"/>
      <c r="I883" s="101"/>
      <c r="J883" s="101"/>
      <c r="L883" s="102"/>
      <c r="M883" s="103"/>
      <c r="O883" s="101"/>
      <c r="P883" s="101"/>
      <c r="Q883" s="101"/>
      <c r="R883" s="105"/>
      <c r="V883" s="106"/>
      <c r="W883" s="107"/>
      <c r="X883" s="107"/>
      <c r="Y883" s="107"/>
      <c r="Z883" s="108"/>
      <c r="AA883" s="107"/>
      <c r="AB883" s="50"/>
      <c r="AI883" s="107"/>
    </row>
    <row r="884" spans="3:35" x14ac:dyDescent="0.2">
      <c r="C884" s="101"/>
      <c r="D884" s="101"/>
      <c r="E884" s="101"/>
      <c r="F884" s="101"/>
      <c r="I884" s="101"/>
      <c r="J884" s="101"/>
      <c r="L884" s="102"/>
      <c r="M884" s="103"/>
      <c r="O884" s="101"/>
      <c r="P884" s="101"/>
      <c r="Q884" s="101"/>
      <c r="R884" s="105"/>
      <c r="V884" s="106"/>
      <c r="W884" s="107"/>
      <c r="X884" s="107"/>
      <c r="Y884" s="107"/>
      <c r="Z884" s="108"/>
      <c r="AA884" s="107"/>
      <c r="AB884" s="50"/>
      <c r="AI884" s="107"/>
    </row>
    <row r="885" spans="3:35" x14ac:dyDescent="0.2">
      <c r="C885" s="101"/>
      <c r="D885" s="101"/>
      <c r="E885" s="101"/>
      <c r="F885" s="101"/>
      <c r="I885" s="101"/>
      <c r="J885" s="101"/>
      <c r="L885" s="102"/>
      <c r="M885" s="103"/>
      <c r="O885" s="101"/>
      <c r="P885" s="101"/>
      <c r="Q885" s="101"/>
      <c r="R885" s="105"/>
      <c r="V885" s="106"/>
      <c r="W885" s="107"/>
      <c r="X885" s="107"/>
      <c r="Y885" s="107"/>
      <c r="Z885" s="108"/>
      <c r="AA885" s="107"/>
      <c r="AB885" s="50"/>
      <c r="AI885" s="107"/>
    </row>
    <row r="886" spans="3:35" x14ac:dyDescent="0.2">
      <c r="C886" s="101"/>
      <c r="D886" s="101"/>
      <c r="E886" s="101"/>
      <c r="F886" s="101"/>
      <c r="I886" s="101"/>
      <c r="J886" s="101"/>
      <c r="L886" s="102"/>
      <c r="M886" s="103"/>
      <c r="O886" s="101"/>
      <c r="P886" s="101"/>
      <c r="Q886" s="101"/>
      <c r="R886" s="105"/>
      <c r="V886" s="106"/>
      <c r="W886" s="107"/>
      <c r="X886" s="107"/>
      <c r="Y886" s="107"/>
      <c r="Z886" s="108"/>
      <c r="AA886" s="107"/>
      <c r="AB886" s="50"/>
      <c r="AI886" s="107"/>
    </row>
    <row r="887" spans="3:35" x14ac:dyDescent="0.2">
      <c r="C887" s="101"/>
      <c r="D887" s="101"/>
      <c r="E887" s="101"/>
      <c r="F887" s="101"/>
      <c r="I887" s="101"/>
      <c r="J887" s="101"/>
      <c r="L887" s="102"/>
      <c r="M887" s="103"/>
      <c r="O887" s="101"/>
      <c r="P887" s="101"/>
      <c r="Q887" s="101"/>
      <c r="R887" s="105"/>
      <c r="V887" s="106"/>
      <c r="W887" s="107"/>
      <c r="X887" s="107"/>
      <c r="Y887" s="107"/>
      <c r="Z887" s="108"/>
      <c r="AA887" s="107"/>
      <c r="AB887" s="50"/>
      <c r="AI887" s="107"/>
    </row>
    <row r="888" spans="3:35" x14ac:dyDescent="0.2">
      <c r="C888" s="101"/>
      <c r="D888" s="101"/>
      <c r="E888" s="101"/>
      <c r="F888" s="101"/>
      <c r="I888" s="101"/>
      <c r="J888" s="101"/>
      <c r="L888" s="102"/>
      <c r="M888" s="103"/>
      <c r="O888" s="101"/>
      <c r="P888" s="101"/>
      <c r="Q888" s="101"/>
      <c r="R888" s="105"/>
      <c r="V888" s="106"/>
      <c r="W888" s="107"/>
      <c r="X888" s="107"/>
      <c r="Y888" s="107"/>
      <c r="Z888" s="108"/>
      <c r="AA888" s="107"/>
      <c r="AB888" s="50"/>
      <c r="AI888" s="107"/>
    </row>
    <row r="889" spans="3:35" x14ac:dyDescent="0.2">
      <c r="C889" s="101"/>
      <c r="D889" s="101"/>
      <c r="E889" s="101"/>
      <c r="F889" s="101"/>
      <c r="I889" s="101"/>
      <c r="J889" s="101"/>
      <c r="L889" s="102"/>
      <c r="M889" s="103"/>
      <c r="O889" s="101"/>
      <c r="P889" s="101"/>
      <c r="Q889" s="101"/>
      <c r="R889" s="105"/>
      <c r="V889" s="106"/>
      <c r="W889" s="107"/>
      <c r="X889" s="107"/>
      <c r="Y889" s="107"/>
      <c r="Z889" s="108"/>
      <c r="AA889" s="107"/>
      <c r="AB889" s="50"/>
      <c r="AI889" s="107"/>
    </row>
    <row r="890" spans="3:35" x14ac:dyDescent="0.2">
      <c r="C890" s="101"/>
      <c r="D890" s="101"/>
      <c r="E890" s="101"/>
      <c r="F890" s="101"/>
      <c r="I890" s="101"/>
      <c r="J890" s="101"/>
      <c r="L890" s="102"/>
      <c r="M890" s="103"/>
      <c r="O890" s="101"/>
      <c r="P890" s="101"/>
      <c r="Q890" s="101"/>
      <c r="R890" s="105"/>
      <c r="V890" s="106"/>
      <c r="W890" s="107"/>
      <c r="X890" s="107"/>
      <c r="Y890" s="107"/>
      <c r="Z890" s="108"/>
      <c r="AA890" s="107"/>
      <c r="AB890" s="50"/>
      <c r="AI890" s="107"/>
    </row>
    <row r="891" spans="3:35" x14ac:dyDescent="0.2">
      <c r="C891" s="101"/>
      <c r="D891" s="101"/>
      <c r="E891" s="101"/>
      <c r="F891" s="101"/>
      <c r="I891" s="101"/>
      <c r="J891" s="101"/>
      <c r="L891" s="102"/>
      <c r="M891" s="103"/>
      <c r="O891" s="101"/>
      <c r="P891" s="101"/>
      <c r="Q891" s="101"/>
      <c r="R891" s="105"/>
      <c r="V891" s="106"/>
      <c r="W891" s="107"/>
      <c r="X891" s="107"/>
      <c r="Y891" s="107"/>
      <c r="Z891" s="108"/>
      <c r="AA891" s="107"/>
      <c r="AB891" s="50"/>
      <c r="AI891" s="107"/>
    </row>
    <row r="892" spans="3:35" x14ac:dyDescent="0.2">
      <c r="C892" s="101"/>
      <c r="D892" s="101"/>
      <c r="E892" s="101"/>
      <c r="F892" s="101"/>
      <c r="I892" s="101"/>
      <c r="J892" s="101"/>
      <c r="L892" s="102"/>
      <c r="M892" s="103"/>
      <c r="O892" s="101"/>
      <c r="P892" s="101"/>
      <c r="Q892" s="101"/>
      <c r="R892" s="105"/>
      <c r="V892" s="106"/>
      <c r="W892" s="107"/>
      <c r="X892" s="107"/>
      <c r="Y892" s="107"/>
      <c r="Z892" s="108"/>
      <c r="AA892" s="107"/>
      <c r="AB892" s="50"/>
      <c r="AI892" s="107"/>
    </row>
    <row r="893" spans="3:35" x14ac:dyDescent="0.2">
      <c r="C893" s="101"/>
      <c r="D893" s="101"/>
      <c r="E893" s="101"/>
      <c r="F893" s="101"/>
      <c r="I893" s="101"/>
      <c r="J893" s="101"/>
      <c r="L893" s="102"/>
      <c r="M893" s="103"/>
      <c r="O893" s="101"/>
      <c r="P893" s="101"/>
      <c r="Q893" s="101"/>
      <c r="R893" s="105"/>
      <c r="V893" s="106"/>
      <c r="W893" s="107"/>
      <c r="X893" s="107"/>
      <c r="Y893" s="107"/>
      <c r="Z893" s="108"/>
      <c r="AA893" s="107"/>
      <c r="AB893" s="50"/>
      <c r="AI893" s="107"/>
    </row>
    <row r="894" spans="3:35" x14ac:dyDescent="0.2">
      <c r="C894" s="101"/>
      <c r="D894" s="101"/>
      <c r="E894" s="101"/>
      <c r="F894" s="101"/>
      <c r="I894" s="101"/>
      <c r="J894" s="101"/>
      <c r="L894" s="102"/>
      <c r="M894" s="103"/>
      <c r="O894" s="101"/>
      <c r="P894" s="101"/>
      <c r="Q894" s="101"/>
      <c r="R894" s="105"/>
      <c r="V894" s="106"/>
      <c r="W894" s="107"/>
      <c r="X894" s="107"/>
      <c r="Y894" s="107"/>
      <c r="Z894" s="108"/>
      <c r="AA894" s="107"/>
      <c r="AB894" s="50"/>
      <c r="AI894" s="107"/>
    </row>
    <row r="895" spans="3:35" x14ac:dyDescent="0.2">
      <c r="C895" s="101"/>
      <c r="D895" s="101"/>
      <c r="E895" s="101"/>
      <c r="F895" s="101"/>
      <c r="I895" s="101"/>
      <c r="J895" s="101"/>
      <c r="L895" s="102"/>
      <c r="M895" s="103"/>
      <c r="O895" s="101"/>
      <c r="P895" s="101"/>
      <c r="Q895" s="101"/>
      <c r="R895" s="105"/>
      <c r="V895" s="106"/>
      <c r="W895" s="107"/>
      <c r="X895" s="107"/>
      <c r="Y895" s="107"/>
      <c r="Z895" s="108"/>
      <c r="AA895" s="107"/>
      <c r="AB895" s="50"/>
      <c r="AI895" s="107"/>
    </row>
    <row r="896" spans="3:35" x14ac:dyDescent="0.2">
      <c r="C896" s="101"/>
      <c r="D896" s="101"/>
      <c r="E896" s="101"/>
      <c r="F896" s="101"/>
      <c r="I896" s="101"/>
      <c r="J896" s="101"/>
      <c r="L896" s="102"/>
      <c r="M896" s="103"/>
      <c r="O896" s="101"/>
      <c r="P896" s="101"/>
      <c r="Q896" s="101"/>
      <c r="R896" s="105"/>
      <c r="V896" s="106"/>
      <c r="W896" s="107"/>
      <c r="X896" s="107"/>
      <c r="Y896" s="107"/>
      <c r="Z896" s="108"/>
      <c r="AA896" s="107"/>
      <c r="AB896" s="50"/>
      <c r="AI896" s="107"/>
    </row>
    <row r="897" spans="3:35" x14ac:dyDescent="0.2">
      <c r="C897" s="101"/>
      <c r="D897" s="101"/>
      <c r="E897" s="101"/>
      <c r="F897" s="101"/>
      <c r="I897" s="101"/>
      <c r="J897" s="101"/>
      <c r="L897" s="102"/>
      <c r="M897" s="103"/>
      <c r="O897" s="101"/>
      <c r="P897" s="101"/>
      <c r="Q897" s="101"/>
      <c r="R897" s="105"/>
      <c r="V897" s="106"/>
      <c r="W897" s="107"/>
      <c r="X897" s="107"/>
      <c r="Y897" s="107"/>
      <c r="Z897" s="108"/>
      <c r="AA897" s="107"/>
      <c r="AB897" s="50"/>
      <c r="AI897" s="107"/>
    </row>
    <row r="898" spans="3:35" x14ac:dyDescent="0.2">
      <c r="C898" s="101"/>
      <c r="D898" s="101"/>
      <c r="E898" s="101"/>
      <c r="F898" s="101"/>
      <c r="I898" s="101"/>
      <c r="J898" s="101"/>
      <c r="L898" s="102"/>
      <c r="M898" s="103"/>
      <c r="O898" s="101"/>
      <c r="P898" s="101"/>
      <c r="Q898" s="101"/>
      <c r="R898" s="105"/>
      <c r="V898" s="106"/>
      <c r="W898" s="107"/>
      <c r="X898" s="107"/>
      <c r="Y898" s="107"/>
      <c r="Z898" s="108"/>
      <c r="AA898" s="107"/>
      <c r="AB898" s="50"/>
      <c r="AI898" s="107"/>
    </row>
    <row r="899" spans="3:35" x14ac:dyDescent="0.2">
      <c r="C899" s="101"/>
      <c r="D899" s="101"/>
      <c r="E899" s="101"/>
      <c r="F899" s="101"/>
      <c r="I899" s="101"/>
      <c r="J899" s="101"/>
      <c r="L899" s="102"/>
      <c r="M899" s="103"/>
      <c r="O899" s="101"/>
      <c r="P899" s="101"/>
      <c r="Q899" s="101"/>
      <c r="R899" s="105"/>
      <c r="V899" s="106"/>
      <c r="W899" s="107"/>
      <c r="X899" s="107"/>
      <c r="Y899" s="107"/>
      <c r="Z899" s="108"/>
      <c r="AA899" s="107"/>
      <c r="AB899" s="50"/>
      <c r="AI899" s="107"/>
    </row>
    <row r="900" spans="3:35" x14ac:dyDescent="0.2">
      <c r="C900" s="101"/>
      <c r="D900" s="101"/>
      <c r="E900" s="101"/>
      <c r="F900" s="101"/>
      <c r="I900" s="101"/>
      <c r="J900" s="101"/>
      <c r="L900" s="102"/>
      <c r="M900" s="103"/>
      <c r="O900" s="101"/>
      <c r="P900" s="101"/>
      <c r="Q900" s="101"/>
      <c r="R900" s="105"/>
      <c r="V900" s="106"/>
      <c r="W900" s="107"/>
      <c r="X900" s="107"/>
      <c r="Y900" s="107"/>
      <c r="Z900" s="108"/>
      <c r="AA900" s="107"/>
      <c r="AB900" s="50"/>
      <c r="AI900" s="107"/>
    </row>
    <row r="901" spans="3:35" x14ac:dyDescent="0.2">
      <c r="C901" s="101"/>
      <c r="D901" s="101"/>
      <c r="E901" s="101"/>
      <c r="F901" s="101"/>
      <c r="I901" s="101"/>
      <c r="J901" s="101"/>
      <c r="L901" s="102"/>
      <c r="M901" s="103"/>
      <c r="O901" s="101"/>
      <c r="P901" s="101"/>
      <c r="Q901" s="101"/>
      <c r="R901" s="105"/>
      <c r="V901" s="106"/>
      <c r="W901" s="107"/>
      <c r="X901" s="107"/>
      <c r="Y901" s="107"/>
      <c r="Z901" s="108"/>
      <c r="AA901" s="107"/>
      <c r="AB901" s="50"/>
      <c r="AI901" s="107"/>
    </row>
    <row r="902" spans="3:35" x14ac:dyDescent="0.2">
      <c r="C902" s="101"/>
      <c r="D902" s="101"/>
      <c r="E902" s="101"/>
      <c r="F902" s="101"/>
      <c r="I902" s="101"/>
      <c r="J902" s="101"/>
      <c r="L902" s="102"/>
      <c r="M902" s="103"/>
      <c r="O902" s="101"/>
      <c r="P902" s="101"/>
      <c r="Q902" s="101"/>
      <c r="R902" s="105"/>
      <c r="V902" s="106"/>
      <c r="W902" s="107"/>
      <c r="X902" s="107"/>
      <c r="Y902" s="107"/>
      <c r="Z902" s="108"/>
      <c r="AA902" s="107"/>
      <c r="AB902" s="50"/>
      <c r="AI902" s="107"/>
    </row>
    <row r="903" spans="3:35" x14ac:dyDescent="0.2">
      <c r="C903" s="101"/>
      <c r="D903" s="101"/>
      <c r="E903" s="101"/>
      <c r="F903" s="101"/>
      <c r="I903" s="101"/>
      <c r="J903" s="101"/>
      <c r="L903" s="102"/>
      <c r="M903" s="103"/>
      <c r="O903" s="101"/>
      <c r="P903" s="101"/>
      <c r="Q903" s="101"/>
      <c r="R903" s="105"/>
      <c r="V903" s="106"/>
      <c r="W903" s="107"/>
      <c r="X903" s="107"/>
      <c r="Y903" s="107"/>
      <c r="Z903" s="108"/>
      <c r="AA903" s="107"/>
      <c r="AB903" s="50"/>
      <c r="AI903" s="107"/>
    </row>
    <row r="904" spans="3:35" x14ac:dyDescent="0.2">
      <c r="C904" s="101"/>
      <c r="D904" s="101"/>
      <c r="E904" s="101"/>
      <c r="F904" s="101"/>
      <c r="I904" s="101"/>
      <c r="J904" s="101"/>
      <c r="L904" s="102"/>
      <c r="M904" s="103"/>
      <c r="O904" s="101"/>
      <c r="P904" s="101"/>
      <c r="Q904" s="101"/>
      <c r="R904" s="105"/>
      <c r="V904" s="106"/>
      <c r="W904" s="107"/>
      <c r="X904" s="107"/>
      <c r="Y904" s="107"/>
      <c r="Z904" s="108"/>
      <c r="AA904" s="107"/>
      <c r="AB904" s="50"/>
      <c r="AI904" s="107"/>
    </row>
    <row r="905" spans="3:35" x14ac:dyDescent="0.2">
      <c r="C905" s="101"/>
      <c r="D905" s="101"/>
      <c r="E905" s="101"/>
      <c r="F905" s="101"/>
      <c r="I905" s="101"/>
      <c r="J905" s="101"/>
      <c r="L905" s="102"/>
      <c r="M905" s="103"/>
      <c r="O905" s="101"/>
      <c r="P905" s="101"/>
      <c r="Q905" s="101"/>
      <c r="R905" s="105"/>
      <c r="V905" s="106"/>
      <c r="W905" s="107"/>
      <c r="X905" s="107"/>
      <c r="Y905" s="107"/>
      <c r="Z905" s="108"/>
      <c r="AA905" s="107"/>
      <c r="AB905" s="50"/>
      <c r="AI905" s="107"/>
    </row>
    <row r="906" spans="3:35" x14ac:dyDescent="0.2">
      <c r="C906" s="101"/>
      <c r="D906" s="101"/>
      <c r="E906" s="101"/>
      <c r="F906" s="101"/>
      <c r="I906" s="101"/>
      <c r="J906" s="101"/>
      <c r="L906" s="102"/>
      <c r="M906" s="103"/>
      <c r="O906" s="101"/>
      <c r="P906" s="101"/>
      <c r="Q906" s="101"/>
      <c r="R906" s="105"/>
      <c r="V906" s="106"/>
      <c r="W906" s="107"/>
      <c r="X906" s="107"/>
      <c r="Y906" s="107"/>
      <c r="Z906" s="108"/>
      <c r="AA906" s="107"/>
      <c r="AB906" s="50"/>
      <c r="AI906" s="107"/>
    </row>
    <row r="907" spans="3:35" x14ac:dyDescent="0.2">
      <c r="C907" s="101"/>
      <c r="D907" s="101"/>
      <c r="E907" s="101"/>
      <c r="F907" s="101"/>
      <c r="I907" s="101"/>
      <c r="J907" s="101"/>
      <c r="L907" s="102"/>
      <c r="M907" s="103"/>
      <c r="O907" s="101"/>
      <c r="P907" s="101"/>
      <c r="Q907" s="101"/>
      <c r="R907" s="105"/>
      <c r="V907" s="106"/>
      <c r="W907" s="107"/>
      <c r="X907" s="107"/>
      <c r="Y907" s="107"/>
      <c r="Z907" s="108"/>
      <c r="AA907" s="107"/>
      <c r="AB907" s="50"/>
      <c r="AI907" s="107"/>
    </row>
    <row r="908" spans="3:35" x14ac:dyDescent="0.2">
      <c r="C908" s="101"/>
      <c r="D908" s="101"/>
      <c r="E908" s="101"/>
      <c r="F908" s="101"/>
      <c r="I908" s="101"/>
      <c r="J908" s="101"/>
      <c r="L908" s="102"/>
      <c r="M908" s="103"/>
      <c r="O908" s="101"/>
      <c r="P908" s="101"/>
      <c r="Q908" s="101"/>
      <c r="R908" s="105"/>
      <c r="V908" s="106"/>
      <c r="W908" s="107"/>
      <c r="X908" s="107"/>
      <c r="Y908" s="107"/>
      <c r="Z908" s="108"/>
      <c r="AA908" s="107"/>
      <c r="AB908" s="50"/>
      <c r="AI908" s="107"/>
    </row>
    <row r="909" spans="3:35" x14ac:dyDescent="0.2">
      <c r="C909" s="101"/>
      <c r="D909" s="101"/>
      <c r="E909" s="101"/>
      <c r="F909" s="101"/>
      <c r="I909" s="101"/>
      <c r="J909" s="101"/>
      <c r="L909" s="102"/>
      <c r="M909" s="103"/>
      <c r="O909" s="101"/>
      <c r="P909" s="101"/>
      <c r="Q909" s="101"/>
      <c r="R909" s="105"/>
      <c r="V909" s="106"/>
      <c r="W909" s="107"/>
      <c r="X909" s="107"/>
      <c r="Y909" s="107"/>
      <c r="Z909" s="108"/>
      <c r="AA909" s="107"/>
      <c r="AB909" s="50"/>
      <c r="AI909" s="107"/>
    </row>
    <row r="910" spans="3:35" x14ac:dyDescent="0.2">
      <c r="C910" s="101"/>
      <c r="D910" s="101"/>
      <c r="E910" s="101"/>
      <c r="F910" s="101"/>
      <c r="I910" s="101"/>
      <c r="J910" s="101"/>
      <c r="L910" s="102"/>
      <c r="M910" s="103"/>
      <c r="O910" s="101"/>
      <c r="P910" s="101"/>
      <c r="Q910" s="101"/>
      <c r="R910" s="105"/>
      <c r="V910" s="106"/>
      <c r="W910" s="107"/>
      <c r="X910" s="107"/>
      <c r="Y910" s="107"/>
      <c r="Z910" s="108"/>
      <c r="AA910" s="107"/>
      <c r="AB910" s="50"/>
      <c r="AI910" s="107"/>
    </row>
    <row r="911" spans="3:35" x14ac:dyDescent="0.2">
      <c r="C911" s="101"/>
      <c r="D911" s="101"/>
      <c r="E911" s="101"/>
      <c r="F911" s="101"/>
      <c r="I911" s="101"/>
      <c r="J911" s="101"/>
      <c r="L911" s="102"/>
      <c r="M911" s="103"/>
      <c r="O911" s="101"/>
      <c r="P911" s="101"/>
      <c r="Q911" s="101"/>
      <c r="R911" s="105"/>
      <c r="V911" s="106"/>
      <c r="W911" s="107"/>
      <c r="X911" s="107"/>
      <c r="Y911" s="107"/>
      <c r="Z911" s="108"/>
      <c r="AA911" s="107"/>
      <c r="AB911" s="50"/>
      <c r="AI911" s="107"/>
    </row>
    <row r="912" spans="3:35" x14ac:dyDescent="0.2">
      <c r="C912" s="101"/>
      <c r="D912" s="101"/>
      <c r="E912" s="101"/>
      <c r="F912" s="101"/>
      <c r="I912" s="101"/>
      <c r="J912" s="101"/>
      <c r="L912" s="102"/>
      <c r="M912" s="103"/>
      <c r="O912" s="101"/>
      <c r="P912" s="101"/>
      <c r="Q912" s="101"/>
      <c r="R912" s="105"/>
      <c r="V912" s="106"/>
      <c r="W912" s="107"/>
      <c r="X912" s="107"/>
      <c r="Y912" s="107"/>
      <c r="Z912" s="108"/>
      <c r="AA912" s="107"/>
      <c r="AB912" s="50"/>
      <c r="AI912" s="107"/>
    </row>
    <row r="913" spans="3:35" x14ac:dyDescent="0.2">
      <c r="C913" s="101"/>
      <c r="D913" s="101"/>
      <c r="E913" s="101"/>
      <c r="F913" s="101"/>
      <c r="I913" s="101"/>
      <c r="J913" s="101"/>
      <c r="L913" s="102"/>
      <c r="M913" s="103"/>
      <c r="O913" s="101"/>
      <c r="P913" s="101"/>
      <c r="Q913" s="101"/>
      <c r="R913" s="105"/>
      <c r="V913" s="106"/>
      <c r="W913" s="107"/>
      <c r="X913" s="107"/>
      <c r="Y913" s="107"/>
      <c r="Z913" s="108"/>
      <c r="AA913" s="107"/>
      <c r="AB913" s="50"/>
      <c r="AI913" s="107"/>
    </row>
    <row r="914" spans="3:35" x14ac:dyDescent="0.2">
      <c r="C914" s="101"/>
      <c r="D914" s="101"/>
      <c r="E914" s="101"/>
      <c r="F914" s="101"/>
      <c r="I914" s="101"/>
      <c r="J914" s="101"/>
      <c r="L914" s="102"/>
      <c r="M914" s="103"/>
      <c r="O914" s="101"/>
      <c r="P914" s="101"/>
      <c r="Q914" s="101"/>
      <c r="R914" s="105"/>
      <c r="V914" s="106"/>
      <c r="W914" s="107"/>
      <c r="X914" s="107"/>
      <c r="Y914" s="107"/>
      <c r="Z914" s="108"/>
      <c r="AA914" s="107"/>
      <c r="AB914" s="50"/>
      <c r="AI914" s="107"/>
    </row>
    <row r="915" spans="3:35" x14ac:dyDescent="0.2">
      <c r="C915" s="101"/>
      <c r="D915" s="101"/>
      <c r="E915" s="101"/>
      <c r="F915" s="101"/>
      <c r="I915" s="101"/>
      <c r="J915" s="101"/>
      <c r="L915" s="102"/>
      <c r="M915" s="103"/>
      <c r="O915" s="101"/>
      <c r="P915" s="101"/>
      <c r="Q915" s="101"/>
      <c r="R915" s="105"/>
      <c r="V915" s="106"/>
      <c r="W915" s="107"/>
      <c r="X915" s="107"/>
      <c r="Y915" s="107"/>
      <c r="Z915" s="108"/>
      <c r="AA915" s="107"/>
      <c r="AB915" s="50"/>
      <c r="AI915" s="107"/>
    </row>
    <row r="916" spans="3:35" x14ac:dyDescent="0.2">
      <c r="C916" s="101"/>
      <c r="D916" s="101"/>
      <c r="E916" s="101"/>
      <c r="F916" s="101"/>
      <c r="I916" s="101"/>
      <c r="J916" s="101"/>
      <c r="L916" s="102"/>
      <c r="M916" s="103"/>
      <c r="O916" s="101"/>
      <c r="P916" s="101"/>
      <c r="Q916" s="101"/>
      <c r="R916" s="105"/>
      <c r="V916" s="106"/>
      <c r="W916" s="107"/>
      <c r="X916" s="107"/>
      <c r="Y916" s="107"/>
      <c r="Z916" s="108"/>
      <c r="AA916" s="107"/>
      <c r="AB916" s="50"/>
      <c r="AI916" s="107"/>
    </row>
    <row r="917" spans="3:35" x14ac:dyDescent="0.2">
      <c r="C917" s="101"/>
      <c r="D917" s="101"/>
      <c r="E917" s="101"/>
      <c r="F917" s="101"/>
      <c r="I917" s="101"/>
      <c r="J917" s="101"/>
      <c r="L917" s="102"/>
      <c r="M917" s="103"/>
      <c r="O917" s="101"/>
      <c r="P917" s="101"/>
      <c r="Q917" s="101"/>
      <c r="R917" s="105"/>
      <c r="V917" s="106"/>
      <c r="W917" s="107"/>
      <c r="X917" s="107"/>
      <c r="Y917" s="107"/>
      <c r="Z917" s="108"/>
      <c r="AA917" s="107"/>
      <c r="AB917" s="50"/>
      <c r="AI917" s="107"/>
    </row>
    <row r="918" spans="3:35" x14ac:dyDescent="0.2">
      <c r="C918" s="101"/>
      <c r="D918" s="101"/>
      <c r="E918" s="101"/>
      <c r="F918" s="101"/>
      <c r="I918" s="101"/>
      <c r="J918" s="101"/>
      <c r="L918" s="102"/>
      <c r="M918" s="103"/>
      <c r="O918" s="101"/>
      <c r="P918" s="101"/>
      <c r="Q918" s="101"/>
      <c r="R918" s="105"/>
      <c r="V918" s="106"/>
      <c r="W918" s="107"/>
      <c r="X918" s="107"/>
      <c r="Y918" s="107"/>
      <c r="Z918" s="108"/>
      <c r="AA918" s="107"/>
      <c r="AB918" s="50"/>
      <c r="AI918" s="107"/>
    </row>
    <row r="919" spans="3:35" x14ac:dyDescent="0.2">
      <c r="C919" s="101"/>
      <c r="D919" s="101"/>
      <c r="E919" s="101"/>
      <c r="F919" s="101"/>
      <c r="I919" s="101"/>
      <c r="J919" s="101"/>
      <c r="L919" s="102"/>
      <c r="M919" s="103"/>
      <c r="O919" s="101"/>
      <c r="P919" s="101"/>
      <c r="Q919" s="101"/>
      <c r="R919" s="105"/>
      <c r="V919" s="106"/>
      <c r="W919" s="107"/>
      <c r="X919" s="107"/>
      <c r="Y919" s="107"/>
      <c r="Z919" s="108"/>
      <c r="AA919" s="107"/>
      <c r="AB919" s="50"/>
      <c r="AI919" s="107"/>
    </row>
    <row r="920" spans="3:35" x14ac:dyDescent="0.2">
      <c r="C920" s="101"/>
      <c r="D920" s="101"/>
      <c r="E920" s="101"/>
      <c r="F920" s="101"/>
      <c r="I920" s="101"/>
      <c r="J920" s="101"/>
      <c r="L920" s="102"/>
      <c r="M920" s="103"/>
      <c r="O920" s="101"/>
      <c r="P920" s="101"/>
      <c r="Q920" s="101"/>
      <c r="R920" s="105"/>
      <c r="V920" s="106"/>
      <c r="W920" s="107"/>
      <c r="X920" s="107"/>
      <c r="Y920" s="107"/>
      <c r="Z920" s="108"/>
      <c r="AA920" s="107"/>
      <c r="AB920" s="50"/>
      <c r="AI920" s="107"/>
    </row>
    <row r="921" spans="3:35" x14ac:dyDescent="0.2">
      <c r="C921" s="101"/>
      <c r="D921" s="101"/>
      <c r="E921" s="101"/>
      <c r="F921" s="101"/>
      <c r="I921" s="101"/>
      <c r="J921" s="101"/>
      <c r="L921" s="102"/>
      <c r="M921" s="103"/>
      <c r="O921" s="101"/>
      <c r="P921" s="101"/>
      <c r="Q921" s="101"/>
      <c r="R921" s="105"/>
      <c r="V921" s="106"/>
      <c r="W921" s="107"/>
      <c r="X921" s="107"/>
      <c r="Y921" s="107"/>
      <c r="Z921" s="108"/>
      <c r="AA921" s="107"/>
      <c r="AB921" s="50"/>
      <c r="AI921" s="107"/>
    </row>
    <row r="922" spans="3:35" x14ac:dyDescent="0.2">
      <c r="C922" s="101"/>
      <c r="D922" s="101"/>
      <c r="E922" s="101"/>
      <c r="F922" s="101"/>
      <c r="I922" s="101"/>
      <c r="J922" s="101"/>
      <c r="L922" s="102"/>
      <c r="M922" s="103"/>
      <c r="O922" s="101"/>
      <c r="P922" s="101"/>
      <c r="Q922" s="101"/>
      <c r="R922" s="105"/>
      <c r="V922" s="106"/>
      <c r="W922" s="107"/>
      <c r="X922" s="107"/>
      <c r="Y922" s="107"/>
      <c r="Z922" s="108"/>
      <c r="AA922" s="107"/>
      <c r="AB922" s="50"/>
      <c r="AI922" s="107"/>
    </row>
    <row r="923" spans="3:35" x14ac:dyDescent="0.2">
      <c r="C923" s="101"/>
      <c r="D923" s="101"/>
      <c r="E923" s="101"/>
      <c r="F923" s="101"/>
      <c r="I923" s="101"/>
      <c r="J923" s="101"/>
      <c r="L923" s="102"/>
      <c r="M923" s="103"/>
      <c r="O923" s="101"/>
      <c r="P923" s="101"/>
      <c r="Q923" s="101"/>
      <c r="R923" s="105"/>
      <c r="V923" s="106"/>
      <c r="W923" s="107"/>
      <c r="X923" s="107"/>
      <c r="Y923" s="107"/>
      <c r="Z923" s="108"/>
      <c r="AA923" s="107"/>
      <c r="AB923" s="50"/>
      <c r="AI923" s="107"/>
    </row>
    <row r="924" spans="3:35" x14ac:dyDescent="0.2">
      <c r="C924" s="101"/>
      <c r="D924" s="101"/>
      <c r="E924" s="101"/>
      <c r="F924" s="101"/>
      <c r="I924" s="101"/>
      <c r="J924" s="101"/>
      <c r="L924" s="102"/>
      <c r="M924" s="103"/>
      <c r="O924" s="101"/>
      <c r="P924" s="101"/>
      <c r="Q924" s="101"/>
      <c r="R924" s="105"/>
      <c r="V924" s="106"/>
      <c r="W924" s="107"/>
      <c r="X924" s="107"/>
      <c r="Y924" s="107"/>
      <c r="Z924" s="108"/>
      <c r="AA924" s="107"/>
      <c r="AB924" s="50"/>
      <c r="AI924" s="107"/>
    </row>
    <row r="925" spans="3:35" x14ac:dyDescent="0.2">
      <c r="C925" s="101"/>
      <c r="D925" s="101"/>
      <c r="E925" s="101"/>
      <c r="F925" s="101"/>
      <c r="I925" s="101"/>
      <c r="J925" s="101"/>
      <c r="L925" s="102"/>
      <c r="M925" s="103"/>
      <c r="O925" s="101"/>
      <c r="P925" s="101"/>
      <c r="Q925" s="101"/>
      <c r="R925" s="105"/>
      <c r="V925" s="106"/>
      <c r="W925" s="107"/>
      <c r="X925" s="107"/>
      <c r="Y925" s="107"/>
      <c r="Z925" s="108"/>
      <c r="AA925" s="107"/>
      <c r="AB925" s="50"/>
      <c r="AI925" s="107"/>
    </row>
    <row r="926" spans="3:35" x14ac:dyDescent="0.2">
      <c r="C926" s="101"/>
      <c r="D926" s="101"/>
      <c r="E926" s="101"/>
      <c r="F926" s="101"/>
      <c r="I926" s="101"/>
      <c r="J926" s="101"/>
      <c r="L926" s="102"/>
      <c r="M926" s="103"/>
      <c r="O926" s="101"/>
      <c r="P926" s="101"/>
      <c r="Q926" s="101"/>
      <c r="R926" s="105"/>
      <c r="V926" s="106"/>
      <c r="W926" s="107"/>
      <c r="X926" s="107"/>
      <c r="Y926" s="107"/>
      <c r="Z926" s="108"/>
      <c r="AA926" s="107"/>
      <c r="AB926" s="50"/>
      <c r="AI926" s="107"/>
    </row>
    <row r="927" spans="3:35" x14ac:dyDescent="0.2">
      <c r="C927" s="101"/>
      <c r="D927" s="101"/>
      <c r="E927" s="101"/>
      <c r="F927" s="101"/>
      <c r="I927" s="101"/>
      <c r="J927" s="101"/>
      <c r="L927" s="102"/>
      <c r="M927" s="103"/>
      <c r="O927" s="101"/>
      <c r="P927" s="101"/>
      <c r="Q927" s="101"/>
      <c r="R927" s="105"/>
      <c r="V927" s="106"/>
      <c r="W927" s="107"/>
      <c r="X927" s="107"/>
      <c r="Y927" s="107"/>
      <c r="Z927" s="108"/>
      <c r="AA927" s="107"/>
      <c r="AB927" s="50"/>
      <c r="AI927" s="107"/>
    </row>
    <row r="928" spans="3:35" x14ac:dyDescent="0.2">
      <c r="C928" s="101"/>
      <c r="D928" s="101"/>
      <c r="E928" s="101"/>
      <c r="F928" s="101"/>
      <c r="I928" s="101"/>
      <c r="J928" s="101"/>
      <c r="L928" s="102"/>
      <c r="M928" s="103"/>
      <c r="O928" s="101"/>
      <c r="P928" s="101"/>
      <c r="Q928" s="101"/>
      <c r="R928" s="105"/>
      <c r="V928" s="106"/>
      <c r="W928" s="107"/>
      <c r="X928" s="107"/>
      <c r="Y928" s="107"/>
      <c r="Z928" s="108"/>
      <c r="AA928" s="107"/>
      <c r="AB928" s="50"/>
      <c r="AI928" s="107"/>
    </row>
    <row r="929" spans="3:35" x14ac:dyDescent="0.2">
      <c r="C929" s="101"/>
      <c r="D929" s="101"/>
      <c r="E929" s="101"/>
      <c r="F929" s="101"/>
      <c r="I929" s="101"/>
      <c r="J929" s="101"/>
      <c r="L929" s="102"/>
      <c r="M929" s="103"/>
      <c r="O929" s="101"/>
      <c r="P929" s="101"/>
      <c r="Q929" s="101"/>
      <c r="R929" s="105"/>
      <c r="V929" s="106"/>
      <c r="W929" s="107"/>
      <c r="X929" s="107"/>
      <c r="Y929" s="107"/>
      <c r="Z929" s="108"/>
      <c r="AA929" s="107"/>
      <c r="AB929" s="50"/>
      <c r="AI929" s="107"/>
    </row>
    <row r="930" spans="3:35" x14ac:dyDescent="0.2">
      <c r="C930" s="101"/>
      <c r="D930" s="101"/>
      <c r="E930" s="101"/>
      <c r="F930" s="101"/>
      <c r="I930" s="101"/>
      <c r="J930" s="101"/>
      <c r="L930" s="102"/>
      <c r="M930" s="103"/>
      <c r="O930" s="101"/>
      <c r="P930" s="101"/>
      <c r="Q930" s="101"/>
      <c r="R930" s="105"/>
      <c r="V930" s="106"/>
      <c r="W930" s="107"/>
      <c r="X930" s="107"/>
      <c r="Y930" s="107"/>
      <c r="Z930" s="108"/>
      <c r="AA930" s="107"/>
      <c r="AB930" s="50"/>
      <c r="AI930" s="107"/>
    </row>
    <row r="931" spans="3:35" x14ac:dyDescent="0.2">
      <c r="C931" s="101"/>
      <c r="D931" s="101"/>
      <c r="E931" s="101"/>
      <c r="F931" s="101"/>
      <c r="I931" s="101"/>
      <c r="J931" s="101"/>
      <c r="L931" s="102"/>
      <c r="M931" s="103"/>
      <c r="O931" s="101"/>
      <c r="P931" s="101"/>
      <c r="Q931" s="101"/>
      <c r="R931" s="105"/>
      <c r="V931" s="106"/>
      <c r="W931" s="107"/>
      <c r="X931" s="107"/>
      <c r="Y931" s="107"/>
      <c r="Z931" s="108"/>
      <c r="AA931" s="107"/>
      <c r="AB931" s="50"/>
      <c r="AI931" s="107"/>
    </row>
    <row r="932" spans="3:35" x14ac:dyDescent="0.2">
      <c r="C932" s="101"/>
      <c r="D932" s="101"/>
      <c r="E932" s="101"/>
      <c r="F932" s="101"/>
      <c r="I932" s="101"/>
      <c r="J932" s="101"/>
      <c r="L932" s="102"/>
      <c r="M932" s="103"/>
      <c r="O932" s="101"/>
      <c r="P932" s="101"/>
      <c r="Q932" s="101"/>
      <c r="R932" s="105"/>
      <c r="V932" s="106"/>
      <c r="W932" s="107"/>
      <c r="X932" s="107"/>
      <c r="Y932" s="107"/>
      <c r="Z932" s="108"/>
      <c r="AA932" s="107"/>
      <c r="AB932" s="50"/>
      <c r="AI932" s="107"/>
    </row>
    <row r="933" spans="3:35" x14ac:dyDescent="0.2">
      <c r="C933" s="101"/>
      <c r="D933" s="101"/>
      <c r="E933" s="101"/>
      <c r="F933" s="101"/>
      <c r="I933" s="101"/>
      <c r="J933" s="101"/>
      <c r="L933" s="102"/>
      <c r="M933" s="103"/>
      <c r="O933" s="101"/>
      <c r="P933" s="101"/>
      <c r="Q933" s="101"/>
      <c r="R933" s="105"/>
      <c r="V933" s="106"/>
      <c r="W933" s="107"/>
      <c r="X933" s="107"/>
      <c r="Y933" s="107"/>
      <c r="Z933" s="108"/>
      <c r="AA933" s="107"/>
      <c r="AB933" s="50"/>
      <c r="AI933" s="107"/>
    </row>
    <row r="934" spans="3:35" x14ac:dyDescent="0.2">
      <c r="C934" s="101"/>
      <c r="D934" s="101"/>
      <c r="E934" s="101"/>
      <c r="F934" s="101"/>
      <c r="I934" s="101"/>
      <c r="J934" s="101"/>
      <c r="L934" s="102"/>
      <c r="M934" s="103"/>
      <c r="O934" s="101"/>
      <c r="P934" s="101"/>
      <c r="Q934" s="101"/>
      <c r="R934" s="105"/>
      <c r="V934" s="106"/>
      <c r="W934" s="107"/>
      <c r="X934" s="107"/>
      <c r="Y934" s="107"/>
      <c r="Z934" s="108"/>
      <c r="AA934" s="107"/>
      <c r="AB934" s="50"/>
      <c r="AI934" s="107"/>
    </row>
    <row r="935" spans="3:35" x14ac:dyDescent="0.2">
      <c r="C935" s="101"/>
      <c r="D935" s="101"/>
      <c r="E935" s="101"/>
      <c r="F935" s="101"/>
      <c r="I935" s="101"/>
      <c r="J935" s="101"/>
      <c r="L935" s="102"/>
      <c r="M935" s="103"/>
      <c r="O935" s="101"/>
      <c r="P935" s="101"/>
      <c r="Q935" s="101"/>
      <c r="R935" s="105"/>
      <c r="V935" s="106"/>
      <c r="W935" s="107"/>
      <c r="X935" s="107"/>
      <c r="Y935" s="107"/>
      <c r="Z935" s="108"/>
      <c r="AA935" s="107"/>
      <c r="AB935" s="50"/>
      <c r="AI935" s="107"/>
    </row>
    <row r="936" spans="3:35" x14ac:dyDescent="0.2">
      <c r="C936" s="101"/>
      <c r="D936" s="101"/>
      <c r="E936" s="101"/>
      <c r="F936" s="101"/>
      <c r="I936" s="101"/>
      <c r="J936" s="101"/>
      <c r="L936" s="102"/>
      <c r="M936" s="103"/>
      <c r="O936" s="101"/>
      <c r="P936" s="101"/>
      <c r="Q936" s="101"/>
      <c r="R936" s="105"/>
      <c r="V936" s="106"/>
      <c r="W936" s="107"/>
      <c r="X936" s="107"/>
      <c r="Y936" s="107"/>
      <c r="Z936" s="108"/>
      <c r="AA936" s="107"/>
      <c r="AB936" s="50"/>
      <c r="AI936" s="107"/>
    </row>
    <row r="937" spans="3:35" x14ac:dyDescent="0.2">
      <c r="C937" s="101"/>
      <c r="D937" s="101"/>
      <c r="E937" s="101"/>
      <c r="F937" s="101"/>
      <c r="I937" s="101"/>
      <c r="J937" s="101"/>
      <c r="L937" s="102"/>
      <c r="M937" s="103"/>
      <c r="O937" s="101"/>
      <c r="P937" s="101"/>
      <c r="Q937" s="101"/>
      <c r="R937" s="105"/>
      <c r="V937" s="106"/>
      <c r="W937" s="107"/>
      <c r="X937" s="107"/>
      <c r="Y937" s="107"/>
      <c r="Z937" s="108"/>
      <c r="AA937" s="107"/>
      <c r="AB937" s="50"/>
      <c r="AI937" s="107"/>
    </row>
    <row r="938" spans="3:35" x14ac:dyDescent="0.2">
      <c r="C938" s="101"/>
      <c r="D938" s="101"/>
      <c r="E938" s="101"/>
      <c r="F938" s="101"/>
      <c r="I938" s="101"/>
      <c r="J938" s="101"/>
      <c r="L938" s="102"/>
      <c r="M938" s="103"/>
      <c r="O938" s="101"/>
      <c r="P938" s="101"/>
      <c r="Q938" s="101"/>
      <c r="R938" s="105"/>
      <c r="V938" s="106"/>
      <c r="W938" s="107"/>
      <c r="X938" s="107"/>
      <c r="Y938" s="107"/>
      <c r="Z938" s="108"/>
      <c r="AA938" s="107"/>
      <c r="AB938" s="50"/>
      <c r="AI938" s="107"/>
    </row>
    <row r="939" spans="3:35" x14ac:dyDescent="0.2">
      <c r="C939" s="101"/>
      <c r="D939" s="101"/>
      <c r="E939" s="101"/>
      <c r="F939" s="101"/>
      <c r="I939" s="101"/>
      <c r="J939" s="101"/>
      <c r="L939" s="102"/>
      <c r="M939" s="103"/>
      <c r="O939" s="101"/>
      <c r="P939" s="101"/>
      <c r="Q939" s="101"/>
      <c r="R939" s="105"/>
      <c r="V939" s="106"/>
      <c r="W939" s="107"/>
      <c r="X939" s="107"/>
      <c r="Y939" s="107"/>
      <c r="Z939" s="108"/>
      <c r="AA939" s="107"/>
      <c r="AB939" s="50"/>
      <c r="AI939" s="107"/>
    </row>
    <row r="940" spans="3:35" x14ac:dyDescent="0.2">
      <c r="C940" s="101"/>
      <c r="D940" s="101"/>
      <c r="E940" s="101"/>
      <c r="F940" s="101"/>
      <c r="I940" s="101"/>
      <c r="J940" s="101"/>
      <c r="L940" s="102"/>
      <c r="M940" s="103"/>
      <c r="O940" s="101"/>
      <c r="P940" s="101"/>
      <c r="Q940" s="101"/>
      <c r="R940" s="105"/>
      <c r="V940" s="106"/>
      <c r="W940" s="107"/>
      <c r="X940" s="107"/>
      <c r="Y940" s="107"/>
      <c r="Z940" s="108"/>
      <c r="AA940" s="107"/>
      <c r="AB940" s="50"/>
      <c r="AI940" s="107"/>
    </row>
    <row r="941" spans="3:35" x14ac:dyDescent="0.2">
      <c r="C941" s="101"/>
      <c r="D941" s="101"/>
      <c r="E941" s="101"/>
      <c r="F941" s="101"/>
      <c r="I941" s="101"/>
      <c r="J941" s="101"/>
      <c r="L941" s="102"/>
      <c r="M941" s="103"/>
      <c r="O941" s="101"/>
      <c r="P941" s="101"/>
      <c r="Q941" s="101"/>
      <c r="R941" s="105"/>
      <c r="V941" s="106"/>
      <c r="W941" s="107"/>
      <c r="X941" s="107"/>
      <c r="Y941" s="107"/>
      <c r="Z941" s="108"/>
      <c r="AA941" s="107"/>
      <c r="AB941" s="50"/>
      <c r="AI941" s="107"/>
    </row>
    <row r="942" spans="3:35" x14ac:dyDescent="0.2">
      <c r="C942" s="101"/>
      <c r="D942" s="101"/>
      <c r="E942" s="101"/>
      <c r="F942" s="101"/>
      <c r="I942" s="101"/>
      <c r="J942" s="101"/>
      <c r="L942" s="102"/>
      <c r="M942" s="103"/>
      <c r="O942" s="101"/>
      <c r="P942" s="101"/>
      <c r="Q942" s="101"/>
      <c r="R942" s="105"/>
      <c r="V942" s="106"/>
      <c r="W942" s="107"/>
      <c r="X942" s="107"/>
      <c r="Y942" s="107"/>
      <c r="Z942" s="108"/>
      <c r="AA942" s="107"/>
      <c r="AB942" s="50"/>
      <c r="AI942" s="107"/>
    </row>
    <row r="943" spans="3:35" x14ac:dyDescent="0.2">
      <c r="C943" s="101"/>
      <c r="D943" s="101"/>
      <c r="E943" s="101"/>
      <c r="F943" s="101"/>
      <c r="I943" s="101"/>
      <c r="J943" s="101"/>
      <c r="L943" s="102"/>
      <c r="M943" s="103"/>
      <c r="O943" s="101"/>
      <c r="P943" s="101"/>
      <c r="Q943" s="101"/>
      <c r="R943" s="105"/>
      <c r="V943" s="106"/>
      <c r="W943" s="107"/>
      <c r="X943" s="107"/>
      <c r="Y943" s="107"/>
      <c r="Z943" s="108"/>
      <c r="AA943" s="107"/>
      <c r="AB943" s="50"/>
      <c r="AI943" s="107"/>
    </row>
    <row r="944" spans="3:35" x14ac:dyDescent="0.2">
      <c r="C944" s="101"/>
      <c r="D944" s="101"/>
      <c r="E944" s="101"/>
      <c r="F944" s="101"/>
      <c r="I944" s="101"/>
      <c r="J944" s="101"/>
      <c r="L944" s="102"/>
      <c r="M944" s="103"/>
      <c r="O944" s="101"/>
      <c r="P944" s="101"/>
      <c r="Q944" s="101"/>
      <c r="R944" s="105"/>
      <c r="V944" s="106"/>
      <c r="W944" s="107"/>
      <c r="X944" s="107"/>
      <c r="Y944" s="107"/>
      <c r="Z944" s="108"/>
      <c r="AA944" s="107"/>
      <c r="AB944" s="50"/>
      <c r="AI944" s="107"/>
    </row>
    <row r="945" spans="3:35" x14ac:dyDescent="0.2">
      <c r="C945" s="101"/>
      <c r="D945" s="101"/>
      <c r="E945" s="101"/>
      <c r="F945" s="101"/>
      <c r="I945" s="101"/>
      <c r="J945" s="101"/>
      <c r="L945" s="102"/>
      <c r="M945" s="103"/>
      <c r="O945" s="101"/>
      <c r="P945" s="101"/>
      <c r="Q945" s="101"/>
      <c r="R945" s="105"/>
      <c r="V945" s="106"/>
      <c r="W945" s="107"/>
      <c r="X945" s="107"/>
      <c r="Y945" s="107"/>
      <c r="Z945" s="108"/>
      <c r="AA945" s="107"/>
      <c r="AB945" s="50"/>
      <c r="AI945" s="107"/>
    </row>
    <row r="946" spans="3:35" x14ac:dyDescent="0.2">
      <c r="C946" s="101"/>
      <c r="D946" s="101"/>
      <c r="E946" s="101"/>
      <c r="F946" s="101"/>
      <c r="I946" s="101"/>
      <c r="J946" s="101"/>
      <c r="L946" s="102"/>
      <c r="M946" s="103"/>
      <c r="O946" s="101"/>
      <c r="P946" s="101"/>
      <c r="Q946" s="101"/>
      <c r="R946" s="105"/>
      <c r="V946" s="106"/>
      <c r="W946" s="107"/>
      <c r="X946" s="107"/>
      <c r="Y946" s="107"/>
      <c r="Z946" s="108"/>
      <c r="AA946" s="107"/>
      <c r="AB946" s="50"/>
      <c r="AI946" s="107"/>
    </row>
    <row r="947" spans="3:35" x14ac:dyDescent="0.2">
      <c r="C947" s="101"/>
      <c r="D947" s="101"/>
      <c r="E947" s="101"/>
      <c r="F947" s="101"/>
      <c r="I947" s="101"/>
      <c r="J947" s="101"/>
      <c r="L947" s="102"/>
      <c r="M947" s="103"/>
      <c r="O947" s="101"/>
      <c r="P947" s="101"/>
      <c r="Q947" s="101"/>
      <c r="R947" s="105"/>
      <c r="V947" s="106"/>
      <c r="W947" s="107"/>
      <c r="X947" s="107"/>
      <c r="Y947" s="107"/>
      <c r="Z947" s="108"/>
      <c r="AA947" s="107"/>
      <c r="AB947" s="50"/>
      <c r="AI947" s="107"/>
    </row>
    <row r="948" spans="3:35" x14ac:dyDescent="0.2">
      <c r="C948" s="101"/>
      <c r="D948" s="101"/>
      <c r="E948" s="101"/>
      <c r="F948" s="101"/>
      <c r="I948" s="101"/>
      <c r="J948" s="101"/>
      <c r="L948" s="102"/>
      <c r="M948" s="103"/>
      <c r="O948" s="101"/>
      <c r="P948" s="101"/>
      <c r="Q948" s="101"/>
      <c r="R948" s="105"/>
      <c r="V948" s="106"/>
      <c r="W948" s="107"/>
      <c r="X948" s="107"/>
      <c r="Y948" s="107"/>
      <c r="Z948" s="108"/>
      <c r="AA948" s="107"/>
      <c r="AB948" s="50"/>
      <c r="AI948" s="107"/>
    </row>
    <row r="949" spans="3:35" x14ac:dyDescent="0.2">
      <c r="C949" s="101"/>
      <c r="D949" s="101"/>
      <c r="E949" s="101"/>
      <c r="F949" s="101"/>
      <c r="I949" s="101"/>
      <c r="J949" s="101"/>
      <c r="L949" s="102"/>
      <c r="M949" s="103"/>
      <c r="O949" s="101"/>
      <c r="P949" s="101"/>
      <c r="Q949" s="101"/>
      <c r="R949" s="105"/>
      <c r="V949" s="106"/>
      <c r="W949" s="107"/>
      <c r="X949" s="107"/>
      <c r="Y949" s="107"/>
      <c r="Z949" s="108"/>
      <c r="AA949" s="107"/>
      <c r="AB949" s="50"/>
      <c r="AI949" s="107"/>
    </row>
    <row r="950" spans="3:35" x14ac:dyDescent="0.2">
      <c r="C950" s="101"/>
      <c r="D950" s="101"/>
      <c r="E950" s="101"/>
      <c r="F950" s="101"/>
      <c r="I950" s="101"/>
      <c r="J950" s="101"/>
      <c r="L950" s="102"/>
      <c r="M950" s="103"/>
      <c r="O950" s="101"/>
      <c r="P950" s="101"/>
      <c r="Q950" s="101"/>
      <c r="R950" s="105"/>
      <c r="V950" s="106"/>
      <c r="W950" s="107"/>
      <c r="X950" s="107"/>
      <c r="Y950" s="107"/>
      <c r="Z950" s="108"/>
      <c r="AA950" s="107"/>
      <c r="AB950" s="50"/>
      <c r="AI950" s="107"/>
    </row>
    <row r="951" spans="3:35" x14ac:dyDescent="0.2">
      <c r="C951" s="101"/>
      <c r="D951" s="101"/>
      <c r="E951" s="101"/>
      <c r="F951" s="101"/>
      <c r="I951" s="101"/>
      <c r="J951" s="101"/>
      <c r="L951" s="102"/>
      <c r="M951" s="103"/>
      <c r="O951" s="101"/>
      <c r="P951" s="101"/>
      <c r="Q951" s="101"/>
      <c r="R951" s="105"/>
      <c r="V951" s="106"/>
      <c r="W951" s="107"/>
      <c r="X951" s="107"/>
      <c r="Y951" s="107"/>
      <c r="Z951" s="108"/>
      <c r="AA951" s="107"/>
      <c r="AB951" s="50"/>
      <c r="AI951" s="107"/>
    </row>
    <row r="952" spans="3:35" x14ac:dyDescent="0.2">
      <c r="C952" s="101"/>
      <c r="D952" s="101"/>
      <c r="E952" s="101"/>
      <c r="F952" s="101"/>
      <c r="I952" s="101"/>
      <c r="J952" s="101"/>
      <c r="L952" s="102"/>
      <c r="M952" s="103"/>
      <c r="O952" s="101"/>
      <c r="P952" s="101"/>
      <c r="Q952" s="101"/>
      <c r="R952" s="105"/>
      <c r="V952" s="106"/>
      <c r="W952" s="107"/>
      <c r="X952" s="107"/>
      <c r="Y952" s="107"/>
      <c r="Z952" s="108"/>
      <c r="AA952" s="107"/>
      <c r="AB952" s="50"/>
      <c r="AI952" s="107"/>
    </row>
    <row r="953" spans="3:35" x14ac:dyDescent="0.2">
      <c r="C953" s="101"/>
      <c r="D953" s="101"/>
      <c r="E953" s="101"/>
      <c r="F953" s="101"/>
      <c r="I953" s="101"/>
      <c r="J953" s="101"/>
      <c r="L953" s="102"/>
      <c r="M953" s="103"/>
      <c r="O953" s="101"/>
      <c r="P953" s="101"/>
      <c r="Q953" s="101"/>
      <c r="R953" s="105"/>
      <c r="V953" s="106"/>
      <c r="W953" s="107"/>
      <c r="X953" s="107"/>
      <c r="Y953" s="107"/>
      <c r="Z953" s="108"/>
      <c r="AA953" s="107"/>
      <c r="AB953" s="50"/>
      <c r="AI953" s="107"/>
    </row>
    <row r="954" spans="3:35" x14ac:dyDescent="0.2">
      <c r="C954" s="101"/>
      <c r="D954" s="101"/>
      <c r="E954" s="101"/>
      <c r="F954" s="101"/>
      <c r="I954" s="101"/>
      <c r="J954" s="101"/>
      <c r="L954" s="102"/>
      <c r="M954" s="103"/>
      <c r="O954" s="101"/>
      <c r="P954" s="101"/>
      <c r="Q954" s="101"/>
      <c r="R954" s="105"/>
      <c r="V954" s="106"/>
      <c r="W954" s="107"/>
      <c r="X954" s="107"/>
      <c r="Y954" s="107"/>
      <c r="Z954" s="108"/>
      <c r="AA954" s="107"/>
      <c r="AB954" s="50"/>
      <c r="AI954" s="107"/>
    </row>
    <row r="955" spans="3:35" x14ac:dyDescent="0.2">
      <c r="C955" s="101"/>
      <c r="D955" s="101"/>
      <c r="E955" s="101"/>
      <c r="F955" s="101"/>
      <c r="I955" s="101"/>
      <c r="J955" s="101"/>
      <c r="L955" s="102"/>
      <c r="M955" s="103"/>
      <c r="O955" s="101"/>
      <c r="P955" s="101"/>
      <c r="Q955" s="101"/>
      <c r="R955" s="105"/>
      <c r="V955" s="106"/>
      <c r="W955" s="107"/>
      <c r="X955" s="107"/>
      <c r="Y955" s="107"/>
      <c r="Z955" s="108"/>
      <c r="AA955" s="107"/>
      <c r="AB955" s="50"/>
      <c r="AI955" s="107"/>
    </row>
    <row r="956" spans="3:35" x14ac:dyDescent="0.2">
      <c r="C956" s="101"/>
      <c r="D956" s="101"/>
      <c r="E956" s="101"/>
      <c r="F956" s="101"/>
      <c r="I956" s="101"/>
      <c r="J956" s="101"/>
      <c r="L956" s="102"/>
      <c r="M956" s="103"/>
      <c r="O956" s="101"/>
      <c r="P956" s="101"/>
      <c r="Q956" s="101"/>
      <c r="R956" s="105"/>
      <c r="V956" s="106"/>
      <c r="W956" s="107"/>
      <c r="X956" s="107"/>
      <c r="Y956" s="107"/>
      <c r="Z956" s="108"/>
      <c r="AA956" s="107"/>
      <c r="AB956" s="50"/>
      <c r="AI956" s="107"/>
    </row>
    <row r="957" spans="3:35" x14ac:dyDescent="0.2">
      <c r="C957" s="101"/>
      <c r="D957" s="101"/>
      <c r="E957" s="101"/>
      <c r="F957" s="101"/>
      <c r="I957" s="101"/>
      <c r="J957" s="101"/>
      <c r="L957" s="102"/>
      <c r="M957" s="103"/>
      <c r="O957" s="101"/>
      <c r="P957" s="101"/>
      <c r="Q957" s="101"/>
      <c r="R957" s="105"/>
      <c r="V957" s="106"/>
      <c r="W957" s="107"/>
      <c r="X957" s="107"/>
      <c r="Y957" s="107"/>
      <c r="Z957" s="108"/>
      <c r="AA957" s="107"/>
      <c r="AB957" s="50"/>
      <c r="AI957" s="107"/>
    </row>
    <row r="958" spans="3:35" x14ac:dyDescent="0.2">
      <c r="C958" s="101"/>
      <c r="D958" s="101"/>
      <c r="E958" s="101"/>
      <c r="F958" s="101"/>
      <c r="I958" s="101"/>
      <c r="J958" s="101"/>
      <c r="L958" s="102"/>
      <c r="M958" s="103"/>
      <c r="O958" s="101"/>
      <c r="P958" s="101"/>
      <c r="Q958" s="101"/>
      <c r="R958" s="105"/>
      <c r="V958" s="106"/>
      <c r="W958" s="107"/>
      <c r="X958" s="107"/>
      <c r="Y958" s="107"/>
      <c r="Z958" s="108"/>
      <c r="AA958" s="107"/>
      <c r="AB958" s="50"/>
      <c r="AI958" s="107"/>
    </row>
    <row r="959" spans="3:35" x14ac:dyDescent="0.2">
      <c r="C959" s="101"/>
      <c r="D959" s="101"/>
      <c r="E959" s="101"/>
      <c r="F959" s="101"/>
      <c r="I959" s="101"/>
      <c r="J959" s="101"/>
      <c r="L959" s="102"/>
      <c r="M959" s="103"/>
      <c r="O959" s="101"/>
      <c r="P959" s="101"/>
      <c r="Q959" s="101"/>
      <c r="R959" s="105"/>
      <c r="V959" s="106"/>
      <c r="W959" s="107"/>
      <c r="X959" s="107"/>
      <c r="Y959" s="107"/>
      <c r="Z959" s="108"/>
      <c r="AA959" s="107"/>
      <c r="AB959" s="50"/>
      <c r="AI959" s="107"/>
    </row>
    <row r="960" spans="3:35" x14ac:dyDescent="0.2">
      <c r="C960" s="101"/>
      <c r="D960" s="101"/>
      <c r="E960" s="101"/>
      <c r="F960" s="101"/>
      <c r="I960" s="101"/>
      <c r="J960" s="101"/>
      <c r="L960" s="102"/>
      <c r="M960" s="103"/>
      <c r="O960" s="101"/>
      <c r="P960" s="101"/>
      <c r="Q960" s="101"/>
      <c r="R960" s="105"/>
      <c r="V960" s="106"/>
      <c r="W960" s="107"/>
      <c r="X960" s="107"/>
      <c r="Y960" s="107"/>
      <c r="Z960" s="108"/>
      <c r="AA960" s="107"/>
      <c r="AB960" s="50"/>
      <c r="AI960" s="107"/>
    </row>
    <row r="961" spans="3:35" x14ac:dyDescent="0.2">
      <c r="C961" s="101"/>
      <c r="D961" s="101"/>
      <c r="E961" s="101"/>
      <c r="F961" s="101"/>
      <c r="I961" s="101"/>
      <c r="J961" s="101"/>
      <c r="L961" s="102"/>
      <c r="M961" s="103"/>
      <c r="O961" s="101"/>
      <c r="P961" s="101"/>
      <c r="Q961" s="101"/>
      <c r="R961" s="105"/>
      <c r="V961" s="106"/>
      <c r="W961" s="107"/>
      <c r="X961" s="107"/>
      <c r="Y961" s="107"/>
      <c r="Z961" s="108"/>
      <c r="AA961" s="107"/>
      <c r="AB961" s="50"/>
      <c r="AI961" s="107"/>
    </row>
    <row r="962" spans="3:35" x14ac:dyDescent="0.2">
      <c r="C962" s="101"/>
      <c r="D962" s="101"/>
      <c r="E962" s="101"/>
      <c r="F962" s="101"/>
      <c r="I962" s="101"/>
      <c r="J962" s="101"/>
      <c r="L962" s="102"/>
      <c r="M962" s="103"/>
      <c r="O962" s="101"/>
      <c r="P962" s="101"/>
      <c r="Q962" s="101"/>
      <c r="R962" s="105"/>
      <c r="V962" s="106"/>
      <c r="W962" s="107"/>
      <c r="X962" s="107"/>
      <c r="Y962" s="107"/>
      <c r="Z962" s="108"/>
      <c r="AA962" s="107"/>
      <c r="AB962" s="50"/>
      <c r="AI962" s="107"/>
    </row>
    <row r="963" spans="3:35" x14ac:dyDescent="0.2">
      <c r="C963" s="101"/>
      <c r="D963" s="101"/>
      <c r="E963" s="101"/>
      <c r="F963" s="101"/>
      <c r="I963" s="101"/>
      <c r="J963" s="101"/>
      <c r="L963" s="102"/>
      <c r="M963" s="103"/>
      <c r="O963" s="101"/>
      <c r="P963" s="101"/>
      <c r="Q963" s="101"/>
      <c r="R963" s="105"/>
      <c r="V963" s="106"/>
      <c r="W963" s="107"/>
      <c r="X963" s="107"/>
      <c r="Y963" s="107"/>
      <c r="Z963" s="108"/>
      <c r="AA963" s="107"/>
      <c r="AB963" s="50"/>
      <c r="AI963" s="107"/>
    </row>
    <row r="964" spans="3:35" x14ac:dyDescent="0.2">
      <c r="C964" s="101"/>
      <c r="D964" s="101"/>
      <c r="E964" s="101"/>
      <c r="F964" s="101"/>
      <c r="I964" s="101"/>
      <c r="J964" s="101"/>
      <c r="L964" s="102"/>
      <c r="M964" s="103"/>
      <c r="O964" s="101"/>
      <c r="P964" s="101"/>
      <c r="Q964" s="101"/>
      <c r="R964" s="105"/>
      <c r="V964" s="106"/>
      <c r="W964" s="107"/>
      <c r="X964" s="107"/>
      <c r="Y964" s="107"/>
      <c r="Z964" s="108"/>
      <c r="AA964" s="107"/>
      <c r="AB964" s="50"/>
      <c r="AI964" s="107"/>
    </row>
    <row r="965" spans="3:35" x14ac:dyDescent="0.2">
      <c r="C965" s="101"/>
      <c r="D965" s="101"/>
      <c r="E965" s="101"/>
      <c r="F965" s="101"/>
      <c r="I965" s="101"/>
      <c r="J965" s="101"/>
      <c r="L965" s="102"/>
      <c r="M965" s="103"/>
      <c r="O965" s="101"/>
      <c r="P965" s="101"/>
      <c r="Q965" s="101"/>
      <c r="R965" s="105"/>
      <c r="V965" s="106"/>
      <c r="W965" s="107"/>
      <c r="X965" s="107"/>
      <c r="Y965" s="107"/>
      <c r="Z965" s="108"/>
      <c r="AA965" s="107"/>
      <c r="AB965" s="50"/>
      <c r="AI965" s="107"/>
    </row>
    <row r="966" spans="3:35" x14ac:dyDescent="0.2">
      <c r="C966" s="101"/>
      <c r="D966" s="101"/>
      <c r="E966" s="101"/>
      <c r="F966" s="101"/>
      <c r="I966" s="101"/>
      <c r="J966" s="101"/>
      <c r="L966" s="102"/>
      <c r="M966" s="103"/>
      <c r="O966" s="101"/>
      <c r="P966" s="101"/>
      <c r="Q966" s="101"/>
      <c r="R966" s="105"/>
      <c r="V966" s="106"/>
      <c r="W966" s="107"/>
      <c r="X966" s="107"/>
      <c r="Y966" s="107"/>
      <c r="Z966" s="108"/>
      <c r="AA966" s="107"/>
      <c r="AB966" s="50"/>
      <c r="AI966" s="107"/>
    </row>
    <row r="967" spans="3:35" x14ac:dyDescent="0.2">
      <c r="C967" s="101"/>
      <c r="D967" s="101"/>
      <c r="E967" s="101"/>
      <c r="F967" s="101"/>
      <c r="I967" s="101"/>
      <c r="J967" s="101"/>
      <c r="L967" s="102"/>
      <c r="M967" s="103"/>
      <c r="O967" s="101"/>
      <c r="P967" s="101"/>
      <c r="Q967" s="101"/>
      <c r="R967" s="105"/>
      <c r="V967" s="106"/>
      <c r="W967" s="107"/>
      <c r="X967" s="107"/>
      <c r="Y967" s="107"/>
      <c r="Z967" s="108"/>
      <c r="AA967" s="107"/>
      <c r="AB967" s="50"/>
      <c r="AI967" s="107"/>
    </row>
    <row r="968" spans="3:35" x14ac:dyDescent="0.2">
      <c r="C968" s="101"/>
      <c r="D968" s="101"/>
      <c r="E968" s="101"/>
      <c r="F968" s="101"/>
      <c r="I968" s="101"/>
      <c r="J968" s="101"/>
      <c r="L968" s="102"/>
      <c r="M968" s="103"/>
      <c r="O968" s="101"/>
      <c r="P968" s="101"/>
      <c r="Q968" s="101"/>
      <c r="R968" s="105"/>
      <c r="V968" s="106"/>
      <c r="W968" s="107"/>
      <c r="X968" s="107"/>
      <c r="Y968" s="107"/>
      <c r="Z968" s="108"/>
      <c r="AA968" s="107"/>
      <c r="AB968" s="50"/>
      <c r="AI968" s="107"/>
    </row>
    <row r="969" spans="3:35" x14ac:dyDescent="0.2">
      <c r="C969" s="101"/>
      <c r="D969" s="101"/>
      <c r="E969" s="101"/>
      <c r="F969" s="101"/>
      <c r="I969" s="101"/>
      <c r="J969" s="101"/>
      <c r="L969" s="102"/>
      <c r="M969" s="103"/>
      <c r="O969" s="101"/>
      <c r="P969" s="101"/>
      <c r="Q969" s="101"/>
      <c r="R969" s="105"/>
      <c r="V969" s="106"/>
      <c r="W969" s="107"/>
      <c r="X969" s="107"/>
      <c r="Y969" s="107"/>
      <c r="Z969" s="108"/>
      <c r="AA969" s="107"/>
      <c r="AB969" s="50"/>
      <c r="AI969" s="107"/>
    </row>
    <row r="970" spans="3:35" x14ac:dyDescent="0.2">
      <c r="C970" s="101"/>
      <c r="D970" s="101"/>
      <c r="E970" s="101"/>
      <c r="F970" s="101"/>
      <c r="I970" s="101"/>
      <c r="J970" s="101"/>
      <c r="L970" s="102"/>
      <c r="M970" s="103"/>
      <c r="O970" s="101"/>
      <c r="P970" s="101"/>
      <c r="Q970" s="101"/>
      <c r="R970" s="105"/>
      <c r="V970" s="106"/>
      <c r="W970" s="107"/>
      <c r="X970" s="107"/>
      <c r="Y970" s="107"/>
      <c r="Z970" s="108"/>
      <c r="AA970" s="107"/>
      <c r="AB970" s="50"/>
      <c r="AI970" s="107"/>
    </row>
    <row r="971" spans="3:35" x14ac:dyDescent="0.2">
      <c r="C971" s="101"/>
      <c r="D971" s="101"/>
      <c r="E971" s="101"/>
      <c r="F971" s="101"/>
      <c r="I971" s="101"/>
      <c r="J971" s="101"/>
      <c r="L971" s="102"/>
      <c r="M971" s="103"/>
      <c r="O971" s="101"/>
      <c r="P971" s="101"/>
      <c r="Q971" s="101"/>
      <c r="R971" s="105"/>
      <c r="V971" s="106"/>
      <c r="W971" s="107"/>
      <c r="X971" s="107"/>
      <c r="Y971" s="107"/>
      <c r="Z971" s="108"/>
      <c r="AA971" s="107"/>
      <c r="AB971" s="50"/>
      <c r="AI971" s="107"/>
    </row>
    <row r="972" spans="3:35" x14ac:dyDescent="0.2">
      <c r="C972" s="101"/>
      <c r="D972" s="101"/>
      <c r="E972" s="101"/>
      <c r="F972" s="101"/>
      <c r="I972" s="101"/>
      <c r="J972" s="101"/>
      <c r="L972" s="102"/>
      <c r="M972" s="103"/>
      <c r="O972" s="101"/>
      <c r="P972" s="101"/>
      <c r="Q972" s="101"/>
      <c r="R972" s="105"/>
      <c r="V972" s="106"/>
      <c r="W972" s="107"/>
      <c r="X972" s="107"/>
      <c r="Y972" s="107"/>
      <c r="Z972" s="108"/>
      <c r="AA972" s="107"/>
      <c r="AB972" s="50"/>
      <c r="AI972" s="107"/>
    </row>
    <row r="973" spans="3:35" x14ac:dyDescent="0.2">
      <c r="C973" s="101"/>
      <c r="D973" s="101"/>
      <c r="E973" s="101"/>
      <c r="F973" s="101"/>
      <c r="I973" s="101"/>
      <c r="J973" s="101"/>
      <c r="L973" s="102"/>
      <c r="M973" s="103"/>
      <c r="O973" s="101"/>
      <c r="P973" s="101"/>
      <c r="Q973" s="101"/>
      <c r="R973" s="105"/>
      <c r="V973" s="106"/>
      <c r="W973" s="107"/>
      <c r="X973" s="107"/>
      <c r="Y973" s="107"/>
      <c r="Z973" s="108"/>
      <c r="AA973" s="107"/>
      <c r="AB973" s="50"/>
      <c r="AI973" s="107"/>
    </row>
    <row r="974" spans="3:35" x14ac:dyDescent="0.2">
      <c r="C974" s="101"/>
      <c r="D974" s="101"/>
      <c r="E974" s="101"/>
      <c r="F974" s="101"/>
      <c r="I974" s="101"/>
      <c r="J974" s="101"/>
      <c r="L974" s="102"/>
      <c r="M974" s="103"/>
      <c r="O974" s="101"/>
      <c r="P974" s="101"/>
      <c r="Q974" s="101"/>
      <c r="R974" s="105"/>
      <c r="V974" s="106"/>
      <c r="W974" s="107"/>
      <c r="X974" s="107"/>
      <c r="Y974" s="107"/>
      <c r="Z974" s="108"/>
      <c r="AA974" s="107"/>
      <c r="AB974" s="50"/>
      <c r="AI974" s="107"/>
    </row>
    <row r="975" spans="3:35" x14ac:dyDescent="0.2">
      <c r="C975" s="101"/>
      <c r="D975" s="101"/>
      <c r="E975" s="101"/>
      <c r="F975" s="101"/>
      <c r="I975" s="101"/>
      <c r="J975" s="101"/>
      <c r="L975" s="102"/>
      <c r="M975" s="103"/>
      <c r="O975" s="101"/>
      <c r="P975" s="101"/>
      <c r="Q975" s="101"/>
      <c r="R975" s="105"/>
      <c r="V975" s="106"/>
      <c r="W975" s="107"/>
      <c r="X975" s="107"/>
      <c r="Y975" s="107"/>
      <c r="Z975" s="108"/>
      <c r="AA975" s="107"/>
      <c r="AB975" s="50"/>
      <c r="AI975" s="107"/>
    </row>
    <row r="976" spans="3:35" x14ac:dyDescent="0.2">
      <c r="C976" s="101"/>
      <c r="D976" s="101"/>
      <c r="E976" s="101"/>
      <c r="F976" s="101"/>
      <c r="I976" s="101"/>
      <c r="J976" s="101"/>
      <c r="L976" s="102"/>
      <c r="M976" s="103"/>
      <c r="O976" s="101"/>
      <c r="P976" s="101"/>
      <c r="Q976" s="101"/>
      <c r="R976" s="105"/>
      <c r="V976" s="106"/>
      <c r="W976" s="107"/>
      <c r="X976" s="107"/>
      <c r="Y976" s="107"/>
      <c r="Z976" s="108"/>
      <c r="AA976" s="107"/>
      <c r="AB976" s="50"/>
      <c r="AI976" s="107"/>
    </row>
    <row r="977" spans="3:35" x14ac:dyDescent="0.2">
      <c r="C977" s="101"/>
      <c r="D977" s="101"/>
      <c r="E977" s="101"/>
      <c r="F977" s="101"/>
      <c r="I977" s="101"/>
      <c r="J977" s="101"/>
      <c r="L977" s="102"/>
      <c r="M977" s="103"/>
      <c r="O977" s="101"/>
      <c r="P977" s="101"/>
      <c r="Q977" s="101"/>
      <c r="R977" s="105"/>
      <c r="V977" s="106"/>
      <c r="W977" s="107"/>
      <c r="X977" s="107"/>
      <c r="Y977" s="107"/>
      <c r="Z977" s="108"/>
      <c r="AA977" s="107"/>
      <c r="AB977" s="50"/>
      <c r="AI977" s="107"/>
    </row>
    <row r="978" spans="3:35" x14ac:dyDescent="0.2">
      <c r="C978" s="101"/>
      <c r="D978" s="101"/>
      <c r="E978" s="101"/>
      <c r="F978" s="101"/>
      <c r="I978" s="101"/>
      <c r="J978" s="101"/>
      <c r="L978" s="102"/>
      <c r="M978" s="103"/>
      <c r="O978" s="101"/>
      <c r="P978" s="101"/>
      <c r="Q978" s="101"/>
      <c r="R978" s="105"/>
      <c r="V978" s="106"/>
      <c r="W978" s="107"/>
      <c r="X978" s="107"/>
      <c r="Y978" s="107"/>
      <c r="Z978" s="108"/>
      <c r="AA978" s="107"/>
      <c r="AB978" s="50"/>
      <c r="AI978" s="107"/>
    </row>
    <row r="979" spans="3:35" x14ac:dyDescent="0.2">
      <c r="C979" s="101"/>
      <c r="D979" s="101"/>
      <c r="E979" s="101"/>
      <c r="F979" s="101"/>
      <c r="I979" s="101"/>
      <c r="J979" s="101"/>
      <c r="L979" s="102"/>
      <c r="M979" s="103"/>
      <c r="O979" s="101"/>
      <c r="P979" s="101"/>
      <c r="Q979" s="101"/>
      <c r="R979" s="105"/>
      <c r="V979" s="106"/>
      <c r="W979" s="107"/>
      <c r="X979" s="107"/>
      <c r="Y979" s="107"/>
      <c r="Z979" s="108"/>
      <c r="AA979" s="107"/>
      <c r="AB979" s="50"/>
      <c r="AI979" s="107"/>
    </row>
    <row r="980" spans="3:35" x14ac:dyDescent="0.2">
      <c r="C980" s="101"/>
      <c r="D980" s="101"/>
      <c r="E980" s="101"/>
      <c r="F980" s="101"/>
      <c r="I980" s="101"/>
      <c r="J980" s="101"/>
      <c r="L980" s="102"/>
      <c r="M980" s="103"/>
      <c r="O980" s="101"/>
      <c r="P980" s="101"/>
      <c r="Q980" s="101"/>
      <c r="R980" s="105"/>
      <c r="V980" s="106"/>
      <c r="W980" s="107"/>
      <c r="X980" s="107"/>
      <c r="Y980" s="107"/>
      <c r="Z980" s="108"/>
      <c r="AA980" s="107"/>
      <c r="AB980" s="50"/>
      <c r="AI980" s="107"/>
    </row>
    <row r="981" spans="3:35" x14ac:dyDescent="0.2">
      <c r="C981" s="101"/>
      <c r="D981" s="101"/>
      <c r="E981" s="101"/>
      <c r="F981" s="101"/>
      <c r="I981" s="101"/>
      <c r="J981" s="101"/>
      <c r="L981" s="102"/>
      <c r="M981" s="103"/>
      <c r="O981" s="101"/>
      <c r="P981" s="101"/>
      <c r="Q981" s="101"/>
      <c r="R981" s="105"/>
      <c r="V981" s="106"/>
      <c r="W981" s="107"/>
      <c r="X981" s="107"/>
      <c r="Y981" s="107"/>
      <c r="Z981" s="108"/>
      <c r="AA981" s="107"/>
      <c r="AB981" s="50"/>
      <c r="AI981" s="107"/>
    </row>
    <row r="982" spans="3:35" x14ac:dyDescent="0.2">
      <c r="C982" s="101"/>
      <c r="D982" s="101"/>
      <c r="E982" s="101"/>
      <c r="F982" s="101"/>
      <c r="I982" s="101"/>
      <c r="J982" s="101"/>
      <c r="L982" s="102"/>
      <c r="M982" s="103"/>
      <c r="O982" s="101"/>
      <c r="P982" s="101"/>
      <c r="Q982" s="101"/>
      <c r="R982" s="105"/>
      <c r="V982" s="106"/>
      <c r="W982" s="107"/>
      <c r="X982" s="107"/>
      <c r="Y982" s="107"/>
      <c r="Z982" s="108"/>
      <c r="AA982" s="107"/>
      <c r="AB982" s="50"/>
      <c r="AI982" s="107"/>
    </row>
    <row r="983" spans="3:35" x14ac:dyDescent="0.2">
      <c r="C983" s="101"/>
      <c r="D983" s="101"/>
      <c r="E983" s="101"/>
      <c r="F983" s="101"/>
      <c r="I983" s="101"/>
      <c r="J983" s="101"/>
      <c r="L983" s="102"/>
      <c r="M983" s="103"/>
      <c r="O983" s="101"/>
      <c r="P983" s="101"/>
      <c r="Q983" s="101"/>
      <c r="R983" s="105"/>
      <c r="V983" s="106"/>
      <c r="W983" s="107"/>
      <c r="X983" s="107"/>
      <c r="Y983" s="107"/>
      <c r="Z983" s="108"/>
      <c r="AA983" s="107"/>
      <c r="AB983" s="50"/>
      <c r="AI983" s="107"/>
    </row>
    <row r="984" spans="3:35" x14ac:dyDescent="0.2">
      <c r="C984" s="101"/>
      <c r="D984" s="101"/>
      <c r="E984" s="101"/>
      <c r="F984" s="101"/>
      <c r="I984" s="101"/>
      <c r="J984" s="101"/>
      <c r="L984" s="102"/>
      <c r="M984" s="103"/>
      <c r="O984" s="101"/>
      <c r="P984" s="101"/>
      <c r="Q984" s="101"/>
      <c r="R984" s="105"/>
      <c r="V984" s="106"/>
      <c r="W984" s="107"/>
      <c r="X984" s="107"/>
      <c r="Y984" s="107"/>
      <c r="Z984" s="108"/>
      <c r="AA984" s="107"/>
      <c r="AB984" s="50"/>
      <c r="AI984" s="107"/>
    </row>
    <row r="985" spans="3:35" x14ac:dyDescent="0.2">
      <c r="C985" s="101"/>
      <c r="D985" s="101"/>
      <c r="E985" s="101"/>
      <c r="F985" s="101"/>
      <c r="I985" s="101"/>
      <c r="J985" s="101"/>
      <c r="L985" s="102"/>
      <c r="M985" s="103"/>
      <c r="O985" s="101"/>
      <c r="P985" s="101"/>
      <c r="Q985" s="101"/>
      <c r="R985" s="105"/>
      <c r="V985" s="106"/>
      <c r="W985" s="107"/>
      <c r="X985" s="107"/>
      <c r="Y985" s="107"/>
      <c r="Z985" s="108"/>
      <c r="AA985" s="107"/>
      <c r="AB985" s="50"/>
      <c r="AI985" s="107"/>
    </row>
    <row r="986" spans="3:35" x14ac:dyDescent="0.2">
      <c r="C986" s="101"/>
      <c r="D986" s="101"/>
      <c r="E986" s="101"/>
      <c r="F986" s="101"/>
      <c r="I986" s="101"/>
      <c r="J986" s="101"/>
      <c r="L986" s="102"/>
      <c r="M986" s="103"/>
      <c r="O986" s="101"/>
      <c r="P986" s="101"/>
      <c r="Q986" s="101"/>
      <c r="R986" s="105"/>
      <c r="V986" s="106"/>
      <c r="W986" s="107"/>
      <c r="X986" s="107"/>
      <c r="Y986" s="107"/>
      <c r="Z986" s="108"/>
      <c r="AA986" s="107"/>
      <c r="AB986" s="50"/>
      <c r="AI986" s="107"/>
    </row>
    <row r="987" spans="3:35" x14ac:dyDescent="0.2">
      <c r="C987" s="101"/>
      <c r="D987" s="101"/>
      <c r="E987" s="101"/>
      <c r="F987" s="101"/>
      <c r="I987" s="101"/>
      <c r="J987" s="101"/>
      <c r="L987" s="102"/>
      <c r="M987" s="103"/>
      <c r="O987" s="101"/>
      <c r="P987" s="101"/>
      <c r="Q987" s="101"/>
      <c r="R987" s="105"/>
      <c r="V987" s="106"/>
      <c r="W987" s="107"/>
      <c r="X987" s="107"/>
      <c r="Y987" s="107"/>
      <c r="Z987" s="108"/>
      <c r="AA987" s="107"/>
      <c r="AB987" s="50"/>
      <c r="AI987" s="107"/>
    </row>
    <row r="988" spans="3:35" x14ac:dyDescent="0.2">
      <c r="C988" s="101"/>
      <c r="D988" s="101"/>
      <c r="E988" s="101"/>
      <c r="F988" s="101"/>
      <c r="I988" s="101"/>
      <c r="J988" s="101"/>
      <c r="L988" s="102"/>
      <c r="M988" s="103"/>
      <c r="O988" s="101"/>
      <c r="P988" s="101"/>
      <c r="Q988" s="101"/>
      <c r="R988" s="105"/>
      <c r="V988" s="106"/>
      <c r="W988" s="107"/>
      <c r="X988" s="107"/>
      <c r="Y988" s="107"/>
      <c r="Z988" s="108"/>
      <c r="AA988" s="107"/>
      <c r="AB988" s="50"/>
      <c r="AI988" s="107"/>
    </row>
    <row r="989" spans="3:35" x14ac:dyDescent="0.2">
      <c r="C989" s="101"/>
      <c r="D989" s="101"/>
      <c r="E989" s="101"/>
      <c r="F989" s="101"/>
      <c r="I989" s="101"/>
      <c r="J989" s="101"/>
      <c r="L989" s="102"/>
      <c r="M989" s="103"/>
      <c r="O989" s="101"/>
      <c r="P989" s="101"/>
      <c r="Q989" s="101"/>
      <c r="R989" s="105"/>
      <c r="V989" s="106"/>
      <c r="W989" s="107"/>
      <c r="X989" s="107"/>
      <c r="Y989" s="107"/>
      <c r="Z989" s="108"/>
      <c r="AA989" s="107"/>
      <c r="AB989" s="50"/>
      <c r="AI989" s="107"/>
    </row>
    <row r="990" spans="3:35" x14ac:dyDescent="0.2">
      <c r="C990" s="101"/>
      <c r="D990" s="101"/>
      <c r="E990" s="101"/>
      <c r="F990" s="101"/>
      <c r="I990" s="101"/>
      <c r="J990" s="101"/>
      <c r="L990" s="102"/>
      <c r="M990" s="103"/>
      <c r="O990" s="101"/>
      <c r="P990" s="101"/>
      <c r="Q990" s="101"/>
      <c r="R990" s="105"/>
      <c r="V990" s="106"/>
      <c r="W990" s="107"/>
      <c r="X990" s="107"/>
      <c r="Y990" s="107"/>
      <c r="Z990" s="108"/>
      <c r="AA990" s="107"/>
      <c r="AB990" s="50"/>
      <c r="AI990" s="107"/>
    </row>
    <row r="991" spans="3:35" x14ac:dyDescent="0.2">
      <c r="C991" s="101"/>
      <c r="D991" s="101"/>
      <c r="E991" s="101"/>
      <c r="F991" s="101"/>
      <c r="I991" s="101"/>
      <c r="J991" s="101"/>
      <c r="L991" s="102"/>
      <c r="M991" s="103"/>
      <c r="O991" s="101"/>
      <c r="P991" s="101"/>
      <c r="Q991" s="101"/>
      <c r="R991" s="105"/>
      <c r="V991" s="106"/>
      <c r="W991" s="107"/>
      <c r="X991" s="107"/>
      <c r="Y991" s="107"/>
      <c r="Z991" s="108"/>
      <c r="AA991" s="107"/>
      <c r="AB991" s="50"/>
      <c r="AI991" s="107"/>
    </row>
    <row r="992" spans="3:35" x14ac:dyDescent="0.2">
      <c r="C992" s="101"/>
      <c r="D992" s="101"/>
      <c r="E992" s="101"/>
      <c r="F992" s="101"/>
      <c r="I992" s="101"/>
      <c r="J992" s="101"/>
      <c r="L992" s="102"/>
      <c r="M992" s="103"/>
      <c r="O992" s="101"/>
      <c r="P992" s="101"/>
      <c r="Q992" s="101"/>
      <c r="R992" s="105"/>
      <c r="V992" s="106"/>
      <c r="W992" s="107"/>
      <c r="X992" s="107"/>
      <c r="Y992" s="107"/>
      <c r="Z992" s="108"/>
      <c r="AA992" s="107"/>
      <c r="AB992" s="50"/>
      <c r="AI992" s="107"/>
    </row>
    <row r="993" spans="3:35" x14ac:dyDescent="0.2">
      <c r="C993" s="101"/>
      <c r="D993" s="101"/>
      <c r="E993" s="101"/>
      <c r="F993" s="101"/>
      <c r="I993" s="101"/>
      <c r="J993" s="101"/>
      <c r="L993" s="102"/>
      <c r="M993" s="103"/>
      <c r="O993" s="101"/>
      <c r="P993" s="101"/>
      <c r="Q993" s="101"/>
      <c r="R993" s="105"/>
      <c r="V993" s="106"/>
      <c r="W993" s="107"/>
      <c r="X993" s="107"/>
      <c r="Y993" s="107"/>
      <c r="Z993" s="108"/>
      <c r="AA993" s="107"/>
      <c r="AB993" s="50"/>
      <c r="AI993" s="107"/>
    </row>
    <row r="994" spans="3:35" x14ac:dyDescent="0.2">
      <c r="C994" s="101"/>
      <c r="D994" s="101"/>
      <c r="E994" s="101"/>
      <c r="F994" s="101"/>
      <c r="I994" s="101"/>
      <c r="J994" s="101"/>
      <c r="L994" s="102"/>
      <c r="M994" s="103"/>
      <c r="O994" s="101"/>
      <c r="P994" s="101"/>
      <c r="Q994" s="101"/>
      <c r="R994" s="105"/>
      <c r="V994" s="106"/>
      <c r="W994" s="107"/>
      <c r="X994" s="107"/>
      <c r="Y994" s="107"/>
      <c r="Z994" s="108"/>
      <c r="AA994" s="107"/>
      <c r="AB994" s="50"/>
      <c r="AI994" s="107"/>
    </row>
    <row r="995" spans="3:35" x14ac:dyDescent="0.2">
      <c r="C995" s="101"/>
      <c r="D995" s="101"/>
      <c r="E995" s="101"/>
      <c r="F995" s="101"/>
      <c r="I995" s="101"/>
      <c r="J995" s="101"/>
      <c r="L995" s="102"/>
      <c r="M995" s="103"/>
      <c r="O995" s="101"/>
      <c r="P995" s="101"/>
      <c r="Q995" s="101"/>
      <c r="R995" s="105"/>
      <c r="V995" s="106"/>
      <c r="W995" s="107"/>
      <c r="X995" s="107"/>
      <c r="Y995" s="107"/>
      <c r="Z995" s="108"/>
      <c r="AA995" s="107"/>
      <c r="AB995" s="50"/>
      <c r="AI995" s="107"/>
    </row>
    <row r="996" spans="3:35" x14ac:dyDescent="0.2">
      <c r="C996" s="101"/>
      <c r="D996" s="101"/>
      <c r="E996" s="101"/>
      <c r="F996" s="101"/>
      <c r="I996" s="101"/>
      <c r="J996" s="101"/>
      <c r="L996" s="102"/>
      <c r="M996" s="103"/>
      <c r="O996" s="101"/>
      <c r="P996" s="101"/>
      <c r="Q996" s="101"/>
      <c r="R996" s="105"/>
      <c r="V996" s="106"/>
      <c r="W996" s="107"/>
      <c r="X996" s="107"/>
      <c r="Y996" s="107"/>
      <c r="Z996" s="108"/>
      <c r="AA996" s="107"/>
      <c r="AB996" s="50"/>
      <c r="AI996" s="107"/>
    </row>
    <row r="997" spans="3:35" x14ac:dyDescent="0.2">
      <c r="C997" s="101"/>
      <c r="D997" s="101"/>
      <c r="E997" s="101"/>
      <c r="F997" s="101"/>
      <c r="I997" s="101"/>
      <c r="J997" s="101"/>
      <c r="L997" s="102"/>
      <c r="M997" s="103"/>
      <c r="O997" s="101"/>
      <c r="P997" s="101"/>
      <c r="Q997" s="101"/>
      <c r="R997" s="105"/>
      <c r="V997" s="106"/>
      <c r="W997" s="107"/>
      <c r="X997" s="107"/>
      <c r="Y997" s="107"/>
      <c r="Z997" s="108"/>
      <c r="AA997" s="107"/>
      <c r="AB997" s="50"/>
      <c r="AI997" s="107"/>
    </row>
    <row r="998" spans="3:35" x14ac:dyDescent="0.2">
      <c r="C998" s="101"/>
      <c r="D998" s="101"/>
      <c r="E998" s="101"/>
      <c r="F998" s="101"/>
      <c r="I998" s="101"/>
      <c r="J998" s="101"/>
      <c r="L998" s="102"/>
      <c r="M998" s="103"/>
      <c r="O998" s="101"/>
      <c r="P998" s="101"/>
      <c r="Q998" s="101"/>
      <c r="R998" s="105"/>
      <c r="V998" s="106"/>
      <c r="W998" s="107"/>
      <c r="X998" s="107"/>
      <c r="Y998" s="107"/>
      <c r="Z998" s="108"/>
      <c r="AA998" s="107"/>
      <c r="AB998" s="50"/>
      <c r="AI998" s="107"/>
    </row>
    <row r="999" spans="3:35" x14ac:dyDescent="0.2">
      <c r="C999" s="101"/>
      <c r="D999" s="101"/>
      <c r="E999" s="101"/>
      <c r="F999" s="101"/>
      <c r="I999" s="101"/>
      <c r="J999" s="101"/>
      <c r="L999" s="102"/>
      <c r="M999" s="103"/>
      <c r="O999" s="101"/>
      <c r="P999" s="101"/>
      <c r="Q999" s="101"/>
      <c r="R999" s="105"/>
      <c r="V999" s="106"/>
      <c r="W999" s="107"/>
      <c r="X999" s="107"/>
      <c r="Y999" s="107"/>
      <c r="Z999" s="108"/>
      <c r="AA999" s="107"/>
      <c r="AB999" s="50"/>
      <c r="AI999" s="107"/>
    </row>
    <row r="1000" spans="3:35" x14ac:dyDescent="0.2">
      <c r="C1000" s="101"/>
      <c r="D1000" s="101"/>
      <c r="E1000" s="101"/>
      <c r="F1000" s="101"/>
      <c r="I1000" s="101"/>
      <c r="J1000" s="101"/>
      <c r="L1000" s="102"/>
      <c r="M1000" s="103"/>
      <c r="O1000" s="101"/>
      <c r="P1000" s="101"/>
      <c r="Q1000" s="101"/>
      <c r="R1000" s="105"/>
      <c r="V1000" s="106"/>
      <c r="W1000" s="107"/>
      <c r="X1000" s="107"/>
      <c r="Y1000" s="107"/>
      <c r="Z1000" s="108"/>
      <c r="AA1000" s="107"/>
      <c r="AB1000" s="50"/>
      <c r="AI1000" s="107"/>
    </row>
    <row r="1001" spans="3:35" x14ac:dyDescent="0.2">
      <c r="C1001" s="101"/>
      <c r="D1001" s="101"/>
      <c r="E1001" s="101"/>
      <c r="F1001" s="101"/>
      <c r="I1001" s="101"/>
      <c r="J1001" s="101"/>
      <c r="L1001" s="102"/>
      <c r="M1001" s="103"/>
      <c r="O1001" s="101"/>
      <c r="P1001" s="101"/>
      <c r="Q1001" s="101"/>
      <c r="R1001" s="105"/>
      <c r="V1001" s="106"/>
      <c r="W1001" s="107"/>
      <c r="X1001" s="107"/>
      <c r="Y1001" s="107"/>
      <c r="Z1001" s="108"/>
      <c r="AA1001" s="107"/>
      <c r="AB1001" s="50"/>
      <c r="AI1001" s="107"/>
    </row>
    <row r="1002" spans="3:35" x14ac:dyDescent="0.2">
      <c r="C1002" s="101"/>
      <c r="D1002" s="101"/>
      <c r="E1002" s="101"/>
      <c r="F1002" s="101"/>
      <c r="I1002" s="101"/>
      <c r="J1002" s="101"/>
      <c r="L1002" s="102"/>
      <c r="M1002" s="103"/>
      <c r="O1002" s="101"/>
      <c r="P1002" s="101"/>
      <c r="Q1002" s="101"/>
      <c r="R1002" s="105"/>
      <c r="V1002" s="106"/>
      <c r="W1002" s="107"/>
      <c r="X1002" s="107"/>
      <c r="Y1002" s="107"/>
      <c r="Z1002" s="108"/>
      <c r="AA1002" s="107"/>
      <c r="AB1002" s="50"/>
      <c r="AI1002" s="107"/>
    </row>
    <row r="1003" spans="3:35" x14ac:dyDescent="0.2">
      <c r="C1003" s="101"/>
      <c r="D1003" s="101"/>
      <c r="E1003" s="101"/>
      <c r="F1003" s="101"/>
      <c r="I1003" s="101"/>
      <c r="J1003" s="101"/>
      <c r="L1003" s="102"/>
      <c r="M1003" s="103"/>
      <c r="O1003" s="101"/>
      <c r="P1003" s="101"/>
      <c r="Q1003" s="101"/>
      <c r="R1003" s="105"/>
      <c r="V1003" s="106"/>
      <c r="W1003" s="107"/>
      <c r="X1003" s="107"/>
      <c r="Y1003" s="107"/>
      <c r="Z1003" s="108"/>
      <c r="AA1003" s="107"/>
      <c r="AB1003" s="50"/>
      <c r="AI1003" s="107"/>
    </row>
    <row r="1004" spans="3:35" x14ac:dyDescent="0.2">
      <c r="C1004" s="101"/>
      <c r="D1004" s="101"/>
      <c r="E1004" s="101"/>
      <c r="F1004" s="101"/>
      <c r="I1004" s="101"/>
      <c r="J1004" s="101"/>
      <c r="L1004" s="102"/>
      <c r="M1004" s="103"/>
      <c r="O1004" s="101"/>
      <c r="P1004" s="101"/>
      <c r="Q1004" s="101"/>
      <c r="R1004" s="105"/>
      <c r="V1004" s="106"/>
      <c r="W1004" s="107"/>
      <c r="X1004" s="107"/>
      <c r="Y1004" s="107"/>
      <c r="Z1004" s="108"/>
      <c r="AA1004" s="107"/>
      <c r="AB1004" s="50"/>
      <c r="AI1004" s="107"/>
    </row>
    <row r="1005" spans="3:35" x14ac:dyDescent="0.2">
      <c r="C1005" s="101"/>
      <c r="D1005" s="101"/>
      <c r="E1005" s="101"/>
      <c r="F1005" s="101"/>
      <c r="I1005" s="101"/>
      <c r="J1005" s="101"/>
      <c r="L1005" s="102"/>
      <c r="M1005" s="103"/>
      <c r="O1005" s="101"/>
      <c r="P1005" s="101"/>
      <c r="Q1005" s="101"/>
      <c r="R1005" s="105"/>
      <c r="V1005" s="106"/>
      <c r="W1005" s="107"/>
      <c r="X1005" s="107"/>
      <c r="Y1005" s="107"/>
      <c r="Z1005" s="108"/>
      <c r="AA1005" s="107"/>
      <c r="AB1005" s="50"/>
      <c r="AI1005" s="107"/>
    </row>
    <row r="1006" spans="3:35" x14ac:dyDescent="0.2">
      <c r="C1006" s="101"/>
      <c r="D1006" s="101"/>
      <c r="E1006" s="101"/>
      <c r="F1006" s="101"/>
      <c r="I1006" s="101"/>
      <c r="J1006" s="101"/>
      <c r="L1006" s="102"/>
      <c r="M1006" s="103"/>
      <c r="O1006" s="101"/>
      <c r="P1006" s="101"/>
      <c r="Q1006" s="101"/>
      <c r="R1006" s="105"/>
      <c r="V1006" s="106"/>
      <c r="W1006" s="107"/>
      <c r="X1006" s="107"/>
      <c r="Y1006" s="107"/>
      <c r="Z1006" s="108"/>
      <c r="AA1006" s="107"/>
      <c r="AB1006" s="50"/>
      <c r="AI1006" s="107"/>
    </row>
    <row r="1007" spans="3:35" x14ac:dyDescent="0.2">
      <c r="C1007" s="101"/>
      <c r="D1007" s="101"/>
      <c r="E1007" s="101"/>
      <c r="F1007" s="101"/>
      <c r="I1007" s="101"/>
      <c r="J1007" s="101"/>
      <c r="L1007" s="102"/>
      <c r="M1007" s="103"/>
      <c r="O1007" s="101"/>
      <c r="P1007" s="101"/>
      <c r="Q1007" s="101"/>
      <c r="R1007" s="105"/>
      <c r="V1007" s="106"/>
      <c r="W1007" s="107"/>
      <c r="X1007" s="107"/>
      <c r="Y1007" s="107"/>
      <c r="Z1007" s="108"/>
      <c r="AA1007" s="107"/>
      <c r="AB1007" s="50"/>
      <c r="AI1007" s="107"/>
    </row>
    <row r="1008" spans="3:35" x14ac:dyDescent="0.2">
      <c r="C1008" s="101"/>
      <c r="D1008" s="101"/>
      <c r="E1008" s="101"/>
      <c r="F1008" s="101"/>
      <c r="I1008" s="101"/>
      <c r="J1008" s="101"/>
      <c r="L1008" s="102"/>
      <c r="M1008" s="103"/>
      <c r="O1008" s="101"/>
      <c r="P1008" s="101"/>
      <c r="Q1008" s="101"/>
      <c r="R1008" s="105"/>
      <c r="V1008" s="106"/>
      <c r="W1008" s="107"/>
      <c r="X1008" s="107"/>
      <c r="Y1008" s="107"/>
      <c r="Z1008" s="108"/>
      <c r="AA1008" s="107"/>
      <c r="AB1008" s="50"/>
      <c r="AI1008" s="107"/>
    </row>
    <row r="1009" spans="3:35" x14ac:dyDescent="0.2">
      <c r="C1009" s="101"/>
      <c r="D1009" s="101"/>
      <c r="E1009" s="101"/>
      <c r="F1009" s="101"/>
      <c r="I1009" s="101"/>
      <c r="J1009" s="101"/>
      <c r="L1009" s="102"/>
      <c r="M1009" s="103"/>
      <c r="O1009" s="101"/>
      <c r="P1009" s="101"/>
      <c r="Q1009" s="101"/>
      <c r="R1009" s="105"/>
      <c r="V1009" s="106"/>
      <c r="W1009" s="107"/>
      <c r="X1009" s="107"/>
      <c r="Y1009" s="107"/>
      <c r="Z1009" s="108"/>
      <c r="AA1009" s="107"/>
      <c r="AB1009" s="50"/>
      <c r="AI1009" s="107"/>
    </row>
    <row r="1010" spans="3:35" x14ac:dyDescent="0.2">
      <c r="C1010" s="101"/>
      <c r="D1010" s="101"/>
      <c r="E1010" s="101"/>
      <c r="F1010" s="101"/>
      <c r="I1010" s="101"/>
      <c r="J1010" s="101"/>
      <c r="L1010" s="102"/>
      <c r="M1010" s="103"/>
      <c r="O1010" s="101"/>
      <c r="P1010" s="101"/>
      <c r="Q1010" s="101"/>
      <c r="R1010" s="105"/>
      <c r="V1010" s="106"/>
      <c r="W1010" s="107"/>
      <c r="X1010" s="107"/>
      <c r="Y1010" s="107"/>
      <c r="Z1010" s="108"/>
      <c r="AA1010" s="107"/>
      <c r="AB1010" s="50"/>
      <c r="AI1010" s="107"/>
    </row>
    <row r="1011" spans="3:35" x14ac:dyDescent="0.2">
      <c r="C1011" s="101"/>
      <c r="D1011" s="101"/>
      <c r="E1011" s="101"/>
      <c r="F1011" s="101"/>
      <c r="I1011" s="101"/>
      <c r="J1011" s="101"/>
      <c r="L1011" s="102"/>
      <c r="M1011" s="103"/>
      <c r="O1011" s="101"/>
      <c r="P1011" s="101"/>
      <c r="Q1011" s="101"/>
      <c r="R1011" s="105"/>
      <c r="V1011" s="106"/>
      <c r="W1011" s="107"/>
      <c r="X1011" s="107"/>
      <c r="Y1011" s="107"/>
      <c r="Z1011" s="108"/>
      <c r="AA1011" s="107"/>
      <c r="AB1011" s="50"/>
      <c r="AI1011" s="107"/>
    </row>
    <row r="1012" spans="3:35" x14ac:dyDescent="0.2">
      <c r="C1012" s="101"/>
      <c r="D1012" s="101"/>
      <c r="E1012" s="101"/>
      <c r="F1012" s="101"/>
      <c r="I1012" s="101"/>
      <c r="J1012" s="101"/>
      <c r="L1012" s="102"/>
      <c r="M1012" s="103"/>
      <c r="O1012" s="101"/>
      <c r="P1012" s="101"/>
      <c r="Q1012" s="101"/>
      <c r="R1012" s="105"/>
      <c r="V1012" s="106"/>
      <c r="W1012" s="107"/>
      <c r="X1012" s="107"/>
      <c r="Y1012" s="107"/>
      <c r="Z1012" s="108"/>
      <c r="AA1012" s="107"/>
      <c r="AB1012" s="50"/>
      <c r="AI1012" s="107"/>
    </row>
    <row r="1013" spans="3:35" x14ac:dyDescent="0.2">
      <c r="C1013" s="101"/>
      <c r="D1013" s="101"/>
      <c r="E1013" s="101"/>
      <c r="F1013" s="101"/>
      <c r="I1013" s="101"/>
      <c r="J1013" s="101"/>
      <c r="L1013" s="102"/>
      <c r="M1013" s="103"/>
      <c r="O1013" s="101"/>
      <c r="P1013" s="101"/>
      <c r="Q1013" s="101"/>
      <c r="R1013" s="105"/>
      <c r="V1013" s="106"/>
      <c r="W1013" s="107"/>
      <c r="X1013" s="107"/>
      <c r="Y1013" s="107"/>
      <c r="Z1013" s="108"/>
      <c r="AA1013" s="107"/>
      <c r="AB1013" s="50"/>
      <c r="AI1013" s="107"/>
    </row>
    <row r="1014" spans="3:35" x14ac:dyDescent="0.2">
      <c r="C1014" s="101"/>
      <c r="D1014" s="101"/>
      <c r="E1014" s="101"/>
      <c r="F1014" s="101"/>
      <c r="I1014" s="101"/>
      <c r="J1014" s="101"/>
      <c r="L1014" s="102"/>
      <c r="M1014" s="103"/>
      <c r="O1014" s="101"/>
      <c r="P1014" s="101"/>
      <c r="Q1014" s="101"/>
      <c r="R1014" s="105"/>
      <c r="V1014" s="106"/>
      <c r="W1014" s="107"/>
      <c r="X1014" s="107"/>
      <c r="Y1014" s="107"/>
      <c r="Z1014" s="108"/>
      <c r="AA1014" s="107"/>
      <c r="AB1014" s="50"/>
      <c r="AI1014" s="107"/>
    </row>
    <row r="1015" spans="3:35" x14ac:dyDescent="0.2">
      <c r="C1015" s="101"/>
      <c r="D1015" s="101"/>
      <c r="E1015" s="101"/>
      <c r="F1015" s="101"/>
      <c r="I1015" s="101"/>
      <c r="J1015" s="101"/>
      <c r="L1015" s="102"/>
      <c r="M1015" s="103"/>
      <c r="O1015" s="101"/>
      <c r="P1015" s="101"/>
      <c r="Q1015" s="101"/>
      <c r="R1015" s="105"/>
      <c r="V1015" s="106"/>
      <c r="W1015" s="107"/>
      <c r="X1015" s="107"/>
      <c r="Y1015" s="107"/>
      <c r="Z1015" s="108"/>
      <c r="AA1015" s="107"/>
      <c r="AB1015" s="50"/>
      <c r="AI1015" s="107"/>
    </row>
    <row r="1016" spans="3:35" x14ac:dyDescent="0.2">
      <c r="C1016" s="101"/>
      <c r="D1016" s="101"/>
      <c r="E1016" s="101"/>
      <c r="F1016" s="101"/>
      <c r="I1016" s="101"/>
      <c r="J1016" s="101"/>
      <c r="L1016" s="102"/>
      <c r="M1016" s="103"/>
      <c r="O1016" s="101"/>
      <c r="P1016" s="101"/>
      <c r="Q1016" s="101"/>
      <c r="R1016" s="105"/>
      <c r="V1016" s="106"/>
      <c r="W1016" s="107"/>
      <c r="X1016" s="107"/>
      <c r="Y1016" s="107"/>
      <c r="Z1016" s="108"/>
      <c r="AA1016" s="107"/>
      <c r="AB1016" s="50"/>
      <c r="AI1016" s="107"/>
    </row>
    <row r="1017" spans="3:35" x14ac:dyDescent="0.2">
      <c r="C1017" s="101"/>
      <c r="D1017" s="101"/>
      <c r="E1017" s="101"/>
      <c r="F1017" s="101"/>
      <c r="I1017" s="101"/>
      <c r="J1017" s="101"/>
      <c r="L1017" s="102"/>
      <c r="M1017" s="103"/>
      <c r="O1017" s="101"/>
      <c r="P1017" s="101"/>
      <c r="Q1017" s="101"/>
      <c r="R1017" s="105"/>
      <c r="V1017" s="106"/>
      <c r="W1017" s="107"/>
      <c r="X1017" s="107"/>
      <c r="Y1017" s="107"/>
      <c r="Z1017" s="108"/>
      <c r="AA1017" s="107"/>
      <c r="AB1017" s="50"/>
      <c r="AI1017" s="107"/>
    </row>
    <row r="1018" spans="3:35" x14ac:dyDescent="0.2">
      <c r="C1018" s="101"/>
      <c r="D1018" s="101"/>
      <c r="E1018" s="101"/>
      <c r="F1018" s="101"/>
      <c r="I1018" s="101"/>
      <c r="J1018" s="101"/>
      <c r="L1018" s="102"/>
      <c r="M1018" s="103"/>
      <c r="O1018" s="101"/>
      <c r="P1018" s="101"/>
      <c r="Q1018" s="101"/>
      <c r="R1018" s="105"/>
      <c r="V1018" s="106"/>
      <c r="W1018" s="107"/>
      <c r="X1018" s="107"/>
      <c r="Y1018" s="107"/>
      <c r="Z1018" s="108"/>
      <c r="AA1018" s="107"/>
      <c r="AB1018" s="50"/>
      <c r="AI1018" s="107"/>
    </row>
    <row r="1019" spans="3:35" x14ac:dyDescent="0.2">
      <c r="C1019" s="101"/>
      <c r="D1019" s="101"/>
      <c r="E1019" s="101"/>
      <c r="F1019" s="101"/>
      <c r="I1019" s="101"/>
      <c r="J1019" s="101"/>
      <c r="L1019" s="102"/>
      <c r="M1019" s="103"/>
      <c r="O1019" s="101"/>
      <c r="P1019" s="101"/>
      <c r="Q1019" s="101"/>
      <c r="R1019" s="105"/>
      <c r="V1019" s="106"/>
      <c r="W1019" s="107"/>
      <c r="X1019" s="107"/>
      <c r="Y1019" s="107"/>
      <c r="Z1019" s="108"/>
      <c r="AA1019" s="107"/>
      <c r="AB1019" s="50"/>
      <c r="AI1019" s="107"/>
    </row>
    <row r="1020" spans="3:35" x14ac:dyDescent="0.2">
      <c r="C1020" s="101"/>
      <c r="D1020" s="101"/>
      <c r="E1020" s="101"/>
      <c r="F1020" s="101"/>
      <c r="I1020" s="101"/>
      <c r="J1020" s="101"/>
      <c r="L1020" s="102"/>
      <c r="M1020" s="103"/>
      <c r="O1020" s="101"/>
      <c r="P1020" s="101"/>
      <c r="Q1020" s="101"/>
      <c r="R1020" s="105"/>
      <c r="V1020" s="106"/>
      <c r="W1020" s="107"/>
      <c r="X1020" s="107"/>
      <c r="Y1020" s="107"/>
      <c r="Z1020" s="108"/>
      <c r="AA1020" s="107"/>
      <c r="AB1020" s="50"/>
      <c r="AI1020" s="107"/>
    </row>
    <row r="1021" spans="3:35" x14ac:dyDescent="0.2">
      <c r="C1021" s="101"/>
      <c r="D1021" s="101"/>
      <c r="E1021" s="101"/>
      <c r="F1021" s="101"/>
      <c r="I1021" s="101"/>
      <c r="J1021" s="101"/>
      <c r="L1021" s="102"/>
      <c r="M1021" s="103"/>
      <c r="O1021" s="101"/>
      <c r="P1021" s="101"/>
      <c r="Q1021" s="101"/>
      <c r="R1021" s="105"/>
      <c r="V1021" s="106"/>
      <c r="W1021" s="107"/>
      <c r="X1021" s="107"/>
      <c r="Y1021" s="107"/>
      <c r="Z1021" s="108"/>
      <c r="AA1021" s="107"/>
      <c r="AB1021" s="50"/>
      <c r="AI1021" s="107"/>
    </row>
    <row r="1022" spans="3:35" x14ac:dyDescent="0.2">
      <c r="C1022" s="101"/>
      <c r="D1022" s="101"/>
      <c r="E1022" s="101"/>
      <c r="F1022" s="101"/>
      <c r="I1022" s="101"/>
      <c r="J1022" s="101"/>
      <c r="L1022" s="102"/>
      <c r="M1022" s="103"/>
      <c r="O1022" s="101"/>
      <c r="P1022" s="101"/>
      <c r="Q1022" s="101"/>
      <c r="R1022" s="105"/>
      <c r="V1022" s="106"/>
      <c r="W1022" s="107"/>
      <c r="X1022" s="107"/>
      <c r="Y1022" s="107"/>
      <c r="Z1022" s="108"/>
      <c r="AA1022" s="107"/>
      <c r="AB1022" s="50"/>
      <c r="AI1022" s="107"/>
    </row>
    <row r="1023" spans="3:35" x14ac:dyDescent="0.2">
      <c r="C1023" s="101"/>
      <c r="D1023" s="101"/>
      <c r="E1023" s="101"/>
      <c r="F1023" s="101"/>
      <c r="I1023" s="101"/>
      <c r="J1023" s="101"/>
      <c r="L1023" s="102"/>
      <c r="M1023" s="103"/>
      <c r="O1023" s="101"/>
      <c r="P1023" s="101"/>
      <c r="Q1023" s="101"/>
      <c r="R1023" s="105"/>
      <c r="V1023" s="106"/>
      <c r="W1023" s="107"/>
      <c r="X1023" s="107"/>
      <c r="Y1023" s="107"/>
      <c r="Z1023" s="108"/>
      <c r="AA1023" s="107"/>
      <c r="AB1023" s="50"/>
      <c r="AI1023" s="107"/>
    </row>
    <row r="1024" spans="3:35" x14ac:dyDescent="0.2">
      <c r="C1024" s="101"/>
      <c r="D1024" s="101"/>
      <c r="E1024" s="101"/>
      <c r="F1024" s="101"/>
      <c r="I1024" s="101"/>
      <c r="J1024" s="101"/>
      <c r="L1024" s="102"/>
      <c r="M1024" s="103"/>
      <c r="O1024" s="101"/>
      <c r="P1024" s="101"/>
      <c r="Q1024" s="101"/>
      <c r="R1024" s="105"/>
      <c r="V1024" s="106"/>
      <c r="W1024" s="107"/>
      <c r="X1024" s="107"/>
      <c r="Y1024" s="107"/>
      <c r="Z1024" s="108"/>
      <c r="AA1024" s="107"/>
      <c r="AB1024" s="50"/>
      <c r="AI1024" s="107"/>
    </row>
    <row r="1025" spans="3:35" x14ac:dyDescent="0.2">
      <c r="C1025" s="101"/>
      <c r="D1025" s="101"/>
      <c r="E1025" s="101"/>
      <c r="F1025" s="101"/>
      <c r="I1025" s="101"/>
      <c r="J1025" s="101"/>
      <c r="L1025" s="102"/>
      <c r="M1025" s="103"/>
      <c r="O1025" s="101"/>
      <c r="P1025" s="101"/>
      <c r="Q1025" s="101"/>
      <c r="R1025" s="105"/>
      <c r="V1025" s="106"/>
      <c r="W1025" s="107"/>
      <c r="X1025" s="107"/>
      <c r="Y1025" s="107"/>
      <c r="Z1025" s="108"/>
      <c r="AA1025" s="107"/>
      <c r="AB1025" s="50"/>
      <c r="AI1025" s="107"/>
    </row>
    <row r="1026" spans="3:35" x14ac:dyDescent="0.2">
      <c r="C1026" s="101"/>
      <c r="D1026" s="101"/>
      <c r="E1026" s="101"/>
      <c r="F1026" s="101"/>
      <c r="I1026" s="101"/>
      <c r="J1026" s="101"/>
      <c r="L1026" s="102"/>
      <c r="M1026" s="103"/>
      <c r="O1026" s="101"/>
      <c r="P1026" s="101"/>
      <c r="Q1026" s="101"/>
      <c r="R1026" s="105"/>
      <c r="V1026" s="106"/>
      <c r="W1026" s="107"/>
      <c r="X1026" s="107"/>
      <c r="Y1026" s="107"/>
      <c r="Z1026" s="108"/>
      <c r="AA1026" s="107"/>
      <c r="AB1026" s="50"/>
      <c r="AI1026" s="107"/>
    </row>
    <row r="1027" spans="3:35" x14ac:dyDescent="0.2">
      <c r="C1027" s="101"/>
      <c r="D1027" s="101"/>
      <c r="E1027" s="101"/>
      <c r="F1027" s="101"/>
      <c r="I1027" s="101"/>
      <c r="J1027" s="101"/>
      <c r="L1027" s="102"/>
      <c r="M1027" s="103"/>
      <c r="O1027" s="101"/>
      <c r="P1027" s="101"/>
      <c r="Q1027" s="101"/>
      <c r="R1027" s="105"/>
      <c r="V1027" s="106"/>
      <c r="W1027" s="107"/>
      <c r="X1027" s="107"/>
      <c r="Y1027" s="107"/>
      <c r="Z1027" s="108"/>
      <c r="AA1027" s="107"/>
      <c r="AB1027" s="50"/>
      <c r="AI1027" s="107"/>
    </row>
    <row r="1028" spans="3:35" x14ac:dyDescent="0.2">
      <c r="C1028" s="101"/>
      <c r="D1028" s="101"/>
      <c r="E1028" s="101"/>
      <c r="F1028" s="101"/>
      <c r="I1028" s="101"/>
      <c r="J1028" s="101"/>
      <c r="L1028" s="102"/>
      <c r="M1028" s="103"/>
      <c r="O1028" s="101"/>
      <c r="P1028" s="101"/>
      <c r="Q1028" s="101"/>
      <c r="R1028" s="105"/>
      <c r="V1028" s="106"/>
      <c r="W1028" s="107"/>
      <c r="X1028" s="107"/>
      <c r="Y1028" s="107"/>
      <c r="Z1028" s="108"/>
      <c r="AA1028" s="107"/>
      <c r="AB1028" s="50"/>
      <c r="AI1028" s="107"/>
    </row>
    <row r="1029" spans="3:35" x14ac:dyDescent="0.2">
      <c r="C1029" s="101"/>
      <c r="D1029" s="101"/>
      <c r="E1029" s="101"/>
      <c r="F1029" s="101"/>
      <c r="I1029" s="101"/>
      <c r="J1029" s="101"/>
      <c r="L1029" s="102"/>
      <c r="M1029" s="103"/>
      <c r="O1029" s="101"/>
      <c r="P1029" s="101"/>
      <c r="Q1029" s="101"/>
      <c r="R1029" s="105"/>
      <c r="V1029" s="106"/>
      <c r="W1029" s="107"/>
      <c r="X1029" s="107"/>
      <c r="Y1029" s="107"/>
      <c r="Z1029" s="108"/>
      <c r="AA1029" s="107"/>
      <c r="AB1029" s="50"/>
      <c r="AI1029" s="107"/>
    </row>
    <row r="1030" spans="3:35" x14ac:dyDescent="0.2">
      <c r="C1030" s="101"/>
      <c r="D1030" s="101"/>
      <c r="E1030" s="101"/>
      <c r="F1030" s="101"/>
      <c r="I1030" s="101"/>
      <c r="J1030" s="101"/>
      <c r="L1030" s="102"/>
      <c r="M1030" s="103"/>
      <c r="O1030" s="101"/>
      <c r="P1030" s="101"/>
      <c r="Q1030" s="101"/>
      <c r="R1030" s="105"/>
      <c r="V1030" s="106"/>
      <c r="W1030" s="107"/>
      <c r="X1030" s="107"/>
      <c r="Y1030" s="107"/>
      <c r="Z1030" s="108"/>
      <c r="AA1030" s="107"/>
      <c r="AB1030" s="50"/>
      <c r="AI1030" s="107"/>
    </row>
    <row r="1031" spans="3:35" x14ac:dyDescent="0.2">
      <c r="C1031" s="101"/>
      <c r="D1031" s="101"/>
      <c r="E1031" s="101"/>
      <c r="F1031" s="101"/>
      <c r="I1031" s="101"/>
      <c r="J1031" s="101"/>
      <c r="L1031" s="102"/>
      <c r="M1031" s="103"/>
      <c r="O1031" s="101"/>
      <c r="P1031" s="101"/>
      <c r="Q1031" s="101"/>
      <c r="R1031" s="105"/>
      <c r="V1031" s="106"/>
      <c r="W1031" s="107"/>
      <c r="X1031" s="107"/>
      <c r="Y1031" s="107"/>
      <c r="Z1031" s="108"/>
      <c r="AA1031" s="107"/>
      <c r="AB1031" s="50"/>
      <c r="AI1031" s="107"/>
    </row>
    <row r="1032" spans="3:35" x14ac:dyDescent="0.2">
      <c r="C1032" s="101"/>
      <c r="D1032" s="101"/>
      <c r="E1032" s="101"/>
      <c r="F1032" s="101"/>
      <c r="I1032" s="101"/>
      <c r="J1032" s="101"/>
      <c r="L1032" s="102"/>
      <c r="M1032" s="103"/>
      <c r="O1032" s="101"/>
      <c r="P1032" s="101"/>
      <c r="Q1032" s="101"/>
      <c r="R1032" s="105"/>
      <c r="V1032" s="106"/>
      <c r="W1032" s="107"/>
      <c r="X1032" s="107"/>
      <c r="Y1032" s="107"/>
      <c r="Z1032" s="108"/>
      <c r="AA1032" s="107"/>
      <c r="AB1032" s="50"/>
      <c r="AI1032" s="107"/>
    </row>
    <row r="1033" spans="3:35" x14ac:dyDescent="0.2">
      <c r="C1033" s="101"/>
      <c r="D1033" s="101"/>
      <c r="E1033" s="101"/>
      <c r="F1033" s="101"/>
      <c r="I1033" s="101"/>
      <c r="J1033" s="101"/>
      <c r="L1033" s="102"/>
      <c r="M1033" s="103"/>
      <c r="O1033" s="101"/>
      <c r="P1033" s="101"/>
      <c r="Q1033" s="101"/>
      <c r="R1033" s="105"/>
      <c r="V1033" s="106"/>
      <c r="W1033" s="107"/>
      <c r="X1033" s="107"/>
      <c r="Y1033" s="107"/>
      <c r="Z1033" s="108"/>
      <c r="AA1033" s="107"/>
      <c r="AB1033" s="50"/>
      <c r="AI1033" s="107"/>
    </row>
    <row r="1034" spans="3:35" x14ac:dyDescent="0.2">
      <c r="C1034" s="101"/>
      <c r="D1034" s="101"/>
      <c r="E1034" s="101"/>
      <c r="F1034" s="101"/>
      <c r="I1034" s="101"/>
      <c r="J1034" s="101"/>
      <c r="L1034" s="102"/>
      <c r="M1034" s="103"/>
      <c r="O1034" s="101"/>
      <c r="P1034" s="101"/>
      <c r="Q1034" s="101"/>
      <c r="R1034" s="105"/>
      <c r="V1034" s="106"/>
      <c r="W1034" s="107"/>
      <c r="X1034" s="107"/>
      <c r="Y1034" s="107"/>
      <c r="Z1034" s="108"/>
      <c r="AA1034" s="107"/>
      <c r="AB1034" s="50"/>
      <c r="AI1034" s="107"/>
    </row>
    <row r="1035" spans="3:35" x14ac:dyDescent="0.2">
      <c r="C1035" s="101"/>
      <c r="D1035" s="101"/>
      <c r="E1035" s="101"/>
      <c r="F1035" s="101"/>
      <c r="I1035" s="101"/>
      <c r="J1035" s="101"/>
      <c r="L1035" s="102"/>
      <c r="M1035" s="103"/>
      <c r="O1035" s="101"/>
      <c r="P1035" s="101"/>
      <c r="Q1035" s="101"/>
      <c r="R1035" s="105"/>
      <c r="V1035" s="106"/>
      <c r="W1035" s="107"/>
      <c r="X1035" s="107"/>
      <c r="Y1035" s="107"/>
      <c r="Z1035" s="108"/>
      <c r="AA1035" s="107"/>
      <c r="AB1035" s="50"/>
      <c r="AI1035" s="107"/>
    </row>
    <row r="1036" spans="3:35" x14ac:dyDescent="0.2">
      <c r="C1036" s="101"/>
      <c r="D1036" s="101"/>
      <c r="E1036" s="101"/>
      <c r="F1036" s="101"/>
      <c r="I1036" s="101"/>
      <c r="J1036" s="101"/>
      <c r="L1036" s="102"/>
      <c r="M1036" s="103"/>
      <c r="O1036" s="101"/>
      <c r="P1036" s="101"/>
      <c r="Q1036" s="101"/>
      <c r="R1036" s="105"/>
      <c r="V1036" s="106"/>
      <c r="W1036" s="107"/>
      <c r="X1036" s="107"/>
      <c r="Y1036" s="107"/>
      <c r="Z1036" s="108"/>
      <c r="AA1036" s="107"/>
      <c r="AB1036" s="50"/>
      <c r="AI1036" s="107"/>
    </row>
    <row r="1037" spans="3:35" x14ac:dyDescent="0.2">
      <c r="C1037" s="101"/>
      <c r="D1037" s="101"/>
      <c r="E1037" s="101"/>
      <c r="F1037" s="101"/>
      <c r="I1037" s="101"/>
      <c r="J1037" s="101"/>
      <c r="L1037" s="102"/>
      <c r="M1037" s="103"/>
      <c r="O1037" s="101"/>
      <c r="P1037" s="101"/>
      <c r="Q1037" s="101"/>
      <c r="R1037" s="105"/>
      <c r="V1037" s="106"/>
      <c r="W1037" s="107"/>
      <c r="X1037" s="107"/>
      <c r="Y1037" s="107"/>
      <c r="Z1037" s="108"/>
      <c r="AA1037" s="107"/>
      <c r="AB1037" s="50"/>
      <c r="AI1037" s="107"/>
    </row>
    <row r="1038" spans="3:35" x14ac:dyDescent="0.2">
      <c r="C1038" s="101"/>
      <c r="D1038" s="101"/>
      <c r="E1038" s="101"/>
      <c r="F1038" s="101"/>
      <c r="I1038" s="101"/>
      <c r="J1038" s="101"/>
      <c r="L1038" s="102"/>
      <c r="M1038" s="103"/>
      <c r="O1038" s="101"/>
      <c r="P1038" s="101"/>
      <c r="Q1038" s="101"/>
      <c r="R1038" s="105"/>
      <c r="V1038" s="106"/>
      <c r="W1038" s="107"/>
      <c r="X1038" s="107"/>
      <c r="Y1038" s="107"/>
      <c r="Z1038" s="108"/>
      <c r="AA1038" s="107"/>
      <c r="AB1038" s="50"/>
      <c r="AI1038" s="107"/>
    </row>
    <row r="1039" spans="3:35" x14ac:dyDescent="0.2">
      <c r="C1039" s="101"/>
      <c r="D1039" s="101"/>
      <c r="E1039" s="101"/>
      <c r="F1039" s="101"/>
      <c r="I1039" s="101"/>
      <c r="J1039" s="101"/>
      <c r="L1039" s="102"/>
      <c r="M1039" s="103"/>
      <c r="O1039" s="101"/>
      <c r="P1039" s="101"/>
      <c r="Q1039" s="101"/>
      <c r="R1039" s="105"/>
      <c r="V1039" s="106"/>
      <c r="W1039" s="107"/>
      <c r="X1039" s="107"/>
      <c r="Y1039" s="107"/>
      <c r="Z1039" s="108"/>
      <c r="AA1039" s="107"/>
      <c r="AB1039" s="50"/>
      <c r="AI1039" s="107"/>
    </row>
    <row r="1040" spans="3:35" x14ac:dyDescent="0.2">
      <c r="C1040" s="101"/>
      <c r="D1040" s="101"/>
      <c r="E1040" s="101"/>
      <c r="F1040" s="101"/>
      <c r="I1040" s="101"/>
      <c r="J1040" s="101"/>
      <c r="L1040" s="102"/>
      <c r="M1040" s="103"/>
      <c r="O1040" s="101"/>
      <c r="P1040" s="101"/>
      <c r="Q1040" s="101"/>
      <c r="R1040" s="105"/>
      <c r="V1040" s="106"/>
      <c r="W1040" s="107"/>
      <c r="X1040" s="107"/>
      <c r="Y1040" s="107"/>
      <c r="Z1040" s="108"/>
      <c r="AA1040" s="107"/>
      <c r="AB1040" s="50"/>
      <c r="AI1040" s="107"/>
    </row>
    <row r="1041" spans="3:35" x14ac:dyDescent="0.2">
      <c r="C1041" s="101"/>
      <c r="D1041" s="101"/>
      <c r="E1041" s="101"/>
      <c r="F1041" s="101"/>
      <c r="I1041" s="101"/>
      <c r="J1041" s="101"/>
      <c r="L1041" s="102"/>
      <c r="M1041" s="103"/>
      <c r="O1041" s="101"/>
      <c r="P1041" s="101"/>
      <c r="Q1041" s="101"/>
      <c r="R1041" s="105"/>
      <c r="V1041" s="106"/>
      <c r="W1041" s="107"/>
      <c r="X1041" s="107"/>
      <c r="Y1041" s="107"/>
      <c r="Z1041" s="108"/>
      <c r="AA1041" s="107"/>
      <c r="AB1041" s="50"/>
      <c r="AI1041" s="107"/>
    </row>
    <row r="1042" spans="3:35" x14ac:dyDescent="0.2">
      <c r="C1042" s="101"/>
      <c r="D1042" s="101"/>
      <c r="E1042" s="101"/>
      <c r="F1042" s="101"/>
      <c r="I1042" s="101"/>
      <c r="J1042" s="101"/>
      <c r="L1042" s="102"/>
      <c r="M1042" s="103"/>
      <c r="O1042" s="101"/>
      <c r="P1042" s="101"/>
      <c r="Q1042" s="101"/>
      <c r="R1042" s="105"/>
      <c r="V1042" s="106"/>
      <c r="W1042" s="107"/>
      <c r="X1042" s="107"/>
      <c r="Y1042" s="107"/>
      <c r="Z1042" s="108"/>
      <c r="AA1042" s="107"/>
      <c r="AB1042" s="50"/>
      <c r="AI1042" s="107"/>
    </row>
    <row r="1043" spans="3:35" x14ac:dyDescent="0.2">
      <c r="C1043" s="101"/>
      <c r="D1043" s="101"/>
      <c r="E1043" s="101"/>
      <c r="F1043" s="101"/>
      <c r="I1043" s="101"/>
      <c r="J1043" s="101"/>
      <c r="L1043" s="102"/>
      <c r="M1043" s="103"/>
      <c r="O1043" s="101"/>
      <c r="P1043" s="101"/>
      <c r="Q1043" s="101"/>
      <c r="R1043" s="105"/>
      <c r="V1043" s="106"/>
      <c r="W1043" s="107"/>
      <c r="X1043" s="107"/>
      <c r="Y1043" s="107"/>
      <c r="Z1043" s="108"/>
      <c r="AA1043" s="107"/>
      <c r="AB1043" s="50"/>
      <c r="AI1043" s="107"/>
    </row>
    <row r="1044" spans="3:35" x14ac:dyDescent="0.2">
      <c r="C1044" s="101"/>
      <c r="D1044" s="101"/>
      <c r="E1044" s="101"/>
      <c r="F1044" s="101"/>
      <c r="I1044" s="101"/>
      <c r="J1044" s="101"/>
      <c r="L1044" s="102"/>
      <c r="M1044" s="103"/>
      <c r="O1044" s="101"/>
      <c r="P1044" s="101"/>
      <c r="Q1044" s="101"/>
      <c r="R1044" s="105"/>
      <c r="V1044" s="106"/>
      <c r="W1044" s="107"/>
      <c r="X1044" s="107"/>
      <c r="Y1044" s="107"/>
      <c r="Z1044" s="108"/>
      <c r="AA1044" s="107"/>
      <c r="AB1044" s="50"/>
      <c r="AI1044" s="107"/>
    </row>
    <row r="1045" spans="3:35" x14ac:dyDescent="0.2">
      <c r="C1045" s="101"/>
      <c r="D1045" s="101"/>
      <c r="E1045" s="101"/>
      <c r="F1045" s="101"/>
      <c r="I1045" s="101"/>
      <c r="J1045" s="101"/>
      <c r="L1045" s="102"/>
      <c r="M1045" s="103"/>
      <c r="O1045" s="101"/>
      <c r="P1045" s="101"/>
      <c r="Q1045" s="101"/>
      <c r="R1045" s="105"/>
      <c r="V1045" s="106"/>
      <c r="W1045" s="107"/>
      <c r="X1045" s="107"/>
      <c r="Y1045" s="107"/>
      <c r="Z1045" s="108"/>
      <c r="AA1045" s="107"/>
      <c r="AB1045" s="50"/>
      <c r="AI1045" s="107"/>
    </row>
    <row r="1046" spans="3:35" x14ac:dyDescent="0.2">
      <c r="C1046" s="101"/>
      <c r="D1046" s="101"/>
      <c r="E1046" s="101"/>
      <c r="F1046" s="101"/>
      <c r="I1046" s="101"/>
      <c r="J1046" s="101"/>
      <c r="L1046" s="102"/>
      <c r="M1046" s="103"/>
      <c r="O1046" s="101"/>
      <c r="P1046" s="101"/>
      <c r="Q1046" s="101"/>
      <c r="R1046" s="105"/>
      <c r="V1046" s="106"/>
      <c r="W1046" s="107"/>
      <c r="X1046" s="107"/>
      <c r="Y1046" s="107"/>
      <c r="Z1046" s="108"/>
      <c r="AA1046" s="107"/>
      <c r="AB1046" s="50"/>
      <c r="AI1046" s="107"/>
    </row>
    <row r="1047" spans="3:35" x14ac:dyDescent="0.2">
      <c r="C1047" s="101"/>
      <c r="D1047" s="101"/>
      <c r="E1047" s="101"/>
      <c r="F1047" s="101"/>
      <c r="I1047" s="101"/>
      <c r="J1047" s="101"/>
      <c r="L1047" s="102"/>
      <c r="M1047" s="103"/>
      <c r="O1047" s="101"/>
      <c r="P1047" s="101"/>
      <c r="Q1047" s="101"/>
      <c r="R1047" s="105"/>
      <c r="V1047" s="106"/>
      <c r="W1047" s="107"/>
      <c r="X1047" s="107"/>
      <c r="Y1047" s="107"/>
      <c r="Z1047" s="108"/>
      <c r="AA1047" s="107"/>
      <c r="AB1047" s="50"/>
      <c r="AI1047" s="107"/>
    </row>
    <row r="1048" spans="3:35" x14ac:dyDescent="0.2">
      <c r="C1048" s="101"/>
      <c r="D1048" s="101"/>
      <c r="E1048" s="101"/>
      <c r="F1048" s="101"/>
      <c r="I1048" s="101"/>
      <c r="J1048" s="101"/>
      <c r="L1048" s="102"/>
      <c r="M1048" s="103"/>
      <c r="O1048" s="101"/>
      <c r="P1048" s="101"/>
      <c r="Q1048" s="101"/>
      <c r="R1048" s="105"/>
      <c r="V1048" s="106"/>
      <c r="W1048" s="107"/>
      <c r="X1048" s="107"/>
      <c r="Y1048" s="107"/>
      <c r="Z1048" s="108"/>
      <c r="AA1048" s="107"/>
      <c r="AB1048" s="50"/>
      <c r="AI1048" s="107"/>
    </row>
    <row r="1049" spans="3:35" x14ac:dyDescent="0.2">
      <c r="C1049" s="101"/>
      <c r="D1049" s="101"/>
      <c r="E1049" s="101"/>
      <c r="F1049" s="101"/>
      <c r="I1049" s="101"/>
      <c r="J1049" s="101"/>
      <c r="L1049" s="102"/>
      <c r="M1049" s="103"/>
      <c r="O1049" s="101"/>
      <c r="P1049" s="101"/>
      <c r="Q1049" s="101"/>
      <c r="R1049" s="105"/>
      <c r="V1049" s="106"/>
      <c r="W1049" s="107"/>
      <c r="X1049" s="107"/>
      <c r="Y1049" s="107"/>
      <c r="Z1049" s="108"/>
      <c r="AA1049" s="107"/>
      <c r="AB1049" s="50"/>
      <c r="AI1049" s="107"/>
    </row>
    <row r="1050" spans="3:35" x14ac:dyDescent="0.2">
      <c r="C1050" s="101"/>
      <c r="D1050" s="101"/>
      <c r="E1050" s="101"/>
      <c r="F1050" s="101"/>
      <c r="I1050" s="101"/>
      <c r="J1050" s="101"/>
      <c r="L1050" s="102"/>
      <c r="M1050" s="103"/>
      <c r="O1050" s="101"/>
      <c r="P1050" s="101"/>
      <c r="Q1050" s="101"/>
      <c r="R1050" s="105"/>
      <c r="V1050" s="106"/>
      <c r="W1050" s="107"/>
      <c r="X1050" s="107"/>
      <c r="Y1050" s="107"/>
      <c r="Z1050" s="108"/>
      <c r="AA1050" s="107"/>
      <c r="AB1050" s="50"/>
      <c r="AI1050" s="107"/>
    </row>
    <row r="1051" spans="3:35" x14ac:dyDescent="0.2">
      <c r="C1051" s="101"/>
      <c r="D1051" s="101"/>
      <c r="E1051" s="101"/>
      <c r="F1051" s="101"/>
      <c r="I1051" s="101"/>
      <c r="J1051" s="101"/>
      <c r="L1051" s="102"/>
      <c r="M1051" s="103"/>
      <c r="O1051" s="101"/>
      <c r="P1051" s="101"/>
      <c r="Q1051" s="101"/>
      <c r="R1051" s="105"/>
      <c r="V1051" s="106"/>
      <c r="W1051" s="107"/>
      <c r="X1051" s="107"/>
      <c r="Y1051" s="107"/>
      <c r="Z1051" s="108"/>
      <c r="AA1051" s="107"/>
      <c r="AB1051" s="50"/>
      <c r="AI1051" s="107"/>
    </row>
    <row r="1052" spans="3:35" x14ac:dyDescent="0.2">
      <c r="C1052" s="101"/>
      <c r="D1052" s="101"/>
      <c r="E1052" s="101"/>
      <c r="F1052" s="101"/>
      <c r="I1052" s="101"/>
      <c r="J1052" s="101"/>
      <c r="L1052" s="102"/>
      <c r="M1052" s="103"/>
      <c r="O1052" s="101"/>
      <c r="P1052" s="101"/>
      <c r="Q1052" s="101"/>
      <c r="R1052" s="105"/>
      <c r="V1052" s="106"/>
      <c r="W1052" s="107"/>
      <c r="X1052" s="107"/>
      <c r="Y1052" s="107"/>
      <c r="Z1052" s="108"/>
      <c r="AA1052" s="107"/>
      <c r="AB1052" s="50"/>
      <c r="AI1052" s="107"/>
    </row>
    <row r="1053" spans="3:35" x14ac:dyDescent="0.2">
      <c r="C1053" s="101"/>
      <c r="D1053" s="101"/>
      <c r="E1053" s="101"/>
      <c r="F1053" s="101"/>
      <c r="I1053" s="101"/>
      <c r="J1053" s="101"/>
      <c r="L1053" s="102"/>
      <c r="M1053" s="103"/>
      <c r="O1053" s="101"/>
      <c r="P1053" s="101"/>
      <c r="Q1053" s="101"/>
      <c r="R1053" s="105"/>
      <c r="V1053" s="106"/>
      <c r="W1053" s="107"/>
      <c r="X1053" s="107"/>
      <c r="Y1053" s="107"/>
      <c r="Z1053" s="108"/>
      <c r="AA1053" s="107"/>
      <c r="AB1053" s="50"/>
      <c r="AI1053" s="107"/>
    </row>
    <row r="1054" spans="3:35" x14ac:dyDescent="0.2">
      <c r="C1054" s="101"/>
      <c r="D1054" s="101"/>
      <c r="E1054" s="101"/>
      <c r="F1054" s="101"/>
      <c r="I1054" s="101"/>
      <c r="J1054" s="101"/>
      <c r="L1054" s="102"/>
      <c r="M1054" s="103"/>
      <c r="O1054" s="101"/>
      <c r="P1054" s="101"/>
      <c r="Q1054" s="101"/>
      <c r="R1054" s="105"/>
      <c r="V1054" s="106"/>
      <c r="W1054" s="107"/>
      <c r="X1054" s="107"/>
      <c r="Y1054" s="107"/>
      <c r="Z1054" s="108"/>
      <c r="AA1054" s="107"/>
      <c r="AB1054" s="50"/>
      <c r="AI1054" s="107"/>
    </row>
    <row r="1055" spans="3:35" x14ac:dyDescent="0.2">
      <c r="C1055" s="101"/>
      <c r="D1055" s="101"/>
      <c r="E1055" s="101"/>
      <c r="F1055" s="101"/>
      <c r="I1055" s="101"/>
      <c r="J1055" s="101"/>
      <c r="L1055" s="102"/>
      <c r="M1055" s="103"/>
      <c r="O1055" s="101"/>
      <c r="P1055" s="101"/>
      <c r="Q1055" s="101"/>
      <c r="R1055" s="105"/>
      <c r="V1055" s="106"/>
      <c r="W1055" s="107"/>
      <c r="X1055" s="107"/>
      <c r="Y1055" s="107"/>
      <c r="Z1055" s="108"/>
      <c r="AA1055" s="107"/>
      <c r="AB1055" s="50"/>
      <c r="AI1055" s="107"/>
    </row>
    <row r="1056" spans="3:35" x14ac:dyDescent="0.2">
      <c r="C1056" s="101"/>
      <c r="D1056" s="101"/>
      <c r="E1056" s="101"/>
      <c r="F1056" s="101"/>
      <c r="I1056" s="101"/>
      <c r="J1056" s="101"/>
      <c r="L1056" s="102"/>
      <c r="M1056" s="103"/>
      <c r="O1056" s="101"/>
      <c r="P1056" s="101"/>
      <c r="Q1056" s="101"/>
      <c r="R1056" s="105"/>
      <c r="V1056" s="106"/>
      <c r="W1056" s="107"/>
      <c r="X1056" s="107"/>
      <c r="Y1056" s="107"/>
      <c r="Z1056" s="108"/>
      <c r="AA1056" s="107"/>
      <c r="AB1056" s="50"/>
      <c r="AI1056" s="107"/>
    </row>
    <row r="1057" spans="3:35" x14ac:dyDescent="0.2">
      <c r="C1057" s="101"/>
      <c r="D1057" s="101"/>
      <c r="E1057" s="101"/>
      <c r="F1057" s="101"/>
      <c r="I1057" s="101"/>
      <c r="J1057" s="101"/>
      <c r="L1057" s="102"/>
      <c r="M1057" s="103"/>
      <c r="O1057" s="101"/>
      <c r="P1057" s="101"/>
      <c r="Q1057" s="101"/>
      <c r="R1057" s="105"/>
      <c r="V1057" s="106"/>
      <c r="W1057" s="107"/>
      <c r="X1057" s="107"/>
      <c r="Y1057" s="107"/>
      <c r="Z1057" s="108"/>
      <c r="AA1057" s="107"/>
      <c r="AB1057" s="50"/>
      <c r="AI1057" s="107"/>
    </row>
    <row r="1058" spans="3:35" x14ac:dyDescent="0.2">
      <c r="C1058" s="101"/>
      <c r="D1058" s="101"/>
      <c r="E1058" s="101"/>
      <c r="F1058" s="101"/>
      <c r="I1058" s="101"/>
      <c r="J1058" s="101"/>
      <c r="L1058" s="102"/>
      <c r="M1058" s="103"/>
      <c r="O1058" s="101"/>
      <c r="P1058" s="101"/>
      <c r="Q1058" s="101"/>
      <c r="R1058" s="105"/>
      <c r="V1058" s="106"/>
      <c r="W1058" s="107"/>
      <c r="X1058" s="107"/>
      <c r="Y1058" s="107"/>
      <c r="Z1058" s="108"/>
      <c r="AA1058" s="107"/>
      <c r="AB1058" s="50"/>
      <c r="AI1058" s="107"/>
    </row>
    <row r="1059" spans="3:35" x14ac:dyDescent="0.2">
      <c r="C1059" s="101"/>
      <c r="D1059" s="101"/>
      <c r="E1059" s="101"/>
      <c r="F1059" s="101"/>
      <c r="I1059" s="101"/>
      <c r="J1059" s="101"/>
      <c r="L1059" s="102"/>
      <c r="M1059" s="103"/>
      <c r="O1059" s="101"/>
      <c r="P1059" s="101"/>
      <c r="Q1059" s="101"/>
      <c r="R1059" s="105"/>
      <c r="V1059" s="106"/>
      <c r="W1059" s="107"/>
      <c r="X1059" s="107"/>
      <c r="Y1059" s="107"/>
      <c r="Z1059" s="108"/>
      <c r="AA1059" s="107"/>
      <c r="AB1059" s="50"/>
      <c r="AI1059" s="107"/>
    </row>
    <row r="1060" spans="3:35" x14ac:dyDescent="0.2">
      <c r="C1060" s="101"/>
      <c r="D1060" s="101"/>
      <c r="E1060" s="101"/>
      <c r="F1060" s="101"/>
      <c r="I1060" s="101"/>
      <c r="J1060" s="101"/>
      <c r="L1060" s="102"/>
      <c r="M1060" s="103"/>
      <c r="O1060" s="101"/>
      <c r="P1060" s="101"/>
      <c r="Q1060" s="101"/>
      <c r="R1060" s="105"/>
      <c r="V1060" s="106"/>
      <c r="W1060" s="107"/>
      <c r="X1060" s="107"/>
      <c r="Y1060" s="107"/>
      <c r="Z1060" s="108"/>
      <c r="AA1060" s="107"/>
      <c r="AB1060" s="50"/>
      <c r="AI1060" s="107"/>
    </row>
    <row r="1061" spans="3:35" x14ac:dyDescent="0.2">
      <c r="C1061" s="101"/>
      <c r="D1061" s="101"/>
      <c r="E1061" s="101"/>
      <c r="F1061" s="101"/>
      <c r="I1061" s="101"/>
      <c r="J1061" s="101"/>
      <c r="L1061" s="102"/>
      <c r="M1061" s="103"/>
      <c r="O1061" s="101"/>
      <c r="P1061" s="101"/>
      <c r="Q1061" s="101"/>
      <c r="R1061" s="105"/>
      <c r="V1061" s="106"/>
      <c r="W1061" s="107"/>
      <c r="X1061" s="107"/>
      <c r="Y1061" s="107"/>
      <c r="Z1061" s="108"/>
      <c r="AA1061" s="107"/>
      <c r="AB1061" s="50"/>
      <c r="AI1061" s="107"/>
    </row>
    <row r="1062" spans="3:35" x14ac:dyDescent="0.2">
      <c r="C1062" s="101"/>
      <c r="D1062" s="101"/>
      <c r="E1062" s="101"/>
      <c r="F1062" s="101"/>
      <c r="I1062" s="101"/>
      <c r="J1062" s="101"/>
      <c r="L1062" s="102"/>
      <c r="M1062" s="103"/>
      <c r="O1062" s="101"/>
      <c r="P1062" s="101"/>
      <c r="Q1062" s="101"/>
      <c r="R1062" s="105"/>
      <c r="V1062" s="106"/>
      <c r="W1062" s="107"/>
      <c r="X1062" s="107"/>
      <c r="Y1062" s="107"/>
      <c r="Z1062" s="108"/>
      <c r="AA1062" s="107"/>
      <c r="AB1062" s="50"/>
      <c r="AI1062" s="107"/>
    </row>
    <row r="1063" spans="3:35" x14ac:dyDescent="0.2">
      <c r="C1063" s="101"/>
      <c r="D1063" s="101"/>
      <c r="E1063" s="101"/>
      <c r="F1063" s="101"/>
      <c r="I1063" s="101"/>
      <c r="J1063" s="101"/>
      <c r="L1063" s="102"/>
      <c r="M1063" s="103"/>
      <c r="O1063" s="101"/>
      <c r="P1063" s="101"/>
      <c r="Q1063" s="101"/>
      <c r="R1063" s="105"/>
      <c r="V1063" s="106"/>
      <c r="W1063" s="107"/>
      <c r="X1063" s="107"/>
      <c r="Y1063" s="107"/>
      <c r="Z1063" s="108"/>
      <c r="AA1063" s="107"/>
      <c r="AB1063" s="50"/>
      <c r="AI1063" s="107"/>
    </row>
    <row r="1064" spans="3:35" x14ac:dyDescent="0.2">
      <c r="C1064" s="101"/>
      <c r="D1064" s="101"/>
      <c r="E1064" s="101"/>
      <c r="F1064" s="101"/>
      <c r="I1064" s="101"/>
      <c r="J1064" s="101"/>
      <c r="L1064" s="102"/>
      <c r="M1064" s="103"/>
      <c r="O1064" s="101"/>
      <c r="P1064" s="101"/>
      <c r="Q1064" s="101"/>
      <c r="R1064" s="105"/>
      <c r="V1064" s="106"/>
      <c r="W1064" s="107"/>
      <c r="X1064" s="107"/>
      <c r="Y1064" s="107"/>
      <c r="Z1064" s="108"/>
      <c r="AA1064" s="107"/>
      <c r="AB1064" s="50"/>
      <c r="AI1064" s="107"/>
    </row>
    <row r="1065" spans="3:35" x14ac:dyDescent="0.2">
      <c r="C1065" s="101"/>
      <c r="D1065" s="101"/>
      <c r="E1065" s="101"/>
      <c r="F1065" s="101"/>
      <c r="I1065" s="101"/>
      <c r="J1065" s="101"/>
      <c r="L1065" s="102"/>
      <c r="M1065" s="103"/>
      <c r="O1065" s="101"/>
      <c r="P1065" s="101"/>
      <c r="Q1065" s="101"/>
      <c r="R1065" s="105"/>
      <c r="V1065" s="106"/>
      <c r="W1065" s="107"/>
      <c r="X1065" s="107"/>
      <c r="Y1065" s="107"/>
      <c r="Z1065" s="108"/>
      <c r="AA1065" s="107"/>
      <c r="AB1065" s="50"/>
      <c r="AI1065" s="107"/>
    </row>
    <row r="1066" spans="3:35" x14ac:dyDescent="0.2">
      <c r="C1066" s="101"/>
      <c r="D1066" s="101"/>
      <c r="E1066" s="101"/>
      <c r="F1066" s="101"/>
      <c r="I1066" s="101"/>
      <c r="J1066" s="101"/>
      <c r="L1066" s="102"/>
      <c r="M1066" s="103"/>
      <c r="O1066" s="101"/>
      <c r="P1066" s="101"/>
      <c r="Q1066" s="101"/>
      <c r="R1066" s="105"/>
      <c r="V1066" s="106"/>
      <c r="W1066" s="107"/>
      <c r="X1066" s="107"/>
      <c r="Y1066" s="107"/>
      <c r="Z1066" s="108"/>
      <c r="AA1066" s="107"/>
      <c r="AB1066" s="50"/>
      <c r="AI1066" s="107"/>
    </row>
    <row r="1067" spans="3:35" x14ac:dyDescent="0.2">
      <c r="C1067" s="101"/>
      <c r="D1067" s="101"/>
      <c r="E1067" s="101"/>
      <c r="F1067" s="101"/>
      <c r="I1067" s="101"/>
      <c r="J1067" s="101"/>
      <c r="L1067" s="102"/>
      <c r="M1067" s="103"/>
      <c r="O1067" s="101"/>
      <c r="P1067" s="101"/>
      <c r="Q1067" s="101"/>
      <c r="R1067" s="105"/>
      <c r="V1067" s="106"/>
      <c r="W1067" s="107"/>
      <c r="X1067" s="107"/>
      <c r="Y1067" s="107"/>
      <c r="Z1067" s="108"/>
      <c r="AA1067" s="107"/>
      <c r="AB1067" s="50"/>
      <c r="AI1067" s="107"/>
    </row>
    <row r="1068" spans="3:35" x14ac:dyDescent="0.2">
      <c r="L1068" s="102"/>
      <c r="M1068" s="103"/>
      <c r="R1068" s="105"/>
      <c r="V1068" s="106"/>
      <c r="W1068" s="107"/>
      <c r="X1068" s="107"/>
      <c r="Y1068" s="107"/>
      <c r="Z1068" s="108"/>
      <c r="AA1068" s="107"/>
      <c r="AB1068" s="50"/>
      <c r="AI1068" s="107"/>
    </row>
    <row r="1069" spans="3:35" x14ac:dyDescent="0.2">
      <c r="L1069" s="102"/>
      <c r="M1069" s="103"/>
      <c r="R1069" s="105"/>
      <c r="V1069" s="106"/>
      <c r="W1069" s="107"/>
      <c r="X1069" s="107"/>
      <c r="Y1069" s="107"/>
      <c r="Z1069" s="108"/>
      <c r="AA1069" s="107"/>
      <c r="AB1069" s="50"/>
      <c r="AI1069" s="107"/>
    </row>
    <row r="1070" spans="3:35" x14ac:dyDescent="0.2">
      <c r="L1070" s="102"/>
      <c r="M1070" s="103"/>
      <c r="R1070" s="105"/>
      <c r="V1070" s="106"/>
      <c r="W1070" s="107"/>
      <c r="X1070" s="107"/>
      <c r="Y1070" s="107"/>
      <c r="Z1070" s="108"/>
      <c r="AA1070" s="107"/>
      <c r="AB1070" s="50"/>
      <c r="AI1070" s="107"/>
    </row>
    <row r="1071" spans="3:35" x14ac:dyDescent="0.2">
      <c r="L1071" s="102"/>
      <c r="M1071" s="103"/>
      <c r="R1071" s="105"/>
      <c r="V1071" s="106"/>
      <c r="W1071" s="107"/>
      <c r="X1071" s="107"/>
      <c r="Y1071" s="107"/>
      <c r="Z1071" s="108"/>
      <c r="AA1071" s="107"/>
      <c r="AB1071" s="50"/>
      <c r="AI1071" s="107"/>
    </row>
    <row r="1072" spans="3:35" x14ac:dyDescent="0.2">
      <c r="L1072" s="102"/>
      <c r="M1072" s="103"/>
      <c r="R1072" s="105"/>
      <c r="V1072" s="106"/>
      <c r="W1072" s="107"/>
      <c r="X1072" s="107"/>
      <c r="Y1072" s="107"/>
      <c r="Z1072" s="108"/>
      <c r="AA1072" s="107"/>
      <c r="AB1072" s="50"/>
      <c r="AI1072" s="107"/>
    </row>
    <row r="1073" spans="12:35" x14ac:dyDescent="0.2">
      <c r="L1073" s="102"/>
      <c r="M1073" s="103"/>
      <c r="R1073" s="105"/>
      <c r="V1073" s="106"/>
      <c r="W1073" s="107"/>
      <c r="X1073" s="107"/>
      <c r="Y1073" s="107"/>
      <c r="Z1073" s="108"/>
      <c r="AA1073" s="107"/>
      <c r="AB1073" s="50"/>
      <c r="AI1073" s="107"/>
    </row>
    <row r="1074" spans="12:35" x14ac:dyDescent="0.2">
      <c r="L1074" s="102"/>
      <c r="M1074" s="103"/>
      <c r="R1074" s="105"/>
      <c r="V1074" s="106"/>
      <c r="W1074" s="107"/>
      <c r="X1074" s="107"/>
      <c r="Y1074" s="107"/>
      <c r="Z1074" s="108"/>
      <c r="AA1074" s="107"/>
      <c r="AB1074" s="50"/>
      <c r="AI1074" s="107"/>
    </row>
    <row r="1075" spans="12:35" x14ac:dyDescent="0.2">
      <c r="L1075" s="102"/>
      <c r="M1075" s="103"/>
      <c r="R1075" s="105"/>
      <c r="V1075" s="106"/>
      <c r="W1075" s="107"/>
      <c r="X1075" s="107"/>
      <c r="Y1075" s="107"/>
      <c r="Z1075" s="108"/>
      <c r="AA1075" s="107"/>
      <c r="AB1075" s="50"/>
      <c r="AI1075" s="107"/>
    </row>
    <row r="1076" spans="12:35" x14ac:dyDescent="0.2">
      <c r="L1076" s="102"/>
      <c r="M1076" s="103"/>
      <c r="R1076" s="105"/>
      <c r="V1076" s="106"/>
      <c r="W1076" s="107"/>
      <c r="X1076" s="107"/>
      <c r="Y1076" s="107"/>
      <c r="Z1076" s="108"/>
      <c r="AA1076" s="107"/>
      <c r="AB1076" s="50"/>
      <c r="AI1076" s="107"/>
    </row>
    <row r="1077" spans="12:35" x14ac:dyDescent="0.2">
      <c r="L1077" s="102"/>
      <c r="M1077" s="103"/>
      <c r="R1077" s="105"/>
      <c r="V1077" s="106"/>
      <c r="W1077" s="107"/>
      <c r="X1077" s="107"/>
      <c r="Y1077" s="107"/>
      <c r="Z1077" s="108"/>
      <c r="AA1077" s="107"/>
      <c r="AB1077" s="50"/>
      <c r="AI1077" s="107"/>
    </row>
    <row r="1078" spans="12:35" x14ac:dyDescent="0.2">
      <c r="L1078" s="102"/>
      <c r="M1078" s="103"/>
      <c r="R1078" s="105"/>
      <c r="V1078" s="106"/>
      <c r="W1078" s="107"/>
      <c r="X1078" s="107"/>
      <c r="Y1078" s="107"/>
      <c r="Z1078" s="108"/>
      <c r="AA1078" s="107"/>
      <c r="AB1078" s="50"/>
      <c r="AI1078" s="107"/>
    </row>
    <row r="1079" spans="12:35" x14ac:dyDescent="0.2">
      <c r="L1079" s="102"/>
      <c r="M1079" s="103"/>
      <c r="R1079" s="105"/>
      <c r="V1079" s="106"/>
      <c r="W1079" s="107"/>
      <c r="X1079" s="107"/>
      <c r="Y1079" s="107"/>
      <c r="Z1079" s="108"/>
      <c r="AA1079" s="107"/>
      <c r="AB1079" s="50"/>
      <c r="AI1079" s="107"/>
    </row>
    <row r="1080" spans="12:35" x14ac:dyDescent="0.2">
      <c r="L1080" s="102"/>
      <c r="M1080" s="103"/>
      <c r="R1080" s="105"/>
      <c r="V1080" s="106"/>
      <c r="W1080" s="107"/>
      <c r="X1080" s="107"/>
      <c r="Y1080" s="107"/>
      <c r="Z1080" s="108"/>
      <c r="AA1080" s="107"/>
      <c r="AB1080" s="50"/>
      <c r="AI1080" s="107"/>
    </row>
    <row r="1081" spans="12:35" x14ac:dyDescent="0.2">
      <c r="L1081" s="102"/>
      <c r="M1081" s="103"/>
      <c r="R1081" s="105"/>
      <c r="V1081" s="106"/>
      <c r="W1081" s="107"/>
      <c r="X1081" s="107"/>
      <c r="Y1081" s="107"/>
      <c r="Z1081" s="108"/>
      <c r="AA1081" s="107"/>
      <c r="AB1081" s="50"/>
      <c r="AI1081" s="107"/>
    </row>
    <row r="1082" spans="12:35" x14ac:dyDescent="0.2">
      <c r="L1082" s="102"/>
      <c r="M1082" s="103"/>
      <c r="R1082" s="105"/>
      <c r="V1082" s="106"/>
      <c r="W1082" s="107"/>
      <c r="X1082" s="107"/>
      <c r="Y1082" s="107"/>
      <c r="Z1082" s="108"/>
      <c r="AA1082" s="107"/>
      <c r="AB1082" s="50"/>
      <c r="AI1082" s="107"/>
    </row>
    <row r="1083" spans="12:35" x14ac:dyDescent="0.2">
      <c r="L1083" s="102"/>
      <c r="M1083" s="103"/>
      <c r="R1083" s="105"/>
      <c r="V1083" s="106"/>
      <c r="W1083" s="107"/>
      <c r="X1083" s="107"/>
      <c r="Y1083" s="107"/>
      <c r="Z1083" s="108"/>
      <c r="AA1083" s="107"/>
      <c r="AB1083" s="50"/>
      <c r="AI1083" s="107"/>
    </row>
    <row r="1084" spans="12:35" x14ac:dyDescent="0.2">
      <c r="L1084" s="102"/>
      <c r="M1084" s="103"/>
      <c r="R1084" s="105"/>
      <c r="V1084" s="106"/>
      <c r="W1084" s="107"/>
      <c r="X1084" s="107"/>
      <c r="Y1084" s="107"/>
      <c r="Z1084" s="108"/>
      <c r="AA1084" s="107"/>
      <c r="AB1084" s="50"/>
      <c r="AI1084" s="107"/>
    </row>
    <row r="1085" spans="12:35" x14ac:dyDescent="0.2">
      <c r="L1085" s="102"/>
      <c r="M1085" s="103"/>
      <c r="R1085" s="105"/>
      <c r="V1085" s="106"/>
      <c r="W1085" s="107"/>
      <c r="X1085" s="107"/>
      <c r="Y1085" s="107"/>
      <c r="Z1085" s="108"/>
      <c r="AA1085" s="107"/>
      <c r="AB1085" s="50"/>
      <c r="AI1085" s="107"/>
    </row>
    <row r="1086" spans="12:35" x14ac:dyDescent="0.2">
      <c r="L1086" s="102"/>
      <c r="M1086" s="103"/>
      <c r="R1086" s="105"/>
      <c r="V1086" s="106"/>
      <c r="W1086" s="107"/>
      <c r="X1086" s="107"/>
      <c r="Y1086" s="107"/>
      <c r="Z1086" s="108"/>
      <c r="AA1086" s="107"/>
      <c r="AB1086" s="50"/>
      <c r="AI1086" s="107"/>
    </row>
    <row r="1087" spans="12:35" x14ac:dyDescent="0.2">
      <c r="L1087" s="102"/>
      <c r="M1087" s="103"/>
      <c r="R1087" s="105"/>
      <c r="V1087" s="106"/>
      <c r="W1087" s="107"/>
      <c r="X1087" s="107"/>
      <c r="Y1087" s="107"/>
      <c r="Z1087" s="108"/>
      <c r="AA1087" s="107"/>
      <c r="AB1087" s="50"/>
      <c r="AI1087" s="107"/>
    </row>
    <row r="1088" spans="12:35" x14ac:dyDescent="0.2">
      <c r="L1088" s="102"/>
      <c r="M1088" s="103"/>
      <c r="R1088" s="105"/>
      <c r="V1088" s="106"/>
      <c r="W1088" s="107"/>
      <c r="X1088" s="107"/>
      <c r="Y1088" s="107"/>
      <c r="Z1088" s="108"/>
      <c r="AA1088" s="107"/>
      <c r="AB1088" s="50"/>
      <c r="AI1088" s="107"/>
    </row>
    <row r="1089" spans="3:35" x14ac:dyDescent="0.2">
      <c r="L1089" s="102"/>
      <c r="M1089" s="103"/>
      <c r="R1089" s="105"/>
      <c r="V1089" s="106"/>
      <c r="W1089" s="107"/>
      <c r="X1089" s="107"/>
      <c r="Y1089" s="107"/>
      <c r="Z1089" s="108"/>
      <c r="AA1089" s="107"/>
      <c r="AB1089" s="50"/>
      <c r="AI1089" s="107"/>
    </row>
    <row r="1090" spans="3:35" x14ac:dyDescent="0.2">
      <c r="L1090" s="102"/>
      <c r="M1090" s="103"/>
      <c r="R1090" s="105"/>
      <c r="V1090" s="106"/>
      <c r="W1090" s="107"/>
      <c r="X1090" s="107"/>
      <c r="Y1090" s="107"/>
      <c r="Z1090" s="108"/>
      <c r="AA1090" s="107"/>
      <c r="AB1090" s="50"/>
      <c r="AI1090" s="107"/>
    </row>
    <row r="1091" spans="3:35" x14ac:dyDescent="0.2">
      <c r="L1091" s="102"/>
      <c r="M1091" s="103"/>
      <c r="R1091" s="105"/>
      <c r="V1091" s="106"/>
      <c r="W1091" s="107"/>
      <c r="X1091" s="107"/>
      <c r="Y1091" s="107"/>
      <c r="Z1091" s="108"/>
      <c r="AA1091" s="107"/>
      <c r="AB1091" s="50"/>
      <c r="AI1091" s="107"/>
    </row>
    <row r="1092" spans="3:35" x14ac:dyDescent="0.2">
      <c r="L1092" s="102"/>
      <c r="M1092" s="103"/>
      <c r="R1092" s="105"/>
      <c r="V1092" s="106"/>
      <c r="W1092" s="107"/>
      <c r="X1092" s="107"/>
      <c r="Y1092" s="107"/>
      <c r="Z1092" s="108"/>
      <c r="AA1092" s="107"/>
      <c r="AB1092" s="50"/>
      <c r="AI1092" s="107"/>
    </row>
    <row r="1093" spans="3:35" x14ac:dyDescent="0.2">
      <c r="L1093" s="102"/>
      <c r="M1093" s="103"/>
      <c r="R1093" s="105"/>
      <c r="V1093" s="106"/>
      <c r="W1093" s="107"/>
      <c r="X1093" s="107"/>
      <c r="Y1093" s="107"/>
      <c r="Z1093" s="108"/>
      <c r="AA1093" s="107"/>
      <c r="AB1093" s="50"/>
      <c r="AI1093" s="107"/>
    </row>
    <row r="1094" spans="3:35" x14ac:dyDescent="0.2">
      <c r="L1094" s="102"/>
      <c r="M1094" s="103"/>
      <c r="R1094" s="105"/>
      <c r="V1094" s="106"/>
      <c r="W1094" s="107"/>
      <c r="X1094" s="107"/>
      <c r="Y1094" s="107"/>
      <c r="Z1094" s="108"/>
      <c r="AA1094" s="107"/>
      <c r="AB1094" s="50"/>
      <c r="AI1094" s="107"/>
    </row>
    <row r="1095" spans="3:35" x14ac:dyDescent="0.2">
      <c r="L1095" s="102"/>
      <c r="M1095" s="103"/>
      <c r="R1095" s="105"/>
      <c r="V1095" s="106"/>
      <c r="W1095" s="107"/>
      <c r="X1095" s="107"/>
      <c r="Y1095" s="107"/>
      <c r="Z1095" s="108"/>
      <c r="AA1095" s="107"/>
      <c r="AB1095" s="50"/>
      <c r="AI1095" s="107"/>
    </row>
    <row r="1096" spans="3:35" x14ac:dyDescent="0.2">
      <c r="L1096" s="102"/>
      <c r="M1096" s="103"/>
      <c r="R1096" s="105"/>
      <c r="V1096" s="106"/>
      <c r="W1096" s="107"/>
      <c r="X1096" s="107"/>
      <c r="Y1096" s="107"/>
      <c r="Z1096" s="108"/>
      <c r="AA1096" s="107"/>
      <c r="AB1096" s="50"/>
      <c r="AI1096" s="107"/>
    </row>
    <row r="1097" spans="3:35" x14ac:dyDescent="0.2">
      <c r="C1097" s="101"/>
      <c r="D1097" s="101"/>
      <c r="E1097" s="101"/>
      <c r="F1097" s="101"/>
      <c r="I1097" s="101"/>
      <c r="J1097" s="101"/>
      <c r="L1097" s="102"/>
      <c r="M1097" s="103"/>
      <c r="O1097" s="101"/>
      <c r="P1097" s="101"/>
      <c r="Q1097" s="101"/>
      <c r="R1097" s="105"/>
      <c r="V1097" s="106"/>
      <c r="W1097" s="107"/>
      <c r="X1097" s="107"/>
      <c r="Y1097" s="107"/>
      <c r="Z1097" s="108"/>
      <c r="AA1097" s="107"/>
      <c r="AB1097" s="50"/>
      <c r="AI1097" s="107"/>
    </row>
    <row r="1098" spans="3:35" x14ac:dyDescent="0.2">
      <c r="C1098" s="101"/>
      <c r="D1098" s="101"/>
      <c r="E1098" s="101"/>
      <c r="F1098" s="101"/>
      <c r="I1098" s="101"/>
      <c r="J1098" s="101"/>
      <c r="L1098" s="102"/>
      <c r="M1098" s="103"/>
      <c r="O1098" s="101"/>
      <c r="P1098" s="101"/>
      <c r="Q1098" s="101"/>
      <c r="R1098" s="105"/>
      <c r="V1098" s="106"/>
      <c r="W1098" s="107"/>
      <c r="X1098" s="107"/>
      <c r="Y1098" s="107"/>
      <c r="Z1098" s="108"/>
      <c r="AA1098" s="107"/>
      <c r="AB1098" s="50"/>
      <c r="AI1098" s="107"/>
    </row>
    <row r="1099" spans="3:35" x14ac:dyDescent="0.2">
      <c r="C1099" s="101"/>
      <c r="D1099" s="101"/>
      <c r="E1099" s="101"/>
      <c r="F1099" s="101"/>
      <c r="I1099" s="101"/>
      <c r="J1099" s="101"/>
      <c r="L1099" s="102"/>
      <c r="M1099" s="103"/>
      <c r="O1099" s="101"/>
      <c r="P1099" s="101"/>
      <c r="Q1099" s="101"/>
      <c r="R1099" s="105"/>
      <c r="V1099" s="106"/>
      <c r="W1099" s="107"/>
      <c r="X1099" s="107"/>
      <c r="Y1099" s="107"/>
      <c r="Z1099" s="108"/>
      <c r="AA1099" s="107"/>
      <c r="AB1099" s="50"/>
      <c r="AI1099" s="107"/>
    </row>
    <row r="1100" spans="3:35" x14ac:dyDescent="0.2">
      <c r="C1100" s="101"/>
      <c r="D1100" s="101"/>
      <c r="E1100" s="101"/>
      <c r="F1100" s="101"/>
      <c r="I1100" s="101"/>
      <c r="J1100" s="101"/>
      <c r="L1100" s="102"/>
      <c r="M1100" s="103"/>
      <c r="O1100" s="101"/>
      <c r="P1100" s="101"/>
      <c r="Q1100" s="101"/>
      <c r="R1100" s="105"/>
      <c r="V1100" s="106"/>
      <c r="W1100" s="107"/>
      <c r="X1100" s="107"/>
      <c r="Y1100" s="107"/>
      <c r="Z1100" s="108"/>
      <c r="AA1100" s="107"/>
      <c r="AB1100" s="50"/>
      <c r="AI1100" s="107"/>
    </row>
    <row r="1101" spans="3:35" x14ac:dyDescent="0.2">
      <c r="C1101" s="101"/>
      <c r="D1101" s="101"/>
      <c r="E1101" s="101"/>
      <c r="F1101" s="101"/>
      <c r="I1101" s="101"/>
      <c r="J1101" s="101"/>
      <c r="L1101" s="102"/>
      <c r="M1101" s="103"/>
      <c r="O1101" s="101"/>
      <c r="P1101" s="101"/>
      <c r="Q1101" s="101"/>
      <c r="R1101" s="105"/>
      <c r="V1101" s="106"/>
      <c r="W1101" s="107"/>
      <c r="X1101" s="107"/>
      <c r="Y1101" s="107"/>
      <c r="Z1101" s="108"/>
      <c r="AA1101" s="107"/>
      <c r="AB1101" s="50"/>
      <c r="AI1101" s="107"/>
    </row>
    <row r="1102" spans="3:35" x14ac:dyDescent="0.2">
      <c r="C1102" s="101"/>
      <c r="D1102" s="101"/>
      <c r="E1102" s="101"/>
      <c r="F1102" s="101"/>
      <c r="I1102" s="101"/>
      <c r="J1102" s="101"/>
      <c r="L1102" s="102"/>
      <c r="M1102" s="103"/>
      <c r="O1102" s="101"/>
      <c r="P1102" s="101"/>
      <c r="Q1102" s="101"/>
      <c r="R1102" s="105"/>
      <c r="V1102" s="106"/>
      <c r="W1102" s="107"/>
      <c r="X1102" s="107"/>
      <c r="Y1102" s="107"/>
      <c r="Z1102" s="108"/>
      <c r="AA1102" s="107"/>
      <c r="AB1102" s="50"/>
      <c r="AI1102" s="107"/>
    </row>
    <row r="1103" spans="3:35" x14ac:dyDescent="0.2">
      <c r="C1103" s="101"/>
      <c r="D1103" s="101"/>
      <c r="E1103" s="101"/>
      <c r="F1103" s="101"/>
      <c r="I1103" s="101"/>
      <c r="J1103" s="101"/>
      <c r="L1103" s="102"/>
      <c r="M1103" s="103"/>
      <c r="O1103" s="101"/>
      <c r="P1103" s="101"/>
      <c r="Q1103" s="101"/>
      <c r="R1103" s="105"/>
      <c r="V1103" s="106"/>
      <c r="W1103" s="107"/>
      <c r="X1103" s="107"/>
      <c r="Y1103" s="107"/>
      <c r="Z1103" s="108"/>
      <c r="AA1103" s="107"/>
      <c r="AB1103" s="50"/>
      <c r="AI1103" s="107"/>
    </row>
    <row r="1104" spans="3:35" x14ac:dyDescent="0.2">
      <c r="C1104" s="101"/>
      <c r="D1104" s="101"/>
      <c r="E1104" s="101"/>
      <c r="F1104" s="101"/>
      <c r="I1104" s="101"/>
      <c r="J1104" s="101"/>
      <c r="L1104" s="102"/>
      <c r="M1104" s="103"/>
      <c r="O1104" s="101"/>
      <c r="P1104" s="101"/>
      <c r="Q1104" s="101"/>
      <c r="R1104" s="105"/>
      <c r="V1104" s="106"/>
      <c r="W1104" s="107"/>
      <c r="X1104" s="107"/>
      <c r="Y1104" s="107"/>
      <c r="Z1104" s="108"/>
      <c r="AA1104" s="107"/>
      <c r="AB1104" s="50"/>
      <c r="AI1104" s="107"/>
    </row>
    <row r="1105" spans="3:35" x14ac:dyDescent="0.2">
      <c r="C1105" s="101"/>
      <c r="D1105" s="101"/>
      <c r="E1105" s="101"/>
      <c r="F1105" s="101"/>
      <c r="I1105" s="101"/>
      <c r="J1105" s="101"/>
      <c r="L1105" s="102"/>
      <c r="M1105" s="103"/>
      <c r="O1105" s="101"/>
      <c r="P1105" s="101"/>
      <c r="Q1105" s="101"/>
      <c r="R1105" s="105"/>
      <c r="V1105" s="106"/>
      <c r="W1105" s="107"/>
      <c r="X1105" s="107"/>
      <c r="Y1105" s="107"/>
      <c r="Z1105" s="108"/>
      <c r="AA1105" s="107"/>
      <c r="AB1105" s="50"/>
      <c r="AI1105" s="107"/>
    </row>
    <row r="1106" spans="3:35" x14ac:dyDescent="0.2">
      <c r="L1106" s="102"/>
      <c r="M1106" s="103"/>
      <c r="R1106" s="105"/>
      <c r="V1106" s="106"/>
      <c r="W1106" s="107"/>
      <c r="X1106" s="107"/>
      <c r="Y1106" s="107"/>
      <c r="Z1106" s="108"/>
      <c r="AA1106" s="107"/>
      <c r="AB1106" s="50"/>
      <c r="AI1106" s="107"/>
    </row>
    <row r="1107" spans="3:35" x14ac:dyDescent="0.2">
      <c r="L1107" s="102"/>
      <c r="M1107" s="103"/>
      <c r="R1107" s="105"/>
      <c r="V1107" s="106"/>
      <c r="W1107" s="107"/>
      <c r="X1107" s="107"/>
      <c r="Y1107" s="107"/>
      <c r="Z1107" s="108"/>
      <c r="AA1107" s="107"/>
      <c r="AB1107" s="50"/>
      <c r="AI1107" s="107"/>
    </row>
    <row r="1108" spans="3:35" x14ac:dyDescent="0.2">
      <c r="L1108" s="102"/>
      <c r="M1108" s="103"/>
      <c r="R1108" s="105"/>
      <c r="V1108" s="106"/>
      <c r="W1108" s="107"/>
      <c r="X1108" s="107"/>
      <c r="Y1108" s="107"/>
      <c r="Z1108" s="108"/>
      <c r="AA1108" s="107"/>
      <c r="AB1108" s="50"/>
      <c r="AI1108" s="107"/>
    </row>
    <row r="1109" spans="3:35" x14ac:dyDescent="0.2">
      <c r="L1109" s="102"/>
      <c r="M1109" s="103"/>
      <c r="R1109" s="105"/>
      <c r="V1109" s="106"/>
      <c r="W1109" s="107"/>
      <c r="X1109" s="107"/>
      <c r="Y1109" s="107"/>
      <c r="Z1109" s="108"/>
      <c r="AA1109" s="107"/>
      <c r="AB1109" s="50"/>
      <c r="AI1109" s="107"/>
    </row>
    <row r="1110" spans="3:35" x14ac:dyDescent="0.2">
      <c r="L1110" s="102"/>
      <c r="M1110" s="103"/>
      <c r="R1110" s="105"/>
      <c r="V1110" s="106"/>
      <c r="W1110" s="107"/>
      <c r="X1110" s="107"/>
      <c r="Y1110" s="107"/>
      <c r="Z1110" s="108"/>
      <c r="AA1110" s="107"/>
      <c r="AB1110" s="50"/>
      <c r="AI1110" s="107"/>
    </row>
    <row r="1111" spans="3:35" x14ac:dyDescent="0.2">
      <c r="L1111" s="102"/>
      <c r="M1111" s="103"/>
      <c r="R1111" s="105"/>
      <c r="V1111" s="106"/>
      <c r="W1111" s="107"/>
      <c r="X1111" s="107"/>
      <c r="Y1111" s="107"/>
      <c r="Z1111" s="108"/>
      <c r="AA1111" s="107"/>
      <c r="AB1111" s="50"/>
      <c r="AI1111" s="107"/>
    </row>
    <row r="1112" spans="3:35" x14ac:dyDescent="0.2">
      <c r="L1112" s="102"/>
      <c r="M1112" s="103"/>
      <c r="R1112" s="105"/>
      <c r="V1112" s="106"/>
      <c r="W1112" s="107"/>
      <c r="X1112" s="107"/>
      <c r="Y1112" s="107"/>
      <c r="Z1112" s="108"/>
      <c r="AA1112" s="107"/>
      <c r="AB1112" s="50"/>
      <c r="AI1112" s="107"/>
    </row>
    <row r="1113" spans="3:35" x14ac:dyDescent="0.2">
      <c r="L1113" s="102"/>
      <c r="M1113" s="103"/>
      <c r="R1113" s="105"/>
      <c r="V1113" s="106"/>
      <c r="W1113" s="107"/>
      <c r="X1113" s="107"/>
      <c r="Y1113" s="107"/>
      <c r="Z1113" s="108"/>
      <c r="AA1113" s="107"/>
      <c r="AB1113" s="50"/>
      <c r="AI1113" s="107"/>
    </row>
    <row r="1114" spans="3:35" x14ac:dyDescent="0.2">
      <c r="L1114" s="102"/>
      <c r="M1114" s="103"/>
      <c r="R1114" s="105"/>
      <c r="V1114" s="106"/>
      <c r="W1114" s="107"/>
      <c r="X1114" s="107"/>
      <c r="Y1114" s="107"/>
      <c r="Z1114" s="108"/>
      <c r="AA1114" s="107"/>
      <c r="AB1114" s="50"/>
      <c r="AI1114" s="107"/>
    </row>
    <row r="1115" spans="3:35" x14ac:dyDescent="0.2">
      <c r="L1115" s="102"/>
      <c r="M1115" s="103"/>
      <c r="R1115" s="105"/>
      <c r="V1115" s="106"/>
      <c r="W1115" s="107"/>
      <c r="X1115" s="107"/>
      <c r="Y1115" s="107"/>
      <c r="Z1115" s="108"/>
      <c r="AA1115" s="107"/>
      <c r="AB1115" s="50"/>
      <c r="AI1115" s="107"/>
    </row>
    <row r="1116" spans="3:35" x14ac:dyDescent="0.2">
      <c r="L1116" s="102"/>
      <c r="M1116" s="103"/>
      <c r="R1116" s="105"/>
      <c r="V1116" s="106"/>
      <c r="W1116" s="107"/>
      <c r="X1116" s="107"/>
      <c r="Y1116" s="107"/>
      <c r="Z1116" s="108"/>
      <c r="AA1116" s="107"/>
      <c r="AB1116" s="50"/>
      <c r="AI1116" s="107"/>
    </row>
    <row r="1117" spans="3:35" x14ac:dyDescent="0.2">
      <c r="L1117" s="102"/>
      <c r="M1117" s="103"/>
      <c r="R1117" s="105"/>
      <c r="V1117" s="106"/>
      <c r="W1117" s="107"/>
      <c r="X1117" s="107"/>
      <c r="Y1117" s="107"/>
      <c r="Z1117" s="108"/>
      <c r="AA1117" s="107"/>
      <c r="AB1117" s="50"/>
      <c r="AI1117" s="107"/>
    </row>
    <row r="1118" spans="3:35" x14ac:dyDescent="0.2">
      <c r="L1118" s="102"/>
      <c r="M1118" s="103"/>
      <c r="R1118" s="105"/>
      <c r="V1118" s="106"/>
      <c r="W1118" s="107"/>
      <c r="X1118" s="107"/>
      <c r="Y1118" s="107"/>
      <c r="Z1118" s="108"/>
      <c r="AA1118" s="107"/>
      <c r="AB1118" s="50"/>
      <c r="AI1118" s="107"/>
    </row>
    <row r="1119" spans="3:35" x14ac:dyDescent="0.2">
      <c r="L1119" s="102"/>
      <c r="M1119" s="103"/>
      <c r="R1119" s="105"/>
      <c r="V1119" s="106"/>
      <c r="W1119" s="107"/>
      <c r="X1119" s="107"/>
      <c r="Y1119" s="107"/>
      <c r="Z1119" s="108"/>
      <c r="AA1119" s="107"/>
      <c r="AB1119" s="50"/>
      <c r="AI1119" s="107"/>
    </row>
    <row r="1120" spans="3:35" x14ac:dyDescent="0.2">
      <c r="L1120" s="102"/>
      <c r="M1120" s="103"/>
      <c r="R1120" s="105"/>
      <c r="V1120" s="106"/>
      <c r="W1120" s="107"/>
      <c r="X1120" s="107"/>
      <c r="Y1120" s="107"/>
      <c r="Z1120" s="108"/>
      <c r="AA1120" s="107"/>
      <c r="AB1120" s="50"/>
      <c r="AI1120" s="107"/>
    </row>
    <row r="1121" spans="3:35" x14ac:dyDescent="0.2">
      <c r="L1121" s="102"/>
      <c r="M1121" s="103"/>
      <c r="R1121" s="105"/>
      <c r="V1121" s="106"/>
      <c r="W1121" s="107"/>
      <c r="X1121" s="107"/>
      <c r="Y1121" s="107"/>
      <c r="Z1121" s="108"/>
      <c r="AA1121" s="107"/>
      <c r="AB1121" s="50"/>
      <c r="AI1121" s="107"/>
    </row>
    <row r="1122" spans="3:35" x14ac:dyDescent="0.2">
      <c r="C1122" s="101"/>
      <c r="D1122" s="101"/>
      <c r="E1122" s="101"/>
      <c r="F1122" s="101"/>
      <c r="I1122" s="101"/>
      <c r="J1122" s="101"/>
      <c r="L1122" s="102"/>
      <c r="M1122" s="103"/>
      <c r="O1122" s="101"/>
      <c r="P1122" s="101"/>
      <c r="Q1122" s="101"/>
      <c r="R1122" s="105"/>
      <c r="V1122" s="106"/>
      <c r="W1122" s="107"/>
      <c r="X1122" s="107"/>
      <c r="Y1122" s="107"/>
      <c r="Z1122" s="108"/>
      <c r="AA1122" s="107"/>
      <c r="AB1122" s="50"/>
      <c r="AI1122" s="107"/>
    </row>
    <row r="1123" spans="3:35" x14ac:dyDescent="0.2">
      <c r="C1123" s="101"/>
      <c r="D1123" s="101"/>
      <c r="E1123" s="101"/>
      <c r="F1123" s="101"/>
      <c r="I1123" s="101"/>
      <c r="J1123" s="101"/>
      <c r="L1123" s="102"/>
      <c r="M1123" s="103"/>
      <c r="O1123" s="101"/>
      <c r="P1123" s="101"/>
      <c r="Q1123" s="101"/>
      <c r="R1123" s="105"/>
      <c r="V1123" s="106"/>
      <c r="W1123" s="107"/>
      <c r="X1123" s="107"/>
      <c r="Y1123" s="107"/>
      <c r="Z1123" s="108"/>
      <c r="AA1123" s="107"/>
      <c r="AB1123" s="50"/>
      <c r="AI1123" s="107"/>
    </row>
    <row r="1124" spans="3:35" x14ac:dyDescent="0.2">
      <c r="C1124" s="101"/>
      <c r="D1124" s="101"/>
      <c r="E1124" s="101"/>
      <c r="F1124" s="101"/>
      <c r="I1124" s="101"/>
      <c r="J1124" s="101"/>
      <c r="L1124" s="102"/>
      <c r="M1124" s="103"/>
      <c r="O1124" s="101"/>
      <c r="P1124" s="101"/>
      <c r="Q1124" s="101"/>
      <c r="R1124" s="105"/>
      <c r="V1124" s="106"/>
      <c r="W1124" s="107"/>
      <c r="X1124" s="107"/>
      <c r="Y1124" s="107"/>
      <c r="Z1124" s="108"/>
      <c r="AA1124" s="107"/>
      <c r="AB1124" s="50"/>
      <c r="AI1124" s="107"/>
    </row>
    <row r="1125" spans="3:35" x14ac:dyDescent="0.2">
      <c r="C1125" s="101"/>
      <c r="D1125" s="101"/>
      <c r="E1125" s="101"/>
      <c r="F1125" s="101"/>
      <c r="I1125" s="101"/>
      <c r="J1125" s="101"/>
      <c r="L1125" s="102"/>
      <c r="M1125" s="103"/>
      <c r="O1125" s="101"/>
      <c r="P1125" s="101"/>
      <c r="Q1125" s="101"/>
      <c r="R1125" s="105"/>
      <c r="V1125" s="106"/>
      <c r="W1125" s="107"/>
      <c r="X1125" s="107"/>
      <c r="Y1125" s="107"/>
      <c r="Z1125" s="108"/>
      <c r="AA1125" s="107"/>
      <c r="AB1125" s="50"/>
      <c r="AI1125" s="107"/>
    </row>
    <row r="1126" spans="3:35" x14ac:dyDescent="0.2">
      <c r="C1126" s="101"/>
      <c r="D1126" s="101"/>
      <c r="E1126" s="101"/>
      <c r="F1126" s="101"/>
      <c r="I1126" s="101"/>
      <c r="J1126" s="101"/>
      <c r="L1126" s="102"/>
      <c r="M1126" s="103"/>
      <c r="O1126" s="101"/>
      <c r="P1126" s="101"/>
      <c r="Q1126" s="101"/>
      <c r="R1126" s="105"/>
      <c r="V1126" s="106"/>
      <c r="W1126" s="107"/>
      <c r="X1126" s="107"/>
      <c r="Y1126" s="107"/>
      <c r="Z1126" s="108"/>
      <c r="AA1126" s="107"/>
      <c r="AB1126" s="50"/>
      <c r="AI1126" s="107"/>
    </row>
    <row r="1127" spans="3:35" x14ac:dyDescent="0.2">
      <c r="C1127" s="101"/>
      <c r="D1127" s="101"/>
      <c r="E1127" s="101"/>
      <c r="F1127" s="101"/>
      <c r="I1127" s="101"/>
      <c r="J1127" s="101"/>
      <c r="L1127" s="102"/>
      <c r="M1127" s="103"/>
      <c r="O1127" s="101"/>
      <c r="P1127" s="101"/>
      <c r="Q1127" s="101"/>
      <c r="R1127" s="105"/>
      <c r="V1127" s="106"/>
      <c r="W1127" s="107"/>
      <c r="X1127" s="107"/>
      <c r="Y1127" s="107"/>
      <c r="Z1127" s="108"/>
      <c r="AA1127" s="107"/>
      <c r="AB1127" s="50"/>
      <c r="AI1127" s="107"/>
    </row>
    <row r="1128" spans="3:35" x14ac:dyDescent="0.2">
      <c r="C1128" s="101"/>
      <c r="D1128" s="101"/>
      <c r="E1128" s="101"/>
      <c r="F1128" s="101"/>
      <c r="I1128" s="101"/>
      <c r="J1128" s="101"/>
      <c r="L1128" s="102"/>
      <c r="M1128" s="103"/>
      <c r="O1128" s="101"/>
      <c r="P1128" s="101"/>
      <c r="Q1128" s="101"/>
      <c r="R1128" s="105"/>
      <c r="V1128" s="106"/>
      <c r="W1128" s="107"/>
      <c r="X1128" s="107"/>
      <c r="Y1128" s="107"/>
      <c r="Z1128" s="108"/>
      <c r="AA1128" s="107"/>
      <c r="AB1128" s="50"/>
      <c r="AI1128" s="107"/>
    </row>
    <row r="1129" spans="3:35" x14ac:dyDescent="0.2">
      <c r="C1129" s="101"/>
      <c r="D1129" s="101"/>
      <c r="E1129" s="101"/>
      <c r="F1129" s="101"/>
      <c r="I1129" s="101"/>
      <c r="J1129" s="101"/>
      <c r="L1129" s="102"/>
      <c r="M1129" s="103"/>
      <c r="O1129" s="101"/>
      <c r="P1129" s="101"/>
      <c r="Q1129" s="101"/>
      <c r="R1129" s="105"/>
      <c r="V1129" s="106"/>
      <c r="W1129" s="107"/>
      <c r="X1129" s="107"/>
      <c r="Y1129" s="107"/>
      <c r="Z1129" s="108"/>
      <c r="AA1129" s="107"/>
      <c r="AB1129" s="50"/>
      <c r="AI1129" s="107"/>
    </row>
    <row r="1130" spans="3:35" x14ac:dyDescent="0.2">
      <c r="C1130" s="101"/>
      <c r="D1130" s="101"/>
      <c r="E1130" s="101"/>
      <c r="F1130" s="101"/>
      <c r="I1130" s="101"/>
      <c r="J1130" s="101"/>
      <c r="L1130" s="102"/>
      <c r="M1130" s="103"/>
      <c r="O1130" s="101"/>
      <c r="P1130" s="101"/>
      <c r="Q1130" s="101"/>
      <c r="R1130" s="105"/>
      <c r="V1130" s="106"/>
      <c r="W1130" s="107"/>
      <c r="X1130" s="107"/>
      <c r="Y1130" s="107"/>
      <c r="Z1130" s="108"/>
      <c r="AA1130" s="107"/>
      <c r="AB1130" s="50"/>
      <c r="AI1130" s="107"/>
    </row>
    <row r="1131" spans="3:35" x14ac:dyDescent="0.2">
      <c r="C1131" s="101"/>
      <c r="D1131" s="101"/>
      <c r="E1131" s="101"/>
      <c r="F1131" s="101"/>
      <c r="I1131" s="101"/>
      <c r="J1131" s="101"/>
      <c r="L1131" s="102"/>
      <c r="M1131" s="103"/>
      <c r="O1131" s="101"/>
      <c r="P1131" s="101"/>
      <c r="Q1131" s="101"/>
      <c r="R1131" s="105"/>
      <c r="V1131" s="106"/>
      <c r="W1131" s="107"/>
      <c r="X1131" s="107"/>
      <c r="Y1131" s="107"/>
      <c r="Z1131" s="108"/>
      <c r="AA1131" s="107"/>
      <c r="AB1131" s="50"/>
      <c r="AI1131" s="107"/>
    </row>
    <row r="1132" spans="3:35" x14ac:dyDescent="0.2">
      <c r="C1132" s="101"/>
      <c r="D1132" s="101"/>
      <c r="E1132" s="101"/>
      <c r="F1132" s="101"/>
      <c r="I1132" s="101"/>
      <c r="J1132" s="101"/>
      <c r="L1132" s="102"/>
      <c r="M1132" s="103"/>
      <c r="O1132" s="101"/>
      <c r="P1132" s="101"/>
      <c r="Q1132" s="101"/>
      <c r="R1132" s="105"/>
      <c r="V1132" s="106"/>
      <c r="W1132" s="107"/>
      <c r="X1132" s="107"/>
      <c r="Y1132" s="107"/>
      <c r="Z1132" s="108"/>
      <c r="AA1132" s="107"/>
      <c r="AB1132" s="50"/>
      <c r="AI1132" s="107"/>
    </row>
    <row r="1133" spans="3:35" x14ac:dyDescent="0.2">
      <c r="C1133" s="101"/>
      <c r="D1133" s="101"/>
      <c r="E1133" s="101"/>
      <c r="F1133" s="101"/>
      <c r="I1133" s="101"/>
      <c r="J1133" s="101"/>
      <c r="L1133" s="102"/>
      <c r="M1133" s="103"/>
      <c r="O1133" s="101"/>
      <c r="P1133" s="101"/>
      <c r="Q1133" s="101"/>
      <c r="R1133" s="105"/>
      <c r="V1133" s="106"/>
      <c r="W1133" s="107"/>
      <c r="X1133" s="107"/>
      <c r="Y1133" s="107"/>
      <c r="Z1133" s="108"/>
      <c r="AA1133" s="107"/>
      <c r="AB1133" s="50"/>
      <c r="AI1133" s="107"/>
    </row>
    <row r="1134" spans="3:35" x14ac:dyDescent="0.2">
      <c r="L1134" s="102"/>
      <c r="M1134" s="103"/>
      <c r="R1134" s="105"/>
      <c r="V1134" s="106"/>
      <c r="W1134" s="107"/>
      <c r="X1134" s="107"/>
      <c r="Y1134" s="107"/>
      <c r="Z1134" s="108"/>
      <c r="AA1134" s="107"/>
      <c r="AB1134" s="50"/>
      <c r="AI1134" s="107"/>
    </row>
    <row r="1135" spans="3:35" x14ac:dyDescent="0.2">
      <c r="L1135" s="102"/>
      <c r="M1135" s="103"/>
      <c r="R1135" s="105"/>
      <c r="V1135" s="106"/>
      <c r="W1135" s="107"/>
      <c r="X1135" s="107"/>
      <c r="Y1135" s="107"/>
      <c r="Z1135" s="108"/>
      <c r="AA1135" s="107"/>
      <c r="AB1135" s="50"/>
      <c r="AI1135" s="107"/>
    </row>
    <row r="1136" spans="3:35" x14ac:dyDescent="0.2">
      <c r="L1136" s="102"/>
      <c r="M1136" s="103"/>
      <c r="R1136" s="105"/>
      <c r="V1136" s="106"/>
      <c r="W1136" s="107"/>
      <c r="X1136" s="107"/>
      <c r="Y1136" s="107"/>
      <c r="Z1136" s="108"/>
      <c r="AA1136" s="107"/>
      <c r="AB1136" s="50"/>
      <c r="AI1136" s="107"/>
    </row>
    <row r="1137" spans="3:35" x14ac:dyDescent="0.2">
      <c r="L1137" s="102"/>
      <c r="M1137" s="103"/>
      <c r="R1137" s="105"/>
      <c r="V1137" s="106"/>
      <c r="W1137" s="107"/>
      <c r="X1137" s="107"/>
      <c r="Y1137" s="107"/>
      <c r="Z1137" s="108"/>
      <c r="AA1137" s="107"/>
      <c r="AB1137" s="50"/>
      <c r="AI1137" s="107"/>
    </row>
    <row r="1138" spans="3:35" x14ac:dyDescent="0.2">
      <c r="L1138" s="102"/>
      <c r="M1138" s="103"/>
      <c r="R1138" s="105"/>
      <c r="V1138" s="106"/>
      <c r="W1138" s="107"/>
      <c r="X1138" s="107"/>
      <c r="Y1138" s="107"/>
      <c r="Z1138" s="108"/>
      <c r="AA1138" s="107"/>
      <c r="AB1138" s="50"/>
      <c r="AI1138" s="107"/>
    </row>
    <row r="1139" spans="3:35" x14ac:dyDescent="0.2">
      <c r="L1139" s="102"/>
      <c r="M1139" s="103"/>
      <c r="R1139" s="105"/>
      <c r="V1139" s="106"/>
      <c r="W1139" s="107"/>
      <c r="X1139" s="107"/>
      <c r="Y1139" s="107"/>
      <c r="Z1139" s="108"/>
      <c r="AA1139" s="107"/>
      <c r="AB1139" s="50"/>
      <c r="AI1139" s="107"/>
    </row>
    <row r="1140" spans="3:35" x14ac:dyDescent="0.2">
      <c r="L1140" s="102"/>
      <c r="M1140" s="103"/>
      <c r="R1140" s="105"/>
      <c r="V1140" s="106"/>
      <c r="W1140" s="107"/>
      <c r="X1140" s="107"/>
      <c r="Y1140" s="107"/>
      <c r="Z1140" s="108"/>
      <c r="AA1140" s="107"/>
      <c r="AB1140" s="50"/>
      <c r="AI1140" s="107"/>
    </row>
    <row r="1141" spans="3:35" x14ac:dyDescent="0.2">
      <c r="L1141" s="102"/>
      <c r="M1141" s="103"/>
      <c r="R1141" s="105"/>
      <c r="V1141" s="106"/>
      <c r="W1141" s="107"/>
      <c r="X1141" s="107"/>
      <c r="Y1141" s="107"/>
      <c r="Z1141" s="108"/>
      <c r="AA1141" s="107"/>
      <c r="AB1141" s="50"/>
      <c r="AI1141" s="107"/>
    </row>
    <row r="1142" spans="3:35" x14ac:dyDescent="0.2">
      <c r="L1142" s="102"/>
      <c r="M1142" s="103"/>
      <c r="R1142" s="105"/>
      <c r="V1142" s="106"/>
      <c r="W1142" s="107"/>
      <c r="X1142" s="107"/>
      <c r="Y1142" s="107"/>
      <c r="Z1142" s="108"/>
      <c r="AA1142" s="107"/>
      <c r="AB1142" s="50"/>
      <c r="AI1142" s="107"/>
    </row>
    <row r="1143" spans="3:35" x14ac:dyDescent="0.2">
      <c r="L1143" s="102"/>
      <c r="M1143" s="103"/>
      <c r="R1143" s="105"/>
      <c r="V1143" s="106"/>
      <c r="W1143" s="107"/>
      <c r="X1143" s="107"/>
      <c r="Y1143" s="107"/>
      <c r="Z1143" s="108"/>
      <c r="AA1143" s="107"/>
      <c r="AB1143" s="50"/>
      <c r="AI1143" s="107"/>
    </row>
    <row r="1144" spans="3:35" x14ac:dyDescent="0.2">
      <c r="L1144" s="102"/>
      <c r="M1144" s="103"/>
      <c r="R1144" s="105"/>
      <c r="V1144" s="106"/>
      <c r="W1144" s="107"/>
      <c r="X1144" s="107"/>
      <c r="Y1144" s="107"/>
      <c r="Z1144" s="108"/>
      <c r="AA1144" s="107"/>
      <c r="AB1144" s="50"/>
      <c r="AI1144" s="107"/>
    </row>
    <row r="1145" spans="3:35" x14ac:dyDescent="0.2">
      <c r="L1145" s="102"/>
      <c r="M1145" s="103"/>
      <c r="R1145" s="105"/>
      <c r="V1145" s="106"/>
      <c r="W1145" s="107"/>
      <c r="X1145" s="107"/>
      <c r="Y1145" s="107"/>
      <c r="Z1145" s="108"/>
      <c r="AA1145" s="107"/>
      <c r="AB1145" s="50"/>
      <c r="AI1145" s="107"/>
    </row>
    <row r="1146" spans="3:35" x14ac:dyDescent="0.2">
      <c r="L1146" s="102"/>
      <c r="M1146" s="103"/>
      <c r="R1146" s="105"/>
      <c r="V1146" s="106"/>
      <c r="W1146" s="107"/>
      <c r="X1146" s="107"/>
      <c r="Y1146" s="107"/>
      <c r="Z1146" s="108"/>
      <c r="AA1146" s="107"/>
      <c r="AB1146" s="50"/>
      <c r="AI1146" s="107"/>
    </row>
    <row r="1147" spans="3:35" x14ac:dyDescent="0.2">
      <c r="L1147" s="102"/>
      <c r="M1147" s="103"/>
      <c r="R1147" s="105"/>
      <c r="V1147" s="106"/>
      <c r="W1147" s="107"/>
      <c r="X1147" s="107"/>
      <c r="Y1147" s="107"/>
      <c r="Z1147" s="108"/>
      <c r="AA1147" s="107"/>
      <c r="AB1147" s="50"/>
      <c r="AI1147" s="107"/>
    </row>
    <row r="1148" spans="3:35" x14ac:dyDescent="0.2">
      <c r="C1148" s="101"/>
      <c r="D1148" s="101"/>
      <c r="E1148" s="101"/>
      <c r="F1148" s="101"/>
      <c r="I1148" s="101"/>
      <c r="J1148" s="101"/>
      <c r="L1148" s="102"/>
      <c r="M1148" s="103"/>
      <c r="O1148" s="101"/>
      <c r="P1148" s="101"/>
      <c r="Q1148" s="101"/>
      <c r="R1148" s="105"/>
      <c r="V1148" s="106"/>
      <c r="W1148" s="107"/>
      <c r="X1148" s="107"/>
      <c r="Y1148" s="107"/>
      <c r="Z1148" s="108"/>
      <c r="AA1148" s="107"/>
      <c r="AB1148" s="50"/>
      <c r="AI1148" s="107"/>
    </row>
    <row r="1149" spans="3:35" x14ac:dyDescent="0.2">
      <c r="C1149" s="101"/>
      <c r="D1149" s="101"/>
      <c r="E1149" s="101"/>
      <c r="F1149" s="101"/>
      <c r="I1149" s="101"/>
      <c r="J1149" s="101"/>
      <c r="L1149" s="102"/>
      <c r="M1149" s="103"/>
      <c r="O1149" s="101"/>
      <c r="P1149" s="101"/>
      <c r="Q1149" s="101"/>
      <c r="R1149" s="105"/>
      <c r="V1149" s="106"/>
      <c r="W1149" s="107"/>
      <c r="X1149" s="107"/>
      <c r="Y1149" s="107"/>
      <c r="Z1149" s="108"/>
      <c r="AA1149" s="107"/>
      <c r="AB1149" s="50"/>
      <c r="AI1149" s="107"/>
    </row>
    <row r="1150" spans="3:35" x14ac:dyDescent="0.2">
      <c r="C1150" s="101"/>
      <c r="D1150" s="101"/>
      <c r="E1150" s="101"/>
      <c r="F1150" s="101"/>
      <c r="I1150" s="101"/>
      <c r="J1150" s="101"/>
      <c r="L1150" s="102"/>
      <c r="M1150" s="103"/>
      <c r="O1150" s="101"/>
      <c r="P1150" s="101"/>
      <c r="Q1150" s="101"/>
      <c r="R1150" s="105"/>
      <c r="V1150" s="106"/>
      <c r="W1150" s="107"/>
      <c r="X1150" s="107"/>
      <c r="Y1150" s="107"/>
      <c r="Z1150" s="108"/>
      <c r="AA1150" s="107"/>
      <c r="AB1150" s="50"/>
      <c r="AI1150" s="107"/>
    </row>
    <row r="1151" spans="3:35" x14ac:dyDescent="0.2">
      <c r="C1151" s="101"/>
      <c r="D1151" s="101"/>
      <c r="E1151" s="101"/>
      <c r="F1151" s="101"/>
      <c r="I1151" s="101"/>
      <c r="J1151" s="101"/>
      <c r="L1151" s="102"/>
      <c r="M1151" s="103"/>
      <c r="O1151" s="101"/>
      <c r="P1151" s="101"/>
      <c r="Q1151" s="101"/>
      <c r="R1151" s="105"/>
      <c r="V1151" s="106"/>
      <c r="W1151" s="107"/>
      <c r="X1151" s="107"/>
      <c r="Y1151" s="107"/>
      <c r="Z1151" s="108"/>
      <c r="AA1151" s="107"/>
      <c r="AB1151" s="50"/>
      <c r="AI1151" s="107"/>
    </row>
    <row r="1152" spans="3:35" x14ac:dyDescent="0.2">
      <c r="C1152" s="101"/>
      <c r="D1152" s="101"/>
      <c r="E1152" s="101"/>
      <c r="F1152" s="101"/>
      <c r="I1152" s="101"/>
      <c r="J1152" s="101"/>
      <c r="L1152" s="102"/>
      <c r="M1152" s="103"/>
      <c r="O1152" s="101"/>
      <c r="P1152" s="101"/>
      <c r="Q1152" s="101"/>
      <c r="R1152" s="105"/>
      <c r="V1152" s="106"/>
      <c r="W1152" s="107"/>
      <c r="X1152" s="107"/>
      <c r="Y1152" s="107"/>
      <c r="Z1152" s="108"/>
      <c r="AA1152" s="107"/>
      <c r="AB1152" s="50"/>
      <c r="AI1152" s="107"/>
    </row>
    <row r="1153" spans="3:35" x14ac:dyDescent="0.2">
      <c r="C1153" s="101"/>
      <c r="D1153" s="101"/>
      <c r="E1153" s="101"/>
      <c r="F1153" s="101"/>
      <c r="I1153" s="101"/>
      <c r="J1153" s="101"/>
      <c r="L1153" s="102"/>
      <c r="M1153" s="103"/>
      <c r="O1153" s="101"/>
      <c r="P1153" s="101"/>
      <c r="Q1153" s="101"/>
      <c r="R1153" s="105"/>
      <c r="V1153" s="106"/>
      <c r="W1153" s="107"/>
      <c r="X1153" s="107"/>
      <c r="Y1153" s="107"/>
      <c r="Z1153" s="108"/>
      <c r="AA1153" s="107"/>
      <c r="AB1153" s="50"/>
      <c r="AI1153" s="107"/>
    </row>
    <row r="1154" spans="3:35" x14ac:dyDescent="0.2">
      <c r="C1154" s="101"/>
      <c r="D1154" s="101"/>
      <c r="E1154" s="101"/>
      <c r="F1154" s="101"/>
      <c r="I1154" s="101"/>
      <c r="J1154" s="101"/>
      <c r="L1154" s="102"/>
      <c r="M1154" s="103"/>
      <c r="O1154" s="101"/>
      <c r="P1154" s="101"/>
      <c r="Q1154" s="101"/>
      <c r="R1154" s="105"/>
      <c r="V1154" s="106"/>
      <c r="W1154" s="107"/>
      <c r="X1154" s="107"/>
      <c r="Y1154" s="107"/>
      <c r="Z1154" s="108"/>
      <c r="AA1154" s="107"/>
      <c r="AB1154" s="50"/>
      <c r="AI1154" s="107"/>
    </row>
    <row r="1155" spans="3:35" x14ac:dyDescent="0.2">
      <c r="C1155" s="101"/>
      <c r="D1155" s="101"/>
      <c r="E1155" s="101"/>
      <c r="F1155" s="101"/>
      <c r="I1155" s="101"/>
      <c r="J1155" s="101"/>
      <c r="L1155" s="102"/>
      <c r="M1155" s="103"/>
      <c r="O1155" s="101"/>
      <c r="P1155" s="101"/>
      <c r="Q1155" s="101"/>
      <c r="R1155" s="105"/>
      <c r="V1155" s="106"/>
      <c r="W1155" s="107"/>
      <c r="X1155" s="107"/>
      <c r="Y1155" s="107"/>
      <c r="Z1155" s="108"/>
      <c r="AA1155" s="107"/>
      <c r="AB1155" s="50"/>
      <c r="AI1155" s="107"/>
    </row>
    <row r="1156" spans="3:35" x14ac:dyDescent="0.2">
      <c r="C1156" s="101"/>
      <c r="D1156" s="101"/>
      <c r="E1156" s="101"/>
      <c r="F1156" s="101"/>
      <c r="I1156" s="101"/>
      <c r="J1156" s="101"/>
      <c r="L1156" s="102"/>
      <c r="M1156" s="103"/>
      <c r="O1156" s="101"/>
      <c r="P1156" s="101"/>
      <c r="Q1156" s="101"/>
      <c r="R1156" s="105"/>
      <c r="V1156" s="106"/>
      <c r="W1156" s="107"/>
      <c r="X1156" s="107"/>
      <c r="Y1156" s="107"/>
      <c r="Z1156" s="108"/>
      <c r="AA1156" s="107"/>
      <c r="AB1156" s="50"/>
      <c r="AI1156" s="107"/>
    </row>
    <row r="1157" spans="3:35" x14ac:dyDescent="0.2">
      <c r="C1157" s="101"/>
      <c r="D1157" s="101"/>
      <c r="E1157" s="101"/>
      <c r="F1157" s="101"/>
      <c r="I1157" s="101"/>
      <c r="J1157" s="101"/>
      <c r="L1157" s="102"/>
      <c r="M1157" s="103"/>
      <c r="O1157" s="101"/>
      <c r="P1157" s="101"/>
      <c r="Q1157" s="101"/>
      <c r="R1157" s="105"/>
      <c r="V1157" s="106"/>
      <c r="W1157" s="107"/>
      <c r="X1157" s="107"/>
      <c r="Y1157" s="107"/>
      <c r="Z1157" s="108"/>
      <c r="AA1157" s="107"/>
      <c r="AB1157" s="50"/>
      <c r="AI1157" s="107"/>
    </row>
    <row r="1158" spans="3:35" x14ac:dyDescent="0.2">
      <c r="C1158" s="101"/>
      <c r="D1158" s="101"/>
      <c r="E1158" s="101"/>
      <c r="F1158" s="101"/>
      <c r="I1158" s="101"/>
      <c r="J1158" s="101"/>
      <c r="L1158" s="102"/>
      <c r="M1158" s="103"/>
      <c r="O1158" s="101"/>
      <c r="P1158" s="101"/>
      <c r="Q1158" s="101"/>
      <c r="R1158" s="105"/>
      <c r="V1158" s="106"/>
      <c r="W1158" s="107"/>
      <c r="X1158" s="107"/>
      <c r="Y1158" s="107"/>
      <c r="Z1158" s="108"/>
      <c r="AA1158" s="107"/>
      <c r="AB1158" s="50"/>
      <c r="AI1158" s="107"/>
    </row>
    <row r="1159" spans="3:35" x14ac:dyDescent="0.2">
      <c r="C1159" s="101"/>
      <c r="D1159" s="101"/>
      <c r="E1159" s="101"/>
      <c r="F1159" s="101"/>
      <c r="I1159" s="101"/>
      <c r="J1159" s="101"/>
      <c r="L1159" s="102"/>
      <c r="M1159" s="103"/>
      <c r="O1159" s="101"/>
      <c r="P1159" s="101"/>
      <c r="Q1159" s="101"/>
      <c r="R1159" s="105"/>
      <c r="V1159" s="106"/>
      <c r="W1159" s="107"/>
      <c r="X1159" s="107"/>
      <c r="Y1159" s="107"/>
      <c r="Z1159" s="108"/>
      <c r="AA1159" s="107"/>
      <c r="AB1159" s="50"/>
      <c r="AI1159" s="107"/>
    </row>
    <row r="1160" spans="3:35" x14ac:dyDescent="0.2">
      <c r="L1160" s="102"/>
      <c r="M1160" s="103"/>
      <c r="R1160" s="105"/>
      <c r="V1160" s="106"/>
      <c r="W1160" s="107"/>
      <c r="X1160" s="107"/>
      <c r="Y1160" s="107"/>
      <c r="Z1160" s="108"/>
      <c r="AA1160" s="107"/>
      <c r="AB1160" s="50"/>
      <c r="AI1160" s="107"/>
    </row>
    <row r="1161" spans="3:35" x14ac:dyDescent="0.2">
      <c r="L1161" s="102"/>
      <c r="M1161" s="103"/>
      <c r="R1161" s="105"/>
      <c r="V1161" s="106"/>
      <c r="W1161" s="107"/>
      <c r="X1161" s="107"/>
      <c r="Y1161" s="107"/>
      <c r="Z1161" s="108"/>
      <c r="AA1161" s="107"/>
      <c r="AB1161" s="50"/>
      <c r="AI1161" s="107"/>
    </row>
    <row r="1162" spans="3:35" x14ac:dyDescent="0.2">
      <c r="L1162" s="102"/>
      <c r="M1162" s="103"/>
      <c r="R1162" s="105"/>
      <c r="V1162" s="106"/>
      <c r="W1162" s="107"/>
      <c r="X1162" s="107"/>
      <c r="Y1162" s="107"/>
      <c r="Z1162" s="108"/>
      <c r="AA1162" s="107"/>
      <c r="AB1162" s="50"/>
      <c r="AI1162" s="107"/>
    </row>
    <row r="1163" spans="3:35" x14ac:dyDescent="0.2">
      <c r="L1163" s="102"/>
      <c r="M1163" s="103"/>
      <c r="R1163" s="105"/>
      <c r="V1163" s="106"/>
      <c r="W1163" s="107"/>
      <c r="X1163" s="107"/>
      <c r="Y1163" s="107"/>
      <c r="Z1163" s="108"/>
      <c r="AA1163" s="107"/>
      <c r="AB1163" s="50"/>
      <c r="AI1163" s="107"/>
    </row>
    <row r="1164" spans="3:35" x14ac:dyDescent="0.2">
      <c r="L1164" s="102"/>
      <c r="M1164" s="103"/>
      <c r="R1164" s="105"/>
      <c r="V1164" s="106"/>
      <c r="W1164" s="107"/>
      <c r="X1164" s="107"/>
      <c r="Y1164" s="107"/>
      <c r="Z1164" s="108"/>
      <c r="AA1164" s="107"/>
      <c r="AB1164" s="50"/>
      <c r="AI1164" s="107"/>
    </row>
    <row r="1165" spans="3:35" x14ac:dyDescent="0.2">
      <c r="L1165" s="102"/>
      <c r="M1165" s="103"/>
      <c r="R1165" s="105"/>
      <c r="V1165" s="106"/>
      <c r="W1165" s="107"/>
      <c r="X1165" s="107"/>
      <c r="Y1165" s="107"/>
      <c r="Z1165" s="108"/>
      <c r="AA1165" s="107"/>
      <c r="AB1165" s="50"/>
      <c r="AI1165" s="107"/>
    </row>
    <row r="1166" spans="3:35" x14ac:dyDescent="0.2">
      <c r="L1166" s="102"/>
      <c r="M1166" s="103"/>
      <c r="R1166" s="105"/>
      <c r="V1166" s="106"/>
      <c r="W1166" s="107"/>
      <c r="X1166" s="107"/>
      <c r="Y1166" s="107"/>
      <c r="Z1166" s="108"/>
      <c r="AA1166" s="107"/>
      <c r="AB1166" s="50"/>
      <c r="AI1166" s="107"/>
    </row>
    <row r="1167" spans="3:35" x14ac:dyDescent="0.2">
      <c r="L1167" s="102"/>
      <c r="M1167" s="103"/>
      <c r="R1167" s="105"/>
      <c r="V1167" s="106"/>
      <c r="W1167" s="107"/>
      <c r="X1167" s="107"/>
      <c r="Y1167" s="107"/>
      <c r="Z1167" s="108"/>
      <c r="AA1167" s="107"/>
      <c r="AB1167" s="50"/>
      <c r="AI1167" s="107"/>
    </row>
    <row r="1168" spans="3:35" x14ac:dyDescent="0.2">
      <c r="L1168" s="102"/>
      <c r="M1168" s="103"/>
      <c r="R1168" s="105"/>
      <c r="V1168" s="106"/>
      <c r="W1168" s="107"/>
      <c r="X1168" s="107"/>
      <c r="Y1168" s="107"/>
      <c r="Z1168" s="108"/>
      <c r="AA1168" s="107"/>
      <c r="AB1168" s="50"/>
      <c r="AI1168" s="107"/>
    </row>
    <row r="1169" spans="3:35" x14ac:dyDescent="0.2">
      <c r="L1169" s="102"/>
      <c r="M1169" s="103"/>
      <c r="R1169" s="105"/>
      <c r="V1169" s="106"/>
      <c r="W1169" s="107"/>
      <c r="X1169" s="107"/>
      <c r="Y1169" s="107"/>
      <c r="Z1169" s="108"/>
      <c r="AA1169" s="107"/>
      <c r="AB1169" s="50"/>
      <c r="AI1169" s="107"/>
    </row>
    <row r="1170" spans="3:35" x14ac:dyDescent="0.2">
      <c r="L1170" s="102"/>
      <c r="M1170" s="103"/>
      <c r="R1170" s="105"/>
      <c r="V1170" s="106"/>
      <c r="W1170" s="107"/>
      <c r="X1170" s="107"/>
      <c r="Y1170" s="107"/>
      <c r="Z1170" s="108"/>
      <c r="AA1170" s="107"/>
      <c r="AB1170" s="50"/>
      <c r="AI1170" s="107"/>
    </row>
    <row r="1171" spans="3:35" x14ac:dyDescent="0.2">
      <c r="L1171" s="102"/>
      <c r="M1171" s="103"/>
      <c r="R1171" s="105"/>
      <c r="V1171" s="106"/>
      <c r="W1171" s="107"/>
      <c r="X1171" s="107"/>
      <c r="Y1171" s="107"/>
      <c r="Z1171" s="108"/>
      <c r="AA1171" s="107"/>
      <c r="AB1171" s="50"/>
      <c r="AI1171" s="107"/>
    </row>
    <row r="1172" spans="3:35" x14ac:dyDescent="0.2">
      <c r="L1172" s="102"/>
      <c r="M1172" s="103"/>
      <c r="R1172" s="105"/>
      <c r="V1172" s="106"/>
      <c r="W1172" s="107"/>
      <c r="X1172" s="107"/>
      <c r="Y1172" s="107"/>
      <c r="Z1172" s="108"/>
      <c r="AA1172" s="107"/>
      <c r="AB1172" s="50"/>
      <c r="AI1172" s="107"/>
    </row>
    <row r="1173" spans="3:35" x14ac:dyDescent="0.2">
      <c r="L1173" s="102"/>
      <c r="M1173" s="103"/>
      <c r="R1173" s="105"/>
      <c r="V1173" s="106"/>
      <c r="W1173" s="107"/>
      <c r="X1173" s="107"/>
      <c r="Y1173" s="107"/>
      <c r="Z1173" s="108"/>
      <c r="AA1173" s="107"/>
      <c r="AB1173" s="50"/>
      <c r="AI1173" s="107"/>
    </row>
    <row r="1174" spans="3:35" x14ac:dyDescent="0.2">
      <c r="L1174" s="102"/>
      <c r="M1174" s="103"/>
      <c r="R1174" s="105"/>
      <c r="V1174" s="106"/>
      <c r="W1174" s="107"/>
      <c r="X1174" s="107"/>
      <c r="Y1174" s="107"/>
      <c r="Z1174" s="108"/>
      <c r="AA1174" s="107"/>
      <c r="AB1174" s="50"/>
      <c r="AI1174" s="107"/>
    </row>
    <row r="1175" spans="3:35" x14ac:dyDescent="0.2">
      <c r="L1175" s="102"/>
      <c r="M1175" s="103"/>
      <c r="R1175" s="105"/>
      <c r="V1175" s="106"/>
      <c r="W1175" s="107"/>
      <c r="X1175" s="107"/>
      <c r="Y1175" s="107"/>
      <c r="Z1175" s="108"/>
      <c r="AA1175" s="107"/>
      <c r="AB1175" s="50"/>
      <c r="AI1175" s="107"/>
    </row>
    <row r="1176" spans="3:35" x14ac:dyDescent="0.2">
      <c r="L1176" s="102"/>
      <c r="M1176" s="103"/>
      <c r="R1176" s="105"/>
      <c r="V1176" s="106"/>
      <c r="W1176" s="107"/>
      <c r="X1176" s="107"/>
      <c r="Y1176" s="107"/>
      <c r="Z1176" s="108"/>
      <c r="AA1176" s="107"/>
      <c r="AB1176" s="50"/>
      <c r="AI1176" s="107"/>
    </row>
    <row r="1177" spans="3:35" x14ac:dyDescent="0.2">
      <c r="C1177" s="101"/>
      <c r="D1177" s="101"/>
      <c r="E1177" s="101"/>
      <c r="F1177" s="101"/>
      <c r="I1177" s="101"/>
      <c r="J1177" s="101"/>
      <c r="L1177" s="102"/>
      <c r="M1177" s="103"/>
      <c r="O1177" s="101"/>
      <c r="P1177" s="101"/>
      <c r="Q1177" s="101"/>
      <c r="R1177" s="105"/>
      <c r="V1177" s="106"/>
      <c r="W1177" s="107"/>
      <c r="X1177" s="107"/>
      <c r="Y1177" s="107"/>
      <c r="Z1177" s="108"/>
      <c r="AA1177" s="107"/>
      <c r="AB1177" s="50"/>
      <c r="AI1177" s="107"/>
    </row>
    <row r="1178" spans="3:35" x14ac:dyDescent="0.2">
      <c r="C1178" s="101"/>
      <c r="D1178" s="101"/>
      <c r="E1178" s="101"/>
      <c r="F1178" s="101"/>
      <c r="I1178" s="101"/>
      <c r="J1178" s="101"/>
      <c r="L1178" s="102"/>
      <c r="M1178" s="103"/>
      <c r="O1178" s="101"/>
      <c r="P1178" s="101"/>
      <c r="Q1178" s="101"/>
      <c r="R1178" s="105"/>
      <c r="V1178" s="106"/>
      <c r="W1178" s="107"/>
      <c r="X1178" s="107"/>
      <c r="Y1178" s="107"/>
      <c r="Z1178" s="108"/>
      <c r="AA1178" s="107"/>
      <c r="AB1178" s="50"/>
      <c r="AI1178" s="107"/>
    </row>
    <row r="1179" spans="3:35" x14ac:dyDescent="0.2">
      <c r="C1179" s="101"/>
      <c r="D1179" s="101"/>
      <c r="E1179" s="101"/>
      <c r="F1179" s="101"/>
      <c r="I1179" s="101"/>
      <c r="J1179" s="101"/>
      <c r="L1179" s="102"/>
      <c r="M1179" s="103"/>
      <c r="O1179" s="101"/>
      <c r="P1179" s="101"/>
      <c r="Q1179" s="101"/>
      <c r="R1179" s="105"/>
      <c r="V1179" s="106"/>
      <c r="W1179" s="107"/>
      <c r="X1179" s="107"/>
      <c r="Y1179" s="107"/>
      <c r="Z1179" s="108"/>
      <c r="AA1179" s="107"/>
      <c r="AB1179" s="50"/>
      <c r="AI1179" s="107"/>
    </row>
    <row r="1180" spans="3:35" x14ac:dyDescent="0.2">
      <c r="C1180" s="101"/>
      <c r="D1180" s="101"/>
      <c r="E1180" s="101"/>
      <c r="F1180" s="101"/>
      <c r="I1180" s="101"/>
      <c r="J1180" s="101"/>
      <c r="L1180" s="102"/>
      <c r="M1180" s="103"/>
      <c r="O1180" s="101"/>
      <c r="P1180" s="101"/>
      <c r="Q1180" s="101"/>
      <c r="R1180" s="105"/>
      <c r="V1180" s="106"/>
      <c r="W1180" s="107"/>
      <c r="X1180" s="107"/>
      <c r="Y1180" s="107"/>
      <c r="Z1180" s="108"/>
      <c r="AA1180" s="107"/>
      <c r="AB1180" s="50"/>
      <c r="AI1180" s="107"/>
    </row>
    <row r="1181" spans="3:35" x14ac:dyDescent="0.2">
      <c r="C1181" s="101"/>
      <c r="D1181" s="101"/>
      <c r="E1181" s="101"/>
      <c r="F1181" s="101"/>
      <c r="I1181" s="101"/>
      <c r="J1181" s="101"/>
      <c r="L1181" s="102"/>
      <c r="M1181" s="103"/>
      <c r="O1181" s="101"/>
      <c r="P1181" s="101"/>
      <c r="Q1181" s="101"/>
      <c r="R1181" s="105"/>
      <c r="V1181" s="106"/>
      <c r="W1181" s="107"/>
      <c r="X1181" s="107"/>
      <c r="Y1181" s="107"/>
      <c r="Z1181" s="108"/>
      <c r="AA1181" s="107"/>
      <c r="AB1181" s="50"/>
      <c r="AI1181" s="107"/>
    </row>
    <row r="1182" spans="3:35" x14ac:dyDescent="0.2">
      <c r="C1182" s="101"/>
      <c r="D1182" s="101"/>
      <c r="E1182" s="101"/>
      <c r="F1182" s="101"/>
      <c r="I1182" s="101"/>
      <c r="J1182" s="101"/>
      <c r="L1182" s="102"/>
      <c r="M1182" s="103"/>
      <c r="O1182" s="101"/>
      <c r="P1182" s="101"/>
      <c r="Q1182" s="101"/>
      <c r="R1182" s="105"/>
      <c r="V1182" s="106"/>
      <c r="W1182" s="107"/>
      <c r="X1182" s="107"/>
      <c r="Y1182" s="107"/>
      <c r="Z1182" s="108"/>
      <c r="AA1182" s="107"/>
      <c r="AB1182" s="50"/>
      <c r="AI1182" s="107"/>
    </row>
    <row r="1183" spans="3:35" x14ac:dyDescent="0.2">
      <c r="C1183" s="101"/>
      <c r="D1183" s="101"/>
      <c r="E1183" s="101"/>
      <c r="F1183" s="101"/>
      <c r="I1183" s="101"/>
      <c r="J1183" s="101"/>
      <c r="L1183" s="102"/>
      <c r="M1183" s="103"/>
      <c r="O1183" s="101"/>
      <c r="P1183" s="101"/>
      <c r="Q1183" s="101"/>
      <c r="R1183" s="105"/>
      <c r="V1183" s="106"/>
      <c r="W1183" s="107"/>
      <c r="X1183" s="107"/>
      <c r="Y1183" s="107"/>
      <c r="Z1183" s="108"/>
      <c r="AA1183" s="107"/>
      <c r="AB1183" s="50"/>
      <c r="AI1183" s="107"/>
    </row>
    <row r="1184" spans="3:35" x14ac:dyDescent="0.2">
      <c r="C1184" s="101"/>
      <c r="D1184" s="101"/>
      <c r="E1184" s="101"/>
      <c r="F1184" s="101"/>
      <c r="I1184" s="101"/>
      <c r="J1184" s="101"/>
      <c r="L1184" s="102"/>
      <c r="M1184" s="103"/>
      <c r="O1184" s="101"/>
      <c r="P1184" s="101"/>
      <c r="Q1184" s="101"/>
      <c r="R1184" s="105"/>
      <c r="V1184" s="106"/>
      <c r="W1184" s="107"/>
      <c r="X1184" s="107"/>
      <c r="Y1184" s="107"/>
      <c r="Z1184" s="108"/>
      <c r="AA1184" s="107"/>
      <c r="AB1184" s="50"/>
      <c r="AI1184" s="107"/>
    </row>
    <row r="1185" spans="3:35" x14ac:dyDescent="0.2">
      <c r="C1185" s="101"/>
      <c r="D1185" s="101"/>
      <c r="E1185" s="101"/>
      <c r="F1185" s="101"/>
      <c r="I1185" s="101"/>
      <c r="J1185" s="101"/>
      <c r="L1185" s="102"/>
      <c r="M1185" s="103"/>
      <c r="O1185" s="101"/>
      <c r="P1185" s="101"/>
      <c r="Q1185" s="101"/>
      <c r="R1185" s="105"/>
      <c r="V1185" s="106"/>
      <c r="W1185" s="107"/>
      <c r="X1185" s="107"/>
      <c r="Y1185" s="107"/>
      <c r="Z1185" s="108"/>
      <c r="AA1185" s="107"/>
      <c r="AB1185" s="50"/>
      <c r="AI1185" s="107"/>
    </row>
    <row r="1186" spans="3:35" x14ac:dyDescent="0.2">
      <c r="C1186" s="101"/>
      <c r="D1186" s="101"/>
      <c r="E1186" s="101"/>
      <c r="F1186" s="101"/>
      <c r="I1186" s="101"/>
      <c r="J1186" s="101"/>
      <c r="L1186" s="102"/>
      <c r="M1186" s="103"/>
      <c r="O1186" s="101"/>
      <c r="P1186" s="101"/>
      <c r="Q1186" s="101"/>
      <c r="R1186" s="105"/>
      <c r="V1186" s="106"/>
      <c r="W1186" s="107"/>
      <c r="X1186" s="107"/>
      <c r="Y1186" s="107"/>
      <c r="Z1186" s="108"/>
      <c r="AA1186" s="107"/>
      <c r="AB1186" s="50"/>
      <c r="AI1186" s="107"/>
    </row>
    <row r="1187" spans="3:35" x14ac:dyDescent="0.2">
      <c r="C1187" s="101"/>
      <c r="D1187" s="101"/>
      <c r="E1187" s="101"/>
      <c r="F1187" s="101"/>
      <c r="I1187" s="101"/>
      <c r="J1187" s="101"/>
      <c r="L1187" s="102"/>
      <c r="M1187" s="103"/>
      <c r="O1187" s="101"/>
      <c r="P1187" s="101"/>
      <c r="Q1187" s="101"/>
      <c r="R1187" s="105"/>
      <c r="V1187" s="106"/>
      <c r="W1187" s="107"/>
      <c r="X1187" s="107"/>
      <c r="Y1187" s="107"/>
      <c r="Z1187" s="108"/>
      <c r="AA1187" s="107"/>
      <c r="AB1187" s="50"/>
      <c r="AI1187" s="107"/>
    </row>
    <row r="1188" spans="3:35" x14ac:dyDescent="0.2">
      <c r="C1188" s="101"/>
      <c r="D1188" s="101"/>
      <c r="E1188" s="101"/>
      <c r="F1188" s="101"/>
      <c r="I1188" s="101"/>
      <c r="J1188" s="101"/>
      <c r="L1188" s="102"/>
      <c r="M1188" s="103"/>
      <c r="O1188" s="101"/>
      <c r="P1188" s="101"/>
      <c r="Q1188" s="101"/>
      <c r="R1188" s="105"/>
      <c r="V1188" s="106"/>
      <c r="W1188" s="107"/>
      <c r="X1188" s="107"/>
      <c r="Y1188" s="107"/>
      <c r="Z1188" s="108"/>
      <c r="AA1188" s="107"/>
      <c r="AB1188" s="50"/>
      <c r="AI1188" s="107"/>
    </row>
    <row r="1189" spans="3:35" x14ac:dyDescent="0.2">
      <c r="C1189" s="101"/>
      <c r="D1189" s="101"/>
      <c r="E1189" s="101"/>
      <c r="F1189" s="101"/>
      <c r="I1189" s="101"/>
      <c r="J1189" s="101"/>
      <c r="L1189" s="102"/>
      <c r="M1189" s="103"/>
      <c r="O1189" s="101"/>
      <c r="P1189" s="101"/>
      <c r="Q1189" s="101"/>
      <c r="R1189" s="105"/>
      <c r="V1189" s="106"/>
      <c r="W1189" s="107"/>
      <c r="X1189" s="107"/>
      <c r="Y1189" s="107"/>
      <c r="Z1189" s="108"/>
      <c r="AA1189" s="107"/>
      <c r="AB1189" s="50"/>
      <c r="AI1189" s="107"/>
    </row>
    <row r="1190" spans="3:35" x14ac:dyDescent="0.2">
      <c r="C1190" s="101"/>
      <c r="D1190" s="101"/>
      <c r="E1190" s="101"/>
      <c r="F1190" s="101"/>
      <c r="I1190" s="101"/>
      <c r="J1190" s="101"/>
      <c r="L1190" s="102"/>
      <c r="M1190" s="103"/>
      <c r="O1190" s="101"/>
      <c r="P1190" s="101"/>
      <c r="Q1190" s="101"/>
      <c r="R1190" s="105"/>
      <c r="V1190" s="106"/>
      <c r="W1190" s="107"/>
      <c r="X1190" s="107"/>
      <c r="Y1190" s="107"/>
      <c r="Z1190" s="108"/>
      <c r="AA1190" s="107"/>
      <c r="AB1190" s="50"/>
      <c r="AI1190" s="107"/>
    </row>
    <row r="1191" spans="3:35" x14ac:dyDescent="0.2">
      <c r="C1191" s="101"/>
      <c r="D1191" s="101"/>
      <c r="E1191" s="101"/>
      <c r="F1191" s="101"/>
      <c r="I1191" s="101"/>
      <c r="J1191" s="101"/>
      <c r="L1191" s="102"/>
      <c r="M1191" s="103"/>
      <c r="O1191" s="101"/>
      <c r="P1191" s="101"/>
      <c r="Q1191" s="101"/>
      <c r="R1191" s="105"/>
      <c r="V1191" s="106"/>
      <c r="W1191" s="107"/>
      <c r="X1191" s="107"/>
      <c r="Y1191" s="107"/>
      <c r="Z1191" s="108"/>
      <c r="AA1191" s="107"/>
      <c r="AB1191" s="50"/>
      <c r="AI1191" s="107"/>
    </row>
    <row r="1192" spans="3:35" x14ac:dyDescent="0.2">
      <c r="C1192" s="101"/>
      <c r="D1192" s="101"/>
      <c r="E1192" s="101"/>
      <c r="F1192" s="101"/>
      <c r="I1192" s="101"/>
      <c r="J1192" s="101"/>
      <c r="L1192" s="102"/>
      <c r="M1192" s="103"/>
      <c r="O1192" s="101"/>
      <c r="P1192" s="101"/>
      <c r="Q1192" s="101"/>
      <c r="R1192" s="105"/>
      <c r="V1192" s="106"/>
      <c r="W1192" s="107"/>
      <c r="X1192" s="107"/>
      <c r="Y1192" s="107"/>
      <c r="Z1192" s="108"/>
      <c r="AA1192" s="107"/>
      <c r="AB1192" s="50"/>
      <c r="AI1192" s="107"/>
    </row>
    <row r="1193" spans="3:35" x14ac:dyDescent="0.2">
      <c r="C1193" s="101"/>
      <c r="D1193" s="101"/>
      <c r="E1193" s="101"/>
      <c r="F1193" s="101"/>
      <c r="I1193" s="101"/>
      <c r="J1193" s="101"/>
      <c r="L1193" s="102"/>
      <c r="M1193" s="103"/>
      <c r="O1193" s="101"/>
      <c r="P1193" s="101"/>
      <c r="Q1193" s="101"/>
      <c r="R1193" s="105"/>
      <c r="V1193" s="106"/>
      <c r="W1193" s="107"/>
      <c r="X1193" s="107"/>
      <c r="Y1193" s="107"/>
      <c r="Z1193" s="108"/>
      <c r="AA1193" s="107"/>
      <c r="AB1193" s="50"/>
      <c r="AI1193" s="107"/>
    </row>
    <row r="1194" spans="3:35" x14ac:dyDescent="0.2">
      <c r="L1194" s="102"/>
      <c r="M1194" s="103"/>
      <c r="R1194" s="105"/>
      <c r="V1194" s="106"/>
      <c r="W1194" s="107"/>
      <c r="X1194" s="107"/>
      <c r="Y1194" s="107"/>
      <c r="Z1194" s="108"/>
      <c r="AA1194" s="107"/>
      <c r="AB1194" s="50"/>
      <c r="AI1194" s="107"/>
    </row>
    <row r="1195" spans="3:35" x14ac:dyDescent="0.2">
      <c r="L1195" s="102"/>
      <c r="M1195" s="103"/>
      <c r="R1195" s="105"/>
      <c r="V1195" s="106"/>
      <c r="W1195" s="107"/>
      <c r="X1195" s="107"/>
      <c r="Y1195" s="107"/>
      <c r="Z1195" s="108"/>
      <c r="AA1195" s="107"/>
      <c r="AB1195" s="50"/>
      <c r="AI1195" s="107"/>
    </row>
    <row r="1196" spans="3:35" x14ac:dyDescent="0.2">
      <c r="L1196" s="102"/>
      <c r="M1196" s="103"/>
      <c r="R1196" s="105"/>
      <c r="V1196" s="106"/>
      <c r="W1196" s="107"/>
      <c r="X1196" s="107"/>
      <c r="Y1196" s="107"/>
      <c r="Z1196" s="108"/>
      <c r="AA1196" s="107"/>
      <c r="AB1196" s="50"/>
      <c r="AI1196" s="107"/>
    </row>
    <row r="1197" spans="3:35" x14ac:dyDescent="0.2">
      <c r="L1197" s="102"/>
      <c r="M1197" s="103"/>
      <c r="R1197" s="105"/>
      <c r="V1197" s="106"/>
      <c r="W1197" s="107"/>
      <c r="X1197" s="107"/>
      <c r="Y1197" s="107"/>
      <c r="Z1197" s="108"/>
      <c r="AA1197" s="107"/>
      <c r="AB1197" s="50"/>
      <c r="AI1197" s="107"/>
    </row>
    <row r="1198" spans="3:35" x14ac:dyDescent="0.2">
      <c r="L1198" s="102"/>
      <c r="M1198" s="103"/>
      <c r="R1198" s="105"/>
      <c r="V1198" s="106"/>
      <c r="W1198" s="107"/>
      <c r="X1198" s="107"/>
      <c r="Y1198" s="107"/>
      <c r="Z1198" s="108"/>
      <c r="AA1198" s="107"/>
      <c r="AB1198" s="50"/>
      <c r="AI1198" s="107"/>
    </row>
    <row r="1199" spans="3:35" x14ac:dyDescent="0.2">
      <c r="L1199" s="102"/>
      <c r="M1199" s="103"/>
      <c r="R1199" s="105"/>
      <c r="V1199" s="106"/>
      <c r="W1199" s="107"/>
      <c r="X1199" s="107"/>
      <c r="Y1199" s="107"/>
      <c r="Z1199" s="108"/>
      <c r="AA1199" s="107"/>
      <c r="AB1199" s="50"/>
      <c r="AI1199" s="107"/>
    </row>
    <row r="1200" spans="3:35" x14ac:dyDescent="0.2">
      <c r="L1200" s="102"/>
      <c r="M1200" s="103"/>
      <c r="R1200" s="105"/>
      <c r="V1200" s="106"/>
      <c r="W1200" s="107"/>
      <c r="X1200" s="107"/>
      <c r="Y1200" s="107"/>
      <c r="Z1200" s="108"/>
      <c r="AA1200" s="107"/>
      <c r="AB1200" s="50"/>
      <c r="AI1200" s="107"/>
    </row>
    <row r="1201" spans="3:35" x14ac:dyDescent="0.2">
      <c r="L1201" s="102"/>
      <c r="M1201" s="103"/>
      <c r="R1201" s="105"/>
      <c r="V1201" s="106"/>
      <c r="W1201" s="107"/>
      <c r="X1201" s="107"/>
      <c r="Y1201" s="107"/>
      <c r="Z1201" s="108"/>
      <c r="AA1201" s="107"/>
      <c r="AB1201" s="50"/>
      <c r="AI1201" s="107"/>
    </row>
    <row r="1202" spans="3:35" x14ac:dyDescent="0.2">
      <c r="L1202" s="102"/>
      <c r="M1202" s="103"/>
      <c r="R1202" s="105"/>
      <c r="V1202" s="106"/>
      <c r="W1202" s="107"/>
      <c r="X1202" s="107"/>
      <c r="Y1202" s="107"/>
      <c r="Z1202" s="108"/>
      <c r="AA1202" s="107"/>
      <c r="AB1202" s="50"/>
      <c r="AI1202" s="107"/>
    </row>
    <row r="1203" spans="3:35" x14ac:dyDescent="0.2">
      <c r="C1203" s="101"/>
      <c r="D1203" s="101"/>
      <c r="E1203" s="101"/>
      <c r="F1203" s="101"/>
      <c r="I1203" s="101"/>
      <c r="J1203" s="101"/>
      <c r="L1203" s="102"/>
      <c r="M1203" s="103"/>
      <c r="O1203" s="101"/>
      <c r="P1203" s="101"/>
      <c r="Q1203" s="101"/>
      <c r="R1203" s="105"/>
      <c r="V1203" s="106"/>
      <c r="W1203" s="107"/>
      <c r="X1203" s="107"/>
      <c r="Y1203" s="107"/>
      <c r="Z1203" s="108"/>
      <c r="AA1203" s="107"/>
      <c r="AB1203" s="50"/>
      <c r="AI1203" s="107"/>
    </row>
    <row r="1204" spans="3:35" x14ac:dyDescent="0.2">
      <c r="C1204" s="101"/>
      <c r="D1204" s="101"/>
      <c r="E1204" s="101"/>
      <c r="F1204" s="101"/>
      <c r="I1204" s="101"/>
      <c r="J1204" s="101"/>
      <c r="L1204" s="102"/>
      <c r="M1204" s="103"/>
      <c r="O1204" s="101"/>
      <c r="P1204" s="101"/>
      <c r="Q1204" s="101"/>
      <c r="R1204" s="105"/>
      <c r="V1204" s="106"/>
      <c r="W1204" s="107"/>
      <c r="X1204" s="107"/>
      <c r="Y1204" s="107"/>
      <c r="Z1204" s="108"/>
      <c r="AA1204" s="107"/>
      <c r="AB1204" s="50"/>
      <c r="AI1204" s="107"/>
    </row>
    <row r="1205" spans="3:35" x14ac:dyDescent="0.2">
      <c r="C1205" s="101"/>
      <c r="D1205" s="101"/>
      <c r="E1205" s="101"/>
      <c r="F1205" s="101"/>
      <c r="I1205" s="101"/>
      <c r="J1205" s="101"/>
      <c r="L1205" s="102"/>
      <c r="M1205" s="103"/>
      <c r="O1205" s="101"/>
      <c r="P1205" s="101"/>
      <c r="Q1205" s="101"/>
      <c r="R1205" s="105"/>
      <c r="V1205" s="106"/>
      <c r="W1205" s="107"/>
      <c r="X1205" s="107"/>
      <c r="Y1205" s="107"/>
      <c r="Z1205" s="108"/>
      <c r="AA1205" s="107"/>
      <c r="AB1205" s="50"/>
      <c r="AI1205" s="107"/>
    </row>
    <row r="1206" spans="3:35" x14ac:dyDescent="0.2">
      <c r="C1206" s="101"/>
      <c r="D1206" s="101"/>
      <c r="E1206" s="101"/>
      <c r="F1206" s="101"/>
      <c r="I1206" s="101"/>
      <c r="J1206" s="101"/>
      <c r="L1206" s="102"/>
      <c r="M1206" s="103"/>
      <c r="O1206" s="101"/>
      <c r="P1206" s="101"/>
      <c r="Q1206" s="101"/>
      <c r="R1206" s="105"/>
      <c r="V1206" s="106"/>
      <c r="W1206" s="107"/>
      <c r="X1206" s="107"/>
      <c r="Y1206" s="107"/>
      <c r="Z1206" s="108"/>
      <c r="AA1206" s="107"/>
      <c r="AB1206" s="50"/>
      <c r="AI1206" s="107"/>
    </row>
    <row r="1207" spans="3:35" x14ac:dyDescent="0.2">
      <c r="C1207" s="101"/>
      <c r="D1207" s="101"/>
      <c r="E1207" s="101"/>
      <c r="F1207" s="101"/>
      <c r="I1207" s="101"/>
      <c r="J1207" s="101"/>
      <c r="L1207" s="102"/>
      <c r="M1207" s="103"/>
      <c r="O1207" s="101"/>
      <c r="P1207" s="101"/>
      <c r="Q1207" s="101"/>
      <c r="R1207" s="105"/>
      <c r="V1207" s="106"/>
      <c r="W1207" s="107"/>
      <c r="X1207" s="107"/>
      <c r="Y1207" s="107"/>
      <c r="Z1207" s="108"/>
      <c r="AA1207" s="107"/>
      <c r="AB1207" s="50"/>
      <c r="AI1207" s="107"/>
    </row>
    <row r="1208" spans="3:35" x14ac:dyDescent="0.2">
      <c r="C1208" s="101"/>
      <c r="D1208" s="101"/>
      <c r="E1208" s="101"/>
      <c r="F1208" s="101"/>
      <c r="I1208" s="101"/>
      <c r="J1208" s="101"/>
      <c r="L1208" s="102"/>
      <c r="M1208" s="103"/>
      <c r="O1208" s="101"/>
      <c r="P1208" s="101"/>
      <c r="Q1208" s="101"/>
      <c r="R1208" s="105"/>
      <c r="V1208" s="106"/>
      <c r="W1208" s="107"/>
      <c r="X1208" s="107"/>
      <c r="Y1208" s="107"/>
      <c r="Z1208" s="108"/>
      <c r="AA1208" s="107"/>
      <c r="AB1208" s="50"/>
      <c r="AI1208" s="107"/>
    </row>
    <row r="1209" spans="3:35" x14ac:dyDescent="0.2">
      <c r="C1209" s="101"/>
      <c r="D1209" s="101"/>
      <c r="E1209" s="101"/>
      <c r="F1209" s="101"/>
      <c r="I1209" s="101"/>
      <c r="J1209" s="101"/>
      <c r="L1209" s="102"/>
      <c r="M1209" s="103"/>
      <c r="O1209" s="101"/>
      <c r="P1209" s="101"/>
      <c r="Q1209" s="101"/>
      <c r="R1209" s="105"/>
      <c r="V1209" s="106"/>
      <c r="W1209" s="107"/>
      <c r="X1209" s="107"/>
      <c r="Y1209" s="107"/>
      <c r="Z1209" s="108"/>
      <c r="AA1209" s="107"/>
      <c r="AB1209" s="50"/>
      <c r="AI1209" s="107"/>
    </row>
    <row r="1210" spans="3:35" x14ac:dyDescent="0.2">
      <c r="C1210" s="101"/>
      <c r="D1210" s="101"/>
      <c r="E1210" s="101"/>
      <c r="F1210" s="101"/>
      <c r="I1210" s="101"/>
      <c r="J1210" s="101"/>
      <c r="L1210" s="102"/>
      <c r="M1210" s="103"/>
      <c r="O1210" s="101"/>
      <c r="P1210" s="101"/>
      <c r="Q1210" s="101"/>
      <c r="R1210" s="105"/>
      <c r="V1210" s="106"/>
      <c r="W1210" s="107"/>
      <c r="X1210" s="107"/>
      <c r="Y1210" s="107"/>
      <c r="Z1210" s="108"/>
      <c r="AA1210" s="107"/>
      <c r="AB1210" s="50"/>
      <c r="AI1210" s="107"/>
    </row>
    <row r="1211" spans="3:35" x14ac:dyDescent="0.2">
      <c r="C1211" s="101"/>
      <c r="D1211" s="101"/>
      <c r="E1211" s="101"/>
      <c r="F1211" s="101"/>
      <c r="I1211" s="101"/>
      <c r="J1211" s="101"/>
      <c r="L1211" s="102"/>
      <c r="M1211" s="103"/>
      <c r="O1211" s="101"/>
      <c r="P1211" s="101"/>
      <c r="Q1211" s="101"/>
      <c r="R1211" s="105"/>
      <c r="V1211" s="106"/>
      <c r="W1211" s="107"/>
      <c r="X1211" s="107"/>
      <c r="Y1211" s="107"/>
      <c r="Z1211" s="108"/>
      <c r="AA1211" s="107"/>
      <c r="AB1211" s="50"/>
      <c r="AI1211" s="107"/>
    </row>
    <row r="1212" spans="3:35" x14ac:dyDescent="0.2">
      <c r="C1212" s="101"/>
      <c r="D1212" s="101"/>
      <c r="E1212" s="101"/>
      <c r="F1212" s="101"/>
      <c r="I1212" s="101"/>
      <c r="J1212" s="101"/>
      <c r="L1212" s="102"/>
      <c r="M1212" s="103"/>
      <c r="O1212" s="101"/>
      <c r="P1212" s="101"/>
      <c r="Q1212" s="101"/>
      <c r="R1212" s="105"/>
      <c r="V1212" s="106"/>
      <c r="W1212" s="107"/>
      <c r="X1212" s="107"/>
      <c r="Y1212" s="107"/>
      <c r="Z1212" s="108"/>
      <c r="AA1212" s="107"/>
      <c r="AB1212" s="50"/>
      <c r="AI1212" s="107"/>
    </row>
    <row r="1213" spans="3:35" x14ac:dyDescent="0.2">
      <c r="C1213" s="101"/>
      <c r="D1213" s="101"/>
      <c r="E1213" s="101"/>
      <c r="F1213" s="101"/>
      <c r="I1213" s="101"/>
      <c r="J1213" s="101"/>
      <c r="L1213" s="102"/>
      <c r="M1213" s="103"/>
      <c r="O1213" s="101"/>
      <c r="P1213" s="101"/>
      <c r="Q1213" s="101"/>
      <c r="R1213" s="105"/>
      <c r="V1213" s="106"/>
      <c r="W1213" s="107"/>
      <c r="X1213" s="107"/>
      <c r="Y1213" s="107"/>
      <c r="Z1213" s="108"/>
      <c r="AA1213" s="107"/>
      <c r="AB1213" s="50"/>
      <c r="AI1213" s="107"/>
    </row>
    <row r="1214" spans="3:35" x14ac:dyDescent="0.2">
      <c r="C1214" s="101"/>
      <c r="D1214" s="101"/>
      <c r="E1214" s="101"/>
      <c r="F1214" s="101"/>
      <c r="I1214" s="101"/>
      <c r="J1214" s="101"/>
      <c r="L1214" s="102"/>
      <c r="M1214" s="103"/>
      <c r="O1214" s="101"/>
      <c r="P1214" s="101"/>
      <c r="Q1214" s="101"/>
      <c r="R1214" s="105"/>
      <c r="V1214" s="106"/>
      <c r="W1214" s="107"/>
      <c r="X1214" s="107"/>
      <c r="Y1214" s="107"/>
      <c r="Z1214" s="108"/>
      <c r="AA1214" s="107"/>
      <c r="AB1214" s="50"/>
      <c r="AI1214" s="107"/>
    </row>
    <row r="1215" spans="3:35" x14ac:dyDescent="0.2">
      <c r="C1215" s="101"/>
      <c r="D1215" s="101"/>
      <c r="E1215" s="101"/>
      <c r="F1215" s="101"/>
      <c r="I1215" s="101"/>
      <c r="J1215" s="101"/>
      <c r="L1215" s="102"/>
      <c r="M1215" s="103"/>
      <c r="O1215" s="101"/>
      <c r="P1215" s="101"/>
      <c r="Q1215" s="101"/>
      <c r="R1215" s="105"/>
      <c r="V1215" s="106"/>
      <c r="W1215" s="107"/>
      <c r="X1215" s="107"/>
      <c r="Y1215" s="107"/>
      <c r="Z1215" s="108"/>
      <c r="AA1215" s="107"/>
      <c r="AB1215" s="50"/>
      <c r="AI1215" s="107"/>
    </row>
    <row r="1216" spans="3:35" x14ac:dyDescent="0.2">
      <c r="C1216" s="101"/>
      <c r="D1216" s="101"/>
      <c r="E1216" s="101"/>
      <c r="F1216" s="101"/>
      <c r="I1216" s="101"/>
      <c r="J1216" s="101"/>
      <c r="L1216" s="102"/>
      <c r="M1216" s="103"/>
      <c r="O1216" s="101"/>
      <c r="P1216" s="101"/>
      <c r="Q1216" s="101"/>
      <c r="R1216" s="105"/>
      <c r="V1216" s="106"/>
      <c r="W1216" s="107"/>
      <c r="X1216" s="107"/>
      <c r="Y1216" s="107"/>
      <c r="Z1216" s="108"/>
      <c r="AA1216" s="107"/>
      <c r="AB1216" s="50"/>
      <c r="AI1216" s="107"/>
    </row>
    <row r="1217" spans="3:35" x14ac:dyDescent="0.2">
      <c r="C1217" s="101"/>
      <c r="D1217" s="101"/>
      <c r="E1217" s="101"/>
      <c r="F1217" s="101"/>
      <c r="I1217" s="101"/>
      <c r="J1217" s="101"/>
      <c r="L1217" s="102"/>
      <c r="M1217" s="103"/>
      <c r="O1217" s="101"/>
      <c r="P1217" s="101"/>
      <c r="Q1217" s="101"/>
      <c r="R1217" s="105"/>
      <c r="V1217" s="106"/>
      <c r="W1217" s="107"/>
      <c r="X1217" s="107"/>
      <c r="Y1217" s="107"/>
      <c r="Z1217" s="108"/>
      <c r="AA1217" s="107"/>
      <c r="AB1217" s="50"/>
      <c r="AI1217" s="107"/>
    </row>
    <row r="1218" spans="3:35" x14ac:dyDescent="0.2">
      <c r="C1218" s="101"/>
      <c r="D1218" s="101"/>
      <c r="E1218" s="101"/>
      <c r="F1218" s="101"/>
      <c r="I1218" s="101"/>
      <c r="J1218" s="101"/>
      <c r="L1218" s="102"/>
      <c r="M1218" s="103"/>
      <c r="O1218" s="101"/>
      <c r="P1218" s="101"/>
      <c r="Q1218" s="101"/>
      <c r="R1218" s="105"/>
      <c r="V1218" s="106"/>
      <c r="W1218" s="107"/>
      <c r="X1218" s="107"/>
      <c r="Y1218" s="107"/>
      <c r="Z1218" s="108"/>
      <c r="AA1218" s="107"/>
      <c r="AB1218" s="50"/>
      <c r="AI1218" s="107"/>
    </row>
    <row r="1219" spans="3:35" x14ac:dyDescent="0.2">
      <c r="C1219" s="101"/>
      <c r="D1219" s="101"/>
      <c r="E1219" s="101"/>
      <c r="F1219" s="101"/>
      <c r="I1219" s="101"/>
      <c r="J1219" s="101"/>
      <c r="L1219" s="102"/>
      <c r="M1219" s="103"/>
      <c r="O1219" s="101"/>
      <c r="P1219" s="101"/>
      <c r="Q1219" s="101"/>
      <c r="R1219" s="105"/>
      <c r="V1219" s="106"/>
      <c r="W1219" s="107"/>
      <c r="X1219" s="107"/>
      <c r="Y1219" s="107"/>
      <c r="Z1219" s="108"/>
      <c r="AA1219" s="107"/>
      <c r="AB1219" s="50"/>
      <c r="AI1219" s="107"/>
    </row>
    <row r="1220" spans="3:35" x14ac:dyDescent="0.2">
      <c r="C1220" s="101"/>
      <c r="D1220" s="101"/>
      <c r="E1220" s="101"/>
      <c r="F1220" s="101"/>
      <c r="I1220" s="101"/>
      <c r="J1220" s="101"/>
      <c r="L1220" s="102"/>
      <c r="M1220" s="103"/>
      <c r="O1220" s="101"/>
      <c r="P1220" s="101"/>
      <c r="Q1220" s="101"/>
      <c r="R1220" s="105"/>
      <c r="V1220" s="106"/>
      <c r="W1220" s="107"/>
      <c r="X1220" s="107"/>
      <c r="Y1220" s="107"/>
      <c r="Z1220" s="108"/>
      <c r="AA1220" s="107"/>
      <c r="AB1220" s="50"/>
      <c r="AI1220" s="107"/>
    </row>
    <row r="1221" spans="3:35" x14ac:dyDescent="0.2">
      <c r="C1221" s="101"/>
      <c r="D1221" s="101"/>
      <c r="E1221" s="101"/>
      <c r="F1221" s="101"/>
      <c r="I1221" s="101"/>
      <c r="J1221" s="101"/>
      <c r="L1221" s="102"/>
      <c r="M1221" s="103"/>
      <c r="O1221" s="101"/>
      <c r="P1221" s="101"/>
      <c r="Q1221" s="101"/>
      <c r="R1221" s="105"/>
      <c r="V1221" s="106"/>
      <c r="W1221" s="107"/>
      <c r="X1221" s="107"/>
      <c r="Y1221" s="107"/>
      <c r="Z1221" s="108"/>
      <c r="AA1221" s="107"/>
      <c r="AB1221" s="50"/>
      <c r="AI1221" s="107"/>
    </row>
    <row r="1222" spans="3:35" x14ac:dyDescent="0.2">
      <c r="C1222" s="101"/>
      <c r="D1222" s="101"/>
      <c r="E1222" s="101"/>
      <c r="F1222" s="101"/>
      <c r="I1222" s="101"/>
      <c r="J1222" s="101"/>
      <c r="L1222" s="102"/>
      <c r="M1222" s="103"/>
      <c r="O1222" s="101"/>
      <c r="P1222" s="101"/>
      <c r="Q1222" s="101"/>
      <c r="R1222" s="105"/>
      <c r="V1222" s="106"/>
      <c r="W1222" s="107"/>
      <c r="X1222" s="107"/>
      <c r="Y1222" s="107"/>
      <c r="Z1222" s="108"/>
      <c r="AA1222" s="107"/>
      <c r="AB1222" s="50"/>
      <c r="AI1222" s="107"/>
    </row>
    <row r="1223" spans="3:35" x14ac:dyDescent="0.2">
      <c r="C1223" s="101"/>
      <c r="D1223" s="101"/>
      <c r="E1223" s="101"/>
      <c r="F1223" s="101"/>
      <c r="I1223" s="101"/>
      <c r="J1223" s="101"/>
      <c r="L1223" s="102"/>
      <c r="M1223" s="103"/>
      <c r="O1223" s="101"/>
      <c r="P1223" s="101"/>
      <c r="Q1223" s="101"/>
      <c r="R1223" s="105"/>
      <c r="V1223" s="106"/>
      <c r="W1223" s="107"/>
      <c r="X1223" s="107"/>
      <c r="Y1223" s="107"/>
      <c r="Z1223" s="108"/>
      <c r="AA1223" s="107"/>
      <c r="AB1223" s="50"/>
      <c r="AI1223" s="107"/>
    </row>
    <row r="1224" spans="3:35" x14ac:dyDescent="0.2">
      <c r="C1224" s="101"/>
      <c r="D1224" s="101"/>
      <c r="E1224" s="101"/>
      <c r="F1224" s="101"/>
      <c r="I1224" s="101"/>
      <c r="J1224" s="101"/>
      <c r="L1224" s="102"/>
      <c r="M1224" s="103"/>
      <c r="O1224" s="101"/>
      <c r="P1224" s="101"/>
      <c r="Q1224" s="101"/>
      <c r="R1224" s="105"/>
      <c r="V1224" s="106"/>
      <c r="W1224" s="107"/>
      <c r="X1224" s="107"/>
      <c r="Y1224" s="107"/>
      <c r="Z1224" s="108"/>
      <c r="AA1224" s="107"/>
      <c r="AB1224" s="50"/>
      <c r="AI1224" s="107"/>
    </row>
    <row r="1225" spans="3:35" x14ac:dyDescent="0.2">
      <c r="C1225" s="101"/>
      <c r="D1225" s="101"/>
      <c r="E1225" s="101"/>
      <c r="F1225" s="101"/>
      <c r="I1225" s="101"/>
      <c r="J1225" s="101"/>
      <c r="L1225" s="102"/>
      <c r="M1225" s="103"/>
      <c r="O1225" s="101"/>
      <c r="P1225" s="101"/>
      <c r="Q1225" s="101"/>
      <c r="R1225" s="105"/>
      <c r="V1225" s="106"/>
      <c r="W1225" s="107"/>
      <c r="X1225" s="107"/>
      <c r="Y1225" s="107"/>
      <c r="Z1225" s="108"/>
      <c r="AA1225" s="107"/>
      <c r="AB1225" s="50"/>
      <c r="AI1225" s="107"/>
    </row>
    <row r="1226" spans="3:35" x14ac:dyDescent="0.2">
      <c r="C1226" s="101"/>
      <c r="D1226" s="101"/>
      <c r="E1226" s="101"/>
      <c r="F1226" s="101"/>
      <c r="I1226" s="101"/>
      <c r="J1226" s="101"/>
      <c r="L1226" s="102"/>
      <c r="M1226" s="103"/>
      <c r="O1226" s="101"/>
      <c r="P1226" s="101"/>
      <c r="Q1226" s="101"/>
      <c r="R1226" s="105"/>
      <c r="V1226" s="106"/>
      <c r="W1226" s="107"/>
      <c r="X1226" s="107"/>
      <c r="Y1226" s="107"/>
      <c r="Z1226" s="108"/>
      <c r="AA1226" s="107"/>
      <c r="AB1226" s="50"/>
      <c r="AI1226" s="107"/>
    </row>
    <row r="1227" spans="3:35" x14ac:dyDescent="0.2">
      <c r="C1227" s="101"/>
      <c r="D1227" s="101"/>
      <c r="E1227" s="101"/>
      <c r="F1227" s="101"/>
      <c r="I1227" s="101"/>
      <c r="J1227" s="101"/>
      <c r="L1227" s="102"/>
      <c r="M1227" s="103"/>
      <c r="O1227" s="101"/>
      <c r="P1227" s="101"/>
      <c r="Q1227" s="101"/>
      <c r="R1227" s="105"/>
      <c r="V1227" s="106"/>
      <c r="W1227" s="107"/>
      <c r="X1227" s="107"/>
      <c r="Y1227" s="107"/>
      <c r="Z1227" s="108"/>
      <c r="AA1227" s="107"/>
      <c r="AB1227" s="50"/>
      <c r="AI1227" s="107"/>
    </row>
    <row r="1228" spans="3:35" x14ac:dyDescent="0.2">
      <c r="C1228" s="101"/>
      <c r="D1228" s="101"/>
      <c r="E1228" s="101"/>
      <c r="F1228" s="101"/>
      <c r="I1228" s="101"/>
      <c r="J1228" s="101"/>
      <c r="L1228" s="102"/>
      <c r="M1228" s="103"/>
      <c r="O1228" s="101"/>
      <c r="P1228" s="101"/>
      <c r="Q1228" s="101"/>
      <c r="R1228" s="105"/>
      <c r="V1228" s="106"/>
      <c r="W1228" s="107"/>
      <c r="X1228" s="107"/>
      <c r="Y1228" s="107"/>
      <c r="Z1228" s="108"/>
      <c r="AA1228" s="107"/>
      <c r="AB1228" s="50"/>
      <c r="AI1228" s="107"/>
    </row>
    <row r="1229" spans="3:35" x14ac:dyDescent="0.2">
      <c r="C1229" s="101"/>
      <c r="D1229" s="101"/>
      <c r="E1229" s="101"/>
      <c r="F1229" s="101"/>
      <c r="I1229" s="101"/>
      <c r="J1229" s="101"/>
      <c r="L1229" s="102"/>
      <c r="M1229" s="103"/>
      <c r="O1229" s="101"/>
      <c r="P1229" s="101"/>
      <c r="Q1229" s="101"/>
      <c r="R1229" s="105"/>
      <c r="V1229" s="106"/>
      <c r="W1229" s="107"/>
      <c r="X1229" s="107"/>
      <c r="Y1229" s="107"/>
      <c r="Z1229" s="108"/>
      <c r="AA1229" s="107"/>
      <c r="AB1229" s="50"/>
      <c r="AI1229" s="107"/>
    </row>
    <row r="1230" spans="3:35" x14ac:dyDescent="0.2">
      <c r="C1230" s="101"/>
      <c r="D1230" s="101"/>
      <c r="E1230" s="101"/>
      <c r="F1230" s="101"/>
      <c r="I1230" s="101"/>
      <c r="J1230" s="101"/>
      <c r="L1230" s="102"/>
      <c r="M1230" s="103"/>
      <c r="O1230" s="101"/>
      <c r="P1230" s="101"/>
      <c r="Q1230" s="101"/>
      <c r="R1230" s="105"/>
      <c r="V1230" s="106"/>
      <c r="W1230" s="107"/>
      <c r="X1230" s="107"/>
      <c r="Y1230" s="107"/>
      <c r="Z1230" s="108"/>
      <c r="AA1230" s="107"/>
      <c r="AB1230" s="50"/>
      <c r="AI1230" s="107"/>
    </row>
    <row r="1231" spans="3:35" x14ac:dyDescent="0.2">
      <c r="C1231" s="101"/>
      <c r="D1231" s="101"/>
      <c r="E1231" s="101"/>
      <c r="F1231" s="101"/>
      <c r="I1231" s="101"/>
      <c r="J1231" s="101"/>
      <c r="L1231" s="102"/>
      <c r="M1231" s="103"/>
      <c r="O1231" s="101"/>
      <c r="P1231" s="101"/>
      <c r="Q1231" s="101"/>
      <c r="R1231" s="105"/>
      <c r="V1231" s="106"/>
      <c r="W1231" s="107"/>
      <c r="X1231" s="107"/>
      <c r="Y1231" s="107"/>
      <c r="Z1231" s="108"/>
      <c r="AA1231" s="107"/>
      <c r="AB1231" s="50"/>
      <c r="AI1231" s="107"/>
    </row>
    <row r="1232" spans="3:35" x14ac:dyDescent="0.2">
      <c r="C1232" s="101"/>
      <c r="D1232" s="101"/>
      <c r="E1232" s="101"/>
      <c r="F1232" s="101"/>
      <c r="I1232" s="101"/>
      <c r="J1232" s="101"/>
      <c r="L1232" s="102"/>
      <c r="M1232" s="103"/>
      <c r="O1232" s="101"/>
      <c r="P1232" s="101"/>
      <c r="Q1232" s="101"/>
      <c r="R1232" s="105"/>
      <c r="V1232" s="106"/>
      <c r="W1232" s="107"/>
      <c r="X1232" s="107"/>
      <c r="Y1232" s="107"/>
      <c r="Z1232" s="108"/>
      <c r="AA1232" s="107"/>
      <c r="AB1232" s="50"/>
      <c r="AI1232" s="107"/>
    </row>
    <row r="1233" spans="3:35" x14ac:dyDescent="0.2">
      <c r="C1233" s="101"/>
      <c r="D1233" s="101"/>
      <c r="E1233" s="101"/>
      <c r="F1233" s="101"/>
      <c r="I1233" s="101"/>
      <c r="J1233" s="101"/>
      <c r="L1233" s="102"/>
      <c r="M1233" s="103"/>
      <c r="O1233" s="101"/>
      <c r="P1233" s="101"/>
      <c r="Q1233" s="101"/>
      <c r="R1233" s="105"/>
      <c r="V1233" s="106"/>
      <c r="W1233" s="107"/>
      <c r="X1233" s="107"/>
      <c r="Y1233" s="107"/>
      <c r="Z1233" s="108"/>
      <c r="AA1233" s="107"/>
      <c r="AB1233" s="50"/>
      <c r="AI1233" s="107"/>
    </row>
    <row r="1234" spans="3:35" x14ac:dyDescent="0.2">
      <c r="C1234" s="101"/>
      <c r="D1234" s="101"/>
      <c r="E1234" s="101"/>
      <c r="F1234" s="101"/>
      <c r="I1234" s="101"/>
      <c r="J1234" s="101"/>
      <c r="L1234" s="102"/>
      <c r="M1234" s="103"/>
      <c r="O1234" s="101"/>
      <c r="P1234" s="101"/>
      <c r="Q1234" s="101"/>
      <c r="R1234" s="105"/>
      <c r="V1234" s="106"/>
      <c r="W1234" s="107"/>
      <c r="X1234" s="107"/>
      <c r="Y1234" s="107"/>
      <c r="Z1234" s="108"/>
      <c r="AA1234" s="107"/>
      <c r="AB1234" s="50"/>
      <c r="AI1234" s="107"/>
    </row>
    <row r="1235" spans="3:35" x14ac:dyDescent="0.2">
      <c r="C1235" s="101"/>
      <c r="D1235" s="101"/>
      <c r="E1235" s="101"/>
      <c r="F1235" s="101"/>
      <c r="I1235" s="101"/>
      <c r="J1235" s="101"/>
      <c r="L1235" s="102"/>
      <c r="M1235" s="103"/>
      <c r="O1235" s="101"/>
      <c r="P1235" s="101"/>
      <c r="Q1235" s="101"/>
      <c r="R1235" s="105"/>
      <c r="V1235" s="106"/>
      <c r="W1235" s="107"/>
      <c r="X1235" s="107"/>
      <c r="Y1235" s="107"/>
      <c r="Z1235" s="108"/>
      <c r="AA1235" s="107"/>
      <c r="AB1235" s="50"/>
      <c r="AI1235" s="107"/>
    </row>
    <row r="1236" spans="3:35" x14ac:dyDescent="0.2">
      <c r="C1236" s="101"/>
      <c r="D1236" s="101"/>
      <c r="E1236" s="101"/>
      <c r="F1236" s="101"/>
      <c r="I1236" s="101"/>
      <c r="J1236" s="101"/>
      <c r="L1236" s="102"/>
      <c r="M1236" s="103"/>
      <c r="O1236" s="101"/>
      <c r="P1236" s="101"/>
      <c r="Q1236" s="101"/>
      <c r="R1236" s="105"/>
      <c r="V1236" s="106"/>
      <c r="W1236" s="107"/>
      <c r="X1236" s="107"/>
      <c r="Y1236" s="107"/>
      <c r="Z1236" s="108"/>
      <c r="AA1236" s="107"/>
      <c r="AB1236" s="50"/>
      <c r="AI1236" s="107"/>
    </row>
    <row r="1237" spans="3:35" x14ac:dyDescent="0.2">
      <c r="C1237" s="101"/>
      <c r="D1237" s="101"/>
      <c r="E1237" s="101"/>
      <c r="F1237" s="101"/>
      <c r="I1237" s="101"/>
      <c r="J1237" s="101"/>
      <c r="L1237" s="102"/>
      <c r="M1237" s="103"/>
      <c r="O1237" s="101"/>
      <c r="P1237" s="101"/>
      <c r="Q1237" s="101"/>
      <c r="R1237" s="105"/>
      <c r="V1237" s="106"/>
      <c r="W1237" s="107"/>
      <c r="X1237" s="107"/>
      <c r="Y1237" s="107"/>
      <c r="Z1237" s="108"/>
      <c r="AA1237" s="107"/>
      <c r="AB1237" s="50"/>
      <c r="AI1237" s="107"/>
    </row>
    <row r="1238" spans="3:35" x14ac:dyDescent="0.2">
      <c r="C1238" s="101"/>
      <c r="D1238" s="101"/>
      <c r="E1238" s="101"/>
      <c r="F1238" s="101"/>
      <c r="I1238" s="101"/>
      <c r="J1238" s="101"/>
      <c r="L1238" s="102"/>
      <c r="M1238" s="103"/>
      <c r="O1238" s="101"/>
      <c r="P1238" s="101"/>
      <c r="Q1238" s="101"/>
      <c r="R1238" s="105"/>
      <c r="V1238" s="106"/>
      <c r="W1238" s="107"/>
      <c r="X1238" s="107"/>
      <c r="Y1238" s="107"/>
      <c r="Z1238" s="108"/>
      <c r="AA1238" s="107"/>
      <c r="AB1238" s="50"/>
      <c r="AI1238" s="107"/>
    </row>
    <row r="1239" spans="3:35" x14ac:dyDescent="0.2">
      <c r="C1239" s="101"/>
      <c r="D1239" s="101"/>
      <c r="E1239" s="101"/>
      <c r="F1239" s="101"/>
      <c r="I1239" s="101"/>
      <c r="J1239" s="101"/>
      <c r="L1239" s="102"/>
      <c r="M1239" s="103"/>
      <c r="O1239" s="101"/>
      <c r="P1239" s="101"/>
      <c r="Q1239" s="101"/>
      <c r="R1239" s="105"/>
      <c r="V1239" s="106"/>
      <c r="W1239" s="107"/>
      <c r="X1239" s="107"/>
      <c r="Y1239" s="107"/>
      <c r="Z1239" s="108"/>
      <c r="AA1239" s="107"/>
      <c r="AB1239" s="50"/>
      <c r="AI1239" s="107"/>
    </row>
    <row r="1240" spans="3:35" x14ac:dyDescent="0.2">
      <c r="C1240" s="101"/>
      <c r="D1240" s="101"/>
      <c r="E1240" s="101"/>
      <c r="F1240" s="101"/>
      <c r="I1240" s="101"/>
      <c r="J1240" s="101"/>
      <c r="L1240" s="102"/>
      <c r="M1240" s="103"/>
      <c r="O1240" s="101"/>
      <c r="P1240" s="101"/>
      <c r="Q1240" s="101"/>
      <c r="R1240" s="105"/>
      <c r="V1240" s="106"/>
      <c r="W1240" s="107"/>
      <c r="X1240" s="107"/>
      <c r="Y1240" s="107"/>
      <c r="Z1240" s="108"/>
      <c r="AA1240" s="107"/>
      <c r="AB1240" s="50"/>
      <c r="AI1240" s="107"/>
    </row>
    <row r="1241" spans="3:35" x14ac:dyDescent="0.2">
      <c r="C1241" s="101"/>
      <c r="D1241" s="101"/>
      <c r="E1241" s="101"/>
      <c r="F1241" s="101"/>
      <c r="I1241" s="101"/>
      <c r="J1241" s="101"/>
      <c r="L1241" s="102"/>
      <c r="M1241" s="103"/>
      <c r="O1241" s="101"/>
      <c r="P1241" s="101"/>
      <c r="Q1241" s="101"/>
      <c r="R1241" s="105"/>
      <c r="V1241" s="106"/>
      <c r="W1241" s="107"/>
      <c r="X1241" s="107"/>
      <c r="Y1241" s="107"/>
      <c r="Z1241" s="108"/>
      <c r="AA1241" s="107"/>
      <c r="AB1241" s="50"/>
      <c r="AI1241" s="107"/>
    </row>
    <row r="1242" spans="3:35" x14ac:dyDescent="0.2">
      <c r="C1242" s="101"/>
      <c r="D1242" s="101"/>
      <c r="E1242" s="101"/>
      <c r="F1242" s="101"/>
      <c r="I1242" s="101"/>
      <c r="J1242" s="101"/>
      <c r="L1242" s="102"/>
      <c r="M1242" s="103"/>
      <c r="O1242" s="101"/>
      <c r="P1242" s="101"/>
      <c r="Q1242" s="101"/>
      <c r="R1242" s="105"/>
      <c r="V1242" s="106"/>
      <c r="W1242" s="107"/>
      <c r="X1242" s="107"/>
      <c r="Y1242" s="107"/>
      <c r="Z1242" s="108"/>
      <c r="AA1242" s="107"/>
      <c r="AB1242" s="50"/>
      <c r="AI1242" s="107"/>
    </row>
    <row r="1243" spans="3:35" x14ac:dyDescent="0.2">
      <c r="L1243" s="102"/>
      <c r="M1243" s="103"/>
      <c r="R1243" s="105"/>
      <c r="V1243" s="106"/>
      <c r="W1243" s="107"/>
      <c r="X1243" s="107"/>
      <c r="Y1243" s="107"/>
      <c r="Z1243" s="108"/>
      <c r="AA1243" s="107"/>
      <c r="AB1243" s="50"/>
      <c r="AI1243" s="107"/>
    </row>
    <row r="1244" spans="3:35" x14ac:dyDescent="0.2">
      <c r="L1244" s="102"/>
      <c r="M1244" s="103"/>
      <c r="R1244" s="105"/>
      <c r="V1244" s="106"/>
      <c r="W1244" s="107"/>
      <c r="X1244" s="107"/>
      <c r="Y1244" s="107"/>
      <c r="Z1244" s="108"/>
      <c r="AA1244" s="107"/>
      <c r="AB1244" s="50"/>
      <c r="AI1244" s="107"/>
    </row>
    <row r="1245" spans="3:35" x14ac:dyDescent="0.2">
      <c r="L1245" s="102"/>
      <c r="M1245" s="103"/>
      <c r="R1245" s="105"/>
      <c r="V1245" s="106"/>
      <c r="W1245" s="107"/>
      <c r="X1245" s="107"/>
      <c r="Y1245" s="107"/>
      <c r="Z1245" s="108"/>
      <c r="AA1245" s="107"/>
      <c r="AB1245" s="50"/>
      <c r="AI1245" s="107"/>
    </row>
    <row r="1246" spans="3:35" x14ac:dyDescent="0.2">
      <c r="L1246" s="102"/>
      <c r="M1246" s="103"/>
      <c r="R1246" s="105"/>
      <c r="V1246" s="106"/>
      <c r="W1246" s="107"/>
      <c r="X1246" s="107"/>
      <c r="Y1246" s="107"/>
      <c r="Z1246" s="108"/>
      <c r="AA1246" s="107"/>
      <c r="AB1246" s="50"/>
      <c r="AI1246" s="107"/>
    </row>
    <row r="1247" spans="3:35" x14ac:dyDescent="0.2">
      <c r="L1247" s="102"/>
      <c r="M1247" s="103"/>
      <c r="R1247" s="105"/>
      <c r="V1247" s="106"/>
      <c r="W1247" s="107"/>
      <c r="X1247" s="107"/>
      <c r="Y1247" s="107"/>
      <c r="Z1247" s="108"/>
      <c r="AA1247" s="107"/>
      <c r="AB1247" s="50"/>
      <c r="AI1247" s="107"/>
    </row>
    <row r="1248" spans="3:35" x14ac:dyDescent="0.2">
      <c r="L1248" s="102"/>
      <c r="M1248" s="103"/>
      <c r="R1248" s="105"/>
      <c r="V1248" s="106"/>
      <c r="W1248" s="107"/>
      <c r="X1248" s="107"/>
      <c r="Y1248" s="107"/>
      <c r="Z1248" s="108"/>
      <c r="AA1248" s="107"/>
      <c r="AB1248" s="50"/>
      <c r="AI1248" s="107"/>
    </row>
    <row r="1249" spans="3:35" x14ac:dyDescent="0.2">
      <c r="C1249" s="101"/>
      <c r="D1249" s="101"/>
      <c r="E1249" s="101"/>
      <c r="F1249" s="101"/>
      <c r="I1249" s="101"/>
      <c r="J1249" s="101"/>
      <c r="L1249" s="102"/>
      <c r="M1249" s="103"/>
      <c r="O1249" s="101"/>
      <c r="P1249" s="101"/>
      <c r="Q1249" s="101"/>
      <c r="R1249" s="105"/>
      <c r="V1249" s="106"/>
      <c r="W1249" s="107"/>
      <c r="X1249" s="107"/>
      <c r="Y1249" s="107"/>
      <c r="Z1249" s="108"/>
      <c r="AA1249" s="107"/>
      <c r="AB1249" s="50"/>
      <c r="AI1249" s="107"/>
    </row>
    <row r="1250" spans="3:35" x14ac:dyDescent="0.2">
      <c r="C1250" s="101"/>
      <c r="D1250" s="101"/>
      <c r="E1250" s="101"/>
      <c r="F1250" s="101"/>
      <c r="I1250" s="101"/>
      <c r="J1250" s="101"/>
      <c r="L1250" s="102"/>
      <c r="M1250" s="103"/>
      <c r="O1250" s="101"/>
      <c r="P1250" s="101"/>
      <c r="Q1250" s="101"/>
      <c r="R1250" s="105"/>
      <c r="V1250" s="106"/>
      <c r="W1250" s="107"/>
      <c r="X1250" s="107"/>
      <c r="Y1250" s="107"/>
      <c r="Z1250" s="108"/>
      <c r="AA1250" s="107"/>
      <c r="AB1250" s="50"/>
      <c r="AI1250" s="107"/>
    </row>
    <row r="1251" spans="3:35" x14ac:dyDescent="0.2">
      <c r="C1251" s="101"/>
      <c r="D1251" s="101"/>
      <c r="E1251" s="101"/>
      <c r="F1251" s="101"/>
      <c r="I1251" s="101"/>
      <c r="J1251" s="101"/>
      <c r="L1251" s="102"/>
      <c r="M1251" s="103"/>
      <c r="O1251" s="101"/>
      <c r="P1251" s="101"/>
      <c r="Q1251" s="101"/>
      <c r="R1251" s="105"/>
      <c r="V1251" s="106"/>
      <c r="W1251" s="107"/>
      <c r="X1251" s="107"/>
      <c r="Y1251" s="107"/>
      <c r="Z1251" s="108"/>
      <c r="AA1251" s="107"/>
      <c r="AB1251" s="50"/>
      <c r="AI1251" s="107"/>
    </row>
    <row r="1252" spans="3:35" x14ac:dyDescent="0.2">
      <c r="C1252" s="101"/>
      <c r="D1252" s="101"/>
      <c r="E1252" s="101"/>
      <c r="F1252" s="101"/>
      <c r="I1252" s="101"/>
      <c r="J1252" s="101"/>
      <c r="L1252" s="102"/>
      <c r="M1252" s="103"/>
      <c r="O1252" s="101"/>
      <c r="P1252" s="101"/>
      <c r="Q1252" s="101"/>
      <c r="R1252" s="105"/>
      <c r="V1252" s="106"/>
      <c r="W1252" s="107"/>
      <c r="X1252" s="107"/>
      <c r="Y1252" s="107"/>
      <c r="Z1252" s="108"/>
      <c r="AA1252" s="107"/>
      <c r="AB1252" s="50"/>
      <c r="AI1252" s="107"/>
    </row>
    <row r="1253" spans="3:35" x14ac:dyDescent="0.2">
      <c r="C1253" s="101"/>
      <c r="D1253" s="101"/>
      <c r="E1253" s="101"/>
      <c r="F1253" s="101"/>
      <c r="I1253" s="101"/>
      <c r="J1253" s="101"/>
      <c r="L1253" s="102"/>
      <c r="M1253" s="103"/>
      <c r="O1253" s="101"/>
      <c r="P1253" s="101"/>
      <c r="Q1253" s="101"/>
      <c r="R1253" s="105"/>
      <c r="V1253" s="106"/>
      <c r="W1253" s="107"/>
      <c r="X1253" s="107"/>
      <c r="Y1253" s="107"/>
      <c r="Z1253" s="108"/>
      <c r="AA1253" s="107"/>
      <c r="AB1253" s="50"/>
      <c r="AI1253" s="107"/>
    </row>
    <row r="1254" spans="3:35" x14ac:dyDescent="0.2">
      <c r="C1254" s="101"/>
      <c r="D1254" s="101"/>
      <c r="E1254" s="101"/>
      <c r="F1254" s="101"/>
      <c r="I1254" s="101"/>
      <c r="J1254" s="101"/>
      <c r="L1254" s="102"/>
      <c r="M1254" s="103"/>
      <c r="O1254" s="101"/>
      <c r="P1254" s="101"/>
      <c r="Q1254" s="101"/>
      <c r="R1254" s="105"/>
      <c r="V1254" s="106"/>
      <c r="W1254" s="107"/>
      <c r="X1254" s="107"/>
      <c r="Y1254" s="107"/>
      <c r="Z1254" s="108"/>
      <c r="AA1254" s="107"/>
      <c r="AB1254" s="50"/>
      <c r="AI1254" s="107"/>
    </row>
    <row r="1255" spans="3:35" x14ac:dyDescent="0.2">
      <c r="C1255" s="101"/>
      <c r="D1255" s="101"/>
      <c r="E1255" s="101"/>
      <c r="F1255" s="101"/>
      <c r="I1255" s="101"/>
      <c r="J1255" s="101"/>
      <c r="L1255" s="102"/>
      <c r="M1255" s="103"/>
      <c r="O1255" s="101"/>
      <c r="P1255" s="101"/>
      <c r="Q1255" s="101"/>
      <c r="R1255" s="105"/>
      <c r="V1255" s="106"/>
      <c r="W1255" s="107"/>
      <c r="X1255" s="107"/>
      <c r="Y1255" s="107"/>
      <c r="Z1255" s="108"/>
      <c r="AA1255" s="107"/>
      <c r="AB1255" s="50"/>
      <c r="AI1255" s="107"/>
    </row>
    <row r="1256" spans="3:35" x14ac:dyDescent="0.2">
      <c r="C1256" s="101"/>
      <c r="D1256" s="101"/>
      <c r="E1256" s="101"/>
      <c r="F1256" s="101"/>
      <c r="I1256" s="101"/>
      <c r="J1256" s="101"/>
      <c r="L1256" s="102"/>
      <c r="M1256" s="103"/>
      <c r="O1256" s="101"/>
      <c r="P1256" s="101"/>
      <c r="Q1256" s="101"/>
      <c r="R1256" s="105"/>
      <c r="V1256" s="106"/>
      <c r="W1256" s="107"/>
      <c r="X1256" s="107"/>
      <c r="Y1256" s="107"/>
      <c r="Z1256" s="108"/>
      <c r="AA1256" s="107"/>
      <c r="AB1256" s="50"/>
      <c r="AI1256" s="107"/>
    </row>
    <row r="1257" spans="3:35" x14ac:dyDescent="0.2">
      <c r="C1257" s="101"/>
      <c r="D1257" s="101"/>
      <c r="E1257" s="101"/>
      <c r="F1257" s="101"/>
      <c r="I1257" s="101"/>
      <c r="J1257" s="101"/>
      <c r="L1257" s="102"/>
      <c r="M1257" s="103"/>
      <c r="O1257" s="101"/>
      <c r="P1257" s="101"/>
      <c r="Q1257" s="101"/>
      <c r="R1257" s="105"/>
      <c r="V1257" s="106"/>
      <c r="W1257" s="107"/>
      <c r="X1257" s="107"/>
      <c r="Y1257" s="107"/>
      <c r="Z1257" s="108"/>
      <c r="AA1257" s="107"/>
      <c r="AB1257" s="50"/>
      <c r="AI1257" s="107"/>
    </row>
    <row r="1258" spans="3:35" x14ac:dyDescent="0.2">
      <c r="C1258" s="101"/>
      <c r="D1258" s="101"/>
      <c r="E1258" s="101"/>
      <c r="F1258" s="101"/>
      <c r="I1258" s="101"/>
      <c r="J1258" s="101"/>
      <c r="L1258" s="102"/>
      <c r="M1258" s="103"/>
      <c r="O1258" s="101"/>
      <c r="P1258" s="101"/>
      <c r="Q1258" s="101"/>
      <c r="R1258" s="105"/>
      <c r="V1258" s="106"/>
      <c r="W1258" s="107"/>
      <c r="X1258" s="107"/>
      <c r="Y1258" s="107"/>
      <c r="Z1258" s="108"/>
      <c r="AA1258" s="107"/>
      <c r="AB1258" s="50"/>
      <c r="AI1258" s="107"/>
    </row>
    <row r="1259" spans="3:35" x14ac:dyDescent="0.2">
      <c r="C1259" s="101"/>
      <c r="D1259" s="101"/>
      <c r="E1259" s="101"/>
      <c r="F1259" s="101"/>
      <c r="I1259" s="101"/>
      <c r="J1259" s="101"/>
      <c r="L1259" s="102"/>
      <c r="M1259" s="103"/>
      <c r="O1259" s="101"/>
      <c r="P1259" s="101"/>
      <c r="Q1259" s="101"/>
      <c r="R1259" s="105"/>
      <c r="V1259" s="106"/>
      <c r="W1259" s="107"/>
      <c r="X1259" s="107"/>
      <c r="Y1259" s="107"/>
      <c r="Z1259" s="108"/>
      <c r="AA1259" s="107"/>
      <c r="AB1259" s="50"/>
      <c r="AI1259" s="107"/>
    </row>
    <row r="1260" spans="3:35" x14ac:dyDescent="0.2">
      <c r="C1260" s="101"/>
      <c r="D1260" s="101"/>
      <c r="E1260" s="101"/>
      <c r="F1260" s="101"/>
      <c r="I1260" s="101"/>
      <c r="J1260" s="101"/>
      <c r="L1260" s="102"/>
      <c r="M1260" s="103"/>
      <c r="O1260" s="101"/>
      <c r="P1260" s="101"/>
      <c r="Q1260" s="101"/>
      <c r="R1260" s="105"/>
      <c r="V1260" s="106"/>
      <c r="W1260" s="107"/>
      <c r="X1260" s="107"/>
      <c r="Y1260" s="107"/>
      <c r="Z1260" s="108"/>
      <c r="AA1260" s="107"/>
      <c r="AB1260" s="50"/>
      <c r="AI1260" s="107"/>
    </row>
    <row r="1261" spans="3:35" x14ac:dyDescent="0.2">
      <c r="C1261" s="101"/>
      <c r="D1261" s="101"/>
      <c r="E1261" s="101"/>
      <c r="F1261" s="101"/>
      <c r="I1261" s="101"/>
      <c r="J1261" s="101"/>
      <c r="L1261" s="102"/>
      <c r="M1261" s="103"/>
      <c r="O1261" s="101"/>
      <c r="P1261" s="101"/>
      <c r="Q1261" s="101"/>
      <c r="R1261" s="105"/>
      <c r="V1261" s="106"/>
      <c r="W1261" s="107"/>
      <c r="X1261" s="107"/>
      <c r="Y1261" s="107"/>
      <c r="Z1261" s="108"/>
      <c r="AA1261" s="107"/>
      <c r="AB1261" s="50"/>
      <c r="AI1261" s="107"/>
    </row>
    <row r="1262" spans="3:35" x14ac:dyDescent="0.2">
      <c r="C1262" s="101"/>
      <c r="D1262" s="101"/>
      <c r="E1262" s="101"/>
      <c r="F1262" s="101"/>
      <c r="I1262" s="101"/>
      <c r="J1262" s="101"/>
      <c r="L1262" s="102"/>
      <c r="M1262" s="103"/>
      <c r="O1262" s="101"/>
      <c r="P1262" s="101"/>
      <c r="Q1262" s="101"/>
      <c r="R1262" s="105"/>
      <c r="V1262" s="106"/>
      <c r="W1262" s="107"/>
      <c r="X1262" s="107"/>
      <c r="Y1262" s="107"/>
      <c r="Z1262" s="108"/>
      <c r="AA1262" s="107"/>
      <c r="AB1262" s="50"/>
      <c r="AI1262" s="107"/>
    </row>
    <row r="1263" spans="3:35" x14ac:dyDescent="0.2">
      <c r="C1263" s="101"/>
      <c r="D1263" s="101"/>
      <c r="E1263" s="101"/>
      <c r="F1263" s="101"/>
      <c r="I1263" s="101"/>
      <c r="J1263" s="101"/>
      <c r="L1263" s="102"/>
      <c r="M1263" s="103"/>
      <c r="O1263" s="101"/>
      <c r="P1263" s="101"/>
      <c r="Q1263" s="101"/>
      <c r="R1263" s="105"/>
      <c r="V1263" s="106"/>
      <c r="W1263" s="107"/>
      <c r="X1263" s="107"/>
      <c r="Y1263" s="107"/>
      <c r="Z1263" s="108"/>
      <c r="AA1263" s="107"/>
      <c r="AB1263" s="50"/>
      <c r="AI1263" s="107"/>
    </row>
    <row r="1264" spans="3:35" x14ac:dyDescent="0.2">
      <c r="C1264" s="101"/>
      <c r="D1264" s="101"/>
      <c r="E1264" s="101"/>
      <c r="F1264" s="101"/>
      <c r="I1264" s="101"/>
      <c r="J1264" s="101"/>
      <c r="L1264" s="102"/>
      <c r="M1264" s="103"/>
      <c r="O1264" s="101"/>
      <c r="P1264" s="101"/>
      <c r="Q1264" s="101"/>
      <c r="R1264" s="105"/>
      <c r="V1264" s="106"/>
      <c r="W1264" s="107"/>
      <c r="X1264" s="107"/>
      <c r="Y1264" s="107"/>
      <c r="Z1264" s="108"/>
      <c r="AA1264" s="107"/>
      <c r="AB1264" s="50"/>
      <c r="AI1264" s="107"/>
    </row>
    <row r="1265" spans="3:35" x14ac:dyDescent="0.2">
      <c r="C1265" s="101"/>
      <c r="D1265" s="101"/>
      <c r="E1265" s="101"/>
      <c r="F1265" s="101"/>
      <c r="I1265" s="101"/>
      <c r="J1265" s="101"/>
      <c r="L1265" s="102"/>
      <c r="M1265" s="103"/>
      <c r="O1265" s="101"/>
      <c r="P1265" s="101"/>
      <c r="Q1265" s="101"/>
      <c r="R1265" s="105"/>
      <c r="V1265" s="106"/>
      <c r="W1265" s="107"/>
      <c r="X1265" s="107"/>
      <c r="Y1265" s="107"/>
      <c r="Z1265" s="108"/>
      <c r="AA1265" s="107"/>
      <c r="AB1265" s="50"/>
      <c r="AI1265" s="107"/>
    </row>
    <row r="1266" spans="3:35" x14ac:dyDescent="0.2">
      <c r="C1266" s="101"/>
      <c r="D1266" s="101"/>
      <c r="E1266" s="101"/>
      <c r="F1266" s="101"/>
      <c r="I1266" s="101"/>
      <c r="J1266" s="101"/>
      <c r="L1266" s="102"/>
      <c r="M1266" s="103"/>
      <c r="O1266" s="101"/>
      <c r="P1266" s="101"/>
      <c r="Q1266" s="101"/>
      <c r="R1266" s="105"/>
      <c r="V1266" s="106"/>
      <c r="W1266" s="107"/>
      <c r="X1266" s="107"/>
      <c r="Y1266" s="107"/>
      <c r="Z1266" s="108"/>
      <c r="AA1266" s="107"/>
      <c r="AB1266" s="50"/>
      <c r="AI1266" s="107"/>
    </row>
    <row r="1267" spans="3:35" x14ac:dyDescent="0.2">
      <c r="C1267" s="101"/>
      <c r="D1267" s="101"/>
      <c r="E1267" s="101"/>
      <c r="F1267" s="101"/>
      <c r="I1267" s="101"/>
      <c r="J1267" s="101"/>
      <c r="L1267" s="102"/>
      <c r="M1267" s="103"/>
      <c r="O1267" s="101"/>
      <c r="P1267" s="101"/>
      <c r="Q1267" s="101"/>
      <c r="R1267" s="105"/>
      <c r="V1267" s="106"/>
      <c r="W1267" s="107"/>
      <c r="X1267" s="107"/>
      <c r="Y1267" s="107"/>
      <c r="Z1267" s="108"/>
      <c r="AA1267" s="107"/>
      <c r="AB1267" s="50"/>
      <c r="AI1267" s="107"/>
    </row>
    <row r="1268" spans="3:35" x14ac:dyDescent="0.2">
      <c r="C1268" s="101"/>
      <c r="D1268" s="101"/>
      <c r="E1268" s="101"/>
      <c r="F1268" s="101"/>
      <c r="I1268" s="101"/>
      <c r="J1268" s="101"/>
      <c r="L1268" s="102"/>
      <c r="M1268" s="103"/>
      <c r="O1268" s="101"/>
      <c r="P1268" s="101"/>
      <c r="Q1268" s="101"/>
      <c r="R1268" s="105"/>
      <c r="V1268" s="106"/>
      <c r="W1268" s="107"/>
      <c r="X1268" s="107"/>
      <c r="Y1268" s="107"/>
      <c r="Z1268" s="108"/>
      <c r="AA1268" s="107"/>
      <c r="AB1268" s="50"/>
      <c r="AI1268" s="107"/>
    </row>
    <row r="1269" spans="3:35" x14ac:dyDescent="0.2">
      <c r="C1269" s="101"/>
      <c r="D1269" s="101"/>
      <c r="E1269" s="101"/>
      <c r="F1269" s="101"/>
      <c r="I1269" s="101"/>
      <c r="J1269" s="101"/>
      <c r="L1269" s="102"/>
      <c r="M1269" s="103"/>
      <c r="O1269" s="101"/>
      <c r="P1269" s="101"/>
      <c r="Q1269" s="101"/>
      <c r="R1269" s="105"/>
      <c r="V1269" s="106"/>
      <c r="W1269" s="107"/>
      <c r="X1269" s="107"/>
      <c r="Y1269" s="107"/>
      <c r="Z1269" s="108"/>
      <c r="AA1269" s="107"/>
      <c r="AB1269" s="50"/>
      <c r="AI1269" s="107"/>
    </row>
    <row r="1270" spans="3:35" x14ac:dyDescent="0.2">
      <c r="C1270" s="101"/>
      <c r="D1270" s="101"/>
      <c r="E1270" s="101"/>
      <c r="F1270" s="101"/>
      <c r="I1270" s="101"/>
      <c r="J1270" s="101"/>
      <c r="L1270" s="102"/>
      <c r="M1270" s="103"/>
      <c r="O1270" s="101"/>
      <c r="P1270" s="101"/>
      <c r="Q1270" s="101"/>
      <c r="R1270" s="105"/>
      <c r="V1270" s="106"/>
      <c r="W1270" s="107"/>
      <c r="X1270" s="107"/>
      <c r="Y1270" s="107"/>
      <c r="Z1270" s="108"/>
      <c r="AA1270" s="107"/>
      <c r="AB1270" s="50"/>
      <c r="AI1270" s="107"/>
    </row>
    <row r="1271" spans="3:35" x14ac:dyDescent="0.2">
      <c r="C1271" s="101"/>
      <c r="D1271" s="101"/>
      <c r="E1271" s="101"/>
      <c r="F1271" s="101"/>
      <c r="I1271" s="101"/>
      <c r="J1271" s="101"/>
      <c r="L1271" s="102"/>
      <c r="M1271" s="103"/>
      <c r="O1271" s="101"/>
      <c r="P1271" s="101"/>
      <c r="Q1271" s="101"/>
      <c r="R1271" s="105"/>
      <c r="V1271" s="106"/>
      <c r="W1271" s="107"/>
      <c r="X1271" s="107"/>
      <c r="Y1271" s="107"/>
      <c r="Z1271" s="108"/>
      <c r="AA1271" s="107"/>
      <c r="AB1271" s="50"/>
      <c r="AI1271" s="107"/>
    </row>
    <row r="1272" spans="3:35" x14ac:dyDescent="0.2">
      <c r="C1272" s="101"/>
      <c r="D1272" s="101"/>
      <c r="E1272" s="101"/>
      <c r="F1272" s="101"/>
      <c r="I1272" s="101"/>
      <c r="J1272" s="101"/>
      <c r="L1272" s="102"/>
      <c r="M1272" s="103"/>
      <c r="O1272" s="101"/>
      <c r="P1272" s="101"/>
      <c r="Q1272" s="101"/>
      <c r="R1272" s="105"/>
      <c r="V1272" s="106"/>
      <c r="W1272" s="107"/>
      <c r="X1272" s="107"/>
      <c r="Y1272" s="107"/>
      <c r="Z1272" s="108"/>
      <c r="AA1272" s="107"/>
      <c r="AB1272" s="50"/>
      <c r="AI1272" s="107"/>
    </row>
    <row r="1273" spans="3:35" x14ac:dyDescent="0.2">
      <c r="C1273" s="101"/>
      <c r="D1273" s="101"/>
      <c r="E1273" s="101"/>
      <c r="F1273" s="101"/>
      <c r="I1273" s="101"/>
      <c r="J1273" s="101"/>
      <c r="L1273" s="102"/>
      <c r="M1273" s="103"/>
      <c r="O1273" s="101"/>
      <c r="P1273" s="101"/>
      <c r="Q1273" s="101"/>
      <c r="R1273" s="105"/>
      <c r="V1273" s="106"/>
      <c r="W1273" s="107"/>
      <c r="X1273" s="107"/>
      <c r="Y1273" s="107"/>
      <c r="Z1273" s="108"/>
      <c r="AA1273" s="107"/>
      <c r="AB1273" s="50"/>
      <c r="AI1273" s="107"/>
    </row>
    <row r="1274" spans="3:35" x14ac:dyDescent="0.2">
      <c r="C1274" s="101"/>
      <c r="D1274" s="101"/>
      <c r="E1274" s="101"/>
      <c r="F1274" s="101"/>
      <c r="I1274" s="101"/>
      <c r="J1274" s="101"/>
      <c r="L1274" s="102"/>
      <c r="M1274" s="103"/>
      <c r="O1274" s="101"/>
      <c r="P1274" s="101"/>
      <c r="Q1274" s="101"/>
      <c r="R1274" s="105"/>
      <c r="V1274" s="106"/>
      <c r="W1274" s="107"/>
      <c r="X1274" s="107"/>
      <c r="Y1274" s="107"/>
      <c r="Z1274" s="108"/>
      <c r="AA1274" s="107"/>
      <c r="AB1274" s="50"/>
      <c r="AI1274" s="107"/>
    </row>
    <row r="1275" spans="3:35" x14ac:dyDescent="0.2">
      <c r="C1275" s="101"/>
      <c r="D1275" s="101"/>
      <c r="E1275" s="101"/>
      <c r="F1275" s="101"/>
      <c r="I1275" s="101"/>
      <c r="J1275" s="101"/>
      <c r="L1275" s="102"/>
      <c r="M1275" s="103"/>
      <c r="O1275" s="101"/>
      <c r="P1275" s="101"/>
      <c r="Q1275" s="101"/>
      <c r="R1275" s="105"/>
      <c r="V1275" s="106"/>
      <c r="W1275" s="107"/>
      <c r="X1275" s="107"/>
      <c r="Y1275" s="107"/>
      <c r="Z1275" s="108"/>
      <c r="AA1275" s="107"/>
      <c r="AB1275" s="50"/>
      <c r="AI1275" s="107"/>
    </row>
    <row r="1276" spans="3:35" x14ac:dyDescent="0.2">
      <c r="C1276" s="101"/>
      <c r="D1276" s="101"/>
      <c r="E1276" s="101"/>
      <c r="F1276" s="101"/>
      <c r="I1276" s="101"/>
      <c r="J1276" s="101"/>
      <c r="L1276" s="102"/>
      <c r="M1276" s="103"/>
      <c r="O1276" s="101"/>
      <c r="P1276" s="101"/>
      <c r="Q1276" s="101"/>
      <c r="R1276" s="105"/>
      <c r="V1276" s="106"/>
      <c r="W1276" s="107"/>
      <c r="X1276" s="107"/>
      <c r="Y1276" s="107"/>
      <c r="Z1276" s="108"/>
      <c r="AA1276" s="107"/>
      <c r="AB1276" s="50"/>
      <c r="AI1276" s="107"/>
    </row>
    <row r="1277" spans="3:35" x14ac:dyDescent="0.2">
      <c r="C1277" s="101"/>
      <c r="D1277" s="101"/>
      <c r="E1277" s="101"/>
      <c r="F1277" s="101"/>
      <c r="I1277" s="101"/>
      <c r="J1277" s="101"/>
      <c r="L1277" s="102"/>
      <c r="M1277" s="103"/>
      <c r="O1277" s="101"/>
      <c r="P1277" s="101"/>
      <c r="Q1277" s="101"/>
      <c r="R1277" s="105"/>
      <c r="V1277" s="106"/>
      <c r="W1277" s="107"/>
      <c r="X1277" s="107"/>
      <c r="Y1277" s="107"/>
      <c r="Z1277" s="108"/>
      <c r="AA1277" s="107"/>
      <c r="AB1277" s="50"/>
      <c r="AI1277" s="107"/>
    </row>
    <row r="1278" spans="3:35" x14ac:dyDescent="0.2">
      <c r="C1278" s="101"/>
      <c r="D1278" s="101"/>
      <c r="E1278" s="101"/>
      <c r="F1278" s="101"/>
      <c r="I1278" s="101"/>
      <c r="J1278" s="101"/>
      <c r="L1278" s="102"/>
      <c r="M1278" s="103"/>
      <c r="O1278" s="101"/>
      <c r="P1278" s="101"/>
      <c r="Q1278" s="101"/>
      <c r="R1278" s="105"/>
      <c r="V1278" s="106"/>
      <c r="W1278" s="107"/>
      <c r="X1278" s="107"/>
      <c r="Y1278" s="107"/>
      <c r="Z1278" s="108"/>
      <c r="AA1278" s="107"/>
      <c r="AB1278" s="50"/>
      <c r="AI1278" s="107"/>
    </row>
    <row r="1279" spans="3:35" x14ac:dyDescent="0.2">
      <c r="C1279" s="101"/>
      <c r="D1279" s="101"/>
      <c r="E1279" s="101"/>
      <c r="F1279" s="101"/>
      <c r="I1279" s="101"/>
      <c r="J1279" s="101"/>
      <c r="L1279" s="102"/>
      <c r="M1279" s="103"/>
      <c r="O1279" s="101"/>
      <c r="P1279" s="101"/>
      <c r="Q1279" s="101"/>
      <c r="R1279" s="105"/>
      <c r="V1279" s="106"/>
      <c r="W1279" s="107"/>
      <c r="X1279" s="107"/>
      <c r="Y1279" s="107"/>
      <c r="Z1279" s="108"/>
      <c r="AA1279" s="107"/>
      <c r="AB1279" s="50"/>
      <c r="AI1279" s="107"/>
    </row>
    <row r="1280" spans="3:35" x14ac:dyDescent="0.2">
      <c r="C1280" s="101"/>
      <c r="D1280" s="101"/>
      <c r="E1280" s="101"/>
      <c r="F1280" s="101"/>
      <c r="I1280" s="101"/>
      <c r="J1280" s="101"/>
      <c r="L1280" s="102"/>
      <c r="M1280" s="103"/>
      <c r="O1280" s="101"/>
      <c r="P1280" s="101"/>
      <c r="Q1280" s="101"/>
      <c r="R1280" s="105"/>
      <c r="V1280" s="106"/>
      <c r="W1280" s="107"/>
      <c r="X1280" s="107"/>
      <c r="Y1280" s="107"/>
      <c r="Z1280" s="108"/>
      <c r="AA1280" s="107"/>
      <c r="AB1280" s="50"/>
      <c r="AI1280" s="107"/>
    </row>
    <row r="1281" spans="3:35" x14ac:dyDescent="0.2">
      <c r="C1281" s="101"/>
      <c r="D1281" s="101"/>
      <c r="E1281" s="101"/>
      <c r="F1281" s="101"/>
      <c r="I1281" s="101"/>
      <c r="J1281" s="101"/>
      <c r="L1281" s="102"/>
      <c r="M1281" s="103"/>
      <c r="O1281" s="101"/>
      <c r="P1281" s="101"/>
      <c r="Q1281" s="101"/>
      <c r="R1281" s="105"/>
      <c r="V1281" s="106"/>
      <c r="W1281" s="107"/>
      <c r="X1281" s="107"/>
      <c r="Y1281" s="107"/>
      <c r="Z1281" s="108"/>
      <c r="AA1281" s="107"/>
      <c r="AB1281" s="50"/>
      <c r="AI1281" s="107"/>
    </row>
    <row r="1282" spans="3:35" x14ac:dyDescent="0.2">
      <c r="C1282" s="101"/>
      <c r="D1282" s="101"/>
      <c r="E1282" s="101"/>
      <c r="F1282" s="101"/>
      <c r="I1282" s="101"/>
      <c r="J1282" s="101"/>
      <c r="L1282" s="102"/>
      <c r="M1282" s="103"/>
      <c r="O1282" s="101"/>
      <c r="P1282" s="101"/>
      <c r="Q1282" s="101"/>
      <c r="R1282" s="105"/>
      <c r="V1282" s="106"/>
      <c r="W1282" s="107"/>
      <c r="X1282" s="107"/>
      <c r="Y1282" s="107"/>
      <c r="Z1282" s="108"/>
      <c r="AA1282" s="107"/>
      <c r="AB1282" s="50"/>
      <c r="AI1282" s="107"/>
    </row>
    <row r="1283" spans="3:35" x14ac:dyDescent="0.2">
      <c r="C1283" s="101"/>
      <c r="D1283" s="101"/>
      <c r="E1283" s="101"/>
      <c r="F1283" s="101"/>
      <c r="I1283" s="101"/>
      <c r="J1283" s="101"/>
      <c r="L1283" s="102"/>
      <c r="M1283" s="103"/>
      <c r="O1283" s="101"/>
      <c r="P1283" s="101"/>
      <c r="Q1283" s="101"/>
      <c r="R1283" s="105"/>
      <c r="V1283" s="106"/>
      <c r="W1283" s="107"/>
      <c r="X1283" s="107"/>
      <c r="Y1283" s="107"/>
      <c r="Z1283" s="108"/>
      <c r="AA1283" s="107"/>
      <c r="AB1283" s="50"/>
      <c r="AI1283" s="107"/>
    </row>
    <row r="1284" spans="3:35" x14ac:dyDescent="0.2">
      <c r="C1284" s="101"/>
      <c r="D1284" s="101"/>
      <c r="E1284" s="101"/>
      <c r="F1284" s="101"/>
      <c r="I1284" s="101"/>
      <c r="J1284" s="101"/>
      <c r="L1284" s="102"/>
      <c r="M1284" s="103"/>
      <c r="O1284" s="101"/>
      <c r="P1284" s="101"/>
      <c r="Q1284" s="101"/>
      <c r="R1284" s="105"/>
      <c r="V1284" s="106"/>
      <c r="W1284" s="107"/>
      <c r="X1284" s="107"/>
      <c r="Y1284" s="107"/>
      <c r="Z1284" s="108"/>
      <c r="AA1284" s="107"/>
      <c r="AB1284" s="50"/>
      <c r="AI1284" s="107"/>
    </row>
    <row r="1285" spans="3:35" x14ac:dyDescent="0.2">
      <c r="C1285" s="101"/>
      <c r="D1285" s="101"/>
      <c r="E1285" s="101"/>
      <c r="F1285" s="101"/>
      <c r="I1285" s="101"/>
      <c r="J1285" s="101"/>
      <c r="L1285" s="102"/>
      <c r="M1285" s="103"/>
      <c r="O1285" s="101"/>
      <c r="P1285" s="101"/>
      <c r="Q1285" s="101"/>
      <c r="R1285" s="105"/>
      <c r="V1285" s="106"/>
      <c r="W1285" s="107"/>
      <c r="X1285" s="107"/>
      <c r="Y1285" s="107"/>
      <c r="Z1285" s="108"/>
      <c r="AA1285" s="107"/>
      <c r="AB1285" s="50"/>
      <c r="AI1285" s="107"/>
    </row>
    <row r="1286" spans="3:35" x14ac:dyDescent="0.2">
      <c r="C1286" s="101"/>
      <c r="D1286" s="101"/>
      <c r="E1286" s="101"/>
      <c r="F1286" s="101"/>
      <c r="I1286" s="101"/>
      <c r="J1286" s="101"/>
      <c r="L1286" s="102"/>
      <c r="M1286" s="103"/>
      <c r="O1286" s="101"/>
      <c r="P1286" s="101"/>
      <c r="Q1286" s="101"/>
      <c r="R1286" s="105"/>
      <c r="V1286" s="106"/>
      <c r="W1286" s="107"/>
      <c r="X1286" s="107"/>
      <c r="Y1286" s="107"/>
      <c r="Z1286" s="108"/>
      <c r="AA1286" s="107"/>
      <c r="AB1286" s="50"/>
      <c r="AI1286" s="107"/>
    </row>
    <row r="1287" spans="3:35" x14ac:dyDescent="0.2">
      <c r="C1287" s="101"/>
      <c r="D1287" s="101"/>
      <c r="E1287" s="101"/>
      <c r="F1287" s="101"/>
      <c r="I1287" s="101"/>
      <c r="J1287" s="101"/>
      <c r="L1287" s="102"/>
      <c r="M1287" s="103"/>
      <c r="O1287" s="101"/>
      <c r="P1287" s="101"/>
      <c r="Q1287" s="101"/>
      <c r="R1287" s="105"/>
      <c r="V1287" s="106"/>
      <c r="W1287" s="107"/>
      <c r="X1287" s="107"/>
      <c r="Y1287" s="107"/>
      <c r="Z1287" s="108"/>
      <c r="AA1287" s="107"/>
      <c r="AB1287" s="50"/>
      <c r="AI1287" s="107"/>
    </row>
    <row r="1288" spans="3:35" x14ac:dyDescent="0.2">
      <c r="C1288" s="101"/>
      <c r="D1288" s="101"/>
      <c r="E1288" s="101"/>
      <c r="F1288" s="101"/>
      <c r="I1288" s="101"/>
      <c r="J1288" s="101"/>
      <c r="L1288" s="102"/>
      <c r="M1288" s="103"/>
      <c r="O1288" s="101"/>
      <c r="P1288" s="101"/>
      <c r="Q1288" s="101"/>
      <c r="R1288" s="105"/>
      <c r="V1288" s="106"/>
      <c r="W1288" s="107"/>
      <c r="X1288" s="107"/>
      <c r="Y1288" s="107"/>
      <c r="Z1288" s="108"/>
      <c r="AA1288" s="107"/>
      <c r="AB1288" s="50"/>
      <c r="AI1288" s="107"/>
    </row>
    <row r="1289" spans="3:35" x14ac:dyDescent="0.2">
      <c r="C1289" s="101"/>
      <c r="D1289" s="101"/>
      <c r="E1289" s="101"/>
      <c r="F1289" s="101"/>
      <c r="I1289" s="101"/>
      <c r="J1289" s="101"/>
      <c r="L1289" s="102"/>
      <c r="M1289" s="103"/>
      <c r="O1289" s="101"/>
      <c r="P1289" s="101"/>
      <c r="Q1289" s="101"/>
      <c r="R1289" s="105"/>
      <c r="V1289" s="106"/>
      <c r="W1289" s="107"/>
      <c r="X1289" s="107"/>
      <c r="Y1289" s="107"/>
      <c r="Z1289" s="108"/>
      <c r="AA1289" s="107"/>
      <c r="AB1289" s="50"/>
      <c r="AI1289" s="107"/>
    </row>
    <row r="1290" spans="3:35" x14ac:dyDescent="0.2">
      <c r="C1290" s="101"/>
      <c r="D1290" s="101"/>
      <c r="E1290" s="101"/>
      <c r="F1290" s="101"/>
      <c r="I1290" s="101"/>
      <c r="J1290" s="101"/>
      <c r="L1290" s="102"/>
      <c r="M1290" s="103"/>
      <c r="O1290" s="101"/>
      <c r="P1290" s="101"/>
      <c r="Q1290" s="101"/>
      <c r="R1290" s="105"/>
      <c r="V1290" s="106"/>
      <c r="W1290" s="107"/>
      <c r="X1290" s="107"/>
      <c r="Y1290" s="107"/>
      <c r="Z1290" s="108"/>
      <c r="AA1290" s="107"/>
      <c r="AB1290" s="50"/>
      <c r="AI1290" s="107"/>
    </row>
    <row r="1291" spans="3:35" x14ac:dyDescent="0.2">
      <c r="C1291" s="101"/>
      <c r="D1291" s="101"/>
      <c r="E1291" s="101"/>
      <c r="F1291" s="101"/>
      <c r="I1291" s="101"/>
      <c r="J1291" s="101"/>
      <c r="L1291" s="102"/>
      <c r="M1291" s="103"/>
      <c r="O1291" s="101"/>
      <c r="P1291" s="101"/>
      <c r="Q1291" s="101"/>
      <c r="R1291" s="105"/>
      <c r="V1291" s="106"/>
      <c r="W1291" s="107"/>
      <c r="X1291" s="107"/>
      <c r="Y1291" s="107"/>
      <c r="Z1291" s="108"/>
      <c r="AA1291" s="107"/>
      <c r="AB1291" s="50"/>
      <c r="AI1291" s="107"/>
    </row>
    <row r="1292" spans="3:35" x14ac:dyDescent="0.2">
      <c r="C1292" s="101"/>
      <c r="D1292" s="101"/>
      <c r="E1292" s="101"/>
      <c r="F1292" s="101"/>
      <c r="I1292" s="101"/>
      <c r="J1292" s="101"/>
      <c r="L1292" s="102"/>
      <c r="M1292" s="103"/>
      <c r="O1292" s="101"/>
      <c r="P1292" s="101"/>
      <c r="Q1292" s="101"/>
      <c r="R1292" s="105"/>
      <c r="V1292" s="106"/>
      <c r="W1292" s="107"/>
      <c r="X1292" s="107"/>
      <c r="Y1292" s="107"/>
      <c r="Z1292" s="108"/>
      <c r="AA1292" s="107"/>
      <c r="AB1292" s="50"/>
      <c r="AI1292" s="107"/>
    </row>
    <row r="1293" spans="3:35" x14ac:dyDescent="0.2">
      <c r="C1293" s="101"/>
      <c r="D1293" s="101"/>
      <c r="E1293" s="101"/>
      <c r="F1293" s="101"/>
      <c r="I1293" s="101"/>
      <c r="J1293" s="101"/>
      <c r="L1293" s="102"/>
      <c r="M1293" s="103"/>
      <c r="O1293" s="101"/>
      <c r="P1293" s="101"/>
      <c r="Q1293" s="101"/>
      <c r="R1293" s="105"/>
      <c r="V1293" s="106"/>
      <c r="W1293" s="107"/>
      <c r="X1293" s="107"/>
      <c r="Y1293" s="107"/>
      <c r="Z1293" s="108"/>
      <c r="AA1293" s="107"/>
      <c r="AB1293" s="50"/>
      <c r="AI1293" s="107"/>
    </row>
    <row r="1294" spans="3:35" x14ac:dyDescent="0.2">
      <c r="C1294" s="101"/>
      <c r="D1294" s="101"/>
      <c r="E1294" s="101"/>
      <c r="F1294" s="101"/>
      <c r="I1294" s="101"/>
      <c r="J1294" s="101"/>
      <c r="L1294" s="102"/>
      <c r="M1294" s="103"/>
      <c r="O1294" s="101"/>
      <c r="P1294" s="101"/>
      <c r="Q1294" s="101"/>
      <c r="R1294" s="105"/>
      <c r="V1294" s="106"/>
      <c r="W1294" s="107"/>
      <c r="X1294" s="107"/>
      <c r="Y1294" s="107"/>
      <c r="Z1294" s="108"/>
      <c r="AA1294" s="107"/>
      <c r="AB1294" s="50"/>
      <c r="AI1294" s="107"/>
    </row>
    <row r="1295" spans="3:35" x14ac:dyDescent="0.2">
      <c r="C1295" s="101"/>
      <c r="D1295" s="101"/>
      <c r="E1295" s="101"/>
      <c r="F1295" s="101"/>
      <c r="I1295" s="101"/>
      <c r="J1295" s="101"/>
      <c r="L1295" s="102"/>
      <c r="M1295" s="103"/>
      <c r="O1295" s="101"/>
      <c r="P1295" s="101"/>
      <c r="Q1295" s="101"/>
      <c r="R1295" s="105"/>
      <c r="V1295" s="106"/>
      <c r="W1295" s="107"/>
      <c r="X1295" s="107"/>
      <c r="Y1295" s="107"/>
      <c r="Z1295" s="108"/>
      <c r="AA1295" s="107"/>
      <c r="AB1295" s="50"/>
      <c r="AI1295" s="107"/>
    </row>
    <row r="1296" spans="3:35" x14ac:dyDescent="0.2">
      <c r="C1296" s="101"/>
      <c r="D1296" s="101"/>
      <c r="E1296" s="101"/>
      <c r="F1296" s="101"/>
      <c r="I1296" s="101"/>
      <c r="J1296" s="101"/>
      <c r="L1296" s="102"/>
      <c r="M1296" s="103"/>
      <c r="O1296" s="101"/>
      <c r="P1296" s="101"/>
      <c r="Q1296" s="101"/>
      <c r="R1296" s="105"/>
      <c r="V1296" s="106"/>
      <c r="W1296" s="107"/>
      <c r="X1296" s="107"/>
      <c r="Y1296" s="107"/>
      <c r="Z1296" s="108"/>
      <c r="AA1296" s="107"/>
      <c r="AB1296" s="50"/>
      <c r="AI1296" s="107"/>
    </row>
    <row r="1297" spans="3:35" x14ac:dyDescent="0.2">
      <c r="C1297" s="101"/>
      <c r="D1297" s="101"/>
      <c r="E1297" s="101"/>
      <c r="F1297" s="101"/>
      <c r="I1297" s="101"/>
      <c r="J1297" s="101"/>
      <c r="L1297" s="102"/>
      <c r="M1297" s="103"/>
      <c r="O1297" s="101"/>
      <c r="P1297" s="101"/>
      <c r="Q1297" s="101"/>
      <c r="R1297" s="105"/>
      <c r="V1297" s="106"/>
      <c r="W1297" s="107"/>
      <c r="X1297" s="107"/>
      <c r="Y1297" s="107"/>
      <c r="Z1297" s="108"/>
      <c r="AA1297" s="107"/>
      <c r="AB1297" s="50"/>
      <c r="AI1297" s="107"/>
    </row>
    <row r="1298" spans="3:35" x14ac:dyDescent="0.2">
      <c r="C1298" s="101"/>
      <c r="D1298" s="101"/>
      <c r="E1298" s="101"/>
      <c r="F1298" s="101"/>
      <c r="I1298" s="101"/>
      <c r="J1298" s="101"/>
      <c r="L1298" s="102"/>
      <c r="M1298" s="103"/>
      <c r="O1298" s="101"/>
      <c r="P1298" s="101"/>
      <c r="Q1298" s="101"/>
      <c r="R1298" s="105"/>
      <c r="V1298" s="106"/>
      <c r="W1298" s="107"/>
      <c r="X1298" s="107"/>
      <c r="Y1298" s="107"/>
      <c r="Z1298" s="108"/>
      <c r="AA1298" s="107"/>
      <c r="AB1298" s="50"/>
      <c r="AI1298" s="107"/>
    </row>
    <row r="1299" spans="3:35" x14ac:dyDescent="0.2">
      <c r="C1299" s="101"/>
      <c r="D1299" s="101"/>
      <c r="E1299" s="101"/>
      <c r="F1299" s="101"/>
      <c r="I1299" s="101"/>
      <c r="J1299" s="101"/>
      <c r="L1299" s="102"/>
      <c r="M1299" s="103"/>
      <c r="O1299" s="101"/>
      <c r="P1299" s="101"/>
      <c r="Q1299" s="101"/>
      <c r="R1299" s="105"/>
      <c r="V1299" s="106"/>
      <c r="W1299" s="107"/>
      <c r="X1299" s="107"/>
      <c r="Y1299" s="107"/>
      <c r="Z1299" s="108"/>
      <c r="AA1299" s="107"/>
      <c r="AB1299" s="50"/>
      <c r="AI1299" s="107"/>
    </row>
    <row r="1300" spans="3:35" x14ac:dyDescent="0.2">
      <c r="C1300" s="101"/>
      <c r="D1300" s="101"/>
      <c r="E1300" s="101"/>
      <c r="F1300" s="101"/>
      <c r="I1300" s="101"/>
      <c r="J1300" s="101"/>
      <c r="L1300" s="102"/>
      <c r="M1300" s="103"/>
      <c r="O1300" s="101"/>
      <c r="P1300" s="101"/>
      <c r="Q1300" s="101"/>
      <c r="R1300" s="105"/>
      <c r="V1300" s="106"/>
      <c r="W1300" s="107"/>
      <c r="X1300" s="107"/>
      <c r="Y1300" s="107"/>
      <c r="Z1300" s="108"/>
      <c r="AA1300" s="107"/>
      <c r="AB1300" s="50"/>
      <c r="AI1300" s="107"/>
    </row>
    <row r="1301" spans="3:35" x14ac:dyDescent="0.2">
      <c r="C1301" s="101"/>
      <c r="D1301" s="101"/>
      <c r="E1301" s="101"/>
      <c r="F1301" s="101"/>
      <c r="I1301" s="101"/>
      <c r="J1301" s="101"/>
      <c r="L1301" s="102"/>
      <c r="M1301" s="103"/>
      <c r="O1301" s="101"/>
      <c r="P1301" s="101"/>
      <c r="Q1301" s="101"/>
      <c r="R1301" s="105"/>
      <c r="V1301" s="106"/>
      <c r="W1301" s="107"/>
      <c r="X1301" s="107"/>
      <c r="Y1301" s="107"/>
      <c r="Z1301" s="108"/>
      <c r="AA1301" s="107"/>
      <c r="AB1301" s="50"/>
      <c r="AI1301" s="107"/>
    </row>
    <row r="1302" spans="3:35" x14ac:dyDescent="0.2">
      <c r="C1302" s="101"/>
      <c r="D1302" s="101"/>
      <c r="E1302" s="101"/>
      <c r="F1302" s="101"/>
      <c r="I1302" s="101"/>
      <c r="J1302" s="101"/>
      <c r="L1302" s="102"/>
      <c r="M1302" s="103"/>
      <c r="O1302" s="101"/>
      <c r="P1302" s="101"/>
      <c r="Q1302" s="101"/>
      <c r="R1302" s="105"/>
      <c r="V1302" s="106"/>
      <c r="W1302" s="107"/>
      <c r="X1302" s="107"/>
      <c r="Y1302" s="107"/>
      <c r="Z1302" s="108"/>
      <c r="AA1302" s="107"/>
      <c r="AB1302" s="50"/>
      <c r="AI1302" s="107"/>
    </row>
    <row r="1303" spans="3:35" x14ac:dyDescent="0.2">
      <c r="C1303" s="101"/>
      <c r="D1303" s="101"/>
      <c r="E1303" s="101"/>
      <c r="F1303" s="101"/>
      <c r="I1303" s="101"/>
      <c r="J1303" s="101"/>
      <c r="L1303" s="102"/>
      <c r="M1303" s="103"/>
      <c r="O1303" s="101"/>
      <c r="P1303" s="101"/>
      <c r="Q1303" s="101"/>
      <c r="R1303" s="105"/>
      <c r="V1303" s="106"/>
      <c r="W1303" s="107"/>
      <c r="X1303" s="107"/>
      <c r="Y1303" s="107"/>
      <c r="Z1303" s="108"/>
      <c r="AA1303" s="107"/>
      <c r="AB1303" s="50"/>
      <c r="AI1303" s="107"/>
    </row>
    <row r="1304" spans="3:35" x14ac:dyDescent="0.2">
      <c r="C1304" s="101"/>
      <c r="D1304" s="101"/>
      <c r="E1304" s="101"/>
      <c r="F1304" s="101"/>
      <c r="I1304" s="101"/>
      <c r="J1304" s="101"/>
      <c r="L1304" s="102"/>
      <c r="M1304" s="103"/>
      <c r="O1304" s="101"/>
      <c r="P1304" s="101"/>
      <c r="Q1304" s="101"/>
      <c r="R1304" s="105"/>
      <c r="V1304" s="106"/>
      <c r="W1304" s="107"/>
      <c r="X1304" s="107"/>
      <c r="Y1304" s="107"/>
      <c r="Z1304" s="108"/>
      <c r="AA1304" s="107"/>
      <c r="AB1304" s="50"/>
      <c r="AI1304" s="107"/>
    </row>
    <row r="1305" spans="3:35" x14ac:dyDescent="0.2">
      <c r="C1305" s="101"/>
      <c r="D1305" s="101"/>
      <c r="E1305" s="101"/>
      <c r="F1305" s="101"/>
      <c r="I1305" s="101"/>
      <c r="J1305" s="101"/>
      <c r="L1305" s="102"/>
      <c r="M1305" s="103"/>
      <c r="O1305" s="101"/>
      <c r="P1305" s="101"/>
      <c r="Q1305" s="101"/>
      <c r="R1305" s="105"/>
      <c r="V1305" s="106"/>
      <c r="W1305" s="107"/>
      <c r="X1305" s="107"/>
      <c r="Y1305" s="107"/>
      <c r="Z1305" s="108"/>
      <c r="AA1305" s="107"/>
      <c r="AB1305" s="50"/>
      <c r="AI1305" s="107"/>
    </row>
    <row r="1306" spans="3:35" x14ac:dyDescent="0.2">
      <c r="C1306" s="101"/>
      <c r="D1306" s="101"/>
      <c r="E1306" s="101"/>
      <c r="F1306" s="101"/>
      <c r="I1306" s="101"/>
      <c r="J1306" s="101"/>
      <c r="L1306" s="102"/>
      <c r="M1306" s="103"/>
      <c r="O1306" s="101"/>
      <c r="P1306" s="101"/>
      <c r="Q1306" s="101"/>
      <c r="R1306" s="105"/>
      <c r="V1306" s="106"/>
      <c r="W1306" s="107"/>
      <c r="X1306" s="107"/>
      <c r="Y1306" s="107"/>
      <c r="Z1306" s="108"/>
      <c r="AA1306" s="107"/>
      <c r="AB1306" s="50"/>
      <c r="AI1306" s="107"/>
    </row>
    <row r="1307" spans="3:35" x14ac:dyDescent="0.2">
      <c r="C1307" s="101"/>
      <c r="D1307" s="101"/>
      <c r="E1307" s="101"/>
      <c r="F1307" s="101"/>
      <c r="I1307" s="101"/>
      <c r="J1307" s="101"/>
      <c r="L1307" s="102"/>
      <c r="M1307" s="103"/>
      <c r="O1307" s="101"/>
      <c r="P1307" s="101"/>
      <c r="Q1307" s="101"/>
      <c r="R1307" s="105"/>
      <c r="V1307" s="106"/>
      <c r="W1307" s="107"/>
      <c r="X1307" s="107"/>
      <c r="Y1307" s="107"/>
      <c r="Z1307" s="108"/>
      <c r="AA1307" s="107"/>
      <c r="AB1307" s="50"/>
      <c r="AI1307" s="107"/>
    </row>
    <row r="1308" spans="3:35" x14ac:dyDescent="0.2">
      <c r="C1308" s="101"/>
      <c r="D1308" s="101"/>
      <c r="E1308" s="101"/>
      <c r="F1308" s="101"/>
      <c r="I1308" s="101"/>
      <c r="J1308" s="101"/>
      <c r="L1308" s="102"/>
      <c r="M1308" s="103"/>
      <c r="O1308" s="101"/>
      <c r="P1308" s="101"/>
      <c r="Q1308" s="101"/>
      <c r="R1308" s="105"/>
      <c r="V1308" s="106"/>
      <c r="W1308" s="107"/>
      <c r="X1308" s="107"/>
      <c r="Y1308" s="107"/>
      <c r="Z1308" s="108"/>
      <c r="AA1308" s="107"/>
      <c r="AB1308" s="50"/>
      <c r="AI1308" s="107"/>
    </row>
    <row r="1309" spans="3:35" x14ac:dyDescent="0.2">
      <c r="C1309" s="101"/>
      <c r="D1309" s="101"/>
      <c r="E1309" s="101"/>
      <c r="F1309" s="101"/>
      <c r="I1309" s="101"/>
      <c r="J1309" s="101"/>
      <c r="L1309" s="102"/>
      <c r="M1309" s="103"/>
      <c r="O1309" s="101"/>
      <c r="P1309" s="101"/>
      <c r="Q1309" s="101"/>
      <c r="R1309" s="105"/>
      <c r="V1309" s="106"/>
      <c r="W1309" s="107"/>
      <c r="X1309" s="107"/>
      <c r="Y1309" s="107"/>
      <c r="Z1309" s="108"/>
      <c r="AA1309" s="107"/>
      <c r="AB1309" s="50"/>
      <c r="AI1309" s="107"/>
    </row>
    <row r="1310" spans="3:35" x14ac:dyDescent="0.2">
      <c r="C1310" s="101"/>
      <c r="D1310" s="101"/>
      <c r="E1310" s="101"/>
      <c r="F1310" s="101"/>
      <c r="I1310" s="101"/>
      <c r="J1310" s="101"/>
      <c r="L1310" s="102"/>
      <c r="M1310" s="103"/>
      <c r="O1310" s="101"/>
      <c r="P1310" s="101"/>
      <c r="Q1310" s="101"/>
      <c r="R1310" s="105"/>
      <c r="V1310" s="106"/>
      <c r="W1310" s="107"/>
      <c r="X1310" s="107"/>
      <c r="Y1310" s="107"/>
      <c r="Z1310" s="108"/>
      <c r="AA1310" s="107"/>
      <c r="AB1310" s="50"/>
      <c r="AI1310" s="107"/>
    </row>
    <row r="1311" spans="3:35" x14ac:dyDescent="0.2">
      <c r="C1311" s="101"/>
      <c r="D1311" s="101"/>
      <c r="E1311" s="101"/>
      <c r="F1311" s="101"/>
      <c r="I1311" s="101"/>
      <c r="J1311" s="101"/>
      <c r="L1311" s="102"/>
      <c r="M1311" s="103"/>
      <c r="O1311" s="101"/>
      <c r="P1311" s="101"/>
      <c r="Q1311" s="101"/>
      <c r="R1311" s="105"/>
      <c r="V1311" s="106"/>
      <c r="W1311" s="107"/>
      <c r="X1311" s="107"/>
      <c r="Y1311" s="107"/>
      <c r="Z1311" s="108"/>
      <c r="AA1311" s="107"/>
      <c r="AB1311" s="50"/>
      <c r="AI1311" s="107"/>
    </row>
    <row r="1312" spans="3:35" x14ac:dyDescent="0.2">
      <c r="C1312" s="101"/>
      <c r="D1312" s="101"/>
      <c r="E1312" s="101"/>
      <c r="F1312" s="101"/>
      <c r="I1312" s="101"/>
      <c r="J1312" s="101"/>
      <c r="L1312" s="102"/>
      <c r="M1312" s="103"/>
      <c r="O1312" s="101"/>
      <c r="P1312" s="101"/>
      <c r="Q1312" s="101"/>
      <c r="R1312" s="105"/>
      <c r="V1312" s="106"/>
      <c r="W1312" s="107"/>
      <c r="X1312" s="107"/>
      <c r="Y1312" s="107"/>
      <c r="Z1312" s="108"/>
      <c r="AA1312" s="107"/>
      <c r="AB1312" s="50"/>
      <c r="AI1312" s="107"/>
    </row>
    <row r="1313" spans="3:35" x14ac:dyDescent="0.2">
      <c r="C1313" s="101"/>
      <c r="D1313" s="101"/>
      <c r="E1313" s="101"/>
      <c r="F1313" s="101"/>
      <c r="I1313" s="101"/>
      <c r="J1313" s="101"/>
      <c r="L1313" s="102"/>
      <c r="M1313" s="103"/>
      <c r="O1313" s="101"/>
      <c r="P1313" s="101"/>
      <c r="Q1313" s="101"/>
      <c r="R1313" s="105"/>
      <c r="V1313" s="106"/>
      <c r="W1313" s="107"/>
      <c r="X1313" s="107"/>
      <c r="Y1313" s="107"/>
      <c r="Z1313" s="108"/>
      <c r="AA1313" s="107"/>
      <c r="AB1313" s="50"/>
      <c r="AI1313" s="107"/>
    </row>
    <row r="1314" spans="3:35" x14ac:dyDescent="0.2">
      <c r="C1314" s="101"/>
      <c r="D1314" s="101"/>
      <c r="E1314" s="101"/>
      <c r="F1314" s="101"/>
      <c r="I1314" s="101"/>
      <c r="J1314" s="101"/>
      <c r="L1314" s="102"/>
      <c r="M1314" s="103"/>
      <c r="O1314" s="101"/>
      <c r="P1314" s="101"/>
      <c r="Q1314" s="101"/>
      <c r="R1314" s="105"/>
      <c r="V1314" s="106"/>
      <c r="W1314" s="107"/>
      <c r="X1314" s="107"/>
      <c r="Y1314" s="107"/>
      <c r="Z1314" s="108"/>
      <c r="AA1314" s="107"/>
      <c r="AB1314" s="50"/>
      <c r="AI1314" s="107"/>
    </row>
    <row r="1315" spans="3:35" x14ac:dyDescent="0.2">
      <c r="C1315" s="101"/>
      <c r="D1315" s="101"/>
      <c r="E1315" s="101"/>
      <c r="F1315" s="101"/>
      <c r="I1315" s="101"/>
      <c r="J1315" s="101"/>
      <c r="L1315" s="102"/>
      <c r="M1315" s="103"/>
      <c r="O1315" s="101"/>
      <c r="P1315" s="101"/>
      <c r="Q1315" s="101"/>
      <c r="R1315" s="105"/>
      <c r="V1315" s="106"/>
      <c r="W1315" s="107"/>
      <c r="X1315" s="107"/>
      <c r="Y1315" s="107"/>
      <c r="Z1315" s="108"/>
      <c r="AA1315" s="107"/>
      <c r="AB1315" s="50"/>
      <c r="AI1315" s="107"/>
    </row>
    <row r="1316" spans="3:35" x14ac:dyDescent="0.2">
      <c r="C1316" s="101"/>
      <c r="D1316" s="101"/>
      <c r="E1316" s="101"/>
      <c r="F1316" s="101"/>
      <c r="I1316" s="101"/>
      <c r="J1316" s="101"/>
      <c r="L1316" s="102"/>
      <c r="M1316" s="103"/>
      <c r="O1316" s="101"/>
      <c r="P1316" s="101"/>
      <c r="Q1316" s="101"/>
      <c r="R1316" s="105"/>
      <c r="V1316" s="106"/>
      <c r="W1316" s="107"/>
      <c r="X1316" s="107"/>
      <c r="Y1316" s="107"/>
      <c r="Z1316" s="108"/>
      <c r="AA1316" s="107"/>
      <c r="AB1316" s="50"/>
      <c r="AI1316" s="107"/>
    </row>
    <row r="1317" spans="3:35" x14ac:dyDescent="0.2">
      <c r="C1317" s="101"/>
      <c r="D1317" s="101"/>
      <c r="E1317" s="101"/>
      <c r="F1317" s="101"/>
      <c r="I1317" s="101"/>
      <c r="J1317" s="101"/>
      <c r="L1317" s="102"/>
      <c r="M1317" s="103"/>
      <c r="O1317" s="101"/>
      <c r="P1317" s="101"/>
      <c r="Q1317" s="101"/>
      <c r="R1317" s="105"/>
      <c r="V1317" s="106"/>
      <c r="W1317" s="107"/>
      <c r="X1317" s="107"/>
      <c r="Y1317" s="107"/>
      <c r="Z1317" s="108"/>
      <c r="AA1317" s="107"/>
      <c r="AB1317" s="50"/>
      <c r="AI1317" s="107"/>
    </row>
    <row r="1318" spans="3:35" x14ac:dyDescent="0.2">
      <c r="C1318" s="101"/>
      <c r="D1318" s="101"/>
      <c r="E1318" s="101"/>
      <c r="F1318" s="101"/>
      <c r="I1318" s="101"/>
      <c r="J1318" s="101"/>
      <c r="L1318" s="102"/>
      <c r="M1318" s="103"/>
      <c r="O1318" s="101"/>
      <c r="P1318" s="101"/>
      <c r="Q1318" s="101"/>
      <c r="R1318" s="105"/>
      <c r="V1318" s="106"/>
      <c r="W1318" s="107"/>
      <c r="X1318" s="107"/>
      <c r="Y1318" s="107"/>
      <c r="Z1318" s="108"/>
      <c r="AA1318" s="107"/>
      <c r="AB1318" s="50"/>
      <c r="AI1318" s="107"/>
    </row>
    <row r="1319" spans="3:35" x14ac:dyDescent="0.2">
      <c r="C1319" s="101"/>
      <c r="D1319" s="101"/>
      <c r="E1319" s="101"/>
      <c r="F1319" s="101"/>
      <c r="I1319" s="101"/>
      <c r="J1319" s="101"/>
      <c r="L1319" s="102"/>
      <c r="M1319" s="103"/>
      <c r="O1319" s="101"/>
      <c r="P1319" s="101"/>
      <c r="Q1319" s="101"/>
      <c r="R1319" s="105"/>
      <c r="V1319" s="106"/>
      <c r="W1319" s="107"/>
      <c r="X1319" s="107"/>
      <c r="Y1319" s="107"/>
      <c r="Z1319" s="108"/>
      <c r="AA1319" s="107"/>
      <c r="AB1319" s="50"/>
      <c r="AI1319" s="107"/>
    </row>
    <row r="1320" spans="3:35" x14ac:dyDescent="0.2">
      <c r="C1320" s="101"/>
      <c r="D1320" s="101"/>
      <c r="E1320" s="101"/>
      <c r="F1320" s="101"/>
      <c r="I1320" s="101"/>
      <c r="J1320" s="101"/>
      <c r="L1320" s="102"/>
      <c r="M1320" s="103"/>
      <c r="O1320" s="101"/>
      <c r="P1320" s="101"/>
      <c r="Q1320" s="101"/>
      <c r="R1320" s="105"/>
      <c r="V1320" s="106"/>
      <c r="W1320" s="107"/>
      <c r="X1320" s="107"/>
      <c r="Y1320" s="107"/>
      <c r="Z1320" s="108"/>
      <c r="AA1320" s="107"/>
      <c r="AB1320" s="50"/>
      <c r="AI1320" s="107"/>
    </row>
    <row r="1321" spans="3:35" x14ac:dyDescent="0.2">
      <c r="C1321" s="101"/>
      <c r="D1321" s="101"/>
      <c r="E1321" s="101"/>
      <c r="F1321" s="101"/>
      <c r="I1321" s="101"/>
      <c r="J1321" s="101"/>
      <c r="L1321" s="102"/>
      <c r="M1321" s="103"/>
      <c r="O1321" s="101"/>
      <c r="P1321" s="101"/>
      <c r="Q1321" s="101"/>
      <c r="R1321" s="105"/>
      <c r="V1321" s="106"/>
      <c r="W1321" s="107"/>
      <c r="X1321" s="107"/>
      <c r="Y1321" s="107"/>
      <c r="Z1321" s="108"/>
      <c r="AA1321" s="107"/>
      <c r="AB1321" s="50"/>
      <c r="AI1321" s="107"/>
    </row>
    <row r="1322" spans="3:35" x14ac:dyDescent="0.2">
      <c r="C1322" s="101"/>
      <c r="D1322" s="101"/>
      <c r="E1322" s="101"/>
      <c r="F1322" s="101"/>
      <c r="I1322" s="101"/>
      <c r="J1322" s="101"/>
      <c r="L1322" s="102"/>
      <c r="M1322" s="103"/>
      <c r="O1322" s="101"/>
      <c r="P1322" s="101"/>
      <c r="Q1322" s="101"/>
      <c r="R1322" s="105"/>
      <c r="V1322" s="106"/>
      <c r="W1322" s="107"/>
      <c r="X1322" s="107"/>
      <c r="Y1322" s="107"/>
      <c r="Z1322" s="108"/>
      <c r="AA1322" s="107"/>
      <c r="AB1322" s="50"/>
      <c r="AI1322" s="107"/>
    </row>
    <row r="1323" spans="3:35" x14ac:dyDescent="0.2">
      <c r="C1323" s="101"/>
      <c r="D1323" s="101"/>
      <c r="E1323" s="101"/>
      <c r="F1323" s="101"/>
      <c r="I1323" s="101"/>
      <c r="J1323" s="101"/>
      <c r="L1323" s="102"/>
      <c r="M1323" s="103"/>
      <c r="O1323" s="101"/>
      <c r="P1323" s="101"/>
      <c r="Q1323" s="101"/>
      <c r="R1323" s="105"/>
      <c r="V1323" s="106"/>
      <c r="W1323" s="107"/>
      <c r="X1323" s="107"/>
      <c r="Y1323" s="107"/>
      <c r="Z1323" s="108"/>
      <c r="AA1323" s="107"/>
      <c r="AB1323" s="50"/>
      <c r="AI1323" s="107"/>
    </row>
    <row r="1324" spans="3:35" x14ac:dyDescent="0.2">
      <c r="C1324" s="101"/>
      <c r="D1324" s="101"/>
      <c r="E1324" s="101"/>
      <c r="F1324" s="101"/>
      <c r="I1324" s="101"/>
      <c r="J1324" s="101"/>
      <c r="L1324" s="102"/>
      <c r="M1324" s="103"/>
      <c r="O1324" s="101"/>
      <c r="P1324" s="101"/>
      <c r="Q1324" s="101"/>
      <c r="R1324" s="105"/>
      <c r="V1324" s="106"/>
      <c r="W1324" s="107"/>
      <c r="X1324" s="107"/>
      <c r="Y1324" s="107"/>
      <c r="Z1324" s="108"/>
      <c r="AA1324" s="107"/>
      <c r="AB1324" s="50"/>
      <c r="AI1324" s="107"/>
    </row>
    <row r="1325" spans="3:35" x14ac:dyDescent="0.2">
      <c r="C1325" s="101"/>
      <c r="D1325" s="101"/>
      <c r="E1325" s="101"/>
      <c r="F1325" s="101"/>
      <c r="I1325" s="101"/>
      <c r="J1325" s="101"/>
      <c r="L1325" s="102"/>
      <c r="M1325" s="103"/>
      <c r="O1325" s="101"/>
      <c r="P1325" s="101"/>
      <c r="Q1325" s="101"/>
      <c r="R1325" s="105"/>
      <c r="V1325" s="106"/>
      <c r="W1325" s="107"/>
      <c r="X1325" s="107"/>
      <c r="Y1325" s="107"/>
      <c r="Z1325" s="108"/>
      <c r="AA1325" s="107"/>
      <c r="AB1325" s="50"/>
      <c r="AI1325" s="107"/>
    </row>
    <row r="1326" spans="3:35" x14ac:dyDescent="0.2">
      <c r="C1326" s="101"/>
      <c r="D1326" s="101"/>
      <c r="E1326" s="101"/>
      <c r="F1326" s="101"/>
      <c r="I1326" s="101"/>
      <c r="J1326" s="101"/>
      <c r="L1326" s="102"/>
      <c r="M1326" s="103"/>
      <c r="O1326" s="101"/>
      <c r="P1326" s="101"/>
      <c r="Q1326" s="101"/>
      <c r="R1326" s="105"/>
      <c r="V1326" s="106"/>
      <c r="W1326" s="107"/>
      <c r="X1326" s="107"/>
      <c r="Y1326" s="107"/>
      <c r="Z1326" s="108"/>
      <c r="AA1326" s="107"/>
      <c r="AB1326" s="50"/>
      <c r="AI1326" s="107"/>
    </row>
    <row r="1327" spans="3:35" x14ac:dyDescent="0.2">
      <c r="C1327" s="101"/>
      <c r="D1327" s="101"/>
      <c r="E1327" s="101"/>
      <c r="F1327" s="101"/>
      <c r="I1327" s="101"/>
      <c r="J1327" s="101"/>
      <c r="L1327" s="102"/>
      <c r="M1327" s="103"/>
      <c r="O1327" s="101"/>
      <c r="P1327" s="101"/>
      <c r="Q1327" s="101"/>
      <c r="R1327" s="105"/>
      <c r="V1327" s="106"/>
      <c r="W1327" s="107"/>
      <c r="X1327" s="107"/>
      <c r="Y1327" s="107"/>
      <c r="Z1327" s="108"/>
      <c r="AA1327" s="107"/>
      <c r="AB1327" s="50"/>
      <c r="AI1327" s="107"/>
    </row>
    <row r="1328" spans="3:35" x14ac:dyDescent="0.2">
      <c r="C1328" s="101"/>
      <c r="D1328" s="101"/>
      <c r="E1328" s="101"/>
      <c r="F1328" s="101"/>
      <c r="I1328" s="101"/>
      <c r="J1328" s="101"/>
      <c r="L1328" s="102"/>
      <c r="M1328" s="103"/>
      <c r="O1328" s="101"/>
      <c r="P1328" s="101"/>
      <c r="Q1328" s="101"/>
      <c r="R1328" s="105"/>
      <c r="V1328" s="106"/>
      <c r="W1328" s="107"/>
      <c r="X1328" s="107"/>
      <c r="Y1328" s="107"/>
      <c r="Z1328" s="108"/>
      <c r="AA1328" s="107"/>
      <c r="AB1328" s="50"/>
      <c r="AI1328" s="107"/>
    </row>
    <row r="1329" spans="3:35" x14ac:dyDescent="0.2">
      <c r="C1329" s="101"/>
      <c r="D1329" s="101"/>
      <c r="E1329" s="101"/>
      <c r="F1329" s="101"/>
      <c r="I1329" s="101"/>
      <c r="J1329" s="101"/>
      <c r="L1329" s="102"/>
      <c r="M1329" s="103"/>
      <c r="O1329" s="101"/>
      <c r="P1329" s="101"/>
      <c r="Q1329" s="101"/>
      <c r="R1329" s="105"/>
      <c r="V1329" s="106"/>
      <c r="W1329" s="107"/>
      <c r="X1329" s="107"/>
      <c r="Y1329" s="107"/>
      <c r="Z1329" s="108"/>
      <c r="AA1329" s="107"/>
      <c r="AB1329" s="50"/>
      <c r="AI1329" s="107"/>
    </row>
    <row r="1330" spans="3:35" x14ac:dyDescent="0.2">
      <c r="C1330" s="101"/>
      <c r="D1330" s="101"/>
      <c r="E1330" s="101"/>
      <c r="F1330" s="101"/>
      <c r="I1330" s="101"/>
      <c r="J1330" s="101"/>
      <c r="L1330" s="102"/>
      <c r="M1330" s="103"/>
      <c r="O1330" s="101"/>
      <c r="P1330" s="101"/>
      <c r="Q1330" s="101"/>
      <c r="R1330" s="105"/>
      <c r="V1330" s="106"/>
      <c r="W1330" s="107"/>
      <c r="X1330" s="107"/>
      <c r="Y1330" s="107"/>
      <c r="Z1330" s="108"/>
      <c r="AA1330" s="107"/>
      <c r="AB1330" s="50"/>
      <c r="AI1330" s="107"/>
    </row>
    <row r="1331" spans="3:35" x14ac:dyDescent="0.2">
      <c r="C1331" s="101"/>
      <c r="D1331" s="101"/>
      <c r="E1331" s="101"/>
      <c r="F1331" s="101"/>
      <c r="I1331" s="101"/>
      <c r="J1331" s="101"/>
      <c r="L1331" s="102"/>
      <c r="M1331" s="103"/>
      <c r="O1331" s="101"/>
      <c r="P1331" s="101"/>
      <c r="Q1331" s="101"/>
      <c r="R1331" s="105"/>
      <c r="V1331" s="106"/>
      <c r="W1331" s="107"/>
      <c r="X1331" s="107"/>
      <c r="Y1331" s="107"/>
      <c r="Z1331" s="108"/>
      <c r="AA1331" s="107"/>
      <c r="AB1331" s="50"/>
      <c r="AI1331" s="107"/>
    </row>
    <row r="1332" spans="3:35" x14ac:dyDescent="0.2">
      <c r="C1332" s="101"/>
      <c r="D1332" s="101"/>
      <c r="E1332" s="101"/>
      <c r="F1332" s="101"/>
      <c r="I1332" s="101"/>
      <c r="J1332" s="101"/>
      <c r="L1332" s="102"/>
      <c r="M1332" s="103"/>
      <c r="O1332" s="101"/>
      <c r="P1332" s="101"/>
      <c r="Q1332" s="101"/>
      <c r="R1332" s="105"/>
      <c r="V1332" s="106"/>
      <c r="W1332" s="107"/>
      <c r="X1332" s="107"/>
      <c r="Y1332" s="107"/>
      <c r="Z1332" s="108"/>
      <c r="AA1332" s="107"/>
      <c r="AB1332" s="50"/>
      <c r="AI1332" s="107"/>
    </row>
    <row r="1333" spans="3:35" x14ac:dyDescent="0.2">
      <c r="C1333" s="101"/>
      <c r="D1333" s="101"/>
      <c r="E1333" s="101"/>
      <c r="F1333" s="101"/>
      <c r="I1333" s="101"/>
      <c r="J1333" s="101"/>
      <c r="L1333" s="102"/>
      <c r="M1333" s="103"/>
      <c r="O1333" s="101"/>
      <c r="P1333" s="101"/>
      <c r="Q1333" s="101"/>
      <c r="R1333" s="105"/>
      <c r="V1333" s="106"/>
      <c r="W1333" s="107"/>
      <c r="X1333" s="107"/>
      <c r="Y1333" s="107"/>
      <c r="Z1333" s="108"/>
      <c r="AA1333" s="107"/>
      <c r="AB1333" s="50"/>
      <c r="AI1333" s="107"/>
    </row>
    <row r="1334" spans="3:35" x14ac:dyDescent="0.2">
      <c r="C1334" s="101"/>
      <c r="D1334" s="101"/>
      <c r="E1334" s="101"/>
      <c r="F1334" s="101"/>
      <c r="I1334" s="101"/>
      <c r="J1334" s="101"/>
      <c r="L1334" s="102"/>
      <c r="M1334" s="103"/>
      <c r="O1334" s="101"/>
      <c r="P1334" s="101"/>
      <c r="Q1334" s="101"/>
      <c r="R1334" s="105"/>
      <c r="V1334" s="106"/>
      <c r="W1334" s="107"/>
      <c r="X1334" s="107"/>
      <c r="Y1334" s="107"/>
      <c r="Z1334" s="108"/>
      <c r="AA1334" s="107"/>
      <c r="AB1334" s="50"/>
      <c r="AI1334" s="107"/>
    </row>
    <row r="1335" spans="3:35" x14ac:dyDescent="0.2">
      <c r="C1335" s="101"/>
      <c r="D1335" s="101"/>
      <c r="E1335" s="101"/>
      <c r="F1335" s="101"/>
      <c r="I1335" s="101"/>
      <c r="J1335" s="101"/>
      <c r="L1335" s="102"/>
      <c r="M1335" s="103"/>
      <c r="O1335" s="101"/>
      <c r="P1335" s="101"/>
      <c r="Q1335" s="101"/>
      <c r="R1335" s="105"/>
      <c r="V1335" s="106"/>
      <c r="W1335" s="107"/>
      <c r="X1335" s="107"/>
      <c r="Y1335" s="107"/>
      <c r="Z1335" s="108"/>
      <c r="AA1335" s="107"/>
      <c r="AB1335" s="50"/>
      <c r="AI1335" s="107"/>
    </row>
    <row r="1336" spans="3:35" x14ac:dyDescent="0.2">
      <c r="C1336" s="101"/>
      <c r="D1336" s="101"/>
      <c r="E1336" s="101"/>
      <c r="F1336" s="101"/>
      <c r="I1336" s="101"/>
      <c r="J1336" s="101"/>
      <c r="L1336" s="102"/>
      <c r="M1336" s="103"/>
      <c r="O1336" s="101"/>
      <c r="P1336" s="101"/>
      <c r="Q1336" s="101"/>
      <c r="R1336" s="105"/>
      <c r="V1336" s="106"/>
      <c r="W1336" s="107"/>
      <c r="X1336" s="107"/>
      <c r="Y1336" s="107"/>
      <c r="Z1336" s="108"/>
      <c r="AA1336" s="107"/>
      <c r="AB1336" s="50"/>
      <c r="AI1336" s="107"/>
    </row>
    <row r="1337" spans="3:35" x14ac:dyDescent="0.2">
      <c r="C1337" s="101"/>
      <c r="D1337" s="101"/>
      <c r="E1337" s="101"/>
      <c r="F1337" s="101"/>
      <c r="I1337" s="101"/>
      <c r="J1337" s="101"/>
      <c r="L1337" s="102"/>
      <c r="M1337" s="103"/>
      <c r="O1337" s="101"/>
      <c r="P1337" s="101"/>
      <c r="Q1337" s="101"/>
      <c r="R1337" s="105"/>
      <c r="V1337" s="106"/>
      <c r="W1337" s="107"/>
      <c r="X1337" s="107"/>
      <c r="Y1337" s="107"/>
      <c r="Z1337" s="108"/>
      <c r="AA1337" s="107"/>
      <c r="AB1337" s="50"/>
      <c r="AI1337" s="107"/>
    </row>
    <row r="1338" spans="3:35" x14ac:dyDescent="0.2">
      <c r="C1338" s="101"/>
      <c r="D1338" s="101"/>
      <c r="E1338" s="101"/>
      <c r="F1338" s="101"/>
      <c r="I1338" s="101"/>
      <c r="J1338" s="101"/>
      <c r="L1338" s="102"/>
      <c r="M1338" s="103"/>
      <c r="O1338" s="101"/>
      <c r="P1338" s="101"/>
      <c r="Q1338" s="101"/>
      <c r="R1338" s="105"/>
      <c r="V1338" s="106"/>
      <c r="W1338" s="107"/>
      <c r="X1338" s="107"/>
      <c r="Y1338" s="107"/>
      <c r="Z1338" s="108"/>
      <c r="AA1338" s="107"/>
      <c r="AB1338" s="50"/>
      <c r="AI1338" s="107"/>
    </row>
    <row r="1339" spans="3:35" x14ac:dyDescent="0.2">
      <c r="C1339" s="101"/>
      <c r="D1339" s="101"/>
      <c r="E1339" s="101"/>
      <c r="F1339" s="101"/>
      <c r="I1339" s="101"/>
      <c r="J1339" s="101"/>
      <c r="L1339" s="102"/>
      <c r="M1339" s="103"/>
      <c r="O1339" s="101"/>
      <c r="P1339" s="101"/>
      <c r="Q1339" s="101"/>
      <c r="R1339" s="105"/>
      <c r="V1339" s="106"/>
      <c r="W1339" s="107"/>
      <c r="X1339" s="107"/>
      <c r="Y1339" s="107"/>
      <c r="Z1339" s="108"/>
      <c r="AA1339" s="107"/>
      <c r="AB1339" s="50"/>
      <c r="AI1339" s="107"/>
    </row>
    <row r="1340" spans="3:35" x14ac:dyDescent="0.2">
      <c r="C1340" s="101"/>
      <c r="D1340" s="101"/>
      <c r="E1340" s="101"/>
      <c r="F1340" s="101"/>
      <c r="I1340" s="101"/>
      <c r="J1340" s="101"/>
      <c r="L1340" s="102"/>
      <c r="M1340" s="103"/>
      <c r="O1340" s="101"/>
      <c r="P1340" s="101"/>
      <c r="Q1340" s="101"/>
      <c r="R1340" s="105"/>
      <c r="V1340" s="106"/>
      <c r="W1340" s="107"/>
      <c r="X1340" s="107"/>
      <c r="Y1340" s="107"/>
      <c r="Z1340" s="108"/>
      <c r="AA1340" s="107"/>
      <c r="AB1340" s="50"/>
      <c r="AI1340" s="107"/>
    </row>
    <row r="1341" spans="3:35" x14ac:dyDescent="0.2">
      <c r="C1341" s="101"/>
      <c r="D1341" s="101"/>
      <c r="E1341" s="101"/>
      <c r="F1341" s="101"/>
      <c r="I1341" s="101"/>
      <c r="J1341" s="101"/>
      <c r="L1341" s="102"/>
      <c r="M1341" s="103"/>
      <c r="O1341" s="101"/>
      <c r="P1341" s="101"/>
      <c r="Q1341" s="101"/>
      <c r="R1341" s="105"/>
      <c r="V1341" s="106"/>
      <c r="W1341" s="107"/>
      <c r="X1341" s="107"/>
      <c r="Y1341" s="107"/>
      <c r="Z1341" s="108"/>
      <c r="AA1341" s="107"/>
      <c r="AB1341" s="50"/>
      <c r="AI1341" s="107"/>
    </row>
    <row r="1342" spans="3:35" x14ac:dyDescent="0.2">
      <c r="C1342" s="101"/>
      <c r="D1342" s="101"/>
      <c r="E1342" s="101"/>
      <c r="F1342" s="101"/>
      <c r="I1342" s="101"/>
      <c r="J1342" s="101"/>
      <c r="L1342" s="102"/>
      <c r="M1342" s="103"/>
      <c r="O1342" s="101"/>
      <c r="P1342" s="101"/>
      <c r="Q1342" s="101"/>
      <c r="R1342" s="105"/>
      <c r="V1342" s="106"/>
      <c r="W1342" s="107"/>
      <c r="X1342" s="107"/>
      <c r="Y1342" s="107"/>
      <c r="Z1342" s="108"/>
      <c r="AA1342" s="107"/>
      <c r="AB1342" s="50"/>
      <c r="AI1342" s="107"/>
    </row>
    <row r="1343" spans="3:35" x14ac:dyDescent="0.2">
      <c r="C1343" s="101"/>
      <c r="D1343" s="101"/>
      <c r="E1343" s="101"/>
      <c r="F1343" s="101"/>
      <c r="I1343" s="101"/>
      <c r="J1343" s="101"/>
      <c r="L1343" s="102"/>
      <c r="M1343" s="103"/>
      <c r="O1343" s="101"/>
      <c r="P1343" s="101"/>
      <c r="Q1343" s="101"/>
      <c r="R1343" s="105"/>
      <c r="V1343" s="106"/>
      <c r="W1343" s="107"/>
      <c r="X1343" s="107"/>
      <c r="Y1343" s="107"/>
      <c r="Z1343" s="108"/>
      <c r="AA1343" s="107"/>
      <c r="AB1343" s="50"/>
      <c r="AI1343" s="107"/>
    </row>
    <row r="1344" spans="3:35" x14ac:dyDescent="0.2">
      <c r="C1344" s="101"/>
      <c r="D1344" s="101"/>
      <c r="E1344" s="101"/>
      <c r="F1344" s="101"/>
      <c r="I1344" s="101"/>
      <c r="J1344" s="101"/>
      <c r="L1344" s="102"/>
      <c r="M1344" s="103"/>
      <c r="O1344" s="101"/>
      <c r="P1344" s="101"/>
      <c r="Q1344" s="101"/>
      <c r="R1344" s="105"/>
      <c r="V1344" s="106"/>
      <c r="W1344" s="107"/>
      <c r="X1344" s="107"/>
      <c r="Y1344" s="107"/>
      <c r="Z1344" s="108"/>
      <c r="AA1344" s="107"/>
      <c r="AB1344" s="50"/>
      <c r="AI1344" s="107"/>
    </row>
    <row r="1345" spans="3:35" x14ac:dyDescent="0.2">
      <c r="C1345" s="101"/>
      <c r="D1345" s="101"/>
      <c r="E1345" s="101"/>
      <c r="F1345" s="101"/>
      <c r="I1345" s="101"/>
      <c r="J1345" s="101"/>
      <c r="L1345" s="102"/>
      <c r="M1345" s="103"/>
      <c r="O1345" s="101"/>
      <c r="P1345" s="101"/>
      <c r="Q1345" s="101"/>
      <c r="R1345" s="105"/>
      <c r="V1345" s="106"/>
      <c r="W1345" s="107"/>
      <c r="X1345" s="107"/>
      <c r="Y1345" s="107"/>
      <c r="Z1345" s="108"/>
      <c r="AA1345" s="107"/>
      <c r="AB1345" s="50"/>
      <c r="AI1345" s="107"/>
    </row>
    <row r="1346" spans="3:35" x14ac:dyDescent="0.2">
      <c r="C1346" s="101"/>
      <c r="D1346" s="101"/>
      <c r="E1346" s="101"/>
      <c r="F1346" s="101"/>
      <c r="I1346" s="101"/>
      <c r="J1346" s="101"/>
      <c r="L1346" s="102"/>
      <c r="M1346" s="103"/>
      <c r="O1346" s="101"/>
      <c r="P1346" s="101"/>
      <c r="Q1346" s="101"/>
      <c r="R1346" s="105"/>
      <c r="V1346" s="106"/>
      <c r="W1346" s="107"/>
      <c r="X1346" s="107"/>
      <c r="Y1346" s="107"/>
      <c r="Z1346" s="108"/>
      <c r="AA1346" s="107"/>
      <c r="AB1346" s="50"/>
      <c r="AI1346" s="107"/>
    </row>
    <row r="1347" spans="3:35" x14ac:dyDescent="0.2">
      <c r="C1347" s="101"/>
      <c r="D1347" s="101"/>
      <c r="E1347" s="101"/>
      <c r="F1347" s="101"/>
      <c r="I1347" s="101"/>
      <c r="J1347" s="101"/>
      <c r="L1347" s="102"/>
      <c r="M1347" s="103"/>
      <c r="O1347" s="101"/>
      <c r="P1347" s="101"/>
      <c r="Q1347" s="101"/>
      <c r="R1347" s="105"/>
      <c r="V1347" s="106"/>
      <c r="W1347" s="107"/>
      <c r="X1347" s="107"/>
      <c r="Y1347" s="107"/>
      <c r="Z1347" s="108"/>
      <c r="AA1347" s="107"/>
      <c r="AB1347" s="50"/>
      <c r="AI1347" s="107"/>
    </row>
    <row r="1348" spans="3:35" x14ac:dyDescent="0.2">
      <c r="C1348" s="101"/>
      <c r="D1348" s="101"/>
      <c r="E1348" s="101"/>
      <c r="F1348" s="101"/>
      <c r="I1348" s="101"/>
      <c r="J1348" s="101"/>
      <c r="L1348" s="102"/>
      <c r="M1348" s="103"/>
      <c r="O1348" s="101"/>
      <c r="P1348" s="101"/>
      <c r="Q1348" s="101"/>
      <c r="R1348" s="105"/>
      <c r="V1348" s="106"/>
      <c r="W1348" s="107"/>
      <c r="X1348" s="107"/>
      <c r="Y1348" s="107"/>
      <c r="Z1348" s="108"/>
      <c r="AA1348" s="107"/>
      <c r="AB1348" s="50"/>
      <c r="AI1348" s="107"/>
    </row>
    <row r="1349" spans="3:35" x14ac:dyDescent="0.2">
      <c r="C1349" s="101"/>
      <c r="D1349" s="101"/>
      <c r="E1349" s="101"/>
      <c r="F1349" s="101"/>
      <c r="I1349" s="101"/>
      <c r="J1349" s="101"/>
      <c r="L1349" s="102"/>
      <c r="M1349" s="103"/>
      <c r="O1349" s="101"/>
      <c r="P1349" s="101"/>
      <c r="Q1349" s="101"/>
      <c r="R1349" s="105"/>
      <c r="V1349" s="106"/>
      <c r="W1349" s="107"/>
      <c r="X1349" s="107"/>
      <c r="Y1349" s="107"/>
      <c r="Z1349" s="108"/>
      <c r="AA1349" s="107"/>
      <c r="AB1349" s="50"/>
      <c r="AI1349" s="107"/>
    </row>
    <row r="1350" spans="3:35" x14ac:dyDescent="0.2">
      <c r="C1350" s="101"/>
      <c r="D1350" s="101"/>
      <c r="E1350" s="101"/>
      <c r="F1350" s="101"/>
      <c r="I1350" s="101"/>
      <c r="J1350" s="101"/>
      <c r="L1350" s="102"/>
      <c r="M1350" s="103"/>
      <c r="O1350" s="101"/>
      <c r="P1350" s="101"/>
      <c r="Q1350" s="101"/>
      <c r="R1350" s="105"/>
      <c r="V1350" s="106"/>
      <c r="W1350" s="107"/>
      <c r="X1350" s="107"/>
      <c r="Y1350" s="107"/>
      <c r="Z1350" s="108"/>
      <c r="AA1350" s="107"/>
      <c r="AB1350" s="50"/>
      <c r="AI1350" s="107"/>
    </row>
    <row r="1351" spans="3:35" x14ac:dyDescent="0.2">
      <c r="C1351" s="101"/>
      <c r="D1351" s="101"/>
      <c r="E1351" s="101"/>
      <c r="F1351" s="101"/>
      <c r="I1351" s="101"/>
      <c r="J1351" s="101"/>
      <c r="L1351" s="102"/>
      <c r="M1351" s="103"/>
      <c r="O1351" s="101"/>
      <c r="P1351" s="101"/>
      <c r="Q1351" s="101"/>
      <c r="R1351" s="105"/>
      <c r="V1351" s="106"/>
      <c r="W1351" s="107"/>
      <c r="X1351" s="107"/>
      <c r="Y1351" s="107"/>
      <c r="Z1351" s="108"/>
      <c r="AA1351" s="107"/>
      <c r="AB1351" s="50"/>
      <c r="AI1351" s="107"/>
    </row>
    <row r="1352" spans="3:35" x14ac:dyDescent="0.2">
      <c r="C1352" s="101"/>
      <c r="D1352" s="101"/>
      <c r="E1352" s="101"/>
      <c r="F1352" s="101"/>
      <c r="I1352" s="101"/>
      <c r="J1352" s="101"/>
      <c r="L1352" s="102"/>
      <c r="M1352" s="103"/>
      <c r="O1352" s="101"/>
      <c r="P1352" s="101"/>
      <c r="Q1352" s="101"/>
      <c r="R1352" s="105"/>
      <c r="V1352" s="106"/>
      <c r="W1352" s="107"/>
      <c r="X1352" s="107"/>
      <c r="Y1352" s="107"/>
      <c r="Z1352" s="108"/>
      <c r="AA1352" s="107"/>
      <c r="AB1352" s="50"/>
      <c r="AI1352" s="107"/>
    </row>
    <row r="1353" spans="3:35" x14ac:dyDescent="0.2">
      <c r="C1353" s="101"/>
      <c r="D1353" s="101"/>
      <c r="E1353" s="101"/>
      <c r="F1353" s="101"/>
      <c r="I1353" s="101"/>
      <c r="J1353" s="101"/>
      <c r="L1353" s="102"/>
      <c r="M1353" s="103"/>
      <c r="O1353" s="101"/>
      <c r="P1353" s="101"/>
      <c r="Q1353" s="101"/>
      <c r="R1353" s="105"/>
      <c r="V1353" s="106"/>
      <c r="W1353" s="107"/>
      <c r="X1353" s="107"/>
      <c r="Y1353" s="107"/>
      <c r="Z1353" s="108"/>
      <c r="AA1353" s="107"/>
      <c r="AB1353" s="50"/>
      <c r="AI1353" s="107"/>
    </row>
    <row r="1354" spans="3:35" x14ac:dyDescent="0.2">
      <c r="C1354" s="101"/>
      <c r="D1354" s="101"/>
      <c r="E1354" s="101"/>
      <c r="F1354" s="101"/>
      <c r="I1354" s="101"/>
      <c r="J1354" s="101"/>
      <c r="L1354" s="102"/>
      <c r="M1354" s="103"/>
      <c r="O1354" s="101"/>
      <c r="P1354" s="101"/>
      <c r="Q1354" s="101"/>
      <c r="R1354" s="105"/>
      <c r="V1354" s="106"/>
      <c r="W1354" s="107"/>
      <c r="X1354" s="107"/>
      <c r="Y1354" s="107"/>
      <c r="Z1354" s="108"/>
      <c r="AA1354" s="107"/>
      <c r="AB1354" s="50"/>
      <c r="AI1354" s="107"/>
    </row>
    <row r="1355" spans="3:35" x14ac:dyDescent="0.2">
      <c r="C1355" s="101"/>
      <c r="D1355" s="101"/>
      <c r="E1355" s="101"/>
      <c r="F1355" s="101"/>
      <c r="I1355" s="101"/>
      <c r="J1355" s="101"/>
      <c r="L1355" s="102"/>
      <c r="M1355" s="103"/>
      <c r="O1355" s="101"/>
      <c r="P1355" s="101"/>
      <c r="Q1355" s="101"/>
      <c r="R1355" s="105"/>
      <c r="V1355" s="106"/>
      <c r="W1355" s="107"/>
      <c r="X1355" s="107"/>
      <c r="Y1355" s="107"/>
      <c r="Z1355" s="108"/>
      <c r="AA1355" s="107"/>
      <c r="AB1355" s="50"/>
      <c r="AI1355" s="107"/>
    </row>
    <row r="1356" spans="3:35" x14ac:dyDescent="0.2">
      <c r="C1356" s="101"/>
      <c r="D1356" s="101"/>
      <c r="E1356" s="101"/>
      <c r="F1356" s="101"/>
      <c r="I1356" s="101"/>
      <c r="J1356" s="101"/>
      <c r="L1356" s="102"/>
      <c r="M1356" s="103"/>
      <c r="O1356" s="101"/>
      <c r="P1356" s="101"/>
      <c r="Q1356" s="101"/>
      <c r="R1356" s="105"/>
      <c r="V1356" s="106"/>
      <c r="W1356" s="107"/>
      <c r="X1356" s="107"/>
      <c r="Y1356" s="107"/>
      <c r="Z1356" s="108"/>
      <c r="AA1356" s="107"/>
      <c r="AB1356" s="50"/>
      <c r="AI1356" s="107"/>
    </row>
    <row r="1357" spans="3:35" x14ac:dyDescent="0.2">
      <c r="C1357" s="101"/>
      <c r="D1357" s="101"/>
      <c r="E1357" s="101"/>
      <c r="F1357" s="101"/>
      <c r="I1357" s="101"/>
      <c r="J1357" s="101"/>
      <c r="L1357" s="102"/>
      <c r="M1357" s="103"/>
      <c r="O1357" s="101"/>
      <c r="P1357" s="101"/>
      <c r="Q1357" s="101"/>
      <c r="R1357" s="105"/>
      <c r="V1357" s="106"/>
      <c r="W1357" s="107"/>
      <c r="X1357" s="107"/>
      <c r="Y1357" s="107"/>
      <c r="Z1357" s="108"/>
      <c r="AA1357" s="107"/>
      <c r="AB1357" s="50"/>
      <c r="AI1357" s="107"/>
    </row>
    <row r="1358" spans="3:35" x14ac:dyDescent="0.2">
      <c r="C1358" s="101"/>
      <c r="D1358" s="101"/>
      <c r="E1358" s="101"/>
      <c r="F1358" s="101"/>
      <c r="I1358" s="101"/>
      <c r="J1358" s="101"/>
      <c r="L1358" s="102"/>
      <c r="M1358" s="103"/>
      <c r="O1358" s="101"/>
      <c r="P1358" s="101"/>
      <c r="Q1358" s="101"/>
      <c r="R1358" s="105"/>
      <c r="V1358" s="106"/>
      <c r="W1358" s="107"/>
      <c r="X1358" s="107"/>
      <c r="Y1358" s="107"/>
      <c r="Z1358" s="108"/>
      <c r="AA1358" s="107"/>
      <c r="AB1358" s="50"/>
      <c r="AI1358" s="107"/>
    </row>
    <row r="1359" spans="3:35" x14ac:dyDescent="0.2">
      <c r="C1359" s="101"/>
      <c r="D1359" s="101"/>
      <c r="E1359" s="101"/>
      <c r="F1359" s="101"/>
      <c r="I1359" s="101"/>
      <c r="J1359" s="101"/>
      <c r="L1359" s="102"/>
      <c r="M1359" s="103"/>
      <c r="O1359" s="101"/>
      <c r="P1359" s="101"/>
      <c r="Q1359" s="101"/>
      <c r="R1359" s="105"/>
      <c r="V1359" s="106"/>
      <c r="W1359" s="107"/>
      <c r="X1359" s="107"/>
      <c r="Y1359" s="107"/>
      <c r="Z1359" s="108"/>
      <c r="AA1359" s="107"/>
      <c r="AB1359" s="50"/>
      <c r="AI1359" s="107"/>
    </row>
    <row r="1360" spans="3:35" x14ac:dyDescent="0.2">
      <c r="C1360" s="101"/>
      <c r="D1360" s="101"/>
      <c r="E1360" s="101"/>
      <c r="F1360" s="101"/>
      <c r="I1360" s="101"/>
      <c r="J1360" s="101"/>
      <c r="L1360" s="102"/>
      <c r="M1360" s="103"/>
      <c r="O1360" s="101"/>
      <c r="P1360" s="101"/>
      <c r="Q1360" s="101"/>
      <c r="R1360" s="105"/>
      <c r="V1360" s="106"/>
      <c r="W1360" s="107"/>
      <c r="X1360" s="107"/>
      <c r="Y1360" s="107"/>
      <c r="Z1360" s="108"/>
      <c r="AA1360" s="107"/>
      <c r="AB1360" s="50"/>
      <c r="AI1360" s="107"/>
    </row>
    <row r="1361" spans="3:35" x14ac:dyDescent="0.2">
      <c r="C1361" s="101"/>
      <c r="D1361" s="101"/>
      <c r="E1361" s="101"/>
      <c r="F1361" s="101"/>
      <c r="I1361" s="101"/>
      <c r="J1361" s="101"/>
      <c r="L1361" s="102"/>
      <c r="M1361" s="103"/>
      <c r="O1361" s="101"/>
      <c r="P1361" s="101"/>
      <c r="Q1361" s="101"/>
      <c r="R1361" s="105"/>
      <c r="V1361" s="106"/>
      <c r="W1361" s="107"/>
      <c r="X1361" s="107"/>
      <c r="Y1361" s="107"/>
      <c r="Z1361" s="108"/>
      <c r="AA1361" s="107"/>
      <c r="AB1361" s="50"/>
      <c r="AI1361" s="107"/>
    </row>
    <row r="1362" spans="3:35" x14ac:dyDescent="0.2">
      <c r="C1362" s="101"/>
      <c r="D1362" s="101"/>
      <c r="E1362" s="101"/>
      <c r="F1362" s="101"/>
      <c r="I1362" s="101"/>
      <c r="J1362" s="101"/>
      <c r="L1362" s="102"/>
      <c r="M1362" s="103"/>
      <c r="O1362" s="101"/>
      <c r="P1362" s="101"/>
      <c r="Q1362" s="101"/>
      <c r="R1362" s="105"/>
      <c r="V1362" s="106"/>
      <c r="W1362" s="107"/>
      <c r="X1362" s="107"/>
      <c r="Y1362" s="107"/>
      <c r="Z1362" s="108"/>
      <c r="AA1362" s="107"/>
      <c r="AB1362" s="50"/>
      <c r="AI1362" s="107"/>
    </row>
    <row r="1363" spans="3:35" x14ac:dyDescent="0.2">
      <c r="C1363" s="101"/>
      <c r="D1363" s="101"/>
      <c r="E1363" s="101"/>
      <c r="F1363" s="101"/>
      <c r="I1363" s="101"/>
      <c r="J1363" s="101"/>
      <c r="L1363" s="102"/>
      <c r="M1363" s="103"/>
      <c r="O1363" s="101"/>
      <c r="P1363" s="101"/>
      <c r="Q1363" s="101"/>
      <c r="R1363" s="105"/>
      <c r="V1363" s="106"/>
      <c r="W1363" s="107"/>
      <c r="X1363" s="107"/>
      <c r="Y1363" s="107"/>
      <c r="Z1363" s="108"/>
      <c r="AA1363" s="107"/>
      <c r="AB1363" s="50"/>
      <c r="AI1363" s="107"/>
    </row>
    <row r="1364" spans="3:35" x14ac:dyDescent="0.2">
      <c r="C1364" s="101"/>
      <c r="D1364" s="101"/>
      <c r="E1364" s="101"/>
      <c r="F1364" s="101"/>
      <c r="I1364" s="101"/>
      <c r="J1364" s="101"/>
      <c r="L1364" s="102"/>
      <c r="M1364" s="103"/>
      <c r="O1364" s="101"/>
      <c r="P1364" s="101"/>
      <c r="Q1364" s="101"/>
      <c r="R1364" s="105"/>
      <c r="V1364" s="106"/>
      <c r="W1364" s="107"/>
      <c r="X1364" s="107"/>
      <c r="Y1364" s="107"/>
      <c r="Z1364" s="108"/>
      <c r="AA1364" s="107"/>
      <c r="AB1364" s="50"/>
      <c r="AI1364" s="107"/>
    </row>
    <row r="1365" spans="3:35" x14ac:dyDescent="0.2">
      <c r="C1365" s="101"/>
      <c r="D1365" s="101"/>
      <c r="E1365" s="101"/>
      <c r="F1365" s="101"/>
      <c r="I1365" s="101"/>
      <c r="J1365" s="101"/>
      <c r="L1365" s="102"/>
      <c r="M1365" s="103"/>
      <c r="O1365" s="101"/>
      <c r="P1365" s="101"/>
      <c r="Q1365" s="101"/>
      <c r="R1365" s="105"/>
      <c r="V1365" s="106"/>
      <c r="W1365" s="107"/>
      <c r="X1365" s="107"/>
      <c r="Y1365" s="107"/>
      <c r="Z1365" s="108"/>
      <c r="AA1365" s="107"/>
      <c r="AB1365" s="50"/>
      <c r="AI1365" s="107"/>
    </row>
    <row r="1366" spans="3:35" x14ac:dyDescent="0.2">
      <c r="C1366" s="101"/>
      <c r="D1366" s="101"/>
      <c r="E1366" s="101"/>
      <c r="F1366" s="101"/>
      <c r="I1366" s="101"/>
      <c r="J1366" s="101"/>
      <c r="L1366" s="102"/>
      <c r="M1366" s="103"/>
      <c r="O1366" s="101"/>
      <c r="P1366" s="101"/>
      <c r="Q1366" s="101"/>
      <c r="R1366" s="105"/>
      <c r="V1366" s="106"/>
      <c r="W1366" s="107"/>
      <c r="X1366" s="107"/>
      <c r="Y1366" s="107"/>
      <c r="Z1366" s="108"/>
      <c r="AA1366" s="107"/>
      <c r="AB1366" s="50"/>
      <c r="AI1366" s="107"/>
    </row>
    <row r="1367" spans="3:35" x14ac:dyDescent="0.2">
      <c r="C1367" s="101"/>
      <c r="D1367" s="101"/>
      <c r="E1367" s="101"/>
      <c r="F1367" s="101"/>
      <c r="I1367" s="101"/>
      <c r="J1367" s="101"/>
      <c r="L1367" s="102"/>
      <c r="M1367" s="103"/>
      <c r="O1367" s="101"/>
      <c r="P1367" s="101"/>
      <c r="Q1367" s="101"/>
      <c r="R1367" s="105"/>
      <c r="V1367" s="106"/>
      <c r="W1367" s="107"/>
      <c r="X1367" s="107"/>
      <c r="Y1367" s="107"/>
      <c r="Z1367" s="108"/>
      <c r="AA1367" s="107"/>
      <c r="AB1367" s="50"/>
      <c r="AI1367" s="107"/>
    </row>
    <row r="1368" spans="3:35" x14ac:dyDescent="0.2">
      <c r="C1368" s="101"/>
      <c r="D1368" s="101"/>
      <c r="E1368" s="101"/>
      <c r="F1368" s="101"/>
      <c r="I1368" s="101"/>
      <c r="J1368" s="101"/>
      <c r="L1368" s="102"/>
      <c r="M1368" s="103"/>
      <c r="O1368" s="101"/>
      <c r="P1368" s="101"/>
      <c r="Q1368" s="101"/>
      <c r="R1368" s="105"/>
      <c r="V1368" s="106"/>
      <c r="W1368" s="107"/>
      <c r="X1368" s="107"/>
      <c r="Y1368" s="107"/>
      <c r="Z1368" s="108"/>
      <c r="AA1368" s="107"/>
      <c r="AB1368" s="50"/>
      <c r="AI1368" s="107"/>
    </row>
    <row r="1369" spans="3:35" x14ac:dyDescent="0.2">
      <c r="C1369" s="101"/>
      <c r="D1369" s="101"/>
      <c r="E1369" s="101"/>
      <c r="F1369" s="101"/>
      <c r="I1369" s="101"/>
      <c r="J1369" s="101"/>
      <c r="L1369" s="102"/>
      <c r="M1369" s="103"/>
      <c r="O1369" s="101"/>
      <c r="P1369" s="101"/>
      <c r="Q1369" s="101"/>
      <c r="R1369" s="105"/>
      <c r="V1369" s="106"/>
      <c r="W1369" s="107"/>
      <c r="X1369" s="107"/>
      <c r="Y1369" s="107"/>
      <c r="Z1369" s="108"/>
      <c r="AA1369" s="107"/>
      <c r="AB1369" s="50"/>
      <c r="AI1369" s="107"/>
    </row>
    <row r="1370" spans="3:35" x14ac:dyDescent="0.2">
      <c r="C1370" s="101"/>
      <c r="D1370" s="101"/>
      <c r="E1370" s="101"/>
      <c r="F1370" s="101"/>
      <c r="I1370" s="101"/>
      <c r="J1370" s="101"/>
      <c r="L1370" s="102"/>
      <c r="M1370" s="103"/>
      <c r="O1370" s="101"/>
      <c r="P1370" s="101"/>
      <c r="Q1370" s="101"/>
      <c r="R1370" s="105"/>
      <c r="V1370" s="106"/>
      <c r="W1370" s="107"/>
      <c r="X1370" s="107"/>
      <c r="Y1370" s="107"/>
      <c r="Z1370" s="108"/>
      <c r="AA1370" s="107"/>
      <c r="AB1370" s="50"/>
      <c r="AI1370" s="107"/>
    </row>
    <row r="1371" spans="3:35" x14ac:dyDescent="0.2">
      <c r="C1371" s="101"/>
      <c r="D1371" s="101"/>
      <c r="E1371" s="101"/>
      <c r="F1371" s="101"/>
      <c r="I1371" s="101"/>
      <c r="J1371" s="101"/>
      <c r="L1371" s="102"/>
      <c r="M1371" s="103"/>
      <c r="O1371" s="101"/>
      <c r="P1371" s="101"/>
      <c r="Q1371" s="101"/>
      <c r="R1371" s="105"/>
      <c r="V1371" s="106"/>
      <c r="W1371" s="107"/>
      <c r="X1371" s="107"/>
      <c r="Y1371" s="107"/>
      <c r="Z1371" s="108"/>
      <c r="AA1371" s="107"/>
      <c r="AB1371" s="50"/>
      <c r="AI1371" s="107"/>
    </row>
    <row r="1372" spans="3:35" x14ac:dyDescent="0.2">
      <c r="C1372" s="101"/>
      <c r="D1372" s="101"/>
      <c r="E1372" s="101"/>
      <c r="F1372" s="101"/>
      <c r="I1372" s="101"/>
      <c r="J1372" s="101"/>
      <c r="L1372" s="102"/>
      <c r="M1372" s="103"/>
      <c r="O1372" s="101"/>
      <c r="P1372" s="101"/>
      <c r="Q1372" s="101"/>
      <c r="R1372" s="105"/>
      <c r="V1372" s="106"/>
      <c r="W1372" s="107"/>
      <c r="X1372" s="107"/>
      <c r="Y1372" s="107"/>
      <c r="Z1372" s="108"/>
      <c r="AA1372" s="107"/>
      <c r="AB1372" s="50"/>
      <c r="AI1372" s="107"/>
    </row>
    <row r="1373" spans="3:35" x14ac:dyDescent="0.2">
      <c r="C1373" s="101"/>
      <c r="D1373" s="101"/>
      <c r="E1373" s="101"/>
      <c r="F1373" s="101"/>
      <c r="I1373" s="101"/>
      <c r="J1373" s="101"/>
      <c r="L1373" s="102"/>
      <c r="M1373" s="103"/>
      <c r="O1373" s="101"/>
      <c r="P1373" s="101"/>
      <c r="Q1373" s="101"/>
      <c r="R1373" s="105"/>
      <c r="V1373" s="106"/>
      <c r="W1373" s="107"/>
      <c r="X1373" s="107"/>
      <c r="Y1373" s="107"/>
      <c r="Z1373" s="108"/>
      <c r="AA1373" s="107"/>
      <c r="AB1373" s="50"/>
      <c r="AI1373" s="107"/>
    </row>
    <row r="1374" spans="3:35" x14ac:dyDescent="0.2">
      <c r="C1374" s="101"/>
      <c r="D1374" s="101"/>
      <c r="E1374" s="101"/>
      <c r="F1374" s="101"/>
      <c r="I1374" s="101"/>
      <c r="J1374" s="101"/>
      <c r="L1374" s="102"/>
      <c r="M1374" s="103"/>
      <c r="O1374" s="101"/>
      <c r="P1374" s="101"/>
      <c r="Q1374" s="101"/>
      <c r="R1374" s="105"/>
      <c r="V1374" s="106"/>
      <c r="W1374" s="107"/>
      <c r="X1374" s="107"/>
      <c r="Y1374" s="107"/>
      <c r="Z1374" s="108"/>
      <c r="AA1374" s="107"/>
      <c r="AB1374" s="50"/>
      <c r="AI1374" s="107"/>
    </row>
    <row r="1375" spans="3:35" x14ac:dyDescent="0.2">
      <c r="C1375" s="101"/>
      <c r="D1375" s="101"/>
      <c r="E1375" s="101"/>
      <c r="F1375" s="101"/>
      <c r="I1375" s="101"/>
      <c r="J1375" s="101"/>
      <c r="L1375" s="102"/>
      <c r="M1375" s="103"/>
      <c r="O1375" s="101"/>
      <c r="P1375" s="101"/>
      <c r="Q1375" s="101"/>
      <c r="R1375" s="105"/>
      <c r="V1375" s="106"/>
      <c r="W1375" s="107"/>
      <c r="X1375" s="107"/>
      <c r="Y1375" s="107"/>
      <c r="Z1375" s="108"/>
      <c r="AA1375" s="107"/>
      <c r="AB1375" s="50"/>
      <c r="AI1375" s="107"/>
    </row>
    <row r="1376" spans="3:35" x14ac:dyDescent="0.2">
      <c r="C1376" s="101"/>
      <c r="D1376" s="101"/>
      <c r="E1376" s="101"/>
      <c r="F1376" s="101"/>
      <c r="I1376" s="101"/>
      <c r="J1376" s="101"/>
      <c r="L1376" s="102"/>
      <c r="M1376" s="103"/>
      <c r="O1376" s="101"/>
      <c r="P1376" s="101"/>
      <c r="Q1376" s="101"/>
      <c r="R1376" s="105"/>
      <c r="V1376" s="106"/>
      <c r="W1376" s="107"/>
      <c r="X1376" s="107"/>
      <c r="Y1376" s="107"/>
      <c r="Z1376" s="108"/>
      <c r="AA1376" s="107"/>
      <c r="AB1376" s="50"/>
      <c r="AI1376" s="107"/>
    </row>
    <row r="1377" spans="3:35" x14ac:dyDescent="0.2">
      <c r="C1377" s="101"/>
      <c r="D1377" s="101"/>
      <c r="E1377" s="101"/>
      <c r="F1377" s="101"/>
      <c r="I1377" s="101"/>
      <c r="J1377" s="101"/>
      <c r="L1377" s="102"/>
      <c r="M1377" s="103"/>
      <c r="O1377" s="101"/>
      <c r="P1377" s="101"/>
      <c r="Q1377" s="101"/>
      <c r="R1377" s="105"/>
      <c r="V1377" s="106"/>
      <c r="W1377" s="107"/>
      <c r="X1377" s="107"/>
      <c r="Y1377" s="107"/>
      <c r="Z1377" s="108"/>
      <c r="AA1377" s="107"/>
      <c r="AB1377" s="50"/>
      <c r="AI1377" s="107"/>
    </row>
    <row r="1378" spans="3:35" x14ac:dyDescent="0.2">
      <c r="C1378" s="101"/>
      <c r="D1378" s="101"/>
      <c r="E1378" s="101"/>
      <c r="F1378" s="101"/>
      <c r="I1378" s="101"/>
      <c r="J1378" s="101"/>
      <c r="L1378" s="102"/>
      <c r="M1378" s="103"/>
      <c r="O1378" s="101"/>
      <c r="P1378" s="101"/>
      <c r="Q1378" s="101"/>
      <c r="R1378" s="105"/>
      <c r="V1378" s="106"/>
      <c r="W1378" s="107"/>
      <c r="X1378" s="107"/>
      <c r="Y1378" s="107"/>
      <c r="Z1378" s="108"/>
      <c r="AA1378" s="107"/>
      <c r="AB1378" s="50"/>
      <c r="AI1378" s="107"/>
    </row>
    <row r="1379" spans="3:35" x14ac:dyDescent="0.2">
      <c r="C1379" s="101"/>
      <c r="D1379" s="101"/>
      <c r="E1379" s="101"/>
      <c r="F1379" s="101"/>
      <c r="I1379" s="101"/>
      <c r="J1379" s="101"/>
      <c r="L1379" s="102"/>
      <c r="M1379" s="103"/>
      <c r="O1379" s="101"/>
      <c r="P1379" s="101"/>
      <c r="Q1379" s="101"/>
      <c r="R1379" s="105"/>
      <c r="V1379" s="106"/>
      <c r="W1379" s="107"/>
      <c r="X1379" s="107"/>
      <c r="Y1379" s="107"/>
      <c r="Z1379" s="108"/>
      <c r="AA1379" s="107"/>
      <c r="AB1379" s="50"/>
      <c r="AI1379" s="107"/>
    </row>
    <row r="1380" spans="3:35" x14ac:dyDescent="0.2">
      <c r="C1380" s="101"/>
      <c r="D1380" s="101"/>
      <c r="E1380" s="101"/>
      <c r="F1380" s="101"/>
      <c r="I1380" s="101"/>
      <c r="J1380" s="101"/>
      <c r="L1380" s="102"/>
      <c r="M1380" s="103"/>
      <c r="O1380" s="101"/>
      <c r="P1380" s="101"/>
      <c r="Q1380" s="101"/>
      <c r="R1380" s="105"/>
      <c r="V1380" s="106"/>
      <c r="W1380" s="107"/>
      <c r="X1380" s="107"/>
      <c r="Y1380" s="107"/>
      <c r="Z1380" s="108"/>
      <c r="AA1380" s="107"/>
      <c r="AB1380" s="50"/>
      <c r="AI1380" s="107"/>
    </row>
    <row r="1381" spans="3:35" x14ac:dyDescent="0.2">
      <c r="C1381" s="101"/>
      <c r="D1381" s="101"/>
      <c r="E1381" s="101"/>
      <c r="F1381" s="101"/>
      <c r="I1381" s="101"/>
      <c r="J1381" s="101"/>
      <c r="L1381" s="102"/>
      <c r="M1381" s="103"/>
      <c r="O1381" s="101"/>
      <c r="P1381" s="101"/>
      <c r="Q1381" s="101"/>
      <c r="R1381" s="105"/>
      <c r="V1381" s="106"/>
      <c r="W1381" s="107"/>
      <c r="X1381" s="107"/>
      <c r="Y1381" s="107"/>
      <c r="Z1381" s="108"/>
      <c r="AA1381" s="107"/>
      <c r="AB1381" s="50"/>
      <c r="AI1381" s="107"/>
    </row>
    <row r="1382" spans="3:35" x14ac:dyDescent="0.2">
      <c r="C1382" s="101"/>
      <c r="D1382" s="101"/>
      <c r="E1382" s="101"/>
      <c r="F1382" s="101"/>
      <c r="I1382" s="101"/>
      <c r="J1382" s="101"/>
      <c r="L1382" s="102"/>
      <c r="M1382" s="103"/>
      <c r="O1382" s="101"/>
      <c r="P1382" s="101"/>
      <c r="Q1382" s="101"/>
      <c r="R1382" s="105"/>
      <c r="V1382" s="106"/>
      <c r="W1382" s="107"/>
      <c r="X1382" s="107"/>
      <c r="Y1382" s="107"/>
      <c r="Z1382" s="108"/>
      <c r="AA1382" s="107"/>
      <c r="AB1382" s="50"/>
      <c r="AI1382" s="107"/>
    </row>
    <row r="1383" spans="3:35" x14ac:dyDescent="0.2">
      <c r="C1383" s="101"/>
      <c r="D1383" s="101"/>
      <c r="E1383" s="101"/>
      <c r="F1383" s="101"/>
      <c r="I1383" s="101"/>
      <c r="J1383" s="101"/>
      <c r="L1383" s="102"/>
      <c r="M1383" s="103"/>
      <c r="O1383" s="101"/>
      <c r="P1383" s="101"/>
      <c r="Q1383" s="101"/>
      <c r="R1383" s="105"/>
      <c r="V1383" s="106"/>
      <c r="W1383" s="107"/>
      <c r="X1383" s="107"/>
      <c r="Y1383" s="107"/>
      <c r="Z1383" s="108"/>
      <c r="AA1383" s="107"/>
      <c r="AB1383" s="50"/>
      <c r="AI1383" s="107"/>
    </row>
    <row r="1384" spans="3:35" x14ac:dyDescent="0.2">
      <c r="C1384" s="101"/>
      <c r="D1384" s="101"/>
      <c r="E1384" s="101"/>
      <c r="F1384" s="101"/>
      <c r="I1384" s="101"/>
      <c r="J1384" s="101"/>
      <c r="L1384" s="102"/>
      <c r="M1384" s="103"/>
      <c r="O1384" s="101"/>
      <c r="P1384" s="101"/>
      <c r="Q1384" s="101"/>
      <c r="R1384" s="105"/>
      <c r="V1384" s="106"/>
      <c r="W1384" s="107"/>
      <c r="X1384" s="107"/>
      <c r="Y1384" s="107"/>
      <c r="Z1384" s="108"/>
      <c r="AA1384" s="107"/>
      <c r="AB1384" s="50"/>
      <c r="AI1384" s="107"/>
    </row>
    <row r="1385" spans="3:35" x14ac:dyDescent="0.2">
      <c r="C1385" s="101"/>
      <c r="D1385" s="101"/>
      <c r="E1385" s="101"/>
      <c r="F1385" s="101"/>
      <c r="I1385" s="101"/>
      <c r="J1385" s="101"/>
      <c r="L1385" s="102"/>
      <c r="M1385" s="103"/>
      <c r="O1385" s="101"/>
      <c r="P1385" s="101"/>
      <c r="Q1385" s="101"/>
      <c r="R1385" s="105"/>
      <c r="V1385" s="106"/>
      <c r="W1385" s="107"/>
      <c r="X1385" s="107"/>
      <c r="Y1385" s="107"/>
      <c r="Z1385" s="108"/>
      <c r="AA1385" s="107"/>
      <c r="AB1385" s="50"/>
      <c r="AI1385" s="107"/>
    </row>
    <row r="1386" spans="3:35" x14ac:dyDescent="0.2">
      <c r="C1386" s="101"/>
      <c r="D1386" s="101"/>
      <c r="E1386" s="101"/>
      <c r="F1386" s="101"/>
      <c r="I1386" s="101"/>
      <c r="J1386" s="101"/>
      <c r="L1386" s="102"/>
      <c r="M1386" s="103"/>
      <c r="O1386" s="101"/>
      <c r="P1386" s="101"/>
      <c r="Q1386" s="101"/>
      <c r="R1386" s="105"/>
      <c r="V1386" s="106"/>
      <c r="W1386" s="107"/>
      <c r="X1386" s="107"/>
      <c r="Y1386" s="107"/>
      <c r="Z1386" s="108"/>
      <c r="AA1386" s="107"/>
      <c r="AB1386" s="50"/>
      <c r="AI1386" s="107"/>
    </row>
    <row r="1387" spans="3:35" x14ac:dyDescent="0.2">
      <c r="C1387" s="101"/>
      <c r="D1387" s="101"/>
      <c r="E1387" s="101"/>
      <c r="F1387" s="101"/>
      <c r="I1387" s="101"/>
      <c r="J1387" s="101"/>
      <c r="L1387" s="102"/>
      <c r="M1387" s="103"/>
      <c r="O1387" s="101"/>
      <c r="P1387" s="101"/>
      <c r="Q1387" s="101"/>
      <c r="R1387" s="105"/>
      <c r="V1387" s="106"/>
      <c r="W1387" s="107"/>
      <c r="X1387" s="107"/>
      <c r="Y1387" s="107"/>
      <c r="Z1387" s="108"/>
      <c r="AA1387" s="107"/>
      <c r="AB1387" s="50"/>
      <c r="AI1387" s="107"/>
    </row>
    <row r="1388" spans="3:35" x14ac:dyDescent="0.2">
      <c r="C1388" s="101"/>
      <c r="D1388" s="101"/>
      <c r="E1388" s="101"/>
      <c r="F1388" s="101"/>
      <c r="I1388" s="101"/>
      <c r="J1388" s="101"/>
      <c r="L1388" s="102"/>
      <c r="M1388" s="103"/>
      <c r="O1388" s="101"/>
      <c r="P1388" s="101"/>
      <c r="Q1388" s="101"/>
      <c r="R1388" s="105"/>
      <c r="V1388" s="106"/>
      <c r="W1388" s="107"/>
      <c r="X1388" s="107"/>
      <c r="Y1388" s="107"/>
      <c r="Z1388" s="108"/>
      <c r="AA1388" s="107"/>
      <c r="AB1388" s="50"/>
      <c r="AI1388" s="107"/>
    </row>
    <row r="1389" spans="3:35" x14ac:dyDescent="0.2">
      <c r="C1389" s="101"/>
      <c r="D1389" s="101"/>
      <c r="E1389" s="101"/>
      <c r="F1389" s="101"/>
      <c r="I1389" s="101"/>
      <c r="J1389" s="101"/>
      <c r="L1389" s="102"/>
      <c r="M1389" s="103"/>
      <c r="O1389" s="101"/>
      <c r="P1389" s="101"/>
      <c r="Q1389" s="101"/>
      <c r="R1389" s="105"/>
      <c r="V1389" s="106"/>
      <c r="W1389" s="107"/>
      <c r="X1389" s="107"/>
      <c r="Y1389" s="107"/>
      <c r="Z1389" s="108"/>
      <c r="AA1389" s="107"/>
      <c r="AB1389" s="50"/>
      <c r="AI1389" s="107"/>
    </row>
    <row r="1390" spans="3:35" x14ac:dyDescent="0.2">
      <c r="C1390" s="101"/>
      <c r="D1390" s="101"/>
      <c r="E1390" s="101"/>
      <c r="F1390" s="101"/>
      <c r="I1390" s="101"/>
      <c r="J1390" s="101"/>
      <c r="L1390" s="102"/>
      <c r="M1390" s="103"/>
      <c r="O1390" s="101"/>
      <c r="P1390" s="101"/>
      <c r="Q1390" s="101"/>
      <c r="R1390" s="105"/>
      <c r="V1390" s="106"/>
      <c r="W1390" s="107"/>
      <c r="X1390" s="107"/>
      <c r="Y1390" s="107"/>
      <c r="Z1390" s="108"/>
      <c r="AA1390" s="107"/>
      <c r="AB1390" s="50"/>
      <c r="AI1390" s="107"/>
    </row>
    <row r="1391" spans="3:35" x14ac:dyDescent="0.2">
      <c r="C1391" s="101"/>
      <c r="D1391" s="101"/>
      <c r="E1391" s="101"/>
      <c r="F1391" s="101"/>
      <c r="I1391" s="101"/>
      <c r="J1391" s="101"/>
      <c r="L1391" s="102"/>
      <c r="M1391" s="103"/>
      <c r="O1391" s="101"/>
      <c r="P1391" s="101"/>
      <c r="Q1391" s="101"/>
      <c r="R1391" s="105"/>
      <c r="V1391" s="106"/>
      <c r="W1391" s="107"/>
      <c r="X1391" s="107"/>
      <c r="Y1391" s="107"/>
      <c r="Z1391" s="108"/>
      <c r="AA1391" s="107"/>
      <c r="AB1391" s="50"/>
      <c r="AI1391" s="107"/>
    </row>
    <row r="1392" spans="3:35" x14ac:dyDescent="0.2">
      <c r="C1392" s="101"/>
      <c r="D1392" s="101"/>
      <c r="E1392" s="101"/>
      <c r="F1392" s="101"/>
      <c r="I1392" s="101"/>
      <c r="J1392" s="101"/>
      <c r="L1392" s="102"/>
      <c r="M1392" s="103"/>
      <c r="O1392" s="101"/>
      <c r="P1392" s="101"/>
      <c r="Q1392" s="101"/>
      <c r="R1392" s="105"/>
      <c r="V1392" s="106"/>
      <c r="W1392" s="107"/>
      <c r="X1392" s="107"/>
      <c r="Y1392" s="107"/>
      <c r="Z1392" s="108"/>
      <c r="AA1392" s="107"/>
      <c r="AB1392" s="50"/>
      <c r="AI1392" s="107"/>
    </row>
    <row r="1393" spans="3:35" x14ac:dyDescent="0.2">
      <c r="C1393" s="101"/>
      <c r="D1393" s="101"/>
      <c r="E1393" s="101"/>
      <c r="F1393" s="101"/>
      <c r="I1393" s="101"/>
      <c r="J1393" s="101"/>
      <c r="L1393" s="102"/>
      <c r="M1393" s="103"/>
      <c r="O1393" s="101"/>
      <c r="P1393" s="101"/>
      <c r="Q1393" s="101"/>
      <c r="R1393" s="105"/>
      <c r="V1393" s="106"/>
      <c r="W1393" s="107"/>
      <c r="X1393" s="107"/>
      <c r="Y1393" s="107"/>
      <c r="Z1393" s="108"/>
      <c r="AA1393" s="107"/>
      <c r="AB1393" s="50"/>
      <c r="AI1393" s="107"/>
    </row>
    <row r="1394" spans="3:35" x14ac:dyDescent="0.2">
      <c r="C1394" s="101"/>
      <c r="D1394" s="101"/>
      <c r="E1394" s="101"/>
      <c r="F1394" s="101"/>
      <c r="I1394" s="101"/>
      <c r="J1394" s="101"/>
      <c r="L1394" s="102"/>
      <c r="M1394" s="103"/>
      <c r="O1394" s="101"/>
      <c r="P1394" s="101"/>
      <c r="Q1394" s="101"/>
      <c r="R1394" s="105"/>
      <c r="V1394" s="106"/>
      <c r="W1394" s="107"/>
      <c r="X1394" s="107"/>
      <c r="Y1394" s="107"/>
      <c r="Z1394" s="108"/>
      <c r="AA1394" s="107"/>
      <c r="AB1394" s="50"/>
      <c r="AI1394" s="107"/>
    </row>
    <row r="1395" spans="3:35" x14ac:dyDescent="0.2">
      <c r="C1395" s="101"/>
      <c r="D1395" s="101"/>
      <c r="E1395" s="101"/>
      <c r="F1395" s="101"/>
      <c r="I1395" s="101"/>
      <c r="J1395" s="101"/>
      <c r="L1395" s="102"/>
      <c r="M1395" s="103"/>
      <c r="O1395" s="101"/>
      <c r="P1395" s="101"/>
      <c r="Q1395" s="101"/>
      <c r="R1395" s="105"/>
      <c r="V1395" s="106"/>
      <c r="W1395" s="107"/>
      <c r="X1395" s="107"/>
      <c r="Y1395" s="107"/>
      <c r="Z1395" s="108"/>
      <c r="AA1395" s="107"/>
      <c r="AB1395" s="50"/>
      <c r="AI1395" s="107"/>
    </row>
    <row r="1396" spans="3:35" x14ac:dyDescent="0.2">
      <c r="C1396" s="101"/>
      <c r="D1396" s="101"/>
      <c r="E1396" s="101"/>
      <c r="F1396" s="101"/>
      <c r="I1396" s="101"/>
      <c r="J1396" s="101"/>
      <c r="L1396" s="102"/>
      <c r="M1396" s="103"/>
      <c r="O1396" s="101"/>
      <c r="P1396" s="101"/>
      <c r="Q1396" s="101"/>
      <c r="R1396" s="105"/>
      <c r="V1396" s="106"/>
      <c r="W1396" s="107"/>
      <c r="X1396" s="107"/>
      <c r="Y1396" s="107"/>
      <c r="Z1396" s="108"/>
      <c r="AA1396" s="107"/>
      <c r="AB1396" s="50"/>
      <c r="AI1396" s="107"/>
    </row>
    <row r="1397" spans="3:35" x14ac:dyDescent="0.2">
      <c r="C1397" s="101"/>
      <c r="D1397" s="101"/>
      <c r="E1397" s="101"/>
      <c r="F1397" s="101"/>
      <c r="I1397" s="101"/>
      <c r="J1397" s="101"/>
      <c r="L1397" s="102"/>
      <c r="M1397" s="103"/>
      <c r="O1397" s="101"/>
      <c r="P1397" s="101"/>
      <c r="Q1397" s="101"/>
      <c r="R1397" s="105"/>
      <c r="V1397" s="106"/>
      <c r="W1397" s="107"/>
      <c r="X1397" s="107"/>
      <c r="Y1397" s="107"/>
      <c r="Z1397" s="108"/>
      <c r="AA1397" s="107"/>
      <c r="AB1397" s="50"/>
      <c r="AI1397" s="107"/>
    </row>
    <row r="1398" spans="3:35" x14ac:dyDescent="0.2">
      <c r="C1398" s="101"/>
      <c r="D1398" s="101"/>
      <c r="E1398" s="101"/>
      <c r="F1398" s="101"/>
      <c r="I1398" s="101"/>
      <c r="J1398" s="101"/>
      <c r="L1398" s="102"/>
      <c r="M1398" s="103"/>
      <c r="O1398" s="101"/>
      <c r="P1398" s="101"/>
      <c r="Q1398" s="101"/>
      <c r="R1398" s="105"/>
      <c r="V1398" s="106"/>
      <c r="W1398" s="107"/>
      <c r="X1398" s="107"/>
      <c r="Y1398" s="107"/>
      <c r="Z1398" s="108"/>
      <c r="AA1398" s="107"/>
      <c r="AB1398" s="50"/>
      <c r="AI1398" s="107"/>
    </row>
    <row r="1399" spans="3:35" x14ac:dyDescent="0.2">
      <c r="C1399" s="101"/>
      <c r="D1399" s="101"/>
      <c r="E1399" s="101"/>
      <c r="F1399" s="101"/>
      <c r="I1399" s="101"/>
      <c r="J1399" s="101"/>
      <c r="L1399" s="102"/>
      <c r="M1399" s="103"/>
      <c r="O1399" s="101"/>
      <c r="P1399" s="101"/>
      <c r="Q1399" s="101"/>
      <c r="R1399" s="105"/>
      <c r="V1399" s="106"/>
      <c r="W1399" s="107"/>
      <c r="X1399" s="107"/>
      <c r="Y1399" s="107"/>
      <c r="Z1399" s="108"/>
      <c r="AA1399" s="107"/>
      <c r="AB1399" s="50"/>
      <c r="AI1399" s="107"/>
    </row>
    <row r="1400" spans="3:35" x14ac:dyDescent="0.2">
      <c r="C1400" s="101"/>
      <c r="D1400" s="101"/>
      <c r="E1400" s="101"/>
      <c r="F1400" s="101"/>
      <c r="I1400" s="101"/>
      <c r="J1400" s="101"/>
      <c r="L1400" s="102"/>
      <c r="M1400" s="103"/>
      <c r="O1400" s="101"/>
      <c r="P1400" s="101"/>
      <c r="Q1400" s="101"/>
      <c r="R1400" s="105"/>
      <c r="V1400" s="106"/>
      <c r="W1400" s="107"/>
      <c r="X1400" s="107"/>
      <c r="Y1400" s="107"/>
      <c r="Z1400" s="108"/>
      <c r="AA1400" s="107"/>
      <c r="AB1400" s="50"/>
      <c r="AI1400" s="107"/>
    </row>
    <row r="1401" spans="3:35" x14ac:dyDescent="0.2">
      <c r="C1401" s="101"/>
      <c r="D1401" s="101"/>
      <c r="E1401" s="101"/>
      <c r="F1401" s="101"/>
      <c r="I1401" s="101"/>
      <c r="J1401" s="101"/>
      <c r="L1401" s="102"/>
      <c r="M1401" s="103"/>
      <c r="O1401" s="101"/>
      <c r="P1401" s="101"/>
      <c r="Q1401" s="101"/>
      <c r="R1401" s="105"/>
      <c r="V1401" s="106"/>
      <c r="W1401" s="107"/>
      <c r="X1401" s="107"/>
      <c r="Y1401" s="107"/>
      <c r="Z1401" s="108"/>
      <c r="AA1401" s="107"/>
      <c r="AB1401" s="50"/>
      <c r="AI1401" s="107"/>
    </row>
    <row r="1402" spans="3:35" x14ac:dyDescent="0.2">
      <c r="C1402" s="101"/>
      <c r="D1402" s="101"/>
      <c r="E1402" s="101"/>
      <c r="F1402" s="101"/>
      <c r="I1402" s="101"/>
      <c r="J1402" s="101"/>
      <c r="L1402" s="102"/>
      <c r="M1402" s="103"/>
      <c r="O1402" s="101"/>
      <c r="P1402" s="101"/>
      <c r="Q1402" s="101"/>
      <c r="R1402" s="105"/>
      <c r="V1402" s="106"/>
      <c r="W1402" s="107"/>
      <c r="X1402" s="107"/>
      <c r="Y1402" s="107"/>
      <c r="Z1402" s="108"/>
      <c r="AA1402" s="107"/>
      <c r="AB1402" s="50"/>
      <c r="AI1402" s="107"/>
    </row>
    <row r="1403" spans="3:35" x14ac:dyDescent="0.2">
      <c r="C1403" s="101"/>
      <c r="D1403" s="101"/>
      <c r="E1403" s="101"/>
      <c r="F1403" s="101"/>
      <c r="I1403" s="101"/>
      <c r="J1403" s="101"/>
      <c r="L1403" s="102"/>
      <c r="M1403" s="103"/>
      <c r="O1403" s="101"/>
      <c r="P1403" s="101"/>
      <c r="Q1403" s="101"/>
      <c r="R1403" s="105"/>
      <c r="V1403" s="106"/>
      <c r="W1403" s="107"/>
      <c r="X1403" s="107"/>
      <c r="Y1403" s="107"/>
      <c r="Z1403" s="108"/>
      <c r="AA1403" s="107"/>
      <c r="AB1403" s="50"/>
      <c r="AI1403" s="107"/>
    </row>
    <row r="1404" spans="3:35" x14ac:dyDescent="0.2">
      <c r="C1404" s="101"/>
      <c r="D1404" s="101"/>
      <c r="E1404" s="101"/>
      <c r="F1404" s="101"/>
      <c r="I1404" s="101"/>
      <c r="J1404" s="101"/>
      <c r="L1404" s="102"/>
      <c r="M1404" s="103"/>
      <c r="O1404" s="101"/>
      <c r="P1404" s="101"/>
      <c r="Q1404" s="101"/>
      <c r="R1404" s="105"/>
      <c r="V1404" s="106"/>
      <c r="W1404" s="107"/>
      <c r="X1404" s="107"/>
      <c r="Y1404" s="107"/>
      <c r="Z1404" s="108"/>
      <c r="AA1404" s="107"/>
      <c r="AB1404" s="50"/>
      <c r="AI1404" s="107"/>
    </row>
    <row r="1405" spans="3:35" x14ac:dyDescent="0.2">
      <c r="C1405" s="101"/>
      <c r="D1405" s="101"/>
      <c r="E1405" s="101"/>
      <c r="F1405" s="101"/>
      <c r="I1405" s="101"/>
      <c r="J1405" s="101"/>
      <c r="L1405" s="102"/>
      <c r="M1405" s="103"/>
      <c r="O1405" s="101"/>
      <c r="P1405" s="101"/>
      <c r="Q1405" s="101"/>
      <c r="R1405" s="105"/>
      <c r="V1405" s="106"/>
      <c r="W1405" s="107"/>
      <c r="X1405" s="107"/>
      <c r="Y1405" s="107"/>
      <c r="Z1405" s="108"/>
      <c r="AA1405" s="107"/>
      <c r="AB1405" s="50"/>
      <c r="AI1405" s="107"/>
    </row>
    <row r="1406" spans="3:35" x14ac:dyDescent="0.2">
      <c r="C1406" s="101"/>
      <c r="D1406" s="101"/>
      <c r="E1406" s="101"/>
      <c r="F1406" s="101"/>
      <c r="I1406" s="101"/>
      <c r="J1406" s="101"/>
      <c r="L1406" s="102"/>
      <c r="M1406" s="103"/>
      <c r="O1406" s="101"/>
      <c r="P1406" s="101"/>
      <c r="Q1406" s="101"/>
      <c r="R1406" s="105"/>
      <c r="V1406" s="106"/>
      <c r="W1406" s="107"/>
      <c r="X1406" s="107"/>
      <c r="Y1406" s="107"/>
      <c r="Z1406" s="108"/>
      <c r="AA1406" s="107"/>
      <c r="AB1406" s="50"/>
      <c r="AI1406" s="107"/>
    </row>
    <row r="1407" spans="3:35" x14ac:dyDescent="0.2">
      <c r="C1407" s="101"/>
      <c r="D1407" s="101"/>
      <c r="E1407" s="101"/>
      <c r="F1407" s="101"/>
      <c r="I1407" s="101"/>
      <c r="J1407" s="101"/>
      <c r="L1407" s="102"/>
      <c r="M1407" s="103"/>
      <c r="O1407" s="101"/>
      <c r="P1407" s="101"/>
      <c r="Q1407" s="101"/>
      <c r="R1407" s="105"/>
      <c r="V1407" s="106"/>
      <c r="W1407" s="107"/>
      <c r="X1407" s="107"/>
      <c r="Y1407" s="107"/>
      <c r="Z1407" s="108"/>
      <c r="AA1407" s="107"/>
      <c r="AB1407" s="50"/>
      <c r="AI1407" s="107"/>
    </row>
    <row r="1408" spans="3:35" x14ac:dyDescent="0.2">
      <c r="C1408" s="101"/>
      <c r="D1408" s="101"/>
      <c r="E1408" s="101"/>
      <c r="F1408" s="101"/>
      <c r="I1408" s="101"/>
      <c r="J1408" s="101"/>
      <c r="L1408" s="102"/>
      <c r="M1408" s="103"/>
      <c r="O1408" s="101"/>
      <c r="P1408" s="101"/>
      <c r="Q1408" s="101"/>
      <c r="R1408" s="105"/>
      <c r="V1408" s="106"/>
      <c r="W1408" s="107"/>
      <c r="X1408" s="107"/>
      <c r="Y1408" s="107"/>
      <c r="Z1408" s="108"/>
      <c r="AA1408" s="107"/>
      <c r="AB1408" s="50"/>
      <c r="AI1408" s="107"/>
    </row>
    <row r="1409" spans="3:35" x14ac:dyDescent="0.2">
      <c r="C1409" s="101"/>
      <c r="D1409" s="101"/>
      <c r="E1409" s="101"/>
      <c r="F1409" s="101"/>
      <c r="I1409" s="101"/>
      <c r="J1409" s="101"/>
      <c r="L1409" s="102"/>
      <c r="M1409" s="103"/>
      <c r="O1409" s="101"/>
      <c r="P1409" s="101"/>
      <c r="Q1409" s="101"/>
      <c r="R1409" s="105"/>
      <c r="V1409" s="106"/>
      <c r="W1409" s="107"/>
      <c r="X1409" s="107"/>
      <c r="Y1409" s="107"/>
      <c r="Z1409" s="108"/>
      <c r="AA1409" s="107"/>
      <c r="AB1409" s="50"/>
      <c r="AI1409" s="107"/>
    </row>
    <row r="1410" spans="3:35" x14ac:dyDescent="0.2">
      <c r="C1410" s="101"/>
      <c r="D1410" s="101"/>
      <c r="E1410" s="101"/>
      <c r="F1410" s="101"/>
      <c r="I1410" s="101"/>
      <c r="J1410" s="101"/>
      <c r="L1410" s="102"/>
      <c r="M1410" s="103"/>
      <c r="O1410" s="101"/>
      <c r="P1410" s="101"/>
      <c r="Q1410" s="101"/>
      <c r="R1410" s="105"/>
      <c r="V1410" s="106"/>
      <c r="W1410" s="107"/>
      <c r="X1410" s="107"/>
      <c r="Y1410" s="107"/>
      <c r="Z1410" s="108"/>
      <c r="AA1410" s="107"/>
      <c r="AB1410" s="50"/>
      <c r="AI1410" s="107"/>
    </row>
    <row r="1411" spans="3:35" x14ac:dyDescent="0.2">
      <c r="C1411" s="101"/>
      <c r="D1411" s="101"/>
      <c r="E1411" s="101"/>
      <c r="F1411" s="101"/>
      <c r="I1411" s="101"/>
      <c r="J1411" s="101"/>
      <c r="L1411" s="102"/>
      <c r="M1411" s="103"/>
      <c r="O1411" s="101"/>
      <c r="P1411" s="101"/>
      <c r="Q1411" s="101"/>
      <c r="R1411" s="105"/>
      <c r="V1411" s="106"/>
      <c r="W1411" s="107"/>
      <c r="X1411" s="107"/>
      <c r="Y1411" s="107"/>
      <c r="Z1411" s="108"/>
      <c r="AA1411" s="107"/>
      <c r="AB1411" s="50"/>
      <c r="AI1411" s="107"/>
    </row>
    <row r="1412" spans="3:35" x14ac:dyDescent="0.2">
      <c r="C1412" s="101"/>
      <c r="D1412" s="101"/>
      <c r="E1412" s="101"/>
      <c r="F1412" s="101"/>
      <c r="I1412" s="101"/>
      <c r="J1412" s="101"/>
      <c r="L1412" s="102"/>
      <c r="M1412" s="103"/>
      <c r="O1412" s="101"/>
      <c r="P1412" s="101"/>
      <c r="Q1412" s="101"/>
      <c r="R1412" s="105"/>
      <c r="V1412" s="106"/>
      <c r="W1412" s="107"/>
      <c r="X1412" s="107"/>
      <c r="Y1412" s="107"/>
      <c r="Z1412" s="108"/>
      <c r="AA1412" s="107"/>
      <c r="AB1412" s="50"/>
      <c r="AI1412" s="107"/>
    </row>
    <row r="1413" spans="3:35" x14ac:dyDescent="0.2">
      <c r="C1413" s="101"/>
      <c r="D1413" s="101"/>
      <c r="E1413" s="101"/>
      <c r="F1413" s="101"/>
      <c r="I1413" s="101"/>
      <c r="J1413" s="101"/>
      <c r="L1413" s="102"/>
      <c r="M1413" s="103"/>
      <c r="O1413" s="101"/>
      <c r="P1413" s="101"/>
      <c r="Q1413" s="101"/>
      <c r="R1413" s="105"/>
      <c r="V1413" s="106"/>
      <c r="W1413" s="107"/>
      <c r="X1413" s="107"/>
      <c r="Y1413" s="107"/>
      <c r="Z1413" s="108"/>
      <c r="AA1413" s="107"/>
      <c r="AB1413" s="50"/>
      <c r="AI1413" s="107"/>
    </row>
    <row r="1414" spans="3:35" x14ac:dyDescent="0.2">
      <c r="C1414" s="101"/>
      <c r="D1414" s="101"/>
      <c r="E1414" s="101"/>
      <c r="F1414" s="101"/>
      <c r="I1414" s="101"/>
      <c r="J1414" s="101"/>
      <c r="L1414" s="102"/>
      <c r="M1414" s="103"/>
      <c r="O1414" s="101"/>
      <c r="P1414" s="101"/>
      <c r="Q1414" s="101"/>
      <c r="R1414" s="105"/>
      <c r="V1414" s="106"/>
      <c r="W1414" s="107"/>
      <c r="X1414" s="107"/>
      <c r="Y1414" s="107"/>
      <c r="Z1414" s="108"/>
      <c r="AA1414" s="107"/>
      <c r="AB1414" s="50"/>
      <c r="AI1414" s="107"/>
    </row>
    <row r="1415" spans="3:35" x14ac:dyDescent="0.2">
      <c r="C1415" s="101"/>
      <c r="D1415" s="101"/>
      <c r="E1415" s="101"/>
      <c r="F1415" s="101"/>
      <c r="I1415" s="101"/>
      <c r="J1415" s="101"/>
      <c r="L1415" s="102"/>
      <c r="M1415" s="103"/>
      <c r="O1415" s="101"/>
      <c r="P1415" s="101"/>
      <c r="Q1415" s="101"/>
      <c r="R1415" s="105"/>
      <c r="V1415" s="106"/>
      <c r="W1415" s="107"/>
      <c r="X1415" s="107"/>
      <c r="Y1415" s="107"/>
      <c r="Z1415" s="108"/>
      <c r="AA1415" s="107"/>
      <c r="AB1415" s="50"/>
      <c r="AI1415" s="107"/>
    </row>
    <row r="1416" spans="3:35" x14ac:dyDescent="0.2">
      <c r="C1416" s="101"/>
      <c r="D1416" s="101"/>
      <c r="E1416" s="101"/>
      <c r="F1416" s="101"/>
      <c r="I1416" s="101"/>
      <c r="J1416" s="101"/>
      <c r="L1416" s="102"/>
      <c r="M1416" s="103"/>
      <c r="O1416" s="101"/>
      <c r="P1416" s="101"/>
      <c r="Q1416" s="101"/>
      <c r="R1416" s="105"/>
      <c r="V1416" s="106"/>
      <c r="W1416" s="107"/>
      <c r="X1416" s="107"/>
      <c r="Y1416" s="107"/>
      <c r="Z1416" s="108"/>
      <c r="AA1416" s="107"/>
      <c r="AB1416" s="50"/>
      <c r="AI1416" s="107"/>
    </row>
    <row r="1417" spans="3:35" x14ac:dyDescent="0.2">
      <c r="C1417" s="101"/>
      <c r="D1417" s="101"/>
      <c r="E1417" s="101"/>
      <c r="F1417" s="101"/>
      <c r="I1417" s="101"/>
      <c r="J1417" s="101"/>
      <c r="L1417" s="102"/>
      <c r="M1417" s="103"/>
      <c r="O1417" s="101"/>
      <c r="P1417" s="101"/>
      <c r="Q1417" s="101"/>
      <c r="R1417" s="105"/>
      <c r="V1417" s="106"/>
      <c r="W1417" s="107"/>
      <c r="X1417" s="107"/>
      <c r="Y1417" s="107"/>
      <c r="Z1417" s="108"/>
      <c r="AA1417" s="107"/>
      <c r="AB1417" s="50"/>
      <c r="AI1417" s="107"/>
    </row>
    <row r="1418" spans="3:35" x14ac:dyDescent="0.2">
      <c r="C1418" s="101"/>
      <c r="D1418" s="101"/>
      <c r="E1418" s="101"/>
      <c r="F1418" s="101"/>
      <c r="I1418" s="101"/>
      <c r="J1418" s="101"/>
      <c r="L1418" s="102"/>
      <c r="M1418" s="103"/>
      <c r="O1418" s="101"/>
      <c r="P1418" s="101"/>
      <c r="Q1418" s="101"/>
      <c r="R1418" s="105"/>
      <c r="V1418" s="106"/>
      <c r="W1418" s="107"/>
      <c r="X1418" s="107"/>
      <c r="Y1418" s="107"/>
      <c r="Z1418" s="108"/>
      <c r="AA1418" s="107"/>
      <c r="AB1418" s="50"/>
      <c r="AI1418" s="107"/>
    </row>
    <row r="1419" spans="3:35" x14ac:dyDescent="0.2">
      <c r="C1419" s="101"/>
      <c r="D1419" s="101"/>
      <c r="E1419" s="101"/>
      <c r="F1419" s="101"/>
      <c r="I1419" s="101"/>
      <c r="J1419" s="101"/>
      <c r="L1419" s="102"/>
      <c r="M1419" s="103"/>
      <c r="O1419" s="101"/>
      <c r="P1419" s="101"/>
      <c r="Q1419" s="101"/>
      <c r="R1419" s="105"/>
      <c r="V1419" s="106"/>
      <c r="W1419" s="107"/>
      <c r="X1419" s="107"/>
      <c r="Y1419" s="107"/>
      <c r="Z1419" s="108"/>
      <c r="AA1419" s="107"/>
      <c r="AB1419" s="50"/>
      <c r="AI1419" s="107"/>
    </row>
    <row r="1420" spans="3:35" x14ac:dyDescent="0.2">
      <c r="C1420" s="101"/>
      <c r="D1420" s="101"/>
      <c r="E1420" s="101"/>
      <c r="F1420" s="101"/>
      <c r="I1420" s="101"/>
      <c r="J1420" s="101"/>
      <c r="L1420" s="102"/>
      <c r="M1420" s="103"/>
      <c r="O1420" s="101"/>
      <c r="P1420" s="101"/>
      <c r="Q1420" s="101"/>
      <c r="R1420" s="105"/>
      <c r="V1420" s="106"/>
      <c r="W1420" s="107"/>
      <c r="X1420" s="107"/>
      <c r="Y1420" s="107"/>
      <c r="Z1420" s="108"/>
      <c r="AA1420" s="107"/>
      <c r="AB1420" s="50"/>
      <c r="AI1420" s="107"/>
    </row>
    <row r="1421" spans="3:35" x14ac:dyDescent="0.2">
      <c r="C1421" s="101"/>
      <c r="D1421" s="101"/>
      <c r="E1421" s="101"/>
      <c r="F1421" s="101"/>
      <c r="I1421" s="101"/>
      <c r="J1421" s="101"/>
      <c r="L1421" s="102"/>
      <c r="M1421" s="103"/>
      <c r="O1421" s="101"/>
      <c r="P1421" s="101"/>
      <c r="Q1421" s="101"/>
      <c r="R1421" s="105"/>
      <c r="V1421" s="106"/>
      <c r="W1421" s="107"/>
      <c r="X1421" s="107"/>
      <c r="Y1421" s="107"/>
      <c r="Z1421" s="108"/>
      <c r="AA1421" s="107"/>
      <c r="AB1421" s="50"/>
      <c r="AI1421" s="107"/>
    </row>
    <row r="1422" spans="3:35" x14ac:dyDescent="0.2">
      <c r="C1422" s="101"/>
      <c r="D1422" s="101"/>
      <c r="E1422" s="101"/>
      <c r="F1422" s="101"/>
      <c r="I1422" s="101"/>
      <c r="J1422" s="101"/>
      <c r="L1422" s="102"/>
      <c r="M1422" s="103"/>
      <c r="O1422" s="101"/>
      <c r="P1422" s="101"/>
      <c r="Q1422" s="101"/>
      <c r="R1422" s="105"/>
      <c r="V1422" s="106"/>
      <c r="W1422" s="107"/>
      <c r="X1422" s="107"/>
      <c r="Y1422" s="107"/>
      <c r="Z1422" s="108"/>
      <c r="AA1422" s="107"/>
      <c r="AB1422" s="50"/>
      <c r="AI1422" s="107"/>
    </row>
    <row r="1423" spans="3:35" x14ac:dyDescent="0.2">
      <c r="C1423" s="101"/>
      <c r="D1423" s="101"/>
      <c r="E1423" s="101"/>
      <c r="F1423" s="101"/>
      <c r="I1423" s="101"/>
      <c r="J1423" s="101"/>
      <c r="L1423" s="102"/>
      <c r="M1423" s="103"/>
      <c r="O1423" s="101"/>
      <c r="P1423" s="101"/>
      <c r="Q1423" s="101"/>
      <c r="R1423" s="105"/>
      <c r="V1423" s="106"/>
      <c r="W1423" s="107"/>
      <c r="X1423" s="107"/>
      <c r="Y1423" s="107"/>
      <c r="Z1423" s="108"/>
      <c r="AA1423" s="107"/>
      <c r="AB1423" s="50"/>
      <c r="AI1423" s="107"/>
    </row>
    <row r="1424" spans="3:35" x14ac:dyDescent="0.2">
      <c r="C1424" s="101"/>
      <c r="D1424" s="101"/>
      <c r="E1424" s="101"/>
      <c r="F1424" s="101"/>
      <c r="I1424" s="101"/>
      <c r="J1424" s="101"/>
      <c r="L1424" s="102"/>
      <c r="M1424" s="103"/>
      <c r="O1424" s="101"/>
      <c r="P1424" s="101"/>
      <c r="Q1424" s="101"/>
      <c r="R1424" s="105"/>
      <c r="V1424" s="106"/>
      <c r="W1424" s="107"/>
      <c r="X1424" s="107"/>
      <c r="Y1424" s="107"/>
      <c r="Z1424" s="108"/>
      <c r="AA1424" s="107"/>
      <c r="AB1424" s="50"/>
      <c r="AI1424" s="107"/>
    </row>
    <row r="1425" spans="3:35" x14ac:dyDescent="0.2">
      <c r="C1425" s="101"/>
      <c r="D1425" s="101"/>
      <c r="E1425" s="101"/>
      <c r="F1425" s="101"/>
      <c r="I1425" s="101"/>
      <c r="J1425" s="101"/>
      <c r="L1425" s="102"/>
      <c r="M1425" s="103"/>
      <c r="O1425" s="101"/>
      <c r="P1425" s="101"/>
      <c r="Q1425" s="101"/>
      <c r="R1425" s="105"/>
      <c r="V1425" s="106"/>
      <c r="W1425" s="107"/>
      <c r="X1425" s="107"/>
      <c r="Y1425" s="107"/>
      <c r="Z1425" s="108"/>
      <c r="AA1425" s="107"/>
      <c r="AB1425" s="50"/>
      <c r="AI1425" s="107"/>
    </row>
    <row r="1426" spans="3:35" x14ac:dyDescent="0.2">
      <c r="C1426" s="101"/>
      <c r="D1426" s="101"/>
      <c r="E1426" s="101"/>
      <c r="F1426" s="101"/>
      <c r="I1426" s="101"/>
      <c r="J1426" s="101"/>
      <c r="L1426" s="102"/>
      <c r="M1426" s="103"/>
      <c r="O1426" s="101"/>
      <c r="P1426" s="101"/>
      <c r="Q1426" s="101"/>
      <c r="R1426" s="105"/>
      <c r="V1426" s="106"/>
      <c r="W1426" s="107"/>
      <c r="X1426" s="107"/>
      <c r="Y1426" s="107"/>
      <c r="Z1426" s="108"/>
      <c r="AA1426" s="107"/>
      <c r="AB1426" s="50"/>
      <c r="AI1426" s="107"/>
    </row>
    <row r="1427" spans="3:35" x14ac:dyDescent="0.2">
      <c r="C1427" s="101"/>
      <c r="D1427" s="101"/>
      <c r="E1427" s="101"/>
      <c r="F1427" s="101"/>
      <c r="I1427" s="101"/>
      <c r="J1427" s="101"/>
      <c r="L1427" s="102"/>
      <c r="M1427" s="103"/>
      <c r="O1427" s="101"/>
      <c r="P1427" s="101"/>
      <c r="Q1427" s="101"/>
      <c r="R1427" s="105"/>
      <c r="V1427" s="106"/>
      <c r="W1427" s="107"/>
      <c r="X1427" s="107"/>
      <c r="Y1427" s="107"/>
      <c r="Z1427" s="108"/>
      <c r="AA1427" s="107"/>
      <c r="AB1427" s="50"/>
      <c r="AI1427" s="107"/>
    </row>
    <row r="1428" spans="3:35" x14ac:dyDescent="0.2">
      <c r="C1428" s="101"/>
      <c r="D1428" s="101"/>
      <c r="E1428" s="101"/>
      <c r="F1428" s="101"/>
      <c r="I1428" s="101"/>
      <c r="J1428" s="101"/>
      <c r="L1428" s="102"/>
      <c r="M1428" s="103"/>
      <c r="O1428" s="101"/>
      <c r="P1428" s="101"/>
      <c r="Q1428" s="101"/>
      <c r="R1428" s="105"/>
      <c r="V1428" s="106"/>
      <c r="W1428" s="107"/>
      <c r="X1428" s="107"/>
      <c r="Y1428" s="107"/>
      <c r="Z1428" s="108"/>
      <c r="AA1428" s="107"/>
      <c r="AB1428" s="50"/>
      <c r="AI1428" s="107"/>
    </row>
    <row r="1429" spans="3:35" x14ac:dyDescent="0.2">
      <c r="C1429" s="101"/>
      <c r="D1429" s="101"/>
      <c r="E1429" s="101"/>
      <c r="F1429" s="101"/>
      <c r="I1429" s="101"/>
      <c r="J1429" s="101"/>
      <c r="L1429" s="102"/>
      <c r="M1429" s="103"/>
      <c r="O1429" s="101"/>
      <c r="P1429" s="101"/>
      <c r="Q1429" s="101"/>
      <c r="R1429" s="105"/>
      <c r="V1429" s="106"/>
      <c r="W1429" s="107"/>
      <c r="X1429" s="107"/>
      <c r="Y1429" s="107"/>
      <c r="Z1429" s="108"/>
      <c r="AA1429" s="107"/>
      <c r="AB1429" s="50"/>
      <c r="AI1429" s="107"/>
    </row>
    <row r="1430" spans="3:35" x14ac:dyDescent="0.2">
      <c r="C1430" s="101"/>
      <c r="D1430" s="101"/>
      <c r="E1430" s="101"/>
      <c r="F1430" s="101"/>
      <c r="I1430" s="101"/>
      <c r="J1430" s="101"/>
      <c r="L1430" s="102"/>
      <c r="M1430" s="103"/>
      <c r="O1430" s="101"/>
      <c r="P1430" s="101"/>
      <c r="Q1430" s="101"/>
      <c r="R1430" s="105"/>
      <c r="V1430" s="106"/>
      <c r="W1430" s="107"/>
      <c r="X1430" s="107"/>
      <c r="Y1430" s="107"/>
      <c r="Z1430" s="108"/>
      <c r="AA1430" s="107"/>
      <c r="AB1430" s="50"/>
      <c r="AI1430" s="107"/>
    </row>
    <row r="1431" spans="3:35" x14ac:dyDescent="0.2">
      <c r="C1431" s="101"/>
      <c r="D1431" s="101"/>
      <c r="E1431" s="101"/>
      <c r="F1431" s="101"/>
      <c r="I1431" s="101"/>
      <c r="J1431" s="101"/>
      <c r="L1431" s="102"/>
      <c r="M1431" s="103"/>
      <c r="O1431" s="101"/>
      <c r="P1431" s="101"/>
      <c r="Q1431" s="101"/>
      <c r="R1431" s="105"/>
      <c r="V1431" s="106"/>
      <c r="W1431" s="107"/>
      <c r="X1431" s="107"/>
      <c r="Y1431" s="107"/>
      <c r="Z1431" s="108"/>
      <c r="AA1431" s="107"/>
      <c r="AB1431" s="50"/>
      <c r="AI1431" s="107"/>
    </row>
    <row r="1432" spans="3:35" x14ac:dyDescent="0.2">
      <c r="C1432" s="101"/>
      <c r="D1432" s="101"/>
      <c r="E1432" s="101"/>
      <c r="F1432" s="101"/>
      <c r="I1432" s="101"/>
      <c r="J1432" s="101"/>
      <c r="L1432" s="102"/>
      <c r="M1432" s="103"/>
      <c r="O1432" s="101"/>
      <c r="P1432" s="101"/>
      <c r="Q1432" s="101"/>
      <c r="R1432" s="105"/>
      <c r="V1432" s="106"/>
      <c r="W1432" s="107"/>
      <c r="X1432" s="107"/>
      <c r="Y1432" s="107"/>
      <c r="Z1432" s="108"/>
      <c r="AA1432" s="107"/>
      <c r="AB1432" s="50"/>
      <c r="AI1432" s="107"/>
    </row>
    <row r="1433" spans="3:35" x14ac:dyDescent="0.2">
      <c r="C1433" s="101"/>
      <c r="D1433" s="101"/>
      <c r="E1433" s="101"/>
      <c r="F1433" s="101"/>
      <c r="I1433" s="101"/>
      <c r="J1433" s="101"/>
      <c r="L1433" s="102"/>
      <c r="M1433" s="103"/>
      <c r="O1433" s="101"/>
      <c r="P1433" s="101"/>
      <c r="Q1433" s="101"/>
      <c r="R1433" s="105"/>
      <c r="V1433" s="106"/>
      <c r="W1433" s="107"/>
      <c r="X1433" s="107"/>
      <c r="Y1433" s="107"/>
      <c r="Z1433" s="108"/>
      <c r="AA1433" s="107"/>
      <c r="AB1433" s="50"/>
      <c r="AI1433" s="107"/>
    </row>
    <row r="1434" spans="3:35" x14ac:dyDescent="0.2">
      <c r="C1434" s="101"/>
      <c r="D1434" s="101"/>
      <c r="E1434" s="101"/>
      <c r="F1434" s="101"/>
      <c r="I1434" s="101"/>
      <c r="J1434" s="101"/>
      <c r="L1434" s="102"/>
      <c r="M1434" s="103"/>
      <c r="O1434" s="101"/>
      <c r="P1434" s="101"/>
      <c r="Q1434" s="101"/>
      <c r="R1434" s="105"/>
      <c r="V1434" s="106"/>
      <c r="W1434" s="107"/>
      <c r="X1434" s="107"/>
      <c r="Y1434" s="107"/>
      <c r="Z1434" s="108"/>
      <c r="AA1434" s="107"/>
      <c r="AB1434" s="50"/>
      <c r="AI1434" s="107"/>
    </row>
    <row r="1435" spans="3:35" x14ac:dyDescent="0.2">
      <c r="C1435" s="101"/>
      <c r="D1435" s="101"/>
      <c r="E1435" s="101"/>
      <c r="F1435" s="101"/>
      <c r="I1435" s="101"/>
      <c r="J1435" s="101"/>
      <c r="L1435" s="102"/>
      <c r="M1435" s="103"/>
      <c r="O1435" s="101"/>
      <c r="P1435" s="101"/>
      <c r="Q1435" s="101"/>
      <c r="R1435" s="105"/>
      <c r="V1435" s="106"/>
      <c r="W1435" s="107"/>
      <c r="X1435" s="107"/>
      <c r="Y1435" s="107"/>
      <c r="Z1435" s="108"/>
      <c r="AA1435" s="107"/>
      <c r="AB1435" s="50"/>
      <c r="AI1435" s="107"/>
    </row>
    <row r="1436" spans="3:35" x14ac:dyDescent="0.2">
      <c r="C1436" s="101"/>
      <c r="D1436" s="101"/>
      <c r="E1436" s="101"/>
      <c r="F1436" s="101"/>
      <c r="I1436" s="101"/>
      <c r="J1436" s="101"/>
      <c r="L1436" s="102"/>
      <c r="M1436" s="103"/>
      <c r="O1436" s="101"/>
      <c r="P1436" s="101"/>
      <c r="Q1436" s="101"/>
      <c r="R1436" s="105"/>
      <c r="V1436" s="106"/>
      <c r="W1436" s="107"/>
      <c r="X1436" s="107"/>
      <c r="Y1436" s="107"/>
      <c r="Z1436" s="108"/>
      <c r="AA1436" s="107"/>
      <c r="AB1436" s="50"/>
      <c r="AI1436" s="107"/>
    </row>
    <row r="1437" spans="3:35" x14ac:dyDescent="0.2">
      <c r="C1437" s="101"/>
      <c r="D1437" s="101"/>
      <c r="E1437" s="101"/>
      <c r="F1437" s="101"/>
      <c r="I1437" s="101"/>
      <c r="J1437" s="101"/>
      <c r="L1437" s="102"/>
      <c r="M1437" s="103"/>
      <c r="O1437" s="101"/>
      <c r="P1437" s="101"/>
      <c r="Q1437" s="101"/>
      <c r="R1437" s="105"/>
      <c r="V1437" s="106"/>
      <c r="W1437" s="107"/>
      <c r="X1437" s="107"/>
      <c r="Y1437" s="107"/>
      <c r="Z1437" s="108"/>
      <c r="AA1437" s="107"/>
      <c r="AB1437" s="50"/>
      <c r="AI1437" s="107"/>
    </row>
    <row r="1438" spans="3:35" x14ac:dyDescent="0.2">
      <c r="C1438" s="101"/>
      <c r="D1438" s="101"/>
      <c r="E1438" s="101"/>
      <c r="F1438" s="101"/>
      <c r="I1438" s="101"/>
      <c r="J1438" s="101"/>
      <c r="L1438" s="102"/>
      <c r="M1438" s="103"/>
      <c r="O1438" s="101"/>
      <c r="P1438" s="101"/>
      <c r="Q1438" s="101"/>
      <c r="R1438" s="105"/>
      <c r="V1438" s="106"/>
      <c r="W1438" s="107"/>
      <c r="X1438" s="107"/>
      <c r="Y1438" s="107"/>
      <c r="Z1438" s="108"/>
      <c r="AA1438" s="107"/>
      <c r="AB1438" s="50"/>
      <c r="AI1438" s="107"/>
    </row>
    <row r="1439" spans="3:35" x14ac:dyDescent="0.2">
      <c r="C1439" s="101"/>
      <c r="D1439" s="101"/>
      <c r="E1439" s="101"/>
      <c r="F1439" s="101"/>
      <c r="I1439" s="101"/>
      <c r="J1439" s="101"/>
      <c r="L1439" s="102"/>
      <c r="M1439" s="103"/>
      <c r="O1439" s="101"/>
      <c r="P1439" s="101"/>
      <c r="Q1439" s="101"/>
      <c r="R1439" s="105"/>
      <c r="V1439" s="106"/>
      <c r="W1439" s="107"/>
      <c r="X1439" s="107"/>
      <c r="Y1439" s="107"/>
      <c r="Z1439" s="108"/>
      <c r="AA1439" s="107"/>
      <c r="AB1439" s="50"/>
      <c r="AI1439" s="107"/>
    </row>
    <row r="1440" spans="3:35" x14ac:dyDescent="0.2">
      <c r="C1440" s="101"/>
      <c r="D1440" s="101"/>
      <c r="E1440" s="101"/>
      <c r="F1440" s="101"/>
      <c r="I1440" s="101"/>
      <c r="J1440" s="101"/>
      <c r="L1440" s="102"/>
      <c r="M1440" s="103"/>
      <c r="O1440" s="101"/>
      <c r="P1440" s="101"/>
      <c r="Q1440" s="101"/>
      <c r="R1440" s="105"/>
      <c r="V1440" s="106"/>
      <c r="W1440" s="107"/>
      <c r="X1440" s="107"/>
      <c r="Y1440" s="107"/>
      <c r="Z1440" s="108"/>
      <c r="AA1440" s="107"/>
      <c r="AB1440" s="50"/>
      <c r="AI1440" s="107"/>
    </row>
    <row r="1441" spans="3:35" x14ac:dyDescent="0.2">
      <c r="C1441" s="101"/>
      <c r="D1441" s="101"/>
      <c r="E1441" s="101"/>
      <c r="F1441" s="101"/>
      <c r="I1441" s="101"/>
      <c r="J1441" s="101"/>
      <c r="L1441" s="102"/>
      <c r="M1441" s="103"/>
      <c r="O1441" s="101"/>
      <c r="P1441" s="101"/>
      <c r="Q1441" s="101"/>
      <c r="R1441" s="105"/>
      <c r="V1441" s="106"/>
      <c r="W1441" s="107"/>
      <c r="X1441" s="107"/>
      <c r="Y1441" s="107"/>
      <c r="Z1441" s="108"/>
      <c r="AA1441" s="107"/>
      <c r="AB1441" s="50"/>
      <c r="AI1441" s="107"/>
    </row>
    <row r="1442" spans="3:35" x14ac:dyDescent="0.2">
      <c r="C1442" s="101"/>
      <c r="D1442" s="101"/>
      <c r="E1442" s="101"/>
      <c r="F1442" s="101"/>
      <c r="I1442" s="101"/>
      <c r="J1442" s="101"/>
      <c r="L1442" s="102"/>
      <c r="M1442" s="103"/>
      <c r="O1442" s="101"/>
      <c r="P1442" s="101"/>
      <c r="Q1442" s="101"/>
      <c r="R1442" s="105"/>
      <c r="V1442" s="106"/>
      <c r="W1442" s="107"/>
      <c r="X1442" s="107"/>
      <c r="Y1442" s="107"/>
      <c r="Z1442" s="108"/>
      <c r="AA1442" s="107"/>
      <c r="AB1442" s="50"/>
      <c r="AI1442" s="107"/>
    </row>
    <row r="1443" spans="3:35" x14ac:dyDescent="0.2">
      <c r="C1443" s="101"/>
      <c r="D1443" s="101"/>
      <c r="E1443" s="101"/>
      <c r="F1443" s="101"/>
      <c r="I1443" s="101"/>
      <c r="J1443" s="101"/>
      <c r="L1443" s="102"/>
      <c r="M1443" s="103"/>
      <c r="O1443" s="101"/>
      <c r="P1443" s="101"/>
      <c r="Q1443" s="101"/>
      <c r="R1443" s="105"/>
      <c r="V1443" s="106"/>
      <c r="W1443" s="107"/>
      <c r="X1443" s="107"/>
      <c r="Y1443" s="107"/>
      <c r="Z1443" s="108"/>
      <c r="AA1443" s="107"/>
      <c r="AB1443" s="50"/>
      <c r="AI1443" s="107"/>
    </row>
    <row r="1444" spans="3:35" x14ac:dyDescent="0.2">
      <c r="C1444" s="101"/>
      <c r="D1444" s="101"/>
      <c r="E1444" s="101"/>
      <c r="F1444" s="101"/>
      <c r="I1444" s="101"/>
      <c r="J1444" s="101"/>
      <c r="L1444" s="102"/>
      <c r="M1444" s="103"/>
      <c r="O1444" s="101"/>
      <c r="P1444" s="101"/>
      <c r="Q1444" s="101"/>
      <c r="R1444" s="105"/>
      <c r="V1444" s="106"/>
      <c r="W1444" s="107"/>
      <c r="X1444" s="107"/>
      <c r="Y1444" s="107"/>
      <c r="Z1444" s="108"/>
      <c r="AA1444" s="107"/>
      <c r="AB1444" s="50"/>
      <c r="AI1444" s="107"/>
    </row>
    <row r="1445" spans="3:35" x14ac:dyDescent="0.2">
      <c r="C1445" s="101"/>
      <c r="D1445" s="101"/>
      <c r="E1445" s="101"/>
      <c r="F1445" s="101"/>
      <c r="I1445" s="101"/>
      <c r="J1445" s="101"/>
      <c r="L1445" s="102"/>
      <c r="M1445" s="103"/>
      <c r="O1445" s="101"/>
      <c r="P1445" s="101"/>
      <c r="Q1445" s="101"/>
      <c r="R1445" s="105"/>
      <c r="V1445" s="106"/>
      <c r="W1445" s="107"/>
      <c r="X1445" s="107"/>
      <c r="Y1445" s="107"/>
      <c r="Z1445" s="108"/>
      <c r="AA1445" s="107"/>
      <c r="AB1445" s="50"/>
      <c r="AI1445" s="107"/>
    </row>
    <row r="1446" spans="3:35" x14ac:dyDescent="0.2">
      <c r="C1446" s="101"/>
      <c r="D1446" s="101"/>
      <c r="E1446" s="101"/>
      <c r="F1446" s="101"/>
      <c r="I1446" s="101"/>
      <c r="J1446" s="101"/>
      <c r="L1446" s="102"/>
      <c r="M1446" s="103"/>
      <c r="O1446" s="101"/>
      <c r="P1446" s="101"/>
      <c r="Q1446" s="101"/>
      <c r="R1446" s="105"/>
      <c r="V1446" s="106"/>
      <c r="W1446" s="107"/>
      <c r="X1446" s="107"/>
      <c r="Y1446" s="107"/>
      <c r="Z1446" s="108"/>
      <c r="AA1446" s="107"/>
      <c r="AB1446" s="50"/>
      <c r="AI1446" s="107"/>
    </row>
    <row r="1447" spans="3:35" x14ac:dyDescent="0.2">
      <c r="C1447" s="101"/>
      <c r="D1447" s="101"/>
      <c r="E1447" s="101"/>
      <c r="F1447" s="101"/>
      <c r="I1447" s="101"/>
      <c r="J1447" s="101"/>
      <c r="L1447" s="102"/>
      <c r="M1447" s="103"/>
      <c r="O1447" s="101"/>
      <c r="P1447" s="101"/>
      <c r="Q1447" s="101"/>
      <c r="R1447" s="105"/>
      <c r="V1447" s="106"/>
      <c r="W1447" s="107"/>
      <c r="X1447" s="107"/>
      <c r="Y1447" s="107"/>
      <c r="Z1447" s="108"/>
      <c r="AA1447" s="107"/>
      <c r="AB1447" s="50"/>
      <c r="AI1447" s="107"/>
    </row>
    <row r="1448" spans="3:35" x14ac:dyDescent="0.2">
      <c r="C1448" s="101"/>
      <c r="D1448" s="101"/>
      <c r="E1448" s="101"/>
      <c r="F1448" s="101"/>
      <c r="I1448" s="101"/>
      <c r="J1448" s="101"/>
      <c r="L1448" s="102"/>
      <c r="M1448" s="103"/>
      <c r="O1448" s="101"/>
      <c r="P1448" s="101"/>
      <c r="Q1448" s="101"/>
      <c r="R1448" s="105"/>
      <c r="V1448" s="106"/>
      <c r="W1448" s="107"/>
      <c r="X1448" s="107"/>
      <c r="Y1448" s="107"/>
      <c r="Z1448" s="108"/>
      <c r="AA1448" s="107"/>
      <c r="AB1448" s="50"/>
      <c r="AI1448" s="107"/>
    </row>
    <row r="1449" spans="3:35" x14ac:dyDescent="0.2">
      <c r="C1449" s="101"/>
      <c r="D1449" s="101"/>
      <c r="E1449" s="101"/>
      <c r="F1449" s="101"/>
      <c r="I1449" s="101"/>
      <c r="J1449" s="101"/>
      <c r="L1449" s="102"/>
      <c r="M1449" s="103"/>
      <c r="O1449" s="101"/>
      <c r="P1449" s="101"/>
      <c r="Q1449" s="101"/>
      <c r="R1449" s="105"/>
      <c r="V1449" s="106"/>
      <c r="W1449" s="107"/>
      <c r="X1449" s="107"/>
      <c r="Y1449" s="107"/>
      <c r="Z1449" s="108"/>
      <c r="AA1449" s="107"/>
      <c r="AB1449" s="50"/>
      <c r="AI1449" s="107"/>
    </row>
    <row r="1450" spans="3:35" x14ac:dyDescent="0.2">
      <c r="C1450" s="101"/>
      <c r="D1450" s="101"/>
      <c r="E1450" s="101"/>
      <c r="F1450" s="101"/>
      <c r="I1450" s="101"/>
      <c r="J1450" s="101"/>
      <c r="L1450" s="102"/>
      <c r="M1450" s="103"/>
      <c r="O1450" s="101"/>
      <c r="P1450" s="101"/>
      <c r="Q1450" s="101"/>
      <c r="R1450" s="105"/>
      <c r="V1450" s="106"/>
      <c r="W1450" s="107"/>
      <c r="X1450" s="107"/>
      <c r="Y1450" s="107"/>
      <c r="Z1450" s="108"/>
      <c r="AA1450" s="107"/>
      <c r="AB1450" s="50"/>
      <c r="AI1450" s="107"/>
    </row>
    <row r="1451" spans="3:35" x14ac:dyDescent="0.2">
      <c r="C1451" s="101"/>
      <c r="D1451" s="101"/>
      <c r="E1451" s="101"/>
      <c r="F1451" s="101"/>
      <c r="I1451" s="101"/>
      <c r="J1451" s="101"/>
      <c r="L1451" s="102"/>
      <c r="M1451" s="103"/>
      <c r="O1451" s="101"/>
      <c r="P1451" s="101"/>
      <c r="Q1451" s="101"/>
      <c r="R1451" s="105"/>
      <c r="V1451" s="106"/>
      <c r="W1451" s="107"/>
      <c r="X1451" s="107"/>
      <c r="Y1451" s="107"/>
      <c r="Z1451" s="108"/>
      <c r="AA1451" s="107"/>
      <c r="AB1451" s="50"/>
      <c r="AI1451" s="107"/>
    </row>
    <row r="1452" spans="3:35" x14ac:dyDescent="0.2">
      <c r="C1452" s="101"/>
      <c r="D1452" s="101"/>
      <c r="E1452" s="101"/>
      <c r="F1452" s="101"/>
      <c r="I1452" s="101"/>
      <c r="J1452" s="101"/>
      <c r="L1452" s="102"/>
      <c r="M1452" s="103"/>
      <c r="O1452" s="101"/>
      <c r="P1452" s="101"/>
      <c r="Q1452" s="101"/>
      <c r="R1452" s="105"/>
      <c r="V1452" s="106"/>
      <c r="W1452" s="107"/>
      <c r="X1452" s="107"/>
      <c r="Y1452" s="107"/>
      <c r="Z1452" s="108"/>
      <c r="AA1452" s="107"/>
      <c r="AB1452" s="50"/>
      <c r="AI1452" s="107"/>
    </row>
    <row r="1453" spans="3:35" x14ac:dyDescent="0.2">
      <c r="C1453" s="101"/>
      <c r="D1453" s="101"/>
      <c r="E1453" s="101"/>
      <c r="F1453" s="101"/>
      <c r="I1453" s="101"/>
      <c r="J1453" s="101"/>
      <c r="L1453" s="102"/>
      <c r="M1453" s="103"/>
      <c r="O1453" s="101"/>
      <c r="P1453" s="101"/>
      <c r="Q1453" s="101"/>
      <c r="R1453" s="105"/>
      <c r="V1453" s="106"/>
      <c r="W1453" s="107"/>
      <c r="X1453" s="107"/>
      <c r="Y1453" s="107"/>
      <c r="Z1453" s="108"/>
      <c r="AA1453" s="107"/>
      <c r="AB1453" s="50"/>
      <c r="AI1453" s="107"/>
    </row>
    <row r="1454" spans="3:35" x14ac:dyDescent="0.2">
      <c r="C1454" s="101"/>
      <c r="D1454" s="101"/>
      <c r="E1454" s="101"/>
      <c r="F1454" s="101"/>
      <c r="I1454" s="101"/>
      <c r="J1454" s="101"/>
      <c r="L1454" s="102"/>
      <c r="M1454" s="103"/>
      <c r="O1454" s="101"/>
      <c r="P1454" s="101"/>
      <c r="Q1454" s="101"/>
      <c r="R1454" s="105"/>
      <c r="V1454" s="106"/>
      <c r="W1454" s="107"/>
      <c r="X1454" s="107"/>
      <c r="Y1454" s="107"/>
      <c r="Z1454" s="108"/>
      <c r="AA1454" s="107"/>
      <c r="AB1454" s="50"/>
      <c r="AI1454" s="107"/>
    </row>
    <row r="1455" spans="3:35" x14ac:dyDescent="0.2">
      <c r="C1455" s="101"/>
      <c r="D1455" s="101"/>
      <c r="E1455" s="101"/>
      <c r="F1455" s="101"/>
      <c r="I1455" s="101"/>
      <c r="J1455" s="101"/>
      <c r="L1455" s="102"/>
      <c r="M1455" s="103"/>
      <c r="O1455" s="101"/>
      <c r="P1455" s="101"/>
      <c r="Q1455" s="101"/>
      <c r="R1455" s="105"/>
      <c r="V1455" s="106"/>
      <c r="W1455" s="107"/>
      <c r="X1455" s="107"/>
      <c r="Y1455" s="107"/>
      <c r="Z1455" s="108"/>
      <c r="AA1455" s="107"/>
      <c r="AB1455" s="50"/>
      <c r="AI1455" s="107"/>
    </row>
    <row r="1456" spans="3:35" x14ac:dyDescent="0.2">
      <c r="C1456" s="101"/>
      <c r="D1456" s="101"/>
      <c r="E1456" s="101"/>
      <c r="F1456" s="101"/>
      <c r="I1456" s="101"/>
      <c r="J1456" s="101"/>
      <c r="L1456" s="102"/>
      <c r="M1456" s="103"/>
      <c r="O1456" s="101"/>
      <c r="P1456" s="101"/>
      <c r="Q1456" s="101"/>
      <c r="R1456" s="105"/>
      <c r="V1456" s="106"/>
      <c r="W1456" s="107"/>
      <c r="X1456" s="107"/>
      <c r="Y1456" s="107"/>
      <c r="Z1456" s="108"/>
      <c r="AA1456" s="107"/>
      <c r="AB1456" s="50"/>
      <c r="AI1456" s="107"/>
    </row>
    <row r="1457" spans="3:35" x14ac:dyDescent="0.2">
      <c r="C1457" s="101"/>
      <c r="D1457" s="101"/>
      <c r="E1457" s="101"/>
      <c r="F1457" s="101"/>
      <c r="I1457" s="101"/>
      <c r="J1457" s="101"/>
      <c r="L1457" s="102"/>
      <c r="M1457" s="103"/>
      <c r="O1457" s="101"/>
      <c r="P1457" s="101"/>
      <c r="Q1457" s="101"/>
      <c r="R1457" s="105"/>
      <c r="V1457" s="106"/>
      <c r="W1457" s="107"/>
      <c r="X1457" s="107"/>
      <c r="Y1457" s="107"/>
      <c r="Z1457" s="108"/>
      <c r="AA1457" s="107"/>
      <c r="AB1457" s="50"/>
      <c r="AI1457" s="107"/>
    </row>
    <row r="1458" spans="3:35" x14ac:dyDescent="0.2">
      <c r="C1458" s="101"/>
      <c r="D1458" s="101"/>
      <c r="E1458" s="101"/>
      <c r="F1458" s="101"/>
      <c r="I1458" s="101"/>
      <c r="J1458" s="101"/>
      <c r="L1458" s="102"/>
      <c r="M1458" s="103"/>
      <c r="O1458" s="101"/>
      <c r="P1458" s="101"/>
      <c r="Q1458" s="101"/>
      <c r="R1458" s="105"/>
      <c r="V1458" s="106"/>
      <c r="W1458" s="107"/>
      <c r="X1458" s="107"/>
      <c r="Y1458" s="107"/>
      <c r="Z1458" s="108"/>
      <c r="AA1458" s="107"/>
      <c r="AB1458" s="50"/>
      <c r="AI1458" s="107"/>
    </row>
    <row r="1459" spans="3:35" x14ac:dyDescent="0.2">
      <c r="C1459" s="101"/>
      <c r="D1459" s="101"/>
      <c r="E1459" s="101"/>
      <c r="F1459" s="101"/>
      <c r="I1459" s="101"/>
      <c r="J1459" s="101"/>
      <c r="L1459" s="102"/>
      <c r="M1459" s="103"/>
      <c r="O1459" s="101"/>
      <c r="P1459" s="101"/>
      <c r="Q1459" s="101"/>
      <c r="R1459" s="105"/>
      <c r="V1459" s="106"/>
      <c r="W1459" s="107"/>
      <c r="X1459" s="107"/>
      <c r="Y1459" s="107"/>
      <c r="Z1459" s="108"/>
      <c r="AA1459" s="107"/>
      <c r="AB1459" s="50"/>
      <c r="AI1459" s="107"/>
    </row>
    <row r="1460" spans="3:35" x14ac:dyDescent="0.2">
      <c r="C1460" s="101"/>
      <c r="D1460" s="101"/>
      <c r="E1460" s="101"/>
      <c r="F1460" s="101"/>
      <c r="I1460" s="101"/>
      <c r="J1460" s="101"/>
      <c r="L1460" s="102"/>
      <c r="M1460" s="103"/>
      <c r="O1460" s="101"/>
      <c r="P1460" s="101"/>
      <c r="Q1460" s="101"/>
      <c r="R1460" s="105"/>
      <c r="V1460" s="106"/>
      <c r="W1460" s="107"/>
      <c r="X1460" s="107"/>
      <c r="Y1460" s="107"/>
      <c r="Z1460" s="108"/>
      <c r="AA1460" s="107"/>
      <c r="AB1460" s="50"/>
      <c r="AI1460" s="107"/>
    </row>
    <row r="1461" spans="3:35" x14ac:dyDescent="0.2">
      <c r="C1461" s="101"/>
      <c r="D1461" s="101"/>
      <c r="E1461" s="101"/>
      <c r="F1461" s="101"/>
      <c r="I1461" s="101"/>
      <c r="J1461" s="101"/>
      <c r="L1461" s="102"/>
      <c r="M1461" s="103"/>
      <c r="O1461" s="101"/>
      <c r="P1461" s="101"/>
      <c r="Q1461" s="101"/>
      <c r="R1461" s="105"/>
      <c r="V1461" s="106"/>
      <c r="W1461" s="107"/>
      <c r="X1461" s="107"/>
      <c r="Y1461" s="107"/>
      <c r="Z1461" s="108"/>
      <c r="AA1461" s="107"/>
      <c r="AB1461" s="50"/>
      <c r="AI1461" s="107"/>
    </row>
    <row r="1462" spans="3:35" x14ac:dyDescent="0.2">
      <c r="C1462" s="101"/>
      <c r="D1462" s="101"/>
      <c r="E1462" s="101"/>
      <c r="F1462" s="101"/>
      <c r="I1462" s="101"/>
      <c r="J1462" s="101"/>
      <c r="L1462" s="102"/>
      <c r="M1462" s="103"/>
      <c r="O1462" s="101"/>
      <c r="P1462" s="101"/>
      <c r="Q1462" s="101"/>
      <c r="R1462" s="105"/>
      <c r="V1462" s="106"/>
      <c r="W1462" s="107"/>
      <c r="X1462" s="107"/>
      <c r="Y1462" s="107"/>
      <c r="Z1462" s="108"/>
      <c r="AA1462" s="107"/>
      <c r="AB1462" s="50"/>
      <c r="AI1462" s="107"/>
    </row>
    <row r="1463" spans="3:35" x14ac:dyDescent="0.2">
      <c r="C1463" s="101"/>
      <c r="D1463" s="101"/>
      <c r="E1463" s="101"/>
      <c r="F1463" s="101"/>
      <c r="I1463" s="101"/>
      <c r="J1463" s="101"/>
      <c r="L1463" s="102"/>
      <c r="M1463" s="103"/>
      <c r="O1463" s="101"/>
      <c r="P1463" s="101"/>
      <c r="Q1463" s="101"/>
      <c r="R1463" s="105"/>
      <c r="V1463" s="106"/>
      <c r="W1463" s="107"/>
      <c r="X1463" s="107"/>
      <c r="Y1463" s="107"/>
      <c r="Z1463" s="108"/>
      <c r="AA1463" s="107"/>
      <c r="AB1463" s="50"/>
      <c r="AI1463" s="107"/>
    </row>
    <row r="1464" spans="3:35" x14ac:dyDescent="0.2">
      <c r="C1464" s="101"/>
      <c r="D1464" s="101"/>
      <c r="E1464" s="101"/>
      <c r="F1464" s="101"/>
      <c r="I1464" s="101"/>
      <c r="J1464" s="101"/>
      <c r="L1464" s="102"/>
      <c r="M1464" s="103"/>
      <c r="O1464" s="101"/>
      <c r="P1464" s="101"/>
      <c r="Q1464" s="101"/>
      <c r="R1464" s="105"/>
      <c r="V1464" s="106"/>
      <c r="W1464" s="107"/>
      <c r="X1464" s="107"/>
      <c r="Y1464" s="107"/>
      <c r="Z1464" s="108"/>
      <c r="AA1464" s="107"/>
      <c r="AB1464" s="50"/>
      <c r="AI1464" s="107"/>
    </row>
    <row r="1465" spans="3:35" x14ac:dyDescent="0.2">
      <c r="C1465" s="101"/>
      <c r="D1465" s="101"/>
      <c r="E1465" s="101"/>
      <c r="F1465" s="101"/>
      <c r="I1465" s="101"/>
      <c r="J1465" s="101"/>
      <c r="L1465" s="102"/>
      <c r="M1465" s="103"/>
      <c r="O1465" s="101"/>
      <c r="P1465" s="101"/>
      <c r="Q1465" s="101"/>
      <c r="R1465" s="105"/>
      <c r="V1465" s="106"/>
      <c r="W1465" s="107"/>
      <c r="X1465" s="107"/>
      <c r="Y1465" s="107"/>
      <c r="Z1465" s="108"/>
      <c r="AA1465" s="107"/>
      <c r="AB1465" s="50"/>
      <c r="AI1465" s="107"/>
    </row>
    <row r="1466" spans="3:35" x14ac:dyDescent="0.2">
      <c r="L1466" s="102"/>
      <c r="M1466" s="103"/>
      <c r="R1466" s="105"/>
      <c r="V1466" s="106"/>
      <c r="W1466" s="107"/>
      <c r="X1466" s="107"/>
      <c r="Y1466" s="107"/>
      <c r="Z1466" s="108"/>
      <c r="AA1466" s="107"/>
      <c r="AB1466" s="50"/>
      <c r="AI1466" s="107"/>
    </row>
    <row r="1467" spans="3:35" x14ac:dyDescent="0.2">
      <c r="L1467" s="102"/>
      <c r="M1467" s="103"/>
      <c r="R1467" s="105"/>
      <c r="V1467" s="106"/>
      <c r="W1467" s="107"/>
      <c r="X1467" s="107"/>
      <c r="Y1467" s="107"/>
      <c r="Z1467" s="108"/>
      <c r="AA1467" s="107"/>
      <c r="AB1467" s="50"/>
      <c r="AI1467" s="107"/>
    </row>
    <row r="1468" spans="3:35" x14ac:dyDescent="0.2">
      <c r="L1468" s="102"/>
      <c r="M1468" s="103"/>
      <c r="R1468" s="105"/>
      <c r="V1468" s="106"/>
      <c r="W1468" s="107"/>
      <c r="X1468" s="107"/>
      <c r="Y1468" s="107"/>
      <c r="Z1468" s="108"/>
      <c r="AA1468" s="107"/>
      <c r="AB1468" s="50"/>
      <c r="AI1468" s="107"/>
    </row>
    <row r="1469" spans="3:35" x14ac:dyDescent="0.2">
      <c r="L1469" s="102"/>
      <c r="M1469" s="103"/>
      <c r="R1469" s="105"/>
      <c r="V1469" s="106"/>
      <c r="W1469" s="107"/>
      <c r="X1469" s="107"/>
      <c r="Y1469" s="107"/>
      <c r="Z1469" s="108"/>
      <c r="AA1469" s="107"/>
      <c r="AB1469" s="50"/>
      <c r="AI1469" s="107"/>
    </row>
    <row r="1470" spans="3:35" x14ac:dyDescent="0.2">
      <c r="L1470" s="102"/>
      <c r="M1470" s="103"/>
      <c r="R1470" s="105"/>
      <c r="V1470" s="106"/>
      <c r="W1470" s="107"/>
      <c r="X1470" s="107"/>
      <c r="Y1470" s="107"/>
      <c r="Z1470" s="108"/>
      <c r="AA1470" s="107"/>
      <c r="AB1470" s="50"/>
      <c r="AI1470" s="107"/>
    </row>
    <row r="1471" spans="3:35" x14ac:dyDescent="0.2">
      <c r="L1471" s="102"/>
      <c r="M1471" s="103"/>
      <c r="R1471" s="105"/>
      <c r="V1471" s="106"/>
      <c r="W1471" s="107"/>
      <c r="X1471" s="107"/>
      <c r="Y1471" s="107"/>
      <c r="Z1471" s="108"/>
      <c r="AA1471" s="107"/>
      <c r="AB1471" s="50"/>
      <c r="AI1471" s="107"/>
    </row>
    <row r="1472" spans="3:35" x14ac:dyDescent="0.2">
      <c r="L1472" s="102"/>
      <c r="M1472" s="103"/>
      <c r="R1472" s="105"/>
      <c r="V1472" s="106"/>
      <c r="W1472" s="107"/>
      <c r="X1472" s="107"/>
      <c r="Y1472" s="107"/>
      <c r="Z1472" s="108"/>
      <c r="AA1472" s="107"/>
      <c r="AB1472" s="50"/>
      <c r="AI1472" s="107"/>
    </row>
    <row r="1473" spans="12:35" x14ac:dyDescent="0.2">
      <c r="L1473" s="102"/>
      <c r="M1473" s="103"/>
      <c r="R1473" s="105"/>
      <c r="V1473" s="106"/>
      <c r="W1473" s="107"/>
      <c r="X1473" s="107"/>
      <c r="Y1473" s="107"/>
      <c r="Z1473" s="108"/>
      <c r="AA1473" s="107"/>
      <c r="AB1473" s="50"/>
      <c r="AI1473" s="107"/>
    </row>
    <row r="1474" spans="12:35" x14ac:dyDescent="0.2">
      <c r="L1474" s="102"/>
      <c r="M1474" s="103"/>
      <c r="R1474" s="105"/>
      <c r="V1474" s="106"/>
      <c r="W1474" s="107"/>
      <c r="X1474" s="107"/>
      <c r="Y1474" s="107"/>
      <c r="Z1474" s="108"/>
      <c r="AA1474" s="107"/>
      <c r="AB1474" s="50"/>
      <c r="AI1474" s="107"/>
    </row>
    <row r="1475" spans="12:35" x14ac:dyDescent="0.2">
      <c r="L1475" s="102"/>
      <c r="M1475" s="103"/>
      <c r="R1475" s="105"/>
      <c r="V1475" s="106"/>
      <c r="W1475" s="107"/>
      <c r="X1475" s="107"/>
      <c r="Y1475" s="107"/>
      <c r="Z1475" s="108"/>
      <c r="AA1475" s="107"/>
      <c r="AB1475" s="50"/>
      <c r="AI1475" s="107"/>
    </row>
    <row r="1476" spans="12:35" x14ac:dyDescent="0.2">
      <c r="L1476" s="102"/>
      <c r="M1476" s="103"/>
      <c r="R1476" s="105"/>
      <c r="V1476" s="106"/>
      <c r="W1476" s="107"/>
      <c r="X1476" s="107"/>
      <c r="Y1476" s="107"/>
      <c r="Z1476" s="108"/>
      <c r="AA1476" s="107"/>
      <c r="AB1476" s="50"/>
      <c r="AI1476" s="107"/>
    </row>
    <row r="1477" spans="12:35" x14ac:dyDescent="0.2">
      <c r="L1477" s="102"/>
      <c r="M1477" s="103"/>
      <c r="R1477" s="105"/>
      <c r="V1477" s="106"/>
      <c r="W1477" s="107"/>
      <c r="X1477" s="107"/>
      <c r="Y1477" s="107"/>
      <c r="Z1477" s="108"/>
      <c r="AA1477" s="107"/>
      <c r="AB1477" s="50"/>
      <c r="AI1477" s="107"/>
    </row>
    <row r="1478" spans="12:35" x14ac:dyDescent="0.2">
      <c r="L1478" s="102"/>
      <c r="M1478" s="103"/>
      <c r="R1478" s="105"/>
      <c r="V1478" s="106"/>
      <c r="W1478" s="107"/>
      <c r="X1478" s="107"/>
      <c r="Y1478" s="107"/>
      <c r="Z1478" s="108"/>
      <c r="AA1478" s="107"/>
      <c r="AB1478" s="50"/>
      <c r="AI1478" s="107"/>
    </row>
    <row r="1479" spans="12:35" x14ac:dyDescent="0.2">
      <c r="L1479" s="102"/>
      <c r="M1479" s="103"/>
      <c r="R1479" s="105"/>
      <c r="V1479" s="106"/>
      <c r="W1479" s="107"/>
      <c r="X1479" s="107"/>
      <c r="Y1479" s="107"/>
      <c r="Z1479" s="108"/>
      <c r="AA1479" s="107"/>
      <c r="AB1479" s="50"/>
      <c r="AI1479" s="107"/>
    </row>
    <row r="1480" spans="12:35" x14ac:dyDescent="0.2">
      <c r="L1480" s="102"/>
      <c r="M1480" s="103"/>
      <c r="R1480" s="105"/>
      <c r="V1480" s="106"/>
      <c r="W1480" s="107"/>
      <c r="X1480" s="107"/>
      <c r="Y1480" s="107"/>
      <c r="Z1480" s="108"/>
      <c r="AA1480" s="107"/>
      <c r="AB1480" s="50"/>
      <c r="AI1480" s="107"/>
    </row>
    <row r="1481" spans="12:35" x14ac:dyDescent="0.2">
      <c r="L1481" s="102"/>
      <c r="M1481" s="103"/>
      <c r="R1481" s="105"/>
      <c r="V1481" s="106"/>
      <c r="W1481" s="107"/>
      <c r="X1481" s="107"/>
      <c r="Y1481" s="107"/>
      <c r="Z1481" s="108"/>
      <c r="AA1481" s="107"/>
      <c r="AB1481" s="50"/>
      <c r="AI1481" s="107"/>
    </row>
    <row r="1482" spans="12:35" x14ac:dyDescent="0.2">
      <c r="L1482" s="102"/>
      <c r="M1482" s="103"/>
      <c r="R1482" s="105"/>
      <c r="V1482" s="106"/>
      <c r="W1482" s="107"/>
      <c r="X1482" s="107"/>
      <c r="Y1482" s="107"/>
      <c r="Z1482" s="108"/>
      <c r="AA1482" s="107"/>
      <c r="AB1482" s="50"/>
      <c r="AI1482" s="107"/>
    </row>
    <row r="1483" spans="12:35" x14ac:dyDescent="0.2">
      <c r="L1483" s="102"/>
      <c r="M1483" s="103"/>
      <c r="R1483" s="105"/>
      <c r="V1483" s="106"/>
      <c r="W1483" s="107"/>
      <c r="X1483" s="107"/>
      <c r="Y1483" s="107"/>
      <c r="Z1483" s="108"/>
      <c r="AA1483" s="107"/>
      <c r="AB1483" s="50"/>
      <c r="AI1483" s="107"/>
    </row>
    <row r="1484" spans="12:35" x14ac:dyDescent="0.2">
      <c r="L1484" s="102"/>
      <c r="M1484" s="103"/>
      <c r="R1484" s="105"/>
      <c r="V1484" s="106"/>
      <c r="W1484" s="107"/>
      <c r="X1484" s="107"/>
      <c r="Y1484" s="107"/>
      <c r="Z1484" s="108"/>
      <c r="AA1484" s="107"/>
      <c r="AB1484" s="50"/>
      <c r="AI1484" s="107"/>
    </row>
    <row r="1485" spans="12:35" x14ac:dyDescent="0.2">
      <c r="L1485" s="102"/>
      <c r="M1485" s="103"/>
      <c r="R1485" s="105"/>
      <c r="V1485" s="106"/>
      <c r="W1485" s="107"/>
      <c r="X1485" s="107"/>
      <c r="Y1485" s="107"/>
      <c r="Z1485" s="108"/>
      <c r="AA1485" s="107"/>
      <c r="AB1485" s="50"/>
      <c r="AI1485" s="107"/>
    </row>
    <row r="1486" spans="12:35" x14ac:dyDescent="0.2">
      <c r="L1486" s="102"/>
      <c r="M1486" s="103"/>
      <c r="R1486" s="105"/>
      <c r="V1486" s="106"/>
      <c r="W1486" s="107"/>
      <c r="X1486" s="107"/>
      <c r="Y1486" s="107"/>
      <c r="Z1486" s="108"/>
      <c r="AA1486" s="107"/>
      <c r="AB1486" s="50"/>
      <c r="AI1486" s="107"/>
    </row>
    <row r="1487" spans="12:35" x14ac:dyDescent="0.2">
      <c r="L1487" s="102"/>
      <c r="M1487" s="103"/>
      <c r="R1487" s="105"/>
      <c r="V1487" s="106"/>
      <c r="W1487" s="107"/>
      <c r="X1487" s="107"/>
      <c r="Y1487" s="107"/>
      <c r="Z1487" s="108"/>
      <c r="AA1487" s="107"/>
      <c r="AB1487" s="50"/>
      <c r="AI1487" s="107"/>
    </row>
    <row r="1488" spans="12:35" x14ac:dyDescent="0.2">
      <c r="L1488" s="102"/>
      <c r="M1488" s="103"/>
      <c r="R1488" s="105"/>
      <c r="V1488" s="106"/>
      <c r="W1488" s="107"/>
      <c r="X1488" s="107"/>
      <c r="Y1488" s="107"/>
      <c r="Z1488" s="108"/>
      <c r="AA1488" s="107"/>
      <c r="AB1488" s="50"/>
      <c r="AI1488" s="107"/>
    </row>
    <row r="1489" spans="3:35" x14ac:dyDescent="0.2">
      <c r="L1489" s="102"/>
      <c r="M1489" s="103"/>
      <c r="R1489" s="105"/>
      <c r="V1489" s="106"/>
      <c r="W1489" s="107"/>
      <c r="X1489" s="107"/>
      <c r="Y1489" s="107"/>
      <c r="Z1489" s="108"/>
      <c r="AA1489" s="107"/>
      <c r="AB1489" s="50"/>
      <c r="AI1489" s="107"/>
    </row>
    <row r="1490" spans="3:35" x14ac:dyDescent="0.2">
      <c r="L1490" s="102"/>
      <c r="M1490" s="103"/>
      <c r="R1490" s="105"/>
      <c r="V1490" s="106"/>
      <c r="W1490" s="107"/>
      <c r="X1490" s="107"/>
      <c r="Y1490" s="107"/>
      <c r="Z1490" s="108"/>
      <c r="AA1490" s="107"/>
      <c r="AB1490" s="50"/>
      <c r="AI1490" s="107"/>
    </row>
    <row r="1491" spans="3:35" x14ac:dyDescent="0.2">
      <c r="L1491" s="102"/>
      <c r="M1491" s="103"/>
      <c r="R1491" s="105"/>
      <c r="V1491" s="106"/>
      <c r="W1491" s="107"/>
      <c r="X1491" s="107"/>
      <c r="Y1491" s="107"/>
      <c r="Z1491" s="108"/>
      <c r="AA1491" s="107"/>
      <c r="AB1491" s="50"/>
      <c r="AI1491" s="107"/>
    </row>
    <row r="1492" spans="3:35" x14ac:dyDescent="0.2">
      <c r="L1492" s="102"/>
      <c r="M1492" s="103"/>
      <c r="R1492" s="105"/>
      <c r="V1492" s="106"/>
      <c r="W1492" s="107"/>
      <c r="X1492" s="107"/>
      <c r="Y1492" s="107"/>
      <c r="Z1492" s="108"/>
      <c r="AA1492" s="107"/>
      <c r="AB1492" s="50"/>
      <c r="AI1492" s="107"/>
    </row>
    <row r="1493" spans="3:35" x14ac:dyDescent="0.2">
      <c r="L1493" s="102"/>
      <c r="M1493" s="103"/>
      <c r="R1493" s="105"/>
      <c r="V1493" s="106"/>
      <c r="W1493" s="107"/>
      <c r="X1493" s="107"/>
      <c r="Y1493" s="107"/>
      <c r="Z1493" s="108"/>
      <c r="AA1493" s="107"/>
      <c r="AB1493" s="50"/>
      <c r="AI1493" s="107"/>
    </row>
    <row r="1494" spans="3:35" x14ac:dyDescent="0.2">
      <c r="C1494" s="101"/>
      <c r="D1494" s="101"/>
      <c r="E1494" s="101"/>
      <c r="F1494" s="101"/>
      <c r="I1494" s="101"/>
      <c r="J1494" s="101"/>
      <c r="L1494" s="102"/>
      <c r="M1494" s="103"/>
      <c r="O1494" s="101"/>
      <c r="P1494" s="101"/>
      <c r="Q1494" s="101"/>
      <c r="R1494" s="105"/>
      <c r="V1494" s="106"/>
      <c r="W1494" s="107"/>
      <c r="X1494" s="107"/>
      <c r="Y1494" s="107"/>
      <c r="Z1494" s="108"/>
      <c r="AA1494" s="107"/>
      <c r="AB1494" s="50"/>
      <c r="AI1494" s="107"/>
    </row>
    <row r="1495" spans="3:35" x14ac:dyDescent="0.2">
      <c r="C1495" s="101"/>
      <c r="D1495" s="101"/>
      <c r="E1495" s="101"/>
      <c r="F1495" s="101"/>
      <c r="I1495" s="101"/>
      <c r="J1495" s="101"/>
      <c r="L1495" s="102"/>
      <c r="M1495" s="103"/>
      <c r="O1495" s="101"/>
      <c r="P1495" s="101"/>
      <c r="Q1495" s="101"/>
      <c r="R1495" s="105"/>
      <c r="V1495" s="106"/>
      <c r="W1495" s="107"/>
      <c r="X1495" s="107"/>
      <c r="Y1495" s="107"/>
      <c r="Z1495" s="108"/>
      <c r="AA1495" s="107"/>
      <c r="AB1495" s="50"/>
      <c r="AI1495" s="107"/>
    </row>
    <row r="1496" spans="3:35" x14ac:dyDescent="0.2">
      <c r="C1496" s="101"/>
      <c r="D1496" s="101"/>
      <c r="E1496" s="101"/>
      <c r="F1496" s="101"/>
      <c r="I1496" s="101"/>
      <c r="J1496" s="101"/>
      <c r="L1496" s="102"/>
      <c r="M1496" s="103"/>
      <c r="O1496" s="101"/>
      <c r="P1496" s="101"/>
      <c r="Q1496" s="101"/>
      <c r="R1496" s="105"/>
      <c r="V1496" s="106"/>
      <c r="W1496" s="107"/>
      <c r="X1496" s="107"/>
      <c r="Y1496" s="107"/>
      <c r="Z1496" s="108"/>
      <c r="AA1496" s="107"/>
      <c r="AB1496" s="50"/>
      <c r="AI1496" s="107"/>
    </row>
    <row r="1497" spans="3:35" x14ac:dyDescent="0.2">
      <c r="C1497" s="101"/>
      <c r="D1497" s="101"/>
      <c r="E1497" s="101"/>
      <c r="F1497" s="101"/>
      <c r="I1497" s="101"/>
      <c r="J1497" s="101"/>
      <c r="L1497" s="102"/>
      <c r="M1497" s="103"/>
      <c r="O1497" s="101"/>
      <c r="P1497" s="101"/>
      <c r="Q1497" s="101"/>
      <c r="R1497" s="105"/>
      <c r="V1497" s="106"/>
      <c r="W1497" s="107"/>
      <c r="X1497" s="107"/>
      <c r="Y1497" s="107"/>
      <c r="Z1497" s="108"/>
      <c r="AA1497" s="107"/>
      <c r="AB1497" s="50"/>
      <c r="AI1497" s="107"/>
    </row>
    <row r="1498" spans="3:35" x14ac:dyDescent="0.2">
      <c r="C1498" s="101"/>
      <c r="D1498" s="101"/>
      <c r="E1498" s="101"/>
      <c r="F1498" s="101"/>
      <c r="I1498" s="101"/>
      <c r="J1498" s="101"/>
      <c r="L1498" s="102"/>
      <c r="M1498" s="103"/>
      <c r="O1498" s="101"/>
      <c r="P1498" s="101"/>
      <c r="Q1498" s="101"/>
      <c r="R1498" s="105"/>
      <c r="V1498" s="106"/>
      <c r="W1498" s="107"/>
      <c r="X1498" s="107"/>
      <c r="Y1498" s="107"/>
      <c r="Z1498" s="108"/>
      <c r="AA1498" s="107"/>
      <c r="AB1498" s="50"/>
      <c r="AI1498" s="107"/>
    </row>
    <row r="1499" spans="3:35" x14ac:dyDescent="0.2">
      <c r="C1499" s="101"/>
      <c r="D1499" s="101"/>
      <c r="E1499" s="101"/>
      <c r="F1499" s="101"/>
      <c r="I1499" s="101"/>
      <c r="J1499" s="101"/>
      <c r="L1499" s="102"/>
      <c r="M1499" s="103"/>
      <c r="O1499" s="101"/>
      <c r="P1499" s="101"/>
      <c r="Q1499" s="101"/>
      <c r="R1499" s="105"/>
      <c r="V1499" s="106"/>
      <c r="W1499" s="107"/>
      <c r="X1499" s="107"/>
      <c r="Y1499" s="107"/>
      <c r="Z1499" s="108"/>
      <c r="AA1499" s="107"/>
      <c r="AB1499" s="50"/>
      <c r="AI1499" s="107"/>
    </row>
    <row r="1500" spans="3:35" x14ac:dyDescent="0.2">
      <c r="C1500" s="101"/>
      <c r="D1500" s="101"/>
      <c r="E1500" s="101"/>
      <c r="F1500" s="101"/>
      <c r="I1500" s="101"/>
      <c r="J1500" s="101"/>
      <c r="L1500" s="102"/>
      <c r="M1500" s="103"/>
      <c r="O1500" s="101"/>
      <c r="P1500" s="101"/>
      <c r="Q1500" s="101"/>
      <c r="R1500" s="105"/>
      <c r="V1500" s="106"/>
      <c r="W1500" s="107"/>
      <c r="X1500" s="107"/>
      <c r="Y1500" s="107"/>
      <c r="Z1500" s="108"/>
      <c r="AA1500" s="107"/>
      <c r="AB1500" s="50"/>
      <c r="AI1500" s="107"/>
    </row>
    <row r="1501" spans="3:35" x14ac:dyDescent="0.2">
      <c r="C1501" s="101"/>
      <c r="D1501" s="101"/>
      <c r="E1501" s="101"/>
      <c r="F1501" s="101"/>
      <c r="I1501" s="101"/>
      <c r="J1501" s="101"/>
      <c r="L1501" s="102"/>
      <c r="M1501" s="103"/>
      <c r="O1501" s="101"/>
      <c r="P1501" s="101"/>
      <c r="Q1501" s="101"/>
      <c r="R1501" s="105"/>
      <c r="V1501" s="106"/>
      <c r="W1501" s="107"/>
      <c r="X1501" s="107"/>
      <c r="Y1501" s="107"/>
      <c r="Z1501" s="108"/>
      <c r="AA1501" s="107"/>
      <c r="AB1501" s="50"/>
      <c r="AI1501" s="107"/>
    </row>
    <row r="1502" spans="3:35" x14ac:dyDescent="0.2">
      <c r="C1502" s="101"/>
      <c r="D1502" s="101"/>
      <c r="E1502" s="101"/>
      <c r="F1502" s="101"/>
      <c r="I1502" s="101"/>
      <c r="J1502" s="101"/>
      <c r="L1502" s="102"/>
      <c r="M1502" s="103"/>
      <c r="O1502" s="101"/>
      <c r="P1502" s="101"/>
      <c r="Q1502" s="101"/>
      <c r="R1502" s="105"/>
      <c r="V1502" s="106"/>
      <c r="W1502" s="107"/>
      <c r="X1502" s="107"/>
      <c r="Y1502" s="107"/>
      <c r="Z1502" s="108"/>
      <c r="AA1502" s="107"/>
      <c r="AB1502" s="50"/>
      <c r="AI1502" s="107"/>
    </row>
    <row r="1503" spans="3:35" x14ac:dyDescent="0.2">
      <c r="C1503" s="101"/>
      <c r="D1503" s="101"/>
      <c r="E1503" s="101"/>
      <c r="F1503" s="101"/>
      <c r="I1503" s="101"/>
      <c r="J1503" s="101"/>
      <c r="L1503" s="102"/>
      <c r="M1503" s="103"/>
      <c r="O1503" s="101"/>
      <c r="P1503" s="101"/>
      <c r="Q1503" s="101"/>
      <c r="R1503" s="105"/>
      <c r="V1503" s="106"/>
      <c r="W1503" s="107"/>
      <c r="X1503" s="107"/>
      <c r="Y1503" s="107"/>
      <c r="Z1503" s="108"/>
      <c r="AA1503" s="107"/>
      <c r="AB1503" s="50"/>
      <c r="AI1503" s="107"/>
    </row>
    <row r="1504" spans="3:35" x14ac:dyDescent="0.2">
      <c r="C1504" s="101"/>
      <c r="D1504" s="101"/>
      <c r="E1504" s="101"/>
      <c r="F1504" s="101"/>
      <c r="I1504" s="101"/>
      <c r="J1504" s="101"/>
      <c r="L1504" s="102"/>
      <c r="M1504" s="103"/>
      <c r="O1504" s="101"/>
      <c r="P1504" s="101"/>
      <c r="Q1504" s="101"/>
      <c r="R1504" s="105"/>
      <c r="V1504" s="106"/>
      <c r="W1504" s="107"/>
      <c r="X1504" s="107"/>
      <c r="Y1504" s="107"/>
      <c r="Z1504" s="108"/>
      <c r="AA1504" s="107"/>
      <c r="AB1504" s="50"/>
      <c r="AI1504" s="107"/>
    </row>
    <row r="1505" spans="3:35" x14ac:dyDescent="0.2">
      <c r="C1505" s="101"/>
      <c r="D1505" s="101"/>
      <c r="E1505" s="101"/>
      <c r="F1505" s="101"/>
      <c r="I1505" s="101"/>
      <c r="J1505" s="101"/>
      <c r="L1505" s="102"/>
      <c r="M1505" s="103"/>
      <c r="O1505" s="101"/>
      <c r="P1505" s="101"/>
      <c r="Q1505" s="101"/>
      <c r="R1505" s="105"/>
      <c r="V1505" s="106"/>
      <c r="W1505" s="107"/>
      <c r="X1505" s="107"/>
      <c r="Y1505" s="107"/>
      <c r="Z1505" s="108"/>
      <c r="AA1505" s="107"/>
      <c r="AB1505" s="50"/>
      <c r="AI1505" s="107"/>
    </row>
    <row r="1506" spans="3:35" x14ac:dyDescent="0.2">
      <c r="C1506" s="101"/>
      <c r="D1506" s="101"/>
      <c r="E1506" s="101"/>
      <c r="F1506" s="101"/>
      <c r="I1506" s="101"/>
      <c r="J1506" s="101"/>
      <c r="L1506" s="102"/>
      <c r="M1506" s="103"/>
      <c r="O1506" s="101"/>
      <c r="P1506" s="101"/>
      <c r="Q1506" s="101"/>
      <c r="R1506" s="105"/>
      <c r="V1506" s="106"/>
      <c r="W1506" s="107"/>
      <c r="X1506" s="107"/>
      <c r="Y1506" s="107"/>
      <c r="Z1506" s="108"/>
      <c r="AA1506" s="107"/>
      <c r="AB1506" s="50"/>
      <c r="AI1506" s="107"/>
    </row>
    <row r="1507" spans="3:35" x14ac:dyDescent="0.2">
      <c r="C1507" s="101"/>
      <c r="D1507" s="101"/>
      <c r="E1507" s="101"/>
      <c r="F1507" s="101"/>
      <c r="I1507" s="101"/>
      <c r="J1507" s="101"/>
      <c r="L1507" s="102"/>
      <c r="M1507" s="103"/>
      <c r="O1507" s="101"/>
      <c r="P1507" s="101"/>
      <c r="Q1507" s="101"/>
      <c r="R1507" s="105"/>
      <c r="V1507" s="106"/>
      <c r="W1507" s="107"/>
      <c r="X1507" s="107"/>
      <c r="Y1507" s="107"/>
      <c r="Z1507" s="108"/>
      <c r="AA1507" s="107"/>
      <c r="AB1507" s="50"/>
      <c r="AI1507" s="107"/>
    </row>
    <row r="1508" spans="3:35" x14ac:dyDescent="0.2">
      <c r="C1508" s="101"/>
      <c r="D1508" s="101"/>
      <c r="E1508" s="101"/>
      <c r="F1508" s="101"/>
      <c r="I1508" s="101"/>
      <c r="J1508" s="101"/>
      <c r="L1508" s="102"/>
      <c r="M1508" s="103"/>
      <c r="O1508" s="101"/>
      <c r="P1508" s="101"/>
      <c r="Q1508" s="101"/>
      <c r="R1508" s="105"/>
      <c r="V1508" s="106"/>
      <c r="W1508" s="107"/>
      <c r="X1508" s="107"/>
      <c r="Y1508" s="107"/>
      <c r="Z1508" s="108"/>
      <c r="AA1508" s="107"/>
      <c r="AB1508" s="50"/>
      <c r="AI1508" s="107"/>
    </row>
    <row r="1509" spans="3:35" x14ac:dyDescent="0.2">
      <c r="C1509" s="101"/>
      <c r="D1509" s="101"/>
      <c r="E1509" s="101"/>
      <c r="F1509" s="101"/>
      <c r="I1509" s="101"/>
      <c r="J1509" s="101"/>
      <c r="L1509" s="102"/>
      <c r="M1509" s="103"/>
      <c r="O1509" s="101"/>
      <c r="P1509" s="101"/>
      <c r="Q1509" s="101"/>
      <c r="R1509" s="105"/>
      <c r="V1509" s="106"/>
      <c r="W1509" s="107"/>
      <c r="X1509" s="107"/>
      <c r="Y1509" s="107"/>
      <c r="Z1509" s="108"/>
      <c r="AA1509" s="107"/>
      <c r="AB1509" s="50"/>
      <c r="AI1509" s="107"/>
    </row>
    <row r="1510" spans="3:35" x14ac:dyDescent="0.2">
      <c r="L1510" s="102"/>
      <c r="M1510" s="103"/>
      <c r="R1510" s="105"/>
      <c r="V1510" s="106"/>
      <c r="W1510" s="107"/>
      <c r="X1510" s="107"/>
      <c r="Y1510" s="107"/>
      <c r="Z1510" s="108"/>
      <c r="AA1510" s="107"/>
      <c r="AB1510" s="50"/>
      <c r="AI1510" s="107"/>
    </row>
    <row r="1511" spans="3:35" x14ac:dyDescent="0.2">
      <c r="L1511" s="102"/>
      <c r="M1511" s="103"/>
      <c r="R1511" s="105"/>
      <c r="V1511" s="106"/>
      <c r="W1511" s="107"/>
      <c r="X1511" s="107"/>
      <c r="Y1511" s="107"/>
      <c r="Z1511" s="108"/>
      <c r="AA1511" s="107"/>
      <c r="AB1511" s="50"/>
      <c r="AI1511" s="107"/>
    </row>
    <row r="1512" spans="3:35" x14ac:dyDescent="0.2">
      <c r="L1512" s="102"/>
      <c r="M1512" s="103"/>
      <c r="R1512" s="105"/>
      <c r="V1512" s="106"/>
      <c r="W1512" s="107"/>
      <c r="X1512" s="107"/>
      <c r="Y1512" s="107"/>
      <c r="Z1512" s="108"/>
      <c r="AA1512" s="107"/>
      <c r="AB1512" s="50"/>
      <c r="AI1512" s="107"/>
    </row>
    <row r="1513" spans="3:35" x14ac:dyDescent="0.2">
      <c r="L1513" s="102"/>
      <c r="M1513" s="103"/>
      <c r="R1513" s="105"/>
      <c r="V1513" s="106"/>
      <c r="W1513" s="107"/>
      <c r="X1513" s="107"/>
      <c r="Y1513" s="107"/>
      <c r="Z1513" s="108"/>
      <c r="AA1513" s="107"/>
      <c r="AB1513" s="50"/>
      <c r="AI1513" s="107"/>
    </row>
    <row r="1514" spans="3:35" x14ac:dyDescent="0.2">
      <c r="L1514" s="102"/>
      <c r="M1514" s="103"/>
      <c r="R1514" s="105"/>
      <c r="V1514" s="106"/>
      <c r="W1514" s="107"/>
      <c r="X1514" s="107"/>
      <c r="Y1514" s="107"/>
      <c r="Z1514" s="108"/>
      <c r="AA1514" s="107"/>
      <c r="AB1514" s="50"/>
      <c r="AI1514" s="107"/>
    </row>
    <row r="1515" spans="3:35" x14ac:dyDescent="0.2">
      <c r="L1515" s="102"/>
      <c r="M1515" s="103"/>
      <c r="R1515" s="105"/>
      <c r="V1515" s="106"/>
      <c r="W1515" s="107"/>
      <c r="X1515" s="107"/>
      <c r="Y1515" s="107"/>
      <c r="Z1515" s="108"/>
      <c r="AA1515" s="107"/>
      <c r="AB1515" s="50"/>
      <c r="AI1515" s="107"/>
    </row>
    <row r="1516" spans="3:35" x14ac:dyDescent="0.2">
      <c r="L1516" s="102"/>
      <c r="M1516" s="103"/>
      <c r="R1516" s="105"/>
      <c r="V1516" s="106"/>
      <c r="W1516" s="107"/>
      <c r="X1516" s="107"/>
      <c r="Y1516" s="107"/>
      <c r="Z1516" s="108"/>
      <c r="AA1516" s="107"/>
      <c r="AB1516" s="50"/>
      <c r="AI1516" s="107"/>
    </row>
    <row r="1517" spans="3:35" x14ac:dyDescent="0.2">
      <c r="L1517" s="102"/>
      <c r="M1517" s="103"/>
      <c r="R1517" s="105"/>
      <c r="V1517" s="106"/>
      <c r="W1517" s="107"/>
      <c r="X1517" s="107"/>
      <c r="Y1517" s="107"/>
      <c r="Z1517" s="108"/>
      <c r="AA1517" s="107"/>
      <c r="AB1517" s="50"/>
      <c r="AI1517" s="107"/>
    </row>
    <row r="1518" spans="3:35" x14ac:dyDescent="0.2">
      <c r="L1518" s="102"/>
      <c r="M1518" s="103"/>
      <c r="R1518" s="105"/>
      <c r="V1518" s="106"/>
      <c r="W1518" s="107"/>
      <c r="X1518" s="107"/>
      <c r="Y1518" s="107"/>
      <c r="Z1518" s="108"/>
      <c r="AA1518" s="107"/>
      <c r="AB1518" s="50"/>
      <c r="AI1518" s="107"/>
    </row>
    <row r="1519" spans="3:35" x14ac:dyDescent="0.2">
      <c r="L1519" s="102"/>
      <c r="M1519" s="103"/>
      <c r="R1519" s="105"/>
      <c r="V1519" s="106"/>
      <c r="W1519" s="107"/>
      <c r="X1519" s="107"/>
      <c r="Y1519" s="107"/>
      <c r="Z1519" s="108"/>
      <c r="AA1519" s="107"/>
      <c r="AB1519" s="50"/>
      <c r="AI1519" s="107"/>
    </row>
    <row r="1520" spans="3:35" x14ac:dyDescent="0.2">
      <c r="L1520" s="102"/>
      <c r="M1520" s="103"/>
      <c r="R1520" s="105"/>
      <c r="V1520" s="106"/>
      <c r="W1520" s="107"/>
      <c r="X1520" s="107"/>
      <c r="Y1520" s="107"/>
      <c r="Z1520" s="108"/>
      <c r="AA1520" s="107"/>
      <c r="AB1520" s="50"/>
      <c r="AI1520" s="107"/>
    </row>
    <row r="1521" spans="3:35" x14ac:dyDescent="0.2">
      <c r="L1521" s="102"/>
      <c r="M1521" s="103"/>
      <c r="R1521" s="105"/>
      <c r="V1521" s="106"/>
      <c r="W1521" s="107"/>
      <c r="X1521" s="107"/>
      <c r="Y1521" s="107"/>
      <c r="Z1521" s="108"/>
      <c r="AA1521" s="107"/>
      <c r="AB1521" s="50"/>
      <c r="AI1521" s="107"/>
    </row>
    <row r="1522" spans="3:35" x14ac:dyDescent="0.2">
      <c r="L1522" s="102"/>
      <c r="M1522" s="103"/>
      <c r="R1522" s="105"/>
      <c r="V1522" s="106"/>
      <c r="W1522" s="107"/>
      <c r="X1522" s="107"/>
      <c r="Y1522" s="107"/>
      <c r="Z1522" s="108"/>
      <c r="AA1522" s="107"/>
      <c r="AB1522" s="50"/>
      <c r="AI1522" s="107"/>
    </row>
    <row r="1523" spans="3:35" x14ac:dyDescent="0.2">
      <c r="L1523" s="102"/>
      <c r="M1523" s="103"/>
      <c r="R1523" s="105"/>
      <c r="V1523" s="106"/>
      <c r="W1523" s="107"/>
      <c r="X1523" s="107"/>
      <c r="Y1523" s="107"/>
      <c r="Z1523" s="108"/>
      <c r="AA1523" s="107"/>
      <c r="AB1523" s="50"/>
      <c r="AI1523" s="107"/>
    </row>
    <row r="1524" spans="3:35" x14ac:dyDescent="0.2">
      <c r="C1524" s="101"/>
      <c r="D1524" s="101"/>
      <c r="E1524" s="101"/>
      <c r="F1524" s="101"/>
      <c r="I1524" s="101"/>
      <c r="J1524" s="101"/>
      <c r="L1524" s="102"/>
      <c r="M1524" s="103"/>
      <c r="O1524" s="101"/>
      <c r="P1524" s="101"/>
      <c r="Q1524" s="101"/>
      <c r="R1524" s="105"/>
      <c r="V1524" s="106"/>
      <c r="W1524" s="107"/>
      <c r="X1524" s="107"/>
      <c r="Y1524" s="107"/>
      <c r="Z1524" s="108"/>
      <c r="AA1524" s="107"/>
      <c r="AB1524" s="50"/>
      <c r="AI1524" s="107"/>
    </row>
    <row r="1525" spans="3:35" x14ac:dyDescent="0.2">
      <c r="C1525" s="101"/>
      <c r="D1525" s="101"/>
      <c r="E1525" s="101"/>
      <c r="F1525" s="101"/>
      <c r="I1525" s="101"/>
      <c r="J1525" s="101"/>
      <c r="L1525" s="102"/>
      <c r="M1525" s="103"/>
      <c r="O1525" s="101"/>
      <c r="P1525" s="101"/>
      <c r="Q1525" s="101"/>
      <c r="R1525" s="105"/>
      <c r="V1525" s="106"/>
      <c r="W1525" s="107"/>
      <c r="X1525" s="107"/>
      <c r="Y1525" s="107"/>
      <c r="Z1525" s="108"/>
      <c r="AA1525" s="107"/>
      <c r="AB1525" s="50"/>
      <c r="AI1525" s="107"/>
    </row>
    <row r="1526" spans="3:35" x14ac:dyDescent="0.2">
      <c r="C1526" s="101"/>
      <c r="D1526" s="101"/>
      <c r="E1526" s="101"/>
      <c r="F1526" s="101"/>
      <c r="I1526" s="101"/>
      <c r="J1526" s="101"/>
      <c r="L1526" s="102"/>
      <c r="M1526" s="103"/>
      <c r="O1526" s="101"/>
      <c r="P1526" s="101"/>
      <c r="Q1526" s="101"/>
      <c r="R1526" s="105"/>
      <c r="V1526" s="106"/>
      <c r="W1526" s="107"/>
      <c r="X1526" s="107"/>
      <c r="Y1526" s="107"/>
      <c r="Z1526" s="108"/>
      <c r="AA1526" s="107"/>
      <c r="AB1526" s="50"/>
      <c r="AI1526" s="107"/>
    </row>
    <row r="1527" spans="3:35" x14ac:dyDescent="0.2">
      <c r="C1527" s="101"/>
      <c r="D1527" s="101"/>
      <c r="E1527" s="101"/>
      <c r="F1527" s="101"/>
      <c r="I1527" s="101"/>
      <c r="J1527" s="101"/>
      <c r="L1527" s="102"/>
      <c r="M1527" s="103"/>
      <c r="O1527" s="101"/>
      <c r="P1527" s="101"/>
      <c r="Q1527" s="101"/>
      <c r="R1527" s="105"/>
      <c r="V1527" s="106"/>
      <c r="W1527" s="107"/>
      <c r="X1527" s="107"/>
      <c r="Y1527" s="107"/>
      <c r="Z1527" s="108"/>
      <c r="AA1527" s="107"/>
      <c r="AB1527" s="50"/>
      <c r="AI1527" s="107"/>
    </row>
    <row r="1528" spans="3:35" x14ac:dyDescent="0.2">
      <c r="C1528" s="101"/>
      <c r="D1528" s="101"/>
      <c r="E1528" s="101"/>
      <c r="F1528" s="101"/>
      <c r="I1528" s="101"/>
      <c r="J1528" s="101"/>
      <c r="L1528" s="102"/>
      <c r="M1528" s="103"/>
      <c r="O1528" s="101"/>
      <c r="P1528" s="101"/>
      <c r="Q1528" s="101"/>
      <c r="R1528" s="105"/>
      <c r="V1528" s="106"/>
      <c r="W1528" s="107"/>
      <c r="X1528" s="107"/>
      <c r="Y1528" s="107"/>
      <c r="Z1528" s="108"/>
      <c r="AA1528" s="107"/>
      <c r="AB1528" s="50"/>
      <c r="AI1528" s="107"/>
    </row>
    <row r="1529" spans="3:35" x14ac:dyDescent="0.2">
      <c r="C1529" s="101"/>
      <c r="D1529" s="101"/>
      <c r="E1529" s="101"/>
      <c r="F1529" s="101"/>
      <c r="I1529" s="101"/>
      <c r="J1529" s="101"/>
      <c r="L1529" s="102"/>
      <c r="M1529" s="103"/>
      <c r="O1529" s="101"/>
      <c r="P1529" s="101"/>
      <c r="Q1529" s="101"/>
      <c r="R1529" s="105"/>
      <c r="V1529" s="106"/>
      <c r="W1529" s="107"/>
      <c r="X1529" s="107"/>
      <c r="Y1529" s="107"/>
      <c r="Z1529" s="108"/>
      <c r="AA1529" s="107"/>
      <c r="AB1529" s="50"/>
      <c r="AI1529" s="107"/>
    </row>
    <row r="1530" spans="3:35" x14ac:dyDescent="0.2">
      <c r="C1530" s="101"/>
      <c r="D1530" s="101"/>
      <c r="E1530" s="101"/>
      <c r="F1530" s="101"/>
      <c r="I1530" s="101"/>
      <c r="J1530" s="101"/>
      <c r="L1530" s="102"/>
      <c r="M1530" s="103"/>
      <c r="O1530" s="101"/>
      <c r="P1530" s="101"/>
      <c r="Q1530" s="101"/>
      <c r="R1530" s="105"/>
      <c r="V1530" s="106"/>
      <c r="W1530" s="107"/>
      <c r="X1530" s="107"/>
      <c r="Y1530" s="107"/>
      <c r="Z1530" s="108"/>
      <c r="AA1530" s="107"/>
      <c r="AB1530" s="50"/>
      <c r="AI1530" s="107"/>
    </row>
    <row r="1531" spans="3:35" x14ac:dyDescent="0.2">
      <c r="C1531" s="101"/>
      <c r="D1531" s="101"/>
      <c r="E1531" s="101"/>
      <c r="F1531" s="101"/>
      <c r="I1531" s="101"/>
      <c r="J1531" s="101"/>
      <c r="L1531" s="102"/>
      <c r="M1531" s="103"/>
      <c r="O1531" s="101"/>
      <c r="P1531" s="101"/>
      <c r="Q1531" s="101"/>
      <c r="R1531" s="105"/>
      <c r="V1531" s="106"/>
      <c r="W1531" s="107"/>
      <c r="X1531" s="107"/>
      <c r="Y1531" s="107"/>
      <c r="Z1531" s="108"/>
      <c r="AA1531" s="107"/>
      <c r="AB1531" s="50"/>
      <c r="AI1531" s="107"/>
    </row>
    <row r="1532" spans="3:35" x14ac:dyDescent="0.2">
      <c r="C1532" s="101"/>
      <c r="D1532" s="101"/>
      <c r="E1532" s="101"/>
      <c r="F1532" s="101"/>
      <c r="I1532" s="101"/>
      <c r="J1532" s="101"/>
      <c r="L1532" s="102"/>
      <c r="M1532" s="103"/>
      <c r="O1532" s="101"/>
      <c r="P1532" s="101"/>
      <c r="Q1532" s="101"/>
      <c r="R1532" s="105"/>
      <c r="V1532" s="106"/>
      <c r="W1532" s="107"/>
      <c r="X1532" s="107"/>
      <c r="Y1532" s="107"/>
      <c r="Z1532" s="108"/>
      <c r="AA1532" s="107"/>
      <c r="AB1532" s="50"/>
      <c r="AI1532" s="107"/>
    </row>
    <row r="1533" spans="3:35" x14ac:dyDescent="0.2">
      <c r="C1533" s="101"/>
      <c r="D1533" s="101"/>
      <c r="E1533" s="101"/>
      <c r="F1533" s="101"/>
      <c r="I1533" s="101"/>
      <c r="J1533" s="101"/>
      <c r="L1533" s="102"/>
      <c r="M1533" s="103"/>
      <c r="O1533" s="101"/>
      <c r="P1533" s="101"/>
      <c r="Q1533" s="101"/>
      <c r="R1533" s="105"/>
      <c r="V1533" s="106"/>
      <c r="W1533" s="107"/>
      <c r="X1533" s="107"/>
      <c r="Y1533" s="107"/>
      <c r="Z1533" s="108"/>
      <c r="AA1533" s="107"/>
      <c r="AB1533" s="50"/>
      <c r="AI1533" s="107"/>
    </row>
    <row r="1534" spans="3:35" x14ac:dyDescent="0.2">
      <c r="C1534" s="101"/>
      <c r="D1534" s="101"/>
      <c r="E1534" s="101"/>
      <c r="F1534" s="101"/>
      <c r="I1534" s="101"/>
      <c r="J1534" s="101"/>
      <c r="L1534" s="102"/>
      <c r="M1534" s="103"/>
      <c r="O1534" s="101"/>
      <c r="P1534" s="101"/>
      <c r="Q1534" s="101"/>
      <c r="R1534" s="105"/>
      <c r="V1534" s="106"/>
      <c r="W1534" s="107"/>
      <c r="X1534" s="107"/>
      <c r="Y1534" s="107"/>
      <c r="Z1534" s="108"/>
      <c r="AA1534" s="107"/>
      <c r="AB1534" s="50"/>
      <c r="AI1534" s="107"/>
    </row>
    <row r="1535" spans="3:35" x14ac:dyDescent="0.2">
      <c r="C1535" s="101"/>
      <c r="D1535" s="101"/>
      <c r="E1535" s="101"/>
      <c r="F1535" s="101"/>
      <c r="I1535" s="101"/>
      <c r="J1535" s="101"/>
      <c r="L1535" s="102"/>
      <c r="M1535" s="103"/>
      <c r="O1535" s="101"/>
      <c r="P1535" s="101"/>
      <c r="Q1535" s="101"/>
      <c r="R1535" s="105"/>
      <c r="V1535" s="106"/>
      <c r="W1535" s="107"/>
      <c r="X1535" s="107"/>
      <c r="Y1535" s="107"/>
      <c r="Z1535" s="108"/>
      <c r="AA1535" s="107"/>
      <c r="AB1535" s="50"/>
      <c r="AI1535" s="107"/>
    </row>
    <row r="1536" spans="3:35" x14ac:dyDescent="0.2">
      <c r="C1536" s="101"/>
      <c r="D1536" s="101"/>
      <c r="E1536" s="101"/>
      <c r="F1536" s="101"/>
      <c r="I1536" s="101"/>
      <c r="J1536" s="101"/>
      <c r="L1536" s="102"/>
      <c r="M1536" s="103"/>
      <c r="O1536" s="101"/>
      <c r="P1536" s="101"/>
      <c r="Q1536" s="101"/>
      <c r="R1536" s="105"/>
      <c r="V1536" s="106"/>
      <c r="W1536" s="107"/>
      <c r="X1536" s="107"/>
      <c r="Y1536" s="107"/>
      <c r="Z1536" s="108"/>
      <c r="AA1536" s="107"/>
      <c r="AB1536" s="50"/>
      <c r="AI1536" s="107"/>
    </row>
    <row r="1537" spans="3:35" x14ac:dyDescent="0.2">
      <c r="C1537" s="101"/>
      <c r="D1537" s="101"/>
      <c r="E1537" s="101"/>
      <c r="F1537" s="101"/>
      <c r="I1537" s="101"/>
      <c r="J1537" s="101"/>
      <c r="L1537" s="102"/>
      <c r="M1537" s="103"/>
      <c r="O1537" s="101"/>
      <c r="P1537" s="101"/>
      <c r="Q1537" s="101"/>
      <c r="R1537" s="105"/>
      <c r="V1537" s="106"/>
      <c r="W1537" s="107"/>
      <c r="X1537" s="107"/>
      <c r="Y1537" s="107"/>
      <c r="Z1537" s="108"/>
      <c r="AA1537" s="107"/>
      <c r="AB1537" s="50"/>
      <c r="AI1537" s="107"/>
    </row>
    <row r="1538" spans="3:35" x14ac:dyDescent="0.2">
      <c r="C1538" s="101"/>
      <c r="D1538" s="101"/>
      <c r="E1538" s="101"/>
      <c r="F1538" s="101"/>
      <c r="I1538" s="101"/>
      <c r="J1538" s="101"/>
      <c r="L1538" s="102"/>
      <c r="M1538" s="103"/>
      <c r="O1538" s="101"/>
      <c r="P1538" s="101"/>
      <c r="Q1538" s="101"/>
      <c r="R1538" s="105"/>
      <c r="V1538" s="106"/>
      <c r="W1538" s="107"/>
      <c r="X1538" s="107"/>
      <c r="Y1538" s="107"/>
      <c r="Z1538" s="108"/>
      <c r="AA1538" s="107"/>
      <c r="AB1538" s="50"/>
      <c r="AI1538" s="107"/>
    </row>
    <row r="1539" spans="3:35" x14ac:dyDescent="0.2">
      <c r="C1539" s="101"/>
      <c r="D1539" s="101"/>
      <c r="E1539" s="101"/>
      <c r="F1539" s="101"/>
      <c r="I1539" s="101"/>
      <c r="J1539" s="101"/>
      <c r="L1539" s="102"/>
      <c r="M1539" s="103"/>
      <c r="O1539" s="101"/>
      <c r="P1539" s="101"/>
      <c r="Q1539" s="101"/>
      <c r="R1539" s="105"/>
      <c r="V1539" s="106"/>
      <c r="W1539" s="107"/>
      <c r="X1539" s="107"/>
      <c r="Y1539" s="107"/>
      <c r="Z1539" s="108"/>
      <c r="AA1539" s="107"/>
      <c r="AB1539" s="50"/>
      <c r="AI1539" s="107"/>
    </row>
    <row r="1540" spans="3:35" x14ac:dyDescent="0.2">
      <c r="C1540" s="101"/>
      <c r="D1540" s="101"/>
      <c r="E1540" s="101"/>
      <c r="F1540" s="101"/>
      <c r="I1540" s="101"/>
      <c r="J1540" s="101"/>
      <c r="L1540" s="102"/>
      <c r="M1540" s="103"/>
      <c r="O1540" s="101"/>
      <c r="P1540" s="101"/>
      <c r="Q1540" s="101"/>
      <c r="R1540" s="105"/>
      <c r="V1540" s="106"/>
      <c r="W1540" s="107"/>
      <c r="X1540" s="107"/>
      <c r="Y1540" s="107"/>
      <c r="Z1540" s="108"/>
      <c r="AA1540" s="107"/>
      <c r="AB1540" s="50"/>
      <c r="AI1540" s="107"/>
    </row>
    <row r="1541" spans="3:35" x14ac:dyDescent="0.2">
      <c r="C1541" s="101"/>
      <c r="D1541" s="101"/>
      <c r="E1541" s="101"/>
      <c r="F1541" s="101"/>
      <c r="I1541" s="101"/>
      <c r="J1541" s="101"/>
      <c r="L1541" s="102"/>
      <c r="M1541" s="103"/>
      <c r="O1541" s="101"/>
      <c r="P1541" s="101"/>
      <c r="Q1541" s="101"/>
      <c r="R1541" s="105"/>
      <c r="V1541" s="106"/>
      <c r="W1541" s="107"/>
      <c r="X1541" s="107"/>
      <c r="Y1541" s="107"/>
      <c r="Z1541" s="108"/>
      <c r="AA1541" s="107"/>
      <c r="AB1541" s="50"/>
      <c r="AI1541" s="107"/>
    </row>
    <row r="1542" spans="3:35" x14ac:dyDescent="0.2">
      <c r="C1542" s="101"/>
      <c r="D1542" s="101"/>
      <c r="E1542" s="101"/>
      <c r="F1542" s="101"/>
      <c r="I1542" s="101"/>
      <c r="J1542" s="101"/>
      <c r="L1542" s="102"/>
      <c r="M1542" s="103"/>
      <c r="O1542" s="101"/>
      <c r="P1542" s="101"/>
      <c r="Q1542" s="101"/>
      <c r="R1542" s="105"/>
      <c r="V1542" s="106"/>
      <c r="W1542" s="107"/>
      <c r="X1542" s="107"/>
      <c r="Y1542" s="107"/>
      <c r="Z1542" s="108"/>
      <c r="AA1542" s="107"/>
      <c r="AB1542" s="50"/>
      <c r="AI1542" s="107"/>
    </row>
    <row r="1543" spans="3:35" x14ac:dyDescent="0.2">
      <c r="C1543" s="101"/>
      <c r="D1543" s="101"/>
      <c r="E1543" s="101"/>
      <c r="F1543" s="101"/>
      <c r="I1543" s="101"/>
      <c r="J1543" s="101"/>
      <c r="L1543" s="102"/>
      <c r="M1543" s="103"/>
      <c r="O1543" s="101"/>
      <c r="P1543" s="101"/>
      <c r="Q1543" s="101"/>
      <c r="R1543" s="105"/>
      <c r="V1543" s="106"/>
      <c r="W1543" s="107"/>
      <c r="X1543" s="107"/>
      <c r="Y1543" s="107"/>
      <c r="Z1543" s="108"/>
      <c r="AA1543" s="107"/>
      <c r="AB1543" s="50"/>
      <c r="AI1543" s="107"/>
    </row>
    <row r="1544" spans="3:35" x14ac:dyDescent="0.2">
      <c r="C1544" s="101"/>
      <c r="D1544" s="101"/>
      <c r="E1544" s="101"/>
      <c r="F1544" s="101"/>
      <c r="I1544" s="101"/>
      <c r="J1544" s="101"/>
      <c r="L1544" s="102"/>
      <c r="M1544" s="103"/>
      <c r="O1544" s="101"/>
      <c r="P1544" s="101"/>
      <c r="Q1544" s="101"/>
      <c r="R1544" s="105"/>
      <c r="V1544" s="106"/>
      <c r="W1544" s="107"/>
      <c r="X1544" s="107"/>
      <c r="Y1544" s="107"/>
      <c r="Z1544" s="108"/>
      <c r="AA1544" s="107"/>
      <c r="AB1544" s="50"/>
      <c r="AI1544" s="107"/>
    </row>
    <row r="1545" spans="3:35" x14ac:dyDescent="0.2">
      <c r="C1545" s="101"/>
      <c r="D1545" s="101"/>
      <c r="E1545" s="101"/>
      <c r="F1545" s="101"/>
      <c r="I1545" s="101"/>
      <c r="J1545" s="101"/>
      <c r="L1545" s="102"/>
      <c r="M1545" s="103"/>
      <c r="O1545" s="101"/>
      <c r="P1545" s="101"/>
      <c r="Q1545" s="101"/>
      <c r="R1545" s="105"/>
      <c r="V1545" s="106"/>
      <c r="W1545" s="107"/>
      <c r="X1545" s="107"/>
      <c r="Y1545" s="107"/>
      <c r="Z1545" s="108"/>
      <c r="AA1545" s="107"/>
      <c r="AB1545" s="50"/>
      <c r="AI1545" s="107"/>
    </row>
    <row r="1546" spans="3:35" x14ac:dyDescent="0.2">
      <c r="C1546" s="101"/>
      <c r="D1546" s="101"/>
      <c r="E1546" s="101"/>
      <c r="F1546" s="101"/>
      <c r="I1546" s="101"/>
      <c r="J1546" s="101"/>
      <c r="L1546" s="102"/>
      <c r="M1546" s="103"/>
      <c r="O1546" s="101"/>
      <c r="P1546" s="101"/>
      <c r="Q1546" s="101"/>
      <c r="R1546" s="105"/>
      <c r="V1546" s="106"/>
      <c r="W1546" s="107"/>
      <c r="X1546" s="107"/>
      <c r="Y1546" s="107"/>
      <c r="Z1546" s="108"/>
      <c r="AA1546" s="107"/>
      <c r="AB1546" s="50"/>
      <c r="AI1546" s="107"/>
    </row>
    <row r="1547" spans="3:35" x14ac:dyDescent="0.2">
      <c r="C1547" s="101"/>
      <c r="D1547" s="101"/>
      <c r="E1547" s="101"/>
      <c r="F1547" s="101"/>
      <c r="I1547" s="101"/>
      <c r="J1547" s="101"/>
      <c r="L1547" s="102"/>
      <c r="M1547" s="103"/>
      <c r="O1547" s="101"/>
      <c r="P1547" s="101"/>
      <c r="Q1547" s="101"/>
      <c r="R1547" s="105"/>
      <c r="V1547" s="106"/>
      <c r="W1547" s="107"/>
      <c r="X1547" s="107"/>
      <c r="Y1547" s="107"/>
      <c r="Z1547" s="108"/>
      <c r="AA1547" s="107"/>
      <c r="AB1547" s="50"/>
      <c r="AI1547" s="107"/>
    </row>
    <row r="1548" spans="3:35" x14ac:dyDescent="0.2">
      <c r="C1548" s="101"/>
      <c r="D1548" s="101"/>
      <c r="E1548" s="101"/>
      <c r="F1548" s="101"/>
      <c r="I1548" s="101"/>
      <c r="J1548" s="101"/>
      <c r="L1548" s="102"/>
      <c r="M1548" s="103"/>
      <c r="O1548" s="101"/>
      <c r="P1548" s="101"/>
      <c r="Q1548" s="101"/>
      <c r="R1548" s="105"/>
      <c r="V1548" s="106"/>
      <c r="W1548" s="107"/>
      <c r="X1548" s="107"/>
      <c r="Y1548" s="107"/>
      <c r="Z1548" s="108"/>
      <c r="AA1548" s="107"/>
      <c r="AB1548" s="50"/>
      <c r="AI1548" s="107"/>
    </row>
    <row r="1549" spans="3:35" x14ac:dyDescent="0.2">
      <c r="C1549" s="101"/>
      <c r="D1549" s="101"/>
      <c r="E1549" s="101"/>
      <c r="F1549" s="101"/>
      <c r="I1549" s="101"/>
      <c r="J1549" s="101"/>
      <c r="L1549" s="102"/>
      <c r="M1549" s="103"/>
      <c r="O1549" s="101"/>
      <c r="P1549" s="101"/>
      <c r="Q1549" s="101"/>
      <c r="R1549" s="105"/>
      <c r="V1549" s="106"/>
      <c r="W1549" s="107"/>
      <c r="X1549" s="107"/>
      <c r="Y1549" s="107"/>
      <c r="Z1549" s="108"/>
      <c r="AA1549" s="107"/>
      <c r="AB1549" s="50"/>
      <c r="AI1549" s="107"/>
    </row>
    <row r="1550" spans="3:35" x14ac:dyDescent="0.2">
      <c r="C1550" s="101"/>
      <c r="D1550" s="101"/>
      <c r="E1550" s="101"/>
      <c r="F1550" s="101"/>
      <c r="I1550" s="101"/>
      <c r="J1550" s="101"/>
      <c r="L1550" s="102"/>
      <c r="M1550" s="103"/>
      <c r="O1550" s="101"/>
      <c r="P1550" s="101"/>
      <c r="Q1550" s="101"/>
      <c r="R1550" s="105"/>
      <c r="V1550" s="106"/>
      <c r="W1550" s="107"/>
      <c r="X1550" s="107"/>
      <c r="Y1550" s="107"/>
      <c r="Z1550" s="108"/>
      <c r="AA1550" s="107"/>
      <c r="AB1550" s="50"/>
      <c r="AI1550" s="107"/>
    </row>
    <row r="1551" spans="3:35" x14ac:dyDescent="0.2">
      <c r="C1551" s="101"/>
      <c r="D1551" s="101"/>
      <c r="E1551" s="101"/>
      <c r="F1551" s="101"/>
      <c r="I1551" s="101"/>
      <c r="J1551" s="101"/>
      <c r="L1551" s="102"/>
      <c r="M1551" s="103"/>
      <c r="O1551" s="101"/>
      <c r="P1551" s="101"/>
      <c r="Q1551" s="101"/>
      <c r="R1551" s="105"/>
      <c r="V1551" s="106"/>
      <c r="W1551" s="107"/>
      <c r="X1551" s="107"/>
      <c r="Y1551" s="107"/>
      <c r="Z1551" s="108"/>
      <c r="AA1551" s="107"/>
      <c r="AB1551" s="50"/>
      <c r="AI1551" s="107"/>
    </row>
    <row r="1552" spans="3:35" x14ac:dyDescent="0.2">
      <c r="C1552" s="101"/>
      <c r="D1552" s="101"/>
      <c r="E1552" s="101"/>
      <c r="F1552" s="101"/>
      <c r="I1552" s="101"/>
      <c r="J1552" s="101"/>
      <c r="L1552" s="102"/>
      <c r="M1552" s="103"/>
      <c r="O1552" s="101"/>
      <c r="P1552" s="101"/>
      <c r="Q1552" s="101"/>
      <c r="R1552" s="105"/>
      <c r="V1552" s="106"/>
      <c r="W1552" s="107"/>
      <c r="X1552" s="107"/>
      <c r="Y1552" s="107"/>
      <c r="Z1552" s="108"/>
      <c r="AA1552" s="107"/>
      <c r="AB1552" s="50"/>
      <c r="AI1552" s="107"/>
    </row>
    <row r="1553" spans="3:35" x14ac:dyDescent="0.2">
      <c r="C1553" s="101"/>
      <c r="D1553" s="101"/>
      <c r="E1553" s="101"/>
      <c r="F1553" s="101"/>
      <c r="I1553" s="101"/>
      <c r="J1553" s="101"/>
      <c r="L1553" s="102"/>
      <c r="M1553" s="103"/>
      <c r="O1553" s="101"/>
      <c r="P1553" s="101"/>
      <c r="Q1553" s="101"/>
      <c r="R1553" s="105"/>
      <c r="V1553" s="106"/>
      <c r="W1553" s="107"/>
      <c r="X1553" s="107"/>
      <c r="Y1553" s="107"/>
      <c r="Z1553" s="108"/>
      <c r="AA1553" s="107"/>
      <c r="AB1553" s="50"/>
      <c r="AI1553" s="107"/>
    </row>
    <row r="1554" spans="3:35" x14ac:dyDescent="0.2">
      <c r="C1554" s="101"/>
      <c r="D1554" s="101"/>
      <c r="E1554" s="101"/>
      <c r="F1554" s="101"/>
      <c r="I1554" s="101"/>
      <c r="J1554" s="101"/>
      <c r="L1554" s="102"/>
      <c r="M1554" s="103"/>
      <c r="O1554" s="101"/>
      <c r="P1554" s="101"/>
      <c r="Q1554" s="101"/>
      <c r="R1554" s="105"/>
      <c r="V1554" s="106"/>
      <c r="W1554" s="107"/>
      <c r="X1554" s="107"/>
      <c r="Y1554" s="107"/>
      <c r="Z1554" s="108"/>
      <c r="AA1554" s="107"/>
      <c r="AB1554" s="50"/>
      <c r="AI1554" s="107"/>
    </row>
    <row r="1555" spans="3:35" x14ac:dyDescent="0.2">
      <c r="C1555" s="101"/>
      <c r="D1555" s="101"/>
      <c r="E1555" s="101"/>
      <c r="F1555" s="101"/>
      <c r="I1555" s="101"/>
      <c r="J1555" s="101"/>
      <c r="L1555" s="102"/>
      <c r="M1555" s="103"/>
      <c r="O1555" s="101"/>
      <c r="P1555" s="101"/>
      <c r="Q1555" s="101"/>
      <c r="R1555" s="105"/>
      <c r="V1555" s="106"/>
      <c r="W1555" s="107"/>
      <c r="X1555" s="107"/>
      <c r="Y1555" s="107"/>
      <c r="Z1555" s="108"/>
      <c r="AA1555" s="107"/>
      <c r="AB1555" s="50"/>
      <c r="AI1555" s="107"/>
    </row>
    <row r="1556" spans="3:35" x14ac:dyDescent="0.2">
      <c r="C1556" s="101"/>
      <c r="D1556" s="101"/>
      <c r="E1556" s="101"/>
      <c r="F1556" s="101"/>
      <c r="I1556" s="101"/>
      <c r="J1556" s="101"/>
      <c r="L1556" s="102"/>
      <c r="M1556" s="103"/>
      <c r="O1556" s="101"/>
      <c r="P1556" s="101"/>
      <c r="Q1556" s="101"/>
      <c r="R1556" s="105"/>
      <c r="V1556" s="106"/>
      <c r="W1556" s="107"/>
      <c r="X1556" s="107"/>
      <c r="Y1556" s="107"/>
      <c r="Z1556" s="108"/>
      <c r="AA1556" s="107"/>
      <c r="AB1556" s="50"/>
      <c r="AI1556" s="107"/>
    </row>
    <row r="1557" spans="3:35" x14ac:dyDescent="0.2">
      <c r="C1557" s="101"/>
      <c r="D1557" s="101"/>
      <c r="E1557" s="101"/>
      <c r="F1557" s="101"/>
      <c r="I1557" s="101"/>
      <c r="J1557" s="101"/>
      <c r="L1557" s="102"/>
      <c r="M1557" s="103"/>
      <c r="O1557" s="101"/>
      <c r="P1557" s="101"/>
      <c r="Q1557" s="101"/>
      <c r="R1557" s="105"/>
      <c r="V1557" s="106"/>
      <c r="W1557" s="107"/>
      <c r="X1557" s="107"/>
      <c r="Y1557" s="107"/>
      <c r="Z1557" s="108"/>
      <c r="AA1557" s="107"/>
      <c r="AB1557" s="50"/>
      <c r="AI1557" s="107"/>
    </row>
    <row r="1558" spans="3:35" x14ac:dyDescent="0.2">
      <c r="C1558" s="101"/>
      <c r="D1558" s="101"/>
      <c r="E1558" s="101"/>
      <c r="F1558" s="101"/>
      <c r="I1558" s="101"/>
      <c r="J1558" s="101"/>
      <c r="L1558" s="102"/>
      <c r="M1558" s="103"/>
      <c r="O1558" s="101"/>
      <c r="P1558" s="101"/>
      <c r="Q1558" s="101"/>
      <c r="R1558" s="105"/>
      <c r="V1558" s="106"/>
      <c r="W1558" s="107"/>
      <c r="X1558" s="107"/>
      <c r="Y1558" s="107"/>
      <c r="Z1558" s="108"/>
      <c r="AA1558" s="107"/>
      <c r="AB1558" s="50"/>
      <c r="AI1558" s="107"/>
    </row>
    <row r="1559" spans="3:35" x14ac:dyDescent="0.2">
      <c r="C1559" s="101"/>
      <c r="D1559" s="101"/>
      <c r="E1559" s="101"/>
      <c r="F1559" s="101"/>
      <c r="I1559" s="101"/>
      <c r="J1559" s="101"/>
      <c r="L1559" s="102"/>
      <c r="M1559" s="103"/>
      <c r="O1559" s="101"/>
      <c r="P1559" s="101"/>
      <c r="Q1559" s="101"/>
      <c r="R1559" s="105"/>
      <c r="V1559" s="106"/>
      <c r="W1559" s="107"/>
      <c r="X1559" s="107"/>
      <c r="Y1559" s="107"/>
      <c r="Z1559" s="108"/>
      <c r="AA1559" s="107"/>
      <c r="AB1559" s="50"/>
      <c r="AI1559" s="107"/>
    </row>
    <row r="1560" spans="3:35" x14ac:dyDescent="0.2">
      <c r="C1560" s="101"/>
      <c r="D1560" s="101"/>
      <c r="E1560" s="101"/>
      <c r="F1560" s="101"/>
      <c r="I1560" s="101"/>
      <c r="J1560" s="101"/>
      <c r="L1560" s="102"/>
      <c r="M1560" s="103"/>
      <c r="O1560" s="101"/>
      <c r="P1560" s="101"/>
      <c r="Q1560" s="101"/>
      <c r="R1560" s="105"/>
      <c r="V1560" s="106"/>
      <c r="W1560" s="107"/>
      <c r="X1560" s="107"/>
      <c r="Y1560" s="107"/>
      <c r="Z1560" s="108"/>
      <c r="AA1560" s="107"/>
      <c r="AB1560" s="50"/>
      <c r="AI1560" s="107"/>
    </row>
    <row r="1561" spans="3:35" x14ac:dyDescent="0.2">
      <c r="C1561" s="101"/>
      <c r="D1561" s="101"/>
      <c r="E1561" s="101"/>
      <c r="F1561" s="101"/>
      <c r="I1561" s="101"/>
      <c r="J1561" s="101"/>
      <c r="L1561" s="102"/>
      <c r="M1561" s="103"/>
      <c r="O1561" s="101"/>
      <c r="P1561" s="101"/>
      <c r="Q1561" s="101"/>
      <c r="R1561" s="105"/>
      <c r="V1561" s="106"/>
      <c r="W1561" s="107"/>
      <c r="X1561" s="107"/>
      <c r="Y1561" s="107"/>
      <c r="Z1561" s="108"/>
      <c r="AA1561" s="107"/>
      <c r="AB1561" s="50"/>
      <c r="AI1561" s="107"/>
    </row>
    <row r="1562" spans="3:35" x14ac:dyDescent="0.2">
      <c r="C1562" s="101"/>
      <c r="D1562" s="101"/>
      <c r="E1562" s="101"/>
      <c r="F1562" s="101"/>
      <c r="I1562" s="101"/>
      <c r="J1562" s="101"/>
      <c r="L1562" s="102"/>
      <c r="M1562" s="103"/>
      <c r="O1562" s="101"/>
      <c r="P1562" s="101"/>
      <c r="Q1562" s="101"/>
      <c r="R1562" s="105"/>
      <c r="V1562" s="106"/>
      <c r="W1562" s="107"/>
      <c r="X1562" s="107"/>
      <c r="Y1562" s="107"/>
      <c r="Z1562" s="108"/>
      <c r="AA1562" s="107"/>
      <c r="AB1562" s="50"/>
      <c r="AI1562" s="107"/>
    </row>
    <row r="1563" spans="3:35" x14ac:dyDescent="0.2">
      <c r="C1563" s="101"/>
      <c r="D1563" s="101"/>
      <c r="E1563" s="101"/>
      <c r="F1563" s="101"/>
      <c r="I1563" s="101"/>
      <c r="J1563" s="101"/>
      <c r="L1563" s="102"/>
      <c r="M1563" s="103"/>
      <c r="O1563" s="101"/>
      <c r="P1563" s="101"/>
      <c r="Q1563" s="101"/>
      <c r="R1563" s="105"/>
      <c r="V1563" s="106"/>
      <c r="W1563" s="107"/>
      <c r="X1563" s="107"/>
      <c r="Y1563" s="107"/>
      <c r="Z1563" s="108"/>
      <c r="AA1563" s="107"/>
      <c r="AB1563" s="50"/>
      <c r="AI1563" s="107"/>
    </row>
    <row r="1564" spans="3:35" x14ac:dyDescent="0.2">
      <c r="C1564" s="101"/>
      <c r="D1564" s="101"/>
      <c r="E1564" s="101"/>
      <c r="F1564" s="101"/>
      <c r="I1564" s="101"/>
      <c r="J1564" s="101"/>
      <c r="L1564" s="102"/>
      <c r="M1564" s="103"/>
      <c r="O1564" s="101"/>
      <c r="P1564" s="101"/>
      <c r="Q1564" s="101"/>
      <c r="R1564" s="105"/>
      <c r="V1564" s="106"/>
      <c r="W1564" s="107"/>
      <c r="X1564" s="107"/>
      <c r="Y1564" s="107"/>
      <c r="Z1564" s="108"/>
      <c r="AA1564" s="107"/>
      <c r="AB1564" s="50"/>
      <c r="AI1564" s="107"/>
    </row>
    <row r="1565" spans="3:35" x14ac:dyDescent="0.2">
      <c r="C1565" s="101"/>
      <c r="D1565" s="101"/>
      <c r="E1565" s="101"/>
      <c r="F1565" s="101"/>
      <c r="I1565" s="101"/>
      <c r="J1565" s="101"/>
      <c r="L1565" s="102"/>
      <c r="M1565" s="103"/>
      <c r="O1565" s="101"/>
      <c r="P1565" s="101"/>
      <c r="Q1565" s="101"/>
      <c r="R1565" s="105"/>
      <c r="V1565" s="106"/>
      <c r="W1565" s="107"/>
      <c r="X1565" s="107"/>
      <c r="Y1565" s="107"/>
      <c r="Z1565" s="108"/>
      <c r="AA1565" s="107"/>
      <c r="AB1565" s="50"/>
      <c r="AI1565" s="107"/>
    </row>
    <row r="1566" spans="3:35" x14ac:dyDescent="0.2">
      <c r="C1566" s="101"/>
      <c r="D1566" s="101"/>
      <c r="E1566" s="101"/>
      <c r="F1566" s="101"/>
      <c r="I1566" s="101"/>
      <c r="J1566" s="101"/>
      <c r="L1566" s="102"/>
      <c r="M1566" s="103"/>
      <c r="O1566" s="101"/>
      <c r="P1566" s="101"/>
      <c r="Q1566" s="101"/>
      <c r="R1566" s="105"/>
      <c r="V1566" s="106"/>
      <c r="W1566" s="107"/>
      <c r="X1566" s="107"/>
      <c r="Y1566" s="107"/>
      <c r="Z1566" s="108"/>
      <c r="AA1566" s="107"/>
      <c r="AB1566" s="50"/>
      <c r="AI1566" s="107"/>
    </row>
    <row r="1567" spans="3:35" x14ac:dyDescent="0.2">
      <c r="C1567" s="101"/>
      <c r="D1567" s="101"/>
      <c r="E1567" s="101"/>
      <c r="F1567" s="101"/>
      <c r="I1567" s="101"/>
      <c r="J1567" s="101"/>
      <c r="L1567" s="102"/>
      <c r="M1567" s="103"/>
      <c r="O1567" s="101"/>
      <c r="P1567" s="101"/>
      <c r="Q1567" s="101"/>
      <c r="R1567" s="105"/>
      <c r="V1567" s="106"/>
      <c r="W1567" s="107"/>
      <c r="X1567" s="107"/>
      <c r="Y1567" s="107"/>
      <c r="Z1567" s="108"/>
      <c r="AA1567" s="107"/>
      <c r="AB1567" s="50"/>
      <c r="AI1567" s="107"/>
    </row>
    <row r="1568" spans="3:35" x14ac:dyDescent="0.2">
      <c r="C1568" s="101"/>
      <c r="D1568" s="101"/>
      <c r="E1568" s="101"/>
      <c r="F1568" s="101"/>
      <c r="I1568" s="101"/>
      <c r="J1568" s="101"/>
      <c r="L1568" s="102"/>
      <c r="M1568" s="103"/>
      <c r="O1568" s="101"/>
      <c r="P1568" s="101"/>
      <c r="Q1568" s="101"/>
      <c r="R1568" s="105"/>
      <c r="V1568" s="106"/>
      <c r="W1568" s="107"/>
      <c r="X1568" s="107"/>
      <c r="Y1568" s="107"/>
      <c r="Z1568" s="108"/>
      <c r="AA1568" s="107"/>
      <c r="AB1568" s="50"/>
      <c r="AI1568" s="107"/>
    </row>
    <row r="1569" spans="3:35" x14ac:dyDescent="0.2">
      <c r="C1569" s="101"/>
      <c r="D1569" s="101"/>
      <c r="E1569" s="101"/>
      <c r="F1569" s="101"/>
      <c r="I1569" s="101"/>
      <c r="J1569" s="101"/>
      <c r="L1569" s="102"/>
      <c r="M1569" s="103"/>
      <c r="O1569" s="101"/>
      <c r="P1569" s="101"/>
      <c r="Q1569" s="101"/>
      <c r="R1569" s="105"/>
      <c r="V1569" s="106"/>
      <c r="W1569" s="107"/>
      <c r="X1569" s="107"/>
      <c r="Y1569" s="107"/>
      <c r="Z1569" s="108"/>
      <c r="AA1569" s="107"/>
      <c r="AB1569" s="50"/>
      <c r="AI1569" s="107"/>
    </row>
    <row r="1570" spans="3:35" x14ac:dyDescent="0.2">
      <c r="C1570" s="101"/>
      <c r="D1570" s="101"/>
      <c r="E1570" s="101"/>
      <c r="F1570" s="101"/>
      <c r="I1570" s="101"/>
      <c r="J1570" s="101"/>
      <c r="L1570" s="102"/>
      <c r="M1570" s="103"/>
      <c r="O1570" s="101"/>
      <c r="P1570" s="101"/>
      <c r="Q1570" s="101"/>
      <c r="R1570" s="105"/>
      <c r="V1570" s="106"/>
      <c r="W1570" s="107"/>
      <c r="X1570" s="107"/>
      <c r="Y1570" s="107"/>
      <c r="Z1570" s="108"/>
      <c r="AA1570" s="107"/>
      <c r="AB1570" s="50"/>
      <c r="AI1570" s="107"/>
    </row>
    <row r="1571" spans="3:35" x14ac:dyDescent="0.2">
      <c r="C1571" s="101"/>
      <c r="D1571" s="101"/>
      <c r="E1571" s="101"/>
      <c r="F1571" s="101"/>
      <c r="I1571" s="101"/>
      <c r="J1571" s="101"/>
      <c r="L1571" s="102"/>
      <c r="M1571" s="103"/>
      <c r="O1571" s="101"/>
      <c r="P1571" s="101"/>
      <c r="Q1571" s="101"/>
      <c r="R1571" s="105"/>
      <c r="V1571" s="106"/>
      <c r="W1571" s="107"/>
      <c r="X1571" s="107"/>
      <c r="Y1571" s="107"/>
      <c r="Z1571" s="108"/>
      <c r="AA1571" s="107"/>
      <c r="AB1571" s="50"/>
      <c r="AI1571" s="107"/>
    </row>
    <row r="1572" spans="3:35" x14ac:dyDescent="0.2">
      <c r="C1572" s="101"/>
      <c r="D1572" s="101"/>
      <c r="E1572" s="101"/>
      <c r="F1572" s="101"/>
      <c r="I1572" s="101"/>
      <c r="J1572" s="101"/>
      <c r="L1572" s="102"/>
      <c r="M1572" s="103"/>
      <c r="O1572" s="101"/>
      <c r="P1572" s="101"/>
      <c r="Q1572" s="101"/>
      <c r="R1572" s="105"/>
      <c r="V1572" s="106"/>
      <c r="W1572" s="107"/>
      <c r="X1572" s="107"/>
      <c r="Y1572" s="107"/>
      <c r="Z1572" s="108"/>
      <c r="AA1572" s="107"/>
      <c r="AB1572" s="50"/>
      <c r="AI1572" s="107"/>
    </row>
    <row r="1573" spans="3:35" x14ac:dyDescent="0.2">
      <c r="C1573" s="101"/>
      <c r="D1573" s="101"/>
      <c r="E1573" s="101"/>
      <c r="F1573" s="101"/>
      <c r="I1573" s="101"/>
      <c r="J1573" s="101"/>
      <c r="L1573" s="102"/>
      <c r="M1573" s="103"/>
      <c r="O1573" s="101"/>
      <c r="P1573" s="101"/>
      <c r="Q1573" s="101"/>
      <c r="R1573" s="105"/>
      <c r="V1573" s="106"/>
      <c r="W1573" s="107"/>
      <c r="X1573" s="107"/>
      <c r="Y1573" s="107"/>
      <c r="Z1573" s="108"/>
      <c r="AA1573" s="107"/>
      <c r="AB1573" s="50"/>
      <c r="AI1573" s="107"/>
    </row>
    <row r="1574" spans="3:35" x14ac:dyDescent="0.2">
      <c r="C1574" s="101"/>
      <c r="D1574" s="101"/>
      <c r="E1574" s="101"/>
      <c r="F1574" s="101"/>
      <c r="I1574" s="101"/>
      <c r="J1574" s="101"/>
      <c r="L1574" s="102"/>
      <c r="M1574" s="103"/>
      <c r="O1574" s="101"/>
      <c r="P1574" s="101"/>
      <c r="Q1574" s="101"/>
      <c r="R1574" s="105"/>
      <c r="V1574" s="106"/>
      <c r="W1574" s="107"/>
      <c r="X1574" s="107"/>
      <c r="Y1574" s="107"/>
      <c r="Z1574" s="108"/>
      <c r="AA1574" s="107"/>
      <c r="AB1574" s="50"/>
      <c r="AI1574" s="107"/>
    </row>
    <row r="1575" spans="3:35" x14ac:dyDescent="0.2">
      <c r="C1575" s="101"/>
      <c r="D1575" s="101"/>
      <c r="E1575" s="101"/>
      <c r="F1575" s="101"/>
      <c r="I1575" s="101"/>
      <c r="J1575" s="101"/>
      <c r="L1575" s="102"/>
      <c r="M1575" s="103"/>
      <c r="O1575" s="101"/>
      <c r="P1575" s="101"/>
      <c r="Q1575" s="101"/>
      <c r="R1575" s="105"/>
      <c r="V1575" s="106"/>
      <c r="W1575" s="107"/>
      <c r="X1575" s="107"/>
      <c r="Y1575" s="107"/>
      <c r="Z1575" s="108"/>
      <c r="AA1575" s="107"/>
      <c r="AB1575" s="50"/>
      <c r="AI1575" s="107"/>
    </row>
    <row r="1576" spans="3:35" x14ac:dyDescent="0.2">
      <c r="C1576" s="101"/>
      <c r="D1576" s="101"/>
      <c r="E1576" s="101"/>
      <c r="F1576" s="101"/>
      <c r="I1576" s="101"/>
      <c r="J1576" s="101"/>
      <c r="L1576" s="102"/>
      <c r="M1576" s="103"/>
      <c r="O1576" s="101"/>
      <c r="P1576" s="101"/>
      <c r="Q1576" s="101"/>
      <c r="R1576" s="105"/>
      <c r="V1576" s="106"/>
      <c r="W1576" s="107"/>
      <c r="X1576" s="107"/>
      <c r="Y1576" s="107"/>
      <c r="Z1576" s="108"/>
      <c r="AA1576" s="107"/>
      <c r="AB1576" s="50"/>
      <c r="AI1576" s="107"/>
    </row>
    <row r="1577" spans="3:35" x14ac:dyDescent="0.2">
      <c r="C1577" s="101"/>
      <c r="D1577" s="101"/>
      <c r="E1577" s="101"/>
      <c r="F1577" s="101"/>
      <c r="I1577" s="101"/>
      <c r="J1577" s="101"/>
      <c r="L1577" s="102"/>
      <c r="M1577" s="103"/>
      <c r="O1577" s="101"/>
      <c r="P1577" s="101"/>
      <c r="Q1577" s="101"/>
      <c r="R1577" s="105"/>
      <c r="V1577" s="106"/>
      <c r="W1577" s="107"/>
      <c r="X1577" s="107"/>
      <c r="Y1577" s="107"/>
      <c r="Z1577" s="108"/>
      <c r="AA1577" s="107"/>
      <c r="AB1577" s="50"/>
      <c r="AI1577" s="107"/>
    </row>
    <row r="1578" spans="3:35" x14ac:dyDescent="0.2">
      <c r="C1578" s="101"/>
      <c r="D1578" s="101"/>
      <c r="E1578" s="101"/>
      <c r="F1578" s="101"/>
      <c r="I1578" s="101"/>
      <c r="J1578" s="101"/>
      <c r="L1578" s="102"/>
      <c r="M1578" s="103"/>
      <c r="O1578" s="101"/>
      <c r="P1578" s="101"/>
      <c r="Q1578" s="101"/>
      <c r="R1578" s="105"/>
      <c r="V1578" s="106"/>
      <c r="W1578" s="107"/>
      <c r="X1578" s="107"/>
      <c r="Y1578" s="107"/>
      <c r="Z1578" s="108"/>
      <c r="AA1578" s="107"/>
      <c r="AB1578" s="50"/>
      <c r="AI1578" s="107"/>
    </row>
    <row r="1579" spans="3:35" x14ac:dyDescent="0.2">
      <c r="C1579" s="101"/>
      <c r="D1579" s="101"/>
      <c r="E1579" s="101"/>
      <c r="F1579" s="101"/>
      <c r="I1579" s="101"/>
      <c r="J1579" s="101"/>
      <c r="L1579" s="102"/>
      <c r="M1579" s="103"/>
      <c r="O1579" s="101"/>
      <c r="P1579" s="101"/>
      <c r="Q1579" s="101"/>
      <c r="R1579" s="105"/>
      <c r="V1579" s="106"/>
      <c r="W1579" s="107"/>
      <c r="X1579" s="107"/>
      <c r="Y1579" s="107"/>
      <c r="Z1579" s="108"/>
      <c r="AA1579" s="107"/>
      <c r="AB1579" s="50"/>
      <c r="AI1579" s="107"/>
    </row>
    <row r="1580" spans="3:35" x14ac:dyDescent="0.2">
      <c r="C1580" s="101"/>
      <c r="D1580" s="101"/>
      <c r="E1580" s="101"/>
      <c r="F1580" s="101"/>
      <c r="I1580" s="101"/>
      <c r="J1580" s="101"/>
      <c r="L1580" s="102"/>
      <c r="M1580" s="103"/>
      <c r="O1580" s="101"/>
      <c r="P1580" s="101"/>
      <c r="Q1580" s="101"/>
      <c r="R1580" s="105"/>
      <c r="V1580" s="106"/>
      <c r="W1580" s="107"/>
      <c r="X1580" s="107"/>
      <c r="Y1580" s="107"/>
      <c r="Z1580" s="108"/>
      <c r="AA1580" s="107"/>
      <c r="AB1580" s="50"/>
      <c r="AI1580" s="107"/>
    </row>
    <row r="1581" spans="3:35" x14ac:dyDescent="0.2">
      <c r="C1581" s="101"/>
      <c r="D1581" s="101"/>
      <c r="E1581" s="101"/>
      <c r="F1581" s="101"/>
      <c r="I1581" s="101"/>
      <c r="J1581" s="101"/>
      <c r="L1581" s="102"/>
      <c r="M1581" s="103"/>
      <c r="O1581" s="101"/>
      <c r="P1581" s="101"/>
      <c r="Q1581" s="101"/>
      <c r="R1581" s="105"/>
      <c r="V1581" s="106"/>
      <c r="W1581" s="107"/>
      <c r="X1581" s="107"/>
      <c r="Y1581" s="107"/>
      <c r="Z1581" s="108"/>
      <c r="AA1581" s="107"/>
      <c r="AB1581" s="50"/>
      <c r="AI1581" s="107"/>
    </row>
    <row r="1582" spans="3:35" x14ac:dyDescent="0.2">
      <c r="C1582" s="101"/>
      <c r="D1582" s="101"/>
      <c r="E1582" s="101"/>
      <c r="F1582" s="101"/>
      <c r="I1582" s="101"/>
      <c r="J1582" s="101"/>
      <c r="L1582" s="102"/>
      <c r="M1582" s="103"/>
      <c r="O1582" s="101"/>
      <c r="P1582" s="101"/>
      <c r="Q1582" s="101"/>
      <c r="R1582" s="105"/>
      <c r="V1582" s="106"/>
      <c r="W1582" s="107"/>
      <c r="X1582" s="107"/>
      <c r="Y1582" s="107"/>
      <c r="Z1582" s="108"/>
      <c r="AA1582" s="107"/>
      <c r="AB1582" s="50"/>
      <c r="AI1582" s="107"/>
    </row>
    <row r="1583" spans="3:35" x14ac:dyDescent="0.2">
      <c r="C1583" s="101"/>
      <c r="D1583" s="101"/>
      <c r="E1583" s="101"/>
      <c r="F1583" s="101"/>
      <c r="I1583" s="101"/>
      <c r="J1583" s="101"/>
      <c r="L1583" s="102"/>
      <c r="M1583" s="103"/>
      <c r="O1583" s="101"/>
      <c r="P1583" s="101"/>
      <c r="Q1583" s="101"/>
      <c r="R1583" s="105"/>
      <c r="V1583" s="106"/>
      <c r="W1583" s="107"/>
      <c r="X1583" s="107"/>
      <c r="Y1583" s="107"/>
      <c r="Z1583" s="108"/>
      <c r="AA1583" s="107"/>
      <c r="AB1583" s="50"/>
      <c r="AI1583" s="107"/>
    </row>
    <row r="1584" spans="3:35" x14ac:dyDescent="0.2">
      <c r="C1584" s="101"/>
      <c r="D1584" s="101"/>
      <c r="E1584" s="101"/>
      <c r="F1584" s="101"/>
      <c r="I1584" s="101"/>
      <c r="J1584" s="101"/>
      <c r="L1584" s="102"/>
      <c r="M1584" s="103"/>
      <c r="O1584" s="101"/>
      <c r="P1584" s="101"/>
      <c r="Q1584" s="101"/>
      <c r="R1584" s="105"/>
      <c r="V1584" s="106"/>
      <c r="W1584" s="107"/>
      <c r="X1584" s="107"/>
      <c r="Y1584" s="107"/>
      <c r="Z1584" s="108"/>
      <c r="AA1584" s="107"/>
      <c r="AB1584" s="50"/>
      <c r="AI1584" s="107"/>
    </row>
    <row r="1585" spans="3:35" x14ac:dyDescent="0.2">
      <c r="C1585" s="101"/>
      <c r="D1585" s="101"/>
      <c r="E1585" s="101"/>
      <c r="F1585" s="101"/>
      <c r="I1585" s="101"/>
      <c r="J1585" s="101"/>
      <c r="L1585" s="102"/>
      <c r="M1585" s="103"/>
      <c r="O1585" s="101"/>
      <c r="P1585" s="101"/>
      <c r="Q1585" s="101"/>
      <c r="R1585" s="105"/>
      <c r="V1585" s="106"/>
      <c r="W1585" s="107"/>
      <c r="X1585" s="107"/>
      <c r="Y1585" s="107"/>
      <c r="Z1585" s="108"/>
      <c r="AA1585" s="107"/>
      <c r="AB1585" s="50"/>
      <c r="AI1585" s="107"/>
    </row>
    <row r="1586" spans="3:35" x14ac:dyDescent="0.2">
      <c r="C1586" s="101"/>
      <c r="D1586" s="101"/>
      <c r="E1586" s="101"/>
      <c r="F1586" s="101"/>
      <c r="I1586" s="101"/>
      <c r="J1586" s="101"/>
      <c r="L1586" s="102"/>
      <c r="M1586" s="103"/>
      <c r="O1586" s="101"/>
      <c r="P1586" s="101"/>
      <c r="Q1586" s="101"/>
      <c r="R1586" s="105"/>
      <c r="V1586" s="106"/>
      <c r="W1586" s="107"/>
      <c r="X1586" s="107"/>
      <c r="Y1586" s="107"/>
      <c r="Z1586" s="108"/>
      <c r="AA1586" s="107"/>
      <c r="AB1586" s="50"/>
      <c r="AI1586" s="107"/>
    </row>
    <row r="1587" spans="3:35" x14ac:dyDescent="0.2">
      <c r="C1587" s="101"/>
      <c r="D1587" s="101"/>
      <c r="E1587" s="101"/>
      <c r="F1587" s="101"/>
      <c r="I1587" s="101"/>
      <c r="J1587" s="101"/>
      <c r="L1587" s="102"/>
      <c r="M1587" s="103"/>
      <c r="O1587" s="101"/>
      <c r="P1587" s="101"/>
      <c r="Q1587" s="101"/>
      <c r="R1587" s="105"/>
      <c r="V1587" s="106"/>
      <c r="W1587" s="107"/>
      <c r="X1587" s="107"/>
      <c r="Y1587" s="107"/>
      <c r="Z1587" s="108"/>
      <c r="AA1587" s="107"/>
      <c r="AB1587" s="50"/>
      <c r="AI1587" s="107"/>
    </row>
    <row r="1588" spans="3:35" x14ac:dyDescent="0.2">
      <c r="C1588" s="101"/>
      <c r="D1588" s="101"/>
      <c r="E1588" s="101"/>
      <c r="F1588" s="101"/>
      <c r="I1588" s="101"/>
      <c r="J1588" s="101"/>
      <c r="L1588" s="102"/>
      <c r="M1588" s="103"/>
      <c r="O1588" s="101"/>
      <c r="P1588" s="101"/>
      <c r="Q1588" s="101"/>
      <c r="R1588" s="105"/>
      <c r="V1588" s="106"/>
      <c r="W1588" s="107"/>
      <c r="X1588" s="107"/>
      <c r="Y1588" s="107"/>
      <c r="Z1588" s="108"/>
      <c r="AA1588" s="107"/>
      <c r="AB1588" s="50"/>
      <c r="AI1588" s="107"/>
    </row>
    <row r="1589" spans="3:35" x14ac:dyDescent="0.2">
      <c r="C1589" s="101"/>
      <c r="D1589" s="101"/>
      <c r="E1589" s="101"/>
      <c r="F1589" s="101"/>
      <c r="I1589" s="101"/>
      <c r="J1589" s="101"/>
      <c r="L1589" s="102"/>
      <c r="M1589" s="103"/>
      <c r="O1589" s="101"/>
      <c r="P1589" s="101"/>
      <c r="Q1589" s="101"/>
      <c r="R1589" s="105"/>
      <c r="V1589" s="106"/>
      <c r="W1589" s="107"/>
      <c r="X1589" s="107"/>
      <c r="Y1589" s="107"/>
      <c r="Z1589" s="108"/>
      <c r="AA1589" s="107"/>
      <c r="AB1589" s="50"/>
      <c r="AI1589" s="107"/>
    </row>
    <row r="1590" spans="3:35" x14ac:dyDescent="0.2">
      <c r="C1590" s="101"/>
      <c r="D1590" s="101"/>
      <c r="E1590" s="101"/>
      <c r="F1590" s="101"/>
      <c r="I1590" s="101"/>
      <c r="J1590" s="101"/>
      <c r="L1590" s="102"/>
      <c r="M1590" s="103"/>
      <c r="O1590" s="101"/>
      <c r="P1590" s="101"/>
      <c r="Q1590" s="101"/>
      <c r="R1590" s="105"/>
      <c r="V1590" s="106"/>
      <c r="W1590" s="107"/>
      <c r="X1590" s="107"/>
      <c r="Y1590" s="107"/>
      <c r="Z1590" s="108"/>
      <c r="AA1590" s="107"/>
      <c r="AB1590" s="50"/>
      <c r="AI1590" s="107"/>
    </row>
    <row r="1591" spans="3:35" x14ac:dyDescent="0.2">
      <c r="C1591" s="101"/>
      <c r="D1591" s="101"/>
      <c r="E1591" s="101"/>
      <c r="F1591" s="101"/>
      <c r="I1591" s="101"/>
      <c r="J1591" s="101"/>
      <c r="L1591" s="102"/>
      <c r="M1591" s="103"/>
      <c r="O1591" s="101"/>
      <c r="P1591" s="101"/>
      <c r="Q1591" s="101"/>
      <c r="R1591" s="105"/>
      <c r="V1591" s="106"/>
      <c r="W1591" s="107"/>
      <c r="X1591" s="107"/>
      <c r="Y1591" s="107"/>
      <c r="Z1591" s="108"/>
      <c r="AA1591" s="107"/>
      <c r="AB1591" s="50"/>
      <c r="AI1591" s="107"/>
    </row>
    <row r="1592" spans="3:35" x14ac:dyDescent="0.2">
      <c r="C1592" s="101"/>
      <c r="D1592" s="101"/>
      <c r="E1592" s="101"/>
      <c r="F1592" s="101"/>
      <c r="I1592" s="101"/>
      <c r="J1592" s="101"/>
      <c r="L1592" s="102"/>
      <c r="M1592" s="103"/>
      <c r="O1592" s="101"/>
      <c r="P1592" s="101"/>
      <c r="Q1592" s="101"/>
      <c r="R1592" s="105"/>
      <c r="V1592" s="106"/>
      <c r="W1592" s="107"/>
      <c r="X1592" s="107"/>
      <c r="Y1592" s="107"/>
      <c r="Z1592" s="108"/>
      <c r="AA1592" s="107"/>
      <c r="AB1592" s="50"/>
      <c r="AI1592" s="107"/>
    </row>
    <row r="1593" spans="3:35" x14ac:dyDescent="0.2">
      <c r="C1593" s="101"/>
      <c r="D1593" s="101"/>
      <c r="E1593" s="101"/>
      <c r="F1593" s="101"/>
      <c r="I1593" s="101"/>
      <c r="J1593" s="101"/>
      <c r="L1593" s="102"/>
      <c r="M1593" s="103"/>
      <c r="O1593" s="101"/>
      <c r="P1593" s="101"/>
      <c r="Q1593" s="101"/>
      <c r="R1593" s="105"/>
      <c r="V1593" s="106"/>
      <c r="W1593" s="107"/>
      <c r="X1593" s="107"/>
      <c r="Y1593" s="107"/>
      <c r="Z1593" s="108"/>
      <c r="AA1593" s="107"/>
      <c r="AB1593" s="50"/>
      <c r="AI1593" s="107"/>
    </row>
    <row r="1594" spans="3:35" x14ac:dyDescent="0.2">
      <c r="C1594" s="101"/>
      <c r="D1594" s="101"/>
      <c r="E1594" s="101"/>
      <c r="F1594" s="101"/>
      <c r="I1594" s="101"/>
      <c r="J1594" s="101"/>
      <c r="L1594" s="102"/>
      <c r="M1594" s="103"/>
      <c r="O1594" s="101"/>
      <c r="P1594" s="101"/>
      <c r="Q1594" s="101"/>
      <c r="R1594" s="105"/>
      <c r="V1594" s="106"/>
      <c r="W1594" s="107"/>
      <c r="X1594" s="107"/>
      <c r="Y1594" s="107"/>
      <c r="Z1594" s="108"/>
      <c r="AA1594" s="107"/>
      <c r="AB1594" s="50"/>
      <c r="AI1594" s="107"/>
    </row>
    <row r="1595" spans="3:35" x14ac:dyDescent="0.2">
      <c r="C1595" s="101"/>
      <c r="D1595" s="101"/>
      <c r="E1595" s="101"/>
      <c r="F1595" s="101"/>
      <c r="I1595" s="101"/>
      <c r="J1595" s="101"/>
      <c r="L1595" s="102"/>
      <c r="M1595" s="103"/>
      <c r="O1595" s="101"/>
      <c r="P1595" s="101"/>
      <c r="Q1595" s="101"/>
      <c r="R1595" s="105"/>
      <c r="V1595" s="106"/>
      <c r="W1595" s="107"/>
      <c r="X1595" s="107"/>
      <c r="Y1595" s="107"/>
      <c r="Z1595" s="108"/>
      <c r="AA1595" s="107"/>
      <c r="AB1595" s="50"/>
      <c r="AI1595" s="107"/>
    </row>
    <row r="1596" spans="3:35" x14ac:dyDescent="0.2">
      <c r="C1596" s="101"/>
      <c r="D1596" s="101"/>
      <c r="E1596" s="101"/>
      <c r="F1596" s="101"/>
      <c r="I1596" s="101"/>
      <c r="J1596" s="101"/>
      <c r="L1596" s="102"/>
      <c r="M1596" s="103"/>
      <c r="O1596" s="101"/>
      <c r="P1596" s="101"/>
      <c r="Q1596" s="101"/>
      <c r="R1596" s="105"/>
      <c r="V1596" s="106"/>
      <c r="W1596" s="107"/>
      <c r="X1596" s="107"/>
      <c r="Y1596" s="107"/>
      <c r="Z1596" s="108"/>
      <c r="AA1596" s="107"/>
      <c r="AB1596" s="50"/>
      <c r="AI1596" s="107"/>
    </row>
    <row r="1597" spans="3:35" x14ac:dyDescent="0.2">
      <c r="C1597" s="101"/>
      <c r="D1597" s="101"/>
      <c r="E1597" s="101"/>
      <c r="F1597" s="101"/>
      <c r="I1597" s="101"/>
      <c r="J1597" s="101"/>
      <c r="L1597" s="102"/>
      <c r="M1597" s="103"/>
      <c r="O1597" s="101"/>
      <c r="P1597" s="101"/>
      <c r="Q1597" s="101"/>
      <c r="R1597" s="105"/>
      <c r="V1597" s="106"/>
      <c r="W1597" s="107"/>
      <c r="X1597" s="107"/>
      <c r="Y1597" s="107"/>
      <c r="Z1597" s="108"/>
      <c r="AA1597" s="107"/>
      <c r="AB1597" s="50"/>
      <c r="AI1597" s="107"/>
    </row>
    <row r="1598" spans="3:35" x14ac:dyDescent="0.2">
      <c r="C1598" s="101"/>
      <c r="D1598" s="101"/>
      <c r="E1598" s="101"/>
      <c r="F1598" s="101"/>
      <c r="I1598" s="101"/>
      <c r="J1598" s="101"/>
      <c r="L1598" s="102"/>
      <c r="M1598" s="103"/>
      <c r="O1598" s="101"/>
      <c r="P1598" s="101"/>
      <c r="Q1598" s="101"/>
      <c r="R1598" s="105"/>
      <c r="V1598" s="106"/>
      <c r="W1598" s="107"/>
      <c r="X1598" s="107"/>
      <c r="Y1598" s="107"/>
      <c r="Z1598" s="108"/>
      <c r="AA1598" s="107"/>
      <c r="AB1598" s="50"/>
      <c r="AI1598" s="107"/>
    </row>
    <row r="1599" spans="3:35" x14ac:dyDescent="0.2">
      <c r="C1599" s="101"/>
      <c r="D1599" s="101"/>
      <c r="E1599" s="101"/>
      <c r="F1599" s="101"/>
      <c r="I1599" s="101"/>
      <c r="J1599" s="101"/>
      <c r="L1599" s="102"/>
      <c r="M1599" s="103"/>
      <c r="O1599" s="101"/>
      <c r="P1599" s="101"/>
      <c r="Q1599" s="101"/>
      <c r="R1599" s="105"/>
      <c r="V1599" s="106"/>
      <c r="W1599" s="107"/>
      <c r="X1599" s="107"/>
      <c r="Y1599" s="107"/>
      <c r="Z1599" s="108"/>
      <c r="AA1599" s="107"/>
      <c r="AB1599" s="50"/>
      <c r="AI1599" s="107"/>
    </row>
    <row r="1600" spans="3:35" x14ac:dyDescent="0.2">
      <c r="C1600" s="101"/>
      <c r="D1600" s="101"/>
      <c r="E1600" s="101"/>
      <c r="F1600" s="101"/>
      <c r="I1600" s="101"/>
      <c r="J1600" s="101"/>
      <c r="L1600" s="102"/>
      <c r="M1600" s="103"/>
      <c r="O1600" s="101"/>
      <c r="P1600" s="101"/>
      <c r="Q1600" s="101"/>
      <c r="R1600" s="105"/>
      <c r="V1600" s="106"/>
      <c r="W1600" s="107"/>
      <c r="X1600" s="107"/>
      <c r="Y1600" s="107"/>
      <c r="Z1600" s="108"/>
      <c r="AA1600" s="107"/>
      <c r="AB1600" s="50"/>
      <c r="AI1600" s="107"/>
    </row>
    <row r="1601" spans="3:35" x14ac:dyDescent="0.2">
      <c r="C1601" s="101"/>
      <c r="D1601" s="101"/>
      <c r="E1601" s="101"/>
      <c r="F1601" s="101"/>
      <c r="I1601" s="101"/>
      <c r="J1601" s="101"/>
      <c r="L1601" s="102"/>
      <c r="M1601" s="103"/>
      <c r="O1601" s="101"/>
      <c r="P1601" s="101"/>
      <c r="Q1601" s="101"/>
      <c r="R1601" s="105"/>
      <c r="V1601" s="106"/>
      <c r="W1601" s="107"/>
      <c r="X1601" s="107"/>
      <c r="Y1601" s="107"/>
      <c r="Z1601" s="108"/>
      <c r="AA1601" s="107"/>
      <c r="AB1601" s="50"/>
      <c r="AI1601" s="107"/>
    </row>
    <row r="1602" spans="3:35" x14ac:dyDescent="0.2">
      <c r="C1602" s="101"/>
      <c r="D1602" s="101"/>
      <c r="E1602" s="101"/>
      <c r="F1602" s="101"/>
      <c r="I1602" s="101"/>
      <c r="J1602" s="101"/>
      <c r="L1602" s="102"/>
      <c r="M1602" s="103"/>
      <c r="O1602" s="101"/>
      <c r="P1602" s="101"/>
      <c r="Q1602" s="101"/>
      <c r="R1602" s="105"/>
      <c r="V1602" s="106"/>
      <c r="W1602" s="107"/>
      <c r="X1602" s="107"/>
      <c r="Y1602" s="107"/>
      <c r="Z1602" s="108"/>
      <c r="AA1602" s="107"/>
      <c r="AB1602" s="50"/>
      <c r="AI1602" s="107"/>
    </row>
    <row r="1603" spans="3:35" x14ac:dyDescent="0.2">
      <c r="C1603" s="101"/>
      <c r="D1603" s="101"/>
      <c r="E1603" s="101"/>
      <c r="F1603" s="101"/>
      <c r="I1603" s="101"/>
      <c r="J1603" s="101"/>
      <c r="L1603" s="102"/>
      <c r="M1603" s="103"/>
      <c r="O1603" s="101"/>
      <c r="P1603" s="101"/>
      <c r="Q1603" s="101"/>
      <c r="R1603" s="105"/>
      <c r="V1603" s="106"/>
      <c r="W1603" s="107"/>
      <c r="X1603" s="107"/>
      <c r="Y1603" s="107"/>
      <c r="Z1603" s="108"/>
      <c r="AA1603" s="107"/>
      <c r="AB1603" s="50"/>
      <c r="AI1603" s="107"/>
    </row>
    <row r="1604" spans="3:35" x14ac:dyDescent="0.2">
      <c r="C1604" s="101"/>
      <c r="D1604" s="101"/>
      <c r="E1604" s="101"/>
      <c r="F1604" s="101"/>
      <c r="I1604" s="101"/>
      <c r="J1604" s="101"/>
      <c r="L1604" s="102"/>
      <c r="M1604" s="103"/>
      <c r="O1604" s="101"/>
      <c r="P1604" s="101"/>
      <c r="Q1604" s="101"/>
      <c r="R1604" s="105"/>
      <c r="V1604" s="106"/>
      <c r="W1604" s="107"/>
      <c r="X1604" s="107"/>
      <c r="Y1604" s="107"/>
      <c r="Z1604" s="108"/>
      <c r="AA1604" s="107"/>
      <c r="AB1604" s="50"/>
      <c r="AI1604" s="107"/>
    </row>
    <row r="1605" spans="3:35" x14ac:dyDescent="0.2">
      <c r="C1605" s="101"/>
      <c r="D1605" s="101"/>
      <c r="E1605" s="101"/>
      <c r="F1605" s="101"/>
      <c r="I1605" s="101"/>
      <c r="J1605" s="101"/>
      <c r="L1605" s="102"/>
      <c r="M1605" s="103"/>
      <c r="O1605" s="101"/>
      <c r="P1605" s="101"/>
      <c r="Q1605" s="101"/>
      <c r="R1605" s="105"/>
      <c r="V1605" s="106"/>
      <c r="W1605" s="107"/>
      <c r="X1605" s="107"/>
      <c r="Y1605" s="107"/>
      <c r="Z1605" s="108"/>
      <c r="AA1605" s="107"/>
      <c r="AB1605" s="50"/>
      <c r="AI1605" s="107"/>
    </row>
    <row r="1606" spans="3:35" x14ac:dyDescent="0.2">
      <c r="C1606" s="101"/>
      <c r="D1606" s="101"/>
      <c r="E1606" s="101"/>
      <c r="F1606" s="101"/>
      <c r="I1606" s="101"/>
      <c r="J1606" s="101"/>
      <c r="L1606" s="102"/>
      <c r="M1606" s="103"/>
      <c r="O1606" s="101"/>
      <c r="P1606" s="101"/>
      <c r="Q1606" s="101"/>
      <c r="R1606" s="105"/>
      <c r="V1606" s="106"/>
      <c r="W1606" s="107"/>
      <c r="X1606" s="107"/>
      <c r="Y1606" s="107"/>
      <c r="Z1606" s="108"/>
      <c r="AA1606" s="107"/>
      <c r="AB1606" s="50"/>
      <c r="AI1606" s="107"/>
    </row>
    <row r="1607" spans="3:35" x14ac:dyDescent="0.2">
      <c r="C1607" s="101"/>
      <c r="D1607" s="101"/>
      <c r="E1607" s="101"/>
      <c r="F1607" s="101"/>
      <c r="I1607" s="101"/>
      <c r="J1607" s="101"/>
      <c r="L1607" s="102"/>
      <c r="M1607" s="103"/>
      <c r="O1607" s="101"/>
      <c r="P1607" s="101"/>
      <c r="Q1607" s="101"/>
      <c r="R1607" s="105"/>
      <c r="V1607" s="106"/>
      <c r="W1607" s="107"/>
      <c r="X1607" s="107"/>
      <c r="Y1607" s="107"/>
      <c r="Z1607" s="108"/>
      <c r="AA1607" s="107"/>
      <c r="AB1607" s="50"/>
      <c r="AI1607" s="107"/>
    </row>
    <row r="1608" spans="3:35" x14ac:dyDescent="0.2">
      <c r="C1608" s="101"/>
      <c r="D1608" s="101"/>
      <c r="E1608" s="101"/>
      <c r="F1608" s="101"/>
      <c r="I1608" s="101"/>
      <c r="J1608" s="101"/>
      <c r="L1608" s="102"/>
      <c r="M1608" s="103"/>
      <c r="O1608" s="101"/>
      <c r="P1608" s="101"/>
      <c r="Q1608" s="101"/>
      <c r="R1608" s="105"/>
      <c r="V1608" s="106"/>
      <c r="W1608" s="107"/>
      <c r="X1608" s="107"/>
      <c r="Y1608" s="107"/>
      <c r="Z1608" s="108"/>
      <c r="AA1608" s="107"/>
      <c r="AB1608" s="50"/>
      <c r="AI1608" s="107"/>
    </row>
    <row r="1609" spans="3:35" x14ac:dyDescent="0.2">
      <c r="C1609" s="101"/>
      <c r="D1609" s="101"/>
      <c r="E1609" s="101"/>
      <c r="F1609" s="101"/>
      <c r="I1609" s="101"/>
      <c r="J1609" s="101"/>
      <c r="L1609" s="102"/>
      <c r="M1609" s="103"/>
      <c r="O1609" s="101"/>
      <c r="P1609" s="101"/>
      <c r="Q1609" s="101"/>
      <c r="R1609" s="105"/>
      <c r="V1609" s="106"/>
      <c r="W1609" s="107"/>
      <c r="X1609" s="107"/>
      <c r="Y1609" s="107"/>
      <c r="Z1609" s="108"/>
      <c r="AA1609" s="107"/>
      <c r="AB1609" s="50"/>
      <c r="AI1609" s="107"/>
    </row>
    <row r="1610" spans="3:35" x14ac:dyDescent="0.2">
      <c r="C1610" s="101"/>
      <c r="D1610" s="101"/>
      <c r="E1610" s="101"/>
      <c r="F1610" s="101"/>
      <c r="I1610" s="101"/>
      <c r="J1610" s="101"/>
      <c r="L1610" s="102"/>
      <c r="M1610" s="103"/>
      <c r="O1610" s="101"/>
      <c r="P1610" s="101"/>
      <c r="Q1610" s="101"/>
      <c r="R1610" s="105"/>
      <c r="V1610" s="106"/>
      <c r="W1610" s="107"/>
      <c r="X1610" s="107"/>
      <c r="Y1610" s="107"/>
      <c r="Z1610" s="108"/>
      <c r="AA1610" s="107"/>
      <c r="AB1610" s="50"/>
      <c r="AI1610" s="107"/>
    </row>
    <row r="1611" spans="3:35" x14ac:dyDescent="0.2">
      <c r="C1611" s="101"/>
      <c r="D1611" s="101"/>
      <c r="E1611" s="101"/>
      <c r="F1611" s="101"/>
      <c r="I1611" s="101"/>
      <c r="J1611" s="101"/>
      <c r="L1611" s="102"/>
      <c r="M1611" s="103"/>
      <c r="O1611" s="101"/>
      <c r="P1611" s="101"/>
      <c r="Q1611" s="101"/>
      <c r="R1611" s="105"/>
      <c r="V1611" s="106"/>
      <c r="W1611" s="107"/>
      <c r="X1611" s="107"/>
      <c r="Y1611" s="107"/>
      <c r="Z1611" s="108"/>
      <c r="AA1611" s="107"/>
      <c r="AB1611" s="50"/>
      <c r="AI1611" s="107"/>
    </row>
    <row r="1612" spans="3:35" x14ac:dyDescent="0.2">
      <c r="C1612" s="101"/>
      <c r="D1612" s="101"/>
      <c r="E1612" s="101"/>
      <c r="F1612" s="101"/>
      <c r="I1612" s="101"/>
      <c r="J1612" s="101"/>
      <c r="L1612" s="102"/>
      <c r="M1612" s="103"/>
      <c r="O1612" s="101"/>
      <c r="P1612" s="101"/>
      <c r="Q1612" s="101"/>
      <c r="R1612" s="105"/>
      <c r="V1612" s="106"/>
      <c r="W1612" s="107"/>
      <c r="X1612" s="107"/>
      <c r="Y1612" s="107"/>
      <c r="Z1612" s="108"/>
      <c r="AA1612" s="107"/>
      <c r="AB1612" s="50"/>
      <c r="AI1612" s="107"/>
    </row>
    <row r="1613" spans="3:35" x14ac:dyDescent="0.2">
      <c r="C1613" s="101"/>
      <c r="D1613" s="101"/>
      <c r="E1613" s="101"/>
      <c r="F1613" s="101"/>
      <c r="I1613" s="101"/>
      <c r="J1613" s="101"/>
      <c r="L1613" s="102"/>
      <c r="M1613" s="103"/>
      <c r="O1613" s="101"/>
      <c r="P1613" s="101"/>
      <c r="Q1613" s="101"/>
      <c r="R1613" s="105"/>
      <c r="V1613" s="106"/>
      <c r="W1613" s="107"/>
      <c r="X1613" s="107"/>
      <c r="Y1613" s="107"/>
      <c r="Z1613" s="108"/>
      <c r="AA1613" s="107"/>
      <c r="AB1613" s="50"/>
      <c r="AI1613" s="107"/>
    </row>
    <row r="1614" spans="3:35" x14ac:dyDescent="0.2">
      <c r="C1614" s="101"/>
      <c r="D1614" s="101"/>
      <c r="E1614" s="101"/>
      <c r="F1614" s="101"/>
      <c r="I1614" s="101"/>
      <c r="J1614" s="101"/>
      <c r="L1614" s="102"/>
      <c r="M1614" s="103"/>
      <c r="O1614" s="101"/>
      <c r="P1614" s="101"/>
      <c r="Q1614" s="101"/>
      <c r="R1614" s="105"/>
      <c r="V1614" s="106"/>
      <c r="W1614" s="107"/>
      <c r="X1614" s="107"/>
      <c r="Y1614" s="107"/>
      <c r="Z1614" s="108"/>
      <c r="AA1614" s="107"/>
      <c r="AB1614" s="50"/>
      <c r="AI1614" s="107"/>
    </row>
    <row r="1615" spans="3:35" x14ac:dyDescent="0.2">
      <c r="C1615" s="101"/>
      <c r="D1615" s="101"/>
      <c r="E1615" s="101"/>
      <c r="F1615" s="101"/>
      <c r="I1615" s="101"/>
      <c r="J1615" s="101"/>
      <c r="L1615" s="102"/>
      <c r="M1615" s="103"/>
      <c r="O1615" s="101"/>
      <c r="P1615" s="101"/>
      <c r="Q1615" s="101"/>
      <c r="R1615" s="105"/>
      <c r="V1615" s="106"/>
      <c r="W1615" s="107"/>
      <c r="X1615" s="107"/>
      <c r="Y1615" s="107"/>
      <c r="Z1615" s="108"/>
      <c r="AA1615" s="107"/>
      <c r="AB1615" s="50"/>
      <c r="AI1615" s="107"/>
    </row>
    <row r="1616" spans="3:35" x14ac:dyDescent="0.2">
      <c r="C1616" s="101"/>
      <c r="D1616" s="101"/>
      <c r="E1616" s="101"/>
      <c r="F1616" s="101"/>
      <c r="I1616" s="101"/>
      <c r="J1616" s="101"/>
      <c r="L1616" s="102"/>
      <c r="M1616" s="103"/>
      <c r="O1616" s="101"/>
      <c r="P1616" s="101"/>
      <c r="Q1616" s="101"/>
      <c r="R1616" s="105"/>
      <c r="V1616" s="106"/>
      <c r="W1616" s="107"/>
      <c r="X1616" s="107"/>
      <c r="Y1616" s="107"/>
      <c r="Z1616" s="108"/>
      <c r="AA1616" s="107"/>
      <c r="AB1616" s="50"/>
      <c r="AI1616" s="107"/>
    </row>
    <row r="1617" spans="3:35" x14ac:dyDescent="0.2">
      <c r="C1617" s="101"/>
      <c r="D1617" s="101"/>
      <c r="E1617" s="101"/>
      <c r="F1617" s="101"/>
      <c r="I1617" s="101"/>
      <c r="J1617" s="101"/>
      <c r="L1617" s="102"/>
      <c r="M1617" s="103"/>
      <c r="O1617" s="101"/>
      <c r="P1617" s="101"/>
      <c r="Q1617" s="101"/>
      <c r="R1617" s="105"/>
      <c r="V1617" s="106"/>
      <c r="W1617" s="107"/>
      <c r="X1617" s="107"/>
      <c r="Y1617" s="107"/>
      <c r="Z1617" s="108"/>
      <c r="AA1617" s="107"/>
      <c r="AB1617" s="50"/>
      <c r="AI1617" s="107"/>
    </row>
    <row r="1618" spans="3:35" x14ac:dyDescent="0.2">
      <c r="C1618" s="101"/>
      <c r="D1618" s="101"/>
      <c r="E1618" s="101"/>
      <c r="F1618" s="101"/>
      <c r="I1618" s="101"/>
      <c r="J1618" s="101"/>
      <c r="L1618" s="102"/>
      <c r="M1618" s="103"/>
      <c r="O1618" s="101"/>
      <c r="P1618" s="101"/>
      <c r="Q1618" s="101"/>
      <c r="R1618" s="105"/>
      <c r="V1618" s="106"/>
      <c r="W1618" s="107"/>
      <c r="X1618" s="107"/>
      <c r="Y1618" s="107"/>
      <c r="Z1618" s="108"/>
      <c r="AA1618" s="107"/>
      <c r="AB1618" s="50"/>
      <c r="AI1618" s="107"/>
    </row>
    <row r="1619" spans="3:35" x14ac:dyDescent="0.2">
      <c r="C1619" s="101"/>
      <c r="D1619" s="101"/>
      <c r="E1619" s="101"/>
      <c r="F1619" s="101"/>
      <c r="I1619" s="101"/>
      <c r="J1619" s="101"/>
      <c r="L1619" s="102"/>
      <c r="M1619" s="103"/>
      <c r="O1619" s="101"/>
      <c r="P1619" s="101"/>
      <c r="Q1619" s="101"/>
      <c r="R1619" s="105"/>
      <c r="V1619" s="106"/>
      <c r="W1619" s="107"/>
      <c r="X1619" s="107"/>
      <c r="Y1619" s="107"/>
      <c r="Z1619" s="108"/>
      <c r="AA1619" s="107"/>
      <c r="AB1619" s="50"/>
      <c r="AI1619" s="107"/>
    </row>
    <row r="1620" spans="3:35" x14ac:dyDescent="0.2">
      <c r="C1620" s="101"/>
      <c r="D1620" s="101"/>
      <c r="E1620" s="101"/>
      <c r="F1620" s="101"/>
      <c r="I1620" s="101"/>
      <c r="J1620" s="101"/>
      <c r="L1620" s="102"/>
      <c r="M1620" s="103"/>
      <c r="O1620" s="101"/>
      <c r="P1620" s="101"/>
      <c r="Q1620" s="101"/>
      <c r="R1620" s="105"/>
      <c r="V1620" s="106"/>
      <c r="W1620" s="107"/>
      <c r="X1620" s="107"/>
      <c r="Y1620" s="107"/>
      <c r="Z1620" s="108"/>
      <c r="AA1620" s="107"/>
      <c r="AB1620" s="50"/>
      <c r="AI1620" s="107"/>
    </row>
    <row r="1621" spans="3:35" x14ac:dyDescent="0.2">
      <c r="C1621" s="101"/>
      <c r="D1621" s="101"/>
      <c r="E1621" s="101"/>
      <c r="F1621" s="101"/>
      <c r="I1621" s="101"/>
      <c r="J1621" s="101"/>
      <c r="L1621" s="102"/>
      <c r="M1621" s="103"/>
      <c r="O1621" s="101"/>
      <c r="P1621" s="101"/>
      <c r="Q1621" s="101"/>
      <c r="R1621" s="105"/>
      <c r="V1621" s="106"/>
      <c r="W1621" s="107"/>
      <c r="X1621" s="107"/>
      <c r="Y1621" s="107"/>
      <c r="Z1621" s="108"/>
      <c r="AA1621" s="107"/>
      <c r="AB1621" s="50"/>
      <c r="AI1621" s="107"/>
    </row>
    <row r="1622" spans="3:35" x14ac:dyDescent="0.2">
      <c r="C1622" s="101"/>
      <c r="D1622" s="101"/>
      <c r="E1622" s="101"/>
      <c r="F1622" s="101"/>
      <c r="I1622" s="101"/>
      <c r="J1622" s="101"/>
      <c r="L1622" s="102"/>
      <c r="M1622" s="103"/>
      <c r="O1622" s="101"/>
      <c r="P1622" s="101"/>
      <c r="Q1622" s="101"/>
      <c r="R1622" s="105"/>
      <c r="V1622" s="106"/>
      <c r="W1622" s="107"/>
      <c r="X1622" s="107"/>
      <c r="Y1622" s="107"/>
      <c r="Z1622" s="108"/>
      <c r="AA1622" s="107"/>
      <c r="AB1622" s="50"/>
      <c r="AI1622" s="107"/>
    </row>
    <row r="1623" spans="3:35" x14ac:dyDescent="0.2">
      <c r="C1623" s="101"/>
      <c r="D1623" s="101"/>
      <c r="E1623" s="101"/>
      <c r="F1623" s="101"/>
      <c r="I1623" s="101"/>
      <c r="J1623" s="101"/>
      <c r="L1623" s="102"/>
      <c r="M1623" s="103"/>
      <c r="O1623" s="101"/>
      <c r="P1623" s="101"/>
      <c r="Q1623" s="101"/>
      <c r="R1623" s="105"/>
      <c r="V1623" s="106"/>
      <c r="W1623" s="107"/>
      <c r="X1623" s="107"/>
      <c r="Y1623" s="107"/>
      <c r="Z1623" s="108"/>
      <c r="AA1623" s="107"/>
      <c r="AB1623" s="50"/>
      <c r="AI1623" s="107"/>
    </row>
    <row r="1624" spans="3:35" x14ac:dyDescent="0.2">
      <c r="C1624" s="101"/>
      <c r="D1624" s="101"/>
      <c r="E1624" s="101"/>
      <c r="F1624" s="101"/>
      <c r="I1624" s="101"/>
      <c r="J1624" s="101"/>
      <c r="L1624" s="102"/>
      <c r="M1624" s="103"/>
      <c r="O1624" s="101"/>
      <c r="P1624" s="101"/>
      <c r="Q1624" s="101"/>
      <c r="R1624" s="105"/>
      <c r="V1624" s="106"/>
      <c r="W1624" s="107"/>
      <c r="X1624" s="107"/>
      <c r="Y1624" s="107"/>
      <c r="Z1624" s="108"/>
      <c r="AA1624" s="107"/>
      <c r="AB1624" s="50"/>
      <c r="AI1624" s="107"/>
    </row>
    <row r="1625" spans="3:35" x14ac:dyDescent="0.2">
      <c r="C1625" s="101"/>
      <c r="D1625" s="101"/>
      <c r="E1625" s="101"/>
      <c r="F1625" s="101"/>
      <c r="I1625" s="101"/>
      <c r="J1625" s="101"/>
      <c r="L1625" s="102"/>
      <c r="M1625" s="103"/>
      <c r="O1625" s="101"/>
      <c r="P1625" s="101"/>
      <c r="Q1625" s="101"/>
      <c r="R1625" s="105"/>
      <c r="V1625" s="106"/>
      <c r="W1625" s="107"/>
      <c r="X1625" s="107"/>
      <c r="Y1625" s="107"/>
      <c r="Z1625" s="108"/>
      <c r="AA1625" s="107"/>
      <c r="AB1625" s="50"/>
      <c r="AI1625" s="107"/>
    </row>
    <row r="1626" spans="3:35" x14ac:dyDescent="0.2">
      <c r="C1626" s="101"/>
      <c r="D1626" s="101"/>
      <c r="E1626" s="101"/>
      <c r="F1626" s="101"/>
      <c r="I1626" s="101"/>
      <c r="J1626" s="101"/>
      <c r="L1626" s="102"/>
      <c r="M1626" s="103"/>
      <c r="O1626" s="101"/>
      <c r="P1626" s="101"/>
      <c r="Q1626" s="101"/>
      <c r="R1626" s="105"/>
      <c r="V1626" s="106"/>
      <c r="W1626" s="107"/>
      <c r="X1626" s="107"/>
      <c r="Y1626" s="107"/>
      <c r="Z1626" s="108"/>
      <c r="AA1626" s="107"/>
      <c r="AB1626" s="50"/>
      <c r="AI1626" s="107"/>
    </row>
    <row r="1627" spans="3:35" x14ac:dyDescent="0.2">
      <c r="C1627" s="101"/>
      <c r="D1627" s="101"/>
      <c r="E1627" s="101"/>
      <c r="F1627" s="101"/>
      <c r="I1627" s="101"/>
      <c r="J1627" s="101"/>
      <c r="L1627" s="102"/>
      <c r="M1627" s="103"/>
      <c r="O1627" s="101"/>
      <c r="P1627" s="101"/>
      <c r="Q1627" s="101"/>
      <c r="R1627" s="105"/>
      <c r="V1627" s="106"/>
      <c r="W1627" s="107"/>
      <c r="X1627" s="107"/>
      <c r="Y1627" s="107"/>
      <c r="Z1627" s="108"/>
      <c r="AA1627" s="107"/>
      <c r="AB1627" s="50"/>
      <c r="AI1627" s="107"/>
    </row>
    <row r="1628" spans="3:35" x14ac:dyDescent="0.2">
      <c r="C1628" s="101"/>
      <c r="D1628" s="101"/>
      <c r="E1628" s="101"/>
      <c r="F1628" s="101"/>
      <c r="I1628" s="101"/>
      <c r="J1628" s="101"/>
      <c r="L1628" s="102"/>
      <c r="M1628" s="103"/>
      <c r="O1628" s="101"/>
      <c r="P1628" s="101"/>
      <c r="Q1628" s="101"/>
      <c r="R1628" s="105"/>
      <c r="V1628" s="106"/>
      <c r="W1628" s="107"/>
      <c r="X1628" s="107"/>
      <c r="Y1628" s="107"/>
      <c r="Z1628" s="108"/>
      <c r="AA1628" s="107"/>
      <c r="AB1628" s="50"/>
      <c r="AI1628" s="107"/>
    </row>
    <row r="1629" spans="3:35" x14ac:dyDescent="0.2">
      <c r="C1629" s="101"/>
      <c r="D1629" s="101"/>
      <c r="E1629" s="101"/>
      <c r="F1629" s="101"/>
      <c r="I1629" s="101"/>
      <c r="J1629" s="101"/>
      <c r="L1629" s="102"/>
      <c r="M1629" s="103"/>
      <c r="O1629" s="101"/>
      <c r="P1629" s="101"/>
      <c r="Q1629" s="101"/>
      <c r="R1629" s="105"/>
      <c r="V1629" s="106"/>
      <c r="W1629" s="107"/>
      <c r="X1629" s="107"/>
      <c r="Y1629" s="107"/>
      <c r="Z1629" s="108"/>
      <c r="AA1629" s="107"/>
      <c r="AB1629" s="50"/>
      <c r="AI1629" s="107"/>
    </row>
    <row r="1630" spans="3:35" x14ac:dyDescent="0.2">
      <c r="C1630" s="101"/>
      <c r="D1630" s="101"/>
      <c r="E1630" s="101"/>
      <c r="F1630" s="101"/>
      <c r="I1630" s="101"/>
      <c r="J1630" s="101"/>
      <c r="L1630" s="102"/>
      <c r="M1630" s="103"/>
      <c r="O1630" s="101"/>
      <c r="P1630" s="101"/>
      <c r="Q1630" s="101"/>
      <c r="R1630" s="105"/>
      <c r="V1630" s="106"/>
      <c r="W1630" s="107"/>
      <c r="X1630" s="107"/>
      <c r="Y1630" s="107"/>
      <c r="Z1630" s="108"/>
      <c r="AA1630" s="107"/>
      <c r="AB1630" s="50"/>
      <c r="AI1630" s="107"/>
    </row>
    <row r="1631" spans="3:35" x14ac:dyDescent="0.2">
      <c r="C1631" s="101"/>
      <c r="D1631" s="101"/>
      <c r="E1631" s="101"/>
      <c r="F1631" s="101"/>
      <c r="I1631" s="101"/>
      <c r="J1631" s="101"/>
      <c r="L1631" s="102"/>
      <c r="M1631" s="103"/>
      <c r="O1631" s="101"/>
      <c r="P1631" s="101"/>
      <c r="Q1631" s="101"/>
      <c r="R1631" s="105"/>
      <c r="V1631" s="106"/>
      <c r="W1631" s="107"/>
      <c r="X1631" s="107"/>
      <c r="Y1631" s="107"/>
      <c r="Z1631" s="108"/>
      <c r="AA1631" s="107"/>
      <c r="AB1631" s="50"/>
      <c r="AI1631" s="107"/>
    </row>
    <row r="1632" spans="3:35" x14ac:dyDescent="0.2">
      <c r="C1632" s="101"/>
      <c r="D1632" s="101"/>
      <c r="E1632" s="101"/>
      <c r="F1632" s="101"/>
      <c r="I1632" s="101"/>
      <c r="J1632" s="101"/>
      <c r="L1632" s="102"/>
      <c r="M1632" s="103"/>
      <c r="O1632" s="101"/>
      <c r="P1632" s="101"/>
      <c r="Q1632" s="101"/>
      <c r="R1632" s="105"/>
      <c r="V1632" s="106"/>
      <c r="W1632" s="107"/>
      <c r="X1632" s="107"/>
      <c r="Y1632" s="107"/>
      <c r="Z1632" s="108"/>
      <c r="AA1632" s="107"/>
      <c r="AB1632" s="50"/>
      <c r="AI1632" s="107"/>
    </row>
    <row r="1633" spans="3:35" x14ac:dyDescent="0.2">
      <c r="C1633" s="101"/>
      <c r="D1633" s="101"/>
      <c r="E1633" s="101"/>
      <c r="F1633" s="101"/>
      <c r="I1633" s="101"/>
      <c r="J1633" s="101"/>
      <c r="L1633" s="102"/>
      <c r="M1633" s="103"/>
      <c r="O1633" s="101"/>
      <c r="P1633" s="101"/>
      <c r="Q1633" s="101"/>
      <c r="R1633" s="105"/>
      <c r="V1633" s="106"/>
      <c r="W1633" s="107"/>
      <c r="X1633" s="107"/>
      <c r="Y1633" s="107"/>
      <c r="Z1633" s="108"/>
      <c r="AA1633" s="107"/>
      <c r="AB1633" s="50"/>
      <c r="AI1633" s="107"/>
    </row>
    <row r="1634" spans="3:35" x14ac:dyDescent="0.2">
      <c r="C1634" s="101"/>
      <c r="D1634" s="101"/>
      <c r="E1634" s="101"/>
      <c r="F1634" s="101"/>
      <c r="I1634" s="101"/>
      <c r="J1634" s="101"/>
      <c r="L1634" s="102"/>
      <c r="M1634" s="103"/>
      <c r="O1634" s="101"/>
      <c r="P1634" s="101"/>
      <c r="Q1634" s="101"/>
      <c r="R1634" s="105"/>
      <c r="V1634" s="106"/>
      <c r="W1634" s="107"/>
      <c r="X1634" s="107"/>
      <c r="Y1634" s="107"/>
      <c r="Z1634" s="108"/>
      <c r="AA1634" s="107"/>
      <c r="AB1634" s="50"/>
      <c r="AI1634" s="107"/>
    </row>
    <row r="1635" spans="3:35" x14ac:dyDescent="0.2">
      <c r="C1635" s="101"/>
      <c r="D1635" s="101"/>
      <c r="E1635" s="101"/>
      <c r="F1635" s="101"/>
      <c r="I1635" s="101"/>
      <c r="J1635" s="101"/>
      <c r="L1635" s="102"/>
      <c r="M1635" s="103"/>
      <c r="O1635" s="101"/>
      <c r="P1635" s="101"/>
      <c r="Q1635" s="101"/>
      <c r="R1635" s="105"/>
      <c r="V1635" s="106"/>
      <c r="W1635" s="107"/>
      <c r="X1635" s="107"/>
      <c r="Y1635" s="107"/>
      <c r="Z1635" s="108"/>
      <c r="AA1635" s="107"/>
      <c r="AB1635" s="50"/>
      <c r="AI1635" s="107"/>
    </row>
    <row r="1636" spans="3:35" x14ac:dyDescent="0.2">
      <c r="C1636" s="101"/>
      <c r="D1636" s="101"/>
      <c r="E1636" s="101"/>
      <c r="F1636" s="101"/>
      <c r="I1636" s="101"/>
      <c r="J1636" s="101"/>
      <c r="L1636" s="102"/>
      <c r="M1636" s="103"/>
      <c r="O1636" s="101"/>
      <c r="P1636" s="101"/>
      <c r="Q1636" s="101"/>
      <c r="R1636" s="105"/>
      <c r="V1636" s="106"/>
      <c r="W1636" s="107"/>
      <c r="X1636" s="107"/>
      <c r="Y1636" s="107"/>
      <c r="Z1636" s="108"/>
      <c r="AA1636" s="107"/>
      <c r="AB1636" s="50"/>
      <c r="AI1636" s="107"/>
    </row>
    <row r="1637" spans="3:35" x14ac:dyDescent="0.2">
      <c r="C1637" s="101"/>
      <c r="D1637" s="101"/>
      <c r="E1637" s="101"/>
      <c r="F1637" s="101"/>
      <c r="I1637" s="101"/>
      <c r="J1637" s="101"/>
      <c r="L1637" s="102"/>
      <c r="M1637" s="103"/>
      <c r="O1637" s="101"/>
      <c r="P1637" s="101"/>
      <c r="Q1637" s="101"/>
      <c r="R1637" s="105"/>
      <c r="V1637" s="106"/>
      <c r="W1637" s="107"/>
      <c r="X1637" s="107"/>
      <c r="Y1637" s="107"/>
      <c r="Z1637" s="108"/>
      <c r="AA1637" s="107"/>
      <c r="AB1637" s="50"/>
      <c r="AI1637" s="107"/>
    </row>
    <row r="1638" spans="3:35" x14ac:dyDescent="0.2">
      <c r="C1638" s="101"/>
      <c r="D1638" s="101"/>
      <c r="E1638" s="101"/>
      <c r="F1638" s="101"/>
      <c r="I1638" s="101"/>
      <c r="J1638" s="101"/>
      <c r="L1638" s="102"/>
      <c r="M1638" s="103"/>
      <c r="O1638" s="101"/>
      <c r="P1638" s="101"/>
      <c r="Q1638" s="101"/>
      <c r="R1638" s="105"/>
      <c r="V1638" s="106"/>
      <c r="W1638" s="107"/>
      <c r="X1638" s="107"/>
      <c r="Y1638" s="107"/>
      <c r="Z1638" s="108"/>
      <c r="AA1638" s="107"/>
      <c r="AB1638" s="50"/>
      <c r="AI1638" s="107"/>
    </row>
    <row r="1639" spans="3:35" x14ac:dyDescent="0.2">
      <c r="C1639" s="101"/>
      <c r="D1639" s="101"/>
      <c r="E1639" s="101"/>
      <c r="F1639" s="101"/>
      <c r="I1639" s="101"/>
      <c r="J1639" s="101"/>
      <c r="L1639" s="102"/>
      <c r="M1639" s="103"/>
      <c r="O1639" s="101"/>
      <c r="P1639" s="101"/>
      <c r="Q1639" s="101"/>
      <c r="R1639" s="105"/>
      <c r="V1639" s="106"/>
      <c r="W1639" s="107"/>
      <c r="X1639" s="107"/>
      <c r="Y1639" s="107"/>
      <c r="Z1639" s="108"/>
      <c r="AA1639" s="107"/>
      <c r="AB1639" s="50"/>
      <c r="AI1639" s="107"/>
    </row>
    <row r="1640" spans="3:35" x14ac:dyDescent="0.2">
      <c r="C1640" s="101"/>
      <c r="D1640" s="101"/>
      <c r="E1640" s="101"/>
      <c r="F1640" s="101"/>
      <c r="I1640" s="101"/>
      <c r="J1640" s="101"/>
      <c r="L1640" s="102"/>
      <c r="M1640" s="103"/>
      <c r="O1640" s="101"/>
      <c r="P1640" s="101"/>
      <c r="Q1640" s="101"/>
      <c r="R1640" s="105"/>
      <c r="V1640" s="106"/>
      <c r="W1640" s="107"/>
      <c r="X1640" s="107"/>
      <c r="Y1640" s="107"/>
      <c r="Z1640" s="108"/>
      <c r="AA1640" s="107"/>
      <c r="AB1640" s="50"/>
      <c r="AI1640" s="107"/>
    </row>
    <row r="1641" spans="3:35" x14ac:dyDescent="0.2">
      <c r="C1641" s="101"/>
      <c r="D1641" s="101"/>
      <c r="E1641" s="101"/>
      <c r="F1641" s="101"/>
      <c r="I1641" s="101"/>
      <c r="J1641" s="101"/>
      <c r="L1641" s="102"/>
      <c r="M1641" s="103"/>
      <c r="O1641" s="101"/>
      <c r="P1641" s="101"/>
      <c r="Q1641" s="101"/>
      <c r="R1641" s="105"/>
      <c r="V1641" s="106"/>
      <c r="W1641" s="107"/>
      <c r="X1641" s="107"/>
      <c r="Y1641" s="107"/>
      <c r="Z1641" s="108"/>
      <c r="AA1641" s="107"/>
      <c r="AB1641" s="50"/>
      <c r="AI1641" s="107"/>
    </row>
    <row r="1642" spans="3:35" x14ac:dyDescent="0.2">
      <c r="C1642" s="101"/>
      <c r="D1642" s="101"/>
      <c r="E1642" s="101"/>
      <c r="F1642" s="101"/>
      <c r="I1642" s="101"/>
      <c r="J1642" s="101"/>
      <c r="L1642" s="102"/>
      <c r="M1642" s="103"/>
      <c r="O1642" s="101"/>
      <c r="P1642" s="101"/>
      <c r="Q1642" s="101"/>
      <c r="R1642" s="105"/>
      <c r="V1642" s="106"/>
      <c r="W1642" s="107"/>
      <c r="X1642" s="107"/>
      <c r="Y1642" s="107"/>
      <c r="Z1642" s="108"/>
      <c r="AA1642" s="107"/>
      <c r="AB1642" s="50"/>
      <c r="AI1642" s="107"/>
    </row>
    <row r="1643" spans="3:35" x14ac:dyDescent="0.2">
      <c r="C1643" s="101"/>
      <c r="D1643" s="101"/>
      <c r="E1643" s="101"/>
      <c r="F1643" s="101"/>
      <c r="I1643" s="101"/>
      <c r="J1643" s="101"/>
      <c r="L1643" s="102"/>
      <c r="M1643" s="103"/>
      <c r="O1643" s="101"/>
      <c r="P1643" s="101"/>
      <c r="Q1643" s="101"/>
      <c r="R1643" s="105"/>
      <c r="V1643" s="106"/>
      <c r="W1643" s="107"/>
      <c r="X1643" s="107"/>
      <c r="Y1643" s="107"/>
      <c r="Z1643" s="108"/>
      <c r="AA1643" s="107"/>
      <c r="AB1643" s="50"/>
      <c r="AI1643" s="107"/>
    </row>
    <row r="1644" spans="3:35" x14ac:dyDescent="0.2">
      <c r="L1644" s="102"/>
      <c r="M1644" s="103"/>
      <c r="R1644" s="105"/>
      <c r="V1644" s="106"/>
      <c r="W1644" s="107"/>
      <c r="X1644" s="107"/>
      <c r="Y1644" s="107"/>
      <c r="Z1644" s="108"/>
      <c r="AA1644" s="107"/>
      <c r="AB1644" s="50"/>
      <c r="AI1644" s="107"/>
    </row>
    <row r="1645" spans="3:35" x14ac:dyDescent="0.2">
      <c r="L1645" s="102"/>
      <c r="M1645" s="103"/>
      <c r="R1645" s="105"/>
      <c r="V1645" s="106"/>
      <c r="W1645" s="107"/>
      <c r="X1645" s="107"/>
      <c r="Y1645" s="107"/>
      <c r="Z1645" s="108"/>
      <c r="AA1645" s="107"/>
      <c r="AB1645" s="50"/>
      <c r="AI1645" s="107"/>
    </row>
    <row r="1646" spans="3:35" x14ac:dyDescent="0.2">
      <c r="L1646" s="102"/>
      <c r="M1646" s="103"/>
      <c r="R1646" s="105"/>
      <c r="V1646" s="106"/>
      <c r="W1646" s="107"/>
      <c r="X1646" s="107"/>
      <c r="Y1646" s="107"/>
      <c r="Z1646" s="108"/>
      <c r="AA1646" s="107"/>
      <c r="AB1646" s="50"/>
      <c r="AI1646" s="107"/>
    </row>
    <row r="1647" spans="3:35" x14ac:dyDescent="0.2">
      <c r="C1647" s="101"/>
      <c r="D1647" s="101"/>
      <c r="E1647" s="101"/>
      <c r="F1647" s="101"/>
      <c r="I1647" s="101"/>
      <c r="J1647" s="101"/>
      <c r="L1647" s="102"/>
      <c r="M1647" s="103"/>
      <c r="O1647" s="101"/>
      <c r="P1647" s="101"/>
      <c r="Q1647" s="101"/>
      <c r="R1647" s="105"/>
      <c r="V1647" s="106"/>
      <c r="W1647" s="107"/>
      <c r="X1647" s="107"/>
      <c r="Y1647" s="107"/>
      <c r="Z1647" s="108"/>
      <c r="AA1647" s="107"/>
      <c r="AB1647" s="50"/>
      <c r="AI1647" s="107"/>
    </row>
    <row r="1648" spans="3:35" x14ac:dyDescent="0.2">
      <c r="C1648" s="101"/>
      <c r="D1648" s="101"/>
      <c r="E1648" s="101"/>
      <c r="F1648" s="101"/>
      <c r="I1648" s="101"/>
      <c r="J1648" s="101"/>
      <c r="L1648" s="102"/>
      <c r="M1648" s="103"/>
      <c r="O1648" s="101"/>
      <c r="P1648" s="101"/>
      <c r="Q1648" s="101"/>
      <c r="R1648" s="105"/>
      <c r="V1648" s="106"/>
      <c r="W1648" s="107"/>
      <c r="X1648" s="107"/>
      <c r="Y1648" s="107"/>
      <c r="Z1648" s="108"/>
      <c r="AA1648" s="107"/>
      <c r="AB1648" s="50"/>
      <c r="AI1648" s="107"/>
    </row>
    <row r="1649" spans="3:35" x14ac:dyDescent="0.2">
      <c r="C1649" s="101"/>
      <c r="D1649" s="101"/>
      <c r="E1649" s="101"/>
      <c r="F1649" s="101"/>
      <c r="I1649" s="101"/>
      <c r="J1649" s="101"/>
      <c r="L1649" s="102"/>
      <c r="M1649" s="103"/>
      <c r="O1649" s="101"/>
      <c r="P1649" s="101"/>
      <c r="Q1649" s="101"/>
      <c r="R1649" s="105"/>
      <c r="V1649" s="106"/>
      <c r="W1649" s="107"/>
      <c r="X1649" s="107"/>
      <c r="Y1649" s="107"/>
      <c r="Z1649" s="108"/>
      <c r="AA1649" s="107"/>
      <c r="AB1649" s="50"/>
      <c r="AI1649" s="107"/>
    </row>
    <row r="1650" spans="3:35" x14ac:dyDescent="0.2">
      <c r="C1650" s="101"/>
      <c r="D1650" s="101"/>
      <c r="E1650" s="101"/>
      <c r="F1650" s="101"/>
      <c r="I1650" s="101"/>
      <c r="J1650" s="101"/>
      <c r="L1650" s="102"/>
      <c r="M1650" s="103"/>
      <c r="O1650" s="101"/>
      <c r="P1650" s="101"/>
      <c r="Q1650" s="101"/>
      <c r="R1650" s="105"/>
      <c r="V1650" s="106"/>
      <c r="W1650" s="107"/>
      <c r="X1650" s="107"/>
      <c r="Y1650" s="107"/>
      <c r="Z1650" s="108"/>
      <c r="AA1650" s="107"/>
      <c r="AB1650" s="50"/>
      <c r="AI1650" s="107"/>
    </row>
    <row r="1651" spans="3:35" x14ac:dyDescent="0.2">
      <c r="C1651" s="101"/>
      <c r="D1651" s="101"/>
      <c r="E1651" s="101"/>
      <c r="F1651" s="101"/>
      <c r="I1651" s="101"/>
      <c r="J1651" s="101"/>
      <c r="L1651" s="102"/>
      <c r="M1651" s="103"/>
      <c r="O1651" s="101"/>
      <c r="P1651" s="101"/>
      <c r="Q1651" s="101"/>
      <c r="R1651" s="105"/>
      <c r="V1651" s="106"/>
      <c r="W1651" s="107"/>
      <c r="X1651" s="107"/>
      <c r="Y1651" s="107"/>
      <c r="Z1651" s="108"/>
      <c r="AA1651" s="107"/>
      <c r="AB1651" s="50"/>
      <c r="AI1651" s="107"/>
    </row>
    <row r="1652" spans="3:35" x14ac:dyDescent="0.2">
      <c r="C1652" s="101"/>
      <c r="D1652" s="101"/>
      <c r="E1652" s="101"/>
      <c r="F1652" s="101"/>
      <c r="I1652" s="101"/>
      <c r="J1652" s="101"/>
      <c r="L1652" s="102"/>
      <c r="M1652" s="103"/>
      <c r="O1652" s="101"/>
      <c r="P1652" s="101"/>
      <c r="Q1652" s="101"/>
      <c r="R1652" s="105"/>
      <c r="V1652" s="106"/>
      <c r="W1652" s="107"/>
      <c r="X1652" s="107"/>
      <c r="Y1652" s="107"/>
      <c r="Z1652" s="108"/>
      <c r="AA1652" s="107"/>
      <c r="AB1652" s="50"/>
      <c r="AI1652" s="107"/>
    </row>
    <row r="1653" spans="3:35" x14ac:dyDescent="0.2">
      <c r="C1653" s="101"/>
      <c r="D1653" s="101"/>
      <c r="E1653" s="101"/>
      <c r="F1653" s="101"/>
      <c r="I1653" s="101"/>
      <c r="J1653" s="101"/>
      <c r="L1653" s="102"/>
      <c r="M1653" s="103"/>
      <c r="O1653" s="101"/>
      <c r="P1653" s="101"/>
      <c r="Q1653" s="101"/>
      <c r="R1653" s="105"/>
      <c r="V1653" s="106"/>
      <c r="W1653" s="107"/>
      <c r="X1653" s="107"/>
      <c r="Y1653" s="107"/>
      <c r="Z1653" s="108"/>
      <c r="AA1653" s="107"/>
      <c r="AB1653" s="50"/>
      <c r="AI1653" s="107"/>
    </row>
    <row r="1654" spans="3:35" x14ac:dyDescent="0.2">
      <c r="C1654" s="101"/>
      <c r="D1654" s="101"/>
      <c r="E1654" s="101"/>
      <c r="F1654" s="101"/>
      <c r="I1654" s="101"/>
      <c r="J1654" s="101"/>
      <c r="L1654" s="102"/>
      <c r="M1654" s="103"/>
      <c r="O1654" s="101"/>
      <c r="P1654" s="101"/>
      <c r="Q1654" s="101"/>
      <c r="R1654" s="105"/>
      <c r="V1654" s="106"/>
      <c r="W1654" s="107"/>
      <c r="X1654" s="107"/>
      <c r="Y1654" s="107"/>
      <c r="Z1654" s="108"/>
      <c r="AA1654" s="107"/>
      <c r="AB1654" s="50"/>
      <c r="AI1654" s="107"/>
    </row>
    <row r="1655" spans="3:35" x14ac:dyDescent="0.2">
      <c r="C1655" s="101"/>
      <c r="D1655" s="101"/>
      <c r="E1655" s="101"/>
      <c r="F1655" s="101"/>
      <c r="I1655" s="101"/>
      <c r="J1655" s="101"/>
      <c r="L1655" s="102"/>
      <c r="M1655" s="103"/>
      <c r="O1655" s="101"/>
      <c r="P1655" s="101"/>
      <c r="Q1655" s="101"/>
      <c r="R1655" s="105"/>
      <c r="V1655" s="106"/>
      <c r="W1655" s="107"/>
      <c r="X1655" s="107"/>
      <c r="Y1655" s="107"/>
      <c r="Z1655" s="108"/>
      <c r="AA1655" s="107"/>
      <c r="AB1655" s="50"/>
      <c r="AI1655" s="107"/>
    </row>
    <row r="1656" spans="3:35" x14ac:dyDescent="0.2">
      <c r="C1656" s="101"/>
      <c r="D1656" s="101"/>
      <c r="E1656" s="101"/>
      <c r="F1656" s="101"/>
      <c r="I1656" s="101"/>
      <c r="J1656" s="101"/>
      <c r="L1656" s="102"/>
      <c r="M1656" s="103"/>
      <c r="O1656" s="101"/>
      <c r="P1656" s="101"/>
      <c r="Q1656" s="101"/>
      <c r="R1656" s="105"/>
      <c r="V1656" s="106"/>
      <c r="W1656" s="107"/>
      <c r="X1656" s="107"/>
      <c r="Y1656" s="107"/>
      <c r="Z1656" s="108"/>
      <c r="AA1656" s="107"/>
      <c r="AB1656" s="50"/>
      <c r="AI1656" s="107"/>
    </row>
    <row r="1657" spans="3:35" x14ac:dyDescent="0.2">
      <c r="L1657" s="102"/>
      <c r="M1657" s="103"/>
      <c r="R1657" s="105"/>
      <c r="V1657" s="106"/>
      <c r="W1657" s="107"/>
      <c r="X1657" s="107"/>
      <c r="Y1657" s="107"/>
      <c r="Z1657" s="108"/>
      <c r="AA1657" s="107"/>
      <c r="AB1657" s="50"/>
      <c r="AI1657" s="107"/>
    </row>
    <row r="1658" spans="3:35" x14ac:dyDescent="0.2">
      <c r="L1658" s="102"/>
      <c r="M1658" s="103"/>
      <c r="R1658" s="105"/>
      <c r="V1658" s="106"/>
      <c r="W1658" s="107"/>
      <c r="X1658" s="107"/>
      <c r="Y1658" s="107"/>
      <c r="Z1658" s="108"/>
      <c r="AA1658" s="107"/>
      <c r="AB1658" s="50"/>
      <c r="AI1658" s="107"/>
    </row>
    <row r="1659" spans="3:35" x14ac:dyDescent="0.2">
      <c r="L1659" s="102"/>
      <c r="M1659" s="103"/>
      <c r="R1659" s="105"/>
      <c r="V1659" s="106"/>
      <c r="W1659" s="107"/>
      <c r="X1659" s="107"/>
      <c r="Y1659" s="107"/>
      <c r="Z1659" s="108"/>
      <c r="AA1659" s="107"/>
      <c r="AB1659" s="50"/>
      <c r="AI1659" s="107"/>
    </row>
    <row r="1660" spans="3:35" x14ac:dyDescent="0.2">
      <c r="L1660" s="102"/>
      <c r="M1660" s="103"/>
      <c r="R1660" s="105"/>
      <c r="V1660" s="106"/>
      <c r="W1660" s="107"/>
      <c r="X1660" s="107"/>
      <c r="Y1660" s="107"/>
      <c r="Z1660" s="108"/>
      <c r="AA1660" s="107"/>
      <c r="AB1660" s="50"/>
      <c r="AI1660" s="107"/>
    </row>
    <row r="1661" spans="3:35" x14ac:dyDescent="0.2">
      <c r="L1661" s="102"/>
      <c r="M1661" s="103"/>
      <c r="R1661" s="105"/>
      <c r="V1661" s="106"/>
      <c r="W1661" s="107"/>
      <c r="X1661" s="107"/>
      <c r="Y1661" s="107"/>
      <c r="Z1661" s="108"/>
      <c r="AA1661" s="107"/>
      <c r="AB1661" s="50"/>
      <c r="AI1661" s="107"/>
    </row>
    <row r="1662" spans="3:35" x14ac:dyDescent="0.2">
      <c r="L1662" s="102"/>
      <c r="M1662" s="103"/>
      <c r="R1662" s="105"/>
      <c r="V1662" s="106"/>
      <c r="W1662" s="107"/>
      <c r="X1662" s="107"/>
      <c r="Y1662" s="107"/>
      <c r="Z1662" s="108"/>
      <c r="AA1662" s="107"/>
      <c r="AB1662" s="50"/>
      <c r="AI1662" s="107"/>
    </row>
    <row r="1663" spans="3:35" x14ac:dyDescent="0.2">
      <c r="L1663" s="102"/>
      <c r="M1663" s="103"/>
      <c r="R1663" s="105"/>
      <c r="V1663" s="106"/>
      <c r="W1663" s="107"/>
      <c r="X1663" s="107"/>
      <c r="Y1663" s="107"/>
      <c r="Z1663" s="108"/>
      <c r="AA1663" s="107"/>
      <c r="AB1663" s="50"/>
      <c r="AI1663" s="107"/>
    </row>
    <row r="1664" spans="3:35" x14ac:dyDescent="0.2">
      <c r="L1664" s="102"/>
      <c r="M1664" s="103"/>
      <c r="R1664" s="105"/>
      <c r="V1664" s="106"/>
      <c r="W1664" s="107"/>
      <c r="X1664" s="107"/>
      <c r="Y1664" s="107"/>
      <c r="Z1664" s="108"/>
      <c r="AA1664" s="107"/>
      <c r="AB1664" s="50"/>
      <c r="AI1664" s="107"/>
    </row>
    <row r="1665" spans="3:35" x14ac:dyDescent="0.2">
      <c r="L1665" s="102"/>
      <c r="M1665" s="103"/>
      <c r="R1665" s="105"/>
      <c r="V1665" s="106"/>
      <c r="W1665" s="107"/>
      <c r="X1665" s="107"/>
      <c r="Y1665" s="107"/>
      <c r="Z1665" s="108"/>
      <c r="AA1665" s="107"/>
      <c r="AB1665" s="50"/>
      <c r="AI1665" s="107"/>
    </row>
    <row r="1666" spans="3:35" x14ac:dyDescent="0.2">
      <c r="L1666" s="102"/>
      <c r="M1666" s="103"/>
      <c r="R1666" s="105"/>
      <c r="V1666" s="106"/>
      <c r="W1666" s="107"/>
      <c r="X1666" s="107"/>
      <c r="Y1666" s="107"/>
      <c r="Z1666" s="108"/>
      <c r="AA1666" s="107"/>
      <c r="AB1666" s="50"/>
      <c r="AI1666" s="107"/>
    </row>
    <row r="1667" spans="3:35" x14ac:dyDescent="0.2">
      <c r="C1667" s="101"/>
      <c r="D1667" s="101"/>
      <c r="E1667" s="101"/>
      <c r="F1667" s="101"/>
      <c r="I1667" s="101"/>
      <c r="J1667" s="101"/>
      <c r="L1667" s="102"/>
      <c r="M1667" s="103"/>
      <c r="O1667" s="101"/>
      <c r="P1667" s="101"/>
      <c r="Q1667" s="101"/>
      <c r="R1667" s="105"/>
      <c r="V1667" s="106"/>
      <c r="W1667" s="107"/>
      <c r="X1667" s="107"/>
      <c r="Y1667" s="107"/>
      <c r="Z1667" s="108"/>
      <c r="AA1667" s="107"/>
      <c r="AB1667" s="50"/>
      <c r="AI1667" s="107"/>
    </row>
    <row r="1668" spans="3:35" x14ac:dyDescent="0.2">
      <c r="C1668" s="101"/>
      <c r="D1668" s="101"/>
      <c r="E1668" s="101"/>
      <c r="F1668" s="101"/>
      <c r="I1668" s="101"/>
      <c r="J1668" s="101"/>
      <c r="L1668" s="102"/>
      <c r="M1668" s="103"/>
      <c r="O1668" s="101"/>
      <c r="P1668" s="101"/>
      <c r="Q1668" s="101"/>
      <c r="R1668" s="105"/>
      <c r="V1668" s="106"/>
      <c r="W1668" s="107"/>
      <c r="X1668" s="107"/>
      <c r="Y1668" s="107"/>
      <c r="Z1668" s="108"/>
      <c r="AA1668" s="107"/>
      <c r="AB1668" s="50"/>
      <c r="AI1668" s="107"/>
    </row>
    <row r="1669" spans="3:35" x14ac:dyDescent="0.2">
      <c r="C1669" s="101"/>
      <c r="D1669" s="101"/>
      <c r="E1669" s="101"/>
      <c r="F1669" s="101"/>
      <c r="I1669" s="101"/>
      <c r="J1669" s="101"/>
      <c r="L1669" s="102"/>
      <c r="M1669" s="103"/>
      <c r="O1669" s="101"/>
      <c r="P1669" s="101"/>
      <c r="Q1669" s="101"/>
      <c r="R1669" s="105"/>
      <c r="V1669" s="106"/>
      <c r="W1669" s="107"/>
      <c r="X1669" s="107"/>
      <c r="Y1669" s="107"/>
      <c r="Z1669" s="108"/>
      <c r="AA1669" s="107"/>
      <c r="AB1669" s="50"/>
      <c r="AI1669" s="107"/>
    </row>
    <row r="1670" spans="3:35" x14ac:dyDescent="0.2">
      <c r="L1670" s="102"/>
      <c r="M1670" s="103"/>
      <c r="R1670" s="105"/>
      <c r="V1670" s="106"/>
      <c r="W1670" s="107"/>
      <c r="X1670" s="107"/>
      <c r="Y1670" s="107"/>
      <c r="Z1670" s="108"/>
      <c r="AA1670" s="107"/>
      <c r="AB1670" s="50"/>
      <c r="AI1670" s="107"/>
    </row>
    <row r="1671" spans="3:35" x14ac:dyDescent="0.2">
      <c r="C1671" s="101"/>
      <c r="D1671" s="101"/>
      <c r="E1671" s="101"/>
      <c r="F1671" s="101"/>
      <c r="I1671" s="101"/>
      <c r="J1671" s="101"/>
      <c r="L1671" s="102"/>
      <c r="M1671" s="103"/>
      <c r="O1671" s="101"/>
      <c r="P1671" s="101"/>
      <c r="Q1671" s="101"/>
      <c r="R1671" s="105"/>
      <c r="V1671" s="106"/>
      <c r="W1671" s="107"/>
      <c r="X1671" s="107"/>
      <c r="Y1671" s="107"/>
      <c r="Z1671" s="108"/>
      <c r="AA1671" s="107"/>
      <c r="AB1671" s="50"/>
      <c r="AI1671" s="107"/>
    </row>
    <row r="1672" spans="3:35" x14ac:dyDescent="0.2">
      <c r="C1672" s="101"/>
      <c r="D1672" s="101"/>
      <c r="E1672" s="101"/>
      <c r="F1672" s="101"/>
      <c r="I1672" s="101"/>
      <c r="J1672" s="101"/>
      <c r="L1672" s="102"/>
      <c r="M1672" s="103"/>
      <c r="O1672" s="101"/>
      <c r="P1672" s="101"/>
      <c r="Q1672" s="101"/>
      <c r="R1672" s="105"/>
      <c r="V1672" s="106"/>
      <c r="W1672" s="107"/>
      <c r="X1672" s="107"/>
      <c r="Y1672" s="107"/>
      <c r="Z1672" s="108"/>
      <c r="AA1672" s="107"/>
      <c r="AB1672" s="50"/>
      <c r="AI1672" s="107"/>
    </row>
    <row r="1673" spans="3:35" x14ac:dyDescent="0.2">
      <c r="C1673" s="101"/>
      <c r="D1673" s="101"/>
      <c r="E1673" s="101"/>
      <c r="F1673" s="101"/>
      <c r="I1673" s="101"/>
      <c r="J1673" s="101"/>
      <c r="L1673" s="102"/>
      <c r="M1673" s="103"/>
      <c r="O1673" s="101"/>
      <c r="P1673" s="101"/>
      <c r="Q1673" s="101"/>
      <c r="R1673" s="105"/>
      <c r="V1673" s="106"/>
      <c r="W1673" s="107"/>
      <c r="X1673" s="107"/>
      <c r="Y1673" s="107"/>
      <c r="Z1673" s="108"/>
      <c r="AA1673" s="107"/>
      <c r="AB1673" s="50"/>
      <c r="AI1673" s="107"/>
    </row>
    <row r="1674" spans="3:35" x14ac:dyDescent="0.2">
      <c r="C1674" s="101"/>
      <c r="D1674" s="101"/>
      <c r="E1674" s="101"/>
      <c r="F1674" s="101"/>
      <c r="I1674" s="101"/>
      <c r="J1674" s="101"/>
      <c r="L1674" s="102"/>
      <c r="M1674" s="103"/>
      <c r="O1674" s="101"/>
      <c r="P1674" s="101"/>
      <c r="Q1674" s="101"/>
      <c r="R1674" s="105"/>
      <c r="V1674" s="106"/>
      <c r="W1674" s="107"/>
      <c r="X1674" s="107"/>
      <c r="Y1674" s="107"/>
      <c r="Z1674" s="108"/>
      <c r="AA1674" s="107"/>
      <c r="AB1674" s="50"/>
      <c r="AI1674" s="107"/>
    </row>
    <row r="1675" spans="3:35" x14ac:dyDescent="0.2">
      <c r="C1675" s="101"/>
      <c r="D1675" s="101"/>
      <c r="E1675" s="101"/>
      <c r="F1675" s="101"/>
      <c r="I1675" s="101"/>
      <c r="J1675" s="101"/>
      <c r="L1675" s="102"/>
      <c r="M1675" s="103"/>
      <c r="O1675" s="101"/>
      <c r="P1675" s="101"/>
      <c r="Q1675" s="101"/>
      <c r="R1675" s="105"/>
      <c r="V1675" s="106"/>
      <c r="W1675" s="107"/>
      <c r="X1675" s="107"/>
      <c r="Y1675" s="107"/>
      <c r="Z1675" s="108"/>
      <c r="AA1675" s="107"/>
      <c r="AB1675" s="50"/>
      <c r="AI1675" s="107"/>
    </row>
    <row r="1676" spans="3:35" x14ac:dyDescent="0.2">
      <c r="C1676" s="101"/>
      <c r="D1676" s="101"/>
      <c r="E1676" s="101"/>
      <c r="F1676" s="101"/>
      <c r="I1676" s="101"/>
      <c r="J1676" s="101"/>
      <c r="L1676" s="102"/>
      <c r="M1676" s="103"/>
      <c r="O1676" s="101"/>
      <c r="P1676" s="101"/>
      <c r="Q1676" s="101"/>
      <c r="R1676" s="105"/>
      <c r="V1676" s="106"/>
      <c r="W1676" s="107"/>
      <c r="X1676" s="107"/>
      <c r="Y1676" s="107"/>
      <c r="Z1676" s="108"/>
      <c r="AA1676" s="107"/>
      <c r="AB1676" s="50"/>
      <c r="AI1676" s="107"/>
    </row>
    <row r="1677" spans="3:35" x14ac:dyDescent="0.2">
      <c r="C1677" s="101"/>
      <c r="D1677" s="101"/>
      <c r="E1677" s="101"/>
      <c r="F1677" s="101"/>
      <c r="I1677" s="101"/>
      <c r="J1677" s="101"/>
      <c r="L1677" s="102"/>
      <c r="M1677" s="103"/>
      <c r="O1677" s="101"/>
      <c r="P1677" s="101"/>
      <c r="Q1677" s="101"/>
      <c r="R1677" s="105"/>
      <c r="V1677" s="106"/>
      <c r="W1677" s="107"/>
      <c r="X1677" s="107"/>
      <c r="Y1677" s="107"/>
      <c r="Z1677" s="108"/>
      <c r="AA1677" s="107"/>
      <c r="AB1677" s="50"/>
      <c r="AI1677" s="107"/>
    </row>
    <row r="1678" spans="3:35" x14ac:dyDescent="0.2">
      <c r="C1678" s="101"/>
      <c r="D1678" s="101"/>
      <c r="E1678" s="101"/>
      <c r="F1678" s="101"/>
      <c r="I1678" s="101"/>
      <c r="J1678" s="101"/>
      <c r="L1678" s="102"/>
      <c r="M1678" s="103"/>
      <c r="O1678" s="101"/>
      <c r="P1678" s="101"/>
      <c r="Q1678" s="101"/>
      <c r="R1678" s="105"/>
      <c r="V1678" s="106"/>
      <c r="W1678" s="107"/>
      <c r="X1678" s="107"/>
      <c r="Y1678" s="107"/>
      <c r="Z1678" s="108"/>
      <c r="AA1678" s="107"/>
      <c r="AB1678" s="50"/>
      <c r="AI1678" s="107"/>
    </row>
    <row r="1679" spans="3:35" x14ac:dyDescent="0.2">
      <c r="C1679" s="101"/>
      <c r="D1679" s="101"/>
      <c r="E1679" s="101"/>
      <c r="F1679" s="101"/>
      <c r="I1679" s="101"/>
      <c r="J1679" s="101"/>
      <c r="L1679" s="102"/>
      <c r="M1679" s="103"/>
      <c r="O1679" s="101"/>
      <c r="P1679" s="101"/>
      <c r="Q1679" s="101"/>
      <c r="R1679" s="105"/>
      <c r="V1679" s="106"/>
      <c r="W1679" s="107"/>
      <c r="X1679" s="107"/>
      <c r="Y1679" s="107"/>
      <c r="Z1679" s="108"/>
      <c r="AA1679" s="107"/>
      <c r="AB1679" s="50"/>
      <c r="AI1679" s="107"/>
    </row>
    <row r="1680" spans="3:35" x14ac:dyDescent="0.2">
      <c r="C1680" s="101"/>
      <c r="D1680" s="101"/>
      <c r="E1680" s="101"/>
      <c r="F1680" s="101"/>
      <c r="I1680" s="101"/>
      <c r="J1680" s="101"/>
      <c r="L1680" s="102"/>
      <c r="M1680" s="103"/>
      <c r="O1680" s="101"/>
      <c r="P1680" s="101"/>
      <c r="Q1680" s="101"/>
      <c r="R1680" s="105"/>
      <c r="V1680" s="106"/>
      <c r="W1680" s="107"/>
      <c r="X1680" s="107"/>
      <c r="Y1680" s="107"/>
      <c r="Z1680" s="108"/>
      <c r="AA1680" s="107"/>
      <c r="AB1680" s="50"/>
      <c r="AI1680" s="107"/>
    </row>
    <row r="1681" spans="3:35" x14ac:dyDescent="0.2">
      <c r="C1681" s="101"/>
      <c r="D1681" s="101"/>
      <c r="E1681" s="101"/>
      <c r="F1681" s="101"/>
      <c r="I1681" s="101"/>
      <c r="J1681" s="101"/>
      <c r="L1681" s="102"/>
      <c r="M1681" s="103"/>
      <c r="O1681" s="101"/>
      <c r="P1681" s="101"/>
      <c r="Q1681" s="101"/>
      <c r="R1681" s="105"/>
      <c r="V1681" s="106"/>
      <c r="W1681" s="107"/>
      <c r="X1681" s="107"/>
      <c r="Y1681" s="107"/>
      <c r="Z1681" s="108"/>
      <c r="AA1681" s="107"/>
      <c r="AB1681" s="50"/>
      <c r="AI1681" s="107"/>
    </row>
    <row r="1682" spans="3:35" x14ac:dyDescent="0.2">
      <c r="C1682" s="101"/>
      <c r="D1682" s="101"/>
      <c r="E1682" s="101"/>
      <c r="F1682" s="101"/>
      <c r="I1682" s="101"/>
      <c r="J1682" s="101"/>
      <c r="L1682" s="102"/>
      <c r="M1682" s="103"/>
      <c r="O1682" s="101"/>
      <c r="P1682" s="101"/>
      <c r="Q1682" s="101"/>
      <c r="R1682" s="105"/>
      <c r="V1682" s="106"/>
      <c r="W1682" s="107"/>
      <c r="X1682" s="107"/>
      <c r="Y1682" s="107"/>
      <c r="Z1682" s="108"/>
      <c r="AA1682" s="107"/>
      <c r="AB1682" s="50"/>
      <c r="AI1682" s="107"/>
    </row>
    <row r="1683" spans="3:35" x14ac:dyDescent="0.2">
      <c r="C1683" s="101"/>
      <c r="D1683" s="101"/>
      <c r="E1683" s="101"/>
      <c r="F1683" s="101"/>
      <c r="I1683" s="101"/>
      <c r="J1683" s="101"/>
      <c r="L1683" s="102"/>
      <c r="M1683" s="103"/>
      <c r="O1683" s="101"/>
      <c r="P1683" s="101"/>
      <c r="Q1683" s="101"/>
      <c r="R1683" s="105"/>
      <c r="V1683" s="106"/>
      <c r="W1683" s="107"/>
      <c r="X1683" s="107"/>
      <c r="Y1683" s="107"/>
      <c r="Z1683" s="108"/>
      <c r="AA1683" s="107"/>
      <c r="AB1683" s="50"/>
      <c r="AI1683" s="107"/>
    </row>
    <row r="1684" spans="3:35" x14ac:dyDescent="0.2">
      <c r="C1684" s="101"/>
      <c r="D1684" s="101"/>
      <c r="E1684" s="101"/>
      <c r="F1684" s="101"/>
      <c r="I1684" s="101"/>
      <c r="J1684" s="101"/>
      <c r="L1684" s="102"/>
      <c r="M1684" s="103"/>
      <c r="O1684" s="101"/>
      <c r="P1684" s="101"/>
      <c r="Q1684" s="101"/>
      <c r="R1684" s="105"/>
      <c r="V1684" s="106"/>
      <c r="W1684" s="107"/>
      <c r="X1684" s="107"/>
      <c r="Y1684" s="107"/>
      <c r="Z1684" s="108"/>
      <c r="AA1684" s="107"/>
      <c r="AB1684" s="50"/>
      <c r="AI1684" s="107"/>
    </row>
    <row r="1685" spans="3:35" x14ac:dyDescent="0.2">
      <c r="C1685" s="101"/>
      <c r="D1685" s="101"/>
      <c r="E1685" s="101"/>
      <c r="F1685" s="101"/>
      <c r="I1685" s="101"/>
      <c r="J1685" s="101"/>
      <c r="L1685" s="102"/>
      <c r="M1685" s="103"/>
      <c r="O1685" s="101"/>
      <c r="P1685" s="101"/>
      <c r="Q1685" s="101"/>
      <c r="R1685" s="105"/>
      <c r="V1685" s="106"/>
      <c r="W1685" s="107"/>
      <c r="X1685" s="107"/>
      <c r="Y1685" s="107"/>
      <c r="Z1685" s="108"/>
      <c r="AA1685" s="107"/>
      <c r="AB1685" s="50"/>
      <c r="AI1685" s="107"/>
    </row>
    <row r="1686" spans="3:35" x14ac:dyDescent="0.2">
      <c r="C1686" s="101"/>
      <c r="D1686" s="101"/>
      <c r="E1686" s="101"/>
      <c r="F1686" s="101"/>
      <c r="I1686" s="101"/>
      <c r="J1686" s="101"/>
      <c r="L1686" s="102"/>
      <c r="M1686" s="103"/>
      <c r="O1686" s="101"/>
      <c r="P1686" s="101"/>
      <c r="Q1686" s="101"/>
      <c r="R1686" s="105"/>
      <c r="V1686" s="106"/>
      <c r="W1686" s="107"/>
      <c r="X1686" s="107"/>
      <c r="Y1686" s="107"/>
      <c r="Z1686" s="108"/>
      <c r="AA1686" s="107"/>
      <c r="AB1686" s="50"/>
      <c r="AI1686" s="107"/>
    </row>
    <row r="1687" spans="3:35" x14ac:dyDescent="0.2">
      <c r="C1687" s="101"/>
      <c r="D1687" s="101"/>
      <c r="E1687" s="101"/>
      <c r="F1687" s="101"/>
      <c r="I1687" s="101"/>
      <c r="J1687" s="101"/>
      <c r="L1687" s="102"/>
      <c r="M1687" s="103"/>
      <c r="O1687" s="101"/>
      <c r="P1687" s="101"/>
      <c r="Q1687" s="101"/>
      <c r="R1687" s="105"/>
      <c r="V1687" s="106"/>
      <c r="W1687" s="107"/>
      <c r="X1687" s="107"/>
      <c r="Y1687" s="107"/>
      <c r="Z1687" s="108"/>
      <c r="AA1687" s="107"/>
      <c r="AB1687" s="50"/>
      <c r="AI1687" s="107"/>
    </row>
    <row r="1688" spans="3:35" x14ac:dyDescent="0.2">
      <c r="C1688" s="101"/>
      <c r="D1688" s="101"/>
      <c r="E1688" s="101"/>
      <c r="F1688" s="101"/>
      <c r="I1688" s="101"/>
      <c r="J1688" s="101"/>
      <c r="L1688" s="102"/>
      <c r="M1688" s="103"/>
      <c r="O1688" s="101"/>
      <c r="P1688" s="101"/>
      <c r="Q1688" s="101"/>
      <c r="R1688" s="105"/>
      <c r="V1688" s="106"/>
      <c r="W1688" s="107"/>
      <c r="X1688" s="107"/>
      <c r="Y1688" s="107"/>
      <c r="Z1688" s="108"/>
      <c r="AA1688" s="107"/>
      <c r="AB1688" s="50"/>
      <c r="AI1688" s="107"/>
    </row>
    <row r="1689" spans="3:35" x14ac:dyDescent="0.2">
      <c r="C1689" s="101"/>
      <c r="D1689" s="101"/>
      <c r="E1689" s="101"/>
      <c r="F1689" s="101"/>
      <c r="I1689" s="101"/>
      <c r="J1689" s="101"/>
      <c r="L1689" s="102"/>
      <c r="M1689" s="103"/>
      <c r="O1689" s="101"/>
      <c r="P1689" s="101"/>
      <c r="Q1689" s="101"/>
      <c r="R1689" s="105"/>
      <c r="V1689" s="106"/>
      <c r="W1689" s="107"/>
      <c r="X1689" s="107"/>
      <c r="Y1689" s="107"/>
      <c r="Z1689" s="108"/>
      <c r="AA1689" s="107"/>
      <c r="AB1689" s="50"/>
      <c r="AI1689" s="107"/>
    </row>
    <row r="1690" spans="3:35" x14ac:dyDescent="0.2">
      <c r="C1690" s="101"/>
      <c r="D1690" s="101"/>
      <c r="E1690" s="101"/>
      <c r="F1690" s="101"/>
      <c r="I1690" s="101"/>
      <c r="J1690" s="101"/>
      <c r="L1690" s="102"/>
      <c r="M1690" s="103"/>
      <c r="O1690" s="101"/>
      <c r="P1690" s="101"/>
      <c r="Q1690" s="101"/>
      <c r="R1690" s="105"/>
      <c r="V1690" s="106"/>
      <c r="W1690" s="107"/>
      <c r="X1690" s="107"/>
      <c r="Y1690" s="107"/>
      <c r="Z1690" s="108"/>
      <c r="AA1690" s="107"/>
      <c r="AB1690" s="50"/>
      <c r="AI1690" s="107"/>
    </row>
    <row r="1691" spans="3:35" x14ac:dyDescent="0.2">
      <c r="C1691" s="101"/>
      <c r="D1691" s="101"/>
      <c r="E1691" s="101"/>
      <c r="F1691" s="101"/>
      <c r="I1691" s="101"/>
      <c r="J1691" s="101"/>
      <c r="L1691" s="102"/>
      <c r="M1691" s="103"/>
      <c r="O1691" s="101"/>
      <c r="P1691" s="101"/>
      <c r="Q1691" s="101"/>
      <c r="R1691" s="105"/>
      <c r="V1691" s="106"/>
      <c r="W1691" s="107"/>
      <c r="X1691" s="107"/>
      <c r="Y1691" s="107"/>
      <c r="Z1691" s="108"/>
      <c r="AA1691" s="107"/>
      <c r="AB1691" s="50"/>
      <c r="AI1691" s="107"/>
    </row>
    <row r="1692" spans="3:35" x14ac:dyDescent="0.2">
      <c r="C1692" s="101"/>
      <c r="D1692" s="101"/>
      <c r="E1692" s="101"/>
      <c r="F1692" s="101"/>
      <c r="I1692" s="101"/>
      <c r="J1692" s="101"/>
      <c r="L1692" s="102"/>
      <c r="M1692" s="103"/>
      <c r="O1692" s="101"/>
      <c r="P1692" s="101"/>
      <c r="Q1692" s="101"/>
      <c r="R1692" s="105"/>
      <c r="V1692" s="106"/>
      <c r="W1692" s="107"/>
      <c r="X1692" s="107"/>
      <c r="Y1692" s="107"/>
      <c r="Z1692" s="108"/>
      <c r="AA1692" s="107"/>
      <c r="AB1692" s="50"/>
      <c r="AI1692" s="107"/>
    </row>
    <row r="1693" spans="3:35" x14ac:dyDescent="0.2">
      <c r="C1693" s="101"/>
      <c r="D1693" s="101"/>
      <c r="E1693" s="101"/>
      <c r="F1693" s="101"/>
      <c r="I1693" s="101"/>
      <c r="J1693" s="101"/>
      <c r="L1693" s="102"/>
      <c r="M1693" s="103"/>
      <c r="O1693" s="101"/>
      <c r="P1693" s="101"/>
      <c r="Q1693" s="101"/>
      <c r="R1693" s="105"/>
      <c r="V1693" s="106"/>
      <c r="W1693" s="107"/>
      <c r="X1693" s="107"/>
      <c r="Y1693" s="107"/>
      <c r="Z1693" s="108"/>
      <c r="AA1693" s="107"/>
      <c r="AB1693" s="50"/>
      <c r="AI1693" s="107"/>
    </row>
    <row r="1694" spans="3:35" x14ac:dyDescent="0.2">
      <c r="C1694" s="101"/>
      <c r="D1694" s="101"/>
      <c r="E1694" s="101"/>
      <c r="F1694" s="101"/>
      <c r="I1694" s="101"/>
      <c r="J1694" s="101"/>
      <c r="L1694" s="102"/>
      <c r="M1694" s="103"/>
      <c r="O1694" s="101"/>
      <c r="P1694" s="101"/>
      <c r="Q1694" s="101"/>
      <c r="R1694" s="105"/>
      <c r="V1694" s="106"/>
      <c r="W1694" s="107"/>
      <c r="X1694" s="107"/>
      <c r="Y1694" s="107"/>
      <c r="Z1694" s="108"/>
      <c r="AA1694" s="107"/>
      <c r="AB1694" s="50"/>
      <c r="AI1694" s="107"/>
    </row>
    <row r="1695" spans="3:35" x14ac:dyDescent="0.2">
      <c r="C1695" s="101"/>
      <c r="D1695" s="101"/>
      <c r="E1695" s="101"/>
      <c r="F1695" s="101"/>
      <c r="I1695" s="101"/>
      <c r="J1695" s="101"/>
      <c r="L1695" s="102"/>
      <c r="M1695" s="103"/>
      <c r="O1695" s="101"/>
      <c r="P1695" s="101"/>
      <c r="Q1695" s="101"/>
      <c r="R1695" s="105"/>
      <c r="V1695" s="106"/>
      <c r="W1695" s="107"/>
      <c r="X1695" s="107"/>
      <c r="Y1695" s="107"/>
      <c r="Z1695" s="108"/>
      <c r="AA1695" s="107"/>
      <c r="AB1695" s="50"/>
      <c r="AI1695" s="107"/>
    </row>
    <row r="1696" spans="3:35" x14ac:dyDescent="0.2">
      <c r="C1696" s="101"/>
      <c r="D1696" s="101"/>
      <c r="E1696" s="101"/>
      <c r="F1696" s="101"/>
      <c r="I1696" s="101"/>
      <c r="J1696" s="101"/>
      <c r="L1696" s="102"/>
      <c r="M1696" s="103"/>
      <c r="O1696" s="101"/>
      <c r="P1696" s="101"/>
      <c r="Q1696" s="101"/>
      <c r="R1696" s="105"/>
      <c r="V1696" s="106"/>
      <c r="W1696" s="107"/>
      <c r="X1696" s="107"/>
      <c r="Y1696" s="107"/>
      <c r="Z1696" s="108"/>
      <c r="AA1696" s="107"/>
      <c r="AB1696" s="50"/>
      <c r="AI1696" s="107"/>
    </row>
    <row r="1697" spans="3:35" x14ac:dyDescent="0.2">
      <c r="C1697" s="101"/>
      <c r="D1697" s="101"/>
      <c r="E1697" s="101"/>
      <c r="F1697" s="101"/>
      <c r="I1697" s="101"/>
      <c r="J1697" s="101"/>
      <c r="L1697" s="102"/>
      <c r="M1697" s="103"/>
      <c r="O1697" s="101"/>
      <c r="P1697" s="101"/>
      <c r="Q1697" s="101"/>
      <c r="R1697" s="105"/>
      <c r="V1697" s="106"/>
      <c r="W1697" s="107"/>
      <c r="X1697" s="107"/>
      <c r="Y1697" s="107"/>
      <c r="Z1697" s="108"/>
      <c r="AA1697" s="107"/>
      <c r="AB1697" s="50"/>
      <c r="AI1697" s="107"/>
    </row>
    <row r="1698" spans="3:35" x14ac:dyDescent="0.2">
      <c r="C1698" s="101"/>
      <c r="D1698" s="101"/>
      <c r="E1698" s="101"/>
      <c r="F1698" s="101"/>
      <c r="I1698" s="101"/>
      <c r="J1698" s="101"/>
      <c r="L1698" s="102"/>
      <c r="M1698" s="103"/>
      <c r="O1698" s="101"/>
      <c r="P1698" s="101"/>
      <c r="Q1698" s="101"/>
      <c r="R1698" s="105"/>
      <c r="V1698" s="106"/>
      <c r="W1698" s="107"/>
      <c r="X1698" s="107"/>
      <c r="Y1698" s="107"/>
      <c r="Z1698" s="108"/>
      <c r="AA1698" s="107"/>
      <c r="AB1698" s="50"/>
      <c r="AI1698" s="107"/>
    </row>
    <row r="1699" spans="3:35" x14ac:dyDescent="0.2">
      <c r="C1699" s="101"/>
      <c r="D1699" s="101"/>
      <c r="E1699" s="101"/>
      <c r="F1699" s="101"/>
      <c r="I1699" s="101"/>
      <c r="J1699" s="101"/>
      <c r="L1699" s="102"/>
      <c r="M1699" s="103"/>
      <c r="O1699" s="101"/>
      <c r="P1699" s="101"/>
      <c r="Q1699" s="101"/>
      <c r="R1699" s="105"/>
      <c r="V1699" s="106"/>
      <c r="W1699" s="107"/>
      <c r="X1699" s="107"/>
      <c r="Y1699" s="107"/>
      <c r="Z1699" s="108"/>
      <c r="AA1699" s="107"/>
      <c r="AB1699" s="50"/>
      <c r="AI1699" s="107"/>
    </row>
    <row r="1700" spans="3:35" x14ac:dyDescent="0.2">
      <c r="C1700" s="101"/>
      <c r="D1700" s="101"/>
      <c r="E1700" s="101"/>
      <c r="F1700" s="101"/>
      <c r="I1700" s="101"/>
      <c r="J1700" s="101"/>
      <c r="L1700" s="102"/>
      <c r="M1700" s="103"/>
      <c r="O1700" s="101"/>
      <c r="P1700" s="101"/>
      <c r="Q1700" s="101"/>
      <c r="R1700" s="105"/>
      <c r="V1700" s="106"/>
      <c r="W1700" s="107"/>
      <c r="X1700" s="107"/>
      <c r="Y1700" s="107"/>
      <c r="Z1700" s="108"/>
      <c r="AA1700" s="107"/>
      <c r="AB1700" s="50"/>
      <c r="AI1700" s="107"/>
    </row>
    <row r="1701" spans="3:35" x14ac:dyDescent="0.2">
      <c r="C1701" s="101"/>
      <c r="D1701" s="101"/>
      <c r="E1701" s="101"/>
      <c r="F1701" s="101"/>
      <c r="I1701" s="101"/>
      <c r="J1701" s="101"/>
      <c r="L1701" s="102"/>
      <c r="M1701" s="103"/>
      <c r="O1701" s="101"/>
      <c r="P1701" s="101"/>
      <c r="Q1701" s="101"/>
      <c r="R1701" s="105"/>
      <c r="V1701" s="106"/>
      <c r="W1701" s="107"/>
      <c r="X1701" s="107"/>
      <c r="Y1701" s="107"/>
      <c r="Z1701" s="108"/>
      <c r="AA1701" s="107"/>
      <c r="AB1701" s="50"/>
      <c r="AI1701" s="107"/>
    </row>
    <row r="1702" spans="3:35" x14ac:dyDescent="0.2">
      <c r="C1702" s="101"/>
      <c r="D1702" s="101"/>
      <c r="E1702" s="101"/>
      <c r="F1702" s="101"/>
      <c r="I1702" s="101"/>
      <c r="J1702" s="101"/>
      <c r="L1702" s="102"/>
      <c r="M1702" s="103"/>
      <c r="O1702" s="101"/>
      <c r="P1702" s="101"/>
      <c r="Q1702" s="101"/>
      <c r="R1702" s="105"/>
      <c r="V1702" s="106"/>
      <c r="W1702" s="107"/>
      <c r="X1702" s="107"/>
      <c r="Y1702" s="107"/>
      <c r="Z1702" s="108"/>
      <c r="AA1702" s="107"/>
      <c r="AB1702" s="50"/>
      <c r="AI1702" s="107"/>
    </row>
    <row r="1703" spans="3:35" x14ac:dyDescent="0.2">
      <c r="C1703" s="101"/>
      <c r="D1703" s="101"/>
      <c r="E1703" s="101"/>
      <c r="F1703" s="101"/>
      <c r="I1703" s="101"/>
      <c r="J1703" s="101"/>
      <c r="L1703" s="102"/>
      <c r="M1703" s="103"/>
      <c r="O1703" s="101"/>
      <c r="P1703" s="101"/>
      <c r="Q1703" s="101"/>
      <c r="R1703" s="105"/>
      <c r="V1703" s="106"/>
      <c r="W1703" s="107"/>
      <c r="X1703" s="107"/>
      <c r="Y1703" s="107"/>
      <c r="Z1703" s="108"/>
      <c r="AA1703" s="107"/>
      <c r="AB1703" s="50"/>
      <c r="AI1703" s="107"/>
    </row>
    <row r="1704" spans="3:35" x14ac:dyDescent="0.2">
      <c r="C1704" s="101"/>
      <c r="D1704" s="101"/>
      <c r="E1704" s="101"/>
      <c r="F1704" s="101"/>
      <c r="I1704" s="101"/>
      <c r="J1704" s="101"/>
      <c r="L1704" s="102"/>
      <c r="M1704" s="103"/>
      <c r="O1704" s="101"/>
      <c r="P1704" s="101"/>
      <c r="Q1704" s="101"/>
      <c r="R1704" s="105"/>
      <c r="V1704" s="106"/>
      <c r="W1704" s="107"/>
      <c r="X1704" s="107"/>
      <c r="Y1704" s="107"/>
      <c r="Z1704" s="108"/>
      <c r="AA1704" s="107"/>
      <c r="AB1704" s="50"/>
      <c r="AI1704" s="107"/>
    </row>
    <row r="1705" spans="3:35" x14ac:dyDescent="0.2">
      <c r="C1705" s="101"/>
      <c r="D1705" s="101"/>
      <c r="E1705" s="101"/>
      <c r="F1705" s="101"/>
      <c r="I1705" s="101"/>
      <c r="J1705" s="101"/>
      <c r="L1705" s="102"/>
      <c r="M1705" s="103"/>
      <c r="O1705" s="101"/>
      <c r="P1705" s="101"/>
      <c r="Q1705" s="101"/>
      <c r="R1705" s="105"/>
      <c r="V1705" s="106"/>
      <c r="W1705" s="107"/>
      <c r="X1705" s="107"/>
      <c r="Y1705" s="107"/>
      <c r="Z1705" s="108"/>
      <c r="AA1705" s="107"/>
      <c r="AB1705" s="50"/>
      <c r="AI1705" s="107"/>
    </row>
    <row r="1706" spans="3:35" x14ac:dyDescent="0.2">
      <c r="C1706" s="101"/>
      <c r="D1706" s="101"/>
      <c r="E1706" s="101"/>
      <c r="F1706" s="101"/>
      <c r="I1706" s="101"/>
      <c r="J1706" s="101"/>
      <c r="L1706" s="102"/>
      <c r="M1706" s="103"/>
      <c r="O1706" s="101"/>
      <c r="P1706" s="101"/>
      <c r="Q1706" s="101"/>
      <c r="R1706" s="105"/>
      <c r="V1706" s="106"/>
      <c r="W1706" s="107"/>
      <c r="X1706" s="107"/>
      <c r="Y1706" s="107"/>
      <c r="Z1706" s="108"/>
      <c r="AA1706" s="107"/>
      <c r="AB1706" s="50"/>
      <c r="AI1706" s="107"/>
    </row>
    <row r="1707" spans="3:35" x14ac:dyDescent="0.2">
      <c r="C1707" s="101"/>
      <c r="D1707" s="101"/>
      <c r="E1707" s="101"/>
      <c r="F1707" s="101"/>
      <c r="I1707" s="101"/>
      <c r="J1707" s="101"/>
      <c r="L1707" s="102"/>
      <c r="M1707" s="103"/>
      <c r="O1707" s="101"/>
      <c r="P1707" s="101"/>
      <c r="Q1707" s="101"/>
      <c r="R1707" s="105"/>
      <c r="V1707" s="106"/>
      <c r="W1707" s="107"/>
      <c r="X1707" s="107"/>
      <c r="Y1707" s="107"/>
      <c r="Z1707" s="108"/>
      <c r="AA1707" s="107"/>
      <c r="AB1707" s="50"/>
      <c r="AI1707" s="107"/>
    </row>
    <row r="1708" spans="3:35" x14ac:dyDescent="0.2">
      <c r="C1708" s="101"/>
      <c r="D1708" s="101"/>
      <c r="E1708" s="101"/>
      <c r="F1708" s="101"/>
      <c r="I1708" s="101"/>
      <c r="J1708" s="101"/>
      <c r="L1708" s="102"/>
      <c r="M1708" s="103"/>
      <c r="O1708" s="101"/>
      <c r="P1708" s="101"/>
      <c r="Q1708" s="101"/>
      <c r="R1708" s="105"/>
      <c r="V1708" s="106"/>
      <c r="W1708" s="107"/>
      <c r="X1708" s="107"/>
      <c r="Y1708" s="107"/>
      <c r="Z1708" s="108"/>
      <c r="AA1708" s="107"/>
      <c r="AB1708" s="50"/>
      <c r="AI1708" s="107"/>
    </row>
    <row r="1709" spans="3:35" x14ac:dyDescent="0.2">
      <c r="C1709" s="101"/>
      <c r="D1709" s="101"/>
      <c r="E1709" s="101"/>
      <c r="F1709" s="101"/>
      <c r="I1709" s="101"/>
      <c r="J1709" s="101"/>
      <c r="L1709" s="102"/>
      <c r="M1709" s="103"/>
      <c r="O1709" s="101"/>
      <c r="P1709" s="101"/>
      <c r="Q1709" s="101"/>
      <c r="R1709" s="105"/>
      <c r="V1709" s="106"/>
      <c r="W1709" s="107"/>
      <c r="X1709" s="107"/>
      <c r="Y1709" s="107"/>
      <c r="Z1709" s="108"/>
      <c r="AA1709" s="107"/>
      <c r="AB1709" s="50"/>
      <c r="AI1709" s="107"/>
    </row>
    <row r="1710" spans="3:35" x14ac:dyDescent="0.2">
      <c r="C1710" s="101"/>
      <c r="D1710" s="101"/>
      <c r="E1710" s="101"/>
      <c r="F1710" s="101"/>
      <c r="I1710" s="101"/>
      <c r="J1710" s="101"/>
      <c r="L1710" s="102"/>
      <c r="M1710" s="103"/>
      <c r="O1710" s="101"/>
      <c r="P1710" s="101"/>
      <c r="Q1710" s="101"/>
      <c r="R1710" s="105"/>
      <c r="V1710" s="106"/>
      <c r="W1710" s="107"/>
      <c r="X1710" s="107"/>
      <c r="Y1710" s="107"/>
      <c r="Z1710" s="108"/>
      <c r="AA1710" s="107"/>
      <c r="AB1710" s="50"/>
      <c r="AI1710" s="107"/>
    </row>
    <row r="1711" spans="3:35" x14ac:dyDescent="0.2">
      <c r="C1711" s="101"/>
      <c r="D1711" s="101"/>
      <c r="E1711" s="101"/>
      <c r="F1711" s="101"/>
      <c r="I1711" s="101"/>
      <c r="J1711" s="101"/>
      <c r="L1711" s="102"/>
      <c r="M1711" s="103"/>
      <c r="O1711" s="101"/>
      <c r="P1711" s="101"/>
      <c r="Q1711" s="101"/>
      <c r="R1711" s="105"/>
      <c r="V1711" s="106"/>
      <c r="W1711" s="107"/>
      <c r="X1711" s="107"/>
      <c r="Y1711" s="107"/>
      <c r="Z1711" s="108"/>
      <c r="AA1711" s="107"/>
      <c r="AB1711" s="50"/>
      <c r="AI1711" s="107"/>
    </row>
    <row r="1712" spans="3:35" x14ac:dyDescent="0.2">
      <c r="C1712" s="101"/>
      <c r="D1712" s="101"/>
      <c r="E1712" s="101"/>
      <c r="F1712" s="101"/>
      <c r="I1712" s="101"/>
      <c r="J1712" s="101"/>
      <c r="L1712" s="102"/>
      <c r="M1712" s="103"/>
      <c r="O1712" s="101"/>
      <c r="P1712" s="101"/>
      <c r="Q1712" s="101"/>
      <c r="R1712" s="105"/>
      <c r="V1712" s="106"/>
      <c r="W1712" s="107"/>
      <c r="X1712" s="107"/>
      <c r="Y1712" s="107"/>
      <c r="Z1712" s="108"/>
      <c r="AA1712" s="107"/>
      <c r="AB1712" s="50"/>
      <c r="AI1712" s="107"/>
    </row>
    <row r="1713" spans="3:35" x14ac:dyDescent="0.2">
      <c r="C1713" s="101"/>
      <c r="D1713" s="101"/>
      <c r="E1713" s="101"/>
      <c r="F1713" s="101"/>
      <c r="I1713" s="101"/>
      <c r="J1713" s="101"/>
      <c r="L1713" s="102"/>
      <c r="M1713" s="103"/>
      <c r="O1713" s="101"/>
      <c r="P1713" s="101"/>
      <c r="Q1713" s="101"/>
      <c r="R1713" s="105"/>
      <c r="V1713" s="106"/>
      <c r="W1713" s="107"/>
      <c r="X1713" s="107"/>
      <c r="Y1713" s="107"/>
      <c r="Z1713" s="108"/>
      <c r="AA1713" s="107"/>
      <c r="AB1713" s="50"/>
      <c r="AI1713" s="107"/>
    </row>
    <row r="1714" spans="3:35" x14ac:dyDescent="0.2">
      <c r="C1714" s="101"/>
      <c r="D1714" s="101"/>
      <c r="E1714" s="101"/>
      <c r="F1714" s="101"/>
      <c r="I1714" s="101"/>
      <c r="J1714" s="101"/>
      <c r="L1714" s="102"/>
      <c r="M1714" s="103"/>
      <c r="O1714" s="101"/>
      <c r="P1714" s="101"/>
      <c r="Q1714" s="101"/>
      <c r="R1714" s="105"/>
      <c r="V1714" s="106"/>
      <c r="W1714" s="107"/>
      <c r="X1714" s="107"/>
      <c r="Y1714" s="107"/>
      <c r="Z1714" s="108"/>
      <c r="AA1714" s="107"/>
      <c r="AB1714" s="50"/>
      <c r="AI1714" s="107"/>
    </row>
    <row r="1715" spans="3:35" x14ac:dyDescent="0.2">
      <c r="C1715" s="101"/>
      <c r="D1715" s="101"/>
      <c r="E1715" s="101"/>
      <c r="F1715" s="101"/>
      <c r="I1715" s="101"/>
      <c r="J1715" s="101"/>
      <c r="L1715" s="102"/>
      <c r="M1715" s="103"/>
      <c r="O1715" s="101"/>
      <c r="P1715" s="101"/>
      <c r="Q1715" s="101"/>
      <c r="R1715" s="105"/>
      <c r="V1715" s="106"/>
      <c r="W1715" s="107"/>
      <c r="X1715" s="107"/>
      <c r="Y1715" s="107"/>
      <c r="Z1715" s="108"/>
      <c r="AA1715" s="107"/>
      <c r="AB1715" s="50"/>
      <c r="AI1715" s="107"/>
    </row>
    <row r="1716" spans="3:35" x14ac:dyDescent="0.2">
      <c r="C1716" s="101"/>
      <c r="D1716" s="101"/>
      <c r="E1716" s="101"/>
      <c r="F1716" s="101"/>
      <c r="I1716" s="101"/>
      <c r="J1716" s="101"/>
      <c r="L1716" s="102"/>
      <c r="M1716" s="103"/>
      <c r="O1716" s="101"/>
      <c r="P1716" s="101"/>
      <c r="Q1716" s="101"/>
      <c r="R1716" s="105"/>
      <c r="V1716" s="106"/>
      <c r="W1716" s="107"/>
      <c r="X1716" s="107"/>
      <c r="Y1716" s="107"/>
      <c r="Z1716" s="108"/>
      <c r="AA1716" s="107"/>
      <c r="AB1716" s="50"/>
      <c r="AI1716" s="107"/>
    </row>
    <row r="1717" spans="3:35" x14ac:dyDescent="0.2">
      <c r="C1717" s="101"/>
      <c r="D1717" s="101"/>
      <c r="E1717" s="101"/>
      <c r="F1717" s="101"/>
      <c r="I1717" s="101"/>
      <c r="J1717" s="101"/>
      <c r="L1717" s="102"/>
      <c r="M1717" s="103"/>
      <c r="O1717" s="101"/>
      <c r="P1717" s="101"/>
      <c r="Q1717" s="101"/>
      <c r="R1717" s="105"/>
      <c r="V1717" s="106"/>
      <c r="W1717" s="107"/>
      <c r="X1717" s="107"/>
      <c r="Y1717" s="107"/>
      <c r="Z1717" s="108"/>
      <c r="AA1717" s="107"/>
      <c r="AB1717" s="50"/>
      <c r="AI1717" s="107"/>
    </row>
    <row r="1718" spans="3:35" x14ac:dyDescent="0.2">
      <c r="C1718" s="101"/>
      <c r="D1718" s="101"/>
      <c r="E1718" s="101"/>
      <c r="F1718" s="101"/>
      <c r="I1718" s="101"/>
      <c r="J1718" s="101"/>
      <c r="L1718" s="102"/>
      <c r="M1718" s="103"/>
      <c r="O1718" s="101"/>
      <c r="P1718" s="101"/>
      <c r="Q1718" s="101"/>
      <c r="R1718" s="105"/>
      <c r="V1718" s="106"/>
      <c r="W1718" s="107"/>
      <c r="X1718" s="107"/>
      <c r="Y1718" s="107"/>
      <c r="Z1718" s="108"/>
      <c r="AA1718" s="107"/>
      <c r="AB1718" s="50"/>
      <c r="AI1718" s="107"/>
    </row>
    <row r="1719" spans="3:35" x14ac:dyDescent="0.2">
      <c r="C1719" s="101"/>
      <c r="D1719" s="101"/>
      <c r="E1719" s="101"/>
      <c r="F1719" s="101"/>
      <c r="I1719" s="101"/>
      <c r="J1719" s="101"/>
      <c r="L1719" s="102"/>
      <c r="M1719" s="103"/>
      <c r="O1719" s="101"/>
      <c r="P1719" s="101"/>
      <c r="Q1719" s="101"/>
      <c r="R1719" s="105"/>
      <c r="V1719" s="106"/>
      <c r="W1719" s="107"/>
      <c r="X1719" s="107"/>
      <c r="Y1719" s="107"/>
      <c r="Z1719" s="108"/>
      <c r="AA1719" s="107"/>
      <c r="AB1719" s="50"/>
      <c r="AI1719" s="107"/>
    </row>
    <row r="1720" spans="3:35" x14ac:dyDescent="0.2">
      <c r="C1720" s="101"/>
      <c r="D1720" s="101"/>
      <c r="E1720" s="101"/>
      <c r="F1720" s="101"/>
      <c r="I1720" s="101"/>
      <c r="J1720" s="101"/>
      <c r="L1720" s="102"/>
      <c r="M1720" s="103"/>
      <c r="O1720" s="101"/>
      <c r="P1720" s="101"/>
      <c r="Q1720" s="101"/>
      <c r="R1720" s="105"/>
      <c r="V1720" s="106"/>
      <c r="W1720" s="107"/>
      <c r="X1720" s="107"/>
      <c r="Y1720" s="107"/>
      <c r="Z1720" s="108"/>
      <c r="AA1720" s="107"/>
      <c r="AB1720" s="50"/>
      <c r="AI1720" s="107"/>
    </row>
    <row r="1721" spans="3:35" x14ac:dyDescent="0.2">
      <c r="C1721" s="101"/>
      <c r="D1721" s="101"/>
      <c r="E1721" s="101"/>
      <c r="F1721" s="101"/>
      <c r="I1721" s="101"/>
      <c r="J1721" s="101"/>
      <c r="L1721" s="102"/>
      <c r="M1721" s="103"/>
      <c r="O1721" s="101"/>
      <c r="P1721" s="101"/>
      <c r="Q1721" s="101"/>
      <c r="R1721" s="105"/>
      <c r="V1721" s="106"/>
      <c r="W1721" s="107"/>
      <c r="X1721" s="107"/>
      <c r="Y1721" s="107"/>
      <c r="Z1721" s="108"/>
      <c r="AA1721" s="107"/>
      <c r="AB1721" s="50"/>
      <c r="AI1721" s="107"/>
    </row>
    <row r="1722" spans="3:35" x14ac:dyDescent="0.2">
      <c r="C1722" s="101"/>
      <c r="D1722" s="101"/>
      <c r="E1722" s="101"/>
      <c r="F1722" s="101"/>
      <c r="I1722" s="101"/>
      <c r="J1722" s="101"/>
      <c r="L1722" s="102"/>
      <c r="M1722" s="103"/>
      <c r="O1722" s="101"/>
      <c r="P1722" s="101"/>
      <c r="Q1722" s="101"/>
      <c r="R1722" s="105"/>
      <c r="V1722" s="106"/>
      <c r="W1722" s="107"/>
      <c r="X1722" s="107"/>
      <c r="Y1722" s="107"/>
      <c r="Z1722" s="108"/>
      <c r="AA1722" s="107"/>
      <c r="AB1722" s="50"/>
      <c r="AI1722" s="107"/>
    </row>
    <row r="1723" spans="3:35" x14ac:dyDescent="0.2">
      <c r="C1723" s="101"/>
      <c r="D1723" s="101"/>
      <c r="E1723" s="101"/>
      <c r="F1723" s="101"/>
      <c r="I1723" s="101"/>
      <c r="J1723" s="101"/>
      <c r="L1723" s="102"/>
      <c r="M1723" s="103"/>
      <c r="O1723" s="101"/>
      <c r="P1723" s="101"/>
      <c r="Q1723" s="101"/>
      <c r="R1723" s="105"/>
      <c r="V1723" s="106"/>
      <c r="W1723" s="107"/>
      <c r="X1723" s="107"/>
      <c r="Y1723" s="107"/>
      <c r="Z1723" s="108"/>
      <c r="AA1723" s="107"/>
      <c r="AB1723" s="50"/>
      <c r="AI1723" s="107"/>
    </row>
    <row r="1724" spans="3:35" x14ac:dyDescent="0.2">
      <c r="C1724" s="101"/>
      <c r="D1724" s="101"/>
      <c r="E1724" s="101"/>
      <c r="F1724" s="101"/>
      <c r="I1724" s="101"/>
      <c r="J1724" s="101"/>
      <c r="L1724" s="102"/>
      <c r="M1724" s="103"/>
      <c r="O1724" s="101"/>
      <c r="P1724" s="101"/>
      <c r="Q1724" s="101"/>
      <c r="R1724" s="105"/>
      <c r="V1724" s="106"/>
      <c r="W1724" s="107"/>
      <c r="X1724" s="107"/>
      <c r="Y1724" s="107"/>
      <c r="Z1724" s="108"/>
      <c r="AA1724" s="107"/>
      <c r="AB1724" s="50"/>
      <c r="AI1724" s="107"/>
    </row>
    <row r="1725" spans="3:35" x14ac:dyDescent="0.2">
      <c r="C1725" s="101"/>
      <c r="D1725" s="101"/>
      <c r="E1725" s="101"/>
      <c r="F1725" s="101"/>
      <c r="I1725" s="101"/>
      <c r="J1725" s="101"/>
      <c r="L1725" s="102"/>
      <c r="M1725" s="103"/>
      <c r="O1725" s="101"/>
      <c r="P1725" s="101"/>
      <c r="Q1725" s="101"/>
      <c r="R1725" s="105"/>
      <c r="V1725" s="106"/>
      <c r="W1725" s="107"/>
      <c r="X1725" s="107"/>
      <c r="Y1725" s="107"/>
      <c r="Z1725" s="108"/>
      <c r="AA1725" s="107"/>
      <c r="AB1725" s="50"/>
      <c r="AI1725" s="107"/>
    </row>
    <row r="1726" spans="3:35" x14ac:dyDescent="0.2">
      <c r="C1726" s="101"/>
      <c r="D1726" s="101"/>
      <c r="E1726" s="101"/>
      <c r="F1726" s="101"/>
      <c r="I1726" s="101"/>
      <c r="J1726" s="101"/>
      <c r="L1726" s="102"/>
      <c r="M1726" s="103"/>
      <c r="O1726" s="101"/>
      <c r="P1726" s="101"/>
      <c r="Q1726" s="101"/>
      <c r="R1726" s="105"/>
      <c r="V1726" s="106"/>
      <c r="W1726" s="107"/>
      <c r="X1726" s="107"/>
      <c r="Y1726" s="107"/>
      <c r="Z1726" s="108"/>
      <c r="AA1726" s="107"/>
      <c r="AB1726" s="50"/>
      <c r="AI1726" s="107"/>
    </row>
    <row r="1727" spans="3:35" x14ac:dyDescent="0.2">
      <c r="C1727" s="101"/>
      <c r="D1727" s="101"/>
      <c r="E1727" s="101"/>
      <c r="F1727" s="101"/>
      <c r="I1727" s="101"/>
      <c r="J1727" s="101"/>
      <c r="L1727" s="102"/>
      <c r="M1727" s="103"/>
      <c r="O1727" s="101"/>
      <c r="P1727" s="101"/>
      <c r="Q1727" s="101"/>
      <c r="R1727" s="105"/>
      <c r="V1727" s="106"/>
      <c r="W1727" s="107"/>
      <c r="X1727" s="107"/>
      <c r="Y1727" s="107"/>
      <c r="Z1727" s="108"/>
      <c r="AA1727" s="107"/>
      <c r="AB1727" s="50"/>
      <c r="AI1727" s="107"/>
    </row>
    <row r="1728" spans="3:35" x14ac:dyDescent="0.2">
      <c r="C1728" s="101"/>
      <c r="D1728" s="101"/>
      <c r="E1728" s="101"/>
      <c r="F1728" s="101"/>
      <c r="I1728" s="101"/>
      <c r="J1728" s="101"/>
      <c r="L1728" s="102"/>
      <c r="M1728" s="103"/>
      <c r="O1728" s="101"/>
      <c r="P1728" s="101"/>
      <c r="Q1728" s="101"/>
      <c r="R1728" s="105"/>
      <c r="V1728" s="106"/>
      <c r="W1728" s="107"/>
      <c r="X1728" s="107"/>
      <c r="Y1728" s="107"/>
      <c r="Z1728" s="108"/>
      <c r="AA1728" s="107"/>
      <c r="AB1728" s="50"/>
      <c r="AI1728" s="107"/>
    </row>
    <row r="1729" spans="3:35" x14ac:dyDescent="0.2">
      <c r="C1729" s="101"/>
      <c r="D1729" s="101"/>
      <c r="E1729" s="101"/>
      <c r="F1729" s="101"/>
      <c r="I1729" s="101"/>
      <c r="J1729" s="101"/>
      <c r="L1729" s="102"/>
      <c r="M1729" s="103"/>
      <c r="O1729" s="101"/>
      <c r="P1729" s="101"/>
      <c r="Q1729" s="101"/>
      <c r="R1729" s="105"/>
      <c r="V1729" s="106"/>
      <c r="W1729" s="107"/>
      <c r="X1729" s="107"/>
      <c r="Y1729" s="107"/>
      <c r="Z1729" s="108"/>
      <c r="AA1729" s="107"/>
      <c r="AB1729" s="50"/>
      <c r="AI1729" s="107"/>
    </row>
    <row r="1730" spans="3:35" x14ac:dyDescent="0.2">
      <c r="C1730" s="101"/>
      <c r="D1730" s="101"/>
      <c r="E1730" s="101"/>
      <c r="F1730" s="101"/>
      <c r="I1730" s="101"/>
      <c r="J1730" s="101"/>
      <c r="L1730" s="102"/>
      <c r="M1730" s="103"/>
      <c r="O1730" s="101"/>
      <c r="P1730" s="101"/>
      <c r="Q1730" s="101"/>
      <c r="R1730" s="105"/>
      <c r="V1730" s="106"/>
      <c r="W1730" s="107"/>
      <c r="X1730" s="107"/>
      <c r="Y1730" s="107"/>
      <c r="Z1730" s="108"/>
      <c r="AA1730" s="107"/>
      <c r="AB1730" s="50"/>
      <c r="AI1730" s="107"/>
    </row>
    <row r="1731" spans="3:35" x14ac:dyDescent="0.2">
      <c r="C1731" s="101"/>
      <c r="D1731" s="101"/>
      <c r="E1731" s="101"/>
      <c r="F1731" s="101"/>
      <c r="I1731" s="101"/>
      <c r="J1731" s="101"/>
      <c r="L1731" s="102"/>
      <c r="M1731" s="103"/>
      <c r="O1731" s="101"/>
      <c r="P1731" s="101"/>
      <c r="Q1731" s="101"/>
      <c r="R1731" s="105"/>
      <c r="V1731" s="106"/>
      <c r="W1731" s="107"/>
      <c r="X1731" s="107"/>
      <c r="Y1731" s="107"/>
      <c r="Z1731" s="108"/>
      <c r="AA1731" s="107"/>
      <c r="AB1731" s="50"/>
      <c r="AI1731" s="107"/>
    </row>
    <row r="1732" spans="3:35" x14ac:dyDescent="0.2">
      <c r="C1732" s="101"/>
      <c r="D1732" s="101"/>
      <c r="E1732" s="101"/>
      <c r="F1732" s="101"/>
      <c r="I1732" s="101"/>
      <c r="J1732" s="101"/>
      <c r="L1732" s="102"/>
      <c r="M1732" s="103"/>
      <c r="O1732" s="101"/>
      <c r="P1732" s="101"/>
      <c r="Q1732" s="101"/>
      <c r="R1732" s="105"/>
      <c r="V1732" s="106"/>
      <c r="W1732" s="107"/>
      <c r="X1732" s="107"/>
      <c r="Y1732" s="107"/>
      <c r="Z1732" s="108"/>
      <c r="AA1732" s="107"/>
      <c r="AB1732" s="50"/>
      <c r="AI1732" s="107"/>
    </row>
    <row r="1733" spans="3:35" x14ac:dyDescent="0.2">
      <c r="C1733" s="101"/>
      <c r="D1733" s="101"/>
      <c r="E1733" s="101"/>
      <c r="F1733" s="101"/>
      <c r="I1733" s="101"/>
      <c r="J1733" s="101"/>
      <c r="L1733" s="102"/>
      <c r="M1733" s="103"/>
      <c r="O1733" s="101"/>
      <c r="P1733" s="101"/>
      <c r="Q1733" s="101"/>
      <c r="R1733" s="105"/>
      <c r="V1733" s="106"/>
      <c r="W1733" s="107"/>
      <c r="X1733" s="107"/>
      <c r="Y1733" s="107"/>
      <c r="Z1733" s="108"/>
      <c r="AA1733" s="107"/>
      <c r="AB1733" s="50"/>
      <c r="AI1733" s="107"/>
    </row>
    <row r="1734" spans="3:35" x14ac:dyDescent="0.2">
      <c r="C1734" s="101"/>
      <c r="D1734" s="101"/>
      <c r="E1734" s="101"/>
      <c r="F1734" s="101"/>
      <c r="I1734" s="101"/>
      <c r="J1734" s="101"/>
      <c r="L1734" s="102"/>
      <c r="M1734" s="103"/>
      <c r="O1734" s="101"/>
      <c r="P1734" s="101"/>
      <c r="Q1734" s="101"/>
      <c r="R1734" s="105"/>
      <c r="V1734" s="106"/>
      <c r="W1734" s="107"/>
      <c r="X1734" s="107"/>
      <c r="Y1734" s="107"/>
      <c r="Z1734" s="108"/>
      <c r="AA1734" s="107"/>
      <c r="AB1734" s="50"/>
      <c r="AI1734" s="107"/>
    </row>
    <row r="1735" spans="3:35" x14ac:dyDescent="0.2">
      <c r="C1735" s="101"/>
      <c r="D1735" s="101"/>
      <c r="E1735" s="101"/>
      <c r="F1735" s="101"/>
      <c r="I1735" s="101"/>
      <c r="J1735" s="101"/>
      <c r="L1735" s="102"/>
      <c r="M1735" s="103"/>
      <c r="O1735" s="101"/>
      <c r="P1735" s="101"/>
      <c r="Q1735" s="101"/>
      <c r="R1735" s="105"/>
      <c r="V1735" s="106"/>
      <c r="W1735" s="107"/>
      <c r="X1735" s="107"/>
      <c r="Y1735" s="107"/>
      <c r="Z1735" s="108"/>
      <c r="AA1735" s="107"/>
      <c r="AB1735" s="50"/>
      <c r="AI1735" s="107"/>
    </row>
    <row r="1736" spans="3:35" x14ac:dyDescent="0.2">
      <c r="C1736" s="101"/>
      <c r="D1736" s="101"/>
      <c r="E1736" s="101"/>
      <c r="F1736" s="101"/>
      <c r="I1736" s="101"/>
      <c r="J1736" s="101"/>
      <c r="L1736" s="102"/>
      <c r="M1736" s="103"/>
      <c r="O1736" s="101"/>
      <c r="P1736" s="101"/>
      <c r="Q1736" s="101"/>
      <c r="R1736" s="105"/>
      <c r="V1736" s="106"/>
      <c r="W1736" s="107"/>
      <c r="X1736" s="107"/>
      <c r="Y1736" s="107"/>
      <c r="Z1736" s="108"/>
      <c r="AA1736" s="107"/>
      <c r="AB1736" s="50"/>
      <c r="AI1736" s="107"/>
    </row>
    <row r="1737" spans="3:35" x14ac:dyDescent="0.2">
      <c r="C1737" s="101"/>
      <c r="D1737" s="101"/>
      <c r="E1737" s="101"/>
      <c r="F1737" s="101"/>
      <c r="I1737" s="101"/>
      <c r="J1737" s="101"/>
      <c r="L1737" s="102"/>
      <c r="M1737" s="103"/>
      <c r="O1737" s="101"/>
      <c r="P1737" s="101"/>
      <c r="Q1737" s="101"/>
      <c r="R1737" s="105"/>
      <c r="V1737" s="106"/>
      <c r="W1737" s="107"/>
      <c r="X1737" s="107"/>
      <c r="Y1737" s="107"/>
      <c r="Z1737" s="108"/>
      <c r="AA1737" s="107"/>
      <c r="AB1737" s="50"/>
      <c r="AI1737" s="107"/>
    </row>
    <row r="1738" spans="3:35" x14ac:dyDescent="0.2">
      <c r="C1738" s="101"/>
      <c r="D1738" s="101"/>
      <c r="E1738" s="101"/>
      <c r="F1738" s="101"/>
      <c r="I1738" s="101"/>
      <c r="J1738" s="101"/>
      <c r="L1738" s="102"/>
      <c r="M1738" s="103"/>
      <c r="O1738" s="101"/>
      <c r="P1738" s="101"/>
      <c r="Q1738" s="101"/>
      <c r="R1738" s="105"/>
      <c r="V1738" s="106"/>
      <c r="W1738" s="107"/>
      <c r="X1738" s="107"/>
      <c r="Y1738" s="107"/>
      <c r="Z1738" s="108"/>
      <c r="AA1738" s="107"/>
      <c r="AB1738" s="50"/>
      <c r="AI1738" s="107"/>
    </row>
    <row r="1739" spans="3:35" x14ac:dyDescent="0.2">
      <c r="C1739" s="101"/>
      <c r="D1739" s="101"/>
      <c r="E1739" s="101"/>
      <c r="F1739" s="101"/>
      <c r="I1739" s="101"/>
      <c r="J1739" s="101"/>
      <c r="L1739" s="102"/>
      <c r="M1739" s="103"/>
      <c r="O1739" s="101"/>
      <c r="P1739" s="101"/>
      <c r="Q1739" s="101"/>
      <c r="R1739" s="105"/>
      <c r="V1739" s="106"/>
      <c r="W1739" s="107"/>
      <c r="X1739" s="107"/>
      <c r="Y1739" s="107"/>
      <c r="Z1739" s="108"/>
      <c r="AA1739" s="107"/>
      <c r="AB1739" s="50"/>
      <c r="AI1739" s="107"/>
    </row>
    <row r="1740" spans="3:35" x14ac:dyDescent="0.2">
      <c r="C1740" s="101"/>
      <c r="D1740" s="101"/>
      <c r="E1740" s="101"/>
      <c r="F1740" s="101"/>
      <c r="I1740" s="101"/>
      <c r="J1740" s="101"/>
      <c r="L1740" s="102"/>
      <c r="M1740" s="103"/>
      <c r="O1740" s="101"/>
      <c r="P1740" s="101"/>
      <c r="Q1740" s="101"/>
      <c r="R1740" s="105"/>
      <c r="V1740" s="106"/>
      <c r="W1740" s="107"/>
      <c r="X1740" s="107"/>
      <c r="Y1740" s="107"/>
      <c r="Z1740" s="108"/>
      <c r="AA1740" s="107"/>
      <c r="AB1740" s="50"/>
      <c r="AI1740" s="107"/>
    </row>
    <row r="1741" spans="3:35" x14ac:dyDescent="0.2">
      <c r="C1741" s="101"/>
      <c r="D1741" s="101"/>
      <c r="E1741" s="101"/>
      <c r="F1741" s="101"/>
      <c r="I1741" s="101"/>
      <c r="J1741" s="101"/>
      <c r="L1741" s="102"/>
      <c r="M1741" s="103"/>
      <c r="O1741" s="101"/>
      <c r="P1741" s="101"/>
      <c r="Q1741" s="101"/>
      <c r="R1741" s="105"/>
      <c r="V1741" s="106"/>
      <c r="W1741" s="107"/>
      <c r="X1741" s="107"/>
      <c r="Y1741" s="107"/>
      <c r="Z1741" s="108"/>
      <c r="AA1741" s="107"/>
      <c r="AB1741" s="50"/>
      <c r="AI1741" s="107"/>
    </row>
    <row r="1742" spans="3:35" x14ac:dyDescent="0.2">
      <c r="C1742" s="101"/>
      <c r="D1742" s="101"/>
      <c r="E1742" s="101"/>
      <c r="F1742" s="101"/>
      <c r="I1742" s="101"/>
      <c r="J1742" s="101"/>
      <c r="L1742" s="102"/>
      <c r="M1742" s="103"/>
      <c r="O1742" s="101"/>
      <c r="P1742" s="101"/>
      <c r="Q1742" s="101"/>
      <c r="R1742" s="105"/>
      <c r="V1742" s="106"/>
      <c r="W1742" s="107"/>
      <c r="X1742" s="107"/>
      <c r="Y1742" s="107"/>
      <c r="Z1742" s="108"/>
      <c r="AA1742" s="107"/>
      <c r="AB1742" s="50"/>
      <c r="AI1742" s="107"/>
    </row>
    <row r="1743" spans="3:35" x14ac:dyDescent="0.2">
      <c r="C1743" s="101"/>
      <c r="D1743" s="101"/>
      <c r="E1743" s="101"/>
      <c r="F1743" s="101"/>
      <c r="I1743" s="101"/>
      <c r="J1743" s="101"/>
      <c r="L1743" s="102"/>
      <c r="M1743" s="103"/>
      <c r="O1743" s="101"/>
      <c r="P1743" s="101"/>
      <c r="Q1743" s="101"/>
      <c r="R1743" s="105"/>
      <c r="V1743" s="106"/>
      <c r="W1743" s="107"/>
      <c r="X1743" s="107"/>
      <c r="Y1743" s="107"/>
      <c r="Z1743" s="108"/>
      <c r="AA1743" s="107"/>
      <c r="AB1743" s="50"/>
      <c r="AI1743" s="107"/>
    </row>
    <row r="1744" spans="3:35" x14ac:dyDescent="0.2">
      <c r="C1744" s="101"/>
      <c r="D1744" s="101"/>
      <c r="E1744" s="101"/>
      <c r="F1744" s="101"/>
      <c r="I1744" s="101"/>
      <c r="J1744" s="101"/>
      <c r="L1744" s="102"/>
      <c r="M1744" s="103"/>
      <c r="O1744" s="101"/>
      <c r="P1744" s="101"/>
      <c r="Q1744" s="101"/>
      <c r="R1744" s="105"/>
      <c r="V1744" s="106"/>
      <c r="W1744" s="107"/>
      <c r="X1744" s="107"/>
      <c r="Y1744" s="107"/>
      <c r="Z1744" s="108"/>
      <c r="AA1744" s="107"/>
      <c r="AB1744" s="50"/>
      <c r="AI1744" s="107"/>
    </row>
    <row r="1745" spans="3:35" x14ac:dyDescent="0.2">
      <c r="C1745" s="101"/>
      <c r="D1745" s="101"/>
      <c r="E1745" s="101"/>
      <c r="F1745" s="101"/>
      <c r="I1745" s="101"/>
      <c r="J1745" s="101"/>
      <c r="L1745" s="102"/>
      <c r="M1745" s="103"/>
      <c r="O1745" s="101"/>
      <c r="P1745" s="101"/>
      <c r="Q1745" s="101"/>
      <c r="R1745" s="105"/>
      <c r="V1745" s="106"/>
      <c r="W1745" s="107"/>
      <c r="X1745" s="107"/>
      <c r="Y1745" s="107"/>
      <c r="Z1745" s="108"/>
      <c r="AA1745" s="107"/>
      <c r="AB1745" s="50"/>
      <c r="AI1745" s="107"/>
    </row>
    <row r="1746" spans="3:35" x14ac:dyDescent="0.2">
      <c r="C1746" s="101"/>
      <c r="D1746" s="101"/>
      <c r="E1746" s="101"/>
      <c r="F1746" s="101"/>
      <c r="I1746" s="101"/>
      <c r="J1746" s="101"/>
      <c r="L1746" s="102"/>
      <c r="M1746" s="103"/>
      <c r="O1746" s="101"/>
      <c r="P1746" s="101"/>
      <c r="Q1746" s="101"/>
      <c r="R1746" s="105"/>
      <c r="V1746" s="106"/>
      <c r="W1746" s="107"/>
      <c r="X1746" s="107"/>
      <c r="Y1746" s="107"/>
      <c r="Z1746" s="108"/>
      <c r="AA1746" s="107"/>
      <c r="AB1746" s="50"/>
      <c r="AI1746" s="107"/>
    </row>
    <row r="1747" spans="3:35" x14ac:dyDescent="0.2">
      <c r="C1747" s="101"/>
      <c r="D1747" s="101"/>
      <c r="E1747" s="101"/>
      <c r="F1747" s="101"/>
      <c r="I1747" s="101"/>
      <c r="J1747" s="101"/>
      <c r="L1747" s="102"/>
      <c r="M1747" s="103"/>
      <c r="O1747" s="101"/>
      <c r="P1747" s="101"/>
      <c r="Q1747" s="101"/>
      <c r="R1747" s="105"/>
      <c r="V1747" s="106"/>
      <c r="W1747" s="107"/>
      <c r="X1747" s="107"/>
      <c r="Y1747" s="107"/>
      <c r="Z1747" s="108"/>
      <c r="AA1747" s="107"/>
      <c r="AB1747" s="50"/>
      <c r="AI1747" s="107"/>
    </row>
    <row r="1748" spans="3:35" x14ac:dyDescent="0.2">
      <c r="C1748" s="101"/>
      <c r="D1748" s="101"/>
      <c r="E1748" s="101"/>
      <c r="F1748" s="101"/>
      <c r="I1748" s="101"/>
      <c r="J1748" s="101"/>
      <c r="L1748" s="102"/>
      <c r="M1748" s="103"/>
      <c r="O1748" s="101"/>
      <c r="P1748" s="101"/>
      <c r="Q1748" s="101"/>
      <c r="R1748" s="105"/>
      <c r="V1748" s="106"/>
      <c r="W1748" s="107"/>
      <c r="X1748" s="107"/>
      <c r="Y1748" s="107"/>
      <c r="Z1748" s="108"/>
      <c r="AA1748" s="107"/>
      <c r="AB1748" s="50"/>
      <c r="AI1748" s="107"/>
    </row>
    <row r="1749" spans="3:35" x14ac:dyDescent="0.2">
      <c r="C1749" s="101"/>
      <c r="D1749" s="101"/>
      <c r="E1749" s="101"/>
      <c r="F1749" s="101"/>
      <c r="I1749" s="101"/>
      <c r="J1749" s="101"/>
      <c r="L1749" s="102"/>
      <c r="M1749" s="103"/>
      <c r="O1749" s="101"/>
      <c r="P1749" s="101"/>
      <c r="Q1749" s="101"/>
      <c r="R1749" s="105"/>
      <c r="V1749" s="106"/>
      <c r="W1749" s="107"/>
      <c r="X1749" s="107"/>
      <c r="Y1749" s="107"/>
      <c r="Z1749" s="108"/>
      <c r="AA1749" s="107"/>
      <c r="AB1749" s="50"/>
      <c r="AI1749" s="107"/>
    </row>
    <row r="1750" spans="3:35" x14ac:dyDescent="0.2">
      <c r="C1750" s="101"/>
      <c r="D1750" s="101"/>
      <c r="E1750" s="101"/>
      <c r="F1750" s="101"/>
      <c r="I1750" s="101"/>
      <c r="J1750" s="101"/>
      <c r="L1750" s="102"/>
      <c r="M1750" s="103"/>
      <c r="O1750" s="101"/>
      <c r="P1750" s="101"/>
      <c r="Q1750" s="101"/>
      <c r="R1750" s="105"/>
      <c r="V1750" s="106"/>
      <c r="W1750" s="107"/>
      <c r="X1750" s="107"/>
      <c r="Y1750" s="107"/>
      <c r="Z1750" s="108"/>
      <c r="AA1750" s="107"/>
      <c r="AB1750" s="50"/>
      <c r="AI1750" s="107"/>
    </row>
    <row r="1751" spans="3:35" x14ac:dyDescent="0.2">
      <c r="C1751" s="101"/>
      <c r="D1751" s="101"/>
      <c r="E1751" s="101"/>
      <c r="F1751" s="101"/>
      <c r="I1751" s="101"/>
      <c r="J1751" s="101"/>
      <c r="L1751" s="102"/>
      <c r="M1751" s="103"/>
      <c r="O1751" s="101"/>
      <c r="P1751" s="101"/>
      <c r="Q1751" s="101"/>
      <c r="R1751" s="105"/>
      <c r="V1751" s="106"/>
      <c r="W1751" s="107"/>
      <c r="X1751" s="107"/>
      <c r="Y1751" s="107"/>
      <c r="Z1751" s="108"/>
      <c r="AA1751" s="107"/>
      <c r="AB1751" s="50"/>
      <c r="AI1751" s="107"/>
    </row>
    <row r="1752" spans="3:35" x14ac:dyDescent="0.2">
      <c r="C1752" s="101"/>
      <c r="D1752" s="101"/>
      <c r="E1752" s="101"/>
      <c r="F1752" s="101"/>
      <c r="I1752" s="101"/>
      <c r="J1752" s="101"/>
      <c r="L1752" s="102"/>
      <c r="M1752" s="103"/>
      <c r="O1752" s="101"/>
      <c r="P1752" s="101"/>
      <c r="Q1752" s="101"/>
      <c r="R1752" s="105"/>
      <c r="V1752" s="106"/>
      <c r="W1752" s="107"/>
      <c r="X1752" s="107"/>
      <c r="Y1752" s="107"/>
      <c r="Z1752" s="108"/>
      <c r="AA1752" s="107"/>
      <c r="AB1752" s="50"/>
      <c r="AI1752" s="107"/>
    </row>
    <row r="1753" spans="3:35" x14ac:dyDescent="0.2">
      <c r="C1753" s="101"/>
      <c r="D1753" s="101"/>
      <c r="E1753" s="101"/>
      <c r="F1753" s="101"/>
      <c r="I1753" s="101"/>
      <c r="J1753" s="101"/>
      <c r="L1753" s="102"/>
      <c r="M1753" s="103"/>
      <c r="O1753" s="101"/>
      <c r="P1753" s="101"/>
      <c r="Q1753" s="101"/>
      <c r="R1753" s="105"/>
      <c r="V1753" s="106"/>
      <c r="W1753" s="107"/>
      <c r="X1753" s="107"/>
      <c r="Y1753" s="107"/>
      <c r="Z1753" s="108"/>
      <c r="AA1753" s="107"/>
      <c r="AB1753" s="50"/>
      <c r="AI1753" s="107"/>
    </row>
    <row r="1754" spans="3:35" x14ac:dyDescent="0.2">
      <c r="C1754" s="101"/>
      <c r="D1754" s="101"/>
      <c r="E1754" s="101"/>
      <c r="F1754" s="101"/>
      <c r="I1754" s="101"/>
      <c r="J1754" s="101"/>
      <c r="L1754" s="102"/>
      <c r="M1754" s="103"/>
      <c r="O1754" s="101"/>
      <c r="P1754" s="101"/>
      <c r="Q1754" s="101"/>
      <c r="R1754" s="105"/>
      <c r="V1754" s="106"/>
      <c r="W1754" s="107"/>
      <c r="X1754" s="107"/>
      <c r="Y1754" s="107"/>
      <c r="Z1754" s="108"/>
      <c r="AA1754" s="107"/>
      <c r="AB1754" s="50"/>
      <c r="AI1754" s="107"/>
    </row>
    <row r="1755" spans="3:35" x14ac:dyDescent="0.2">
      <c r="C1755" s="101"/>
      <c r="D1755" s="101"/>
      <c r="E1755" s="101"/>
      <c r="F1755" s="101"/>
      <c r="I1755" s="101"/>
      <c r="J1755" s="101"/>
      <c r="L1755" s="102"/>
      <c r="M1755" s="103"/>
      <c r="O1755" s="101"/>
      <c r="P1755" s="101"/>
      <c r="Q1755" s="101"/>
      <c r="R1755" s="105"/>
      <c r="V1755" s="106"/>
      <c r="W1755" s="107"/>
      <c r="X1755" s="107"/>
      <c r="Y1755" s="107"/>
      <c r="Z1755" s="108"/>
      <c r="AA1755" s="107"/>
      <c r="AB1755" s="50"/>
      <c r="AI1755" s="107"/>
    </row>
    <row r="1756" spans="3:35" x14ac:dyDescent="0.2">
      <c r="C1756" s="101"/>
      <c r="D1756" s="101"/>
      <c r="E1756" s="101"/>
      <c r="F1756" s="101"/>
      <c r="I1756" s="101"/>
      <c r="J1756" s="101"/>
      <c r="L1756" s="102"/>
      <c r="M1756" s="103"/>
      <c r="O1756" s="101"/>
      <c r="P1756" s="101"/>
      <c r="Q1756" s="101"/>
      <c r="R1756" s="105"/>
      <c r="V1756" s="106"/>
      <c r="W1756" s="107"/>
      <c r="X1756" s="107"/>
      <c r="Y1756" s="107"/>
      <c r="Z1756" s="108"/>
      <c r="AA1756" s="107"/>
      <c r="AB1756" s="50"/>
      <c r="AI1756" s="107"/>
    </row>
    <row r="1757" spans="3:35" x14ac:dyDescent="0.2">
      <c r="C1757" s="101"/>
      <c r="D1757" s="101"/>
      <c r="E1757" s="101"/>
      <c r="F1757" s="101"/>
      <c r="I1757" s="101"/>
      <c r="J1757" s="101"/>
      <c r="L1757" s="102"/>
      <c r="M1757" s="103"/>
      <c r="O1757" s="101"/>
      <c r="P1757" s="101"/>
      <c r="Q1757" s="101"/>
      <c r="R1757" s="105"/>
      <c r="V1757" s="106"/>
      <c r="W1757" s="107"/>
      <c r="X1757" s="107"/>
      <c r="Y1757" s="107"/>
      <c r="Z1757" s="108"/>
      <c r="AA1757" s="107"/>
      <c r="AB1757" s="50"/>
      <c r="AI1757" s="107"/>
    </row>
    <row r="1758" spans="3:35" x14ac:dyDescent="0.2">
      <c r="C1758" s="101"/>
      <c r="D1758" s="101"/>
      <c r="E1758" s="101"/>
      <c r="F1758" s="101"/>
      <c r="I1758" s="101"/>
      <c r="J1758" s="101"/>
      <c r="L1758" s="102"/>
      <c r="M1758" s="103"/>
      <c r="O1758" s="101"/>
      <c r="P1758" s="101"/>
      <c r="Q1758" s="101"/>
      <c r="R1758" s="105"/>
      <c r="V1758" s="106"/>
      <c r="W1758" s="107"/>
      <c r="X1758" s="107"/>
      <c r="Y1758" s="107"/>
      <c r="Z1758" s="108"/>
      <c r="AA1758" s="107"/>
      <c r="AB1758" s="50"/>
      <c r="AI1758" s="107"/>
    </row>
    <row r="1759" spans="3:35" x14ac:dyDescent="0.2">
      <c r="C1759" s="101"/>
      <c r="D1759" s="101"/>
      <c r="E1759" s="101"/>
      <c r="F1759" s="101"/>
      <c r="I1759" s="101"/>
      <c r="J1759" s="101"/>
      <c r="L1759" s="102"/>
      <c r="M1759" s="103"/>
      <c r="O1759" s="101"/>
      <c r="P1759" s="101"/>
      <c r="Q1759" s="101"/>
      <c r="R1759" s="105"/>
      <c r="V1759" s="106"/>
      <c r="W1759" s="107"/>
      <c r="X1759" s="107"/>
      <c r="Y1759" s="107"/>
      <c r="Z1759" s="108"/>
      <c r="AA1759" s="107"/>
      <c r="AB1759" s="50"/>
      <c r="AI1759" s="107"/>
    </row>
    <row r="1760" spans="3:35" x14ac:dyDescent="0.2">
      <c r="C1760" s="101"/>
      <c r="D1760" s="101"/>
      <c r="E1760" s="101"/>
      <c r="F1760" s="101"/>
      <c r="I1760" s="101"/>
      <c r="J1760" s="101"/>
      <c r="L1760" s="102"/>
      <c r="M1760" s="103"/>
      <c r="O1760" s="101"/>
      <c r="P1760" s="101"/>
      <c r="Q1760" s="101"/>
      <c r="R1760" s="105"/>
      <c r="V1760" s="106"/>
      <c r="W1760" s="107"/>
      <c r="X1760" s="107"/>
      <c r="Y1760" s="107"/>
      <c r="Z1760" s="108"/>
      <c r="AA1760" s="107"/>
      <c r="AB1760" s="50"/>
      <c r="AI1760" s="107"/>
    </row>
    <row r="1761" spans="3:35" x14ac:dyDescent="0.2">
      <c r="C1761" s="101"/>
      <c r="D1761" s="101"/>
      <c r="E1761" s="101"/>
      <c r="F1761" s="101"/>
      <c r="I1761" s="101"/>
      <c r="J1761" s="101"/>
      <c r="L1761" s="102"/>
      <c r="M1761" s="103"/>
      <c r="O1761" s="101"/>
      <c r="P1761" s="101"/>
      <c r="Q1761" s="101"/>
      <c r="R1761" s="105"/>
      <c r="V1761" s="106"/>
      <c r="W1761" s="107"/>
      <c r="X1761" s="107"/>
      <c r="Y1761" s="107"/>
      <c r="Z1761" s="108"/>
      <c r="AA1761" s="107"/>
      <c r="AB1761" s="50"/>
      <c r="AI1761" s="107"/>
    </row>
    <row r="1762" spans="3:35" x14ac:dyDescent="0.2">
      <c r="C1762" s="101"/>
      <c r="D1762" s="101"/>
      <c r="E1762" s="101"/>
      <c r="F1762" s="101"/>
      <c r="I1762" s="101"/>
      <c r="J1762" s="101"/>
      <c r="L1762" s="102"/>
      <c r="M1762" s="103"/>
      <c r="O1762" s="101"/>
      <c r="P1762" s="101"/>
      <c r="Q1762" s="101"/>
      <c r="R1762" s="105"/>
      <c r="V1762" s="106"/>
      <c r="W1762" s="107"/>
      <c r="X1762" s="107"/>
      <c r="Y1762" s="107"/>
      <c r="Z1762" s="108"/>
      <c r="AA1762" s="107"/>
      <c r="AB1762" s="50"/>
      <c r="AI1762" s="107"/>
    </row>
    <row r="1763" spans="3:35" x14ac:dyDescent="0.2">
      <c r="C1763" s="101"/>
      <c r="D1763" s="101"/>
      <c r="E1763" s="101"/>
      <c r="F1763" s="101"/>
      <c r="I1763" s="101"/>
      <c r="J1763" s="101"/>
      <c r="L1763" s="102"/>
      <c r="M1763" s="103"/>
      <c r="O1763" s="101"/>
      <c r="P1763" s="101"/>
      <c r="Q1763" s="101"/>
      <c r="R1763" s="105"/>
      <c r="V1763" s="106"/>
      <c r="W1763" s="107"/>
      <c r="X1763" s="107"/>
      <c r="Y1763" s="107"/>
      <c r="Z1763" s="108"/>
      <c r="AA1763" s="107"/>
      <c r="AB1763" s="50"/>
      <c r="AI1763" s="107"/>
    </row>
    <row r="1764" spans="3:35" x14ac:dyDescent="0.2">
      <c r="C1764" s="101"/>
      <c r="D1764" s="101"/>
      <c r="E1764" s="101"/>
      <c r="F1764" s="101"/>
      <c r="I1764" s="101"/>
      <c r="J1764" s="101"/>
      <c r="L1764" s="102"/>
      <c r="M1764" s="103"/>
      <c r="O1764" s="101"/>
      <c r="P1764" s="101"/>
      <c r="Q1764" s="101"/>
      <c r="R1764" s="105"/>
      <c r="V1764" s="106"/>
      <c r="W1764" s="107"/>
      <c r="X1764" s="107"/>
      <c r="Y1764" s="107"/>
      <c r="Z1764" s="108"/>
      <c r="AA1764" s="107"/>
      <c r="AB1764" s="50"/>
      <c r="AI1764" s="107"/>
    </row>
    <row r="1765" spans="3:35" x14ac:dyDescent="0.2">
      <c r="C1765" s="101"/>
      <c r="D1765" s="101"/>
      <c r="E1765" s="101"/>
      <c r="F1765" s="101"/>
      <c r="I1765" s="101"/>
      <c r="J1765" s="101"/>
      <c r="L1765" s="102"/>
      <c r="M1765" s="103"/>
      <c r="O1765" s="101"/>
      <c r="P1765" s="101"/>
      <c r="Q1765" s="101"/>
      <c r="R1765" s="105"/>
      <c r="V1765" s="106"/>
      <c r="W1765" s="107"/>
      <c r="X1765" s="107"/>
      <c r="Y1765" s="107"/>
      <c r="Z1765" s="108"/>
      <c r="AA1765" s="107"/>
      <c r="AB1765" s="50"/>
      <c r="AI1765" s="107"/>
    </row>
    <row r="1766" spans="3:35" x14ac:dyDescent="0.2">
      <c r="C1766" s="101"/>
      <c r="D1766" s="101"/>
      <c r="E1766" s="101"/>
      <c r="F1766" s="101"/>
      <c r="I1766" s="101"/>
      <c r="J1766" s="101"/>
      <c r="L1766" s="102"/>
      <c r="M1766" s="103"/>
      <c r="O1766" s="101"/>
      <c r="P1766" s="101"/>
      <c r="Q1766" s="101"/>
      <c r="R1766" s="105"/>
      <c r="V1766" s="106"/>
      <c r="W1766" s="107"/>
      <c r="X1766" s="107"/>
      <c r="Y1766" s="107"/>
      <c r="Z1766" s="108"/>
      <c r="AA1766" s="107"/>
      <c r="AB1766" s="50"/>
      <c r="AI1766" s="107"/>
    </row>
    <row r="1767" spans="3:35" x14ac:dyDescent="0.2">
      <c r="L1767" s="102"/>
      <c r="M1767" s="103"/>
      <c r="R1767" s="105"/>
      <c r="V1767" s="106"/>
      <c r="W1767" s="107"/>
      <c r="X1767" s="107"/>
      <c r="Y1767" s="107"/>
      <c r="Z1767" s="108"/>
      <c r="AA1767" s="107"/>
      <c r="AB1767" s="50"/>
      <c r="AI1767" s="107"/>
    </row>
    <row r="1768" spans="3:35" x14ac:dyDescent="0.2">
      <c r="L1768" s="102"/>
      <c r="M1768" s="103"/>
      <c r="R1768" s="105"/>
      <c r="V1768" s="106"/>
      <c r="W1768" s="107"/>
      <c r="X1768" s="107"/>
      <c r="Y1768" s="107"/>
      <c r="Z1768" s="108"/>
      <c r="AA1768" s="107"/>
      <c r="AB1768" s="50"/>
      <c r="AI1768" s="107"/>
    </row>
    <row r="1769" spans="3:35" x14ac:dyDescent="0.2">
      <c r="L1769" s="102"/>
      <c r="M1769" s="103"/>
      <c r="R1769" s="105"/>
      <c r="V1769" s="106"/>
      <c r="W1769" s="107"/>
      <c r="X1769" s="107"/>
      <c r="Y1769" s="107"/>
      <c r="Z1769" s="108"/>
      <c r="AA1769" s="107"/>
      <c r="AB1769" s="50"/>
      <c r="AI1769" s="107"/>
    </row>
    <row r="1770" spans="3:35" x14ac:dyDescent="0.2">
      <c r="L1770" s="102"/>
      <c r="M1770" s="103"/>
      <c r="R1770" s="105"/>
      <c r="V1770" s="106"/>
      <c r="W1770" s="107"/>
      <c r="X1770" s="107"/>
      <c r="Y1770" s="107"/>
      <c r="Z1770" s="108"/>
      <c r="AA1770" s="107"/>
      <c r="AB1770" s="50"/>
      <c r="AI1770" s="107"/>
    </row>
    <row r="1771" spans="3:35" x14ac:dyDescent="0.2">
      <c r="L1771" s="102"/>
      <c r="M1771" s="103"/>
      <c r="R1771" s="105"/>
      <c r="V1771" s="106"/>
      <c r="W1771" s="107"/>
      <c r="X1771" s="107"/>
      <c r="Y1771" s="107"/>
      <c r="Z1771" s="108"/>
      <c r="AA1771" s="107"/>
      <c r="AB1771" s="50"/>
      <c r="AI1771" s="107"/>
    </row>
    <row r="1772" spans="3:35" x14ac:dyDescent="0.2">
      <c r="L1772" s="102"/>
      <c r="M1772" s="103"/>
      <c r="R1772" s="105"/>
      <c r="V1772" s="106"/>
      <c r="W1772" s="107"/>
      <c r="X1772" s="107"/>
      <c r="Y1772" s="107"/>
      <c r="Z1772" s="108"/>
      <c r="AA1772" s="107"/>
      <c r="AB1772" s="50"/>
      <c r="AI1772" s="107"/>
    </row>
    <row r="1773" spans="3:35" x14ac:dyDescent="0.2">
      <c r="L1773" s="102"/>
      <c r="M1773" s="103"/>
      <c r="R1773" s="105"/>
      <c r="V1773" s="106"/>
      <c r="W1773" s="107"/>
      <c r="X1773" s="107"/>
      <c r="Y1773" s="107"/>
      <c r="Z1773" s="108"/>
      <c r="AA1773" s="107"/>
      <c r="AB1773" s="50"/>
      <c r="AI1773" s="107"/>
    </row>
    <row r="1774" spans="3:35" x14ac:dyDescent="0.2">
      <c r="L1774" s="102"/>
      <c r="M1774" s="103"/>
      <c r="R1774" s="105"/>
      <c r="V1774" s="106"/>
      <c r="W1774" s="107"/>
      <c r="X1774" s="107"/>
      <c r="Y1774" s="107"/>
      <c r="Z1774" s="108"/>
      <c r="AA1774" s="107"/>
      <c r="AB1774" s="50"/>
      <c r="AI1774" s="107"/>
    </row>
    <row r="1775" spans="3:35" x14ac:dyDescent="0.2">
      <c r="L1775" s="102"/>
      <c r="M1775" s="103"/>
      <c r="R1775" s="105"/>
      <c r="V1775" s="106"/>
      <c r="W1775" s="107"/>
      <c r="X1775" s="107"/>
      <c r="Y1775" s="107"/>
      <c r="Z1775" s="108"/>
      <c r="AA1775" s="107"/>
      <c r="AB1775" s="50"/>
      <c r="AI1775" s="107"/>
    </row>
    <row r="1776" spans="3:35" x14ac:dyDescent="0.2">
      <c r="L1776" s="102"/>
      <c r="M1776" s="103"/>
      <c r="R1776" s="105"/>
      <c r="V1776" s="106"/>
      <c r="W1776" s="107"/>
      <c r="X1776" s="107"/>
      <c r="Y1776" s="107"/>
      <c r="Z1776" s="108"/>
      <c r="AA1776" s="107"/>
      <c r="AB1776" s="50"/>
      <c r="AI1776" s="107"/>
    </row>
    <row r="1777" spans="3:35" x14ac:dyDescent="0.2">
      <c r="L1777" s="102"/>
      <c r="M1777" s="103"/>
      <c r="R1777" s="105"/>
      <c r="V1777" s="106"/>
      <c r="W1777" s="107"/>
      <c r="X1777" s="107"/>
      <c r="Y1777" s="107"/>
      <c r="Z1777" s="108"/>
      <c r="AA1777" s="107"/>
      <c r="AB1777" s="50"/>
      <c r="AI1777" s="107"/>
    </row>
    <row r="1778" spans="3:35" x14ac:dyDescent="0.2">
      <c r="L1778" s="102"/>
      <c r="M1778" s="103"/>
      <c r="R1778" s="105"/>
      <c r="V1778" s="106"/>
      <c r="W1778" s="107"/>
      <c r="X1778" s="107"/>
      <c r="Y1778" s="107"/>
      <c r="Z1778" s="108"/>
      <c r="AA1778" s="107"/>
      <c r="AB1778" s="50"/>
      <c r="AI1778" s="107"/>
    </row>
    <row r="1779" spans="3:35" x14ac:dyDescent="0.2">
      <c r="L1779" s="102"/>
      <c r="M1779" s="103"/>
      <c r="R1779" s="105"/>
      <c r="V1779" s="106"/>
      <c r="W1779" s="107"/>
      <c r="X1779" s="107"/>
      <c r="Y1779" s="107"/>
      <c r="Z1779" s="108"/>
      <c r="AA1779" s="107"/>
      <c r="AB1779" s="50"/>
      <c r="AI1779" s="107"/>
    </row>
    <row r="1780" spans="3:35" x14ac:dyDescent="0.2">
      <c r="L1780" s="102"/>
      <c r="M1780" s="103"/>
      <c r="R1780" s="105"/>
      <c r="V1780" s="106"/>
      <c r="W1780" s="107"/>
      <c r="X1780" s="107"/>
      <c r="Y1780" s="107"/>
      <c r="Z1780" s="108"/>
      <c r="AA1780" s="107"/>
      <c r="AB1780" s="50"/>
      <c r="AI1780" s="107"/>
    </row>
    <row r="1781" spans="3:35" x14ac:dyDescent="0.2">
      <c r="C1781" s="101"/>
      <c r="D1781" s="101"/>
      <c r="E1781" s="101"/>
      <c r="F1781" s="101"/>
      <c r="I1781" s="101"/>
      <c r="J1781" s="101"/>
      <c r="L1781" s="102"/>
      <c r="M1781" s="103"/>
      <c r="O1781" s="101"/>
      <c r="P1781" s="101"/>
      <c r="Q1781" s="101"/>
      <c r="R1781" s="105"/>
      <c r="V1781" s="106"/>
      <c r="W1781" s="107"/>
      <c r="X1781" s="107"/>
      <c r="Y1781" s="107"/>
      <c r="Z1781" s="108"/>
      <c r="AA1781" s="107"/>
      <c r="AB1781" s="50"/>
      <c r="AI1781" s="107"/>
    </row>
    <row r="1782" spans="3:35" x14ac:dyDescent="0.2">
      <c r="C1782" s="101"/>
      <c r="D1782" s="101"/>
      <c r="E1782" s="101"/>
      <c r="F1782" s="101"/>
      <c r="I1782" s="101"/>
      <c r="J1782" s="101"/>
      <c r="L1782" s="102"/>
      <c r="M1782" s="103"/>
      <c r="O1782" s="101"/>
      <c r="P1782" s="101"/>
      <c r="Q1782" s="101"/>
      <c r="R1782" s="105"/>
      <c r="V1782" s="106"/>
      <c r="W1782" s="107"/>
      <c r="X1782" s="107"/>
      <c r="Y1782" s="107"/>
      <c r="Z1782" s="108"/>
      <c r="AA1782" s="107"/>
      <c r="AB1782" s="50"/>
      <c r="AI1782" s="107"/>
    </row>
    <row r="1783" spans="3:35" x14ac:dyDescent="0.2">
      <c r="C1783" s="101"/>
      <c r="D1783" s="101"/>
      <c r="E1783" s="101"/>
      <c r="F1783" s="101"/>
      <c r="I1783" s="101"/>
      <c r="J1783" s="101"/>
      <c r="L1783" s="102"/>
      <c r="M1783" s="103"/>
      <c r="O1783" s="101"/>
      <c r="P1783" s="101"/>
      <c r="Q1783" s="101"/>
      <c r="R1783" s="105"/>
      <c r="V1783" s="106"/>
      <c r="W1783" s="107"/>
      <c r="X1783" s="107"/>
      <c r="Y1783" s="107"/>
      <c r="Z1783" s="108"/>
      <c r="AA1783" s="107"/>
      <c r="AB1783" s="50"/>
      <c r="AI1783" s="107"/>
    </row>
    <row r="1784" spans="3:35" x14ac:dyDescent="0.2">
      <c r="C1784" s="101"/>
      <c r="D1784" s="101"/>
      <c r="E1784" s="101"/>
      <c r="F1784" s="101"/>
      <c r="I1784" s="101"/>
      <c r="J1784" s="101"/>
      <c r="L1784" s="102"/>
      <c r="M1784" s="103"/>
      <c r="O1784" s="101"/>
      <c r="P1784" s="101"/>
      <c r="Q1784" s="101"/>
      <c r="R1784" s="105"/>
      <c r="V1784" s="106"/>
      <c r="W1784" s="107"/>
      <c r="X1784" s="107"/>
      <c r="Y1784" s="107"/>
      <c r="Z1784" s="108"/>
      <c r="AA1784" s="107"/>
      <c r="AB1784" s="50"/>
      <c r="AI1784" s="107"/>
    </row>
    <row r="1785" spans="3:35" x14ac:dyDescent="0.2">
      <c r="C1785" s="101"/>
      <c r="D1785" s="101"/>
      <c r="E1785" s="101"/>
      <c r="F1785" s="101"/>
      <c r="I1785" s="101"/>
      <c r="J1785" s="101"/>
      <c r="L1785" s="102"/>
      <c r="M1785" s="103"/>
      <c r="O1785" s="101"/>
      <c r="P1785" s="101"/>
      <c r="Q1785" s="101"/>
      <c r="R1785" s="105"/>
      <c r="V1785" s="106"/>
      <c r="W1785" s="107"/>
      <c r="X1785" s="107"/>
      <c r="Y1785" s="107"/>
      <c r="Z1785" s="108"/>
      <c r="AA1785" s="107"/>
      <c r="AB1785" s="50"/>
      <c r="AI1785" s="107"/>
    </row>
    <row r="1786" spans="3:35" x14ac:dyDescent="0.2">
      <c r="C1786" s="101"/>
      <c r="D1786" s="101"/>
      <c r="E1786" s="101"/>
      <c r="F1786" s="101"/>
      <c r="I1786" s="101"/>
      <c r="J1786" s="101"/>
      <c r="L1786" s="102"/>
      <c r="M1786" s="103"/>
      <c r="O1786" s="101"/>
      <c r="P1786" s="101"/>
      <c r="Q1786" s="101"/>
      <c r="R1786" s="105"/>
      <c r="V1786" s="106"/>
      <c r="W1786" s="107"/>
      <c r="X1786" s="107"/>
      <c r="Y1786" s="107"/>
      <c r="Z1786" s="108"/>
      <c r="AA1786" s="107"/>
      <c r="AB1786" s="50"/>
      <c r="AI1786" s="107"/>
    </row>
    <row r="1787" spans="3:35" x14ac:dyDescent="0.2">
      <c r="C1787" s="101"/>
      <c r="D1787" s="101"/>
      <c r="E1787" s="101"/>
      <c r="F1787" s="101"/>
      <c r="I1787" s="101"/>
      <c r="J1787" s="101"/>
      <c r="L1787" s="102"/>
      <c r="M1787" s="103"/>
      <c r="O1787" s="101"/>
      <c r="P1787" s="101"/>
      <c r="Q1787" s="101"/>
      <c r="R1787" s="105"/>
      <c r="V1787" s="106"/>
      <c r="W1787" s="107"/>
      <c r="X1787" s="107"/>
      <c r="Y1787" s="107"/>
      <c r="Z1787" s="108"/>
      <c r="AA1787" s="107"/>
      <c r="AB1787" s="50"/>
      <c r="AI1787" s="107"/>
    </row>
    <row r="1788" spans="3:35" x14ac:dyDescent="0.2">
      <c r="C1788" s="101"/>
      <c r="D1788" s="101"/>
      <c r="E1788" s="101"/>
      <c r="F1788" s="101"/>
      <c r="I1788" s="101"/>
      <c r="J1788" s="101"/>
      <c r="L1788" s="102"/>
      <c r="M1788" s="103"/>
      <c r="O1788" s="101"/>
      <c r="P1788" s="101"/>
      <c r="Q1788" s="101"/>
      <c r="R1788" s="105"/>
      <c r="V1788" s="106"/>
      <c r="W1788" s="107"/>
      <c r="X1788" s="107"/>
      <c r="Y1788" s="107"/>
      <c r="Z1788" s="108"/>
      <c r="AA1788" s="107"/>
      <c r="AB1788" s="50"/>
      <c r="AI1788" s="107"/>
    </row>
    <row r="1789" spans="3:35" x14ac:dyDescent="0.2">
      <c r="C1789" s="101"/>
      <c r="D1789" s="101"/>
      <c r="E1789" s="101"/>
      <c r="F1789" s="101"/>
      <c r="I1789" s="101"/>
      <c r="J1789" s="101"/>
      <c r="L1789" s="102"/>
      <c r="M1789" s="103"/>
      <c r="O1789" s="101"/>
      <c r="P1789" s="101"/>
      <c r="Q1789" s="101"/>
      <c r="R1789" s="105"/>
      <c r="V1789" s="106"/>
      <c r="W1789" s="107"/>
      <c r="X1789" s="107"/>
      <c r="Y1789" s="107"/>
      <c r="Z1789" s="108"/>
      <c r="AA1789" s="107"/>
      <c r="AB1789" s="50"/>
      <c r="AI1789" s="107"/>
    </row>
    <row r="1790" spans="3:35" x14ac:dyDescent="0.2">
      <c r="C1790" s="101"/>
      <c r="D1790" s="101"/>
      <c r="E1790" s="101"/>
      <c r="F1790" s="101"/>
      <c r="I1790" s="101"/>
      <c r="J1790" s="101"/>
      <c r="L1790" s="102"/>
      <c r="M1790" s="103"/>
      <c r="O1790" s="101"/>
      <c r="P1790" s="101"/>
      <c r="Q1790" s="101"/>
      <c r="R1790" s="105"/>
      <c r="V1790" s="106"/>
      <c r="W1790" s="107"/>
      <c r="X1790" s="107"/>
      <c r="Y1790" s="107"/>
      <c r="Z1790" s="108"/>
      <c r="AA1790" s="107"/>
      <c r="AB1790" s="50"/>
      <c r="AI1790" s="107"/>
    </row>
    <row r="1791" spans="3:35" x14ac:dyDescent="0.2">
      <c r="C1791" s="101"/>
      <c r="D1791" s="101"/>
      <c r="E1791" s="101"/>
      <c r="F1791" s="101"/>
      <c r="I1791" s="101"/>
      <c r="J1791" s="101"/>
      <c r="L1791" s="102"/>
      <c r="M1791" s="103"/>
      <c r="O1791" s="101"/>
      <c r="P1791" s="101"/>
      <c r="Q1791" s="101"/>
      <c r="R1791" s="105"/>
      <c r="V1791" s="106"/>
      <c r="W1791" s="107"/>
      <c r="X1791" s="107"/>
      <c r="Y1791" s="107"/>
      <c r="Z1791" s="108"/>
      <c r="AA1791" s="107"/>
      <c r="AB1791" s="50"/>
      <c r="AI1791" s="107"/>
    </row>
    <row r="1792" spans="3:35" x14ac:dyDescent="0.2">
      <c r="C1792" s="101"/>
      <c r="D1792" s="101"/>
      <c r="E1792" s="101"/>
      <c r="F1792" s="101"/>
      <c r="I1792" s="101"/>
      <c r="J1792" s="101"/>
      <c r="L1792" s="102"/>
      <c r="M1792" s="103"/>
      <c r="O1792" s="101"/>
      <c r="P1792" s="101"/>
      <c r="Q1792" s="101"/>
      <c r="R1792" s="105"/>
      <c r="V1792" s="106"/>
      <c r="W1792" s="107"/>
      <c r="X1792" s="107"/>
      <c r="Y1792" s="107"/>
      <c r="Z1792" s="108"/>
      <c r="AA1792" s="107"/>
      <c r="AB1792" s="50"/>
      <c r="AI1792" s="107"/>
    </row>
    <row r="1793" spans="3:35" x14ac:dyDescent="0.2">
      <c r="C1793" s="101"/>
      <c r="D1793" s="101"/>
      <c r="E1793" s="101"/>
      <c r="F1793" s="101"/>
      <c r="I1793" s="101"/>
      <c r="J1793" s="101"/>
      <c r="L1793" s="102"/>
      <c r="M1793" s="103"/>
      <c r="O1793" s="101"/>
      <c r="P1793" s="101"/>
      <c r="Q1793" s="101"/>
      <c r="R1793" s="105"/>
      <c r="V1793" s="106"/>
      <c r="W1793" s="107"/>
      <c r="X1793" s="107"/>
      <c r="Y1793" s="107"/>
      <c r="Z1793" s="108"/>
      <c r="AA1793" s="107"/>
      <c r="AB1793" s="50"/>
      <c r="AI1793" s="107"/>
    </row>
    <row r="1794" spans="3:35" x14ac:dyDescent="0.2">
      <c r="C1794" s="101"/>
      <c r="D1794" s="101"/>
      <c r="E1794" s="101"/>
      <c r="F1794" s="101"/>
      <c r="I1794" s="101"/>
      <c r="J1794" s="101"/>
      <c r="L1794" s="102"/>
      <c r="M1794" s="103"/>
      <c r="O1794" s="101"/>
      <c r="P1794" s="101"/>
      <c r="Q1794" s="101"/>
      <c r="R1794" s="105"/>
      <c r="V1794" s="106"/>
      <c r="W1794" s="107"/>
      <c r="X1794" s="107"/>
      <c r="Y1794" s="107"/>
      <c r="Z1794" s="108"/>
      <c r="AA1794" s="107"/>
      <c r="AB1794" s="50"/>
      <c r="AI1794" s="107"/>
    </row>
    <row r="1795" spans="3:35" x14ac:dyDescent="0.2">
      <c r="C1795" s="101"/>
      <c r="D1795" s="101"/>
      <c r="E1795" s="101"/>
      <c r="F1795" s="101"/>
      <c r="I1795" s="101"/>
      <c r="J1795" s="101"/>
      <c r="L1795" s="102"/>
      <c r="M1795" s="103"/>
      <c r="O1795" s="101"/>
      <c r="P1795" s="101"/>
      <c r="Q1795" s="101"/>
      <c r="R1795" s="105"/>
      <c r="V1795" s="106"/>
      <c r="W1795" s="107"/>
      <c r="X1795" s="107"/>
      <c r="Y1795" s="107"/>
      <c r="Z1795" s="108"/>
      <c r="AA1795" s="107"/>
      <c r="AB1795" s="50"/>
      <c r="AI1795" s="107"/>
    </row>
    <row r="1796" spans="3:35" x14ac:dyDescent="0.2">
      <c r="C1796" s="101"/>
      <c r="D1796" s="101"/>
      <c r="E1796" s="101"/>
      <c r="F1796" s="101"/>
      <c r="I1796" s="101"/>
      <c r="J1796" s="101"/>
      <c r="L1796" s="102"/>
      <c r="M1796" s="103"/>
      <c r="O1796" s="101"/>
      <c r="P1796" s="101"/>
      <c r="Q1796" s="101"/>
      <c r="R1796" s="105"/>
      <c r="V1796" s="106"/>
      <c r="W1796" s="107"/>
      <c r="X1796" s="107"/>
      <c r="Y1796" s="107"/>
      <c r="Z1796" s="108"/>
      <c r="AA1796" s="107"/>
      <c r="AB1796" s="50"/>
      <c r="AI1796" s="107"/>
    </row>
    <row r="1797" spans="3:35" x14ac:dyDescent="0.2">
      <c r="C1797" s="101"/>
      <c r="D1797" s="101"/>
      <c r="E1797" s="101"/>
      <c r="F1797" s="101"/>
      <c r="I1797" s="101"/>
      <c r="J1797" s="101"/>
      <c r="L1797" s="102"/>
      <c r="M1797" s="103"/>
      <c r="O1797" s="101"/>
      <c r="P1797" s="101"/>
      <c r="Q1797" s="101"/>
      <c r="R1797" s="105"/>
      <c r="V1797" s="106"/>
      <c r="W1797" s="107"/>
      <c r="X1797" s="107"/>
      <c r="Y1797" s="107"/>
      <c r="Z1797" s="108"/>
      <c r="AA1797" s="107"/>
      <c r="AB1797" s="50"/>
      <c r="AI1797" s="107"/>
    </row>
    <row r="1798" spans="3:35" x14ac:dyDescent="0.2">
      <c r="C1798" s="101"/>
      <c r="D1798" s="101"/>
      <c r="E1798" s="101"/>
      <c r="F1798" s="101"/>
      <c r="I1798" s="101"/>
      <c r="J1798" s="101"/>
      <c r="L1798" s="102"/>
      <c r="M1798" s="103"/>
      <c r="O1798" s="101"/>
      <c r="P1798" s="101"/>
      <c r="Q1798" s="101"/>
      <c r="R1798" s="105"/>
      <c r="V1798" s="106"/>
      <c r="W1798" s="107"/>
      <c r="X1798" s="107"/>
      <c r="Y1798" s="107"/>
      <c r="Z1798" s="108"/>
      <c r="AA1798" s="107"/>
      <c r="AB1798" s="50"/>
      <c r="AI1798" s="107"/>
    </row>
    <row r="1799" spans="3:35" x14ac:dyDescent="0.2">
      <c r="C1799" s="101"/>
      <c r="D1799" s="101"/>
      <c r="E1799" s="101"/>
      <c r="F1799" s="101"/>
      <c r="I1799" s="101"/>
      <c r="J1799" s="101"/>
      <c r="L1799" s="102"/>
      <c r="M1799" s="103"/>
      <c r="O1799" s="101"/>
      <c r="P1799" s="101"/>
      <c r="Q1799" s="101"/>
      <c r="R1799" s="105"/>
      <c r="V1799" s="106"/>
      <c r="W1799" s="107"/>
      <c r="X1799" s="107"/>
      <c r="Y1799" s="107"/>
      <c r="Z1799" s="108"/>
      <c r="AA1799" s="107"/>
      <c r="AB1799" s="50"/>
      <c r="AI1799" s="107"/>
    </row>
    <row r="1800" spans="3:35" x14ac:dyDescent="0.2">
      <c r="C1800" s="101"/>
      <c r="D1800" s="101"/>
      <c r="E1800" s="101"/>
      <c r="F1800" s="101"/>
      <c r="I1800" s="101"/>
      <c r="J1800" s="101"/>
      <c r="L1800" s="102"/>
      <c r="M1800" s="103"/>
      <c r="O1800" s="101"/>
      <c r="P1800" s="101"/>
      <c r="Q1800" s="101"/>
      <c r="R1800" s="105"/>
      <c r="V1800" s="106"/>
      <c r="W1800" s="107"/>
      <c r="X1800" s="107"/>
      <c r="Y1800" s="107"/>
      <c r="Z1800" s="108"/>
      <c r="AA1800" s="107"/>
      <c r="AB1800" s="50"/>
      <c r="AI1800" s="107"/>
    </row>
    <row r="1801" spans="3:35" x14ac:dyDescent="0.2">
      <c r="C1801" s="101"/>
      <c r="D1801" s="101"/>
      <c r="E1801" s="101"/>
      <c r="F1801" s="101"/>
      <c r="I1801" s="101"/>
      <c r="J1801" s="101"/>
      <c r="L1801" s="102"/>
      <c r="M1801" s="103"/>
      <c r="O1801" s="101"/>
      <c r="P1801" s="101"/>
      <c r="Q1801" s="101"/>
      <c r="R1801" s="105"/>
      <c r="V1801" s="106"/>
      <c r="W1801" s="107"/>
      <c r="X1801" s="107"/>
      <c r="Y1801" s="107"/>
      <c r="Z1801" s="108"/>
      <c r="AA1801" s="107"/>
      <c r="AB1801" s="50"/>
      <c r="AI1801" s="107"/>
    </row>
    <row r="1802" spans="3:35" x14ac:dyDescent="0.2">
      <c r="C1802" s="101"/>
      <c r="D1802" s="101"/>
      <c r="E1802" s="101"/>
      <c r="F1802" s="101"/>
      <c r="I1802" s="101"/>
      <c r="J1802" s="101"/>
      <c r="L1802" s="102"/>
      <c r="M1802" s="103"/>
      <c r="O1802" s="101"/>
      <c r="P1802" s="101"/>
      <c r="Q1802" s="101"/>
      <c r="R1802" s="105"/>
      <c r="V1802" s="106"/>
      <c r="W1802" s="107"/>
      <c r="X1802" s="107"/>
      <c r="Y1802" s="107"/>
      <c r="Z1802" s="108"/>
      <c r="AA1802" s="107"/>
      <c r="AB1802" s="50"/>
      <c r="AI1802" s="107"/>
    </row>
    <row r="1803" spans="3:35" x14ac:dyDescent="0.2">
      <c r="C1803" s="101"/>
      <c r="D1803" s="101"/>
      <c r="E1803" s="101"/>
      <c r="F1803" s="101"/>
      <c r="I1803" s="101"/>
      <c r="J1803" s="101"/>
      <c r="L1803" s="102"/>
      <c r="M1803" s="103"/>
      <c r="O1803" s="101"/>
      <c r="P1803" s="101"/>
      <c r="Q1803" s="101"/>
      <c r="R1803" s="105"/>
      <c r="V1803" s="106"/>
      <c r="W1803" s="107"/>
      <c r="X1803" s="107"/>
      <c r="Y1803" s="107"/>
      <c r="Z1803" s="108"/>
      <c r="AA1803" s="107"/>
      <c r="AB1803" s="50"/>
      <c r="AI1803" s="107"/>
    </row>
    <row r="1804" spans="3:35" x14ac:dyDescent="0.2">
      <c r="C1804" s="101"/>
      <c r="D1804" s="101"/>
      <c r="E1804" s="101"/>
      <c r="F1804" s="101"/>
      <c r="I1804" s="101"/>
      <c r="J1804" s="101"/>
      <c r="L1804" s="102"/>
      <c r="M1804" s="103"/>
      <c r="O1804" s="101"/>
      <c r="P1804" s="101"/>
      <c r="Q1804" s="101"/>
      <c r="R1804" s="105"/>
      <c r="V1804" s="106"/>
      <c r="W1804" s="107"/>
      <c r="X1804" s="107"/>
      <c r="Y1804" s="107"/>
      <c r="Z1804" s="108"/>
      <c r="AA1804" s="107"/>
      <c r="AB1804" s="50"/>
      <c r="AI1804" s="107"/>
    </row>
    <row r="1805" spans="3:35" x14ac:dyDescent="0.2">
      <c r="C1805" s="101"/>
      <c r="D1805" s="101"/>
      <c r="E1805" s="101"/>
      <c r="F1805" s="101"/>
      <c r="I1805" s="101"/>
      <c r="J1805" s="101"/>
      <c r="L1805" s="102"/>
      <c r="M1805" s="103"/>
      <c r="O1805" s="101"/>
      <c r="P1805" s="101"/>
      <c r="Q1805" s="101"/>
      <c r="R1805" s="105"/>
      <c r="V1805" s="106"/>
      <c r="W1805" s="107"/>
      <c r="X1805" s="107"/>
      <c r="Y1805" s="107"/>
      <c r="Z1805" s="108"/>
      <c r="AA1805" s="107"/>
      <c r="AB1805" s="50"/>
      <c r="AI1805" s="107"/>
    </row>
    <row r="1806" spans="3:35" x14ac:dyDescent="0.2">
      <c r="C1806" s="101"/>
      <c r="D1806" s="101"/>
      <c r="E1806" s="101"/>
      <c r="F1806" s="101"/>
      <c r="I1806" s="101"/>
      <c r="J1806" s="101"/>
      <c r="L1806" s="102"/>
      <c r="M1806" s="103"/>
      <c r="O1806" s="101"/>
      <c r="P1806" s="101"/>
      <c r="Q1806" s="101"/>
      <c r="R1806" s="105"/>
      <c r="V1806" s="106"/>
      <c r="W1806" s="107"/>
      <c r="X1806" s="107"/>
      <c r="Y1806" s="107"/>
      <c r="Z1806" s="108"/>
      <c r="AA1806" s="107"/>
      <c r="AB1806" s="50"/>
      <c r="AI1806" s="107"/>
    </row>
    <row r="1807" spans="3:35" x14ac:dyDescent="0.2">
      <c r="L1807" s="102"/>
      <c r="M1807" s="103"/>
      <c r="R1807" s="105"/>
      <c r="V1807" s="106"/>
      <c r="W1807" s="107"/>
      <c r="X1807" s="107"/>
      <c r="Y1807" s="107"/>
      <c r="Z1807" s="108"/>
      <c r="AA1807" s="107"/>
      <c r="AB1807" s="50"/>
      <c r="AI1807" s="107"/>
    </row>
    <row r="1808" spans="3:35" x14ac:dyDescent="0.2">
      <c r="L1808" s="102"/>
      <c r="M1808" s="103"/>
      <c r="R1808" s="105"/>
      <c r="V1808" s="106"/>
      <c r="W1808" s="107"/>
      <c r="X1808" s="107"/>
      <c r="Y1808" s="107"/>
      <c r="Z1808" s="108"/>
      <c r="AA1808" s="107"/>
      <c r="AB1808" s="50"/>
      <c r="AI1808" s="107"/>
    </row>
    <row r="1809" spans="3:35" x14ac:dyDescent="0.2">
      <c r="L1809" s="102"/>
      <c r="M1809" s="103"/>
      <c r="R1809" s="105"/>
      <c r="V1809" s="106"/>
      <c r="W1809" s="107"/>
      <c r="X1809" s="107"/>
      <c r="Y1809" s="107"/>
      <c r="Z1809" s="108"/>
      <c r="AA1809" s="107"/>
      <c r="AB1809" s="50"/>
      <c r="AI1809" s="107"/>
    </row>
    <row r="1810" spans="3:35" x14ac:dyDescent="0.2">
      <c r="L1810" s="102"/>
      <c r="M1810" s="103"/>
      <c r="R1810" s="105"/>
      <c r="V1810" s="106"/>
      <c r="W1810" s="107"/>
      <c r="X1810" s="107"/>
      <c r="Y1810" s="107"/>
      <c r="Z1810" s="108"/>
      <c r="AA1810" s="107"/>
      <c r="AB1810" s="50"/>
      <c r="AI1810" s="107"/>
    </row>
    <row r="1811" spans="3:35" x14ac:dyDescent="0.2">
      <c r="L1811" s="102"/>
      <c r="M1811" s="103"/>
      <c r="R1811" s="105"/>
      <c r="V1811" s="106"/>
      <c r="W1811" s="107"/>
      <c r="X1811" s="107"/>
      <c r="Y1811" s="107"/>
      <c r="Z1811" s="108"/>
      <c r="AA1811" s="107"/>
      <c r="AB1811" s="50"/>
      <c r="AI1811" s="107"/>
    </row>
    <row r="1812" spans="3:35" x14ac:dyDescent="0.2">
      <c r="C1812" s="101"/>
      <c r="D1812" s="101"/>
      <c r="E1812" s="101"/>
      <c r="F1812" s="101"/>
      <c r="I1812" s="101"/>
      <c r="J1812" s="101"/>
      <c r="L1812" s="102"/>
      <c r="M1812" s="103"/>
      <c r="O1812" s="101"/>
      <c r="P1812" s="101"/>
      <c r="Q1812" s="101"/>
      <c r="R1812" s="105"/>
      <c r="V1812" s="106"/>
      <c r="W1812" s="107"/>
      <c r="X1812" s="107"/>
      <c r="Y1812" s="107"/>
      <c r="Z1812" s="108"/>
      <c r="AA1812" s="107"/>
      <c r="AB1812" s="50"/>
      <c r="AI1812" s="107"/>
    </row>
    <row r="1813" spans="3:35" x14ac:dyDescent="0.2">
      <c r="C1813" s="101"/>
      <c r="D1813" s="101"/>
      <c r="E1813" s="101"/>
      <c r="F1813" s="101"/>
      <c r="I1813" s="101"/>
      <c r="J1813" s="101"/>
      <c r="L1813" s="102"/>
      <c r="M1813" s="103"/>
      <c r="O1813" s="101"/>
      <c r="P1813" s="101"/>
      <c r="Q1813" s="101"/>
      <c r="R1813" s="105"/>
      <c r="V1813" s="106"/>
      <c r="W1813" s="107"/>
      <c r="X1813" s="107"/>
      <c r="Y1813" s="107"/>
      <c r="Z1813" s="108"/>
      <c r="AA1813" s="107"/>
      <c r="AB1813" s="50"/>
      <c r="AI1813" s="107"/>
    </row>
    <row r="1814" spans="3:35" x14ac:dyDescent="0.2">
      <c r="C1814" s="101"/>
      <c r="D1814" s="101"/>
      <c r="E1814" s="101"/>
      <c r="F1814" s="101"/>
      <c r="I1814" s="101"/>
      <c r="J1814" s="101"/>
      <c r="L1814" s="102"/>
      <c r="M1814" s="103"/>
      <c r="O1814" s="101"/>
      <c r="P1814" s="101"/>
      <c r="Q1814" s="101"/>
      <c r="R1814" s="105"/>
      <c r="V1814" s="106"/>
      <c r="W1814" s="107"/>
      <c r="X1814" s="107"/>
      <c r="Y1814" s="107"/>
      <c r="Z1814" s="108"/>
      <c r="AA1814" s="107"/>
      <c r="AB1814" s="50"/>
      <c r="AI1814" s="107"/>
    </row>
    <row r="1815" spans="3:35" x14ac:dyDescent="0.2">
      <c r="C1815" s="101"/>
      <c r="D1815" s="101"/>
      <c r="E1815" s="101"/>
      <c r="F1815" s="101"/>
      <c r="I1815" s="101"/>
      <c r="J1815" s="101"/>
      <c r="L1815" s="102"/>
      <c r="M1815" s="103"/>
      <c r="O1815" s="101"/>
      <c r="P1815" s="101"/>
      <c r="Q1815" s="101"/>
      <c r="R1815" s="105"/>
      <c r="V1815" s="106"/>
      <c r="W1815" s="107"/>
      <c r="X1815" s="107"/>
      <c r="Y1815" s="107"/>
      <c r="Z1815" s="108"/>
      <c r="AA1815" s="107"/>
      <c r="AB1815" s="50"/>
      <c r="AI1815" s="107"/>
    </row>
    <row r="1816" spans="3:35" x14ac:dyDescent="0.2">
      <c r="C1816" s="101"/>
      <c r="D1816" s="101"/>
      <c r="E1816" s="101"/>
      <c r="F1816" s="101"/>
      <c r="I1816" s="101"/>
      <c r="J1816" s="101"/>
      <c r="L1816" s="102"/>
      <c r="M1816" s="103"/>
      <c r="O1816" s="101"/>
      <c r="P1816" s="101"/>
      <c r="Q1816" s="101"/>
      <c r="R1816" s="105"/>
      <c r="V1816" s="106"/>
      <c r="W1816" s="107"/>
      <c r="X1816" s="107"/>
      <c r="Y1816" s="107"/>
      <c r="Z1816" s="108"/>
      <c r="AA1816" s="107"/>
      <c r="AB1816" s="50"/>
      <c r="AI1816" s="107"/>
    </row>
    <row r="1817" spans="3:35" x14ac:dyDescent="0.2">
      <c r="C1817" s="101"/>
      <c r="D1817" s="101"/>
      <c r="E1817" s="101"/>
      <c r="F1817" s="101"/>
      <c r="I1817" s="101"/>
      <c r="J1817" s="101"/>
      <c r="L1817" s="102"/>
      <c r="M1817" s="103"/>
      <c r="O1817" s="101"/>
      <c r="P1817" s="101"/>
      <c r="Q1817" s="101"/>
      <c r="R1817" s="105"/>
      <c r="V1817" s="106"/>
      <c r="W1817" s="107"/>
      <c r="X1817" s="107"/>
      <c r="Y1817" s="107"/>
      <c r="Z1817" s="108"/>
      <c r="AA1817" s="107"/>
      <c r="AB1817" s="50"/>
      <c r="AI1817" s="107"/>
    </row>
    <row r="1818" spans="3:35" x14ac:dyDescent="0.2">
      <c r="C1818" s="101"/>
      <c r="D1818" s="101"/>
      <c r="E1818" s="101"/>
      <c r="F1818" s="101"/>
      <c r="I1818" s="101"/>
      <c r="J1818" s="101"/>
      <c r="L1818" s="102"/>
      <c r="M1818" s="103"/>
      <c r="O1818" s="101"/>
      <c r="P1818" s="101"/>
      <c r="Q1818" s="101"/>
      <c r="R1818" s="105"/>
      <c r="V1818" s="106"/>
      <c r="W1818" s="107"/>
      <c r="X1818" s="107"/>
      <c r="Y1818" s="107"/>
      <c r="Z1818" s="108"/>
      <c r="AA1818" s="107"/>
      <c r="AB1818" s="50"/>
      <c r="AI1818" s="107"/>
    </row>
    <row r="1819" spans="3:35" x14ac:dyDescent="0.2">
      <c r="C1819" s="101"/>
      <c r="D1819" s="101"/>
      <c r="E1819" s="101"/>
      <c r="F1819" s="101"/>
      <c r="I1819" s="101"/>
      <c r="J1819" s="101"/>
      <c r="L1819" s="102"/>
      <c r="M1819" s="103"/>
      <c r="O1819" s="101"/>
      <c r="P1819" s="101"/>
      <c r="Q1819" s="101"/>
      <c r="R1819" s="105"/>
      <c r="V1819" s="106"/>
      <c r="W1819" s="107"/>
      <c r="X1819" s="107"/>
      <c r="Y1819" s="107"/>
      <c r="Z1819" s="108"/>
      <c r="AA1819" s="107"/>
      <c r="AB1819" s="50"/>
      <c r="AI1819" s="107"/>
    </row>
    <row r="1820" spans="3:35" x14ac:dyDescent="0.2">
      <c r="C1820" s="101"/>
      <c r="D1820" s="101"/>
      <c r="E1820" s="101"/>
      <c r="F1820" s="101"/>
      <c r="I1820" s="101"/>
      <c r="J1820" s="101"/>
      <c r="L1820" s="102"/>
      <c r="M1820" s="103"/>
      <c r="O1820" s="101"/>
      <c r="P1820" s="101"/>
      <c r="Q1820" s="101"/>
      <c r="R1820" s="105"/>
      <c r="V1820" s="106"/>
      <c r="W1820" s="107"/>
      <c r="X1820" s="107"/>
      <c r="Y1820" s="107"/>
      <c r="Z1820" s="108"/>
      <c r="AA1820" s="107"/>
      <c r="AB1820" s="50"/>
      <c r="AI1820" s="107"/>
    </row>
    <row r="1821" spans="3:35" x14ac:dyDescent="0.2">
      <c r="C1821" s="101"/>
      <c r="D1821" s="101"/>
      <c r="E1821" s="101"/>
      <c r="F1821" s="101"/>
      <c r="I1821" s="101"/>
      <c r="J1821" s="101"/>
      <c r="L1821" s="102"/>
      <c r="M1821" s="103"/>
      <c r="O1821" s="101"/>
      <c r="P1821" s="101"/>
      <c r="Q1821" s="101"/>
      <c r="R1821" s="105"/>
      <c r="V1821" s="106"/>
      <c r="W1821" s="107"/>
      <c r="X1821" s="107"/>
      <c r="Y1821" s="107"/>
      <c r="Z1821" s="108"/>
      <c r="AA1821" s="107"/>
      <c r="AB1821" s="50"/>
      <c r="AI1821" s="107"/>
    </row>
    <row r="1822" spans="3:35" x14ac:dyDescent="0.2">
      <c r="C1822" s="101"/>
      <c r="D1822" s="101"/>
      <c r="E1822" s="101"/>
      <c r="F1822" s="101"/>
      <c r="I1822" s="101"/>
      <c r="J1822" s="101"/>
      <c r="L1822" s="102"/>
      <c r="M1822" s="103"/>
      <c r="O1822" s="101"/>
      <c r="P1822" s="101"/>
      <c r="Q1822" s="101"/>
      <c r="R1822" s="105"/>
      <c r="V1822" s="106"/>
      <c r="W1822" s="107"/>
      <c r="X1822" s="107"/>
      <c r="Y1822" s="107"/>
      <c r="Z1822" s="108"/>
      <c r="AA1822" s="107"/>
      <c r="AB1822" s="50"/>
      <c r="AI1822" s="107"/>
    </row>
    <row r="1823" spans="3:35" x14ac:dyDescent="0.2">
      <c r="C1823" s="101"/>
      <c r="D1823" s="101"/>
      <c r="E1823" s="101"/>
      <c r="F1823" s="101"/>
      <c r="I1823" s="101"/>
      <c r="J1823" s="101"/>
      <c r="L1823" s="102"/>
      <c r="M1823" s="103"/>
      <c r="O1823" s="101"/>
      <c r="P1823" s="101"/>
      <c r="Q1823" s="101"/>
      <c r="R1823" s="105"/>
      <c r="V1823" s="106"/>
      <c r="W1823" s="107"/>
      <c r="X1823" s="107"/>
      <c r="Y1823" s="107"/>
      <c r="Z1823" s="108"/>
      <c r="AA1823" s="107"/>
      <c r="AB1823" s="50"/>
      <c r="AI1823" s="107"/>
    </row>
    <row r="1824" spans="3:35" x14ac:dyDescent="0.2">
      <c r="C1824" s="101"/>
      <c r="D1824" s="101"/>
      <c r="E1824" s="101"/>
      <c r="F1824" s="101"/>
      <c r="I1824" s="101"/>
      <c r="J1824" s="101"/>
      <c r="L1824" s="102"/>
      <c r="M1824" s="103"/>
      <c r="O1824" s="101"/>
      <c r="P1824" s="101"/>
      <c r="Q1824" s="101"/>
      <c r="R1824" s="105"/>
      <c r="V1824" s="106"/>
      <c r="W1824" s="107"/>
      <c r="X1824" s="107"/>
      <c r="Y1824" s="107"/>
      <c r="Z1824" s="108"/>
      <c r="AA1824" s="107"/>
      <c r="AB1824" s="50"/>
      <c r="AI1824" s="107"/>
    </row>
    <row r="1825" spans="3:35" x14ac:dyDescent="0.2">
      <c r="C1825" s="101"/>
      <c r="D1825" s="101"/>
      <c r="E1825" s="101"/>
      <c r="F1825" s="101"/>
      <c r="I1825" s="101"/>
      <c r="J1825" s="101"/>
      <c r="L1825" s="102"/>
      <c r="M1825" s="103"/>
      <c r="O1825" s="101"/>
      <c r="P1825" s="101"/>
      <c r="Q1825" s="101"/>
      <c r="R1825" s="105"/>
      <c r="V1825" s="106"/>
      <c r="W1825" s="107"/>
      <c r="X1825" s="107"/>
      <c r="Y1825" s="107"/>
      <c r="Z1825" s="108"/>
      <c r="AA1825" s="107"/>
      <c r="AB1825" s="50"/>
      <c r="AI1825" s="107"/>
    </row>
    <row r="1826" spans="3:35" x14ac:dyDescent="0.2">
      <c r="C1826" s="101"/>
      <c r="D1826" s="101"/>
      <c r="E1826" s="101"/>
      <c r="F1826" s="101"/>
      <c r="I1826" s="101"/>
      <c r="J1826" s="101"/>
      <c r="L1826" s="102"/>
      <c r="M1826" s="103"/>
      <c r="O1826" s="101"/>
      <c r="P1826" s="101"/>
      <c r="Q1826" s="101"/>
      <c r="R1826" s="105"/>
      <c r="V1826" s="106"/>
      <c r="W1826" s="107"/>
      <c r="X1826" s="107"/>
      <c r="Y1826" s="107"/>
      <c r="Z1826" s="108"/>
      <c r="AA1826" s="107"/>
      <c r="AB1826" s="50"/>
      <c r="AI1826" s="107"/>
    </row>
    <row r="1827" spans="3:35" x14ac:dyDescent="0.2">
      <c r="C1827" s="101"/>
      <c r="D1827" s="101"/>
      <c r="E1827" s="101"/>
      <c r="F1827" s="101"/>
      <c r="I1827" s="101"/>
      <c r="J1827" s="101"/>
      <c r="L1827" s="102"/>
      <c r="M1827" s="103"/>
      <c r="O1827" s="101"/>
      <c r="P1827" s="101"/>
      <c r="Q1827" s="101"/>
      <c r="R1827" s="105"/>
      <c r="V1827" s="106"/>
      <c r="W1827" s="107"/>
      <c r="X1827" s="107"/>
      <c r="Y1827" s="107"/>
      <c r="Z1827" s="108"/>
      <c r="AA1827" s="107"/>
      <c r="AB1827" s="50"/>
      <c r="AI1827" s="107"/>
    </row>
    <row r="1828" spans="3:35" x14ac:dyDescent="0.2">
      <c r="L1828" s="102"/>
      <c r="M1828" s="103"/>
      <c r="R1828" s="105"/>
      <c r="V1828" s="106"/>
      <c r="W1828" s="107"/>
      <c r="X1828" s="107"/>
      <c r="Y1828" s="107"/>
      <c r="Z1828" s="108"/>
      <c r="AA1828" s="107"/>
      <c r="AB1828" s="50"/>
      <c r="AI1828" s="107"/>
    </row>
    <row r="1829" spans="3:35" x14ac:dyDescent="0.2">
      <c r="L1829" s="102"/>
      <c r="M1829" s="103"/>
      <c r="R1829" s="105"/>
      <c r="V1829" s="106"/>
      <c r="W1829" s="107"/>
      <c r="X1829" s="107"/>
      <c r="Y1829" s="107"/>
      <c r="Z1829" s="108"/>
      <c r="AA1829" s="107"/>
      <c r="AB1829" s="50"/>
      <c r="AI1829" s="107"/>
    </row>
    <row r="1830" spans="3:35" x14ac:dyDescent="0.2">
      <c r="L1830" s="102"/>
      <c r="M1830" s="103"/>
      <c r="R1830" s="105"/>
      <c r="V1830" s="106"/>
      <c r="W1830" s="107"/>
      <c r="X1830" s="107"/>
      <c r="Y1830" s="107"/>
      <c r="Z1830" s="108"/>
      <c r="AA1830" s="107"/>
      <c r="AB1830" s="50"/>
      <c r="AI1830" s="107"/>
    </row>
    <row r="1831" spans="3:35" x14ac:dyDescent="0.2">
      <c r="L1831" s="102"/>
      <c r="M1831" s="103"/>
      <c r="R1831" s="105"/>
      <c r="V1831" s="106"/>
      <c r="W1831" s="107"/>
      <c r="X1831" s="107"/>
      <c r="Y1831" s="107"/>
      <c r="Z1831" s="108"/>
      <c r="AA1831" s="107"/>
      <c r="AB1831" s="50"/>
      <c r="AI1831" s="107"/>
    </row>
    <row r="1832" spans="3:35" x14ac:dyDescent="0.2">
      <c r="L1832" s="102"/>
      <c r="M1832" s="103"/>
      <c r="R1832" s="105"/>
      <c r="V1832" s="106"/>
      <c r="W1832" s="107"/>
      <c r="X1832" s="107"/>
      <c r="Y1832" s="107"/>
      <c r="Z1832" s="108"/>
      <c r="AA1832" s="107"/>
      <c r="AB1832" s="50"/>
      <c r="AI1832" s="107"/>
    </row>
    <row r="1833" spans="3:35" x14ac:dyDescent="0.2">
      <c r="L1833" s="102"/>
      <c r="M1833" s="103"/>
      <c r="R1833" s="105"/>
      <c r="V1833" s="106"/>
      <c r="W1833" s="107"/>
      <c r="X1833" s="107"/>
      <c r="Y1833" s="107"/>
      <c r="Z1833" s="108"/>
      <c r="AA1833" s="107"/>
      <c r="AB1833" s="50"/>
      <c r="AI1833" s="107"/>
    </row>
    <row r="1834" spans="3:35" x14ac:dyDescent="0.2">
      <c r="L1834" s="102"/>
      <c r="M1834" s="103"/>
      <c r="R1834" s="105"/>
      <c r="V1834" s="106"/>
      <c r="W1834" s="107"/>
      <c r="X1834" s="107"/>
      <c r="Y1834" s="107"/>
      <c r="Z1834" s="108"/>
      <c r="AA1834" s="107"/>
      <c r="AB1834" s="50"/>
      <c r="AI1834" s="107"/>
    </row>
    <row r="1835" spans="3:35" x14ac:dyDescent="0.2">
      <c r="C1835" s="101"/>
      <c r="D1835" s="101"/>
      <c r="E1835" s="101"/>
      <c r="F1835" s="101"/>
      <c r="I1835" s="101"/>
      <c r="J1835" s="101"/>
      <c r="L1835" s="102"/>
      <c r="M1835" s="103"/>
      <c r="O1835" s="101"/>
      <c r="P1835" s="101"/>
      <c r="Q1835" s="101"/>
      <c r="R1835" s="105"/>
      <c r="V1835" s="106"/>
      <c r="W1835" s="107"/>
      <c r="X1835" s="107"/>
      <c r="Y1835" s="107"/>
      <c r="Z1835" s="108"/>
      <c r="AA1835" s="107"/>
      <c r="AB1835" s="50"/>
      <c r="AI1835" s="107"/>
    </row>
    <row r="1836" spans="3:35" x14ac:dyDescent="0.2">
      <c r="C1836" s="101"/>
      <c r="D1836" s="101"/>
      <c r="E1836" s="101"/>
      <c r="F1836" s="101"/>
      <c r="I1836" s="101"/>
      <c r="J1836" s="101"/>
      <c r="L1836" s="102"/>
      <c r="M1836" s="103"/>
      <c r="O1836" s="101"/>
      <c r="P1836" s="101"/>
      <c r="Q1836" s="101"/>
      <c r="R1836" s="105"/>
      <c r="V1836" s="106"/>
      <c r="W1836" s="107"/>
      <c r="X1836" s="107"/>
      <c r="Y1836" s="107"/>
      <c r="Z1836" s="108"/>
      <c r="AA1836" s="107"/>
      <c r="AB1836" s="50"/>
      <c r="AI1836" s="107"/>
    </row>
    <row r="1837" spans="3:35" x14ac:dyDescent="0.2">
      <c r="C1837" s="101"/>
      <c r="D1837" s="101"/>
      <c r="E1837" s="101"/>
      <c r="F1837" s="101"/>
      <c r="I1837" s="101"/>
      <c r="J1837" s="101"/>
      <c r="L1837" s="102"/>
      <c r="M1837" s="103"/>
      <c r="O1837" s="101"/>
      <c r="P1837" s="101"/>
      <c r="Q1837" s="101"/>
      <c r="R1837" s="105"/>
      <c r="V1837" s="106"/>
      <c r="W1837" s="107"/>
      <c r="X1837" s="107"/>
      <c r="Y1837" s="107"/>
      <c r="Z1837" s="108"/>
      <c r="AA1837" s="107"/>
      <c r="AB1837" s="50"/>
      <c r="AI1837" s="107"/>
    </row>
    <row r="1838" spans="3:35" x14ac:dyDescent="0.2">
      <c r="C1838" s="101"/>
      <c r="D1838" s="101"/>
      <c r="E1838" s="101"/>
      <c r="F1838" s="101"/>
      <c r="I1838" s="101"/>
      <c r="J1838" s="101"/>
      <c r="L1838" s="102"/>
      <c r="M1838" s="103"/>
      <c r="O1838" s="101"/>
      <c r="P1838" s="101"/>
      <c r="Q1838" s="101"/>
      <c r="R1838" s="105"/>
      <c r="V1838" s="106"/>
      <c r="W1838" s="107"/>
      <c r="X1838" s="107"/>
      <c r="Y1838" s="107"/>
      <c r="Z1838" s="108"/>
      <c r="AA1838" s="107"/>
      <c r="AB1838" s="50"/>
      <c r="AI1838" s="107"/>
    </row>
    <row r="1839" spans="3:35" x14ac:dyDescent="0.2">
      <c r="C1839" s="101"/>
      <c r="D1839" s="101"/>
      <c r="E1839" s="101"/>
      <c r="F1839" s="101"/>
      <c r="I1839" s="101"/>
      <c r="J1839" s="101"/>
      <c r="L1839" s="102"/>
      <c r="M1839" s="103"/>
      <c r="O1839" s="101"/>
      <c r="P1839" s="101"/>
      <c r="Q1839" s="101"/>
      <c r="R1839" s="105"/>
      <c r="V1839" s="106"/>
      <c r="W1839" s="107"/>
      <c r="X1839" s="107"/>
      <c r="Y1839" s="107"/>
      <c r="Z1839" s="108"/>
      <c r="AA1839" s="107"/>
      <c r="AB1839" s="50"/>
      <c r="AI1839" s="107"/>
    </row>
    <row r="1840" spans="3:35" x14ac:dyDescent="0.2">
      <c r="C1840" s="101"/>
      <c r="D1840" s="101"/>
      <c r="E1840" s="101"/>
      <c r="F1840" s="101"/>
      <c r="I1840" s="101"/>
      <c r="J1840" s="101"/>
      <c r="L1840" s="102"/>
      <c r="M1840" s="103"/>
      <c r="O1840" s="101"/>
      <c r="P1840" s="101"/>
      <c r="Q1840" s="101"/>
      <c r="R1840" s="105"/>
      <c r="V1840" s="106"/>
      <c r="W1840" s="107"/>
      <c r="X1840" s="107"/>
      <c r="Y1840" s="107"/>
      <c r="Z1840" s="108"/>
      <c r="AA1840" s="107"/>
      <c r="AB1840" s="50"/>
      <c r="AI1840" s="107"/>
    </row>
    <row r="1841" spans="3:35" x14ac:dyDescent="0.2">
      <c r="C1841" s="101"/>
      <c r="D1841" s="101"/>
      <c r="E1841" s="101"/>
      <c r="F1841" s="101"/>
      <c r="I1841" s="101"/>
      <c r="J1841" s="101"/>
      <c r="L1841" s="102"/>
      <c r="M1841" s="103"/>
      <c r="O1841" s="101"/>
      <c r="P1841" s="101"/>
      <c r="Q1841" s="101"/>
      <c r="R1841" s="105"/>
      <c r="V1841" s="106"/>
      <c r="W1841" s="107"/>
      <c r="X1841" s="107"/>
      <c r="Y1841" s="107"/>
      <c r="Z1841" s="108"/>
      <c r="AA1841" s="107"/>
      <c r="AB1841" s="50"/>
      <c r="AI1841" s="107"/>
    </row>
    <row r="1842" spans="3:35" x14ac:dyDescent="0.2">
      <c r="C1842" s="101"/>
      <c r="D1842" s="101"/>
      <c r="E1842" s="101"/>
      <c r="F1842" s="101"/>
      <c r="I1842" s="101"/>
      <c r="J1842" s="101"/>
      <c r="L1842" s="102"/>
      <c r="M1842" s="103"/>
      <c r="O1842" s="101"/>
      <c r="P1842" s="101"/>
      <c r="Q1842" s="101"/>
      <c r="R1842" s="105"/>
      <c r="V1842" s="106"/>
      <c r="W1842" s="107"/>
      <c r="X1842" s="107"/>
      <c r="Y1842" s="107"/>
      <c r="Z1842" s="108"/>
      <c r="AA1842" s="107"/>
      <c r="AB1842" s="50"/>
      <c r="AI1842" s="107"/>
    </row>
    <row r="1843" spans="3:35" x14ac:dyDescent="0.2">
      <c r="C1843" s="101"/>
      <c r="D1843" s="101"/>
      <c r="E1843" s="101"/>
      <c r="F1843" s="101"/>
      <c r="I1843" s="101"/>
      <c r="J1843" s="101"/>
      <c r="L1843" s="102"/>
      <c r="M1843" s="103"/>
      <c r="O1843" s="101"/>
      <c r="P1843" s="101"/>
      <c r="Q1843" s="101"/>
      <c r="R1843" s="105"/>
      <c r="V1843" s="106"/>
      <c r="W1843" s="107"/>
      <c r="X1843" s="107"/>
      <c r="Y1843" s="107"/>
      <c r="Z1843" s="108"/>
      <c r="AA1843" s="107"/>
      <c r="AB1843" s="50"/>
      <c r="AI1843" s="107"/>
    </row>
    <row r="1844" spans="3:35" x14ac:dyDescent="0.2">
      <c r="C1844" s="101"/>
      <c r="D1844" s="101"/>
      <c r="E1844" s="101"/>
      <c r="F1844" s="101"/>
      <c r="I1844" s="101"/>
      <c r="J1844" s="101"/>
      <c r="L1844" s="102"/>
      <c r="M1844" s="103"/>
      <c r="O1844" s="101"/>
      <c r="P1844" s="101"/>
      <c r="Q1844" s="101"/>
      <c r="R1844" s="105"/>
      <c r="V1844" s="106"/>
      <c r="W1844" s="107"/>
      <c r="X1844" s="107"/>
      <c r="Y1844" s="107"/>
      <c r="Z1844" s="108"/>
      <c r="AA1844" s="107"/>
      <c r="AB1844" s="50"/>
      <c r="AI1844" s="107"/>
    </row>
    <row r="1845" spans="3:35" x14ac:dyDescent="0.2">
      <c r="C1845" s="101"/>
      <c r="D1845" s="101"/>
      <c r="E1845" s="101"/>
      <c r="F1845" s="101"/>
      <c r="I1845" s="101"/>
      <c r="J1845" s="101"/>
      <c r="L1845" s="102"/>
      <c r="M1845" s="103"/>
      <c r="O1845" s="101"/>
      <c r="P1845" s="101"/>
      <c r="Q1845" s="101"/>
      <c r="R1845" s="105"/>
      <c r="V1845" s="106"/>
      <c r="W1845" s="107"/>
      <c r="X1845" s="107"/>
      <c r="Y1845" s="107"/>
      <c r="Z1845" s="108"/>
      <c r="AA1845" s="107"/>
      <c r="AB1845" s="50"/>
      <c r="AI1845" s="107"/>
    </row>
    <row r="1846" spans="3:35" x14ac:dyDescent="0.2">
      <c r="C1846" s="101"/>
      <c r="D1846" s="101"/>
      <c r="E1846" s="101"/>
      <c r="F1846" s="101"/>
      <c r="I1846" s="101"/>
      <c r="J1846" s="101"/>
      <c r="L1846" s="102"/>
      <c r="M1846" s="103"/>
      <c r="O1846" s="101"/>
      <c r="P1846" s="101"/>
      <c r="Q1846" s="101"/>
      <c r="R1846" s="105"/>
      <c r="V1846" s="106"/>
      <c r="W1846" s="107"/>
      <c r="X1846" s="107"/>
      <c r="Y1846" s="107"/>
      <c r="Z1846" s="108"/>
      <c r="AA1846" s="107"/>
      <c r="AB1846" s="50"/>
      <c r="AI1846" s="107"/>
    </row>
    <row r="1847" spans="3:35" x14ac:dyDescent="0.2">
      <c r="C1847" s="101"/>
      <c r="D1847" s="101"/>
      <c r="E1847" s="101"/>
      <c r="F1847" s="101"/>
      <c r="I1847" s="101"/>
      <c r="J1847" s="101"/>
      <c r="L1847" s="102"/>
      <c r="M1847" s="103"/>
      <c r="O1847" s="101"/>
      <c r="P1847" s="101"/>
      <c r="Q1847" s="101"/>
      <c r="R1847" s="105"/>
      <c r="V1847" s="106"/>
      <c r="W1847" s="107"/>
      <c r="X1847" s="107"/>
      <c r="Y1847" s="107"/>
      <c r="Z1847" s="108"/>
      <c r="AA1847" s="107"/>
      <c r="AB1847" s="50"/>
      <c r="AI1847" s="107"/>
    </row>
    <row r="1848" spans="3:35" x14ac:dyDescent="0.2">
      <c r="L1848" s="102"/>
      <c r="M1848" s="103"/>
      <c r="R1848" s="105"/>
      <c r="V1848" s="106"/>
      <c r="W1848" s="107"/>
      <c r="X1848" s="107"/>
      <c r="Y1848" s="107"/>
      <c r="Z1848" s="108"/>
      <c r="AA1848" s="107"/>
      <c r="AB1848" s="50"/>
      <c r="AI1848" s="107"/>
    </row>
    <row r="1849" spans="3:35" x14ac:dyDescent="0.2">
      <c r="L1849" s="102"/>
      <c r="M1849" s="103"/>
      <c r="R1849" s="105"/>
      <c r="V1849" s="106"/>
      <c r="W1849" s="107"/>
      <c r="X1849" s="107"/>
      <c r="Y1849" s="107"/>
      <c r="Z1849" s="108"/>
      <c r="AA1849" s="107"/>
      <c r="AB1849" s="50"/>
      <c r="AI1849" s="107"/>
    </row>
    <row r="1850" spans="3:35" x14ac:dyDescent="0.2">
      <c r="L1850" s="102"/>
      <c r="M1850" s="103"/>
      <c r="R1850" s="105"/>
      <c r="V1850" s="106"/>
      <c r="W1850" s="107"/>
      <c r="X1850" s="107"/>
      <c r="Y1850" s="107"/>
      <c r="Z1850" s="108"/>
      <c r="AA1850" s="107"/>
      <c r="AB1850" s="50"/>
      <c r="AI1850" s="107"/>
    </row>
    <row r="1851" spans="3:35" x14ac:dyDescent="0.2">
      <c r="C1851" s="101"/>
      <c r="D1851" s="101"/>
      <c r="E1851" s="101"/>
      <c r="F1851" s="101"/>
      <c r="I1851" s="101"/>
      <c r="J1851" s="101"/>
      <c r="L1851" s="102"/>
      <c r="M1851" s="103"/>
      <c r="O1851" s="101"/>
      <c r="P1851" s="101"/>
      <c r="Q1851" s="101"/>
      <c r="R1851" s="105"/>
      <c r="V1851" s="106"/>
      <c r="W1851" s="107"/>
      <c r="X1851" s="107"/>
      <c r="Y1851" s="107"/>
      <c r="Z1851" s="108"/>
      <c r="AA1851" s="107"/>
      <c r="AB1851" s="50"/>
      <c r="AI1851" s="107"/>
    </row>
    <row r="1852" spans="3:35" x14ac:dyDescent="0.2">
      <c r="C1852" s="101"/>
      <c r="D1852" s="101"/>
      <c r="E1852" s="101"/>
      <c r="F1852" s="101"/>
      <c r="I1852" s="101"/>
      <c r="J1852" s="101"/>
      <c r="L1852" s="102"/>
      <c r="M1852" s="103"/>
      <c r="O1852" s="101"/>
      <c r="P1852" s="101"/>
      <c r="Q1852" s="101"/>
      <c r="R1852" s="105"/>
      <c r="V1852" s="106"/>
      <c r="W1852" s="107"/>
      <c r="X1852" s="107"/>
      <c r="Y1852" s="107"/>
      <c r="Z1852" s="108"/>
      <c r="AA1852" s="107"/>
      <c r="AB1852" s="50"/>
      <c r="AI1852" s="107"/>
    </row>
    <row r="1853" spans="3:35" x14ac:dyDescent="0.2">
      <c r="C1853" s="101"/>
      <c r="D1853" s="101"/>
      <c r="E1853" s="101"/>
      <c r="F1853" s="101"/>
      <c r="I1853" s="101"/>
      <c r="J1853" s="101"/>
      <c r="L1853" s="102"/>
      <c r="M1853" s="103"/>
      <c r="O1853" s="101"/>
      <c r="P1853" s="101"/>
      <c r="Q1853" s="101"/>
      <c r="R1853" s="105"/>
      <c r="V1853" s="106"/>
      <c r="W1853" s="107"/>
      <c r="X1853" s="107"/>
      <c r="Y1853" s="107"/>
      <c r="Z1853" s="108"/>
      <c r="AA1853" s="107"/>
      <c r="AB1853" s="50"/>
      <c r="AI1853" s="107"/>
    </row>
    <row r="1854" spans="3:35" x14ac:dyDescent="0.2">
      <c r="C1854" s="101"/>
      <c r="D1854" s="101"/>
      <c r="E1854" s="101"/>
      <c r="F1854" s="101"/>
      <c r="I1854" s="101"/>
      <c r="J1854" s="101"/>
      <c r="L1854" s="102"/>
      <c r="M1854" s="103"/>
      <c r="O1854" s="101"/>
      <c r="P1854" s="101"/>
      <c r="Q1854" s="101"/>
      <c r="R1854" s="105"/>
      <c r="V1854" s="106"/>
      <c r="W1854" s="107"/>
      <c r="X1854" s="107"/>
      <c r="Y1854" s="107"/>
      <c r="Z1854" s="108"/>
      <c r="AA1854" s="107"/>
      <c r="AB1854" s="50"/>
      <c r="AI1854" s="107"/>
    </row>
    <row r="1855" spans="3:35" x14ac:dyDescent="0.2">
      <c r="C1855" s="101"/>
      <c r="D1855" s="101"/>
      <c r="E1855" s="101"/>
      <c r="F1855" s="101"/>
      <c r="I1855" s="101"/>
      <c r="J1855" s="101"/>
      <c r="L1855" s="102"/>
      <c r="M1855" s="103"/>
      <c r="O1855" s="101"/>
      <c r="P1855" s="101"/>
      <c r="Q1855" s="101"/>
      <c r="R1855" s="105"/>
      <c r="V1855" s="106"/>
      <c r="W1855" s="107"/>
      <c r="X1855" s="107"/>
      <c r="Y1855" s="107"/>
      <c r="Z1855" s="108"/>
      <c r="AA1855" s="107"/>
      <c r="AB1855" s="50"/>
      <c r="AI1855" s="107"/>
    </row>
    <row r="1856" spans="3:35" x14ac:dyDescent="0.2">
      <c r="C1856" s="101"/>
      <c r="D1856" s="101"/>
      <c r="E1856" s="101"/>
      <c r="F1856" s="101"/>
      <c r="I1856" s="101"/>
      <c r="J1856" s="101"/>
      <c r="L1856" s="102"/>
      <c r="M1856" s="103"/>
      <c r="O1856" s="101"/>
      <c r="P1856" s="101"/>
      <c r="Q1856" s="101"/>
      <c r="R1856" s="105"/>
      <c r="V1856" s="106"/>
      <c r="W1856" s="107"/>
      <c r="X1856" s="107"/>
      <c r="Y1856" s="107"/>
      <c r="Z1856" s="108"/>
      <c r="AA1856" s="107"/>
      <c r="AB1856" s="50"/>
      <c r="AI1856" s="107"/>
    </row>
    <row r="1857" spans="3:35" x14ac:dyDescent="0.2">
      <c r="L1857" s="102"/>
      <c r="M1857" s="103"/>
      <c r="R1857" s="105"/>
      <c r="V1857" s="106"/>
      <c r="W1857" s="107"/>
      <c r="X1857" s="107"/>
      <c r="Y1857" s="107"/>
      <c r="Z1857" s="108"/>
      <c r="AA1857" s="107"/>
      <c r="AB1857" s="50"/>
      <c r="AI1857" s="107"/>
    </row>
    <row r="1858" spans="3:35" x14ac:dyDescent="0.2">
      <c r="C1858" s="101"/>
      <c r="D1858" s="101"/>
      <c r="E1858" s="101"/>
      <c r="F1858" s="101"/>
      <c r="I1858" s="101"/>
      <c r="J1858" s="101"/>
      <c r="L1858" s="102"/>
      <c r="M1858" s="103"/>
      <c r="O1858" s="101"/>
      <c r="P1858" s="101"/>
      <c r="Q1858" s="101"/>
      <c r="R1858" s="105"/>
      <c r="V1858" s="106"/>
      <c r="W1858" s="107"/>
      <c r="X1858" s="107"/>
      <c r="Y1858" s="107"/>
      <c r="Z1858" s="108"/>
      <c r="AA1858" s="107"/>
      <c r="AB1858" s="50"/>
      <c r="AI1858" s="107"/>
    </row>
    <row r="1859" spans="3:35" x14ac:dyDescent="0.2">
      <c r="C1859" s="101"/>
      <c r="D1859" s="101"/>
      <c r="E1859" s="101"/>
      <c r="F1859" s="101"/>
      <c r="I1859" s="101"/>
      <c r="J1859" s="101"/>
      <c r="L1859" s="102"/>
      <c r="M1859" s="103"/>
      <c r="O1859" s="101"/>
      <c r="P1859" s="101"/>
      <c r="Q1859" s="101"/>
      <c r="R1859" s="105"/>
      <c r="V1859" s="106"/>
      <c r="W1859" s="107"/>
      <c r="X1859" s="107"/>
      <c r="Y1859" s="107"/>
      <c r="Z1859" s="108"/>
      <c r="AA1859" s="107"/>
      <c r="AB1859" s="50"/>
      <c r="AI1859" s="107"/>
    </row>
    <row r="1860" spans="3:35" x14ac:dyDescent="0.2">
      <c r="L1860" s="102"/>
      <c r="M1860" s="103"/>
      <c r="R1860" s="105"/>
      <c r="V1860" s="106"/>
      <c r="W1860" s="107"/>
      <c r="X1860" s="107"/>
      <c r="Y1860" s="107"/>
      <c r="Z1860" s="108"/>
      <c r="AA1860" s="107"/>
      <c r="AB1860" s="50"/>
      <c r="AI1860" s="107"/>
    </row>
    <row r="1861" spans="3:35" x14ac:dyDescent="0.2">
      <c r="L1861" s="102"/>
      <c r="M1861" s="103"/>
      <c r="R1861" s="105"/>
      <c r="V1861" s="106"/>
      <c r="W1861" s="107"/>
      <c r="X1861" s="107"/>
      <c r="Y1861" s="107"/>
      <c r="Z1861" s="108"/>
      <c r="AA1861" s="107"/>
      <c r="AB1861" s="50"/>
      <c r="AI1861" s="107"/>
    </row>
    <row r="1862" spans="3:35" x14ac:dyDescent="0.2">
      <c r="C1862" s="101"/>
      <c r="D1862" s="101"/>
      <c r="E1862" s="101"/>
      <c r="F1862" s="101"/>
      <c r="I1862" s="101"/>
      <c r="J1862" s="101"/>
      <c r="L1862" s="102"/>
      <c r="M1862" s="103"/>
      <c r="O1862" s="101"/>
      <c r="P1862" s="101"/>
      <c r="Q1862" s="101"/>
      <c r="R1862" s="105"/>
      <c r="V1862" s="106"/>
      <c r="W1862" s="107"/>
      <c r="X1862" s="107"/>
      <c r="Y1862" s="107"/>
      <c r="Z1862" s="108"/>
      <c r="AA1862" s="107"/>
      <c r="AB1862" s="50"/>
      <c r="AI1862" s="107"/>
    </row>
    <row r="1863" spans="3:35" x14ac:dyDescent="0.2">
      <c r="C1863" s="101"/>
      <c r="D1863" s="101"/>
      <c r="E1863" s="101"/>
      <c r="F1863" s="101"/>
      <c r="I1863" s="101"/>
      <c r="J1863" s="101"/>
      <c r="L1863" s="102"/>
      <c r="M1863" s="103"/>
      <c r="O1863" s="101"/>
      <c r="P1863" s="101"/>
      <c r="Q1863" s="101"/>
      <c r="R1863" s="105"/>
      <c r="V1863" s="106"/>
      <c r="W1863" s="107"/>
      <c r="X1863" s="107"/>
      <c r="Y1863" s="107"/>
      <c r="Z1863" s="108"/>
      <c r="AA1863" s="107"/>
      <c r="AB1863" s="50"/>
      <c r="AI1863" s="107"/>
    </row>
    <row r="1864" spans="3:35" x14ac:dyDescent="0.2">
      <c r="C1864" s="101"/>
      <c r="D1864" s="101"/>
      <c r="E1864" s="101"/>
      <c r="F1864" s="101"/>
      <c r="I1864" s="101"/>
      <c r="J1864" s="101"/>
      <c r="L1864" s="102"/>
      <c r="M1864" s="103"/>
      <c r="O1864" s="101"/>
      <c r="P1864" s="101"/>
      <c r="Q1864" s="101"/>
      <c r="R1864" s="105"/>
      <c r="V1864" s="106"/>
      <c r="W1864" s="107"/>
      <c r="X1864" s="107"/>
      <c r="Y1864" s="107"/>
      <c r="Z1864" s="108"/>
      <c r="AA1864" s="107"/>
      <c r="AB1864" s="50"/>
      <c r="AI1864" s="107"/>
    </row>
    <row r="1865" spans="3:35" x14ac:dyDescent="0.2">
      <c r="C1865" s="101"/>
      <c r="D1865" s="101"/>
      <c r="E1865" s="101"/>
      <c r="F1865" s="101"/>
      <c r="I1865" s="101"/>
      <c r="J1865" s="101"/>
      <c r="L1865" s="102"/>
      <c r="M1865" s="103"/>
      <c r="O1865" s="101"/>
      <c r="P1865" s="101"/>
      <c r="Q1865" s="101"/>
      <c r="R1865" s="105"/>
      <c r="V1865" s="106"/>
      <c r="W1865" s="107"/>
      <c r="X1865" s="107"/>
      <c r="Y1865" s="107"/>
      <c r="Z1865" s="108"/>
      <c r="AA1865" s="107"/>
      <c r="AB1865" s="50"/>
      <c r="AI1865" s="107"/>
    </row>
    <row r="1866" spans="3:35" x14ac:dyDescent="0.2">
      <c r="C1866" s="101"/>
      <c r="D1866" s="101"/>
      <c r="E1866" s="101"/>
      <c r="F1866" s="101"/>
      <c r="I1866" s="101"/>
      <c r="J1866" s="101"/>
      <c r="L1866" s="102"/>
      <c r="M1866" s="103"/>
      <c r="O1866" s="101"/>
      <c r="P1866" s="101"/>
      <c r="Q1866" s="101"/>
      <c r="R1866" s="105"/>
      <c r="V1866" s="106"/>
      <c r="W1866" s="107"/>
      <c r="X1866" s="107"/>
      <c r="Y1866" s="107"/>
      <c r="Z1866" s="108"/>
      <c r="AA1866" s="107"/>
      <c r="AB1866" s="50"/>
      <c r="AI1866" s="107"/>
    </row>
    <row r="1867" spans="3:35" x14ac:dyDescent="0.2">
      <c r="C1867" s="101"/>
      <c r="D1867" s="101"/>
      <c r="E1867" s="101"/>
      <c r="F1867" s="101"/>
      <c r="I1867" s="101"/>
      <c r="J1867" s="101"/>
      <c r="L1867" s="102"/>
      <c r="M1867" s="103"/>
      <c r="O1867" s="101"/>
      <c r="P1867" s="101"/>
      <c r="Q1867" s="101"/>
      <c r="R1867" s="105"/>
      <c r="V1867" s="106"/>
      <c r="W1867" s="107"/>
      <c r="X1867" s="107"/>
      <c r="Y1867" s="107"/>
      <c r="Z1867" s="108"/>
      <c r="AA1867" s="107"/>
      <c r="AB1867" s="50"/>
      <c r="AI1867" s="107"/>
    </row>
    <row r="1868" spans="3:35" x14ac:dyDescent="0.2">
      <c r="C1868" s="101"/>
      <c r="D1868" s="101"/>
      <c r="E1868" s="101"/>
      <c r="F1868" s="101"/>
      <c r="I1868" s="101"/>
      <c r="J1868" s="101"/>
      <c r="L1868" s="102"/>
      <c r="M1868" s="103"/>
      <c r="O1868" s="101"/>
      <c r="P1868" s="101"/>
      <c r="Q1868" s="101"/>
      <c r="R1868" s="105"/>
      <c r="V1868" s="106"/>
      <c r="W1868" s="107"/>
      <c r="X1868" s="107"/>
      <c r="Y1868" s="107"/>
      <c r="Z1868" s="108"/>
      <c r="AA1868" s="107"/>
      <c r="AB1868" s="50"/>
      <c r="AI1868" s="107"/>
    </row>
    <row r="1869" spans="3:35" x14ac:dyDescent="0.2">
      <c r="C1869" s="101"/>
      <c r="D1869" s="101"/>
      <c r="E1869" s="101"/>
      <c r="F1869" s="101"/>
      <c r="I1869" s="101"/>
      <c r="J1869" s="101"/>
      <c r="L1869" s="102"/>
      <c r="M1869" s="103"/>
      <c r="O1869" s="101"/>
      <c r="P1869" s="101"/>
      <c r="Q1869" s="101"/>
      <c r="R1869" s="105"/>
      <c r="V1869" s="106"/>
      <c r="W1869" s="107"/>
      <c r="X1869" s="107"/>
      <c r="Y1869" s="107"/>
      <c r="Z1869" s="108"/>
      <c r="AA1869" s="107"/>
      <c r="AB1869" s="50"/>
      <c r="AI1869" s="107"/>
    </row>
    <row r="1870" spans="3:35" x14ac:dyDescent="0.2">
      <c r="C1870" s="101"/>
      <c r="D1870" s="101"/>
      <c r="E1870" s="101"/>
      <c r="F1870" s="101"/>
      <c r="I1870" s="101"/>
      <c r="J1870" s="101"/>
      <c r="L1870" s="102"/>
      <c r="M1870" s="103"/>
      <c r="O1870" s="101"/>
      <c r="P1870" s="101"/>
      <c r="Q1870" s="101"/>
      <c r="R1870" s="105"/>
      <c r="V1870" s="106"/>
      <c r="W1870" s="107"/>
      <c r="X1870" s="107"/>
      <c r="Y1870" s="107"/>
      <c r="Z1870" s="108"/>
      <c r="AA1870" s="107"/>
      <c r="AB1870" s="50"/>
      <c r="AI1870" s="107"/>
    </row>
    <row r="1871" spans="3:35" x14ac:dyDescent="0.2">
      <c r="C1871" s="101"/>
      <c r="D1871" s="101"/>
      <c r="E1871" s="101"/>
      <c r="F1871" s="101"/>
      <c r="I1871" s="101"/>
      <c r="J1871" s="101"/>
      <c r="L1871" s="102"/>
      <c r="M1871" s="103"/>
      <c r="O1871" s="101"/>
      <c r="P1871" s="101"/>
      <c r="Q1871" s="101"/>
      <c r="R1871" s="105"/>
      <c r="V1871" s="106"/>
      <c r="W1871" s="107"/>
      <c r="X1871" s="107"/>
      <c r="Y1871" s="107"/>
      <c r="Z1871" s="108"/>
      <c r="AA1871" s="107"/>
      <c r="AB1871" s="50"/>
      <c r="AI1871" s="107"/>
    </row>
    <row r="1872" spans="3:35" x14ac:dyDescent="0.2">
      <c r="C1872" s="101"/>
      <c r="D1872" s="101"/>
      <c r="E1872" s="101"/>
      <c r="F1872" s="101"/>
      <c r="I1872" s="101"/>
      <c r="J1872" s="101"/>
      <c r="L1872" s="102"/>
      <c r="M1872" s="103"/>
      <c r="O1872" s="101"/>
      <c r="P1872" s="101"/>
      <c r="Q1872" s="101"/>
      <c r="R1872" s="105"/>
      <c r="V1872" s="106"/>
      <c r="W1872" s="107"/>
      <c r="X1872" s="107"/>
      <c r="Y1872" s="107"/>
      <c r="Z1872" s="108"/>
      <c r="AA1872" s="107"/>
      <c r="AB1872" s="50"/>
      <c r="AI1872" s="107"/>
    </row>
    <row r="1873" spans="3:35" x14ac:dyDescent="0.2">
      <c r="C1873" s="101"/>
      <c r="D1873" s="101"/>
      <c r="E1873" s="101"/>
      <c r="F1873" s="101"/>
      <c r="I1873" s="101"/>
      <c r="J1873" s="101"/>
      <c r="L1873" s="102"/>
      <c r="M1873" s="103"/>
      <c r="O1873" s="101"/>
      <c r="P1873" s="101"/>
      <c r="Q1873" s="101"/>
      <c r="R1873" s="105"/>
      <c r="V1873" s="106"/>
      <c r="W1873" s="107"/>
      <c r="X1873" s="107"/>
      <c r="Y1873" s="107"/>
      <c r="Z1873" s="108"/>
      <c r="AA1873" s="107"/>
      <c r="AB1873" s="50"/>
      <c r="AI1873" s="107"/>
    </row>
    <row r="1874" spans="3:35" x14ac:dyDescent="0.2">
      <c r="C1874" s="101"/>
      <c r="D1874" s="101"/>
      <c r="E1874" s="101"/>
      <c r="F1874" s="101"/>
      <c r="I1874" s="101"/>
      <c r="J1874" s="101"/>
      <c r="L1874" s="102"/>
      <c r="M1874" s="103"/>
      <c r="O1874" s="101"/>
      <c r="P1874" s="101"/>
      <c r="Q1874" s="101"/>
      <c r="R1874" s="105"/>
      <c r="V1874" s="106"/>
      <c r="W1874" s="107"/>
      <c r="X1874" s="107"/>
      <c r="Y1874" s="107"/>
      <c r="Z1874" s="108"/>
      <c r="AA1874" s="107"/>
      <c r="AB1874" s="50"/>
      <c r="AI1874" s="107"/>
    </row>
    <row r="1875" spans="3:35" x14ac:dyDescent="0.2">
      <c r="C1875" s="101"/>
      <c r="D1875" s="101"/>
      <c r="E1875" s="101"/>
      <c r="F1875" s="101"/>
      <c r="I1875" s="101"/>
      <c r="J1875" s="101"/>
      <c r="L1875" s="102"/>
      <c r="M1875" s="103"/>
      <c r="O1875" s="101"/>
      <c r="P1875" s="101"/>
      <c r="Q1875" s="101"/>
      <c r="R1875" s="105"/>
      <c r="V1875" s="106"/>
      <c r="W1875" s="107"/>
      <c r="X1875" s="107"/>
      <c r="Y1875" s="107"/>
      <c r="Z1875" s="108"/>
      <c r="AA1875" s="107"/>
      <c r="AB1875" s="50"/>
      <c r="AI1875" s="107"/>
    </row>
    <row r="1876" spans="3:35" x14ac:dyDescent="0.2">
      <c r="C1876" s="101"/>
      <c r="D1876" s="101"/>
      <c r="E1876" s="101"/>
      <c r="F1876" s="101"/>
      <c r="I1876" s="101"/>
      <c r="J1876" s="101"/>
      <c r="L1876" s="102"/>
      <c r="M1876" s="103"/>
      <c r="O1876" s="101"/>
      <c r="P1876" s="101"/>
      <c r="Q1876" s="101"/>
      <c r="R1876" s="105"/>
      <c r="V1876" s="106"/>
      <c r="W1876" s="107"/>
      <c r="X1876" s="107"/>
      <c r="Y1876" s="107"/>
      <c r="Z1876" s="108"/>
      <c r="AA1876" s="107"/>
      <c r="AB1876" s="50"/>
      <c r="AI1876" s="107"/>
    </row>
    <row r="1877" spans="3:35" x14ac:dyDescent="0.2">
      <c r="C1877" s="101"/>
      <c r="D1877" s="101"/>
      <c r="E1877" s="101"/>
      <c r="F1877" s="101"/>
      <c r="I1877" s="101"/>
      <c r="J1877" s="101"/>
      <c r="L1877" s="102"/>
      <c r="M1877" s="103"/>
      <c r="O1877" s="101"/>
      <c r="P1877" s="101"/>
      <c r="Q1877" s="101"/>
      <c r="R1877" s="105"/>
      <c r="V1877" s="106"/>
      <c r="W1877" s="107"/>
      <c r="X1877" s="107"/>
      <c r="Y1877" s="107"/>
      <c r="Z1877" s="108"/>
      <c r="AA1877" s="107"/>
      <c r="AB1877" s="50"/>
      <c r="AI1877" s="107"/>
    </row>
    <row r="1878" spans="3:35" x14ac:dyDescent="0.2">
      <c r="C1878" s="101"/>
      <c r="D1878" s="101"/>
      <c r="E1878" s="101"/>
      <c r="F1878" s="101"/>
      <c r="I1878" s="101"/>
      <c r="J1878" s="101"/>
      <c r="L1878" s="102"/>
      <c r="M1878" s="103"/>
      <c r="O1878" s="101"/>
      <c r="P1878" s="101"/>
      <c r="Q1878" s="101"/>
      <c r="R1878" s="105"/>
      <c r="V1878" s="106"/>
      <c r="W1878" s="107"/>
      <c r="X1878" s="107"/>
      <c r="Y1878" s="107"/>
      <c r="Z1878" s="108"/>
      <c r="AA1878" s="107"/>
      <c r="AB1878" s="50"/>
      <c r="AI1878" s="107"/>
    </row>
    <row r="1879" spans="3:35" x14ac:dyDescent="0.2">
      <c r="C1879" s="101"/>
      <c r="D1879" s="101"/>
      <c r="E1879" s="101"/>
      <c r="F1879" s="101"/>
      <c r="I1879" s="101"/>
      <c r="J1879" s="101"/>
      <c r="L1879" s="102"/>
      <c r="M1879" s="103"/>
      <c r="O1879" s="101"/>
      <c r="P1879" s="101"/>
      <c r="Q1879" s="101"/>
      <c r="R1879" s="105"/>
      <c r="V1879" s="106"/>
      <c r="W1879" s="107"/>
      <c r="X1879" s="107"/>
      <c r="Y1879" s="107"/>
      <c r="Z1879" s="108"/>
      <c r="AA1879" s="107"/>
      <c r="AB1879" s="50"/>
      <c r="AI1879" s="107"/>
    </row>
    <row r="1880" spans="3:35" x14ac:dyDescent="0.2">
      <c r="C1880" s="101"/>
      <c r="D1880" s="101"/>
      <c r="E1880" s="101"/>
      <c r="F1880" s="101"/>
      <c r="I1880" s="101"/>
      <c r="J1880" s="101"/>
      <c r="L1880" s="102"/>
      <c r="M1880" s="103"/>
      <c r="O1880" s="101"/>
      <c r="P1880" s="101"/>
      <c r="Q1880" s="101"/>
      <c r="R1880" s="105"/>
      <c r="V1880" s="106"/>
      <c r="W1880" s="107"/>
      <c r="X1880" s="107"/>
      <c r="Y1880" s="107"/>
      <c r="Z1880" s="108"/>
      <c r="AA1880" s="107"/>
      <c r="AB1880" s="50"/>
      <c r="AI1880" s="107"/>
    </row>
    <row r="1881" spans="3:35" x14ac:dyDescent="0.2">
      <c r="C1881" s="101"/>
      <c r="D1881" s="101"/>
      <c r="E1881" s="101"/>
      <c r="F1881" s="101"/>
      <c r="I1881" s="101"/>
      <c r="J1881" s="101"/>
      <c r="L1881" s="102"/>
      <c r="M1881" s="103"/>
      <c r="O1881" s="101"/>
      <c r="P1881" s="101"/>
      <c r="Q1881" s="101"/>
      <c r="R1881" s="105"/>
      <c r="V1881" s="106"/>
      <c r="W1881" s="107"/>
      <c r="X1881" s="107"/>
      <c r="Y1881" s="107"/>
      <c r="Z1881" s="108"/>
      <c r="AA1881" s="107"/>
      <c r="AB1881" s="50"/>
      <c r="AI1881" s="107"/>
    </row>
    <row r="1882" spans="3:35" x14ac:dyDescent="0.2">
      <c r="C1882" s="101"/>
      <c r="D1882" s="101"/>
      <c r="E1882" s="101"/>
      <c r="F1882" s="101"/>
      <c r="I1882" s="101"/>
      <c r="J1882" s="101"/>
      <c r="L1882" s="102"/>
      <c r="M1882" s="103"/>
      <c r="O1882" s="101"/>
      <c r="P1882" s="101"/>
      <c r="Q1882" s="101"/>
      <c r="R1882" s="105"/>
      <c r="V1882" s="106"/>
      <c r="W1882" s="107"/>
      <c r="X1882" s="107"/>
      <c r="Y1882" s="107"/>
      <c r="Z1882" s="108"/>
      <c r="AA1882" s="107"/>
      <c r="AB1882" s="50"/>
      <c r="AI1882" s="107"/>
    </row>
    <row r="1883" spans="3:35" x14ac:dyDescent="0.2">
      <c r="C1883" s="101"/>
      <c r="D1883" s="101"/>
      <c r="E1883" s="101"/>
      <c r="F1883" s="101"/>
      <c r="I1883" s="101"/>
      <c r="J1883" s="101"/>
      <c r="L1883" s="102"/>
      <c r="M1883" s="103"/>
      <c r="O1883" s="101"/>
      <c r="P1883" s="101"/>
      <c r="Q1883" s="101"/>
      <c r="R1883" s="105"/>
      <c r="V1883" s="106"/>
      <c r="W1883" s="107"/>
      <c r="X1883" s="107"/>
      <c r="Y1883" s="107"/>
      <c r="Z1883" s="108"/>
      <c r="AA1883" s="107"/>
      <c r="AB1883" s="50"/>
      <c r="AI1883" s="107"/>
    </row>
    <row r="1884" spans="3:35" x14ac:dyDescent="0.2">
      <c r="C1884" s="101"/>
      <c r="D1884" s="101"/>
      <c r="E1884" s="101"/>
      <c r="F1884" s="101"/>
      <c r="I1884" s="101"/>
      <c r="J1884" s="101"/>
      <c r="L1884" s="102"/>
      <c r="M1884" s="103"/>
      <c r="O1884" s="101"/>
      <c r="P1884" s="101"/>
      <c r="Q1884" s="101"/>
      <c r="R1884" s="105"/>
      <c r="V1884" s="106"/>
      <c r="W1884" s="107"/>
      <c r="X1884" s="107"/>
      <c r="Y1884" s="107"/>
      <c r="Z1884" s="108"/>
      <c r="AA1884" s="107"/>
      <c r="AB1884" s="50"/>
      <c r="AI1884" s="107"/>
    </row>
    <row r="1885" spans="3:35" x14ac:dyDescent="0.2">
      <c r="C1885" s="101"/>
      <c r="D1885" s="101"/>
      <c r="E1885" s="101"/>
      <c r="F1885" s="101"/>
      <c r="I1885" s="101"/>
      <c r="J1885" s="101"/>
      <c r="L1885" s="102"/>
      <c r="M1885" s="103"/>
      <c r="O1885" s="101"/>
      <c r="P1885" s="101"/>
      <c r="Q1885" s="101"/>
      <c r="R1885" s="105"/>
      <c r="V1885" s="106"/>
      <c r="W1885" s="107"/>
      <c r="X1885" s="107"/>
      <c r="Y1885" s="107"/>
      <c r="Z1885" s="108"/>
      <c r="AA1885" s="107"/>
      <c r="AB1885" s="50"/>
      <c r="AI1885" s="107"/>
    </row>
    <row r="1886" spans="3:35" x14ac:dyDescent="0.2">
      <c r="C1886" s="101"/>
      <c r="D1886" s="101"/>
      <c r="E1886" s="101"/>
      <c r="F1886" s="101"/>
      <c r="I1886" s="101"/>
      <c r="J1886" s="101"/>
      <c r="L1886" s="102"/>
      <c r="M1886" s="103"/>
      <c r="O1886" s="101"/>
      <c r="P1886" s="101"/>
      <c r="Q1886" s="101"/>
      <c r="R1886" s="105"/>
      <c r="V1886" s="106"/>
      <c r="W1886" s="107"/>
      <c r="X1886" s="107"/>
      <c r="Y1886" s="107"/>
      <c r="Z1886" s="108"/>
      <c r="AA1886" s="107"/>
      <c r="AB1886" s="50"/>
      <c r="AI1886" s="107"/>
    </row>
    <row r="1887" spans="3:35" x14ac:dyDescent="0.2">
      <c r="C1887" s="101"/>
      <c r="D1887" s="101"/>
      <c r="E1887" s="101"/>
      <c r="F1887" s="101"/>
      <c r="I1887" s="101"/>
      <c r="J1887" s="101"/>
      <c r="L1887" s="102"/>
      <c r="M1887" s="103"/>
      <c r="O1887" s="101"/>
      <c r="P1887" s="101"/>
      <c r="Q1887" s="101"/>
      <c r="R1887" s="105"/>
      <c r="V1887" s="106"/>
      <c r="W1887" s="107"/>
      <c r="X1887" s="107"/>
      <c r="Y1887" s="107"/>
      <c r="Z1887" s="108"/>
      <c r="AA1887" s="107"/>
      <c r="AB1887" s="50"/>
      <c r="AI1887" s="107"/>
    </row>
    <row r="1888" spans="3:35" x14ac:dyDescent="0.2">
      <c r="C1888" s="101"/>
      <c r="D1888" s="101"/>
      <c r="E1888" s="101"/>
      <c r="F1888" s="101"/>
      <c r="I1888" s="101"/>
      <c r="J1888" s="101"/>
      <c r="L1888" s="102"/>
      <c r="M1888" s="103"/>
      <c r="O1888" s="101"/>
      <c r="P1888" s="101"/>
      <c r="Q1888" s="101"/>
      <c r="R1888" s="105"/>
      <c r="V1888" s="106"/>
      <c r="W1888" s="107"/>
      <c r="X1888" s="107"/>
      <c r="Y1888" s="107"/>
      <c r="Z1888" s="108"/>
      <c r="AA1888" s="107"/>
      <c r="AB1888" s="50"/>
      <c r="AI1888" s="107"/>
    </row>
    <row r="1889" spans="3:35" x14ac:dyDescent="0.2">
      <c r="C1889" s="101"/>
      <c r="D1889" s="101"/>
      <c r="E1889" s="101"/>
      <c r="F1889" s="101"/>
      <c r="I1889" s="101"/>
      <c r="J1889" s="101"/>
      <c r="L1889" s="102"/>
      <c r="M1889" s="103"/>
      <c r="O1889" s="101"/>
      <c r="P1889" s="101"/>
      <c r="Q1889" s="101"/>
      <c r="R1889" s="105"/>
      <c r="V1889" s="106"/>
      <c r="W1889" s="107"/>
      <c r="X1889" s="107"/>
      <c r="Y1889" s="107"/>
      <c r="Z1889" s="108"/>
      <c r="AA1889" s="107"/>
      <c r="AB1889" s="50"/>
      <c r="AI1889" s="107"/>
    </row>
    <row r="1890" spans="3:35" x14ac:dyDescent="0.2">
      <c r="C1890" s="101"/>
      <c r="D1890" s="101"/>
      <c r="E1890" s="101"/>
      <c r="F1890" s="101"/>
      <c r="I1890" s="101"/>
      <c r="J1890" s="101"/>
      <c r="L1890" s="102"/>
      <c r="M1890" s="103"/>
      <c r="O1890" s="101"/>
      <c r="P1890" s="101"/>
      <c r="Q1890" s="101"/>
      <c r="R1890" s="105"/>
      <c r="V1890" s="106"/>
      <c r="W1890" s="107"/>
      <c r="X1890" s="107"/>
      <c r="Y1890" s="107"/>
      <c r="Z1890" s="108"/>
      <c r="AA1890" s="107"/>
      <c r="AB1890" s="50"/>
      <c r="AI1890" s="107"/>
    </row>
    <row r="1891" spans="3:35" x14ac:dyDescent="0.2">
      <c r="C1891" s="101"/>
      <c r="D1891" s="101"/>
      <c r="E1891" s="101"/>
      <c r="F1891" s="101"/>
      <c r="I1891" s="101"/>
      <c r="J1891" s="101"/>
      <c r="L1891" s="102"/>
      <c r="M1891" s="103"/>
      <c r="O1891" s="101"/>
      <c r="P1891" s="101"/>
      <c r="Q1891" s="101"/>
      <c r="R1891" s="105"/>
      <c r="V1891" s="106"/>
      <c r="W1891" s="107"/>
      <c r="X1891" s="107"/>
      <c r="Y1891" s="107"/>
      <c r="Z1891" s="108"/>
      <c r="AA1891" s="107"/>
      <c r="AB1891" s="50"/>
      <c r="AI1891" s="107"/>
    </row>
    <row r="1892" spans="3:35" x14ac:dyDescent="0.2">
      <c r="C1892" s="101"/>
      <c r="D1892" s="101"/>
      <c r="E1892" s="101"/>
      <c r="F1892" s="101"/>
      <c r="I1892" s="101"/>
      <c r="J1892" s="101"/>
      <c r="L1892" s="102"/>
      <c r="M1892" s="103"/>
      <c r="O1892" s="101"/>
      <c r="P1892" s="101"/>
      <c r="Q1892" s="101"/>
      <c r="R1892" s="105"/>
      <c r="V1892" s="106"/>
      <c r="W1892" s="107"/>
      <c r="X1892" s="107"/>
      <c r="Y1892" s="107"/>
      <c r="Z1892" s="108"/>
      <c r="AA1892" s="107"/>
      <c r="AB1892" s="50"/>
      <c r="AI1892" s="107"/>
    </row>
    <row r="1893" spans="3:35" x14ac:dyDescent="0.2">
      <c r="C1893" s="101"/>
      <c r="D1893" s="101"/>
      <c r="E1893" s="101"/>
      <c r="F1893" s="101"/>
      <c r="I1893" s="101"/>
      <c r="J1893" s="101"/>
      <c r="L1893" s="102"/>
      <c r="M1893" s="103"/>
      <c r="O1893" s="101"/>
      <c r="P1893" s="101"/>
      <c r="Q1893" s="101"/>
      <c r="R1893" s="105"/>
      <c r="V1893" s="106"/>
      <c r="W1893" s="107"/>
      <c r="X1893" s="107"/>
      <c r="Y1893" s="107"/>
      <c r="Z1893" s="108"/>
      <c r="AA1893" s="107"/>
      <c r="AB1893" s="50"/>
      <c r="AI1893" s="107"/>
    </row>
    <row r="1894" spans="3:35" x14ac:dyDescent="0.2">
      <c r="C1894" s="101"/>
      <c r="D1894" s="101"/>
      <c r="E1894" s="101"/>
      <c r="F1894" s="101"/>
      <c r="I1894" s="101"/>
      <c r="J1894" s="101"/>
      <c r="L1894" s="102"/>
      <c r="M1894" s="103"/>
      <c r="O1894" s="101"/>
      <c r="P1894" s="101"/>
      <c r="Q1894" s="101"/>
      <c r="R1894" s="105"/>
      <c r="V1894" s="106"/>
      <c r="W1894" s="107"/>
      <c r="X1894" s="107"/>
      <c r="Y1894" s="107"/>
      <c r="Z1894" s="108"/>
      <c r="AA1894" s="107"/>
      <c r="AB1894" s="50"/>
      <c r="AI1894" s="107"/>
    </row>
    <row r="1895" spans="3:35" x14ac:dyDescent="0.2">
      <c r="L1895" s="102"/>
      <c r="M1895" s="103"/>
      <c r="R1895" s="105"/>
      <c r="V1895" s="106"/>
      <c r="W1895" s="107"/>
      <c r="X1895" s="107"/>
      <c r="Y1895" s="107"/>
      <c r="Z1895" s="108"/>
      <c r="AA1895" s="107"/>
      <c r="AB1895" s="50"/>
      <c r="AI1895" s="107"/>
    </row>
    <row r="1896" spans="3:35" x14ac:dyDescent="0.2">
      <c r="L1896" s="102"/>
      <c r="M1896" s="103"/>
      <c r="R1896" s="105"/>
      <c r="V1896" s="106"/>
      <c r="W1896" s="107"/>
      <c r="X1896" s="107"/>
      <c r="Y1896" s="107"/>
      <c r="Z1896" s="108"/>
      <c r="AA1896" s="107"/>
      <c r="AB1896" s="50"/>
      <c r="AI1896" s="107"/>
    </row>
    <row r="1897" spans="3:35" x14ac:dyDescent="0.2">
      <c r="L1897" s="102"/>
      <c r="M1897" s="103"/>
      <c r="R1897" s="105"/>
      <c r="V1897" s="106"/>
      <c r="W1897" s="107"/>
      <c r="X1897" s="107"/>
      <c r="Y1897" s="107"/>
      <c r="Z1897" s="108"/>
      <c r="AA1897" s="107"/>
      <c r="AB1897" s="50"/>
      <c r="AI1897" s="107"/>
    </row>
    <row r="1898" spans="3:35" x14ac:dyDescent="0.2">
      <c r="L1898" s="102"/>
      <c r="M1898" s="103"/>
      <c r="R1898" s="105"/>
      <c r="V1898" s="106"/>
      <c r="W1898" s="107"/>
      <c r="X1898" s="107"/>
      <c r="Y1898" s="107"/>
      <c r="Z1898" s="108"/>
      <c r="AA1898" s="107"/>
      <c r="AB1898" s="50"/>
      <c r="AI1898" s="107"/>
    </row>
    <row r="1899" spans="3:35" x14ac:dyDescent="0.2">
      <c r="C1899" s="101"/>
      <c r="D1899" s="101"/>
      <c r="E1899" s="101"/>
      <c r="F1899" s="101"/>
      <c r="I1899" s="101"/>
      <c r="J1899" s="101"/>
      <c r="L1899" s="102"/>
      <c r="M1899" s="103"/>
      <c r="O1899" s="101"/>
      <c r="P1899" s="101"/>
      <c r="Q1899" s="101"/>
      <c r="R1899" s="105"/>
      <c r="V1899" s="106"/>
      <c r="W1899" s="107"/>
      <c r="X1899" s="107"/>
      <c r="Y1899" s="107"/>
      <c r="Z1899" s="108"/>
      <c r="AA1899" s="107"/>
      <c r="AB1899" s="50"/>
      <c r="AI1899" s="107"/>
    </row>
    <row r="1900" spans="3:35" x14ac:dyDescent="0.2">
      <c r="C1900" s="101"/>
      <c r="D1900" s="101"/>
      <c r="E1900" s="101"/>
      <c r="F1900" s="101"/>
      <c r="I1900" s="101"/>
      <c r="J1900" s="101"/>
      <c r="L1900" s="102"/>
      <c r="M1900" s="103"/>
      <c r="O1900" s="101"/>
      <c r="P1900" s="101"/>
      <c r="Q1900" s="101"/>
      <c r="R1900" s="105"/>
      <c r="V1900" s="106"/>
      <c r="W1900" s="107"/>
      <c r="X1900" s="107"/>
      <c r="Y1900" s="107"/>
      <c r="Z1900" s="108"/>
      <c r="AA1900" s="107"/>
      <c r="AB1900" s="50"/>
      <c r="AI1900" s="107"/>
    </row>
    <row r="1901" spans="3:35" x14ac:dyDescent="0.2">
      <c r="C1901" s="101"/>
      <c r="D1901" s="101"/>
      <c r="E1901" s="101"/>
      <c r="F1901" s="101"/>
      <c r="I1901" s="101"/>
      <c r="J1901" s="101"/>
      <c r="L1901" s="102"/>
      <c r="M1901" s="103"/>
      <c r="O1901" s="101"/>
      <c r="P1901" s="101"/>
      <c r="Q1901" s="101"/>
      <c r="R1901" s="105"/>
      <c r="V1901" s="106"/>
      <c r="W1901" s="107"/>
      <c r="X1901" s="107"/>
      <c r="Y1901" s="107"/>
      <c r="Z1901" s="108"/>
      <c r="AA1901" s="107"/>
      <c r="AB1901" s="50"/>
      <c r="AI1901" s="107"/>
    </row>
    <row r="1902" spans="3:35" x14ac:dyDescent="0.2">
      <c r="C1902" s="101"/>
      <c r="D1902" s="101"/>
      <c r="E1902" s="101"/>
      <c r="F1902" s="101"/>
      <c r="I1902" s="101"/>
      <c r="J1902" s="101"/>
      <c r="L1902" s="102"/>
      <c r="M1902" s="103"/>
      <c r="O1902" s="101"/>
      <c r="P1902" s="101"/>
      <c r="Q1902" s="101"/>
      <c r="R1902" s="105"/>
      <c r="V1902" s="106"/>
      <c r="W1902" s="107"/>
      <c r="X1902" s="107"/>
      <c r="Y1902" s="107"/>
      <c r="Z1902" s="108"/>
      <c r="AA1902" s="107"/>
      <c r="AB1902" s="50"/>
      <c r="AI1902" s="107"/>
    </row>
    <row r="1903" spans="3:35" x14ac:dyDescent="0.2">
      <c r="C1903" s="101"/>
      <c r="D1903" s="101"/>
      <c r="E1903" s="101"/>
      <c r="F1903" s="101"/>
      <c r="I1903" s="101"/>
      <c r="J1903" s="101"/>
      <c r="L1903" s="102"/>
      <c r="M1903" s="103"/>
      <c r="O1903" s="101"/>
      <c r="P1903" s="101"/>
      <c r="Q1903" s="101"/>
      <c r="R1903" s="105"/>
      <c r="V1903" s="106"/>
      <c r="W1903" s="107"/>
      <c r="X1903" s="107"/>
      <c r="Y1903" s="107"/>
      <c r="Z1903" s="108"/>
      <c r="AA1903" s="107"/>
      <c r="AB1903" s="50"/>
      <c r="AI1903" s="107"/>
    </row>
    <row r="1904" spans="3:35" x14ac:dyDescent="0.2">
      <c r="C1904" s="101"/>
      <c r="D1904" s="101"/>
      <c r="E1904" s="101"/>
      <c r="F1904" s="101"/>
      <c r="I1904" s="101"/>
      <c r="J1904" s="101"/>
      <c r="L1904" s="102"/>
      <c r="M1904" s="103"/>
      <c r="O1904" s="101"/>
      <c r="P1904" s="101"/>
      <c r="Q1904" s="101"/>
      <c r="R1904" s="105"/>
      <c r="V1904" s="106"/>
      <c r="W1904" s="107"/>
      <c r="X1904" s="107"/>
      <c r="Y1904" s="107"/>
      <c r="Z1904" s="108"/>
      <c r="AA1904" s="107"/>
      <c r="AB1904" s="50"/>
      <c r="AI1904" s="107"/>
    </row>
    <row r="1905" spans="3:35" x14ac:dyDescent="0.2">
      <c r="C1905" s="101"/>
      <c r="D1905" s="101"/>
      <c r="E1905" s="101"/>
      <c r="F1905" s="101"/>
      <c r="I1905" s="101"/>
      <c r="J1905" s="101"/>
      <c r="L1905" s="102"/>
      <c r="M1905" s="103"/>
      <c r="O1905" s="101"/>
      <c r="P1905" s="101"/>
      <c r="Q1905" s="101"/>
      <c r="R1905" s="105"/>
      <c r="V1905" s="106"/>
      <c r="W1905" s="107"/>
      <c r="X1905" s="107"/>
      <c r="Y1905" s="107"/>
      <c r="Z1905" s="108"/>
      <c r="AA1905" s="107"/>
      <c r="AB1905" s="50"/>
      <c r="AI1905" s="107"/>
    </row>
    <row r="1906" spans="3:35" x14ac:dyDescent="0.2">
      <c r="C1906" s="101"/>
      <c r="D1906" s="101"/>
      <c r="E1906" s="101"/>
      <c r="F1906" s="101"/>
      <c r="I1906" s="101"/>
      <c r="J1906" s="101"/>
      <c r="L1906" s="102"/>
      <c r="M1906" s="103"/>
      <c r="O1906" s="101"/>
      <c r="P1906" s="101"/>
      <c r="Q1906" s="101"/>
      <c r="R1906" s="105"/>
      <c r="V1906" s="106"/>
      <c r="W1906" s="107"/>
      <c r="X1906" s="107"/>
      <c r="Y1906" s="107"/>
      <c r="Z1906" s="108"/>
      <c r="AA1906" s="107"/>
      <c r="AB1906" s="50"/>
      <c r="AI1906" s="107"/>
    </row>
    <row r="1907" spans="3:35" x14ac:dyDescent="0.2">
      <c r="C1907" s="101"/>
      <c r="D1907" s="101"/>
      <c r="E1907" s="101"/>
      <c r="F1907" s="101"/>
      <c r="I1907" s="101"/>
      <c r="J1907" s="101"/>
      <c r="L1907" s="102"/>
      <c r="M1907" s="103"/>
      <c r="O1907" s="101"/>
      <c r="P1907" s="101"/>
      <c r="Q1907" s="101"/>
      <c r="R1907" s="105"/>
      <c r="V1907" s="106"/>
      <c r="W1907" s="107"/>
      <c r="X1907" s="107"/>
      <c r="Y1907" s="107"/>
      <c r="Z1907" s="108"/>
      <c r="AA1907" s="107"/>
      <c r="AB1907" s="50"/>
      <c r="AI1907" s="107"/>
    </row>
    <row r="1908" spans="3:35" x14ac:dyDescent="0.2">
      <c r="C1908" s="101"/>
      <c r="D1908" s="101"/>
      <c r="E1908" s="101"/>
      <c r="F1908" s="101"/>
      <c r="I1908" s="101"/>
      <c r="J1908" s="101"/>
      <c r="L1908" s="102"/>
      <c r="M1908" s="103"/>
      <c r="O1908" s="101"/>
      <c r="P1908" s="101"/>
      <c r="Q1908" s="101"/>
      <c r="R1908" s="105"/>
      <c r="V1908" s="106"/>
      <c r="W1908" s="107"/>
      <c r="X1908" s="107"/>
      <c r="Y1908" s="107"/>
      <c r="Z1908" s="108"/>
      <c r="AA1908" s="107"/>
      <c r="AB1908" s="50"/>
      <c r="AI1908" s="107"/>
    </row>
    <row r="1909" spans="3:35" x14ac:dyDescent="0.2">
      <c r="C1909" s="101"/>
      <c r="D1909" s="101"/>
      <c r="E1909" s="101"/>
      <c r="F1909" s="101"/>
      <c r="I1909" s="101"/>
      <c r="J1909" s="101"/>
      <c r="L1909" s="102"/>
      <c r="M1909" s="103"/>
      <c r="O1909" s="101"/>
      <c r="P1909" s="101"/>
      <c r="Q1909" s="101"/>
      <c r="R1909" s="105"/>
      <c r="V1909" s="106"/>
      <c r="W1909" s="107"/>
      <c r="X1909" s="107"/>
      <c r="Y1909" s="107"/>
      <c r="Z1909" s="108"/>
      <c r="AA1909" s="107"/>
      <c r="AB1909" s="50"/>
      <c r="AI1909" s="107"/>
    </row>
    <row r="1910" spans="3:35" x14ac:dyDescent="0.2">
      <c r="C1910" s="101"/>
      <c r="D1910" s="101"/>
      <c r="E1910" s="101"/>
      <c r="F1910" s="101"/>
      <c r="I1910" s="101"/>
      <c r="J1910" s="101"/>
      <c r="L1910" s="102"/>
      <c r="M1910" s="103"/>
      <c r="O1910" s="101"/>
      <c r="P1910" s="101"/>
      <c r="Q1910" s="101"/>
      <c r="R1910" s="105"/>
      <c r="V1910" s="106"/>
      <c r="W1910" s="107"/>
      <c r="X1910" s="107"/>
      <c r="Y1910" s="107"/>
      <c r="Z1910" s="108"/>
      <c r="AA1910" s="107"/>
      <c r="AB1910" s="50"/>
      <c r="AI1910" s="107"/>
    </row>
    <row r="1911" spans="3:35" x14ac:dyDescent="0.2">
      <c r="C1911" s="101"/>
      <c r="D1911" s="101"/>
      <c r="E1911" s="101"/>
      <c r="F1911" s="101"/>
      <c r="I1911" s="101"/>
      <c r="J1911" s="101"/>
      <c r="L1911" s="102"/>
      <c r="M1911" s="103"/>
      <c r="O1911" s="101"/>
      <c r="P1911" s="101"/>
      <c r="Q1911" s="101"/>
      <c r="R1911" s="105"/>
      <c r="V1911" s="106"/>
      <c r="W1911" s="107"/>
      <c r="X1911" s="107"/>
      <c r="Y1911" s="107"/>
      <c r="Z1911" s="108"/>
      <c r="AA1911" s="107"/>
      <c r="AB1911" s="50"/>
      <c r="AI1911" s="107"/>
    </row>
    <row r="1912" spans="3:35" x14ac:dyDescent="0.2">
      <c r="C1912" s="101"/>
      <c r="D1912" s="101"/>
      <c r="E1912" s="101"/>
      <c r="F1912" s="101"/>
      <c r="I1912" s="101"/>
      <c r="J1912" s="101"/>
      <c r="L1912" s="102"/>
      <c r="M1912" s="103"/>
      <c r="O1912" s="101"/>
      <c r="P1912" s="101"/>
      <c r="Q1912" s="101"/>
      <c r="R1912" s="105"/>
      <c r="V1912" s="106"/>
      <c r="W1912" s="107"/>
      <c r="X1912" s="107"/>
      <c r="Y1912" s="107"/>
      <c r="Z1912" s="108"/>
      <c r="AA1912" s="107"/>
      <c r="AB1912" s="50"/>
      <c r="AI1912" s="107"/>
    </row>
    <row r="1913" spans="3:35" x14ac:dyDescent="0.2">
      <c r="L1913" s="102"/>
      <c r="M1913" s="103"/>
      <c r="R1913" s="105"/>
      <c r="V1913" s="106"/>
      <c r="W1913" s="107"/>
      <c r="X1913" s="107"/>
      <c r="Y1913" s="107"/>
      <c r="Z1913" s="108"/>
      <c r="AA1913" s="107"/>
      <c r="AB1913" s="50"/>
      <c r="AI1913" s="107"/>
    </row>
    <row r="1914" spans="3:35" x14ac:dyDescent="0.2">
      <c r="L1914" s="102"/>
      <c r="M1914" s="103"/>
      <c r="R1914" s="105"/>
      <c r="V1914" s="106"/>
      <c r="W1914" s="107"/>
      <c r="X1914" s="107"/>
      <c r="Y1914" s="107"/>
      <c r="Z1914" s="108"/>
      <c r="AA1914" s="107"/>
      <c r="AB1914" s="50"/>
      <c r="AI1914" s="107"/>
    </row>
    <row r="1915" spans="3:35" x14ac:dyDescent="0.2">
      <c r="L1915" s="102"/>
      <c r="M1915" s="103"/>
      <c r="R1915" s="105"/>
      <c r="V1915" s="106"/>
      <c r="W1915" s="107"/>
      <c r="X1915" s="107"/>
      <c r="Y1915" s="107"/>
      <c r="Z1915" s="108"/>
      <c r="AA1915" s="107"/>
      <c r="AB1915" s="50"/>
      <c r="AI1915" s="107"/>
    </row>
    <row r="1916" spans="3:35" x14ac:dyDescent="0.2">
      <c r="L1916" s="102"/>
      <c r="M1916" s="103"/>
      <c r="R1916" s="105"/>
      <c r="V1916" s="106"/>
      <c r="W1916" s="107"/>
      <c r="X1916" s="107"/>
      <c r="Y1916" s="107"/>
      <c r="Z1916" s="108"/>
      <c r="AA1916" s="107"/>
      <c r="AB1916" s="50"/>
      <c r="AI1916" s="107"/>
    </row>
    <row r="1917" spans="3:35" x14ac:dyDescent="0.2">
      <c r="L1917" s="102"/>
      <c r="M1917" s="103"/>
      <c r="R1917" s="105"/>
      <c r="V1917" s="106"/>
      <c r="W1917" s="107"/>
      <c r="X1917" s="107"/>
      <c r="Y1917" s="107"/>
      <c r="Z1917" s="108"/>
      <c r="AA1917" s="107"/>
      <c r="AB1917" s="50"/>
      <c r="AI1917" s="107"/>
    </row>
    <row r="1918" spans="3:35" x14ac:dyDescent="0.2">
      <c r="L1918" s="102"/>
      <c r="M1918" s="103"/>
      <c r="R1918" s="105"/>
      <c r="V1918" s="106"/>
      <c r="W1918" s="107"/>
      <c r="X1918" s="107"/>
      <c r="Y1918" s="107"/>
      <c r="Z1918" s="108"/>
      <c r="AA1918" s="107"/>
      <c r="AB1918" s="50"/>
      <c r="AI1918" s="107"/>
    </row>
    <row r="1919" spans="3:35" x14ac:dyDescent="0.2">
      <c r="L1919" s="102"/>
      <c r="M1919" s="103"/>
      <c r="R1919" s="105"/>
      <c r="V1919" s="106"/>
      <c r="W1919" s="107"/>
      <c r="X1919" s="107"/>
      <c r="Y1919" s="107"/>
      <c r="Z1919" s="108"/>
      <c r="AA1919" s="107"/>
      <c r="AB1919" s="50"/>
      <c r="AI1919" s="107"/>
    </row>
    <row r="1920" spans="3:35" x14ac:dyDescent="0.2">
      <c r="L1920" s="102"/>
      <c r="M1920" s="103"/>
      <c r="R1920" s="105"/>
      <c r="V1920" s="106"/>
      <c r="W1920" s="107"/>
      <c r="X1920" s="107"/>
      <c r="Y1920" s="107"/>
      <c r="Z1920" s="108"/>
      <c r="AA1920" s="107"/>
      <c r="AB1920" s="50"/>
      <c r="AI1920" s="107"/>
    </row>
    <row r="1921" spans="3:35" x14ac:dyDescent="0.2">
      <c r="L1921" s="102"/>
      <c r="M1921" s="103"/>
      <c r="R1921" s="105"/>
      <c r="V1921" s="106"/>
      <c r="W1921" s="107"/>
      <c r="X1921" s="107"/>
      <c r="Y1921" s="107"/>
      <c r="Z1921" s="108"/>
      <c r="AA1921" s="107"/>
      <c r="AB1921" s="50"/>
      <c r="AI1921" s="107"/>
    </row>
    <row r="1922" spans="3:35" x14ac:dyDescent="0.2">
      <c r="L1922" s="102"/>
      <c r="M1922" s="103"/>
      <c r="R1922" s="105"/>
      <c r="V1922" s="106"/>
      <c r="W1922" s="107"/>
      <c r="X1922" s="107"/>
      <c r="Y1922" s="107"/>
      <c r="Z1922" s="108"/>
      <c r="AA1922" s="107"/>
      <c r="AB1922" s="50"/>
      <c r="AI1922" s="107"/>
    </row>
    <row r="1923" spans="3:35" x14ac:dyDescent="0.2">
      <c r="L1923" s="102"/>
      <c r="M1923" s="103"/>
      <c r="R1923" s="105"/>
      <c r="V1923" s="106"/>
      <c r="W1923" s="107"/>
      <c r="X1923" s="107"/>
      <c r="Y1923" s="107"/>
      <c r="Z1923" s="108"/>
      <c r="AA1923" s="107"/>
      <c r="AB1923" s="50"/>
      <c r="AI1923" s="107"/>
    </row>
    <row r="1924" spans="3:35" x14ac:dyDescent="0.2">
      <c r="L1924" s="102"/>
      <c r="M1924" s="103"/>
      <c r="R1924" s="105"/>
      <c r="V1924" s="106"/>
      <c r="W1924" s="107"/>
      <c r="X1924" s="107"/>
      <c r="Y1924" s="107"/>
      <c r="Z1924" s="108"/>
      <c r="AA1924" s="107"/>
      <c r="AB1924" s="50"/>
      <c r="AI1924" s="107"/>
    </row>
    <row r="1925" spans="3:35" x14ac:dyDescent="0.2">
      <c r="L1925" s="102"/>
      <c r="M1925" s="103"/>
      <c r="R1925" s="105"/>
      <c r="V1925" s="106"/>
      <c r="W1925" s="107"/>
      <c r="X1925" s="107"/>
      <c r="Y1925" s="107"/>
      <c r="Z1925" s="108"/>
      <c r="AA1925" s="107"/>
      <c r="AB1925" s="50"/>
      <c r="AI1925" s="107"/>
    </row>
    <row r="1926" spans="3:35" x14ac:dyDescent="0.2">
      <c r="L1926" s="102"/>
      <c r="M1926" s="103"/>
      <c r="R1926" s="105"/>
      <c r="V1926" s="106"/>
      <c r="W1926" s="107"/>
      <c r="X1926" s="107"/>
      <c r="Y1926" s="107"/>
      <c r="Z1926" s="108"/>
      <c r="AA1926" s="107"/>
      <c r="AB1926" s="50"/>
      <c r="AI1926" s="107"/>
    </row>
    <row r="1927" spans="3:35" x14ac:dyDescent="0.2">
      <c r="L1927" s="102"/>
      <c r="M1927" s="103"/>
      <c r="R1927" s="105"/>
      <c r="V1927" s="106"/>
      <c r="W1927" s="107"/>
      <c r="X1927" s="107"/>
      <c r="Y1927" s="107"/>
      <c r="Z1927" s="108"/>
      <c r="AA1927" s="107"/>
      <c r="AB1927" s="50"/>
      <c r="AI1927" s="107"/>
    </row>
    <row r="1928" spans="3:35" x14ac:dyDescent="0.2">
      <c r="C1928" s="101"/>
      <c r="D1928" s="101"/>
      <c r="E1928" s="101"/>
      <c r="F1928" s="101"/>
      <c r="I1928" s="101"/>
      <c r="J1928" s="101"/>
      <c r="L1928" s="102"/>
      <c r="M1928" s="103"/>
      <c r="O1928" s="101"/>
      <c r="P1928" s="101"/>
      <c r="Q1928" s="101"/>
      <c r="R1928" s="105"/>
      <c r="V1928" s="106"/>
      <c r="W1928" s="107"/>
      <c r="X1928" s="107"/>
      <c r="Y1928" s="107"/>
      <c r="Z1928" s="108"/>
      <c r="AA1928" s="107"/>
      <c r="AB1928" s="50"/>
      <c r="AI1928" s="107"/>
    </row>
    <row r="1929" spans="3:35" x14ac:dyDescent="0.2">
      <c r="C1929" s="101"/>
      <c r="D1929" s="101"/>
      <c r="E1929" s="101"/>
      <c r="F1929" s="101"/>
      <c r="I1929" s="101"/>
      <c r="J1929" s="101"/>
      <c r="L1929" s="102"/>
      <c r="M1929" s="103"/>
      <c r="O1929" s="101"/>
      <c r="P1929" s="101"/>
      <c r="Q1929" s="101"/>
      <c r="R1929" s="105"/>
      <c r="V1929" s="106"/>
      <c r="W1929" s="107"/>
      <c r="X1929" s="107"/>
      <c r="Y1929" s="107"/>
      <c r="Z1929" s="108"/>
      <c r="AA1929" s="107"/>
      <c r="AB1929" s="50"/>
      <c r="AI1929" s="107"/>
    </row>
    <row r="1930" spans="3:35" x14ac:dyDescent="0.2">
      <c r="C1930" s="101"/>
      <c r="D1930" s="101"/>
      <c r="E1930" s="101"/>
      <c r="F1930" s="101"/>
      <c r="I1930" s="101"/>
      <c r="J1930" s="101"/>
      <c r="L1930" s="102"/>
      <c r="M1930" s="103"/>
      <c r="O1930" s="101"/>
      <c r="P1930" s="101"/>
      <c r="Q1930" s="101"/>
      <c r="R1930" s="105"/>
      <c r="V1930" s="106"/>
      <c r="W1930" s="107"/>
      <c r="X1930" s="107"/>
      <c r="Y1930" s="107"/>
      <c r="Z1930" s="108"/>
      <c r="AA1930" s="107"/>
      <c r="AB1930" s="50"/>
      <c r="AI1930" s="107"/>
    </row>
    <row r="1931" spans="3:35" x14ac:dyDescent="0.2">
      <c r="C1931" s="101"/>
      <c r="D1931" s="101"/>
      <c r="E1931" s="101"/>
      <c r="F1931" s="101"/>
      <c r="I1931" s="101"/>
      <c r="J1931" s="101"/>
      <c r="L1931" s="102"/>
      <c r="M1931" s="103"/>
      <c r="O1931" s="101"/>
      <c r="P1931" s="101"/>
      <c r="Q1931" s="101"/>
      <c r="R1931" s="105"/>
      <c r="V1931" s="106"/>
      <c r="W1931" s="107"/>
      <c r="X1931" s="107"/>
      <c r="Y1931" s="107"/>
      <c r="Z1931" s="108"/>
      <c r="AA1931" s="107"/>
      <c r="AB1931" s="50"/>
      <c r="AI1931" s="107"/>
    </row>
    <row r="1932" spans="3:35" x14ac:dyDescent="0.2">
      <c r="C1932" s="101"/>
      <c r="D1932" s="101"/>
      <c r="E1932" s="101"/>
      <c r="F1932" s="101"/>
      <c r="I1932" s="101"/>
      <c r="J1932" s="101"/>
      <c r="L1932" s="102"/>
      <c r="M1932" s="103"/>
      <c r="O1932" s="101"/>
      <c r="P1932" s="101"/>
      <c r="Q1932" s="101"/>
      <c r="R1932" s="105"/>
      <c r="V1932" s="106"/>
      <c r="W1932" s="107"/>
      <c r="X1932" s="107"/>
      <c r="Y1932" s="107"/>
      <c r="Z1932" s="108"/>
      <c r="AA1932" s="107"/>
      <c r="AB1932" s="50"/>
      <c r="AI1932" s="107"/>
    </row>
    <row r="1933" spans="3:35" x14ac:dyDescent="0.2">
      <c r="C1933" s="101"/>
      <c r="D1933" s="101"/>
      <c r="E1933" s="101"/>
      <c r="F1933" s="101"/>
      <c r="I1933" s="101"/>
      <c r="J1933" s="101"/>
      <c r="L1933" s="102"/>
      <c r="M1933" s="103"/>
      <c r="O1933" s="101"/>
      <c r="P1933" s="101"/>
      <c r="Q1933" s="101"/>
      <c r="R1933" s="105"/>
      <c r="V1933" s="106"/>
      <c r="W1933" s="107"/>
      <c r="X1933" s="107"/>
      <c r="Y1933" s="107"/>
      <c r="Z1933" s="108"/>
      <c r="AA1933" s="107"/>
      <c r="AB1933" s="50"/>
      <c r="AI1933" s="107"/>
    </row>
    <row r="1934" spans="3:35" x14ac:dyDescent="0.2">
      <c r="C1934" s="101"/>
      <c r="D1934" s="101"/>
      <c r="E1934" s="101"/>
      <c r="F1934" s="101"/>
      <c r="I1934" s="101"/>
      <c r="J1934" s="101"/>
      <c r="L1934" s="102"/>
      <c r="M1934" s="103"/>
      <c r="O1934" s="101"/>
      <c r="P1934" s="101"/>
      <c r="Q1934" s="101"/>
      <c r="R1934" s="105"/>
      <c r="V1934" s="106"/>
      <c r="W1934" s="107"/>
      <c r="X1934" s="107"/>
      <c r="Y1934" s="107"/>
      <c r="Z1934" s="108"/>
      <c r="AA1934" s="107"/>
      <c r="AB1934" s="50"/>
      <c r="AI1934" s="107"/>
    </row>
    <row r="1935" spans="3:35" x14ac:dyDescent="0.2">
      <c r="C1935" s="101"/>
      <c r="D1935" s="101"/>
      <c r="E1935" s="101"/>
      <c r="F1935" s="101"/>
      <c r="I1935" s="101"/>
      <c r="J1935" s="101"/>
      <c r="L1935" s="102"/>
      <c r="M1935" s="103"/>
      <c r="O1935" s="101"/>
      <c r="P1935" s="101"/>
      <c r="Q1935" s="101"/>
      <c r="R1935" s="105"/>
      <c r="V1935" s="106"/>
      <c r="W1935" s="107"/>
      <c r="X1935" s="107"/>
      <c r="Y1935" s="107"/>
      <c r="Z1935" s="108"/>
      <c r="AA1935" s="107"/>
      <c r="AB1935" s="50"/>
      <c r="AI1935" s="107"/>
    </row>
    <row r="1936" spans="3:35" x14ac:dyDescent="0.2">
      <c r="C1936" s="101"/>
      <c r="D1936" s="101"/>
      <c r="E1936" s="101"/>
      <c r="F1936" s="101"/>
      <c r="I1936" s="101"/>
      <c r="J1936" s="101"/>
      <c r="L1936" s="102"/>
      <c r="M1936" s="103"/>
      <c r="O1936" s="101"/>
      <c r="P1936" s="101"/>
      <c r="Q1936" s="101"/>
      <c r="R1936" s="105"/>
      <c r="V1936" s="106"/>
      <c r="W1936" s="107"/>
      <c r="X1936" s="107"/>
      <c r="Y1936" s="107"/>
      <c r="Z1936" s="108"/>
      <c r="AA1936" s="107"/>
      <c r="AB1936" s="50"/>
      <c r="AI1936" s="107"/>
    </row>
    <row r="1937" spans="3:35" x14ac:dyDescent="0.2">
      <c r="C1937" s="101"/>
      <c r="D1937" s="101"/>
      <c r="E1937" s="101"/>
      <c r="F1937" s="101"/>
      <c r="I1937" s="101"/>
      <c r="J1937" s="101"/>
      <c r="L1937" s="102"/>
      <c r="M1937" s="103"/>
      <c r="O1937" s="101"/>
      <c r="P1937" s="101"/>
      <c r="Q1937" s="101"/>
      <c r="R1937" s="105"/>
      <c r="V1937" s="106"/>
      <c r="W1937" s="107"/>
      <c r="X1937" s="107"/>
      <c r="Y1937" s="107"/>
      <c r="Z1937" s="108"/>
      <c r="AA1937" s="107"/>
      <c r="AB1937" s="50"/>
      <c r="AI1937" s="107"/>
    </row>
    <row r="1938" spans="3:35" x14ac:dyDescent="0.2">
      <c r="C1938" s="101"/>
      <c r="D1938" s="101"/>
      <c r="E1938" s="101"/>
      <c r="F1938" s="101"/>
      <c r="I1938" s="101"/>
      <c r="J1938" s="101"/>
      <c r="L1938" s="102"/>
      <c r="M1938" s="103"/>
      <c r="O1938" s="101"/>
      <c r="P1938" s="101"/>
      <c r="Q1938" s="101"/>
      <c r="R1938" s="105"/>
      <c r="V1938" s="106"/>
      <c r="W1938" s="107"/>
      <c r="X1938" s="107"/>
      <c r="Y1938" s="107"/>
      <c r="Z1938" s="108"/>
      <c r="AA1938" s="107"/>
      <c r="AB1938" s="50"/>
      <c r="AI1938" s="107"/>
    </row>
    <row r="1939" spans="3:35" x14ac:dyDescent="0.2">
      <c r="C1939" s="101"/>
      <c r="D1939" s="101"/>
      <c r="E1939" s="101"/>
      <c r="F1939" s="101"/>
      <c r="I1939" s="101"/>
      <c r="J1939" s="101"/>
      <c r="L1939" s="102"/>
      <c r="M1939" s="103"/>
      <c r="O1939" s="101"/>
      <c r="P1939" s="101"/>
      <c r="Q1939" s="101"/>
      <c r="R1939" s="105"/>
      <c r="V1939" s="106"/>
      <c r="W1939" s="107"/>
      <c r="X1939" s="107"/>
      <c r="Y1939" s="107"/>
      <c r="Z1939" s="108"/>
      <c r="AA1939" s="107"/>
      <c r="AB1939" s="50"/>
      <c r="AI1939" s="107"/>
    </row>
    <row r="1940" spans="3:35" x14ac:dyDescent="0.2">
      <c r="C1940" s="101"/>
      <c r="D1940" s="101"/>
      <c r="E1940" s="101"/>
      <c r="F1940" s="101"/>
      <c r="I1940" s="101"/>
      <c r="J1940" s="101"/>
      <c r="L1940" s="102"/>
      <c r="M1940" s="103"/>
      <c r="O1940" s="101"/>
      <c r="P1940" s="101"/>
      <c r="Q1940" s="101"/>
      <c r="R1940" s="105"/>
      <c r="V1940" s="106"/>
      <c r="W1940" s="107"/>
      <c r="X1940" s="107"/>
      <c r="Y1940" s="107"/>
      <c r="Z1940" s="108"/>
      <c r="AA1940" s="107"/>
      <c r="AB1940" s="50"/>
      <c r="AI1940" s="107"/>
    </row>
    <row r="1941" spans="3:35" x14ac:dyDescent="0.2">
      <c r="C1941" s="101"/>
      <c r="D1941" s="101"/>
      <c r="E1941" s="101"/>
      <c r="F1941" s="101"/>
      <c r="I1941" s="101"/>
      <c r="J1941" s="101"/>
      <c r="L1941" s="102"/>
      <c r="M1941" s="103"/>
      <c r="O1941" s="101"/>
      <c r="P1941" s="101"/>
      <c r="Q1941" s="101"/>
      <c r="R1941" s="105"/>
      <c r="V1941" s="106"/>
      <c r="W1941" s="107"/>
      <c r="X1941" s="107"/>
      <c r="Y1941" s="107"/>
      <c r="Z1941" s="108"/>
      <c r="AA1941" s="107"/>
      <c r="AB1941" s="50"/>
      <c r="AI1941" s="107"/>
    </row>
    <row r="1942" spans="3:35" x14ac:dyDescent="0.2">
      <c r="C1942" s="101"/>
      <c r="D1942" s="101"/>
      <c r="E1942" s="101"/>
      <c r="F1942" s="101"/>
      <c r="I1942" s="101"/>
      <c r="J1942" s="101"/>
      <c r="L1942" s="102"/>
      <c r="M1942" s="103"/>
      <c r="O1942" s="101"/>
      <c r="P1942" s="101"/>
      <c r="Q1942" s="101"/>
      <c r="R1942" s="105"/>
      <c r="V1942" s="106"/>
      <c r="W1942" s="107"/>
      <c r="X1942" s="107"/>
      <c r="Y1942" s="107"/>
      <c r="Z1942" s="108"/>
      <c r="AA1942" s="107"/>
      <c r="AB1942" s="50"/>
      <c r="AI1942" s="107"/>
    </row>
    <row r="1943" spans="3:35" x14ac:dyDescent="0.2">
      <c r="C1943" s="101"/>
      <c r="D1943" s="101"/>
      <c r="E1943" s="101"/>
      <c r="F1943" s="101"/>
      <c r="I1943" s="101"/>
      <c r="J1943" s="101"/>
      <c r="L1943" s="102"/>
      <c r="M1943" s="103"/>
      <c r="O1943" s="101"/>
      <c r="P1943" s="101"/>
      <c r="Q1943" s="101"/>
      <c r="R1943" s="105"/>
      <c r="V1943" s="106"/>
      <c r="W1943" s="107"/>
      <c r="X1943" s="107"/>
      <c r="Y1943" s="107"/>
      <c r="Z1943" s="108"/>
      <c r="AA1943" s="107"/>
      <c r="AB1943" s="50"/>
      <c r="AI1943" s="107"/>
    </row>
    <row r="1944" spans="3:35" x14ac:dyDescent="0.2">
      <c r="C1944" s="101"/>
      <c r="D1944" s="101"/>
      <c r="E1944" s="101"/>
      <c r="F1944" s="101"/>
      <c r="I1944" s="101"/>
      <c r="J1944" s="101"/>
      <c r="L1944" s="102"/>
      <c r="M1944" s="103"/>
      <c r="O1944" s="101"/>
      <c r="P1944" s="101"/>
      <c r="Q1944" s="101"/>
      <c r="R1944" s="105"/>
      <c r="V1944" s="106"/>
      <c r="W1944" s="107"/>
      <c r="X1944" s="107"/>
      <c r="Y1944" s="107"/>
      <c r="Z1944" s="108"/>
      <c r="AA1944" s="107"/>
      <c r="AB1944" s="50"/>
      <c r="AI1944" s="107"/>
    </row>
    <row r="1945" spans="3:35" x14ac:dyDescent="0.2">
      <c r="C1945" s="101"/>
      <c r="D1945" s="101"/>
      <c r="E1945" s="101"/>
      <c r="F1945" s="101"/>
      <c r="I1945" s="101"/>
      <c r="J1945" s="101"/>
      <c r="L1945" s="102"/>
      <c r="M1945" s="103"/>
      <c r="O1945" s="101"/>
      <c r="P1945" s="101"/>
      <c r="Q1945" s="101"/>
      <c r="R1945" s="105"/>
      <c r="V1945" s="106"/>
      <c r="W1945" s="107"/>
      <c r="X1945" s="107"/>
      <c r="Y1945" s="107"/>
      <c r="Z1945" s="108"/>
      <c r="AA1945" s="107"/>
      <c r="AB1945" s="50"/>
      <c r="AI1945" s="107"/>
    </row>
    <row r="1946" spans="3:35" x14ac:dyDescent="0.2">
      <c r="C1946" s="101"/>
      <c r="D1946" s="101"/>
      <c r="E1946" s="101"/>
      <c r="F1946" s="101"/>
      <c r="I1946" s="101"/>
      <c r="J1946" s="101"/>
      <c r="L1946" s="102"/>
      <c r="M1946" s="103"/>
      <c r="O1946" s="101"/>
      <c r="P1946" s="101"/>
      <c r="Q1946" s="101"/>
      <c r="R1946" s="105"/>
      <c r="V1946" s="106"/>
      <c r="W1946" s="107"/>
      <c r="X1946" s="107"/>
      <c r="Y1946" s="107"/>
      <c r="Z1946" s="108"/>
      <c r="AA1946" s="107"/>
      <c r="AB1946" s="50"/>
      <c r="AI1946" s="107"/>
    </row>
    <row r="1947" spans="3:35" x14ac:dyDescent="0.2">
      <c r="C1947" s="101"/>
      <c r="D1947" s="101"/>
      <c r="E1947" s="101"/>
      <c r="F1947" s="101"/>
      <c r="I1947" s="101"/>
      <c r="J1947" s="101"/>
      <c r="L1947" s="102"/>
      <c r="M1947" s="103"/>
      <c r="O1947" s="101"/>
      <c r="P1947" s="101"/>
      <c r="Q1947" s="101"/>
      <c r="R1947" s="105"/>
      <c r="V1947" s="106"/>
      <c r="W1947" s="107"/>
      <c r="X1947" s="107"/>
      <c r="Y1947" s="107"/>
      <c r="Z1947" s="108"/>
      <c r="AA1947" s="107"/>
      <c r="AB1947" s="50"/>
      <c r="AI1947" s="107"/>
    </row>
    <row r="1948" spans="3:35" x14ac:dyDescent="0.2">
      <c r="C1948" s="101"/>
      <c r="D1948" s="101"/>
      <c r="E1948" s="101"/>
      <c r="F1948" s="101"/>
      <c r="I1948" s="101"/>
      <c r="J1948" s="101"/>
      <c r="L1948" s="102"/>
      <c r="M1948" s="103"/>
      <c r="O1948" s="101"/>
      <c r="P1948" s="101"/>
      <c r="Q1948" s="101"/>
      <c r="R1948" s="105"/>
      <c r="V1948" s="106"/>
      <c r="W1948" s="107"/>
      <c r="X1948" s="107"/>
      <c r="Y1948" s="107"/>
      <c r="Z1948" s="108"/>
      <c r="AA1948" s="107"/>
      <c r="AB1948" s="50"/>
      <c r="AI1948" s="107"/>
    </row>
    <row r="1949" spans="3:35" x14ac:dyDescent="0.2">
      <c r="C1949" s="101"/>
      <c r="D1949" s="101"/>
      <c r="E1949" s="101"/>
      <c r="F1949" s="101"/>
      <c r="I1949" s="101"/>
      <c r="J1949" s="101"/>
      <c r="L1949" s="102"/>
      <c r="M1949" s="103"/>
      <c r="O1949" s="101"/>
      <c r="P1949" s="101"/>
      <c r="Q1949" s="101"/>
      <c r="R1949" s="105"/>
      <c r="V1949" s="106"/>
      <c r="W1949" s="107"/>
      <c r="X1949" s="107"/>
      <c r="Y1949" s="107"/>
      <c r="Z1949" s="108"/>
      <c r="AA1949" s="107"/>
      <c r="AB1949" s="50"/>
      <c r="AI1949" s="107"/>
    </row>
    <row r="1950" spans="3:35" x14ac:dyDescent="0.2">
      <c r="C1950" s="101"/>
      <c r="D1950" s="101"/>
      <c r="E1950" s="101"/>
      <c r="F1950" s="101"/>
      <c r="I1950" s="101"/>
      <c r="J1950" s="101"/>
      <c r="L1950" s="102"/>
      <c r="M1950" s="103"/>
      <c r="O1950" s="101"/>
      <c r="P1950" s="101"/>
      <c r="Q1950" s="101"/>
      <c r="R1950" s="105"/>
      <c r="V1950" s="106"/>
      <c r="W1950" s="107"/>
      <c r="X1950" s="107"/>
      <c r="Y1950" s="107"/>
      <c r="Z1950" s="108"/>
      <c r="AA1950" s="107"/>
      <c r="AB1950" s="50"/>
      <c r="AI1950" s="107"/>
    </row>
    <row r="1951" spans="3:35" x14ac:dyDescent="0.2">
      <c r="C1951" s="101"/>
      <c r="D1951" s="101"/>
      <c r="E1951" s="101"/>
      <c r="F1951" s="101"/>
      <c r="I1951" s="101"/>
      <c r="J1951" s="101"/>
      <c r="L1951" s="102"/>
      <c r="M1951" s="103"/>
      <c r="O1951" s="101"/>
      <c r="P1951" s="101"/>
      <c r="Q1951" s="101"/>
      <c r="R1951" s="105"/>
      <c r="V1951" s="106"/>
      <c r="W1951" s="107"/>
      <c r="X1951" s="107"/>
      <c r="Y1951" s="107"/>
      <c r="Z1951" s="108"/>
      <c r="AA1951" s="107"/>
      <c r="AB1951" s="50"/>
      <c r="AI1951" s="107"/>
    </row>
    <row r="1952" spans="3:35" x14ac:dyDescent="0.2">
      <c r="C1952" s="101"/>
      <c r="D1952" s="101"/>
      <c r="E1952" s="101"/>
      <c r="F1952" s="101"/>
      <c r="I1952" s="101"/>
      <c r="J1952" s="101"/>
      <c r="L1952" s="102"/>
      <c r="M1952" s="103"/>
      <c r="O1952" s="101"/>
      <c r="P1952" s="101"/>
      <c r="Q1952" s="101"/>
      <c r="R1952" s="105"/>
      <c r="V1952" s="106"/>
      <c r="W1952" s="107"/>
      <c r="X1952" s="107"/>
      <c r="Y1952" s="107"/>
      <c r="Z1952" s="108"/>
      <c r="AA1952" s="107"/>
      <c r="AB1952" s="50"/>
      <c r="AI1952" s="107"/>
    </row>
    <row r="1953" spans="3:35" x14ac:dyDescent="0.2">
      <c r="C1953" s="101"/>
      <c r="D1953" s="101"/>
      <c r="E1953" s="101"/>
      <c r="F1953" s="101"/>
      <c r="I1953" s="101"/>
      <c r="J1953" s="101"/>
      <c r="L1953" s="102"/>
      <c r="M1953" s="103"/>
      <c r="O1953" s="101"/>
      <c r="P1953" s="101"/>
      <c r="Q1953" s="101"/>
      <c r="R1953" s="105"/>
      <c r="V1953" s="106"/>
      <c r="W1953" s="107"/>
      <c r="X1953" s="107"/>
      <c r="Y1953" s="107"/>
      <c r="Z1953" s="108"/>
      <c r="AA1953" s="107"/>
      <c r="AB1953" s="50"/>
      <c r="AI1953" s="107"/>
    </row>
    <row r="1954" spans="3:35" x14ac:dyDescent="0.2">
      <c r="C1954" s="101"/>
      <c r="D1954" s="101"/>
      <c r="E1954" s="101"/>
      <c r="F1954" s="101"/>
      <c r="I1954" s="101"/>
      <c r="J1954" s="101"/>
      <c r="L1954" s="102"/>
      <c r="M1954" s="103"/>
      <c r="O1954" s="101"/>
      <c r="P1954" s="101"/>
      <c r="Q1954" s="101"/>
      <c r="R1954" s="105"/>
      <c r="V1954" s="106"/>
      <c r="W1954" s="107"/>
      <c r="X1954" s="107"/>
      <c r="Y1954" s="107"/>
      <c r="Z1954" s="108"/>
      <c r="AA1954" s="107"/>
      <c r="AB1954" s="50"/>
      <c r="AI1954" s="107"/>
    </row>
    <row r="1955" spans="3:35" x14ac:dyDescent="0.2">
      <c r="C1955" s="101"/>
      <c r="D1955" s="101"/>
      <c r="E1955" s="101"/>
      <c r="F1955" s="101"/>
      <c r="I1955" s="101"/>
      <c r="J1955" s="101"/>
      <c r="L1955" s="102"/>
      <c r="M1955" s="103"/>
      <c r="O1955" s="101"/>
      <c r="P1955" s="101"/>
      <c r="Q1955" s="101"/>
      <c r="R1955" s="105"/>
      <c r="V1955" s="106"/>
      <c r="W1955" s="107"/>
      <c r="X1955" s="107"/>
      <c r="Y1955" s="107"/>
      <c r="Z1955" s="108"/>
      <c r="AA1955" s="107"/>
      <c r="AB1955" s="50"/>
      <c r="AI1955" s="107"/>
    </row>
    <row r="1956" spans="3:35" x14ac:dyDescent="0.2">
      <c r="C1956" s="101"/>
      <c r="D1956" s="101"/>
      <c r="E1956" s="101"/>
      <c r="F1956" s="101"/>
      <c r="I1956" s="101"/>
      <c r="J1956" s="101"/>
      <c r="L1956" s="102"/>
      <c r="M1956" s="103"/>
      <c r="O1956" s="101"/>
      <c r="P1956" s="101"/>
      <c r="Q1956" s="101"/>
      <c r="R1956" s="105"/>
      <c r="V1956" s="106"/>
      <c r="W1956" s="107"/>
      <c r="X1956" s="107"/>
      <c r="Y1956" s="107"/>
      <c r="Z1956" s="108"/>
      <c r="AA1956" s="107"/>
      <c r="AB1956" s="50"/>
      <c r="AI1956" s="107"/>
    </row>
    <row r="1957" spans="3:35" x14ac:dyDescent="0.2">
      <c r="C1957" s="101"/>
      <c r="D1957" s="101"/>
      <c r="E1957" s="101"/>
      <c r="F1957" s="101"/>
      <c r="I1957" s="101"/>
      <c r="J1957" s="101"/>
      <c r="L1957" s="102"/>
      <c r="M1957" s="103"/>
      <c r="O1957" s="101"/>
      <c r="P1957" s="101"/>
      <c r="Q1957" s="101"/>
      <c r="R1957" s="105"/>
      <c r="V1957" s="106"/>
      <c r="W1957" s="107"/>
      <c r="X1957" s="107"/>
      <c r="Y1957" s="107"/>
      <c r="Z1957" s="108"/>
      <c r="AA1957" s="107"/>
      <c r="AB1957" s="50"/>
      <c r="AI1957" s="107"/>
    </row>
    <row r="1958" spans="3:35" x14ac:dyDescent="0.2">
      <c r="C1958" s="101"/>
      <c r="D1958" s="101"/>
      <c r="E1958" s="101"/>
      <c r="F1958" s="101"/>
      <c r="I1958" s="101"/>
      <c r="J1958" s="101"/>
      <c r="L1958" s="102"/>
      <c r="M1958" s="103"/>
      <c r="O1958" s="101"/>
      <c r="P1958" s="101"/>
      <c r="Q1958" s="101"/>
      <c r="R1958" s="105"/>
      <c r="V1958" s="106"/>
      <c r="W1958" s="107"/>
      <c r="X1958" s="107"/>
      <c r="Y1958" s="107"/>
      <c r="Z1958" s="108"/>
      <c r="AA1958" s="107"/>
      <c r="AB1958" s="50"/>
      <c r="AI1958" s="107"/>
    </row>
    <row r="1959" spans="3:35" x14ac:dyDescent="0.2">
      <c r="C1959" s="101"/>
      <c r="D1959" s="101"/>
      <c r="E1959" s="101"/>
      <c r="F1959" s="101"/>
      <c r="I1959" s="101"/>
      <c r="J1959" s="101"/>
      <c r="L1959" s="102"/>
      <c r="M1959" s="103"/>
      <c r="O1959" s="101"/>
      <c r="P1959" s="101"/>
      <c r="Q1959" s="101"/>
      <c r="R1959" s="105"/>
      <c r="V1959" s="106"/>
      <c r="W1959" s="107"/>
      <c r="X1959" s="107"/>
      <c r="Y1959" s="107"/>
      <c r="Z1959" s="108"/>
      <c r="AA1959" s="107"/>
      <c r="AB1959" s="50"/>
      <c r="AI1959" s="107"/>
    </row>
    <row r="1960" spans="3:35" x14ac:dyDescent="0.2">
      <c r="C1960" s="101"/>
      <c r="D1960" s="101"/>
      <c r="E1960" s="101"/>
      <c r="F1960" s="101"/>
      <c r="I1960" s="101"/>
      <c r="J1960" s="101"/>
      <c r="L1960" s="102"/>
      <c r="M1960" s="103"/>
      <c r="O1960" s="101"/>
      <c r="P1960" s="101"/>
      <c r="Q1960" s="101"/>
      <c r="R1960" s="105"/>
      <c r="V1960" s="106"/>
      <c r="W1960" s="107"/>
      <c r="X1960" s="107"/>
      <c r="Y1960" s="107"/>
      <c r="Z1960" s="108"/>
      <c r="AA1960" s="107"/>
      <c r="AB1960" s="50"/>
      <c r="AI1960" s="107"/>
    </row>
    <row r="1961" spans="3:35" x14ac:dyDescent="0.2">
      <c r="C1961" s="101"/>
      <c r="D1961" s="101"/>
      <c r="E1961" s="101"/>
      <c r="F1961" s="101"/>
      <c r="I1961" s="101"/>
      <c r="J1961" s="101"/>
      <c r="L1961" s="102"/>
      <c r="M1961" s="103"/>
      <c r="O1961" s="101"/>
      <c r="P1961" s="101"/>
      <c r="Q1961" s="101"/>
      <c r="R1961" s="105"/>
      <c r="V1961" s="106"/>
      <c r="W1961" s="107"/>
      <c r="X1961" s="107"/>
      <c r="Y1961" s="107"/>
      <c r="Z1961" s="108"/>
      <c r="AA1961" s="107"/>
      <c r="AB1961" s="50"/>
      <c r="AI1961" s="107"/>
    </row>
    <row r="1962" spans="3:35" x14ac:dyDescent="0.2">
      <c r="C1962" s="101"/>
      <c r="D1962" s="101"/>
      <c r="E1962" s="101"/>
      <c r="F1962" s="101"/>
      <c r="I1962" s="101"/>
      <c r="J1962" s="101"/>
      <c r="L1962" s="102"/>
      <c r="M1962" s="103"/>
      <c r="O1962" s="101"/>
      <c r="P1962" s="101"/>
      <c r="Q1962" s="101"/>
      <c r="R1962" s="105"/>
      <c r="V1962" s="106"/>
      <c r="W1962" s="107"/>
      <c r="X1962" s="107"/>
      <c r="Y1962" s="107"/>
      <c r="Z1962" s="108"/>
      <c r="AA1962" s="107"/>
      <c r="AB1962" s="50"/>
      <c r="AI1962" s="107"/>
    </row>
    <row r="1963" spans="3:35" x14ac:dyDescent="0.2">
      <c r="C1963" s="101"/>
      <c r="D1963" s="101"/>
      <c r="E1963" s="101"/>
      <c r="F1963" s="101"/>
      <c r="I1963" s="101"/>
      <c r="J1963" s="101"/>
      <c r="L1963" s="102"/>
      <c r="M1963" s="103"/>
      <c r="O1963" s="101"/>
      <c r="P1963" s="101"/>
      <c r="Q1963" s="101"/>
      <c r="R1963" s="105"/>
      <c r="V1963" s="106"/>
      <c r="W1963" s="107"/>
      <c r="X1963" s="107"/>
      <c r="Y1963" s="107"/>
      <c r="Z1963" s="108"/>
      <c r="AA1963" s="107"/>
      <c r="AB1963" s="50"/>
      <c r="AI1963" s="107"/>
    </row>
    <row r="1964" spans="3:35" x14ac:dyDescent="0.2">
      <c r="C1964" s="101"/>
      <c r="D1964" s="101"/>
      <c r="E1964" s="101"/>
      <c r="F1964" s="101"/>
      <c r="I1964" s="101"/>
      <c r="J1964" s="101"/>
      <c r="L1964" s="102"/>
      <c r="M1964" s="103"/>
      <c r="O1964" s="101"/>
      <c r="P1964" s="101"/>
      <c r="Q1964" s="101"/>
      <c r="R1964" s="105"/>
      <c r="V1964" s="106"/>
      <c r="W1964" s="107"/>
      <c r="X1964" s="107"/>
      <c r="Y1964" s="107"/>
      <c r="Z1964" s="108"/>
      <c r="AA1964" s="107"/>
      <c r="AB1964" s="50"/>
      <c r="AI1964" s="107"/>
    </row>
    <row r="1965" spans="3:35" x14ac:dyDescent="0.2">
      <c r="C1965" s="101"/>
      <c r="D1965" s="101"/>
      <c r="E1965" s="101"/>
      <c r="F1965" s="101"/>
      <c r="I1965" s="101"/>
      <c r="J1965" s="101"/>
      <c r="L1965" s="102"/>
      <c r="M1965" s="103"/>
      <c r="O1965" s="101"/>
      <c r="P1965" s="101"/>
      <c r="Q1965" s="101"/>
      <c r="R1965" s="105"/>
      <c r="V1965" s="106"/>
      <c r="W1965" s="107"/>
      <c r="X1965" s="107"/>
      <c r="Y1965" s="107"/>
      <c r="Z1965" s="108"/>
      <c r="AA1965" s="107"/>
      <c r="AB1965" s="50"/>
      <c r="AI1965" s="107"/>
    </row>
    <row r="1966" spans="3:35" x14ac:dyDescent="0.2">
      <c r="C1966" s="101"/>
      <c r="D1966" s="101"/>
      <c r="E1966" s="101"/>
      <c r="F1966" s="101"/>
      <c r="I1966" s="101"/>
      <c r="J1966" s="101"/>
      <c r="L1966" s="102"/>
      <c r="M1966" s="103"/>
      <c r="O1966" s="101"/>
      <c r="P1966" s="101"/>
      <c r="Q1966" s="101"/>
      <c r="R1966" s="105"/>
      <c r="V1966" s="106"/>
      <c r="W1966" s="107"/>
      <c r="X1966" s="107"/>
      <c r="Y1966" s="107"/>
      <c r="Z1966" s="108"/>
      <c r="AA1966" s="107"/>
      <c r="AB1966" s="50"/>
      <c r="AI1966" s="107"/>
    </row>
    <row r="1967" spans="3:35" x14ac:dyDescent="0.2">
      <c r="C1967" s="101"/>
      <c r="D1967" s="101"/>
      <c r="E1967" s="101"/>
      <c r="F1967" s="101"/>
      <c r="I1967" s="101"/>
      <c r="J1967" s="101"/>
      <c r="L1967" s="102"/>
      <c r="M1967" s="103"/>
      <c r="O1967" s="101"/>
      <c r="P1967" s="101"/>
      <c r="Q1967" s="101"/>
      <c r="R1967" s="105"/>
      <c r="V1967" s="106"/>
      <c r="W1967" s="107"/>
      <c r="X1967" s="107"/>
      <c r="Y1967" s="107"/>
      <c r="Z1967" s="108"/>
      <c r="AA1967" s="107"/>
      <c r="AB1967" s="50"/>
      <c r="AI1967" s="107"/>
    </row>
    <row r="1968" spans="3:35" x14ac:dyDescent="0.2">
      <c r="C1968" s="101"/>
      <c r="D1968" s="101"/>
      <c r="E1968" s="101"/>
      <c r="F1968" s="101"/>
      <c r="I1968" s="101"/>
      <c r="J1968" s="101"/>
      <c r="L1968" s="102"/>
      <c r="M1968" s="103"/>
      <c r="O1968" s="101"/>
      <c r="P1968" s="101"/>
      <c r="Q1968" s="101"/>
      <c r="R1968" s="105"/>
      <c r="V1968" s="106"/>
      <c r="W1968" s="107"/>
      <c r="X1968" s="107"/>
      <c r="Y1968" s="107"/>
      <c r="Z1968" s="108"/>
      <c r="AA1968" s="107"/>
      <c r="AB1968" s="50"/>
      <c r="AI1968" s="107"/>
    </row>
    <row r="1969" spans="3:35" x14ac:dyDescent="0.2">
      <c r="C1969" s="101"/>
      <c r="D1969" s="101"/>
      <c r="E1969" s="101"/>
      <c r="F1969" s="101"/>
      <c r="I1969" s="101"/>
      <c r="J1969" s="101"/>
      <c r="L1969" s="102"/>
      <c r="M1969" s="103"/>
      <c r="O1969" s="101"/>
      <c r="P1969" s="101"/>
      <c r="Q1969" s="101"/>
      <c r="R1969" s="105"/>
      <c r="V1969" s="106"/>
      <c r="W1969" s="107"/>
      <c r="X1969" s="107"/>
      <c r="Y1969" s="107"/>
      <c r="Z1969" s="108"/>
      <c r="AA1969" s="107"/>
      <c r="AB1969" s="50"/>
      <c r="AI1969" s="107"/>
    </row>
    <row r="1970" spans="3:35" x14ac:dyDescent="0.2">
      <c r="C1970" s="101"/>
      <c r="D1970" s="101"/>
      <c r="E1970" s="101"/>
      <c r="F1970" s="101"/>
      <c r="I1970" s="101"/>
      <c r="J1970" s="101"/>
      <c r="L1970" s="102"/>
      <c r="M1970" s="103"/>
      <c r="O1970" s="101"/>
      <c r="P1970" s="101"/>
      <c r="Q1970" s="101"/>
      <c r="R1970" s="105"/>
      <c r="V1970" s="106"/>
      <c r="W1970" s="107"/>
      <c r="X1970" s="107"/>
      <c r="Y1970" s="107"/>
      <c r="Z1970" s="108"/>
      <c r="AA1970" s="107"/>
      <c r="AB1970" s="50"/>
      <c r="AI1970" s="107"/>
    </row>
    <row r="1971" spans="3:35" x14ac:dyDescent="0.2">
      <c r="C1971" s="101"/>
      <c r="D1971" s="101"/>
      <c r="E1971" s="101"/>
      <c r="F1971" s="101"/>
      <c r="I1971" s="101"/>
      <c r="J1971" s="101"/>
      <c r="L1971" s="102"/>
      <c r="M1971" s="103"/>
      <c r="O1971" s="101"/>
      <c r="P1971" s="101"/>
      <c r="Q1971" s="101"/>
      <c r="R1971" s="105"/>
      <c r="V1971" s="106"/>
      <c r="W1971" s="107"/>
      <c r="X1971" s="107"/>
      <c r="Y1971" s="107"/>
      <c r="Z1971" s="108"/>
      <c r="AA1971" s="107"/>
      <c r="AB1971" s="50"/>
      <c r="AI1971" s="107"/>
    </row>
    <row r="1972" spans="3:35" x14ac:dyDescent="0.2">
      <c r="C1972" s="101"/>
      <c r="D1972" s="101"/>
      <c r="E1972" s="101"/>
      <c r="F1972" s="101"/>
      <c r="I1972" s="101"/>
      <c r="J1972" s="101"/>
      <c r="L1972" s="102"/>
      <c r="M1972" s="103"/>
      <c r="O1972" s="101"/>
      <c r="P1972" s="101"/>
      <c r="Q1972" s="101"/>
      <c r="R1972" s="105"/>
      <c r="V1972" s="106"/>
      <c r="W1972" s="107"/>
      <c r="X1972" s="107"/>
      <c r="Y1972" s="107"/>
      <c r="Z1972" s="108"/>
      <c r="AA1972" s="107"/>
      <c r="AB1972" s="50"/>
      <c r="AI1972" s="107"/>
    </row>
    <row r="1973" spans="3:35" x14ac:dyDescent="0.2">
      <c r="C1973" s="101"/>
      <c r="D1973" s="101"/>
      <c r="E1973" s="101"/>
      <c r="F1973" s="101"/>
      <c r="I1973" s="101"/>
      <c r="J1973" s="101"/>
      <c r="L1973" s="102"/>
      <c r="M1973" s="103"/>
      <c r="O1973" s="101"/>
      <c r="P1973" s="101"/>
      <c r="Q1973" s="101"/>
      <c r="R1973" s="105"/>
      <c r="V1973" s="106"/>
      <c r="W1973" s="107"/>
      <c r="X1973" s="107"/>
      <c r="Y1973" s="107"/>
      <c r="Z1973" s="108"/>
      <c r="AA1973" s="107"/>
      <c r="AB1973" s="50"/>
      <c r="AI1973" s="107"/>
    </row>
    <row r="1974" spans="3:35" x14ac:dyDescent="0.2">
      <c r="C1974" s="101"/>
      <c r="D1974" s="101"/>
      <c r="E1974" s="101"/>
      <c r="F1974" s="101"/>
      <c r="I1974" s="101"/>
      <c r="J1974" s="101"/>
      <c r="L1974" s="102"/>
      <c r="M1974" s="103"/>
      <c r="O1974" s="101"/>
      <c r="P1974" s="101"/>
      <c r="Q1974" s="101"/>
      <c r="R1974" s="105"/>
      <c r="V1974" s="106"/>
      <c r="W1974" s="107"/>
      <c r="X1974" s="107"/>
      <c r="Y1974" s="107"/>
      <c r="Z1974" s="108"/>
      <c r="AA1974" s="107"/>
      <c r="AB1974" s="50"/>
      <c r="AI1974" s="107"/>
    </row>
    <row r="1975" spans="3:35" x14ac:dyDescent="0.2">
      <c r="C1975" s="101"/>
      <c r="D1975" s="101"/>
      <c r="E1975" s="101"/>
      <c r="F1975" s="101"/>
      <c r="I1975" s="101"/>
      <c r="J1975" s="101"/>
      <c r="L1975" s="102"/>
      <c r="M1975" s="103"/>
      <c r="O1975" s="101"/>
      <c r="P1975" s="101"/>
      <c r="Q1975" s="101"/>
      <c r="R1975" s="105"/>
      <c r="V1975" s="106"/>
      <c r="W1975" s="107"/>
      <c r="X1975" s="107"/>
      <c r="Y1975" s="107"/>
      <c r="Z1975" s="108"/>
      <c r="AA1975" s="107"/>
      <c r="AB1975" s="50"/>
      <c r="AI1975" s="107"/>
    </row>
    <row r="1976" spans="3:35" x14ac:dyDescent="0.2">
      <c r="C1976" s="101"/>
      <c r="D1976" s="101"/>
      <c r="E1976" s="101"/>
      <c r="F1976" s="101"/>
      <c r="I1976" s="101"/>
      <c r="J1976" s="101"/>
      <c r="L1976" s="102"/>
      <c r="M1976" s="103"/>
      <c r="O1976" s="101"/>
      <c r="P1976" s="101"/>
      <c r="Q1976" s="101"/>
      <c r="R1976" s="105"/>
      <c r="V1976" s="106"/>
      <c r="W1976" s="107"/>
      <c r="X1976" s="107"/>
      <c r="Y1976" s="107"/>
      <c r="Z1976" s="108"/>
      <c r="AA1976" s="107"/>
      <c r="AB1976" s="50"/>
      <c r="AI1976" s="107"/>
    </row>
    <row r="1977" spans="3:35" x14ac:dyDescent="0.2">
      <c r="C1977" s="101"/>
      <c r="D1977" s="101"/>
      <c r="E1977" s="101"/>
      <c r="F1977" s="101"/>
      <c r="I1977" s="101"/>
      <c r="J1977" s="101"/>
      <c r="L1977" s="102"/>
      <c r="M1977" s="103"/>
      <c r="O1977" s="101"/>
      <c r="P1977" s="101"/>
      <c r="Q1977" s="101"/>
      <c r="R1977" s="105"/>
      <c r="V1977" s="106"/>
      <c r="W1977" s="107"/>
      <c r="X1977" s="107"/>
      <c r="Y1977" s="107"/>
      <c r="Z1977" s="108"/>
      <c r="AA1977" s="107"/>
      <c r="AB1977" s="50"/>
      <c r="AI1977" s="107"/>
    </row>
    <row r="1978" spans="3:35" x14ac:dyDescent="0.2">
      <c r="C1978" s="101"/>
      <c r="D1978" s="101"/>
      <c r="E1978" s="101"/>
      <c r="F1978" s="101"/>
      <c r="I1978" s="101"/>
      <c r="J1978" s="101"/>
      <c r="L1978" s="102"/>
      <c r="M1978" s="103"/>
      <c r="O1978" s="101"/>
      <c r="P1978" s="101"/>
      <c r="Q1978" s="101"/>
      <c r="R1978" s="105"/>
      <c r="V1978" s="106"/>
      <c r="W1978" s="107"/>
      <c r="X1978" s="107"/>
      <c r="Y1978" s="107"/>
      <c r="Z1978" s="108"/>
      <c r="AA1978" s="107"/>
      <c r="AB1978" s="50"/>
      <c r="AI1978" s="107"/>
    </row>
    <row r="1979" spans="3:35" x14ac:dyDescent="0.2">
      <c r="C1979" s="101"/>
      <c r="D1979" s="101"/>
      <c r="E1979" s="101"/>
      <c r="F1979" s="101"/>
      <c r="I1979" s="101"/>
      <c r="J1979" s="101"/>
      <c r="L1979" s="102"/>
      <c r="M1979" s="103"/>
      <c r="O1979" s="101"/>
      <c r="P1979" s="101"/>
      <c r="Q1979" s="101"/>
      <c r="R1979" s="105"/>
      <c r="V1979" s="106"/>
      <c r="W1979" s="107"/>
      <c r="X1979" s="107"/>
      <c r="Y1979" s="107"/>
      <c r="Z1979" s="108"/>
      <c r="AA1979" s="107"/>
      <c r="AB1979" s="50"/>
      <c r="AI1979" s="107"/>
    </row>
    <row r="1980" spans="3:35" x14ac:dyDescent="0.2">
      <c r="C1980" s="101"/>
      <c r="D1980" s="101"/>
      <c r="E1980" s="101"/>
      <c r="F1980" s="101"/>
      <c r="I1980" s="101"/>
      <c r="J1980" s="101"/>
      <c r="L1980" s="102"/>
      <c r="M1980" s="103"/>
      <c r="O1980" s="101"/>
      <c r="P1980" s="101"/>
      <c r="Q1980" s="101"/>
      <c r="R1980" s="105"/>
      <c r="V1980" s="106"/>
      <c r="W1980" s="107"/>
      <c r="X1980" s="107"/>
      <c r="Y1980" s="107"/>
      <c r="Z1980" s="108"/>
      <c r="AA1980" s="107"/>
      <c r="AB1980" s="50"/>
      <c r="AI1980" s="107"/>
    </row>
    <row r="1981" spans="3:35" x14ac:dyDescent="0.2">
      <c r="C1981" s="101"/>
      <c r="D1981" s="101"/>
      <c r="E1981" s="101"/>
      <c r="F1981" s="101"/>
      <c r="I1981" s="101"/>
      <c r="J1981" s="101"/>
      <c r="L1981" s="102"/>
      <c r="M1981" s="103"/>
      <c r="O1981" s="101"/>
      <c r="P1981" s="101"/>
      <c r="Q1981" s="101"/>
      <c r="R1981" s="105"/>
      <c r="V1981" s="106"/>
      <c r="W1981" s="107"/>
      <c r="X1981" s="107"/>
      <c r="Y1981" s="107"/>
      <c r="Z1981" s="108"/>
      <c r="AA1981" s="107"/>
      <c r="AB1981" s="50"/>
      <c r="AI1981" s="107"/>
    </row>
    <row r="1982" spans="3:35" x14ac:dyDescent="0.2">
      <c r="C1982" s="101"/>
      <c r="D1982" s="101"/>
      <c r="E1982" s="101"/>
      <c r="F1982" s="101"/>
      <c r="I1982" s="101"/>
      <c r="J1982" s="101"/>
      <c r="L1982" s="102"/>
      <c r="M1982" s="103"/>
      <c r="O1982" s="101"/>
      <c r="P1982" s="101"/>
      <c r="Q1982" s="101"/>
      <c r="R1982" s="105"/>
      <c r="V1982" s="106"/>
      <c r="W1982" s="107"/>
      <c r="X1982" s="107"/>
      <c r="Y1982" s="107"/>
      <c r="Z1982" s="108"/>
      <c r="AA1982" s="107"/>
      <c r="AB1982" s="50"/>
      <c r="AI1982" s="107"/>
    </row>
    <row r="1983" spans="3:35" x14ac:dyDescent="0.2">
      <c r="C1983" s="101"/>
      <c r="D1983" s="101"/>
      <c r="E1983" s="101"/>
      <c r="F1983" s="101"/>
      <c r="I1983" s="101"/>
      <c r="J1983" s="101"/>
      <c r="L1983" s="102"/>
      <c r="M1983" s="103"/>
      <c r="O1983" s="101"/>
      <c r="P1983" s="101"/>
      <c r="Q1983" s="101"/>
      <c r="R1983" s="105"/>
      <c r="V1983" s="106"/>
      <c r="W1983" s="107"/>
      <c r="X1983" s="107"/>
      <c r="Y1983" s="107"/>
      <c r="Z1983" s="108"/>
      <c r="AA1983" s="107"/>
      <c r="AB1983" s="50"/>
      <c r="AI1983" s="107"/>
    </row>
    <row r="1984" spans="3:35" x14ac:dyDescent="0.2">
      <c r="C1984" s="101"/>
      <c r="D1984" s="101"/>
      <c r="E1984" s="101"/>
      <c r="F1984" s="101"/>
      <c r="I1984" s="101"/>
      <c r="J1984" s="101"/>
      <c r="L1984" s="102"/>
      <c r="M1984" s="103"/>
      <c r="O1984" s="101"/>
      <c r="P1984" s="101"/>
      <c r="Q1984" s="101"/>
      <c r="R1984" s="105"/>
      <c r="V1984" s="106"/>
      <c r="W1984" s="107"/>
      <c r="X1984" s="107"/>
      <c r="Y1984" s="107"/>
      <c r="Z1984" s="108"/>
      <c r="AA1984" s="107"/>
      <c r="AB1984" s="50"/>
      <c r="AI1984" s="107"/>
    </row>
    <row r="1985" spans="3:35" x14ac:dyDescent="0.2">
      <c r="C1985" s="101"/>
      <c r="D1985" s="101"/>
      <c r="E1985" s="101"/>
      <c r="F1985" s="101"/>
      <c r="I1985" s="101"/>
      <c r="J1985" s="101"/>
      <c r="L1985" s="102"/>
      <c r="M1985" s="103"/>
      <c r="O1985" s="101"/>
      <c r="P1985" s="101"/>
      <c r="Q1985" s="101"/>
      <c r="R1985" s="105"/>
      <c r="V1985" s="106"/>
      <c r="W1985" s="107"/>
      <c r="X1985" s="107"/>
      <c r="Y1985" s="107"/>
      <c r="Z1985" s="108"/>
      <c r="AA1985" s="107"/>
      <c r="AB1985" s="50"/>
      <c r="AI1985" s="107"/>
    </row>
    <row r="1986" spans="3:35" x14ac:dyDescent="0.2">
      <c r="C1986" s="101"/>
      <c r="D1986" s="101"/>
      <c r="E1986" s="101"/>
      <c r="F1986" s="101"/>
      <c r="I1986" s="101"/>
      <c r="J1986" s="101"/>
      <c r="L1986" s="102"/>
      <c r="M1986" s="103"/>
      <c r="O1986" s="101"/>
      <c r="P1986" s="101"/>
      <c r="Q1986" s="101"/>
      <c r="R1986" s="105"/>
      <c r="V1986" s="106"/>
      <c r="W1986" s="107"/>
      <c r="X1986" s="107"/>
      <c r="Y1986" s="107"/>
      <c r="Z1986" s="108"/>
      <c r="AA1986" s="107"/>
      <c r="AB1986" s="50"/>
      <c r="AI1986" s="107"/>
    </row>
    <row r="1987" spans="3:35" x14ac:dyDescent="0.2">
      <c r="C1987" s="101"/>
      <c r="D1987" s="101"/>
      <c r="E1987" s="101"/>
      <c r="F1987" s="101"/>
      <c r="I1987" s="101"/>
      <c r="J1987" s="101"/>
      <c r="L1987" s="102"/>
      <c r="M1987" s="103"/>
      <c r="O1987" s="101"/>
      <c r="P1987" s="101"/>
      <c r="Q1987" s="101"/>
      <c r="R1987" s="105"/>
      <c r="V1987" s="106"/>
      <c r="W1987" s="107"/>
      <c r="X1987" s="107"/>
      <c r="Y1987" s="107"/>
      <c r="Z1987" s="108"/>
      <c r="AA1987" s="107"/>
      <c r="AB1987" s="50"/>
      <c r="AI1987" s="107"/>
    </row>
    <row r="1988" spans="3:35" x14ac:dyDescent="0.2">
      <c r="C1988" s="101"/>
      <c r="D1988" s="101"/>
      <c r="E1988" s="101"/>
      <c r="F1988" s="101"/>
      <c r="I1988" s="101"/>
      <c r="J1988" s="101"/>
      <c r="L1988" s="102"/>
      <c r="M1988" s="103"/>
      <c r="O1988" s="101"/>
      <c r="P1988" s="101"/>
      <c r="Q1988" s="101"/>
      <c r="R1988" s="105"/>
      <c r="V1988" s="106"/>
      <c r="W1988" s="107"/>
      <c r="X1988" s="107"/>
      <c r="Y1988" s="107"/>
      <c r="Z1988" s="108"/>
      <c r="AA1988" s="107"/>
      <c r="AB1988" s="50"/>
      <c r="AI1988" s="107"/>
    </row>
    <row r="1989" spans="3:35" x14ac:dyDescent="0.2">
      <c r="C1989" s="101"/>
      <c r="D1989" s="101"/>
      <c r="E1989" s="101"/>
      <c r="F1989" s="101"/>
      <c r="I1989" s="101"/>
      <c r="J1989" s="101"/>
      <c r="L1989" s="102"/>
      <c r="M1989" s="103"/>
      <c r="O1989" s="101"/>
      <c r="P1989" s="101"/>
      <c r="Q1989" s="101"/>
      <c r="R1989" s="105"/>
      <c r="V1989" s="106"/>
      <c r="W1989" s="107"/>
      <c r="X1989" s="107"/>
      <c r="Y1989" s="107"/>
      <c r="Z1989" s="108"/>
      <c r="AA1989" s="107"/>
      <c r="AB1989" s="50"/>
      <c r="AI1989" s="107"/>
    </row>
    <row r="1990" spans="3:35" x14ac:dyDescent="0.2">
      <c r="C1990" s="101"/>
      <c r="D1990" s="101"/>
      <c r="E1990" s="101"/>
      <c r="F1990" s="101"/>
      <c r="I1990" s="101"/>
      <c r="J1990" s="101"/>
      <c r="L1990" s="102"/>
      <c r="M1990" s="103"/>
      <c r="O1990" s="101"/>
      <c r="P1990" s="101"/>
      <c r="Q1990" s="101"/>
      <c r="R1990" s="105"/>
      <c r="V1990" s="106"/>
      <c r="W1990" s="107"/>
      <c r="X1990" s="107"/>
      <c r="Y1990" s="107"/>
      <c r="Z1990" s="108"/>
      <c r="AA1990" s="107"/>
      <c r="AB1990" s="50"/>
      <c r="AI1990" s="107"/>
    </row>
    <row r="1991" spans="3:35" x14ac:dyDescent="0.2">
      <c r="C1991" s="101"/>
      <c r="D1991" s="101"/>
      <c r="E1991" s="101"/>
      <c r="F1991" s="101"/>
      <c r="I1991" s="101"/>
      <c r="J1991" s="101"/>
      <c r="L1991" s="102"/>
      <c r="M1991" s="103"/>
      <c r="O1991" s="101"/>
      <c r="P1991" s="101"/>
      <c r="Q1991" s="101"/>
      <c r="R1991" s="105"/>
      <c r="V1991" s="106"/>
      <c r="W1991" s="107"/>
      <c r="X1991" s="107"/>
      <c r="Y1991" s="107"/>
      <c r="Z1991" s="108"/>
      <c r="AA1991" s="107"/>
      <c r="AB1991" s="50"/>
      <c r="AI1991" s="107"/>
    </row>
    <row r="1992" spans="3:35" x14ac:dyDescent="0.2">
      <c r="C1992" s="101"/>
      <c r="D1992" s="101"/>
      <c r="E1992" s="101"/>
      <c r="F1992" s="101"/>
      <c r="I1992" s="101"/>
      <c r="J1992" s="101"/>
      <c r="L1992" s="102"/>
      <c r="M1992" s="103"/>
      <c r="O1992" s="101"/>
      <c r="P1992" s="101"/>
      <c r="Q1992" s="101"/>
      <c r="R1992" s="105"/>
      <c r="V1992" s="106"/>
      <c r="W1992" s="107"/>
      <c r="X1992" s="107"/>
      <c r="Y1992" s="107"/>
      <c r="Z1992" s="108"/>
      <c r="AA1992" s="107"/>
      <c r="AB1992" s="50"/>
      <c r="AI1992" s="107"/>
    </row>
    <row r="1993" spans="3:35" x14ac:dyDescent="0.2">
      <c r="C1993" s="101"/>
      <c r="D1993" s="101"/>
      <c r="E1993" s="101"/>
      <c r="F1993" s="101"/>
      <c r="I1993" s="101"/>
      <c r="J1993" s="101"/>
      <c r="L1993" s="102"/>
      <c r="M1993" s="103"/>
      <c r="O1993" s="101"/>
      <c r="P1993" s="101"/>
      <c r="Q1993" s="101"/>
      <c r="R1993" s="105"/>
      <c r="V1993" s="106"/>
      <c r="W1993" s="107"/>
      <c r="X1993" s="107"/>
      <c r="Y1993" s="107"/>
      <c r="Z1993" s="108"/>
      <c r="AA1993" s="107"/>
      <c r="AB1993" s="50"/>
      <c r="AI1993" s="107"/>
    </row>
    <row r="1994" spans="3:35" x14ac:dyDescent="0.2">
      <c r="C1994" s="101"/>
      <c r="D1994" s="101"/>
      <c r="E1994" s="101"/>
      <c r="F1994" s="101"/>
      <c r="I1994" s="101"/>
      <c r="J1994" s="101"/>
      <c r="L1994" s="102"/>
      <c r="M1994" s="103"/>
      <c r="O1994" s="101"/>
      <c r="P1994" s="101"/>
      <c r="Q1994" s="101"/>
      <c r="R1994" s="105"/>
      <c r="V1994" s="106"/>
      <c r="W1994" s="107"/>
      <c r="X1994" s="107"/>
      <c r="Y1994" s="107"/>
      <c r="Z1994" s="108"/>
      <c r="AA1994" s="107"/>
      <c r="AB1994" s="50"/>
      <c r="AI1994" s="107"/>
    </row>
    <row r="1995" spans="3:35" x14ac:dyDescent="0.2">
      <c r="C1995" s="101"/>
      <c r="D1995" s="101"/>
      <c r="E1995" s="101"/>
      <c r="F1995" s="101"/>
      <c r="I1995" s="101"/>
      <c r="J1995" s="101"/>
      <c r="L1995" s="102"/>
      <c r="M1995" s="103"/>
      <c r="O1995" s="101"/>
      <c r="P1995" s="101"/>
      <c r="Q1995" s="101"/>
      <c r="R1995" s="105"/>
      <c r="V1995" s="106"/>
      <c r="W1995" s="107"/>
      <c r="X1995" s="107"/>
      <c r="Y1995" s="107"/>
      <c r="Z1995" s="108"/>
      <c r="AA1995" s="107"/>
      <c r="AB1995" s="50"/>
      <c r="AI1995" s="107"/>
    </row>
    <row r="1996" spans="3:35" x14ac:dyDescent="0.2">
      <c r="C1996" s="101"/>
      <c r="D1996" s="101"/>
      <c r="E1996" s="101"/>
      <c r="F1996" s="101"/>
      <c r="I1996" s="101"/>
      <c r="J1996" s="101"/>
      <c r="L1996" s="102"/>
      <c r="M1996" s="103"/>
      <c r="O1996" s="101"/>
      <c r="P1996" s="101"/>
      <c r="Q1996" s="101"/>
      <c r="R1996" s="105"/>
      <c r="V1996" s="106"/>
      <c r="W1996" s="107"/>
      <c r="X1996" s="107"/>
      <c r="Y1996" s="107"/>
      <c r="Z1996" s="108"/>
      <c r="AA1996" s="107"/>
      <c r="AB1996" s="50"/>
      <c r="AI1996" s="107"/>
    </row>
    <row r="1997" spans="3:35" x14ac:dyDescent="0.2">
      <c r="C1997" s="101"/>
      <c r="D1997" s="101"/>
      <c r="E1997" s="101"/>
      <c r="F1997" s="101"/>
      <c r="I1997" s="101"/>
      <c r="J1997" s="101"/>
      <c r="L1997" s="102"/>
      <c r="M1997" s="103"/>
      <c r="O1997" s="101"/>
      <c r="P1997" s="101"/>
      <c r="Q1997" s="101"/>
      <c r="R1997" s="105"/>
      <c r="V1997" s="106"/>
      <c r="W1997" s="107"/>
      <c r="X1997" s="107"/>
      <c r="Y1997" s="107"/>
      <c r="Z1997" s="108"/>
      <c r="AA1997" s="107"/>
      <c r="AB1997" s="50"/>
      <c r="AI1997" s="107"/>
    </row>
    <row r="1998" spans="3:35" x14ac:dyDescent="0.2">
      <c r="C1998" s="101"/>
      <c r="D1998" s="101"/>
      <c r="E1998" s="101"/>
      <c r="F1998" s="101"/>
      <c r="I1998" s="101"/>
      <c r="J1998" s="101"/>
      <c r="L1998" s="102"/>
      <c r="M1998" s="103"/>
      <c r="O1998" s="101"/>
      <c r="P1998" s="101"/>
      <c r="Q1998" s="101"/>
      <c r="R1998" s="105"/>
      <c r="V1998" s="106"/>
      <c r="W1998" s="107"/>
      <c r="X1998" s="107"/>
      <c r="Y1998" s="107"/>
      <c r="Z1998" s="108"/>
      <c r="AA1998" s="107"/>
      <c r="AB1998" s="50"/>
      <c r="AI1998" s="107"/>
    </row>
    <row r="1999" spans="3:35" x14ac:dyDescent="0.2">
      <c r="C1999" s="101"/>
      <c r="D1999" s="101"/>
      <c r="E1999" s="101"/>
      <c r="F1999" s="101"/>
      <c r="I1999" s="101"/>
      <c r="J1999" s="101"/>
      <c r="L1999" s="102"/>
      <c r="M1999" s="103"/>
      <c r="O1999" s="101"/>
      <c r="P1999" s="101"/>
      <c r="Q1999" s="101"/>
      <c r="R1999" s="105"/>
      <c r="V1999" s="106"/>
      <c r="W1999" s="107"/>
      <c r="X1999" s="107"/>
      <c r="Y1999" s="107"/>
      <c r="Z1999" s="108"/>
      <c r="AA1999" s="107"/>
      <c r="AB1999" s="50"/>
      <c r="AI1999" s="107"/>
    </row>
    <row r="2000" spans="3:35" x14ac:dyDescent="0.2">
      <c r="C2000" s="101"/>
      <c r="D2000" s="101"/>
      <c r="E2000" s="101"/>
      <c r="F2000" s="101"/>
      <c r="I2000" s="101"/>
      <c r="J2000" s="101"/>
      <c r="L2000" s="102"/>
      <c r="M2000" s="103"/>
      <c r="O2000" s="101"/>
      <c r="P2000" s="101"/>
      <c r="Q2000" s="101"/>
      <c r="R2000" s="105"/>
      <c r="V2000" s="106"/>
      <c r="W2000" s="107"/>
      <c r="X2000" s="107"/>
      <c r="Y2000" s="107"/>
      <c r="Z2000" s="108"/>
      <c r="AA2000" s="107"/>
      <c r="AB2000" s="50"/>
      <c r="AI2000" s="107"/>
    </row>
    <row r="2001" spans="3:35" x14ac:dyDescent="0.2">
      <c r="C2001" s="101"/>
      <c r="D2001" s="101"/>
      <c r="E2001" s="101"/>
      <c r="F2001" s="101"/>
      <c r="I2001" s="101"/>
      <c r="J2001" s="101"/>
      <c r="L2001" s="102"/>
      <c r="M2001" s="103"/>
      <c r="O2001" s="101"/>
      <c r="P2001" s="101"/>
      <c r="Q2001" s="101"/>
      <c r="R2001" s="105"/>
      <c r="V2001" s="106"/>
      <c r="W2001" s="107"/>
      <c r="X2001" s="107"/>
      <c r="Y2001" s="107"/>
      <c r="Z2001" s="108"/>
      <c r="AA2001" s="107"/>
      <c r="AB2001" s="50"/>
      <c r="AI2001" s="107"/>
    </row>
    <row r="2002" spans="3:35" x14ac:dyDescent="0.2">
      <c r="L2002" s="102"/>
      <c r="M2002" s="103"/>
      <c r="R2002" s="105"/>
      <c r="V2002" s="106"/>
      <c r="W2002" s="107"/>
      <c r="X2002" s="107"/>
      <c r="Y2002" s="107"/>
      <c r="Z2002" s="108"/>
      <c r="AA2002" s="107"/>
      <c r="AB2002" s="50"/>
      <c r="AI2002" s="107"/>
    </row>
    <row r="2003" spans="3:35" x14ac:dyDescent="0.2">
      <c r="C2003" s="101"/>
      <c r="D2003" s="101"/>
      <c r="E2003" s="101"/>
      <c r="F2003" s="101"/>
      <c r="I2003" s="101"/>
      <c r="J2003" s="101"/>
      <c r="L2003" s="102"/>
      <c r="M2003" s="103"/>
      <c r="O2003" s="101"/>
      <c r="P2003" s="101"/>
      <c r="Q2003" s="101"/>
      <c r="R2003" s="105"/>
      <c r="V2003" s="106"/>
      <c r="W2003" s="107"/>
      <c r="X2003" s="107"/>
      <c r="Y2003" s="107"/>
      <c r="Z2003" s="108"/>
      <c r="AA2003" s="107"/>
      <c r="AB2003" s="50"/>
      <c r="AI2003" s="107"/>
    </row>
    <row r="2004" spans="3:35" x14ac:dyDescent="0.2">
      <c r="C2004" s="101"/>
      <c r="D2004" s="101"/>
      <c r="E2004" s="101"/>
      <c r="F2004" s="101"/>
      <c r="I2004" s="101"/>
      <c r="J2004" s="101"/>
      <c r="L2004" s="102"/>
      <c r="M2004" s="103"/>
      <c r="O2004" s="101"/>
      <c r="P2004" s="101"/>
      <c r="Q2004" s="101"/>
      <c r="R2004" s="105"/>
      <c r="V2004" s="106"/>
      <c r="W2004" s="107"/>
      <c r="X2004" s="107"/>
      <c r="Y2004" s="107"/>
      <c r="Z2004" s="108"/>
      <c r="AA2004" s="107"/>
      <c r="AB2004" s="50"/>
      <c r="AI2004" s="107"/>
    </row>
    <row r="2005" spans="3:35" x14ac:dyDescent="0.2">
      <c r="C2005" s="101"/>
      <c r="D2005" s="101"/>
      <c r="E2005" s="101"/>
      <c r="F2005" s="101"/>
      <c r="I2005" s="101"/>
      <c r="J2005" s="101"/>
      <c r="L2005" s="102"/>
      <c r="M2005" s="103"/>
      <c r="O2005" s="101"/>
      <c r="P2005" s="101"/>
      <c r="Q2005" s="101"/>
      <c r="R2005" s="105"/>
      <c r="V2005" s="106"/>
      <c r="W2005" s="107"/>
      <c r="X2005" s="107"/>
      <c r="Y2005" s="107"/>
      <c r="Z2005" s="108"/>
      <c r="AA2005" s="107"/>
      <c r="AB2005" s="50"/>
      <c r="AI2005" s="107"/>
    </row>
    <row r="2006" spans="3:35" x14ac:dyDescent="0.2">
      <c r="C2006" s="101"/>
      <c r="D2006" s="101"/>
      <c r="E2006" s="101"/>
      <c r="F2006" s="101"/>
      <c r="I2006" s="101"/>
      <c r="J2006" s="101"/>
      <c r="L2006" s="102"/>
      <c r="M2006" s="103"/>
      <c r="O2006" s="101"/>
      <c r="P2006" s="101"/>
      <c r="Q2006" s="101"/>
      <c r="R2006" s="105"/>
      <c r="V2006" s="106"/>
      <c r="W2006" s="107"/>
      <c r="X2006" s="107"/>
      <c r="Y2006" s="107"/>
      <c r="Z2006" s="108"/>
      <c r="AA2006" s="107"/>
      <c r="AB2006" s="50"/>
      <c r="AI2006" s="107"/>
    </row>
    <row r="2007" spans="3:35" x14ac:dyDescent="0.2">
      <c r="C2007" s="101"/>
      <c r="D2007" s="101"/>
      <c r="E2007" s="101"/>
      <c r="F2007" s="101"/>
      <c r="I2007" s="101"/>
      <c r="J2007" s="101"/>
      <c r="L2007" s="102"/>
      <c r="M2007" s="103"/>
      <c r="O2007" s="101"/>
      <c r="P2007" s="101"/>
      <c r="Q2007" s="101"/>
      <c r="R2007" s="105"/>
      <c r="V2007" s="106"/>
      <c r="W2007" s="107"/>
      <c r="X2007" s="107"/>
      <c r="Y2007" s="107"/>
      <c r="Z2007" s="108"/>
      <c r="AA2007" s="107"/>
      <c r="AB2007" s="50"/>
      <c r="AI2007" s="107"/>
    </row>
    <row r="2008" spans="3:35" x14ac:dyDescent="0.2">
      <c r="C2008" s="101"/>
      <c r="D2008" s="101"/>
      <c r="E2008" s="101"/>
      <c r="F2008" s="101"/>
      <c r="I2008" s="101"/>
      <c r="J2008" s="101"/>
      <c r="L2008" s="102"/>
      <c r="M2008" s="103"/>
      <c r="O2008" s="101"/>
      <c r="P2008" s="101"/>
      <c r="Q2008" s="101"/>
      <c r="R2008" s="105"/>
      <c r="V2008" s="106"/>
      <c r="W2008" s="107"/>
      <c r="X2008" s="107"/>
      <c r="Y2008" s="107"/>
      <c r="Z2008" s="108"/>
      <c r="AA2008" s="107"/>
      <c r="AB2008" s="50"/>
      <c r="AI2008" s="107"/>
    </row>
    <row r="2009" spans="3:35" x14ac:dyDescent="0.2">
      <c r="C2009" s="101"/>
      <c r="D2009" s="101"/>
      <c r="E2009" s="101"/>
      <c r="F2009" s="101"/>
      <c r="I2009" s="101"/>
      <c r="J2009" s="101"/>
      <c r="L2009" s="102"/>
      <c r="M2009" s="103"/>
      <c r="O2009" s="101"/>
      <c r="P2009" s="101"/>
      <c r="Q2009" s="101"/>
      <c r="R2009" s="105"/>
      <c r="V2009" s="106"/>
      <c r="W2009" s="107"/>
      <c r="X2009" s="107"/>
      <c r="Y2009" s="107"/>
      <c r="Z2009" s="108"/>
      <c r="AA2009" s="107"/>
      <c r="AB2009" s="50"/>
      <c r="AI2009" s="107"/>
    </row>
    <row r="2010" spans="3:35" x14ac:dyDescent="0.2">
      <c r="C2010" s="101"/>
      <c r="D2010" s="101"/>
      <c r="E2010" s="101"/>
      <c r="F2010" s="101"/>
      <c r="I2010" s="101"/>
      <c r="J2010" s="101"/>
      <c r="L2010" s="102"/>
      <c r="M2010" s="103"/>
      <c r="O2010" s="101"/>
      <c r="P2010" s="101"/>
      <c r="Q2010" s="101"/>
      <c r="R2010" s="105"/>
      <c r="V2010" s="106"/>
      <c r="W2010" s="107"/>
      <c r="X2010" s="107"/>
      <c r="Y2010" s="107"/>
      <c r="Z2010" s="108"/>
      <c r="AA2010" s="107"/>
      <c r="AB2010" s="50"/>
      <c r="AI2010" s="107"/>
    </row>
    <row r="2011" spans="3:35" x14ac:dyDescent="0.2">
      <c r="C2011" s="101"/>
      <c r="D2011" s="101"/>
      <c r="E2011" s="101"/>
      <c r="F2011" s="101"/>
      <c r="I2011" s="101"/>
      <c r="J2011" s="101"/>
      <c r="L2011" s="102"/>
      <c r="M2011" s="103"/>
      <c r="O2011" s="101"/>
      <c r="P2011" s="101"/>
      <c r="Q2011" s="101"/>
      <c r="R2011" s="105"/>
      <c r="V2011" s="106"/>
      <c r="W2011" s="107"/>
      <c r="X2011" s="107"/>
      <c r="Y2011" s="107"/>
      <c r="Z2011" s="108"/>
      <c r="AA2011" s="107"/>
      <c r="AB2011" s="50"/>
      <c r="AI2011" s="107"/>
    </row>
    <row r="2012" spans="3:35" x14ac:dyDescent="0.2">
      <c r="C2012" s="101"/>
      <c r="D2012" s="101"/>
      <c r="E2012" s="101"/>
      <c r="F2012" s="101"/>
      <c r="I2012" s="101"/>
      <c r="J2012" s="101"/>
      <c r="L2012" s="102"/>
      <c r="M2012" s="103"/>
      <c r="O2012" s="101"/>
      <c r="P2012" s="101"/>
      <c r="Q2012" s="101"/>
      <c r="R2012" s="105"/>
      <c r="V2012" s="106"/>
      <c r="W2012" s="107"/>
      <c r="X2012" s="107"/>
      <c r="Y2012" s="107"/>
      <c r="Z2012" s="108"/>
      <c r="AA2012" s="107"/>
      <c r="AB2012" s="50"/>
      <c r="AI2012" s="107"/>
    </row>
    <row r="2013" spans="3:35" x14ac:dyDescent="0.2">
      <c r="C2013" s="101"/>
      <c r="D2013" s="101"/>
      <c r="E2013" s="101"/>
      <c r="F2013" s="101"/>
      <c r="I2013" s="101"/>
      <c r="J2013" s="101"/>
      <c r="L2013" s="102"/>
      <c r="M2013" s="103"/>
      <c r="O2013" s="101"/>
      <c r="P2013" s="101"/>
      <c r="Q2013" s="101"/>
      <c r="R2013" s="105"/>
      <c r="V2013" s="106"/>
      <c r="W2013" s="107"/>
      <c r="X2013" s="107"/>
      <c r="Y2013" s="107"/>
      <c r="Z2013" s="108"/>
      <c r="AA2013" s="107"/>
      <c r="AB2013" s="50"/>
      <c r="AI2013" s="107"/>
    </row>
    <row r="2014" spans="3:35" x14ac:dyDescent="0.2">
      <c r="C2014" s="101"/>
      <c r="D2014" s="101"/>
      <c r="E2014" s="101"/>
      <c r="F2014" s="101"/>
      <c r="I2014" s="101"/>
      <c r="J2014" s="101"/>
      <c r="L2014" s="102"/>
      <c r="M2014" s="103"/>
      <c r="O2014" s="101"/>
      <c r="P2014" s="101"/>
      <c r="Q2014" s="101"/>
      <c r="R2014" s="105"/>
      <c r="V2014" s="106"/>
      <c r="W2014" s="107"/>
      <c r="X2014" s="107"/>
      <c r="Y2014" s="107"/>
      <c r="Z2014" s="108"/>
      <c r="AA2014" s="107"/>
      <c r="AB2014" s="50"/>
      <c r="AI2014" s="107"/>
    </row>
    <row r="2015" spans="3:35" x14ac:dyDescent="0.2">
      <c r="C2015" s="101"/>
      <c r="D2015" s="101"/>
      <c r="E2015" s="101"/>
      <c r="F2015" s="101"/>
      <c r="I2015" s="101"/>
      <c r="J2015" s="101"/>
      <c r="L2015" s="102"/>
      <c r="M2015" s="103"/>
      <c r="O2015" s="101"/>
      <c r="P2015" s="101"/>
      <c r="Q2015" s="101"/>
      <c r="R2015" s="105"/>
      <c r="V2015" s="106"/>
      <c r="W2015" s="107"/>
      <c r="X2015" s="107"/>
      <c r="Y2015" s="107"/>
      <c r="Z2015" s="108"/>
      <c r="AA2015" s="107"/>
      <c r="AB2015" s="50"/>
      <c r="AI2015" s="107"/>
    </row>
    <row r="2016" spans="3:35" x14ac:dyDescent="0.2">
      <c r="C2016" s="101"/>
      <c r="D2016" s="101"/>
      <c r="E2016" s="101"/>
      <c r="F2016" s="101"/>
      <c r="I2016" s="101"/>
      <c r="J2016" s="101"/>
      <c r="L2016" s="102"/>
      <c r="M2016" s="103"/>
      <c r="O2016" s="101"/>
      <c r="P2016" s="101"/>
      <c r="Q2016" s="101"/>
      <c r="R2016" s="105"/>
      <c r="V2016" s="106"/>
      <c r="W2016" s="107"/>
      <c r="X2016" s="107"/>
      <c r="Y2016" s="107"/>
      <c r="Z2016" s="108"/>
      <c r="AA2016" s="107"/>
      <c r="AB2016" s="50"/>
      <c r="AI2016" s="107"/>
    </row>
    <row r="2017" spans="3:35" x14ac:dyDescent="0.2">
      <c r="C2017" s="101"/>
      <c r="D2017" s="101"/>
      <c r="E2017" s="101"/>
      <c r="F2017" s="101"/>
      <c r="I2017" s="101"/>
      <c r="J2017" s="101"/>
      <c r="L2017" s="102"/>
      <c r="M2017" s="103"/>
      <c r="O2017" s="101"/>
      <c r="P2017" s="101"/>
      <c r="Q2017" s="101"/>
      <c r="R2017" s="105"/>
      <c r="V2017" s="106"/>
      <c r="W2017" s="107"/>
      <c r="X2017" s="107"/>
      <c r="Y2017" s="107"/>
      <c r="Z2017" s="108"/>
      <c r="AA2017" s="107"/>
      <c r="AB2017" s="50"/>
      <c r="AI2017" s="107"/>
    </row>
    <row r="2018" spans="3:35" x14ac:dyDescent="0.2">
      <c r="L2018" s="102"/>
      <c r="M2018" s="103"/>
      <c r="R2018" s="105"/>
      <c r="V2018" s="106"/>
      <c r="W2018" s="107"/>
      <c r="X2018" s="107"/>
      <c r="Y2018" s="107"/>
      <c r="Z2018" s="108"/>
      <c r="AA2018" s="107"/>
      <c r="AB2018" s="50"/>
      <c r="AI2018" s="107"/>
    </row>
    <row r="2019" spans="3:35" x14ac:dyDescent="0.2">
      <c r="L2019" s="102"/>
      <c r="M2019" s="103"/>
      <c r="R2019" s="105"/>
      <c r="V2019" s="106"/>
      <c r="W2019" s="107"/>
      <c r="X2019" s="107"/>
      <c r="Y2019" s="107"/>
      <c r="Z2019" s="108"/>
      <c r="AA2019" s="107"/>
      <c r="AB2019" s="50"/>
      <c r="AI2019" s="107"/>
    </row>
    <row r="2020" spans="3:35" x14ac:dyDescent="0.2">
      <c r="C2020" s="101"/>
      <c r="D2020" s="101"/>
      <c r="E2020" s="101"/>
      <c r="F2020" s="101"/>
      <c r="I2020" s="101"/>
      <c r="J2020" s="101"/>
      <c r="L2020" s="102"/>
      <c r="M2020" s="103"/>
      <c r="O2020" s="101"/>
      <c r="P2020" s="101"/>
      <c r="Q2020" s="101"/>
      <c r="R2020" s="105"/>
      <c r="V2020" s="106"/>
      <c r="W2020" s="107"/>
      <c r="X2020" s="107"/>
      <c r="Y2020" s="107"/>
      <c r="Z2020" s="108"/>
      <c r="AA2020" s="107"/>
      <c r="AB2020" s="50"/>
      <c r="AI2020" s="107"/>
    </row>
    <row r="2021" spans="3:35" x14ac:dyDescent="0.2">
      <c r="C2021" s="101"/>
      <c r="D2021" s="101"/>
      <c r="E2021" s="101"/>
      <c r="F2021" s="101"/>
      <c r="I2021" s="101"/>
      <c r="J2021" s="101"/>
      <c r="L2021" s="102"/>
      <c r="M2021" s="103"/>
      <c r="O2021" s="101"/>
      <c r="P2021" s="101"/>
      <c r="Q2021" s="101"/>
      <c r="R2021" s="105"/>
      <c r="V2021" s="106"/>
      <c r="W2021" s="107"/>
      <c r="X2021" s="107"/>
      <c r="Y2021" s="107"/>
      <c r="Z2021" s="108"/>
      <c r="AA2021" s="107"/>
      <c r="AB2021" s="50"/>
      <c r="AI2021" s="107"/>
    </row>
    <row r="2022" spans="3:35" x14ac:dyDescent="0.2">
      <c r="C2022" s="101"/>
      <c r="D2022" s="101"/>
      <c r="E2022" s="101"/>
      <c r="F2022" s="101"/>
      <c r="I2022" s="101"/>
      <c r="J2022" s="101"/>
      <c r="L2022" s="102"/>
      <c r="M2022" s="103"/>
      <c r="O2022" s="101"/>
      <c r="P2022" s="101"/>
      <c r="Q2022" s="101"/>
      <c r="R2022" s="105"/>
      <c r="V2022" s="106"/>
      <c r="W2022" s="107"/>
      <c r="X2022" s="107"/>
      <c r="Y2022" s="107"/>
      <c r="Z2022" s="108"/>
      <c r="AA2022" s="107"/>
      <c r="AB2022" s="50"/>
      <c r="AI2022" s="107"/>
    </row>
    <row r="2023" spans="3:35" x14ac:dyDescent="0.2">
      <c r="C2023" s="101"/>
      <c r="D2023" s="101"/>
      <c r="E2023" s="101"/>
      <c r="F2023" s="101"/>
      <c r="I2023" s="101"/>
      <c r="J2023" s="101"/>
      <c r="L2023" s="102"/>
      <c r="M2023" s="103"/>
      <c r="O2023" s="101"/>
      <c r="P2023" s="101"/>
      <c r="Q2023" s="101"/>
      <c r="R2023" s="105"/>
      <c r="V2023" s="106"/>
      <c r="W2023" s="107"/>
      <c r="X2023" s="107"/>
      <c r="Y2023" s="107"/>
      <c r="Z2023" s="108"/>
      <c r="AA2023" s="107"/>
      <c r="AB2023" s="50"/>
      <c r="AI2023" s="107"/>
    </row>
    <row r="2024" spans="3:35" x14ac:dyDescent="0.2">
      <c r="C2024" s="101"/>
      <c r="D2024" s="101"/>
      <c r="E2024" s="101"/>
      <c r="F2024" s="101"/>
      <c r="I2024" s="101"/>
      <c r="J2024" s="101"/>
      <c r="L2024" s="102"/>
      <c r="M2024" s="103"/>
      <c r="O2024" s="101"/>
      <c r="P2024" s="101"/>
      <c r="Q2024" s="101"/>
      <c r="R2024" s="105"/>
      <c r="V2024" s="106"/>
      <c r="W2024" s="107"/>
      <c r="X2024" s="107"/>
      <c r="Y2024" s="107"/>
      <c r="Z2024" s="108"/>
      <c r="AA2024" s="107"/>
      <c r="AB2024" s="50"/>
      <c r="AI2024" s="107"/>
    </row>
    <row r="2025" spans="3:35" x14ac:dyDescent="0.2">
      <c r="C2025" s="101"/>
      <c r="D2025" s="101"/>
      <c r="E2025" s="101"/>
      <c r="F2025" s="101"/>
      <c r="I2025" s="101"/>
      <c r="J2025" s="101"/>
      <c r="L2025" s="102"/>
      <c r="M2025" s="103"/>
      <c r="O2025" s="101"/>
      <c r="P2025" s="101"/>
      <c r="Q2025" s="101"/>
      <c r="R2025" s="105"/>
      <c r="V2025" s="106"/>
      <c r="W2025" s="107"/>
      <c r="X2025" s="107"/>
      <c r="Y2025" s="107"/>
      <c r="Z2025" s="108"/>
      <c r="AA2025" s="107"/>
      <c r="AB2025" s="50"/>
      <c r="AI2025" s="107"/>
    </row>
    <row r="2026" spans="3:35" x14ac:dyDescent="0.2">
      <c r="C2026" s="101"/>
      <c r="D2026" s="101"/>
      <c r="E2026" s="101"/>
      <c r="F2026" s="101"/>
      <c r="I2026" s="101"/>
      <c r="J2026" s="101"/>
      <c r="L2026" s="102"/>
      <c r="M2026" s="103"/>
      <c r="O2026" s="101"/>
      <c r="P2026" s="101"/>
      <c r="Q2026" s="101"/>
      <c r="R2026" s="105"/>
      <c r="V2026" s="106"/>
      <c r="W2026" s="107"/>
      <c r="X2026" s="107"/>
      <c r="Y2026" s="107"/>
      <c r="Z2026" s="108"/>
      <c r="AA2026" s="107"/>
      <c r="AB2026" s="50"/>
      <c r="AI2026" s="107"/>
    </row>
    <row r="2027" spans="3:35" x14ac:dyDescent="0.2">
      <c r="C2027" s="101"/>
      <c r="D2027" s="101"/>
      <c r="E2027" s="101"/>
      <c r="F2027" s="101"/>
      <c r="I2027" s="101"/>
      <c r="J2027" s="101"/>
      <c r="L2027" s="102"/>
      <c r="M2027" s="103"/>
      <c r="O2027" s="101"/>
      <c r="P2027" s="101"/>
      <c r="Q2027" s="101"/>
      <c r="R2027" s="105"/>
      <c r="V2027" s="106"/>
      <c r="W2027" s="107"/>
      <c r="X2027" s="107"/>
      <c r="Y2027" s="107"/>
      <c r="Z2027" s="108"/>
      <c r="AA2027" s="107"/>
      <c r="AB2027" s="50"/>
      <c r="AI2027" s="107"/>
    </row>
    <row r="2028" spans="3:35" x14ac:dyDescent="0.2">
      <c r="C2028" s="101"/>
      <c r="D2028" s="101"/>
      <c r="E2028" s="101"/>
      <c r="F2028" s="101"/>
      <c r="I2028" s="101"/>
      <c r="J2028" s="101"/>
      <c r="L2028" s="102"/>
      <c r="M2028" s="103"/>
      <c r="O2028" s="101"/>
      <c r="P2028" s="101"/>
      <c r="Q2028" s="101"/>
      <c r="R2028" s="105"/>
      <c r="V2028" s="106"/>
      <c r="W2028" s="107"/>
      <c r="X2028" s="107"/>
      <c r="Y2028" s="107"/>
      <c r="Z2028" s="108"/>
      <c r="AA2028" s="107"/>
      <c r="AB2028" s="50"/>
      <c r="AI2028" s="107"/>
    </row>
    <row r="2029" spans="3:35" x14ac:dyDescent="0.2">
      <c r="C2029" s="101"/>
      <c r="D2029" s="101"/>
      <c r="E2029" s="101"/>
      <c r="F2029" s="101"/>
      <c r="I2029" s="101"/>
      <c r="J2029" s="101"/>
      <c r="L2029" s="102"/>
      <c r="M2029" s="103"/>
      <c r="O2029" s="101"/>
      <c r="P2029" s="101"/>
      <c r="Q2029" s="101"/>
      <c r="R2029" s="105"/>
      <c r="V2029" s="106"/>
      <c r="W2029" s="107"/>
      <c r="X2029" s="107"/>
      <c r="Y2029" s="107"/>
      <c r="Z2029" s="108"/>
      <c r="AA2029" s="107"/>
      <c r="AB2029" s="50"/>
      <c r="AI2029" s="107"/>
    </row>
    <row r="2030" spans="3:35" x14ac:dyDescent="0.2">
      <c r="C2030" s="101"/>
      <c r="D2030" s="101"/>
      <c r="E2030" s="101"/>
      <c r="F2030" s="101"/>
      <c r="I2030" s="101"/>
      <c r="J2030" s="101"/>
      <c r="L2030" s="102"/>
      <c r="M2030" s="103"/>
      <c r="O2030" s="101"/>
      <c r="P2030" s="101"/>
      <c r="Q2030" s="101"/>
      <c r="R2030" s="105"/>
      <c r="V2030" s="106"/>
      <c r="W2030" s="107"/>
      <c r="X2030" s="107"/>
      <c r="Y2030" s="107"/>
      <c r="Z2030" s="108"/>
      <c r="AA2030" s="107"/>
      <c r="AB2030" s="50"/>
      <c r="AI2030" s="107"/>
    </row>
    <row r="2031" spans="3:35" x14ac:dyDescent="0.2">
      <c r="C2031" s="101"/>
      <c r="D2031" s="101"/>
      <c r="E2031" s="101"/>
      <c r="F2031" s="101"/>
      <c r="I2031" s="101"/>
      <c r="J2031" s="101"/>
      <c r="L2031" s="102"/>
      <c r="M2031" s="103"/>
      <c r="O2031" s="101"/>
      <c r="P2031" s="101"/>
      <c r="Q2031" s="101"/>
      <c r="R2031" s="105"/>
      <c r="V2031" s="106"/>
      <c r="W2031" s="107"/>
      <c r="X2031" s="107"/>
      <c r="Y2031" s="107"/>
      <c r="Z2031" s="108"/>
      <c r="AA2031" s="107"/>
      <c r="AB2031" s="50"/>
      <c r="AI2031" s="107"/>
    </row>
    <row r="2032" spans="3:35" x14ac:dyDescent="0.2">
      <c r="L2032" s="102"/>
      <c r="M2032" s="103"/>
      <c r="R2032" s="105"/>
      <c r="V2032" s="106"/>
      <c r="W2032" s="107"/>
      <c r="X2032" s="107"/>
      <c r="Y2032" s="107"/>
      <c r="Z2032" s="108"/>
      <c r="AA2032" s="107"/>
      <c r="AB2032" s="50"/>
      <c r="AI2032" s="107"/>
    </row>
    <row r="2033" spans="3:35" x14ac:dyDescent="0.2">
      <c r="L2033" s="102"/>
      <c r="M2033" s="103"/>
      <c r="R2033" s="105"/>
      <c r="V2033" s="106"/>
      <c r="W2033" s="107"/>
      <c r="X2033" s="107"/>
      <c r="Y2033" s="107"/>
      <c r="Z2033" s="108"/>
      <c r="AA2033" s="107"/>
      <c r="AB2033" s="50"/>
      <c r="AI2033" s="107"/>
    </row>
    <row r="2034" spans="3:35" x14ac:dyDescent="0.2">
      <c r="L2034" s="102"/>
      <c r="M2034" s="103"/>
      <c r="R2034" s="105"/>
      <c r="V2034" s="106"/>
      <c r="W2034" s="107"/>
      <c r="X2034" s="107"/>
      <c r="Y2034" s="107"/>
      <c r="Z2034" s="108"/>
      <c r="AA2034" s="107"/>
      <c r="AB2034" s="50"/>
      <c r="AI2034" s="107"/>
    </row>
    <row r="2035" spans="3:35" x14ac:dyDescent="0.2">
      <c r="L2035" s="102"/>
      <c r="M2035" s="103"/>
      <c r="R2035" s="105"/>
      <c r="V2035" s="106"/>
      <c r="W2035" s="107"/>
      <c r="X2035" s="107"/>
      <c r="Y2035" s="107"/>
      <c r="Z2035" s="108"/>
      <c r="AA2035" s="107"/>
      <c r="AB2035" s="50"/>
      <c r="AI2035" s="107"/>
    </row>
    <row r="2036" spans="3:35" x14ac:dyDescent="0.2">
      <c r="L2036" s="102"/>
      <c r="M2036" s="103"/>
      <c r="R2036" s="105"/>
      <c r="V2036" s="106"/>
      <c r="W2036" s="107"/>
      <c r="X2036" s="107"/>
      <c r="Y2036" s="107"/>
      <c r="Z2036" s="108"/>
      <c r="AA2036" s="107"/>
      <c r="AB2036" s="50"/>
      <c r="AI2036" s="107"/>
    </row>
    <row r="2037" spans="3:35" x14ac:dyDescent="0.2">
      <c r="L2037" s="102"/>
      <c r="M2037" s="103"/>
      <c r="R2037" s="105"/>
      <c r="V2037" s="106"/>
      <c r="W2037" s="107"/>
      <c r="X2037" s="107"/>
      <c r="Y2037" s="107"/>
      <c r="Z2037" s="108"/>
      <c r="AA2037" s="107"/>
      <c r="AB2037" s="50"/>
      <c r="AI2037" s="107"/>
    </row>
    <row r="2038" spans="3:35" x14ac:dyDescent="0.2">
      <c r="L2038" s="102"/>
      <c r="M2038" s="103"/>
      <c r="R2038" s="105"/>
      <c r="V2038" s="106"/>
      <c r="W2038" s="107"/>
      <c r="X2038" s="107"/>
      <c r="Y2038" s="107"/>
      <c r="Z2038" s="108"/>
      <c r="AA2038" s="107"/>
      <c r="AB2038" s="50"/>
      <c r="AI2038" s="107"/>
    </row>
    <row r="2039" spans="3:35" x14ac:dyDescent="0.2">
      <c r="L2039" s="102"/>
      <c r="M2039" s="103"/>
      <c r="R2039" s="105"/>
      <c r="V2039" s="106"/>
      <c r="W2039" s="107"/>
      <c r="X2039" s="107"/>
      <c r="Y2039" s="107"/>
      <c r="Z2039" s="108"/>
      <c r="AA2039" s="107"/>
      <c r="AB2039" s="50"/>
      <c r="AI2039" s="107"/>
    </row>
    <row r="2040" spans="3:35" x14ac:dyDescent="0.2">
      <c r="L2040" s="102"/>
      <c r="M2040" s="103"/>
      <c r="R2040" s="105"/>
      <c r="V2040" s="106"/>
      <c r="W2040" s="107"/>
      <c r="X2040" s="107"/>
      <c r="Y2040" s="107"/>
      <c r="Z2040" s="108"/>
      <c r="AA2040" s="107"/>
      <c r="AB2040" s="50"/>
      <c r="AI2040" s="107"/>
    </row>
    <row r="2041" spans="3:35" x14ac:dyDescent="0.2">
      <c r="L2041" s="102"/>
      <c r="M2041" s="103"/>
      <c r="R2041" s="105"/>
      <c r="V2041" s="106"/>
      <c r="W2041" s="107"/>
      <c r="X2041" s="107"/>
      <c r="Y2041" s="107"/>
      <c r="Z2041" s="108"/>
      <c r="AA2041" s="107"/>
      <c r="AB2041" s="50"/>
      <c r="AI2041" s="107"/>
    </row>
    <row r="2042" spans="3:35" x14ac:dyDescent="0.2">
      <c r="L2042" s="102"/>
      <c r="M2042" s="103"/>
      <c r="R2042" s="105"/>
      <c r="V2042" s="106"/>
      <c r="W2042" s="107"/>
      <c r="X2042" s="107"/>
      <c r="Y2042" s="107"/>
      <c r="Z2042" s="108"/>
      <c r="AA2042" s="107"/>
      <c r="AB2042" s="50"/>
      <c r="AI2042" s="107"/>
    </row>
    <row r="2043" spans="3:35" x14ac:dyDescent="0.2">
      <c r="L2043" s="102"/>
      <c r="M2043" s="103"/>
      <c r="R2043" s="105"/>
      <c r="V2043" s="106"/>
      <c r="W2043" s="107"/>
      <c r="X2043" s="107"/>
      <c r="Y2043" s="107"/>
      <c r="Z2043" s="108"/>
      <c r="AA2043" s="107"/>
      <c r="AB2043" s="50"/>
      <c r="AI2043" s="107"/>
    </row>
    <row r="2044" spans="3:35" x14ac:dyDescent="0.2">
      <c r="C2044" s="101"/>
      <c r="D2044" s="101"/>
      <c r="E2044" s="101"/>
      <c r="F2044" s="101"/>
      <c r="I2044" s="101"/>
      <c r="J2044" s="101"/>
      <c r="L2044" s="102"/>
      <c r="M2044" s="103"/>
      <c r="O2044" s="101"/>
      <c r="P2044" s="101"/>
      <c r="Q2044" s="101"/>
      <c r="R2044" s="105"/>
      <c r="V2044" s="106"/>
      <c r="W2044" s="107"/>
      <c r="X2044" s="107"/>
      <c r="Y2044" s="107"/>
      <c r="Z2044" s="108"/>
      <c r="AA2044" s="107"/>
      <c r="AB2044" s="50"/>
      <c r="AI2044" s="107"/>
    </row>
    <row r="2045" spans="3:35" x14ac:dyDescent="0.2">
      <c r="C2045" s="101"/>
      <c r="D2045" s="101"/>
      <c r="E2045" s="101"/>
      <c r="F2045" s="101"/>
      <c r="I2045" s="101"/>
      <c r="J2045" s="101"/>
      <c r="L2045" s="102"/>
      <c r="M2045" s="103"/>
      <c r="O2045" s="101"/>
      <c r="P2045" s="101"/>
      <c r="Q2045" s="101"/>
      <c r="R2045" s="105"/>
      <c r="V2045" s="106"/>
      <c r="W2045" s="107"/>
      <c r="X2045" s="107"/>
      <c r="Y2045" s="107"/>
      <c r="Z2045" s="108"/>
      <c r="AA2045" s="107"/>
      <c r="AB2045" s="50"/>
      <c r="AI2045" s="107"/>
    </row>
    <row r="2046" spans="3:35" x14ac:dyDescent="0.2">
      <c r="C2046" s="101"/>
      <c r="D2046" s="101"/>
      <c r="E2046" s="101"/>
      <c r="F2046" s="101"/>
      <c r="I2046" s="101"/>
      <c r="J2046" s="101"/>
      <c r="L2046" s="102"/>
      <c r="M2046" s="103"/>
      <c r="O2046" s="101"/>
      <c r="P2046" s="101"/>
      <c r="Q2046" s="101"/>
      <c r="R2046" s="105"/>
      <c r="V2046" s="106"/>
      <c r="W2046" s="107"/>
      <c r="X2046" s="107"/>
      <c r="Y2046" s="107"/>
      <c r="Z2046" s="108"/>
      <c r="AA2046" s="107"/>
      <c r="AB2046" s="50"/>
      <c r="AI2046" s="107"/>
    </row>
    <row r="2047" spans="3:35" x14ac:dyDescent="0.2">
      <c r="C2047" s="101"/>
      <c r="D2047" s="101"/>
      <c r="E2047" s="101"/>
      <c r="F2047" s="101"/>
      <c r="I2047" s="101"/>
      <c r="J2047" s="101"/>
      <c r="L2047" s="102"/>
      <c r="M2047" s="103"/>
      <c r="O2047" s="101"/>
      <c r="P2047" s="101"/>
      <c r="Q2047" s="101"/>
      <c r="R2047" s="105"/>
      <c r="V2047" s="106"/>
      <c r="W2047" s="107"/>
      <c r="X2047" s="107"/>
      <c r="Y2047" s="107"/>
      <c r="Z2047" s="108"/>
      <c r="AA2047" s="107"/>
      <c r="AB2047" s="50"/>
      <c r="AI2047" s="107"/>
    </row>
    <row r="2048" spans="3:35" x14ac:dyDescent="0.2">
      <c r="C2048" s="101"/>
      <c r="D2048" s="101"/>
      <c r="E2048" s="101"/>
      <c r="F2048" s="101"/>
      <c r="I2048" s="101"/>
      <c r="J2048" s="101"/>
      <c r="L2048" s="102"/>
      <c r="M2048" s="103"/>
      <c r="O2048" s="101"/>
      <c r="P2048" s="101"/>
      <c r="Q2048" s="101"/>
      <c r="R2048" s="105"/>
      <c r="V2048" s="106"/>
      <c r="W2048" s="107"/>
      <c r="X2048" s="107"/>
      <c r="Y2048" s="107"/>
      <c r="Z2048" s="108"/>
      <c r="AA2048" s="107"/>
      <c r="AB2048" s="50"/>
      <c r="AI2048" s="107"/>
    </row>
    <row r="2049" spans="3:35" x14ac:dyDescent="0.2">
      <c r="L2049" s="102"/>
      <c r="M2049" s="103"/>
      <c r="R2049" s="105"/>
      <c r="V2049" s="106"/>
      <c r="W2049" s="107"/>
      <c r="X2049" s="107"/>
      <c r="Y2049" s="107"/>
      <c r="Z2049" s="108"/>
      <c r="AA2049" s="107"/>
      <c r="AB2049" s="50"/>
      <c r="AI2049" s="107"/>
    </row>
    <row r="2050" spans="3:35" x14ac:dyDescent="0.2">
      <c r="L2050" s="102"/>
      <c r="M2050" s="103"/>
      <c r="R2050" s="105"/>
      <c r="V2050" s="106"/>
      <c r="W2050" s="107"/>
      <c r="X2050" s="107"/>
      <c r="Y2050" s="107"/>
      <c r="Z2050" s="108"/>
      <c r="AA2050" s="107"/>
      <c r="AB2050" s="50"/>
      <c r="AI2050" s="107"/>
    </row>
    <row r="2051" spans="3:35" x14ac:dyDescent="0.2">
      <c r="L2051" s="102"/>
      <c r="M2051" s="103"/>
      <c r="R2051" s="105"/>
      <c r="V2051" s="106"/>
      <c r="W2051" s="107"/>
      <c r="X2051" s="107"/>
      <c r="Y2051" s="107"/>
      <c r="Z2051" s="108"/>
      <c r="AA2051" s="107"/>
      <c r="AB2051" s="50"/>
      <c r="AI2051" s="107"/>
    </row>
    <row r="2052" spans="3:35" x14ac:dyDescent="0.2">
      <c r="L2052" s="102"/>
      <c r="M2052" s="103"/>
      <c r="R2052" s="105"/>
      <c r="V2052" s="106"/>
      <c r="W2052" s="107"/>
      <c r="X2052" s="107"/>
      <c r="Y2052" s="107"/>
      <c r="Z2052" s="108"/>
      <c r="AA2052" s="107"/>
      <c r="AB2052" s="50"/>
      <c r="AI2052" s="107"/>
    </row>
    <row r="2053" spans="3:35" x14ac:dyDescent="0.2">
      <c r="C2053" s="101"/>
      <c r="D2053" s="101"/>
      <c r="E2053" s="101"/>
      <c r="F2053" s="101"/>
      <c r="I2053" s="101"/>
      <c r="J2053" s="101"/>
      <c r="L2053" s="102"/>
      <c r="M2053" s="103"/>
      <c r="O2053" s="101"/>
      <c r="P2053" s="101"/>
      <c r="Q2053" s="101"/>
      <c r="R2053" s="105"/>
      <c r="V2053" s="106"/>
      <c r="W2053" s="107"/>
      <c r="X2053" s="107"/>
      <c r="Y2053" s="107"/>
      <c r="Z2053" s="108"/>
      <c r="AA2053" s="107"/>
      <c r="AB2053" s="50"/>
      <c r="AI2053" s="107"/>
    </row>
    <row r="2054" spans="3:35" x14ac:dyDescent="0.2">
      <c r="C2054" s="101"/>
      <c r="D2054" s="101"/>
      <c r="E2054" s="101"/>
      <c r="F2054" s="101"/>
      <c r="I2054" s="101"/>
      <c r="J2054" s="101"/>
      <c r="L2054" s="102"/>
      <c r="M2054" s="103"/>
      <c r="O2054" s="101"/>
      <c r="P2054" s="101"/>
      <c r="Q2054" s="101"/>
      <c r="R2054" s="105"/>
      <c r="V2054" s="106"/>
      <c r="W2054" s="107"/>
      <c r="X2054" s="107"/>
      <c r="Y2054" s="107"/>
      <c r="Z2054" s="108"/>
      <c r="AA2054" s="107"/>
      <c r="AB2054" s="50"/>
      <c r="AI2054" s="107"/>
    </row>
    <row r="2055" spans="3:35" x14ac:dyDescent="0.2">
      <c r="C2055" s="101"/>
      <c r="D2055" s="101"/>
      <c r="E2055" s="101"/>
      <c r="F2055" s="101"/>
      <c r="I2055" s="101"/>
      <c r="J2055" s="101"/>
      <c r="L2055" s="102"/>
      <c r="M2055" s="103"/>
      <c r="O2055" s="101"/>
      <c r="P2055" s="101"/>
      <c r="Q2055" s="101"/>
      <c r="R2055" s="105"/>
      <c r="V2055" s="106"/>
      <c r="W2055" s="107"/>
      <c r="X2055" s="107"/>
      <c r="Y2055" s="107"/>
      <c r="Z2055" s="108"/>
      <c r="AA2055" s="107"/>
      <c r="AB2055" s="50"/>
      <c r="AI2055" s="107"/>
    </row>
    <row r="2056" spans="3:35" x14ac:dyDescent="0.2">
      <c r="C2056" s="101"/>
      <c r="D2056" s="101"/>
      <c r="E2056" s="101"/>
      <c r="F2056" s="101"/>
      <c r="I2056" s="101"/>
      <c r="J2056" s="101"/>
      <c r="L2056" s="102"/>
      <c r="M2056" s="103"/>
      <c r="O2056" s="101"/>
      <c r="P2056" s="101"/>
      <c r="Q2056" s="101"/>
      <c r="R2056" s="105"/>
      <c r="V2056" s="106"/>
      <c r="W2056" s="107"/>
      <c r="X2056" s="107"/>
      <c r="Y2056" s="107"/>
      <c r="Z2056" s="108"/>
      <c r="AA2056" s="107"/>
      <c r="AB2056" s="50"/>
      <c r="AI2056" s="107"/>
    </row>
    <row r="2057" spans="3:35" x14ac:dyDescent="0.2">
      <c r="C2057" s="101"/>
      <c r="D2057" s="101"/>
      <c r="E2057" s="101"/>
      <c r="F2057" s="101"/>
      <c r="I2057" s="101"/>
      <c r="J2057" s="101"/>
      <c r="L2057" s="102"/>
      <c r="M2057" s="103"/>
      <c r="O2057" s="101"/>
      <c r="P2057" s="101"/>
      <c r="Q2057" s="101"/>
      <c r="R2057" s="105"/>
      <c r="V2057" s="106"/>
      <c r="W2057" s="107"/>
      <c r="X2057" s="107"/>
      <c r="Y2057" s="107"/>
      <c r="Z2057" s="108"/>
      <c r="AA2057" s="107"/>
      <c r="AB2057" s="50"/>
      <c r="AI2057" s="107"/>
    </row>
    <row r="2058" spans="3:35" x14ac:dyDescent="0.2">
      <c r="C2058" s="101"/>
      <c r="D2058" s="101"/>
      <c r="E2058" s="101"/>
      <c r="F2058" s="101"/>
      <c r="I2058" s="101"/>
      <c r="J2058" s="101"/>
      <c r="L2058" s="102"/>
      <c r="M2058" s="103"/>
      <c r="O2058" s="101"/>
      <c r="P2058" s="101"/>
      <c r="Q2058" s="101"/>
      <c r="R2058" s="105"/>
      <c r="V2058" s="106"/>
      <c r="W2058" s="107"/>
      <c r="X2058" s="107"/>
      <c r="Y2058" s="107"/>
      <c r="Z2058" s="108"/>
      <c r="AA2058" s="107"/>
      <c r="AB2058" s="50"/>
      <c r="AI2058" s="107"/>
    </row>
    <row r="2059" spans="3:35" x14ac:dyDescent="0.2">
      <c r="C2059" s="101"/>
      <c r="D2059" s="101"/>
      <c r="E2059" s="101"/>
      <c r="F2059" s="101"/>
      <c r="I2059" s="101"/>
      <c r="J2059" s="101"/>
      <c r="L2059" s="102"/>
      <c r="M2059" s="103"/>
      <c r="O2059" s="101"/>
      <c r="P2059" s="101"/>
      <c r="Q2059" s="101"/>
      <c r="R2059" s="105"/>
      <c r="V2059" s="106"/>
      <c r="W2059" s="107"/>
      <c r="X2059" s="107"/>
      <c r="Y2059" s="107"/>
      <c r="Z2059" s="108"/>
      <c r="AA2059" s="107"/>
      <c r="AB2059" s="50"/>
      <c r="AI2059" s="107"/>
    </row>
    <row r="2060" spans="3:35" x14ac:dyDescent="0.2">
      <c r="C2060" s="101"/>
      <c r="D2060" s="101"/>
      <c r="E2060" s="101"/>
      <c r="F2060" s="101"/>
      <c r="I2060" s="101"/>
      <c r="J2060" s="101"/>
      <c r="L2060" s="102"/>
      <c r="M2060" s="103"/>
      <c r="O2060" s="101"/>
      <c r="P2060" s="101"/>
      <c r="Q2060" s="101"/>
      <c r="R2060" s="105"/>
      <c r="V2060" s="106"/>
      <c r="W2060" s="107"/>
      <c r="X2060" s="107"/>
      <c r="Y2060" s="107"/>
      <c r="Z2060" s="108"/>
      <c r="AA2060" s="107"/>
      <c r="AB2060" s="50"/>
      <c r="AI2060" s="107"/>
    </row>
    <row r="2061" spans="3:35" x14ac:dyDescent="0.2">
      <c r="L2061" s="102"/>
      <c r="M2061" s="103"/>
      <c r="R2061" s="105"/>
      <c r="V2061" s="106"/>
      <c r="W2061" s="107"/>
      <c r="X2061" s="107"/>
      <c r="Y2061" s="107"/>
      <c r="Z2061" s="108"/>
      <c r="AA2061" s="107"/>
      <c r="AB2061" s="50"/>
      <c r="AI2061" s="107"/>
    </row>
    <row r="2062" spans="3:35" x14ac:dyDescent="0.2">
      <c r="L2062" s="102"/>
      <c r="M2062" s="103"/>
      <c r="R2062" s="105"/>
      <c r="V2062" s="106"/>
      <c r="W2062" s="107"/>
      <c r="X2062" s="107"/>
      <c r="Y2062" s="107"/>
      <c r="Z2062" s="108"/>
      <c r="AA2062" s="107"/>
      <c r="AB2062" s="50"/>
      <c r="AI2062" s="107"/>
    </row>
    <row r="2063" spans="3:35" x14ac:dyDescent="0.2">
      <c r="C2063" s="101"/>
      <c r="D2063" s="101"/>
      <c r="E2063" s="101"/>
      <c r="F2063" s="101"/>
      <c r="I2063" s="101"/>
      <c r="J2063" s="101"/>
      <c r="L2063" s="102"/>
      <c r="M2063" s="103"/>
      <c r="O2063" s="101"/>
      <c r="P2063" s="101"/>
      <c r="Q2063" s="101"/>
      <c r="R2063" s="105"/>
      <c r="V2063" s="106"/>
      <c r="W2063" s="107"/>
      <c r="X2063" s="107"/>
      <c r="Y2063" s="107"/>
      <c r="Z2063" s="108"/>
      <c r="AA2063" s="107"/>
      <c r="AB2063" s="50"/>
      <c r="AI2063" s="107"/>
    </row>
    <row r="2064" spans="3:35" x14ac:dyDescent="0.2">
      <c r="C2064" s="101"/>
      <c r="D2064" s="101"/>
      <c r="E2064" s="101"/>
      <c r="F2064" s="101"/>
      <c r="I2064" s="101"/>
      <c r="J2064" s="101"/>
      <c r="L2064" s="102"/>
      <c r="M2064" s="103"/>
      <c r="O2064" s="101"/>
      <c r="P2064" s="101"/>
      <c r="Q2064" s="101"/>
      <c r="R2064" s="105"/>
      <c r="V2064" s="106"/>
      <c r="W2064" s="107"/>
      <c r="X2064" s="107"/>
      <c r="Y2064" s="107"/>
      <c r="Z2064" s="108"/>
      <c r="AA2064" s="107"/>
      <c r="AB2064" s="50"/>
      <c r="AI2064" s="107"/>
    </row>
    <row r="2065" spans="3:35" x14ac:dyDescent="0.2">
      <c r="C2065" s="101"/>
      <c r="D2065" s="101"/>
      <c r="E2065" s="101"/>
      <c r="F2065" s="101"/>
      <c r="I2065" s="101"/>
      <c r="J2065" s="101"/>
      <c r="L2065" s="102"/>
      <c r="M2065" s="103"/>
      <c r="O2065" s="101"/>
      <c r="P2065" s="101"/>
      <c r="Q2065" s="101"/>
      <c r="R2065" s="105"/>
      <c r="V2065" s="106"/>
      <c r="W2065" s="107"/>
      <c r="X2065" s="107"/>
      <c r="Y2065" s="107"/>
      <c r="Z2065" s="108"/>
      <c r="AA2065" s="107"/>
      <c r="AB2065" s="50"/>
      <c r="AI2065" s="107"/>
    </row>
    <row r="2066" spans="3:35" x14ac:dyDescent="0.2">
      <c r="C2066" s="101"/>
      <c r="D2066" s="101"/>
      <c r="E2066" s="101"/>
      <c r="F2066" s="101"/>
      <c r="I2066" s="101"/>
      <c r="J2066" s="101"/>
      <c r="L2066" s="102"/>
      <c r="M2066" s="103"/>
      <c r="O2066" s="101"/>
      <c r="P2066" s="101"/>
      <c r="Q2066" s="101"/>
      <c r="R2066" s="105"/>
      <c r="V2066" s="106"/>
      <c r="W2066" s="107"/>
      <c r="X2066" s="107"/>
      <c r="Y2066" s="107"/>
      <c r="Z2066" s="108"/>
      <c r="AA2066" s="107"/>
      <c r="AB2066" s="50"/>
      <c r="AI2066" s="107"/>
    </row>
    <row r="2067" spans="3:35" x14ac:dyDescent="0.2">
      <c r="C2067" s="101"/>
      <c r="D2067" s="101"/>
      <c r="E2067" s="101"/>
      <c r="F2067" s="101"/>
      <c r="I2067" s="101"/>
      <c r="J2067" s="101"/>
      <c r="L2067" s="102"/>
      <c r="M2067" s="103"/>
      <c r="O2067" s="101"/>
      <c r="P2067" s="101"/>
      <c r="Q2067" s="101"/>
      <c r="R2067" s="105"/>
      <c r="V2067" s="106"/>
      <c r="W2067" s="107"/>
      <c r="X2067" s="107"/>
      <c r="Y2067" s="107"/>
      <c r="Z2067" s="108"/>
      <c r="AA2067" s="107"/>
      <c r="AB2067" s="50"/>
      <c r="AI2067" s="107"/>
    </row>
    <row r="2068" spans="3:35" x14ac:dyDescent="0.2">
      <c r="C2068" s="101"/>
      <c r="D2068" s="101"/>
      <c r="E2068" s="101"/>
      <c r="F2068" s="101"/>
      <c r="I2068" s="101"/>
      <c r="J2068" s="101"/>
      <c r="L2068" s="102"/>
      <c r="M2068" s="103"/>
      <c r="O2068" s="101"/>
      <c r="P2068" s="101"/>
      <c r="Q2068" s="101"/>
      <c r="R2068" s="105"/>
      <c r="V2068" s="106"/>
      <c r="W2068" s="107"/>
      <c r="X2068" s="107"/>
      <c r="Y2068" s="107"/>
      <c r="Z2068" s="108"/>
      <c r="AA2068" s="107"/>
      <c r="AB2068" s="50"/>
      <c r="AI2068" s="107"/>
    </row>
    <row r="2069" spans="3:35" x14ac:dyDescent="0.2">
      <c r="C2069" s="101"/>
      <c r="D2069" s="101"/>
      <c r="E2069" s="101"/>
      <c r="F2069" s="101"/>
      <c r="I2069" s="101"/>
      <c r="J2069" s="101"/>
      <c r="L2069" s="102"/>
      <c r="M2069" s="103"/>
      <c r="O2069" s="101"/>
      <c r="P2069" s="101"/>
      <c r="Q2069" s="101"/>
      <c r="R2069" s="105"/>
      <c r="V2069" s="106"/>
      <c r="W2069" s="107"/>
      <c r="X2069" s="107"/>
      <c r="Y2069" s="107"/>
      <c r="Z2069" s="108"/>
      <c r="AA2069" s="107"/>
      <c r="AB2069" s="50"/>
      <c r="AI2069" s="107"/>
    </row>
    <row r="2070" spans="3:35" x14ac:dyDescent="0.2">
      <c r="C2070" s="101"/>
      <c r="D2070" s="101"/>
      <c r="E2070" s="101"/>
      <c r="F2070" s="101"/>
      <c r="I2070" s="101"/>
      <c r="J2070" s="101"/>
      <c r="L2070" s="102"/>
      <c r="M2070" s="103"/>
      <c r="O2070" s="101"/>
      <c r="P2070" s="101"/>
      <c r="Q2070" s="101"/>
      <c r="R2070" s="105"/>
      <c r="V2070" s="106"/>
      <c r="W2070" s="107"/>
      <c r="X2070" s="107"/>
      <c r="Y2070" s="107"/>
      <c r="Z2070" s="108"/>
      <c r="AA2070" s="107"/>
      <c r="AB2070" s="50"/>
      <c r="AI2070" s="107"/>
    </row>
    <row r="2071" spans="3:35" x14ac:dyDescent="0.2">
      <c r="C2071" s="101"/>
      <c r="D2071" s="101"/>
      <c r="E2071" s="101"/>
      <c r="F2071" s="101"/>
      <c r="I2071" s="101"/>
      <c r="J2071" s="101"/>
      <c r="L2071" s="102"/>
      <c r="M2071" s="103"/>
      <c r="O2071" s="101"/>
      <c r="P2071" s="101"/>
      <c r="Q2071" s="101"/>
      <c r="R2071" s="105"/>
      <c r="V2071" s="106"/>
      <c r="W2071" s="107"/>
      <c r="X2071" s="107"/>
      <c r="Y2071" s="107"/>
      <c r="Z2071" s="108"/>
      <c r="AA2071" s="107"/>
      <c r="AB2071" s="50"/>
      <c r="AI2071" s="107"/>
    </row>
    <row r="2072" spans="3:35" x14ac:dyDescent="0.2">
      <c r="C2072" s="101"/>
      <c r="D2072" s="101"/>
      <c r="E2072" s="101"/>
      <c r="F2072" s="101"/>
      <c r="I2072" s="101"/>
      <c r="J2072" s="101"/>
      <c r="L2072" s="102"/>
      <c r="M2072" s="103"/>
      <c r="O2072" s="101"/>
      <c r="P2072" s="101"/>
      <c r="Q2072" s="101"/>
      <c r="R2072" s="105"/>
      <c r="V2072" s="106"/>
      <c r="W2072" s="107"/>
      <c r="X2072" s="107"/>
      <c r="Y2072" s="107"/>
      <c r="Z2072" s="108"/>
      <c r="AA2072" s="107"/>
      <c r="AB2072" s="50"/>
      <c r="AI2072" s="107"/>
    </row>
    <row r="2073" spans="3:35" x14ac:dyDescent="0.2">
      <c r="C2073" s="101"/>
      <c r="D2073" s="101"/>
      <c r="E2073" s="101"/>
      <c r="F2073" s="101"/>
      <c r="I2073" s="101"/>
      <c r="J2073" s="101"/>
      <c r="L2073" s="102"/>
      <c r="M2073" s="103"/>
      <c r="O2073" s="101"/>
      <c r="P2073" s="101"/>
      <c r="Q2073" s="101"/>
      <c r="R2073" s="105"/>
      <c r="V2073" s="106"/>
      <c r="W2073" s="107"/>
      <c r="X2073" s="107"/>
      <c r="Y2073" s="107"/>
      <c r="Z2073" s="108"/>
      <c r="AA2073" s="107"/>
      <c r="AB2073" s="50"/>
      <c r="AI2073" s="107"/>
    </row>
    <row r="2074" spans="3:35" x14ac:dyDescent="0.2">
      <c r="C2074" s="101"/>
      <c r="D2074" s="101"/>
      <c r="E2074" s="101"/>
      <c r="F2074" s="101"/>
      <c r="I2074" s="101"/>
      <c r="J2074" s="101"/>
      <c r="L2074" s="102"/>
      <c r="M2074" s="103"/>
      <c r="O2074" s="101"/>
      <c r="P2074" s="101"/>
      <c r="Q2074" s="101"/>
      <c r="R2074" s="105"/>
      <c r="V2074" s="106"/>
      <c r="W2074" s="107"/>
      <c r="X2074" s="107"/>
      <c r="Y2074" s="107"/>
      <c r="Z2074" s="108"/>
      <c r="AA2074" s="107"/>
      <c r="AB2074" s="50"/>
      <c r="AI2074" s="107"/>
    </row>
    <row r="2075" spans="3:35" x14ac:dyDescent="0.2">
      <c r="L2075" s="102"/>
      <c r="M2075" s="103"/>
      <c r="R2075" s="105"/>
      <c r="V2075" s="106"/>
      <c r="W2075" s="107"/>
      <c r="X2075" s="107"/>
      <c r="Y2075" s="107"/>
      <c r="Z2075" s="108"/>
      <c r="AA2075" s="107"/>
      <c r="AB2075" s="50"/>
      <c r="AI2075" s="107"/>
    </row>
    <row r="2076" spans="3:35" x14ac:dyDescent="0.2">
      <c r="L2076" s="102"/>
      <c r="M2076" s="103"/>
      <c r="R2076" s="105"/>
      <c r="V2076" s="106"/>
      <c r="W2076" s="107"/>
      <c r="X2076" s="107"/>
      <c r="Y2076" s="107"/>
      <c r="Z2076" s="108"/>
      <c r="AA2076" s="107"/>
      <c r="AB2076" s="50"/>
      <c r="AI2076" s="107"/>
    </row>
    <row r="2077" spans="3:35" x14ac:dyDescent="0.2">
      <c r="L2077" s="102"/>
      <c r="M2077" s="103"/>
      <c r="R2077" s="105"/>
      <c r="V2077" s="106"/>
      <c r="W2077" s="107"/>
      <c r="X2077" s="107"/>
      <c r="Y2077" s="107"/>
      <c r="Z2077" s="108"/>
      <c r="AA2077" s="107"/>
      <c r="AB2077" s="50"/>
      <c r="AI2077" s="107"/>
    </row>
    <row r="2078" spans="3:35" x14ac:dyDescent="0.2">
      <c r="L2078" s="102"/>
      <c r="M2078" s="103"/>
      <c r="R2078" s="105"/>
      <c r="V2078" s="106"/>
      <c r="W2078" s="107"/>
      <c r="X2078" s="107"/>
      <c r="Y2078" s="107"/>
      <c r="Z2078" s="108"/>
      <c r="AA2078" s="107"/>
      <c r="AB2078" s="50"/>
      <c r="AI2078" s="107"/>
    </row>
    <row r="2079" spans="3:35" x14ac:dyDescent="0.2">
      <c r="C2079" s="101"/>
      <c r="D2079" s="101"/>
      <c r="E2079" s="101"/>
      <c r="F2079" s="101"/>
      <c r="I2079" s="101"/>
      <c r="J2079" s="101"/>
      <c r="L2079" s="102"/>
      <c r="M2079" s="103"/>
      <c r="O2079" s="101"/>
      <c r="P2079" s="101"/>
      <c r="Q2079" s="101"/>
      <c r="R2079" s="105"/>
      <c r="V2079" s="106"/>
      <c r="W2079" s="107"/>
      <c r="X2079" s="107"/>
      <c r="Y2079" s="107"/>
      <c r="Z2079" s="108"/>
      <c r="AA2079" s="107"/>
      <c r="AB2079" s="50"/>
      <c r="AI2079" s="107"/>
    </row>
    <row r="2080" spans="3:35" x14ac:dyDescent="0.2">
      <c r="C2080" s="101"/>
      <c r="D2080" s="101"/>
      <c r="E2080" s="101"/>
      <c r="F2080" s="101"/>
      <c r="I2080" s="101"/>
      <c r="J2080" s="101"/>
      <c r="L2080" s="102"/>
      <c r="M2080" s="103"/>
      <c r="O2080" s="101"/>
      <c r="P2080" s="101"/>
      <c r="Q2080" s="101"/>
      <c r="R2080" s="105"/>
      <c r="V2080" s="106"/>
      <c r="W2080" s="107"/>
      <c r="X2080" s="107"/>
      <c r="Y2080" s="107"/>
      <c r="Z2080" s="108"/>
      <c r="AA2080" s="107"/>
      <c r="AB2080" s="50"/>
      <c r="AI2080" s="107"/>
    </row>
    <row r="2081" spans="3:35" x14ac:dyDescent="0.2">
      <c r="C2081" s="101"/>
      <c r="D2081" s="101"/>
      <c r="E2081" s="101"/>
      <c r="F2081" s="101"/>
      <c r="I2081" s="101"/>
      <c r="J2081" s="101"/>
      <c r="L2081" s="102"/>
      <c r="M2081" s="103"/>
      <c r="O2081" s="101"/>
      <c r="P2081" s="101"/>
      <c r="Q2081" s="101"/>
      <c r="R2081" s="105"/>
      <c r="V2081" s="106"/>
      <c r="W2081" s="107"/>
      <c r="X2081" s="107"/>
      <c r="Y2081" s="107"/>
      <c r="Z2081" s="108"/>
      <c r="AA2081" s="107"/>
      <c r="AB2081" s="50"/>
      <c r="AI2081" s="107"/>
    </row>
    <row r="2082" spans="3:35" x14ac:dyDescent="0.2">
      <c r="C2082" s="101"/>
      <c r="D2082" s="101"/>
      <c r="E2082" s="101"/>
      <c r="F2082" s="101"/>
      <c r="I2082" s="101"/>
      <c r="J2082" s="101"/>
      <c r="L2082" s="102"/>
      <c r="M2082" s="103"/>
      <c r="O2082" s="101"/>
      <c r="P2082" s="101"/>
      <c r="Q2082" s="101"/>
      <c r="R2082" s="105"/>
      <c r="V2082" s="106"/>
      <c r="W2082" s="107"/>
      <c r="X2082" s="107"/>
      <c r="Y2082" s="107"/>
      <c r="Z2082" s="108"/>
      <c r="AA2082" s="107"/>
      <c r="AB2082" s="50"/>
      <c r="AI2082" s="107"/>
    </row>
    <row r="2083" spans="3:35" x14ac:dyDescent="0.2">
      <c r="L2083" s="102"/>
      <c r="M2083" s="103"/>
      <c r="R2083" s="105"/>
      <c r="V2083" s="106"/>
      <c r="W2083" s="107"/>
      <c r="X2083" s="107"/>
      <c r="Y2083" s="107"/>
      <c r="Z2083" s="108"/>
      <c r="AA2083" s="107"/>
      <c r="AB2083" s="50"/>
      <c r="AI2083" s="107"/>
    </row>
    <row r="2084" spans="3:35" x14ac:dyDescent="0.2">
      <c r="C2084" s="101"/>
      <c r="D2084" s="101"/>
      <c r="E2084" s="101"/>
      <c r="F2084" s="101"/>
      <c r="I2084" s="101"/>
      <c r="J2084" s="101"/>
      <c r="L2084" s="102"/>
      <c r="M2084" s="103"/>
      <c r="O2084" s="101"/>
      <c r="P2084" s="101"/>
      <c r="Q2084" s="101"/>
      <c r="R2084" s="105"/>
      <c r="V2084" s="106"/>
      <c r="W2084" s="107"/>
      <c r="X2084" s="107"/>
      <c r="Y2084" s="107"/>
      <c r="Z2084" s="108"/>
      <c r="AA2084" s="107"/>
      <c r="AB2084" s="50"/>
      <c r="AI2084" s="107"/>
    </row>
    <row r="2085" spans="3:35" x14ac:dyDescent="0.2">
      <c r="C2085" s="101"/>
      <c r="D2085" s="101"/>
      <c r="E2085" s="101"/>
      <c r="F2085" s="101"/>
      <c r="I2085" s="101"/>
      <c r="J2085" s="101"/>
      <c r="L2085" s="102"/>
      <c r="M2085" s="103"/>
      <c r="O2085" s="101"/>
      <c r="P2085" s="101"/>
      <c r="Q2085" s="101"/>
      <c r="R2085" s="105"/>
      <c r="V2085" s="106"/>
      <c r="W2085" s="107"/>
      <c r="X2085" s="107"/>
      <c r="Y2085" s="107"/>
      <c r="Z2085" s="108"/>
      <c r="AA2085" s="107"/>
      <c r="AB2085" s="50"/>
      <c r="AI2085" s="107"/>
    </row>
    <row r="2086" spans="3:35" x14ac:dyDescent="0.2">
      <c r="C2086" s="101"/>
      <c r="D2086" s="101"/>
      <c r="E2086" s="101"/>
      <c r="F2086" s="101"/>
      <c r="I2086" s="101"/>
      <c r="J2086" s="101"/>
      <c r="L2086" s="102"/>
      <c r="M2086" s="103"/>
      <c r="O2086" s="101"/>
      <c r="P2086" s="101"/>
      <c r="Q2086" s="101"/>
      <c r="R2086" s="105"/>
      <c r="V2086" s="106"/>
      <c r="W2086" s="107"/>
      <c r="X2086" s="107"/>
      <c r="Y2086" s="107"/>
      <c r="Z2086" s="108"/>
      <c r="AA2086" s="107"/>
      <c r="AB2086" s="50"/>
      <c r="AI2086" s="107"/>
    </row>
    <row r="2087" spans="3:35" x14ac:dyDescent="0.2">
      <c r="C2087" s="101"/>
      <c r="D2087" s="101"/>
      <c r="E2087" s="101"/>
      <c r="F2087" s="101"/>
      <c r="I2087" s="101"/>
      <c r="J2087" s="101"/>
      <c r="L2087" s="102"/>
      <c r="M2087" s="103"/>
      <c r="O2087" s="101"/>
      <c r="P2087" s="101"/>
      <c r="Q2087" s="101"/>
      <c r="R2087" s="105"/>
      <c r="V2087" s="106"/>
      <c r="W2087" s="107"/>
      <c r="X2087" s="107"/>
      <c r="Y2087" s="107"/>
      <c r="Z2087" s="108"/>
      <c r="AA2087" s="107"/>
      <c r="AB2087" s="50"/>
      <c r="AI2087" s="107"/>
    </row>
    <row r="2088" spans="3:35" x14ac:dyDescent="0.2">
      <c r="C2088" s="101"/>
      <c r="D2088" s="101"/>
      <c r="E2088" s="101"/>
      <c r="F2088" s="101"/>
      <c r="I2088" s="101"/>
      <c r="J2088" s="101"/>
      <c r="L2088" s="102"/>
      <c r="M2088" s="103"/>
      <c r="O2088" s="101"/>
      <c r="P2088" s="101"/>
      <c r="Q2088" s="101"/>
      <c r="R2088" s="105"/>
      <c r="V2088" s="106"/>
      <c r="W2088" s="107"/>
      <c r="X2088" s="107"/>
      <c r="Y2088" s="107"/>
      <c r="Z2088" s="108"/>
      <c r="AA2088" s="107"/>
      <c r="AB2088" s="50"/>
      <c r="AI2088" s="107"/>
    </row>
    <row r="2089" spans="3:35" x14ac:dyDescent="0.2">
      <c r="C2089" s="101"/>
      <c r="D2089" s="101"/>
      <c r="E2089" s="101"/>
      <c r="F2089" s="101"/>
      <c r="I2089" s="101"/>
      <c r="J2089" s="101"/>
      <c r="L2089" s="102"/>
      <c r="M2089" s="103"/>
      <c r="O2089" s="101"/>
      <c r="P2089" s="101"/>
      <c r="Q2089" s="101"/>
      <c r="R2089" s="105"/>
      <c r="V2089" s="106"/>
      <c r="W2089" s="107"/>
      <c r="X2089" s="107"/>
      <c r="Y2089" s="107"/>
      <c r="Z2089" s="108"/>
      <c r="AA2089" s="107"/>
      <c r="AB2089" s="50"/>
      <c r="AI2089" s="107"/>
    </row>
    <row r="2090" spans="3:35" x14ac:dyDescent="0.2">
      <c r="C2090" s="101"/>
      <c r="D2090" s="101"/>
      <c r="E2090" s="101"/>
      <c r="F2090" s="101"/>
      <c r="I2090" s="101"/>
      <c r="J2090" s="101"/>
      <c r="L2090" s="102"/>
      <c r="M2090" s="103"/>
      <c r="O2090" s="101"/>
      <c r="P2090" s="101"/>
      <c r="Q2090" s="101"/>
      <c r="R2090" s="105"/>
      <c r="V2090" s="106"/>
      <c r="W2090" s="107"/>
      <c r="X2090" s="107"/>
      <c r="Y2090" s="107"/>
      <c r="Z2090" s="108"/>
      <c r="AA2090" s="107"/>
      <c r="AB2090" s="50"/>
      <c r="AI2090" s="107"/>
    </row>
    <row r="2091" spans="3:35" x14ac:dyDescent="0.2">
      <c r="C2091" s="101"/>
      <c r="D2091" s="101"/>
      <c r="E2091" s="101"/>
      <c r="F2091" s="101"/>
      <c r="I2091" s="101"/>
      <c r="J2091" s="101"/>
      <c r="L2091" s="102"/>
      <c r="M2091" s="103"/>
      <c r="O2091" s="101"/>
      <c r="P2091" s="101"/>
      <c r="Q2091" s="101"/>
      <c r="R2091" s="105"/>
      <c r="V2091" s="106"/>
      <c r="W2091" s="107"/>
      <c r="X2091" s="107"/>
      <c r="Y2091" s="107"/>
      <c r="Z2091" s="108"/>
      <c r="AA2091" s="107"/>
      <c r="AB2091" s="50"/>
      <c r="AI2091" s="107"/>
    </row>
    <row r="2092" spans="3:35" x14ac:dyDescent="0.2">
      <c r="C2092" s="101"/>
      <c r="D2092" s="101"/>
      <c r="E2092" s="101"/>
      <c r="F2092" s="101"/>
      <c r="I2092" s="101"/>
      <c r="J2092" s="101"/>
      <c r="L2092" s="102"/>
      <c r="M2092" s="103"/>
      <c r="O2092" s="101"/>
      <c r="P2092" s="101"/>
      <c r="Q2092" s="101"/>
      <c r="R2092" s="105"/>
      <c r="V2092" s="106"/>
      <c r="W2092" s="107"/>
      <c r="X2092" s="107"/>
      <c r="Y2092" s="107"/>
      <c r="Z2092" s="108"/>
      <c r="AA2092" s="107"/>
      <c r="AB2092" s="50"/>
      <c r="AI2092" s="107"/>
    </row>
    <row r="2093" spans="3:35" x14ac:dyDescent="0.2">
      <c r="C2093" s="101"/>
      <c r="D2093" s="101"/>
      <c r="E2093" s="101"/>
      <c r="F2093" s="101"/>
      <c r="I2093" s="101"/>
      <c r="J2093" s="101"/>
      <c r="L2093" s="102"/>
      <c r="M2093" s="103"/>
      <c r="O2093" s="101"/>
      <c r="P2093" s="101"/>
      <c r="Q2093" s="101"/>
      <c r="R2093" s="105"/>
      <c r="V2093" s="106"/>
      <c r="W2093" s="107"/>
      <c r="X2093" s="107"/>
      <c r="Y2093" s="107"/>
      <c r="Z2093" s="108"/>
      <c r="AA2093" s="107"/>
      <c r="AB2093" s="50"/>
      <c r="AI2093" s="107"/>
    </row>
    <row r="2094" spans="3:35" x14ac:dyDescent="0.2">
      <c r="C2094" s="101"/>
      <c r="D2094" s="101"/>
      <c r="E2094" s="101"/>
      <c r="F2094" s="101"/>
      <c r="I2094" s="101"/>
      <c r="J2094" s="101"/>
      <c r="L2094" s="102"/>
      <c r="M2094" s="103"/>
      <c r="O2094" s="101"/>
      <c r="P2094" s="101"/>
      <c r="Q2094" s="101"/>
      <c r="R2094" s="105"/>
      <c r="V2094" s="106"/>
      <c r="W2094" s="107"/>
      <c r="X2094" s="107"/>
      <c r="Y2094" s="107"/>
      <c r="Z2094" s="108"/>
      <c r="AA2094" s="107"/>
      <c r="AB2094" s="50"/>
      <c r="AI2094" s="107"/>
    </row>
    <row r="2095" spans="3:35" x14ac:dyDescent="0.2">
      <c r="C2095" s="101"/>
      <c r="D2095" s="101"/>
      <c r="E2095" s="101"/>
      <c r="F2095" s="101"/>
      <c r="I2095" s="101"/>
      <c r="J2095" s="101"/>
      <c r="L2095" s="102"/>
      <c r="M2095" s="103"/>
      <c r="O2095" s="101"/>
      <c r="P2095" s="101"/>
      <c r="Q2095" s="101"/>
      <c r="R2095" s="105"/>
      <c r="V2095" s="106"/>
      <c r="W2095" s="107"/>
      <c r="X2095" s="107"/>
      <c r="Y2095" s="107"/>
      <c r="Z2095" s="108"/>
      <c r="AA2095" s="107"/>
      <c r="AB2095" s="50"/>
      <c r="AI2095" s="107"/>
    </row>
    <row r="2096" spans="3:35" x14ac:dyDescent="0.2">
      <c r="C2096" s="101"/>
      <c r="D2096" s="101"/>
      <c r="E2096" s="101"/>
      <c r="F2096" s="101"/>
      <c r="I2096" s="101"/>
      <c r="J2096" s="101"/>
      <c r="L2096" s="102"/>
      <c r="M2096" s="103"/>
      <c r="O2096" s="101"/>
      <c r="P2096" s="101"/>
      <c r="Q2096" s="101"/>
      <c r="R2096" s="105"/>
      <c r="V2096" s="106"/>
      <c r="W2096" s="107"/>
      <c r="X2096" s="107"/>
      <c r="Y2096" s="107"/>
      <c r="Z2096" s="108"/>
      <c r="AA2096" s="107"/>
      <c r="AB2096" s="50"/>
      <c r="AI2096" s="107"/>
    </row>
    <row r="2097" spans="3:35" x14ac:dyDescent="0.2">
      <c r="C2097" s="101"/>
      <c r="D2097" s="101"/>
      <c r="E2097" s="101"/>
      <c r="F2097" s="101"/>
      <c r="I2097" s="101"/>
      <c r="J2097" s="101"/>
      <c r="L2097" s="102"/>
      <c r="M2097" s="103"/>
      <c r="O2097" s="101"/>
      <c r="P2097" s="101"/>
      <c r="Q2097" s="101"/>
      <c r="R2097" s="105"/>
      <c r="V2097" s="106"/>
      <c r="W2097" s="107"/>
      <c r="X2097" s="107"/>
      <c r="Y2097" s="107"/>
      <c r="Z2097" s="108"/>
      <c r="AA2097" s="107"/>
      <c r="AB2097" s="50"/>
      <c r="AI2097" s="107"/>
    </row>
    <row r="2098" spans="3:35" x14ac:dyDescent="0.2">
      <c r="C2098" s="101"/>
      <c r="D2098" s="101"/>
      <c r="E2098" s="101"/>
      <c r="F2098" s="101"/>
      <c r="I2098" s="101"/>
      <c r="J2098" s="101"/>
      <c r="L2098" s="102"/>
      <c r="M2098" s="103"/>
      <c r="O2098" s="101"/>
      <c r="P2098" s="101"/>
      <c r="Q2098" s="101"/>
      <c r="R2098" s="105"/>
      <c r="V2098" s="106"/>
      <c r="W2098" s="107"/>
      <c r="X2098" s="107"/>
      <c r="Y2098" s="107"/>
      <c r="Z2098" s="108"/>
      <c r="AA2098" s="107"/>
      <c r="AB2098" s="50"/>
      <c r="AI2098" s="107"/>
    </row>
    <row r="2099" spans="3:35" x14ac:dyDescent="0.2">
      <c r="C2099" s="101"/>
      <c r="D2099" s="101"/>
      <c r="E2099" s="101"/>
      <c r="F2099" s="101"/>
      <c r="I2099" s="101"/>
      <c r="J2099" s="101"/>
      <c r="L2099" s="102"/>
      <c r="M2099" s="103"/>
      <c r="O2099" s="101"/>
      <c r="P2099" s="101"/>
      <c r="Q2099" s="101"/>
      <c r="R2099" s="105"/>
      <c r="V2099" s="106"/>
      <c r="W2099" s="107"/>
      <c r="X2099" s="107"/>
      <c r="Y2099" s="107"/>
      <c r="Z2099" s="108"/>
      <c r="AA2099" s="107"/>
      <c r="AB2099" s="50"/>
      <c r="AI2099" s="107"/>
    </row>
    <row r="2100" spans="3:35" x14ac:dyDescent="0.2">
      <c r="C2100" s="101"/>
      <c r="D2100" s="101"/>
      <c r="E2100" s="101"/>
      <c r="F2100" s="101"/>
      <c r="I2100" s="101"/>
      <c r="J2100" s="101"/>
      <c r="L2100" s="102"/>
      <c r="M2100" s="103"/>
      <c r="O2100" s="101"/>
      <c r="P2100" s="101"/>
      <c r="Q2100" s="101"/>
      <c r="R2100" s="105"/>
      <c r="V2100" s="106"/>
      <c r="W2100" s="107"/>
      <c r="X2100" s="107"/>
      <c r="Y2100" s="107"/>
      <c r="Z2100" s="108"/>
      <c r="AA2100" s="107"/>
      <c r="AB2100" s="50"/>
      <c r="AI2100" s="107"/>
    </row>
    <row r="2101" spans="3:35" x14ac:dyDescent="0.2">
      <c r="C2101" s="101"/>
      <c r="D2101" s="101"/>
      <c r="E2101" s="101"/>
      <c r="F2101" s="101"/>
      <c r="I2101" s="101"/>
      <c r="J2101" s="101"/>
      <c r="L2101" s="102"/>
      <c r="M2101" s="103"/>
      <c r="O2101" s="101"/>
      <c r="P2101" s="101"/>
      <c r="Q2101" s="101"/>
      <c r="R2101" s="105"/>
      <c r="V2101" s="106"/>
      <c r="W2101" s="107"/>
      <c r="X2101" s="107"/>
      <c r="Y2101" s="107"/>
      <c r="Z2101" s="108"/>
      <c r="AA2101" s="107"/>
      <c r="AB2101" s="50"/>
      <c r="AI2101" s="107"/>
    </row>
    <row r="2102" spans="3:35" x14ac:dyDescent="0.2">
      <c r="C2102" s="101"/>
      <c r="D2102" s="101"/>
      <c r="E2102" s="101"/>
      <c r="F2102" s="101"/>
      <c r="I2102" s="101"/>
      <c r="J2102" s="101"/>
      <c r="L2102" s="102"/>
      <c r="M2102" s="103"/>
      <c r="O2102" s="101"/>
      <c r="P2102" s="101"/>
      <c r="Q2102" s="101"/>
      <c r="R2102" s="105"/>
      <c r="V2102" s="106"/>
      <c r="W2102" s="107"/>
      <c r="X2102" s="107"/>
      <c r="Y2102" s="107"/>
      <c r="Z2102" s="108"/>
      <c r="AA2102" s="107"/>
      <c r="AB2102" s="50"/>
      <c r="AI2102" s="107"/>
    </row>
    <row r="2103" spans="3:35" x14ac:dyDescent="0.2">
      <c r="C2103" s="101"/>
      <c r="D2103" s="101"/>
      <c r="E2103" s="101"/>
      <c r="F2103" s="101"/>
      <c r="I2103" s="101"/>
      <c r="J2103" s="101"/>
      <c r="L2103" s="102"/>
      <c r="M2103" s="103"/>
      <c r="O2103" s="101"/>
      <c r="P2103" s="101"/>
      <c r="Q2103" s="101"/>
      <c r="R2103" s="105"/>
      <c r="V2103" s="106"/>
      <c r="W2103" s="107"/>
      <c r="X2103" s="107"/>
      <c r="Y2103" s="107"/>
      <c r="Z2103" s="108"/>
      <c r="AA2103" s="107"/>
      <c r="AB2103" s="50"/>
      <c r="AI2103" s="107"/>
    </row>
    <row r="2104" spans="3:35" x14ac:dyDescent="0.2">
      <c r="C2104" s="101"/>
      <c r="D2104" s="101"/>
      <c r="E2104" s="101"/>
      <c r="F2104" s="101"/>
      <c r="I2104" s="101"/>
      <c r="J2104" s="101"/>
      <c r="L2104" s="102"/>
      <c r="M2104" s="103"/>
      <c r="O2104" s="101"/>
      <c r="P2104" s="101"/>
      <c r="Q2104" s="101"/>
      <c r="R2104" s="105"/>
      <c r="V2104" s="106"/>
      <c r="W2104" s="107"/>
      <c r="X2104" s="107"/>
      <c r="Y2104" s="107"/>
      <c r="Z2104" s="108"/>
      <c r="AA2104" s="107"/>
      <c r="AB2104" s="50"/>
      <c r="AI2104" s="107"/>
    </row>
    <row r="2105" spans="3:35" x14ac:dyDescent="0.2">
      <c r="C2105" s="101"/>
      <c r="D2105" s="101"/>
      <c r="E2105" s="101"/>
      <c r="F2105" s="101"/>
      <c r="I2105" s="101"/>
      <c r="J2105" s="101"/>
      <c r="L2105" s="102"/>
      <c r="M2105" s="103"/>
      <c r="O2105" s="101"/>
      <c r="P2105" s="101"/>
      <c r="Q2105" s="101"/>
      <c r="R2105" s="105"/>
      <c r="V2105" s="106"/>
      <c r="W2105" s="107"/>
      <c r="X2105" s="107"/>
      <c r="Y2105" s="107"/>
      <c r="Z2105" s="108"/>
      <c r="AA2105" s="107"/>
      <c r="AB2105" s="50"/>
      <c r="AI2105" s="107"/>
    </row>
    <row r="2106" spans="3:35" x14ac:dyDescent="0.2">
      <c r="C2106" s="101"/>
      <c r="D2106" s="101"/>
      <c r="E2106" s="101"/>
      <c r="F2106" s="101"/>
      <c r="I2106" s="101"/>
      <c r="J2106" s="101"/>
      <c r="L2106" s="102"/>
      <c r="M2106" s="103"/>
      <c r="O2106" s="101"/>
      <c r="P2106" s="101"/>
      <c r="Q2106" s="101"/>
      <c r="R2106" s="105"/>
      <c r="V2106" s="106"/>
      <c r="W2106" s="107"/>
      <c r="X2106" s="107"/>
      <c r="Y2106" s="107"/>
      <c r="Z2106" s="108"/>
      <c r="AA2106" s="107"/>
      <c r="AB2106" s="50"/>
      <c r="AI2106" s="107"/>
    </row>
    <row r="2107" spans="3:35" x14ac:dyDescent="0.2">
      <c r="C2107" s="101"/>
      <c r="D2107" s="101"/>
      <c r="E2107" s="101"/>
      <c r="F2107" s="101"/>
      <c r="I2107" s="101"/>
      <c r="J2107" s="101"/>
      <c r="L2107" s="102"/>
      <c r="M2107" s="103"/>
      <c r="O2107" s="101"/>
      <c r="P2107" s="101"/>
      <c r="Q2107" s="101"/>
      <c r="R2107" s="105"/>
      <c r="V2107" s="106"/>
      <c r="W2107" s="107"/>
      <c r="X2107" s="107"/>
      <c r="Y2107" s="107"/>
      <c r="Z2107" s="108"/>
      <c r="AA2107" s="107"/>
      <c r="AB2107" s="50"/>
      <c r="AI2107" s="107"/>
    </row>
    <row r="2108" spans="3:35" x14ac:dyDescent="0.2">
      <c r="C2108" s="101"/>
      <c r="D2108" s="101"/>
      <c r="E2108" s="101"/>
      <c r="F2108" s="101"/>
      <c r="I2108" s="101"/>
      <c r="J2108" s="101"/>
      <c r="L2108" s="102"/>
      <c r="M2108" s="103"/>
      <c r="O2108" s="101"/>
      <c r="P2108" s="101"/>
      <c r="Q2108" s="101"/>
      <c r="R2108" s="105"/>
      <c r="V2108" s="106"/>
      <c r="W2108" s="107"/>
      <c r="X2108" s="107"/>
      <c r="Y2108" s="107"/>
      <c r="Z2108" s="108"/>
      <c r="AA2108" s="107"/>
      <c r="AB2108" s="50"/>
      <c r="AI2108" s="107"/>
    </row>
    <row r="2109" spans="3:35" x14ac:dyDescent="0.2">
      <c r="C2109" s="101"/>
      <c r="D2109" s="101"/>
      <c r="E2109" s="101"/>
      <c r="F2109" s="101"/>
      <c r="I2109" s="101"/>
      <c r="J2109" s="101"/>
      <c r="L2109" s="102"/>
      <c r="M2109" s="103"/>
      <c r="O2109" s="101"/>
      <c r="P2109" s="101"/>
      <c r="Q2109" s="101"/>
      <c r="R2109" s="105"/>
      <c r="V2109" s="106"/>
      <c r="W2109" s="107"/>
      <c r="X2109" s="107"/>
      <c r="Y2109" s="107"/>
      <c r="Z2109" s="108"/>
      <c r="AA2109" s="107"/>
      <c r="AB2109" s="50"/>
      <c r="AI2109" s="107"/>
    </row>
    <row r="2110" spans="3:35" x14ac:dyDescent="0.2">
      <c r="C2110" s="101"/>
      <c r="D2110" s="101"/>
      <c r="E2110" s="101"/>
      <c r="F2110" s="101"/>
      <c r="I2110" s="101"/>
      <c r="J2110" s="101"/>
      <c r="L2110" s="102"/>
      <c r="M2110" s="103"/>
      <c r="O2110" s="101"/>
      <c r="P2110" s="101"/>
      <c r="Q2110" s="101"/>
      <c r="R2110" s="105"/>
      <c r="V2110" s="106"/>
      <c r="W2110" s="107"/>
      <c r="X2110" s="107"/>
      <c r="Y2110" s="107"/>
      <c r="Z2110" s="108"/>
      <c r="AA2110" s="107"/>
      <c r="AB2110" s="50"/>
      <c r="AI2110" s="107"/>
    </row>
    <row r="2111" spans="3:35" x14ac:dyDescent="0.2">
      <c r="C2111" s="101"/>
      <c r="D2111" s="101"/>
      <c r="E2111" s="101"/>
      <c r="F2111" s="101"/>
      <c r="I2111" s="101"/>
      <c r="J2111" s="101"/>
      <c r="L2111" s="102"/>
      <c r="M2111" s="103"/>
      <c r="O2111" s="101"/>
      <c r="P2111" s="101"/>
      <c r="Q2111" s="101"/>
      <c r="R2111" s="105"/>
      <c r="V2111" s="106"/>
      <c r="W2111" s="107"/>
      <c r="X2111" s="107"/>
      <c r="Y2111" s="107"/>
      <c r="Z2111" s="108"/>
      <c r="AA2111" s="107"/>
      <c r="AB2111" s="50"/>
      <c r="AI2111" s="107"/>
    </row>
    <row r="2112" spans="3:35" x14ac:dyDescent="0.2">
      <c r="C2112" s="101"/>
      <c r="D2112" s="101"/>
      <c r="E2112" s="101"/>
      <c r="F2112" s="101"/>
      <c r="I2112" s="101"/>
      <c r="J2112" s="101"/>
      <c r="L2112" s="102"/>
      <c r="M2112" s="103"/>
      <c r="O2112" s="101"/>
      <c r="P2112" s="101"/>
      <c r="Q2112" s="101"/>
      <c r="R2112" s="105"/>
      <c r="V2112" s="106"/>
      <c r="W2112" s="107"/>
      <c r="X2112" s="107"/>
      <c r="Y2112" s="107"/>
      <c r="Z2112" s="108"/>
      <c r="AA2112" s="107"/>
      <c r="AB2112" s="50"/>
      <c r="AI2112" s="107"/>
    </row>
    <row r="2113" spans="3:35" x14ac:dyDescent="0.2">
      <c r="C2113" s="101"/>
      <c r="D2113" s="101"/>
      <c r="E2113" s="101"/>
      <c r="F2113" s="101"/>
      <c r="I2113" s="101"/>
      <c r="J2113" s="101"/>
      <c r="L2113" s="102"/>
      <c r="M2113" s="103"/>
      <c r="O2113" s="101"/>
      <c r="P2113" s="101"/>
      <c r="Q2113" s="101"/>
      <c r="R2113" s="105"/>
      <c r="V2113" s="106"/>
      <c r="W2113" s="107"/>
      <c r="X2113" s="107"/>
      <c r="Y2113" s="107"/>
      <c r="Z2113" s="108"/>
      <c r="AA2113" s="107"/>
      <c r="AB2113" s="50"/>
      <c r="AI2113" s="107"/>
    </row>
    <row r="2114" spans="3:35" x14ac:dyDescent="0.2">
      <c r="C2114" s="101"/>
      <c r="D2114" s="101"/>
      <c r="E2114" s="101"/>
      <c r="F2114" s="101"/>
      <c r="I2114" s="101"/>
      <c r="J2114" s="101"/>
      <c r="L2114" s="102"/>
      <c r="M2114" s="103"/>
      <c r="O2114" s="101"/>
      <c r="P2114" s="101"/>
      <c r="Q2114" s="101"/>
      <c r="R2114" s="105"/>
      <c r="V2114" s="106"/>
      <c r="W2114" s="107"/>
      <c r="X2114" s="107"/>
      <c r="Y2114" s="107"/>
      <c r="Z2114" s="108"/>
      <c r="AA2114" s="107"/>
      <c r="AB2114" s="50"/>
      <c r="AI2114" s="107"/>
    </row>
    <row r="2115" spans="3:35" x14ac:dyDescent="0.2">
      <c r="C2115" s="101"/>
      <c r="D2115" s="101"/>
      <c r="E2115" s="101"/>
      <c r="F2115" s="101"/>
      <c r="I2115" s="101"/>
      <c r="J2115" s="101"/>
      <c r="L2115" s="102"/>
      <c r="M2115" s="103"/>
      <c r="O2115" s="101"/>
      <c r="P2115" s="101"/>
      <c r="Q2115" s="101"/>
      <c r="R2115" s="105"/>
      <c r="V2115" s="106"/>
      <c r="W2115" s="107"/>
      <c r="X2115" s="107"/>
      <c r="Y2115" s="107"/>
      <c r="Z2115" s="108"/>
      <c r="AA2115" s="107"/>
      <c r="AB2115" s="50"/>
      <c r="AI2115" s="107"/>
    </row>
    <row r="2116" spans="3:35" x14ac:dyDescent="0.2">
      <c r="C2116" s="101"/>
      <c r="D2116" s="101"/>
      <c r="E2116" s="101"/>
      <c r="F2116" s="101"/>
      <c r="I2116" s="101"/>
      <c r="J2116" s="101"/>
      <c r="L2116" s="102"/>
      <c r="M2116" s="103"/>
      <c r="O2116" s="101"/>
      <c r="P2116" s="101"/>
      <c r="Q2116" s="101"/>
      <c r="R2116" s="105"/>
      <c r="V2116" s="106"/>
      <c r="W2116" s="107"/>
      <c r="X2116" s="107"/>
      <c r="Y2116" s="107"/>
      <c r="Z2116" s="108"/>
      <c r="AA2116" s="107"/>
      <c r="AB2116" s="50"/>
      <c r="AI2116" s="107"/>
    </row>
    <row r="2117" spans="3:35" x14ac:dyDescent="0.2">
      <c r="C2117" s="101"/>
      <c r="D2117" s="101"/>
      <c r="E2117" s="101"/>
      <c r="F2117" s="101"/>
      <c r="I2117" s="101"/>
      <c r="J2117" s="101"/>
      <c r="L2117" s="102"/>
      <c r="M2117" s="103"/>
      <c r="O2117" s="101"/>
      <c r="P2117" s="101"/>
      <c r="Q2117" s="101"/>
      <c r="R2117" s="105"/>
      <c r="V2117" s="106"/>
      <c r="W2117" s="107"/>
      <c r="X2117" s="107"/>
      <c r="Y2117" s="107"/>
      <c r="Z2117" s="108"/>
      <c r="AA2117" s="107"/>
      <c r="AB2117" s="50"/>
      <c r="AI2117" s="107"/>
    </row>
    <row r="2118" spans="3:35" x14ac:dyDescent="0.2">
      <c r="C2118" s="101"/>
      <c r="D2118" s="101"/>
      <c r="E2118" s="101"/>
      <c r="F2118" s="101"/>
      <c r="I2118" s="101"/>
      <c r="J2118" s="101"/>
      <c r="L2118" s="102"/>
      <c r="M2118" s="103"/>
      <c r="O2118" s="101"/>
      <c r="P2118" s="101"/>
      <c r="Q2118" s="101"/>
      <c r="R2118" s="105"/>
      <c r="V2118" s="106"/>
      <c r="W2118" s="107"/>
      <c r="X2118" s="107"/>
      <c r="Y2118" s="107"/>
      <c r="Z2118" s="108"/>
      <c r="AA2118" s="107"/>
      <c r="AB2118" s="50"/>
      <c r="AI2118" s="107"/>
    </row>
    <row r="2119" spans="3:35" x14ac:dyDescent="0.2">
      <c r="C2119" s="101"/>
      <c r="D2119" s="101"/>
      <c r="E2119" s="101"/>
      <c r="F2119" s="101"/>
      <c r="I2119" s="101"/>
      <c r="J2119" s="101"/>
      <c r="L2119" s="102"/>
      <c r="M2119" s="103"/>
      <c r="O2119" s="101"/>
      <c r="P2119" s="101"/>
      <c r="Q2119" s="101"/>
      <c r="R2119" s="105"/>
      <c r="V2119" s="106"/>
      <c r="W2119" s="107"/>
      <c r="X2119" s="107"/>
      <c r="Y2119" s="107"/>
      <c r="Z2119" s="108"/>
      <c r="AA2119" s="107"/>
      <c r="AB2119" s="50"/>
      <c r="AI2119" s="107"/>
    </row>
    <row r="2120" spans="3:35" x14ac:dyDescent="0.2">
      <c r="C2120" s="101"/>
      <c r="D2120" s="101"/>
      <c r="E2120" s="101"/>
      <c r="F2120" s="101"/>
      <c r="I2120" s="101"/>
      <c r="J2120" s="101"/>
      <c r="L2120" s="102"/>
      <c r="M2120" s="103"/>
      <c r="O2120" s="101"/>
      <c r="P2120" s="101"/>
      <c r="Q2120" s="101"/>
      <c r="R2120" s="105"/>
      <c r="V2120" s="106"/>
      <c r="W2120" s="107"/>
      <c r="X2120" s="107"/>
      <c r="Y2120" s="107"/>
      <c r="Z2120" s="108"/>
      <c r="AA2120" s="107"/>
      <c r="AB2120" s="50"/>
      <c r="AI2120" s="107"/>
    </row>
    <row r="2121" spans="3:35" x14ac:dyDescent="0.2">
      <c r="C2121" s="101"/>
      <c r="D2121" s="101"/>
      <c r="E2121" s="101"/>
      <c r="F2121" s="101"/>
      <c r="I2121" s="101"/>
      <c r="J2121" s="101"/>
      <c r="L2121" s="102"/>
      <c r="M2121" s="103"/>
      <c r="O2121" s="101"/>
      <c r="P2121" s="101"/>
      <c r="Q2121" s="101"/>
      <c r="R2121" s="105"/>
      <c r="V2121" s="106"/>
      <c r="W2121" s="107"/>
      <c r="X2121" s="107"/>
      <c r="Y2121" s="107"/>
      <c r="Z2121" s="108"/>
      <c r="AA2121" s="107"/>
      <c r="AB2121" s="50"/>
      <c r="AI2121" s="107"/>
    </row>
    <row r="2122" spans="3:35" x14ac:dyDescent="0.2">
      <c r="C2122" s="101"/>
      <c r="D2122" s="101"/>
      <c r="E2122" s="101"/>
      <c r="F2122" s="101"/>
      <c r="I2122" s="101"/>
      <c r="J2122" s="101"/>
      <c r="L2122" s="102"/>
      <c r="M2122" s="103"/>
      <c r="O2122" s="101"/>
      <c r="P2122" s="101"/>
      <c r="Q2122" s="101"/>
      <c r="R2122" s="105"/>
      <c r="V2122" s="106"/>
      <c r="W2122" s="107"/>
      <c r="X2122" s="107"/>
      <c r="Y2122" s="107"/>
      <c r="Z2122" s="108"/>
      <c r="AA2122" s="107"/>
      <c r="AB2122" s="50"/>
      <c r="AI2122" s="107"/>
    </row>
    <row r="2123" spans="3:35" x14ac:dyDescent="0.2">
      <c r="C2123" s="101"/>
      <c r="D2123" s="101"/>
      <c r="E2123" s="101"/>
      <c r="F2123" s="101"/>
      <c r="I2123" s="101"/>
      <c r="J2123" s="101"/>
      <c r="L2123" s="102"/>
      <c r="M2123" s="103"/>
      <c r="O2123" s="101"/>
      <c r="P2123" s="101"/>
      <c r="Q2123" s="101"/>
      <c r="R2123" s="105"/>
      <c r="V2123" s="106"/>
      <c r="W2123" s="107"/>
      <c r="X2123" s="107"/>
      <c r="Y2123" s="107"/>
      <c r="Z2123" s="108"/>
      <c r="AA2123" s="107"/>
      <c r="AB2123" s="50"/>
      <c r="AI2123" s="107"/>
    </row>
    <row r="2124" spans="3:35" x14ac:dyDescent="0.2">
      <c r="C2124" s="101"/>
      <c r="D2124" s="101"/>
      <c r="E2124" s="101"/>
      <c r="F2124" s="101"/>
      <c r="I2124" s="101"/>
      <c r="J2124" s="101"/>
      <c r="L2124" s="102"/>
      <c r="M2124" s="103"/>
      <c r="O2124" s="101"/>
      <c r="P2124" s="101"/>
      <c r="Q2124" s="101"/>
      <c r="R2124" s="105"/>
      <c r="V2124" s="106"/>
      <c r="W2124" s="107"/>
      <c r="X2124" s="107"/>
      <c r="Y2124" s="107"/>
      <c r="Z2124" s="108"/>
      <c r="AA2124" s="107"/>
      <c r="AB2124" s="50"/>
      <c r="AI2124" s="107"/>
    </row>
    <row r="2125" spans="3:35" x14ac:dyDescent="0.2">
      <c r="C2125" s="101"/>
      <c r="D2125" s="101"/>
      <c r="E2125" s="101"/>
      <c r="F2125" s="101"/>
      <c r="I2125" s="101"/>
      <c r="J2125" s="101"/>
      <c r="L2125" s="102"/>
      <c r="M2125" s="103"/>
      <c r="O2125" s="101"/>
      <c r="P2125" s="101"/>
      <c r="Q2125" s="101"/>
      <c r="R2125" s="105"/>
      <c r="V2125" s="106"/>
      <c r="W2125" s="107"/>
      <c r="X2125" s="107"/>
      <c r="Y2125" s="107"/>
      <c r="Z2125" s="108"/>
      <c r="AA2125" s="107"/>
      <c r="AB2125" s="50"/>
      <c r="AI2125" s="107"/>
    </row>
    <row r="2126" spans="3:35" x14ac:dyDescent="0.2">
      <c r="C2126" s="101"/>
      <c r="D2126" s="101"/>
      <c r="E2126" s="101"/>
      <c r="F2126" s="101"/>
      <c r="I2126" s="101"/>
      <c r="J2126" s="101"/>
      <c r="L2126" s="102"/>
      <c r="M2126" s="103"/>
      <c r="O2126" s="101"/>
      <c r="P2126" s="101"/>
      <c r="Q2126" s="101"/>
      <c r="R2126" s="105"/>
      <c r="V2126" s="106"/>
      <c r="W2126" s="107"/>
      <c r="X2126" s="107"/>
      <c r="Y2126" s="107"/>
      <c r="Z2126" s="108"/>
      <c r="AA2126" s="107"/>
      <c r="AB2126" s="50"/>
      <c r="AI2126" s="107"/>
    </row>
    <row r="2127" spans="3:35" x14ac:dyDescent="0.2">
      <c r="C2127" s="101"/>
      <c r="D2127" s="101"/>
      <c r="E2127" s="101"/>
      <c r="F2127" s="101"/>
      <c r="I2127" s="101"/>
      <c r="J2127" s="101"/>
      <c r="L2127" s="102"/>
      <c r="M2127" s="103"/>
      <c r="O2127" s="101"/>
      <c r="P2127" s="101"/>
      <c r="Q2127" s="101"/>
      <c r="R2127" s="105"/>
      <c r="V2127" s="106"/>
      <c r="W2127" s="107"/>
      <c r="X2127" s="107"/>
      <c r="Y2127" s="107"/>
      <c r="Z2127" s="108"/>
      <c r="AA2127" s="107"/>
      <c r="AB2127" s="50"/>
      <c r="AI2127" s="107"/>
    </row>
    <row r="2128" spans="3:35" x14ac:dyDescent="0.2">
      <c r="C2128" s="101"/>
      <c r="D2128" s="101"/>
      <c r="E2128" s="101"/>
      <c r="F2128" s="101"/>
      <c r="I2128" s="101"/>
      <c r="J2128" s="101"/>
      <c r="L2128" s="102"/>
      <c r="M2128" s="103"/>
      <c r="O2128" s="101"/>
      <c r="P2128" s="101"/>
      <c r="Q2128" s="101"/>
      <c r="R2128" s="105"/>
      <c r="V2128" s="106"/>
      <c r="W2128" s="107"/>
      <c r="X2128" s="107"/>
      <c r="Y2128" s="107"/>
      <c r="Z2128" s="108"/>
      <c r="AA2128" s="107"/>
      <c r="AB2128" s="50"/>
      <c r="AI2128" s="107"/>
    </row>
    <row r="2129" spans="3:35" x14ac:dyDescent="0.2">
      <c r="C2129" s="101"/>
      <c r="D2129" s="101"/>
      <c r="E2129" s="101"/>
      <c r="F2129" s="101"/>
      <c r="I2129" s="101"/>
      <c r="J2129" s="101"/>
      <c r="L2129" s="102"/>
      <c r="M2129" s="103"/>
      <c r="O2129" s="101"/>
      <c r="P2129" s="101"/>
      <c r="Q2129" s="101"/>
      <c r="R2129" s="105"/>
      <c r="V2129" s="106"/>
      <c r="W2129" s="107"/>
      <c r="X2129" s="107"/>
      <c r="Y2129" s="107"/>
      <c r="Z2129" s="108"/>
      <c r="AA2129" s="107"/>
      <c r="AB2129" s="50"/>
      <c r="AI2129" s="107"/>
    </row>
    <row r="2130" spans="3:35" x14ac:dyDescent="0.2">
      <c r="C2130" s="101"/>
      <c r="D2130" s="101"/>
      <c r="E2130" s="101"/>
      <c r="F2130" s="101"/>
      <c r="I2130" s="101"/>
      <c r="J2130" s="101"/>
      <c r="L2130" s="102"/>
      <c r="M2130" s="103"/>
      <c r="O2130" s="101"/>
      <c r="P2130" s="101"/>
      <c r="Q2130" s="101"/>
      <c r="R2130" s="105"/>
      <c r="V2130" s="106"/>
      <c r="W2130" s="107"/>
      <c r="X2130" s="107"/>
      <c r="Y2130" s="107"/>
      <c r="Z2130" s="108"/>
      <c r="AA2130" s="107"/>
      <c r="AB2130" s="50"/>
      <c r="AI2130" s="107"/>
    </row>
    <row r="2131" spans="3:35" x14ac:dyDescent="0.2">
      <c r="C2131" s="101"/>
      <c r="D2131" s="101"/>
      <c r="E2131" s="101"/>
      <c r="F2131" s="101"/>
      <c r="I2131" s="101"/>
      <c r="J2131" s="101"/>
      <c r="L2131" s="102"/>
      <c r="M2131" s="103"/>
      <c r="O2131" s="101"/>
      <c r="P2131" s="101"/>
      <c r="Q2131" s="101"/>
      <c r="R2131" s="105"/>
      <c r="V2131" s="106"/>
      <c r="W2131" s="107"/>
      <c r="X2131" s="107"/>
      <c r="Y2131" s="107"/>
      <c r="Z2131" s="108"/>
      <c r="AA2131" s="107"/>
      <c r="AB2131" s="50"/>
      <c r="AI2131" s="107"/>
    </row>
    <row r="2132" spans="3:35" x14ac:dyDescent="0.2">
      <c r="C2132" s="101"/>
      <c r="D2132" s="101"/>
      <c r="E2132" s="101"/>
      <c r="F2132" s="101"/>
      <c r="I2132" s="101"/>
      <c r="J2132" s="101"/>
      <c r="L2132" s="102"/>
      <c r="M2132" s="103"/>
      <c r="O2132" s="101"/>
      <c r="P2132" s="101"/>
      <c r="Q2132" s="101"/>
      <c r="R2132" s="105"/>
      <c r="V2132" s="106"/>
      <c r="W2132" s="107"/>
      <c r="X2132" s="107"/>
      <c r="Y2132" s="107"/>
      <c r="Z2132" s="108"/>
      <c r="AA2132" s="107"/>
      <c r="AB2132" s="50"/>
      <c r="AI2132" s="107"/>
    </row>
    <row r="2133" spans="3:35" x14ac:dyDescent="0.2">
      <c r="C2133" s="101"/>
      <c r="D2133" s="101"/>
      <c r="E2133" s="101"/>
      <c r="F2133" s="101"/>
      <c r="I2133" s="101"/>
      <c r="J2133" s="101"/>
      <c r="L2133" s="102"/>
      <c r="M2133" s="103"/>
      <c r="O2133" s="101"/>
      <c r="P2133" s="101"/>
      <c r="Q2133" s="101"/>
      <c r="R2133" s="105"/>
      <c r="V2133" s="106"/>
      <c r="W2133" s="107"/>
      <c r="X2133" s="107"/>
      <c r="Y2133" s="107"/>
      <c r="Z2133" s="108"/>
      <c r="AA2133" s="107"/>
      <c r="AB2133" s="50"/>
      <c r="AI2133" s="107"/>
    </row>
    <row r="2134" spans="3:35" x14ac:dyDescent="0.2">
      <c r="C2134" s="101"/>
      <c r="D2134" s="101"/>
      <c r="E2134" s="101"/>
      <c r="F2134" s="101"/>
      <c r="I2134" s="101"/>
      <c r="J2134" s="101"/>
      <c r="L2134" s="102"/>
      <c r="M2134" s="103"/>
      <c r="O2134" s="101"/>
      <c r="P2134" s="101"/>
      <c r="Q2134" s="101"/>
      <c r="R2134" s="105"/>
      <c r="V2134" s="106"/>
      <c r="W2134" s="107"/>
      <c r="X2134" s="107"/>
      <c r="Y2134" s="107"/>
      <c r="Z2134" s="108"/>
      <c r="AA2134" s="107"/>
      <c r="AB2134" s="50"/>
      <c r="AI2134" s="107"/>
    </row>
    <row r="2135" spans="3:35" x14ac:dyDescent="0.2">
      <c r="C2135" s="101"/>
      <c r="D2135" s="101"/>
      <c r="E2135" s="101"/>
      <c r="F2135" s="101"/>
      <c r="I2135" s="101"/>
      <c r="J2135" s="101"/>
      <c r="L2135" s="102"/>
      <c r="M2135" s="103"/>
      <c r="O2135" s="101"/>
      <c r="P2135" s="101"/>
      <c r="Q2135" s="101"/>
      <c r="R2135" s="105"/>
      <c r="V2135" s="106"/>
      <c r="W2135" s="107"/>
      <c r="X2135" s="107"/>
      <c r="Y2135" s="107"/>
      <c r="Z2135" s="108"/>
      <c r="AA2135" s="107"/>
      <c r="AB2135" s="50"/>
      <c r="AI2135" s="107"/>
    </row>
    <row r="2136" spans="3:35" x14ac:dyDescent="0.2">
      <c r="C2136" s="101"/>
      <c r="D2136" s="101"/>
      <c r="E2136" s="101"/>
      <c r="F2136" s="101"/>
      <c r="I2136" s="101"/>
      <c r="J2136" s="101"/>
      <c r="L2136" s="102"/>
      <c r="M2136" s="103"/>
      <c r="O2136" s="101"/>
      <c r="P2136" s="101"/>
      <c r="Q2136" s="101"/>
      <c r="R2136" s="105"/>
      <c r="V2136" s="106"/>
      <c r="W2136" s="107"/>
      <c r="X2136" s="107"/>
      <c r="Y2136" s="107"/>
      <c r="Z2136" s="108"/>
      <c r="AA2136" s="107"/>
      <c r="AB2136" s="50"/>
      <c r="AI2136" s="107"/>
    </row>
    <row r="2137" spans="3:35" x14ac:dyDescent="0.2">
      <c r="C2137" s="101"/>
      <c r="D2137" s="101"/>
      <c r="E2137" s="101"/>
      <c r="F2137" s="101"/>
      <c r="I2137" s="101"/>
      <c r="J2137" s="101"/>
      <c r="L2137" s="102"/>
      <c r="M2137" s="103"/>
      <c r="O2137" s="101"/>
      <c r="P2137" s="101"/>
      <c r="Q2137" s="101"/>
      <c r="R2137" s="105"/>
      <c r="V2137" s="106"/>
      <c r="W2137" s="107"/>
      <c r="X2137" s="107"/>
      <c r="Y2137" s="107"/>
      <c r="Z2137" s="108"/>
      <c r="AA2137" s="107"/>
      <c r="AB2137" s="50"/>
      <c r="AI2137" s="107"/>
    </row>
    <row r="2138" spans="3:35" x14ac:dyDescent="0.2">
      <c r="C2138" s="101"/>
      <c r="D2138" s="101"/>
      <c r="E2138" s="101"/>
      <c r="F2138" s="101"/>
      <c r="I2138" s="101"/>
      <c r="J2138" s="101"/>
      <c r="L2138" s="102"/>
      <c r="M2138" s="103"/>
      <c r="O2138" s="101"/>
      <c r="P2138" s="101"/>
      <c r="Q2138" s="101"/>
      <c r="R2138" s="105"/>
      <c r="V2138" s="106"/>
      <c r="W2138" s="107"/>
      <c r="X2138" s="107"/>
      <c r="Y2138" s="107"/>
      <c r="Z2138" s="108"/>
      <c r="AA2138" s="107"/>
      <c r="AB2138" s="50"/>
      <c r="AI2138" s="107"/>
    </row>
    <row r="2139" spans="3:35" x14ac:dyDescent="0.2">
      <c r="C2139" s="101"/>
      <c r="D2139" s="101"/>
      <c r="E2139" s="101"/>
      <c r="F2139" s="101"/>
      <c r="I2139" s="101"/>
      <c r="J2139" s="101"/>
      <c r="L2139" s="102"/>
      <c r="M2139" s="103"/>
      <c r="O2139" s="101"/>
      <c r="P2139" s="101"/>
      <c r="Q2139" s="101"/>
      <c r="R2139" s="105"/>
      <c r="V2139" s="106"/>
      <c r="W2139" s="107"/>
      <c r="X2139" s="107"/>
      <c r="Y2139" s="107"/>
      <c r="Z2139" s="108"/>
      <c r="AA2139" s="107"/>
      <c r="AB2139" s="50"/>
      <c r="AI2139" s="107"/>
    </row>
    <row r="2140" spans="3:35" x14ac:dyDescent="0.2">
      <c r="C2140" s="101"/>
      <c r="D2140" s="101"/>
      <c r="E2140" s="101"/>
      <c r="F2140" s="101"/>
      <c r="I2140" s="101"/>
      <c r="J2140" s="101"/>
      <c r="L2140" s="102"/>
      <c r="M2140" s="103"/>
      <c r="O2140" s="101"/>
      <c r="P2140" s="101"/>
      <c r="Q2140" s="101"/>
      <c r="R2140" s="105"/>
      <c r="V2140" s="106"/>
      <c r="W2140" s="107"/>
      <c r="X2140" s="107"/>
      <c r="Y2140" s="107"/>
      <c r="Z2140" s="108"/>
      <c r="AA2140" s="107"/>
      <c r="AB2140" s="50"/>
      <c r="AI2140" s="107"/>
    </row>
    <row r="2141" spans="3:35" x14ac:dyDescent="0.2">
      <c r="C2141" s="101"/>
      <c r="D2141" s="101"/>
      <c r="E2141" s="101"/>
      <c r="F2141" s="101"/>
      <c r="I2141" s="101"/>
      <c r="J2141" s="101"/>
      <c r="L2141" s="102"/>
      <c r="M2141" s="103"/>
      <c r="O2141" s="101"/>
      <c r="P2141" s="101"/>
      <c r="Q2141" s="101"/>
      <c r="R2141" s="105"/>
      <c r="V2141" s="106"/>
      <c r="W2141" s="107"/>
      <c r="X2141" s="107"/>
      <c r="Y2141" s="107"/>
      <c r="Z2141" s="108"/>
      <c r="AA2141" s="107"/>
      <c r="AB2141" s="50"/>
      <c r="AI2141" s="107"/>
    </row>
    <row r="2142" spans="3:35" x14ac:dyDescent="0.2">
      <c r="C2142" s="101"/>
      <c r="D2142" s="101"/>
      <c r="E2142" s="101"/>
      <c r="F2142" s="101"/>
      <c r="I2142" s="101"/>
      <c r="J2142" s="101"/>
      <c r="L2142" s="102"/>
      <c r="M2142" s="103"/>
      <c r="O2142" s="101"/>
      <c r="P2142" s="101"/>
      <c r="Q2142" s="101"/>
      <c r="R2142" s="105"/>
      <c r="V2142" s="106"/>
      <c r="W2142" s="107"/>
      <c r="X2142" s="107"/>
      <c r="Y2142" s="107"/>
      <c r="Z2142" s="108"/>
      <c r="AA2142" s="107"/>
      <c r="AB2142" s="50"/>
      <c r="AI2142" s="107"/>
    </row>
    <row r="2143" spans="3:35" x14ac:dyDescent="0.2">
      <c r="C2143" s="101"/>
      <c r="D2143" s="101"/>
      <c r="E2143" s="101"/>
      <c r="F2143" s="101"/>
      <c r="I2143" s="101"/>
      <c r="J2143" s="101"/>
      <c r="L2143" s="102"/>
      <c r="M2143" s="103"/>
      <c r="O2143" s="101"/>
      <c r="P2143" s="101"/>
      <c r="Q2143" s="101"/>
      <c r="R2143" s="105"/>
      <c r="V2143" s="106"/>
      <c r="W2143" s="107"/>
      <c r="X2143" s="107"/>
      <c r="Y2143" s="107"/>
      <c r="Z2143" s="108"/>
      <c r="AA2143" s="107"/>
      <c r="AB2143" s="50"/>
      <c r="AI2143" s="107"/>
    </row>
    <row r="2144" spans="3:35" x14ac:dyDescent="0.2">
      <c r="C2144" s="101"/>
      <c r="D2144" s="101"/>
      <c r="E2144" s="101"/>
      <c r="F2144" s="101"/>
      <c r="I2144" s="101"/>
      <c r="J2144" s="101"/>
      <c r="L2144" s="102"/>
      <c r="M2144" s="103"/>
      <c r="O2144" s="101"/>
      <c r="P2144" s="101"/>
      <c r="Q2144" s="101"/>
      <c r="R2144" s="105"/>
      <c r="V2144" s="106"/>
      <c r="W2144" s="107"/>
      <c r="X2144" s="107"/>
      <c r="Y2144" s="107"/>
      <c r="Z2144" s="108"/>
      <c r="AA2144" s="107"/>
      <c r="AB2144" s="50"/>
      <c r="AI2144" s="107"/>
    </row>
    <row r="2145" spans="3:35" x14ac:dyDescent="0.2">
      <c r="C2145" s="101"/>
      <c r="D2145" s="101"/>
      <c r="E2145" s="101"/>
      <c r="F2145" s="101"/>
      <c r="I2145" s="101"/>
      <c r="J2145" s="101"/>
      <c r="L2145" s="102"/>
      <c r="M2145" s="103"/>
      <c r="O2145" s="101"/>
      <c r="P2145" s="101"/>
      <c r="Q2145" s="101"/>
      <c r="R2145" s="105"/>
      <c r="V2145" s="106"/>
      <c r="W2145" s="107"/>
      <c r="X2145" s="107"/>
      <c r="Y2145" s="107"/>
      <c r="Z2145" s="108"/>
      <c r="AA2145" s="107"/>
      <c r="AB2145" s="50"/>
      <c r="AI2145" s="107"/>
    </row>
    <row r="2146" spans="3:35" x14ac:dyDescent="0.2">
      <c r="C2146" s="101"/>
      <c r="D2146" s="101"/>
      <c r="E2146" s="101"/>
      <c r="F2146" s="101"/>
      <c r="I2146" s="101"/>
      <c r="J2146" s="101"/>
      <c r="L2146" s="102"/>
      <c r="M2146" s="103"/>
      <c r="O2146" s="101"/>
      <c r="P2146" s="101"/>
      <c r="Q2146" s="101"/>
      <c r="R2146" s="105"/>
      <c r="V2146" s="106"/>
      <c r="W2146" s="107"/>
      <c r="X2146" s="107"/>
      <c r="Y2146" s="107"/>
      <c r="Z2146" s="108"/>
      <c r="AA2146" s="107"/>
      <c r="AB2146" s="50"/>
      <c r="AI2146" s="107"/>
    </row>
    <row r="2147" spans="3:35" x14ac:dyDescent="0.2">
      <c r="C2147" s="101"/>
      <c r="D2147" s="101"/>
      <c r="E2147" s="101"/>
      <c r="F2147" s="101"/>
      <c r="I2147" s="101"/>
      <c r="J2147" s="101"/>
      <c r="L2147" s="102"/>
      <c r="M2147" s="103"/>
      <c r="O2147" s="101"/>
      <c r="P2147" s="101"/>
      <c r="Q2147" s="101"/>
      <c r="R2147" s="105"/>
      <c r="V2147" s="106"/>
      <c r="W2147" s="107"/>
      <c r="X2147" s="107"/>
      <c r="Y2147" s="107"/>
      <c r="Z2147" s="108"/>
      <c r="AA2147" s="107"/>
      <c r="AB2147" s="50"/>
      <c r="AI2147" s="107"/>
    </row>
    <row r="2148" spans="3:35" x14ac:dyDescent="0.2">
      <c r="C2148" s="101"/>
      <c r="D2148" s="101"/>
      <c r="E2148" s="101"/>
      <c r="F2148" s="101"/>
      <c r="I2148" s="101"/>
      <c r="J2148" s="101"/>
      <c r="L2148" s="102"/>
      <c r="M2148" s="103"/>
      <c r="O2148" s="101"/>
      <c r="P2148" s="101"/>
      <c r="Q2148" s="101"/>
      <c r="R2148" s="105"/>
      <c r="V2148" s="106"/>
      <c r="W2148" s="107"/>
      <c r="X2148" s="107"/>
      <c r="Y2148" s="107"/>
      <c r="Z2148" s="108"/>
      <c r="AA2148" s="107"/>
      <c r="AB2148" s="50"/>
      <c r="AI2148" s="107"/>
    </row>
    <row r="2149" spans="3:35" x14ac:dyDescent="0.2">
      <c r="C2149" s="101"/>
      <c r="D2149" s="101"/>
      <c r="E2149" s="101"/>
      <c r="F2149" s="101"/>
      <c r="I2149" s="101"/>
      <c r="J2149" s="101"/>
      <c r="L2149" s="102"/>
      <c r="M2149" s="103"/>
      <c r="O2149" s="101"/>
      <c r="P2149" s="101"/>
      <c r="Q2149" s="101"/>
      <c r="R2149" s="105"/>
      <c r="V2149" s="106"/>
      <c r="W2149" s="107"/>
      <c r="X2149" s="107"/>
      <c r="Y2149" s="107"/>
      <c r="Z2149" s="108"/>
      <c r="AA2149" s="107"/>
      <c r="AB2149" s="50"/>
      <c r="AI2149" s="107"/>
    </row>
    <row r="2150" spans="3:35" x14ac:dyDescent="0.2">
      <c r="C2150" s="101"/>
      <c r="D2150" s="101"/>
      <c r="E2150" s="101"/>
      <c r="F2150" s="101"/>
      <c r="I2150" s="101"/>
      <c r="J2150" s="101"/>
      <c r="L2150" s="102"/>
      <c r="M2150" s="103"/>
      <c r="O2150" s="101"/>
      <c r="P2150" s="101"/>
      <c r="Q2150" s="101"/>
      <c r="R2150" s="105"/>
      <c r="V2150" s="106"/>
      <c r="W2150" s="107"/>
      <c r="X2150" s="107"/>
      <c r="Y2150" s="107"/>
      <c r="Z2150" s="108"/>
      <c r="AA2150" s="107"/>
      <c r="AB2150" s="50"/>
      <c r="AI2150" s="107"/>
    </row>
    <row r="2151" spans="3:35" x14ac:dyDescent="0.2">
      <c r="C2151" s="101"/>
      <c r="D2151" s="101"/>
      <c r="E2151" s="101"/>
      <c r="F2151" s="101"/>
      <c r="I2151" s="101"/>
      <c r="J2151" s="101"/>
      <c r="L2151" s="102"/>
      <c r="M2151" s="103"/>
      <c r="O2151" s="101"/>
      <c r="P2151" s="101"/>
      <c r="Q2151" s="101"/>
      <c r="R2151" s="105"/>
      <c r="V2151" s="106"/>
      <c r="W2151" s="107"/>
      <c r="X2151" s="107"/>
      <c r="Y2151" s="107"/>
      <c r="Z2151" s="108"/>
      <c r="AA2151" s="107"/>
      <c r="AB2151" s="50"/>
      <c r="AI2151" s="107"/>
    </row>
    <row r="2152" spans="3:35" x14ac:dyDescent="0.2">
      <c r="C2152" s="101"/>
      <c r="D2152" s="101"/>
      <c r="E2152" s="101"/>
      <c r="F2152" s="101"/>
      <c r="I2152" s="101"/>
      <c r="J2152" s="101"/>
      <c r="L2152" s="102"/>
      <c r="M2152" s="103"/>
      <c r="O2152" s="101"/>
      <c r="P2152" s="101"/>
      <c r="Q2152" s="101"/>
      <c r="R2152" s="105"/>
      <c r="V2152" s="106"/>
      <c r="W2152" s="107"/>
      <c r="X2152" s="107"/>
      <c r="Y2152" s="107"/>
      <c r="Z2152" s="108"/>
      <c r="AA2152" s="107"/>
      <c r="AB2152" s="50"/>
      <c r="AI2152" s="107"/>
    </row>
    <row r="2153" spans="3:35" x14ac:dyDescent="0.2">
      <c r="C2153" s="101"/>
      <c r="D2153" s="101"/>
      <c r="E2153" s="101"/>
      <c r="F2153" s="101"/>
      <c r="I2153" s="101"/>
      <c r="J2153" s="101"/>
      <c r="L2153" s="102"/>
      <c r="M2153" s="103"/>
      <c r="O2153" s="101"/>
      <c r="P2153" s="101"/>
      <c r="Q2153" s="101"/>
      <c r="R2153" s="105"/>
      <c r="V2153" s="106"/>
      <c r="W2153" s="107"/>
      <c r="X2153" s="107"/>
      <c r="Y2153" s="107"/>
      <c r="Z2153" s="108"/>
      <c r="AA2153" s="107"/>
      <c r="AB2153" s="50"/>
      <c r="AI2153" s="107"/>
    </row>
    <row r="2154" spans="3:35" x14ac:dyDescent="0.2">
      <c r="C2154" s="101"/>
      <c r="D2154" s="101"/>
      <c r="E2154" s="101"/>
      <c r="F2154" s="101"/>
      <c r="I2154" s="101"/>
      <c r="J2154" s="101"/>
      <c r="L2154" s="102"/>
      <c r="M2154" s="103"/>
      <c r="O2154" s="101"/>
      <c r="P2154" s="101"/>
      <c r="Q2154" s="101"/>
      <c r="R2154" s="105"/>
      <c r="V2154" s="106"/>
      <c r="W2154" s="107"/>
      <c r="X2154" s="107"/>
      <c r="Y2154" s="107"/>
      <c r="Z2154" s="108"/>
      <c r="AA2154" s="107"/>
      <c r="AB2154" s="50"/>
      <c r="AI2154" s="107"/>
    </row>
    <row r="2155" spans="3:35" x14ac:dyDescent="0.2">
      <c r="C2155" s="101"/>
      <c r="D2155" s="101"/>
      <c r="E2155" s="101"/>
      <c r="F2155" s="101"/>
      <c r="I2155" s="101"/>
      <c r="J2155" s="101"/>
      <c r="L2155" s="102"/>
      <c r="M2155" s="103"/>
      <c r="O2155" s="101"/>
      <c r="P2155" s="101"/>
      <c r="Q2155" s="101"/>
      <c r="R2155" s="105"/>
      <c r="V2155" s="106"/>
      <c r="W2155" s="107"/>
      <c r="X2155" s="107"/>
      <c r="Y2155" s="107"/>
      <c r="Z2155" s="108"/>
      <c r="AA2155" s="107"/>
      <c r="AB2155" s="50"/>
      <c r="AI2155" s="107"/>
    </row>
    <row r="2156" spans="3:35" x14ac:dyDescent="0.2">
      <c r="C2156" s="101"/>
      <c r="D2156" s="101"/>
      <c r="E2156" s="101"/>
      <c r="F2156" s="101"/>
      <c r="I2156" s="101"/>
      <c r="J2156" s="101"/>
      <c r="L2156" s="102"/>
      <c r="M2156" s="103"/>
      <c r="O2156" s="101"/>
      <c r="P2156" s="101"/>
      <c r="Q2156" s="101"/>
      <c r="R2156" s="105"/>
      <c r="V2156" s="106"/>
      <c r="W2156" s="107"/>
      <c r="X2156" s="107"/>
      <c r="Y2156" s="107"/>
      <c r="Z2156" s="108"/>
      <c r="AA2156" s="107"/>
      <c r="AB2156" s="50"/>
      <c r="AI2156" s="107"/>
    </row>
    <row r="2157" spans="3:35" x14ac:dyDescent="0.2">
      <c r="C2157" s="101"/>
      <c r="D2157" s="101"/>
      <c r="E2157" s="101"/>
      <c r="F2157" s="101"/>
      <c r="I2157" s="101"/>
      <c r="J2157" s="101"/>
      <c r="L2157" s="102"/>
      <c r="M2157" s="103"/>
      <c r="O2157" s="101"/>
      <c r="P2157" s="101"/>
      <c r="Q2157" s="101"/>
      <c r="R2157" s="105"/>
      <c r="V2157" s="106"/>
      <c r="W2157" s="107"/>
      <c r="X2157" s="107"/>
      <c r="Y2157" s="107"/>
      <c r="Z2157" s="108"/>
      <c r="AA2157" s="107"/>
      <c r="AB2157" s="50"/>
      <c r="AI2157" s="107"/>
    </row>
    <row r="2158" spans="3:35" x14ac:dyDescent="0.2">
      <c r="C2158" s="101"/>
      <c r="D2158" s="101"/>
      <c r="E2158" s="101"/>
      <c r="F2158" s="101"/>
      <c r="I2158" s="101"/>
      <c r="J2158" s="101"/>
      <c r="L2158" s="102"/>
      <c r="M2158" s="103"/>
      <c r="O2158" s="101"/>
      <c r="P2158" s="101"/>
      <c r="Q2158" s="101"/>
      <c r="R2158" s="105"/>
      <c r="V2158" s="106"/>
      <c r="W2158" s="107"/>
      <c r="X2158" s="107"/>
      <c r="Y2158" s="107"/>
      <c r="Z2158" s="108"/>
      <c r="AA2158" s="107"/>
      <c r="AB2158" s="50"/>
      <c r="AI2158" s="107"/>
    </row>
    <row r="2159" spans="3:35" x14ac:dyDescent="0.2">
      <c r="C2159" s="101"/>
      <c r="D2159" s="101"/>
      <c r="E2159" s="101"/>
      <c r="F2159" s="101"/>
      <c r="I2159" s="101"/>
      <c r="J2159" s="101"/>
      <c r="L2159" s="102"/>
      <c r="M2159" s="103"/>
      <c r="O2159" s="101"/>
      <c r="P2159" s="101"/>
      <c r="Q2159" s="101"/>
      <c r="R2159" s="105"/>
      <c r="V2159" s="106"/>
      <c r="W2159" s="107"/>
      <c r="X2159" s="107"/>
      <c r="Y2159" s="107"/>
      <c r="Z2159" s="108"/>
      <c r="AA2159" s="107"/>
      <c r="AB2159" s="50"/>
      <c r="AI2159" s="107"/>
    </row>
    <row r="2160" spans="3:35" x14ac:dyDescent="0.2">
      <c r="C2160" s="101"/>
      <c r="D2160" s="101"/>
      <c r="E2160" s="101"/>
      <c r="F2160" s="101"/>
      <c r="I2160" s="101"/>
      <c r="J2160" s="101"/>
      <c r="L2160" s="102"/>
      <c r="M2160" s="103"/>
      <c r="O2160" s="101"/>
      <c r="P2160" s="101"/>
      <c r="Q2160" s="101"/>
      <c r="R2160" s="105"/>
      <c r="V2160" s="106"/>
      <c r="W2160" s="107"/>
      <c r="X2160" s="107"/>
      <c r="Y2160" s="107"/>
      <c r="Z2160" s="108"/>
      <c r="AA2160" s="107"/>
      <c r="AB2160" s="50"/>
      <c r="AI2160" s="107"/>
    </row>
    <row r="2161" spans="3:35" x14ac:dyDescent="0.2">
      <c r="C2161" s="101"/>
      <c r="D2161" s="101"/>
      <c r="E2161" s="101"/>
      <c r="F2161" s="101"/>
      <c r="I2161" s="101"/>
      <c r="J2161" s="101"/>
      <c r="L2161" s="102"/>
      <c r="M2161" s="103"/>
      <c r="O2161" s="101"/>
      <c r="P2161" s="101"/>
      <c r="Q2161" s="101"/>
      <c r="R2161" s="105"/>
      <c r="V2161" s="106"/>
      <c r="W2161" s="107"/>
      <c r="X2161" s="107"/>
      <c r="Y2161" s="107"/>
      <c r="Z2161" s="108"/>
      <c r="AA2161" s="107"/>
      <c r="AB2161" s="50"/>
      <c r="AI2161" s="107"/>
    </row>
    <row r="2162" spans="3:35" x14ac:dyDescent="0.2">
      <c r="C2162" s="101"/>
      <c r="D2162" s="101"/>
      <c r="E2162" s="101"/>
      <c r="F2162" s="101"/>
      <c r="I2162" s="101"/>
      <c r="J2162" s="101"/>
      <c r="L2162" s="102"/>
      <c r="M2162" s="103"/>
      <c r="O2162" s="101"/>
      <c r="P2162" s="101"/>
      <c r="Q2162" s="101"/>
      <c r="R2162" s="105"/>
      <c r="V2162" s="106"/>
      <c r="W2162" s="107"/>
      <c r="X2162" s="107"/>
      <c r="Y2162" s="107"/>
      <c r="Z2162" s="108"/>
      <c r="AA2162" s="107"/>
      <c r="AB2162" s="50"/>
      <c r="AI2162" s="107"/>
    </row>
    <row r="2163" spans="3:35" x14ac:dyDescent="0.2">
      <c r="C2163" s="101"/>
      <c r="D2163" s="101"/>
      <c r="E2163" s="101"/>
      <c r="F2163" s="101"/>
      <c r="I2163" s="101"/>
      <c r="J2163" s="101"/>
      <c r="L2163" s="102"/>
      <c r="M2163" s="103"/>
      <c r="O2163" s="101"/>
      <c r="P2163" s="101"/>
      <c r="Q2163" s="101"/>
      <c r="R2163" s="105"/>
      <c r="V2163" s="106"/>
      <c r="W2163" s="107"/>
      <c r="X2163" s="107"/>
      <c r="Y2163" s="107"/>
      <c r="Z2163" s="108"/>
      <c r="AA2163" s="107"/>
      <c r="AB2163" s="50"/>
      <c r="AI2163" s="107"/>
    </row>
    <row r="2164" spans="3:35" x14ac:dyDescent="0.2">
      <c r="C2164" s="101"/>
      <c r="D2164" s="101"/>
      <c r="E2164" s="101"/>
      <c r="F2164" s="101"/>
      <c r="I2164" s="101"/>
      <c r="J2164" s="101"/>
      <c r="L2164" s="102"/>
      <c r="M2164" s="103"/>
      <c r="O2164" s="101"/>
      <c r="P2164" s="101"/>
      <c r="Q2164" s="101"/>
      <c r="R2164" s="105"/>
      <c r="V2164" s="106"/>
      <c r="W2164" s="107"/>
      <c r="X2164" s="107"/>
      <c r="Y2164" s="107"/>
      <c r="Z2164" s="108"/>
      <c r="AA2164" s="107"/>
      <c r="AB2164" s="50"/>
      <c r="AI2164" s="107"/>
    </row>
    <row r="2165" spans="3:35" x14ac:dyDescent="0.2">
      <c r="C2165" s="101"/>
      <c r="D2165" s="101"/>
      <c r="E2165" s="101"/>
      <c r="F2165" s="101"/>
      <c r="I2165" s="101"/>
      <c r="J2165" s="101"/>
      <c r="L2165" s="102"/>
      <c r="M2165" s="103"/>
      <c r="O2165" s="101"/>
      <c r="P2165" s="101"/>
      <c r="Q2165" s="101"/>
      <c r="R2165" s="105"/>
      <c r="V2165" s="106"/>
      <c r="W2165" s="107"/>
      <c r="X2165" s="107"/>
      <c r="Y2165" s="107"/>
      <c r="Z2165" s="108"/>
      <c r="AA2165" s="107"/>
      <c r="AB2165" s="50"/>
      <c r="AI2165" s="107"/>
    </row>
    <row r="2166" spans="3:35" x14ac:dyDescent="0.2">
      <c r="C2166" s="101"/>
      <c r="D2166" s="101"/>
      <c r="E2166" s="101"/>
      <c r="F2166" s="101"/>
      <c r="I2166" s="101"/>
      <c r="J2166" s="101"/>
      <c r="L2166" s="102"/>
      <c r="M2166" s="103"/>
      <c r="O2166" s="101"/>
      <c r="P2166" s="101"/>
      <c r="Q2166" s="101"/>
      <c r="R2166" s="105"/>
      <c r="V2166" s="106"/>
      <c r="W2166" s="107"/>
      <c r="X2166" s="107"/>
      <c r="Y2166" s="107"/>
      <c r="Z2166" s="108"/>
      <c r="AA2166" s="107"/>
      <c r="AB2166" s="50"/>
      <c r="AI2166" s="107"/>
    </row>
    <row r="2167" spans="3:35" x14ac:dyDescent="0.2">
      <c r="C2167" s="101"/>
      <c r="D2167" s="101"/>
      <c r="E2167" s="101"/>
      <c r="F2167" s="101"/>
      <c r="I2167" s="101"/>
      <c r="J2167" s="101"/>
      <c r="L2167" s="102"/>
      <c r="M2167" s="103"/>
      <c r="O2167" s="101"/>
      <c r="P2167" s="101"/>
      <c r="Q2167" s="101"/>
      <c r="R2167" s="105"/>
      <c r="V2167" s="106"/>
      <c r="W2167" s="107"/>
      <c r="X2167" s="107"/>
      <c r="Y2167" s="107"/>
      <c r="Z2167" s="108"/>
      <c r="AA2167" s="107"/>
      <c r="AB2167" s="50"/>
      <c r="AI2167" s="107"/>
    </row>
    <row r="2168" spans="3:35" x14ac:dyDescent="0.2">
      <c r="C2168" s="101"/>
      <c r="D2168" s="101"/>
      <c r="E2168" s="101"/>
      <c r="F2168" s="101"/>
      <c r="I2168" s="101"/>
      <c r="J2168" s="101"/>
      <c r="L2168" s="102"/>
      <c r="M2168" s="103"/>
      <c r="O2168" s="101"/>
      <c r="P2168" s="101"/>
      <c r="Q2168" s="101"/>
      <c r="R2168" s="105"/>
      <c r="V2168" s="106"/>
      <c r="W2168" s="107"/>
      <c r="X2168" s="107"/>
      <c r="Y2168" s="107"/>
      <c r="Z2168" s="108"/>
      <c r="AA2168" s="107"/>
      <c r="AB2168" s="50"/>
      <c r="AI2168" s="107"/>
    </row>
    <row r="2169" spans="3:35" x14ac:dyDescent="0.2">
      <c r="C2169" s="101"/>
      <c r="D2169" s="101"/>
      <c r="E2169" s="101"/>
      <c r="F2169" s="101"/>
      <c r="I2169" s="101"/>
      <c r="J2169" s="101"/>
      <c r="L2169" s="102"/>
      <c r="M2169" s="103"/>
      <c r="O2169" s="101"/>
      <c r="P2169" s="101"/>
      <c r="Q2169" s="101"/>
      <c r="R2169" s="105"/>
      <c r="V2169" s="106"/>
      <c r="W2169" s="107"/>
      <c r="X2169" s="107"/>
      <c r="Y2169" s="107"/>
      <c r="Z2169" s="108"/>
      <c r="AA2169" s="107"/>
      <c r="AB2169" s="50"/>
      <c r="AI2169" s="107"/>
    </row>
    <row r="2170" spans="3:35" x14ac:dyDescent="0.2">
      <c r="C2170" s="101"/>
      <c r="D2170" s="101"/>
      <c r="E2170" s="101"/>
      <c r="F2170" s="101"/>
      <c r="I2170" s="101"/>
      <c r="J2170" s="101"/>
      <c r="L2170" s="102"/>
      <c r="M2170" s="103"/>
      <c r="O2170" s="101"/>
      <c r="P2170" s="101"/>
      <c r="Q2170" s="101"/>
      <c r="R2170" s="105"/>
      <c r="V2170" s="106"/>
      <c r="W2170" s="107"/>
      <c r="X2170" s="107"/>
      <c r="Y2170" s="107"/>
      <c r="Z2170" s="108"/>
      <c r="AA2170" s="107"/>
      <c r="AB2170" s="50"/>
      <c r="AI2170" s="107"/>
    </row>
    <row r="2171" spans="3:35" x14ac:dyDescent="0.2">
      <c r="C2171" s="101"/>
      <c r="D2171" s="101"/>
      <c r="E2171" s="101"/>
      <c r="F2171" s="101"/>
      <c r="I2171" s="101"/>
      <c r="J2171" s="101"/>
      <c r="L2171" s="102"/>
      <c r="M2171" s="103"/>
      <c r="O2171" s="101"/>
      <c r="P2171" s="101"/>
      <c r="Q2171" s="101"/>
      <c r="R2171" s="105"/>
      <c r="V2171" s="106"/>
      <c r="W2171" s="107"/>
      <c r="X2171" s="107"/>
      <c r="Y2171" s="107"/>
      <c r="Z2171" s="108"/>
      <c r="AA2171" s="107"/>
      <c r="AB2171" s="50"/>
      <c r="AI2171" s="107"/>
    </row>
    <row r="2172" spans="3:35" x14ac:dyDescent="0.2">
      <c r="C2172" s="101"/>
      <c r="D2172" s="101"/>
      <c r="E2172" s="101"/>
      <c r="F2172" s="101"/>
      <c r="I2172" s="101"/>
      <c r="J2172" s="101"/>
      <c r="L2172" s="102"/>
      <c r="M2172" s="103"/>
      <c r="O2172" s="101"/>
      <c r="P2172" s="101"/>
      <c r="Q2172" s="101"/>
      <c r="R2172" s="105"/>
      <c r="V2172" s="106"/>
      <c r="W2172" s="107"/>
      <c r="X2172" s="107"/>
      <c r="Y2172" s="107"/>
      <c r="Z2172" s="108"/>
      <c r="AA2172" s="107"/>
      <c r="AB2172" s="50"/>
      <c r="AI2172" s="107"/>
    </row>
    <row r="2173" spans="3:35" x14ac:dyDescent="0.2">
      <c r="C2173" s="101"/>
      <c r="D2173" s="101"/>
      <c r="E2173" s="101"/>
      <c r="F2173" s="101"/>
      <c r="I2173" s="101"/>
      <c r="J2173" s="101"/>
      <c r="L2173" s="102"/>
      <c r="M2173" s="103"/>
      <c r="O2173" s="101"/>
      <c r="P2173" s="101"/>
      <c r="Q2173" s="101"/>
      <c r="R2173" s="105"/>
      <c r="V2173" s="106"/>
      <c r="W2173" s="107"/>
      <c r="X2173" s="107"/>
      <c r="Y2173" s="107"/>
      <c r="Z2173" s="108"/>
      <c r="AA2173" s="107"/>
      <c r="AB2173" s="50"/>
      <c r="AI2173" s="107"/>
    </row>
    <row r="2174" spans="3:35" x14ac:dyDescent="0.2">
      <c r="C2174" s="101"/>
      <c r="D2174" s="101"/>
      <c r="E2174" s="101"/>
      <c r="F2174" s="101"/>
      <c r="I2174" s="101"/>
      <c r="J2174" s="101"/>
      <c r="L2174" s="102"/>
      <c r="M2174" s="103"/>
      <c r="O2174" s="101"/>
      <c r="P2174" s="101"/>
      <c r="Q2174" s="101"/>
      <c r="R2174" s="105"/>
      <c r="V2174" s="106"/>
      <c r="W2174" s="107"/>
      <c r="X2174" s="107"/>
      <c r="Y2174" s="107"/>
      <c r="Z2174" s="108"/>
      <c r="AA2174" s="107"/>
      <c r="AB2174" s="50"/>
      <c r="AI2174" s="107"/>
    </row>
    <row r="2175" spans="3:35" x14ac:dyDescent="0.2">
      <c r="C2175" s="101"/>
      <c r="D2175" s="101"/>
      <c r="E2175" s="101"/>
      <c r="F2175" s="101"/>
      <c r="I2175" s="101"/>
      <c r="J2175" s="101"/>
      <c r="L2175" s="102"/>
      <c r="M2175" s="103"/>
      <c r="O2175" s="101"/>
      <c r="P2175" s="101"/>
      <c r="Q2175" s="101"/>
      <c r="R2175" s="105"/>
      <c r="V2175" s="106"/>
      <c r="W2175" s="107"/>
      <c r="X2175" s="107"/>
      <c r="Y2175" s="107"/>
      <c r="Z2175" s="108"/>
      <c r="AA2175" s="107"/>
      <c r="AB2175" s="50"/>
      <c r="AI2175" s="107"/>
    </row>
    <row r="2176" spans="3:35" x14ac:dyDescent="0.2">
      <c r="C2176" s="101"/>
      <c r="D2176" s="101"/>
      <c r="E2176" s="101"/>
      <c r="F2176" s="101"/>
      <c r="I2176" s="101"/>
      <c r="J2176" s="101"/>
      <c r="L2176" s="102"/>
      <c r="M2176" s="103"/>
      <c r="O2176" s="101"/>
      <c r="P2176" s="101"/>
      <c r="Q2176" s="101"/>
      <c r="R2176" s="105"/>
      <c r="V2176" s="106"/>
      <c r="W2176" s="107"/>
      <c r="X2176" s="107"/>
      <c r="Y2176" s="107"/>
      <c r="Z2176" s="108"/>
      <c r="AA2176" s="107"/>
      <c r="AB2176" s="50"/>
      <c r="AI2176" s="107"/>
    </row>
    <row r="2177" spans="3:35" x14ac:dyDescent="0.2">
      <c r="C2177" s="101"/>
      <c r="D2177" s="101"/>
      <c r="E2177" s="101"/>
      <c r="F2177" s="101"/>
      <c r="I2177" s="101"/>
      <c r="J2177" s="101"/>
      <c r="L2177" s="102"/>
      <c r="M2177" s="103"/>
      <c r="O2177" s="101"/>
      <c r="P2177" s="101"/>
      <c r="Q2177" s="101"/>
      <c r="R2177" s="105"/>
      <c r="V2177" s="106"/>
      <c r="W2177" s="107"/>
      <c r="X2177" s="107"/>
      <c r="Y2177" s="107"/>
      <c r="Z2177" s="108"/>
      <c r="AA2177" s="107"/>
      <c r="AB2177" s="50"/>
      <c r="AI2177" s="107"/>
    </row>
    <row r="2178" spans="3:35" x14ac:dyDescent="0.2">
      <c r="C2178" s="101"/>
      <c r="D2178" s="101"/>
      <c r="E2178" s="101"/>
      <c r="F2178" s="101"/>
      <c r="I2178" s="101"/>
      <c r="J2178" s="101"/>
      <c r="L2178" s="102"/>
      <c r="M2178" s="103"/>
      <c r="O2178" s="101"/>
      <c r="P2178" s="101"/>
      <c r="Q2178" s="101"/>
      <c r="R2178" s="105"/>
      <c r="V2178" s="106"/>
      <c r="W2178" s="107"/>
      <c r="X2178" s="107"/>
      <c r="Y2178" s="107"/>
      <c r="Z2178" s="108"/>
      <c r="AA2178" s="107"/>
      <c r="AB2178" s="50"/>
      <c r="AI2178" s="107"/>
    </row>
    <row r="2179" spans="3:35" x14ac:dyDescent="0.2">
      <c r="C2179" s="101"/>
      <c r="D2179" s="101"/>
      <c r="E2179" s="101"/>
      <c r="F2179" s="101"/>
      <c r="I2179" s="101"/>
      <c r="J2179" s="101"/>
      <c r="L2179" s="102"/>
      <c r="M2179" s="103"/>
      <c r="O2179" s="101"/>
      <c r="P2179" s="101"/>
      <c r="Q2179" s="101"/>
      <c r="R2179" s="105"/>
      <c r="V2179" s="106"/>
      <c r="W2179" s="107"/>
      <c r="X2179" s="107"/>
      <c r="Y2179" s="107"/>
      <c r="Z2179" s="108"/>
      <c r="AA2179" s="107"/>
      <c r="AB2179" s="50"/>
      <c r="AI2179" s="107"/>
    </row>
    <row r="2180" spans="3:35" x14ac:dyDescent="0.2">
      <c r="C2180" s="101"/>
      <c r="D2180" s="101"/>
      <c r="E2180" s="101"/>
      <c r="F2180" s="101"/>
      <c r="I2180" s="101"/>
      <c r="J2180" s="101"/>
      <c r="L2180" s="102"/>
      <c r="M2180" s="103"/>
      <c r="O2180" s="101"/>
      <c r="P2180" s="101"/>
      <c r="Q2180" s="101"/>
      <c r="R2180" s="105"/>
      <c r="V2180" s="106"/>
      <c r="W2180" s="107"/>
      <c r="X2180" s="107"/>
      <c r="Y2180" s="107"/>
      <c r="Z2180" s="108"/>
      <c r="AA2180" s="107"/>
      <c r="AB2180" s="50"/>
      <c r="AI2180" s="107"/>
    </row>
    <row r="2181" spans="3:35" x14ac:dyDescent="0.2">
      <c r="C2181" s="101"/>
      <c r="D2181" s="101"/>
      <c r="E2181" s="101"/>
      <c r="F2181" s="101"/>
      <c r="I2181" s="101"/>
      <c r="J2181" s="101"/>
      <c r="L2181" s="102"/>
      <c r="M2181" s="103"/>
      <c r="O2181" s="101"/>
      <c r="P2181" s="101"/>
      <c r="Q2181" s="101"/>
      <c r="R2181" s="105"/>
      <c r="V2181" s="106"/>
      <c r="W2181" s="107"/>
      <c r="X2181" s="107"/>
      <c r="Y2181" s="107"/>
      <c r="Z2181" s="108"/>
      <c r="AA2181" s="107"/>
      <c r="AB2181" s="50"/>
      <c r="AI2181" s="107"/>
    </row>
    <row r="2182" spans="3:35" x14ac:dyDescent="0.2">
      <c r="C2182" s="101"/>
      <c r="D2182" s="101"/>
      <c r="E2182" s="101"/>
      <c r="F2182" s="101"/>
      <c r="I2182" s="101"/>
      <c r="J2182" s="101"/>
      <c r="L2182" s="102"/>
      <c r="M2182" s="103"/>
      <c r="O2182" s="101"/>
      <c r="P2182" s="101"/>
      <c r="Q2182" s="101"/>
      <c r="R2182" s="105"/>
      <c r="V2182" s="106"/>
      <c r="W2182" s="107"/>
      <c r="X2182" s="107"/>
      <c r="Y2182" s="107"/>
      <c r="Z2182" s="108"/>
      <c r="AA2182" s="107"/>
      <c r="AB2182" s="50"/>
      <c r="AI2182" s="107"/>
    </row>
    <row r="2183" spans="3:35" x14ac:dyDescent="0.2">
      <c r="C2183" s="101"/>
      <c r="D2183" s="101"/>
      <c r="E2183" s="101"/>
      <c r="F2183" s="101"/>
      <c r="I2183" s="101"/>
      <c r="J2183" s="101"/>
      <c r="L2183" s="102"/>
      <c r="M2183" s="103"/>
      <c r="O2183" s="101"/>
      <c r="P2183" s="101"/>
      <c r="Q2183" s="101"/>
      <c r="R2183" s="105"/>
      <c r="V2183" s="106"/>
      <c r="W2183" s="107"/>
      <c r="X2183" s="107"/>
      <c r="Y2183" s="107"/>
      <c r="Z2183" s="108"/>
      <c r="AA2183" s="107"/>
      <c r="AB2183" s="50"/>
      <c r="AI2183" s="107"/>
    </row>
    <row r="2184" spans="3:35" x14ac:dyDescent="0.2">
      <c r="C2184" s="101"/>
      <c r="D2184" s="101"/>
      <c r="E2184" s="101"/>
      <c r="F2184" s="101"/>
      <c r="I2184" s="101"/>
      <c r="J2184" s="101"/>
      <c r="L2184" s="102"/>
      <c r="M2184" s="103"/>
      <c r="O2184" s="101"/>
      <c r="P2184" s="101"/>
      <c r="Q2184" s="101"/>
      <c r="R2184" s="105"/>
      <c r="V2184" s="106"/>
      <c r="W2184" s="107"/>
      <c r="X2184" s="107"/>
      <c r="Y2184" s="107"/>
      <c r="Z2184" s="108"/>
      <c r="AA2184" s="107"/>
      <c r="AB2184" s="50"/>
      <c r="AI2184" s="107"/>
    </row>
    <row r="2185" spans="3:35" x14ac:dyDescent="0.2">
      <c r="C2185" s="101"/>
      <c r="D2185" s="101"/>
      <c r="E2185" s="101"/>
      <c r="F2185" s="101"/>
      <c r="I2185" s="101"/>
      <c r="J2185" s="101"/>
      <c r="L2185" s="102"/>
      <c r="M2185" s="103"/>
      <c r="O2185" s="101"/>
      <c r="P2185" s="101"/>
      <c r="Q2185" s="101"/>
      <c r="R2185" s="105"/>
      <c r="V2185" s="106"/>
      <c r="W2185" s="107"/>
      <c r="X2185" s="107"/>
      <c r="Y2185" s="107"/>
      <c r="Z2185" s="108"/>
      <c r="AA2185" s="107"/>
      <c r="AB2185" s="50"/>
      <c r="AI2185" s="107"/>
    </row>
    <row r="2186" spans="3:35" x14ac:dyDescent="0.2">
      <c r="C2186" s="101"/>
      <c r="D2186" s="101"/>
      <c r="E2186" s="101"/>
      <c r="F2186" s="101"/>
      <c r="I2186" s="101"/>
      <c r="J2186" s="101"/>
      <c r="L2186" s="102"/>
      <c r="M2186" s="103"/>
      <c r="O2186" s="101"/>
      <c r="P2186" s="101"/>
      <c r="Q2186" s="101"/>
      <c r="R2186" s="105"/>
      <c r="V2186" s="106"/>
      <c r="W2186" s="107"/>
      <c r="X2186" s="107"/>
      <c r="Y2186" s="107"/>
      <c r="Z2186" s="108"/>
      <c r="AA2186" s="107"/>
      <c r="AB2186" s="50"/>
      <c r="AI2186" s="107"/>
    </row>
    <row r="2187" spans="3:35" x14ac:dyDescent="0.2">
      <c r="C2187" s="101"/>
      <c r="D2187" s="101"/>
      <c r="E2187" s="101"/>
      <c r="F2187" s="101"/>
      <c r="I2187" s="101"/>
      <c r="J2187" s="101"/>
      <c r="L2187" s="102"/>
      <c r="M2187" s="103"/>
      <c r="O2187" s="101"/>
      <c r="P2187" s="101"/>
      <c r="Q2187" s="109"/>
      <c r="R2187" s="105"/>
      <c r="V2187" s="106"/>
      <c r="W2187" s="107"/>
      <c r="X2187" s="107"/>
      <c r="Y2187" s="107"/>
      <c r="Z2187" s="108"/>
      <c r="AA2187" s="107"/>
      <c r="AB2187" s="50"/>
      <c r="AI2187" s="107"/>
    </row>
    <row r="2188" spans="3:35" x14ac:dyDescent="0.2">
      <c r="C2188" s="101"/>
      <c r="D2188" s="101"/>
      <c r="E2188" s="101"/>
      <c r="F2188" s="101"/>
      <c r="I2188" s="101"/>
      <c r="J2188" s="101"/>
      <c r="L2188" s="102"/>
      <c r="M2188" s="103"/>
      <c r="O2188" s="101"/>
      <c r="P2188" s="101"/>
      <c r="Q2188" s="109"/>
      <c r="R2188" s="105"/>
      <c r="V2188" s="106"/>
      <c r="W2188" s="107"/>
      <c r="X2188" s="107"/>
      <c r="Y2188" s="107"/>
      <c r="Z2188" s="108"/>
      <c r="AA2188" s="107"/>
      <c r="AB2188" s="50"/>
      <c r="AI2188" s="107"/>
    </row>
    <row r="2189" spans="3:35" x14ac:dyDescent="0.2">
      <c r="C2189" s="101"/>
      <c r="D2189" s="101"/>
      <c r="E2189" s="101"/>
      <c r="F2189" s="101"/>
      <c r="I2189" s="101"/>
      <c r="J2189" s="101"/>
      <c r="L2189" s="102"/>
      <c r="M2189" s="103"/>
      <c r="O2189" s="101"/>
      <c r="P2189" s="101"/>
      <c r="Q2189" s="109"/>
      <c r="R2189" s="105"/>
      <c r="V2189" s="106"/>
      <c r="W2189" s="107"/>
      <c r="X2189" s="107"/>
      <c r="Y2189" s="107"/>
      <c r="Z2189" s="108"/>
      <c r="AA2189" s="107"/>
      <c r="AB2189" s="50"/>
      <c r="AI2189" s="107"/>
    </row>
    <row r="2190" spans="3:35" x14ac:dyDescent="0.2">
      <c r="C2190" s="101"/>
      <c r="D2190" s="101"/>
      <c r="E2190" s="101"/>
      <c r="F2190" s="101"/>
      <c r="I2190" s="101"/>
      <c r="J2190" s="101"/>
      <c r="L2190" s="102"/>
      <c r="M2190" s="103"/>
      <c r="O2190" s="101"/>
      <c r="P2190" s="101"/>
      <c r="Q2190" s="101"/>
      <c r="R2190" s="105"/>
      <c r="V2190" s="106"/>
      <c r="W2190" s="107"/>
      <c r="X2190" s="107"/>
      <c r="Y2190" s="107"/>
      <c r="Z2190" s="108"/>
      <c r="AA2190" s="107"/>
      <c r="AB2190" s="50"/>
      <c r="AI2190" s="107"/>
    </row>
    <row r="2191" spans="3:35" x14ac:dyDescent="0.2">
      <c r="C2191" s="101"/>
      <c r="D2191" s="101"/>
      <c r="E2191" s="101"/>
      <c r="F2191" s="101"/>
      <c r="I2191" s="101"/>
      <c r="J2191" s="101"/>
      <c r="L2191" s="102"/>
      <c r="M2191" s="103"/>
      <c r="O2191" s="101"/>
      <c r="P2191" s="101"/>
      <c r="Q2191" s="101"/>
      <c r="R2191" s="105"/>
      <c r="V2191" s="106"/>
      <c r="W2191" s="107"/>
      <c r="X2191" s="107"/>
      <c r="Y2191" s="107"/>
      <c r="Z2191" s="108"/>
      <c r="AA2191" s="107"/>
      <c r="AB2191" s="50"/>
      <c r="AI2191" s="107"/>
    </row>
    <row r="2192" spans="3:35" x14ac:dyDescent="0.2">
      <c r="C2192" s="101"/>
      <c r="D2192" s="101"/>
      <c r="E2192" s="101"/>
      <c r="F2192" s="101"/>
      <c r="I2192" s="101"/>
      <c r="J2192" s="101"/>
      <c r="L2192" s="102"/>
      <c r="M2192" s="103"/>
      <c r="O2192" s="101"/>
      <c r="P2192" s="101"/>
      <c r="Q2192" s="101"/>
      <c r="R2192" s="105"/>
      <c r="V2192" s="106"/>
      <c r="W2192" s="107"/>
      <c r="X2192" s="107"/>
      <c r="Y2192" s="107"/>
      <c r="Z2192" s="108"/>
      <c r="AA2192" s="107"/>
      <c r="AB2192" s="50"/>
      <c r="AI2192" s="107"/>
    </row>
    <row r="2193" spans="3:35" x14ac:dyDescent="0.2">
      <c r="C2193" s="101"/>
      <c r="D2193" s="101"/>
      <c r="E2193" s="101"/>
      <c r="F2193" s="101"/>
      <c r="I2193" s="101"/>
      <c r="J2193" s="101"/>
      <c r="L2193" s="102"/>
      <c r="M2193" s="103"/>
      <c r="O2193" s="101"/>
      <c r="P2193" s="101"/>
      <c r="Q2193" s="101"/>
      <c r="R2193" s="105"/>
      <c r="V2193" s="106"/>
      <c r="W2193" s="107"/>
      <c r="X2193" s="107"/>
      <c r="Y2193" s="107"/>
      <c r="Z2193" s="108"/>
      <c r="AA2193" s="107"/>
      <c r="AB2193" s="50"/>
      <c r="AI2193" s="107"/>
    </row>
    <row r="2194" spans="3:35" x14ac:dyDescent="0.2">
      <c r="C2194" s="101"/>
      <c r="D2194" s="101"/>
      <c r="E2194" s="101"/>
      <c r="F2194" s="101"/>
      <c r="I2194" s="101"/>
      <c r="J2194" s="101"/>
      <c r="L2194" s="102"/>
      <c r="M2194" s="103"/>
      <c r="O2194" s="101"/>
      <c r="P2194" s="101"/>
      <c r="Q2194" s="101"/>
      <c r="R2194" s="105"/>
      <c r="V2194" s="106"/>
      <c r="W2194" s="107"/>
      <c r="X2194" s="107"/>
      <c r="Y2194" s="107"/>
      <c r="Z2194" s="108"/>
      <c r="AA2194" s="107"/>
      <c r="AB2194" s="50"/>
      <c r="AI2194" s="107"/>
    </row>
    <row r="2195" spans="3:35" x14ac:dyDescent="0.2">
      <c r="C2195" s="101"/>
      <c r="D2195" s="101"/>
      <c r="E2195" s="101"/>
      <c r="F2195" s="101"/>
      <c r="I2195" s="101"/>
      <c r="J2195" s="101"/>
      <c r="L2195" s="102"/>
      <c r="M2195" s="103"/>
      <c r="O2195" s="101"/>
      <c r="P2195" s="101"/>
      <c r="Q2195" s="101"/>
      <c r="R2195" s="105"/>
      <c r="V2195" s="106"/>
      <c r="W2195" s="107"/>
      <c r="X2195" s="107"/>
      <c r="Y2195" s="107"/>
      <c r="Z2195" s="108"/>
      <c r="AA2195" s="107"/>
      <c r="AB2195" s="50"/>
      <c r="AI2195" s="107"/>
    </row>
    <row r="2196" spans="3:35" x14ac:dyDescent="0.2">
      <c r="C2196" s="101"/>
      <c r="D2196" s="101"/>
      <c r="E2196" s="101"/>
      <c r="F2196" s="101"/>
      <c r="I2196" s="101"/>
      <c r="J2196" s="101"/>
      <c r="L2196" s="102"/>
      <c r="M2196" s="103"/>
      <c r="O2196" s="101"/>
      <c r="P2196" s="101"/>
      <c r="Q2196" s="109"/>
      <c r="R2196" s="105"/>
      <c r="V2196" s="106"/>
      <c r="W2196" s="107"/>
      <c r="X2196" s="107"/>
      <c r="Y2196" s="107"/>
      <c r="Z2196" s="108"/>
      <c r="AA2196" s="107"/>
      <c r="AB2196" s="50"/>
      <c r="AI2196" s="107"/>
    </row>
    <row r="2197" spans="3:35" x14ac:dyDescent="0.2">
      <c r="C2197" s="101"/>
      <c r="D2197" s="101"/>
      <c r="E2197" s="101"/>
      <c r="F2197" s="101"/>
      <c r="I2197" s="101"/>
      <c r="J2197" s="101"/>
      <c r="L2197" s="102"/>
      <c r="M2197" s="103"/>
      <c r="O2197" s="101"/>
      <c r="P2197" s="101"/>
      <c r="Q2197" s="109"/>
      <c r="R2197" s="105"/>
      <c r="V2197" s="106"/>
      <c r="W2197" s="107"/>
      <c r="X2197" s="107"/>
      <c r="Y2197" s="107"/>
      <c r="Z2197" s="108"/>
      <c r="AA2197" s="107"/>
      <c r="AB2197" s="50"/>
      <c r="AI2197" s="107"/>
    </row>
    <row r="2198" spans="3:35" x14ac:dyDescent="0.2">
      <c r="C2198" s="101"/>
      <c r="D2198" s="101"/>
      <c r="E2198" s="101"/>
      <c r="F2198" s="101"/>
      <c r="I2198" s="101"/>
      <c r="J2198" s="101"/>
      <c r="L2198" s="102"/>
      <c r="M2198" s="103"/>
      <c r="O2198" s="101"/>
      <c r="P2198" s="101"/>
      <c r="Q2198" s="109"/>
      <c r="R2198" s="105"/>
      <c r="V2198" s="106"/>
      <c r="W2198" s="107"/>
      <c r="X2198" s="107"/>
      <c r="Y2198" s="107"/>
      <c r="Z2198" s="108"/>
      <c r="AA2198" s="107"/>
      <c r="AB2198" s="50"/>
      <c r="AI2198" s="107"/>
    </row>
    <row r="2199" spans="3:35" x14ac:dyDescent="0.2">
      <c r="C2199" s="101"/>
      <c r="D2199" s="101"/>
      <c r="E2199" s="101"/>
      <c r="F2199" s="101"/>
      <c r="I2199" s="101"/>
      <c r="J2199" s="101"/>
      <c r="L2199" s="102"/>
      <c r="M2199" s="103"/>
      <c r="O2199" s="101"/>
      <c r="P2199" s="101"/>
      <c r="Q2199" s="101"/>
      <c r="R2199" s="105"/>
      <c r="V2199" s="106"/>
      <c r="W2199" s="107"/>
      <c r="X2199" s="107"/>
      <c r="Y2199" s="107"/>
      <c r="Z2199" s="108"/>
      <c r="AA2199" s="107"/>
      <c r="AB2199" s="50"/>
      <c r="AI2199" s="107"/>
    </row>
    <row r="2200" spans="3:35" x14ac:dyDescent="0.2">
      <c r="C2200" s="101"/>
      <c r="D2200" s="101"/>
      <c r="E2200" s="101"/>
      <c r="F2200" s="101"/>
      <c r="I2200" s="101"/>
      <c r="J2200" s="101"/>
      <c r="L2200" s="102"/>
      <c r="M2200" s="103"/>
      <c r="O2200" s="101"/>
      <c r="P2200" s="101"/>
      <c r="Q2200" s="101"/>
      <c r="R2200" s="105"/>
      <c r="V2200" s="106"/>
      <c r="W2200" s="107"/>
      <c r="X2200" s="107"/>
      <c r="Y2200" s="107"/>
      <c r="Z2200" s="108"/>
      <c r="AA2200" s="107"/>
      <c r="AB2200" s="50"/>
      <c r="AI2200" s="107"/>
    </row>
    <row r="2201" spans="3:35" x14ac:dyDescent="0.2">
      <c r="C2201" s="101"/>
      <c r="D2201" s="101"/>
      <c r="E2201" s="101"/>
      <c r="F2201" s="101"/>
      <c r="I2201" s="101"/>
      <c r="J2201" s="101"/>
      <c r="L2201" s="102"/>
      <c r="M2201" s="103"/>
      <c r="O2201" s="101"/>
      <c r="P2201" s="101"/>
      <c r="Q2201" s="101"/>
      <c r="R2201" s="105"/>
      <c r="V2201" s="106"/>
      <c r="W2201" s="107"/>
      <c r="X2201" s="107"/>
      <c r="Y2201" s="107"/>
      <c r="Z2201" s="108"/>
      <c r="AA2201" s="107"/>
      <c r="AB2201" s="50"/>
      <c r="AI2201" s="107"/>
    </row>
    <row r="2202" spans="3:35" x14ac:dyDescent="0.2">
      <c r="C2202" s="101"/>
      <c r="D2202" s="101"/>
      <c r="E2202" s="101"/>
      <c r="F2202" s="101"/>
      <c r="I2202" s="101"/>
      <c r="J2202" s="101"/>
      <c r="L2202" s="102"/>
      <c r="M2202" s="103"/>
      <c r="O2202" s="101"/>
      <c r="P2202" s="101"/>
      <c r="Q2202" s="101"/>
      <c r="R2202" s="105"/>
      <c r="V2202" s="106"/>
      <c r="W2202" s="107"/>
      <c r="X2202" s="107"/>
      <c r="Y2202" s="107"/>
      <c r="Z2202" s="108"/>
      <c r="AA2202" s="107"/>
      <c r="AB2202" s="50"/>
      <c r="AI2202" s="107"/>
    </row>
    <row r="2203" spans="3:35" x14ac:dyDescent="0.2">
      <c r="C2203" s="101"/>
      <c r="D2203" s="101"/>
      <c r="E2203" s="101"/>
      <c r="F2203" s="101"/>
      <c r="I2203" s="101"/>
      <c r="J2203" s="101"/>
      <c r="L2203" s="102"/>
      <c r="M2203" s="103"/>
      <c r="O2203" s="101"/>
      <c r="P2203" s="101"/>
      <c r="Q2203" s="101"/>
      <c r="R2203" s="105"/>
      <c r="V2203" s="106"/>
      <c r="W2203" s="107"/>
      <c r="X2203" s="107"/>
      <c r="Y2203" s="107"/>
      <c r="Z2203" s="108"/>
      <c r="AA2203" s="107"/>
      <c r="AB2203" s="50"/>
      <c r="AI2203" s="107"/>
    </row>
    <row r="2204" spans="3:35" x14ac:dyDescent="0.2">
      <c r="C2204" s="101"/>
      <c r="D2204" s="101"/>
      <c r="E2204" s="101"/>
      <c r="F2204" s="101"/>
      <c r="I2204" s="101"/>
      <c r="J2204" s="101"/>
      <c r="L2204" s="102"/>
      <c r="M2204" s="103"/>
      <c r="O2204" s="101"/>
      <c r="P2204" s="101"/>
      <c r="Q2204" s="101"/>
      <c r="R2204" s="105"/>
      <c r="V2204" s="106"/>
      <c r="W2204" s="107"/>
      <c r="X2204" s="107"/>
      <c r="Y2204" s="107"/>
      <c r="Z2204" s="108"/>
      <c r="AA2204" s="107"/>
      <c r="AB2204" s="50"/>
      <c r="AI2204" s="107"/>
    </row>
    <row r="2205" spans="3:35" x14ac:dyDescent="0.2">
      <c r="C2205" s="101"/>
      <c r="D2205" s="101"/>
      <c r="E2205" s="101"/>
      <c r="F2205" s="101"/>
      <c r="I2205" s="101"/>
      <c r="J2205" s="101"/>
      <c r="L2205" s="102"/>
      <c r="M2205" s="103"/>
      <c r="O2205" s="101"/>
      <c r="P2205" s="101"/>
      <c r="Q2205" s="109"/>
      <c r="R2205" s="105"/>
      <c r="V2205" s="106"/>
      <c r="W2205" s="107"/>
      <c r="X2205" s="107"/>
      <c r="Y2205" s="107"/>
      <c r="Z2205" s="108"/>
      <c r="AA2205" s="107"/>
      <c r="AB2205" s="50"/>
      <c r="AI2205" s="107"/>
    </row>
    <row r="2206" spans="3:35" x14ac:dyDescent="0.2">
      <c r="C2206" s="101"/>
      <c r="D2206" s="101"/>
      <c r="E2206" s="101"/>
      <c r="F2206" s="101"/>
      <c r="I2206" s="101"/>
      <c r="J2206" s="101"/>
      <c r="L2206" s="102"/>
      <c r="M2206" s="103"/>
      <c r="O2206" s="101"/>
      <c r="P2206" s="101"/>
      <c r="Q2206" s="109"/>
      <c r="R2206" s="105"/>
      <c r="V2206" s="106"/>
      <c r="W2206" s="107"/>
      <c r="X2206" s="107"/>
      <c r="Y2206" s="107"/>
      <c r="Z2206" s="108"/>
      <c r="AA2206" s="107"/>
      <c r="AB2206" s="50"/>
      <c r="AI2206" s="107"/>
    </row>
    <row r="2207" spans="3:35" x14ac:dyDescent="0.2">
      <c r="C2207" s="101"/>
      <c r="D2207" s="101"/>
      <c r="E2207" s="101"/>
      <c r="F2207" s="101"/>
      <c r="I2207" s="101"/>
      <c r="J2207" s="101"/>
      <c r="L2207" s="102"/>
      <c r="M2207" s="103"/>
      <c r="O2207" s="101"/>
      <c r="P2207" s="101"/>
      <c r="Q2207" s="109"/>
      <c r="R2207" s="105"/>
      <c r="V2207" s="106"/>
      <c r="W2207" s="107"/>
      <c r="X2207" s="107"/>
      <c r="Y2207" s="107"/>
      <c r="Z2207" s="108"/>
      <c r="AA2207" s="107"/>
      <c r="AB2207" s="50"/>
      <c r="AI2207" s="107"/>
    </row>
    <row r="2208" spans="3:35" x14ac:dyDescent="0.2">
      <c r="C2208" s="101"/>
      <c r="D2208" s="101"/>
      <c r="E2208" s="101"/>
      <c r="F2208" s="101"/>
      <c r="I2208" s="101"/>
      <c r="J2208" s="101"/>
      <c r="L2208" s="102"/>
      <c r="M2208" s="103"/>
      <c r="O2208" s="101"/>
      <c r="P2208" s="101"/>
      <c r="Q2208" s="101"/>
      <c r="R2208" s="105"/>
      <c r="V2208" s="106"/>
      <c r="W2208" s="107"/>
      <c r="X2208" s="107"/>
      <c r="Y2208" s="107"/>
      <c r="Z2208" s="108"/>
      <c r="AA2208" s="107"/>
      <c r="AB2208" s="50"/>
      <c r="AI2208" s="107"/>
    </row>
    <row r="2209" spans="3:35" x14ac:dyDescent="0.2">
      <c r="C2209" s="101"/>
      <c r="D2209" s="101"/>
      <c r="E2209" s="101"/>
      <c r="F2209" s="101"/>
      <c r="I2209" s="101"/>
      <c r="J2209" s="101"/>
      <c r="L2209" s="102"/>
      <c r="M2209" s="103"/>
      <c r="O2209" s="101"/>
      <c r="P2209" s="101"/>
      <c r="Q2209" s="101"/>
      <c r="R2209" s="105"/>
      <c r="V2209" s="106"/>
      <c r="W2209" s="107"/>
      <c r="X2209" s="107"/>
      <c r="Y2209" s="107"/>
      <c r="Z2209" s="108"/>
      <c r="AA2209" s="107"/>
      <c r="AB2209" s="50"/>
      <c r="AI2209" s="107"/>
    </row>
    <row r="2210" spans="3:35" x14ac:dyDescent="0.2">
      <c r="C2210" s="101"/>
      <c r="D2210" s="101"/>
      <c r="E2210" s="101"/>
      <c r="F2210" s="101"/>
      <c r="I2210" s="101"/>
      <c r="J2210" s="101"/>
      <c r="L2210" s="102"/>
      <c r="M2210" s="103"/>
      <c r="O2210" s="101"/>
      <c r="P2210" s="101"/>
      <c r="Q2210" s="101"/>
      <c r="R2210" s="105"/>
      <c r="V2210" s="106"/>
      <c r="W2210" s="107"/>
      <c r="X2210" s="107"/>
      <c r="Y2210" s="107"/>
      <c r="Z2210" s="108"/>
      <c r="AA2210" s="107"/>
      <c r="AB2210" s="50"/>
      <c r="AI2210" s="107"/>
    </row>
    <row r="2211" spans="3:35" x14ac:dyDescent="0.2">
      <c r="C2211" s="101"/>
      <c r="D2211" s="101"/>
      <c r="E2211" s="101"/>
      <c r="F2211" s="101"/>
      <c r="I2211" s="101"/>
      <c r="J2211" s="101"/>
      <c r="L2211" s="102"/>
      <c r="M2211" s="103"/>
      <c r="O2211" s="101"/>
      <c r="P2211" s="101"/>
      <c r="Q2211" s="101"/>
      <c r="R2211" s="105"/>
      <c r="V2211" s="106"/>
      <c r="W2211" s="107"/>
      <c r="X2211" s="107"/>
      <c r="Y2211" s="107"/>
      <c r="Z2211" s="108"/>
      <c r="AA2211" s="107"/>
      <c r="AB2211" s="50"/>
      <c r="AI2211" s="107"/>
    </row>
    <row r="2212" spans="3:35" x14ac:dyDescent="0.2">
      <c r="C2212" s="101"/>
      <c r="D2212" s="101"/>
      <c r="E2212" s="101"/>
      <c r="F2212" s="101"/>
      <c r="I2212" s="101"/>
      <c r="J2212" s="101"/>
      <c r="L2212" s="102"/>
      <c r="M2212" s="103"/>
      <c r="O2212" s="101"/>
      <c r="P2212" s="101"/>
      <c r="Q2212" s="101"/>
      <c r="R2212" s="105"/>
      <c r="V2212" s="106"/>
      <c r="W2212" s="107"/>
      <c r="X2212" s="107"/>
      <c r="Y2212" s="107"/>
      <c r="Z2212" s="108"/>
      <c r="AA2212" s="107"/>
      <c r="AB2212" s="50"/>
      <c r="AI2212" s="107"/>
    </row>
    <row r="2213" spans="3:35" x14ac:dyDescent="0.2">
      <c r="C2213" s="101"/>
      <c r="D2213" s="101"/>
      <c r="E2213" s="101"/>
      <c r="F2213" s="101"/>
      <c r="I2213" s="101"/>
      <c r="J2213" s="101"/>
      <c r="L2213" s="102"/>
      <c r="M2213" s="103"/>
      <c r="O2213" s="101"/>
      <c r="P2213" s="101"/>
      <c r="Q2213" s="101"/>
      <c r="R2213" s="105"/>
      <c r="V2213" s="106"/>
      <c r="W2213" s="107"/>
      <c r="X2213" s="107"/>
      <c r="Y2213" s="107"/>
      <c r="Z2213" s="108"/>
      <c r="AA2213" s="107"/>
      <c r="AB2213" s="50"/>
      <c r="AI2213" s="107"/>
    </row>
    <row r="2214" spans="3:35" x14ac:dyDescent="0.2">
      <c r="C2214" s="101"/>
      <c r="D2214" s="101"/>
      <c r="E2214" s="101"/>
      <c r="F2214" s="101"/>
      <c r="I2214" s="101"/>
      <c r="J2214" s="101"/>
      <c r="L2214" s="102"/>
      <c r="M2214" s="103"/>
      <c r="O2214" s="101"/>
      <c r="P2214" s="101"/>
      <c r="Q2214" s="109"/>
      <c r="R2214" s="105"/>
      <c r="V2214" s="106"/>
      <c r="W2214" s="107"/>
      <c r="X2214" s="107"/>
      <c r="Y2214" s="107"/>
      <c r="Z2214" s="108"/>
      <c r="AA2214" s="107"/>
      <c r="AB2214" s="50"/>
      <c r="AI2214" s="107"/>
    </row>
    <row r="2215" spans="3:35" x14ac:dyDescent="0.2">
      <c r="C2215" s="101"/>
      <c r="D2215" s="101"/>
      <c r="E2215" s="101"/>
      <c r="F2215" s="101"/>
      <c r="I2215" s="101"/>
      <c r="J2215" s="101"/>
      <c r="L2215" s="102"/>
      <c r="M2215" s="103"/>
      <c r="O2215" s="101"/>
      <c r="P2215" s="101"/>
      <c r="Q2215" s="109"/>
      <c r="R2215" s="105"/>
      <c r="V2215" s="106"/>
      <c r="W2215" s="107"/>
      <c r="X2215" s="107"/>
      <c r="Y2215" s="107"/>
      <c r="Z2215" s="108"/>
      <c r="AA2215" s="107"/>
      <c r="AB2215" s="50"/>
      <c r="AI2215" s="107"/>
    </row>
    <row r="2216" spans="3:35" x14ac:dyDescent="0.2">
      <c r="C2216" s="101"/>
      <c r="D2216" s="101"/>
      <c r="E2216" s="101"/>
      <c r="F2216" s="101"/>
      <c r="I2216" s="101"/>
      <c r="J2216" s="101"/>
      <c r="L2216" s="102"/>
      <c r="M2216" s="103"/>
      <c r="O2216" s="101"/>
      <c r="P2216" s="101"/>
      <c r="Q2216" s="109"/>
      <c r="R2216" s="105"/>
      <c r="V2216" s="106"/>
      <c r="W2216" s="107"/>
      <c r="X2216" s="107"/>
      <c r="Y2216" s="107"/>
      <c r="Z2216" s="108"/>
      <c r="AA2216" s="107"/>
      <c r="AB2216" s="50"/>
      <c r="AI2216" s="107"/>
    </row>
    <row r="2217" spans="3:35" x14ac:dyDescent="0.2">
      <c r="C2217" s="101"/>
      <c r="D2217" s="101"/>
      <c r="E2217" s="101"/>
      <c r="F2217" s="101"/>
      <c r="I2217" s="101"/>
      <c r="J2217" s="101"/>
      <c r="L2217" s="102"/>
      <c r="M2217" s="103"/>
      <c r="O2217" s="101"/>
      <c r="P2217" s="101"/>
      <c r="Q2217" s="101"/>
      <c r="R2217" s="105"/>
      <c r="V2217" s="106"/>
      <c r="W2217" s="107"/>
      <c r="X2217" s="107"/>
      <c r="Y2217" s="107"/>
      <c r="Z2217" s="108"/>
      <c r="AA2217" s="107"/>
      <c r="AB2217" s="50"/>
      <c r="AI2217" s="107"/>
    </row>
    <row r="2218" spans="3:35" x14ac:dyDescent="0.2">
      <c r="C2218" s="101"/>
      <c r="D2218" s="101"/>
      <c r="E2218" s="101"/>
      <c r="F2218" s="101"/>
      <c r="I2218" s="101"/>
      <c r="J2218" s="101"/>
      <c r="L2218" s="102"/>
      <c r="M2218" s="103"/>
      <c r="O2218" s="101"/>
      <c r="P2218" s="101"/>
      <c r="Q2218" s="101"/>
      <c r="R2218" s="105"/>
      <c r="V2218" s="106"/>
      <c r="W2218" s="107"/>
      <c r="X2218" s="107"/>
      <c r="Y2218" s="107"/>
      <c r="Z2218" s="108"/>
      <c r="AA2218" s="107"/>
      <c r="AB2218" s="50"/>
      <c r="AI2218" s="107"/>
    </row>
    <row r="2219" spans="3:35" x14ac:dyDescent="0.2">
      <c r="C2219" s="101"/>
      <c r="D2219" s="101"/>
      <c r="E2219" s="101"/>
      <c r="F2219" s="101"/>
      <c r="I2219" s="101"/>
      <c r="J2219" s="101"/>
      <c r="L2219" s="102"/>
      <c r="M2219" s="103"/>
      <c r="O2219" s="101"/>
      <c r="P2219" s="101"/>
      <c r="Q2219" s="101"/>
      <c r="R2219" s="105"/>
      <c r="V2219" s="106"/>
      <c r="W2219" s="107"/>
      <c r="X2219" s="107"/>
      <c r="Y2219" s="107"/>
      <c r="Z2219" s="108"/>
      <c r="AA2219" s="107"/>
      <c r="AB2219" s="50"/>
      <c r="AI2219" s="107"/>
    </row>
    <row r="2220" spans="3:35" x14ac:dyDescent="0.2">
      <c r="C2220" s="101"/>
      <c r="D2220" s="101"/>
      <c r="E2220" s="101"/>
      <c r="F2220" s="101"/>
      <c r="I2220" s="101"/>
      <c r="J2220" s="101"/>
      <c r="L2220" s="102"/>
      <c r="M2220" s="103"/>
      <c r="O2220" s="101"/>
      <c r="P2220" s="101"/>
      <c r="Q2220" s="101"/>
      <c r="R2220" s="105"/>
      <c r="V2220" s="106"/>
      <c r="W2220" s="107"/>
      <c r="X2220" s="107"/>
      <c r="Y2220" s="107"/>
      <c r="Z2220" s="108"/>
      <c r="AA2220" s="107"/>
      <c r="AB2220" s="50"/>
      <c r="AI2220" s="107"/>
    </row>
    <row r="2221" spans="3:35" x14ac:dyDescent="0.2">
      <c r="C2221" s="101"/>
      <c r="D2221" s="101"/>
      <c r="E2221" s="101"/>
      <c r="F2221" s="101"/>
      <c r="I2221" s="101"/>
      <c r="J2221" s="101"/>
      <c r="L2221" s="102"/>
      <c r="M2221" s="103"/>
      <c r="O2221" s="101"/>
      <c r="P2221" s="101"/>
      <c r="Q2221" s="101"/>
      <c r="R2221" s="105"/>
      <c r="V2221" s="106"/>
      <c r="W2221" s="107"/>
      <c r="X2221" s="107"/>
      <c r="Y2221" s="107"/>
      <c r="Z2221" s="108"/>
      <c r="AA2221" s="107"/>
      <c r="AB2221" s="50"/>
      <c r="AI2221" s="107"/>
    </row>
    <row r="2222" spans="3:35" x14ac:dyDescent="0.2">
      <c r="C2222" s="101"/>
      <c r="D2222" s="101"/>
      <c r="E2222" s="101"/>
      <c r="F2222" s="101"/>
      <c r="I2222" s="101"/>
      <c r="J2222" s="101"/>
      <c r="L2222" s="102"/>
      <c r="M2222" s="103"/>
      <c r="O2222" s="101"/>
      <c r="P2222" s="101"/>
      <c r="Q2222" s="101"/>
      <c r="R2222" s="105"/>
      <c r="V2222" s="106"/>
      <c r="W2222" s="107"/>
      <c r="X2222" s="107"/>
      <c r="Y2222" s="107"/>
      <c r="Z2222" s="108"/>
      <c r="AA2222" s="107"/>
      <c r="AB2222" s="50"/>
      <c r="AI2222" s="107"/>
    </row>
    <row r="2223" spans="3:35" x14ac:dyDescent="0.2">
      <c r="C2223" s="101"/>
      <c r="D2223" s="101"/>
      <c r="E2223" s="101"/>
      <c r="F2223" s="101"/>
      <c r="I2223" s="101"/>
      <c r="J2223" s="101"/>
      <c r="L2223" s="102"/>
      <c r="M2223" s="103"/>
      <c r="O2223" s="101"/>
      <c r="P2223" s="101"/>
      <c r="Q2223" s="109"/>
      <c r="R2223" s="105"/>
      <c r="V2223" s="106"/>
      <c r="W2223" s="107"/>
      <c r="X2223" s="107"/>
      <c r="Y2223" s="107"/>
      <c r="Z2223" s="108"/>
      <c r="AA2223" s="107"/>
      <c r="AB2223" s="50"/>
      <c r="AI2223" s="107"/>
    </row>
    <row r="2224" spans="3:35" x14ac:dyDescent="0.2">
      <c r="C2224" s="101"/>
      <c r="D2224" s="101"/>
      <c r="E2224" s="101"/>
      <c r="F2224" s="101"/>
      <c r="I2224" s="101"/>
      <c r="J2224" s="101"/>
      <c r="L2224" s="102"/>
      <c r="M2224" s="103"/>
      <c r="O2224" s="101"/>
      <c r="P2224" s="101"/>
      <c r="Q2224" s="109"/>
      <c r="R2224" s="105"/>
      <c r="V2224" s="106"/>
      <c r="W2224" s="107"/>
      <c r="X2224" s="107"/>
      <c r="Y2224" s="107"/>
      <c r="Z2224" s="108"/>
      <c r="AA2224" s="107"/>
      <c r="AB2224" s="50"/>
      <c r="AI2224" s="107"/>
    </row>
    <row r="2225" spans="3:35" x14ac:dyDescent="0.2">
      <c r="C2225" s="101"/>
      <c r="D2225" s="101"/>
      <c r="E2225" s="101"/>
      <c r="F2225" s="101"/>
      <c r="I2225" s="101"/>
      <c r="J2225" s="101"/>
      <c r="L2225" s="102"/>
      <c r="M2225" s="103"/>
      <c r="O2225" s="101"/>
      <c r="P2225" s="101"/>
      <c r="Q2225" s="109"/>
      <c r="R2225" s="105"/>
      <c r="V2225" s="106"/>
      <c r="W2225" s="107"/>
      <c r="X2225" s="107"/>
      <c r="Y2225" s="107"/>
      <c r="Z2225" s="108"/>
      <c r="AA2225" s="107"/>
      <c r="AB2225" s="50"/>
      <c r="AI2225" s="107"/>
    </row>
    <row r="2226" spans="3:35" x14ac:dyDescent="0.2">
      <c r="C2226" s="101"/>
      <c r="D2226" s="101"/>
      <c r="E2226" s="101"/>
      <c r="F2226" s="101"/>
      <c r="I2226" s="101"/>
      <c r="J2226" s="101"/>
      <c r="L2226" s="102"/>
      <c r="M2226" s="103"/>
      <c r="O2226" s="101"/>
      <c r="P2226" s="101"/>
      <c r="Q2226" s="101"/>
      <c r="R2226" s="105"/>
      <c r="V2226" s="106"/>
      <c r="W2226" s="107"/>
      <c r="X2226" s="107"/>
      <c r="Y2226" s="107"/>
      <c r="Z2226" s="108"/>
      <c r="AA2226" s="107"/>
      <c r="AB2226" s="50"/>
      <c r="AI2226" s="107"/>
    </row>
    <row r="2227" spans="3:35" x14ac:dyDescent="0.2">
      <c r="C2227" s="101"/>
      <c r="D2227" s="101"/>
      <c r="E2227" s="101"/>
      <c r="F2227" s="101"/>
      <c r="I2227" s="101"/>
      <c r="J2227" s="101"/>
      <c r="L2227" s="102"/>
      <c r="M2227" s="103"/>
      <c r="O2227" s="101"/>
      <c r="P2227" s="101"/>
      <c r="Q2227" s="101"/>
      <c r="R2227" s="105"/>
      <c r="V2227" s="106"/>
      <c r="W2227" s="107"/>
      <c r="X2227" s="107"/>
      <c r="Y2227" s="107"/>
      <c r="Z2227" s="108"/>
      <c r="AA2227" s="107"/>
      <c r="AB2227" s="50"/>
      <c r="AI2227" s="107"/>
    </row>
    <row r="2228" spans="3:35" x14ac:dyDescent="0.2">
      <c r="C2228" s="101"/>
      <c r="D2228" s="101"/>
      <c r="E2228" s="101"/>
      <c r="F2228" s="101"/>
      <c r="I2228" s="101"/>
      <c r="J2228" s="101"/>
      <c r="L2228" s="102"/>
      <c r="M2228" s="103"/>
      <c r="O2228" s="101"/>
      <c r="P2228" s="101"/>
      <c r="Q2228" s="101"/>
      <c r="R2228" s="105"/>
      <c r="V2228" s="106"/>
      <c r="W2228" s="107"/>
      <c r="X2228" s="107"/>
      <c r="Y2228" s="107"/>
      <c r="Z2228" s="108"/>
      <c r="AA2228" s="107"/>
      <c r="AB2228" s="50"/>
      <c r="AI2228" s="107"/>
    </row>
    <row r="2229" spans="3:35" x14ac:dyDescent="0.2">
      <c r="C2229" s="101"/>
      <c r="D2229" s="101"/>
      <c r="E2229" s="101"/>
      <c r="F2229" s="101"/>
      <c r="I2229" s="101"/>
      <c r="J2229" s="101"/>
      <c r="L2229" s="102"/>
      <c r="M2229" s="103"/>
      <c r="O2229" s="101"/>
      <c r="P2229" s="101"/>
      <c r="Q2229" s="101"/>
      <c r="R2229" s="105"/>
      <c r="V2229" s="106"/>
      <c r="W2229" s="107"/>
      <c r="X2229" s="107"/>
      <c r="Y2229" s="107"/>
      <c r="Z2229" s="108"/>
      <c r="AA2229" s="107"/>
      <c r="AB2229" s="50"/>
      <c r="AI2229" s="107"/>
    </row>
    <row r="2230" spans="3:35" x14ac:dyDescent="0.2">
      <c r="C2230" s="101"/>
      <c r="D2230" s="101"/>
      <c r="E2230" s="101"/>
      <c r="F2230" s="101"/>
      <c r="I2230" s="101"/>
      <c r="J2230" s="101"/>
      <c r="L2230" s="102"/>
      <c r="M2230" s="103"/>
      <c r="O2230" s="101"/>
      <c r="P2230" s="101"/>
      <c r="Q2230" s="101"/>
      <c r="R2230" s="105"/>
      <c r="V2230" s="106"/>
      <c r="W2230" s="107"/>
      <c r="X2230" s="107"/>
      <c r="Y2230" s="107"/>
      <c r="Z2230" s="108"/>
      <c r="AA2230" s="107"/>
      <c r="AB2230" s="50"/>
      <c r="AI2230" s="107"/>
    </row>
    <row r="2231" spans="3:35" x14ac:dyDescent="0.2">
      <c r="C2231" s="101"/>
      <c r="D2231" s="101"/>
      <c r="E2231" s="101"/>
      <c r="F2231" s="101"/>
      <c r="I2231" s="101"/>
      <c r="J2231" s="101"/>
      <c r="L2231" s="102"/>
      <c r="M2231" s="103"/>
      <c r="O2231" s="101"/>
      <c r="P2231" s="101"/>
      <c r="Q2231" s="101"/>
      <c r="R2231" s="105"/>
      <c r="V2231" s="106"/>
      <c r="W2231" s="107"/>
      <c r="X2231" s="107"/>
      <c r="Y2231" s="107"/>
      <c r="Z2231" s="108"/>
      <c r="AA2231" s="107"/>
      <c r="AB2231" s="50"/>
      <c r="AI2231" s="107"/>
    </row>
    <row r="2232" spans="3:35" x14ac:dyDescent="0.2">
      <c r="C2232" s="101"/>
      <c r="D2232" s="101"/>
      <c r="E2232" s="101"/>
      <c r="F2232" s="101"/>
      <c r="I2232" s="101"/>
      <c r="J2232" s="101"/>
      <c r="L2232" s="102"/>
      <c r="M2232" s="103"/>
      <c r="O2232" s="101"/>
      <c r="P2232" s="101"/>
      <c r="Q2232" s="109"/>
      <c r="R2232" s="105"/>
      <c r="V2232" s="106"/>
      <c r="W2232" s="107"/>
      <c r="X2232" s="107"/>
      <c r="Y2232" s="107"/>
      <c r="Z2232" s="108"/>
      <c r="AA2232" s="107"/>
      <c r="AB2232" s="50"/>
      <c r="AI2232" s="107"/>
    </row>
    <row r="2233" spans="3:35" x14ac:dyDescent="0.2">
      <c r="C2233" s="101"/>
      <c r="D2233" s="101"/>
      <c r="E2233" s="101"/>
      <c r="F2233" s="101"/>
      <c r="I2233" s="101"/>
      <c r="J2233" s="101"/>
      <c r="L2233" s="102"/>
      <c r="M2233" s="103"/>
      <c r="O2233" s="101"/>
      <c r="P2233" s="101"/>
      <c r="Q2233" s="109"/>
      <c r="R2233" s="105"/>
      <c r="V2233" s="106"/>
      <c r="W2233" s="107"/>
      <c r="X2233" s="107"/>
      <c r="Y2233" s="107"/>
      <c r="Z2233" s="108"/>
      <c r="AA2233" s="107"/>
      <c r="AB2233" s="50"/>
      <c r="AI2233" s="107"/>
    </row>
    <row r="2234" spans="3:35" x14ac:dyDescent="0.2">
      <c r="C2234" s="101"/>
      <c r="D2234" s="101"/>
      <c r="E2234" s="101"/>
      <c r="F2234" s="101"/>
      <c r="I2234" s="101"/>
      <c r="J2234" s="101"/>
      <c r="L2234" s="102"/>
      <c r="M2234" s="103"/>
      <c r="O2234" s="101"/>
      <c r="P2234" s="101"/>
      <c r="Q2234" s="109"/>
      <c r="R2234" s="105"/>
      <c r="V2234" s="106"/>
      <c r="W2234" s="107"/>
      <c r="X2234" s="107"/>
      <c r="Y2234" s="107"/>
      <c r="Z2234" s="108"/>
      <c r="AA2234" s="107"/>
      <c r="AB2234" s="50"/>
      <c r="AI2234" s="107"/>
    </row>
    <row r="2235" spans="3:35" x14ac:dyDescent="0.2">
      <c r="C2235" s="101"/>
      <c r="D2235" s="101"/>
      <c r="E2235" s="101"/>
      <c r="F2235" s="101"/>
      <c r="I2235" s="101"/>
      <c r="J2235" s="101"/>
      <c r="L2235" s="102"/>
      <c r="M2235" s="103"/>
      <c r="O2235" s="101"/>
      <c r="P2235" s="101"/>
      <c r="Q2235" s="101"/>
      <c r="R2235" s="105"/>
      <c r="V2235" s="106"/>
      <c r="W2235" s="107"/>
      <c r="X2235" s="107"/>
      <c r="Y2235" s="107"/>
      <c r="Z2235" s="108"/>
      <c r="AA2235" s="107"/>
      <c r="AB2235" s="50"/>
      <c r="AI2235" s="107"/>
    </row>
    <row r="2236" spans="3:35" x14ac:dyDescent="0.2">
      <c r="C2236" s="101"/>
      <c r="D2236" s="101"/>
      <c r="E2236" s="101"/>
      <c r="F2236" s="101"/>
      <c r="I2236" s="101"/>
      <c r="J2236" s="101"/>
      <c r="L2236" s="102"/>
      <c r="M2236" s="103"/>
      <c r="O2236" s="101"/>
      <c r="P2236" s="101"/>
      <c r="Q2236" s="101"/>
      <c r="R2236" s="105"/>
      <c r="V2236" s="106"/>
      <c r="W2236" s="107"/>
      <c r="X2236" s="107"/>
      <c r="Y2236" s="107"/>
      <c r="Z2236" s="108"/>
      <c r="AA2236" s="107"/>
      <c r="AB2236" s="50"/>
      <c r="AI2236" s="107"/>
    </row>
    <row r="2237" spans="3:35" x14ac:dyDescent="0.2">
      <c r="C2237" s="101"/>
      <c r="D2237" s="101"/>
      <c r="E2237" s="101"/>
      <c r="F2237" s="101"/>
      <c r="I2237" s="101"/>
      <c r="J2237" s="101"/>
      <c r="L2237" s="102"/>
      <c r="M2237" s="103"/>
      <c r="O2237" s="101"/>
      <c r="P2237" s="101"/>
      <c r="Q2237" s="101"/>
      <c r="R2237" s="105"/>
      <c r="V2237" s="106"/>
      <c r="W2237" s="107"/>
      <c r="X2237" s="107"/>
      <c r="Y2237" s="107"/>
      <c r="Z2237" s="108"/>
      <c r="AA2237" s="107"/>
      <c r="AB2237" s="50"/>
      <c r="AI2237" s="107"/>
    </row>
    <row r="2238" spans="3:35" x14ac:dyDescent="0.2">
      <c r="C2238" s="101"/>
      <c r="D2238" s="101"/>
      <c r="E2238" s="101"/>
      <c r="F2238" s="101"/>
      <c r="I2238" s="101"/>
      <c r="J2238" s="101"/>
      <c r="L2238" s="102"/>
      <c r="M2238" s="103"/>
      <c r="O2238" s="101"/>
      <c r="P2238" s="101"/>
      <c r="Q2238" s="101"/>
      <c r="R2238" s="105"/>
      <c r="V2238" s="106"/>
      <c r="W2238" s="107"/>
      <c r="X2238" s="107"/>
      <c r="Y2238" s="107"/>
      <c r="Z2238" s="108"/>
      <c r="AA2238" s="107"/>
      <c r="AB2238" s="50"/>
      <c r="AI2238" s="107"/>
    </row>
    <row r="2239" spans="3:35" x14ac:dyDescent="0.2">
      <c r="C2239" s="101"/>
      <c r="D2239" s="101"/>
      <c r="E2239" s="101"/>
      <c r="F2239" s="101"/>
      <c r="I2239" s="101"/>
      <c r="J2239" s="101"/>
      <c r="L2239" s="102"/>
      <c r="M2239" s="103"/>
      <c r="O2239" s="101"/>
      <c r="P2239" s="101"/>
      <c r="Q2239" s="101"/>
      <c r="R2239" s="105"/>
      <c r="V2239" s="106"/>
      <c r="W2239" s="107"/>
      <c r="X2239" s="107"/>
      <c r="Y2239" s="107"/>
      <c r="Z2239" s="108"/>
      <c r="AA2239" s="107"/>
      <c r="AB2239" s="50"/>
      <c r="AI2239" s="107"/>
    </row>
    <row r="2240" spans="3:35" x14ac:dyDescent="0.2">
      <c r="C2240" s="101"/>
      <c r="D2240" s="101"/>
      <c r="E2240" s="101"/>
      <c r="F2240" s="101"/>
      <c r="I2240" s="101"/>
      <c r="J2240" s="101"/>
      <c r="L2240" s="102"/>
      <c r="M2240" s="103"/>
      <c r="O2240" s="101"/>
      <c r="P2240" s="101"/>
      <c r="Q2240" s="101"/>
      <c r="R2240" s="105"/>
      <c r="V2240" s="106"/>
      <c r="W2240" s="107"/>
      <c r="X2240" s="107"/>
      <c r="Y2240" s="107"/>
      <c r="Z2240" s="108"/>
      <c r="AA2240" s="107"/>
      <c r="AB2240" s="50"/>
      <c r="AI2240" s="107"/>
    </row>
    <row r="2241" spans="3:35" x14ac:dyDescent="0.2">
      <c r="C2241" s="101"/>
      <c r="D2241" s="101"/>
      <c r="E2241" s="101"/>
      <c r="F2241" s="101"/>
      <c r="I2241" s="101"/>
      <c r="J2241" s="101"/>
      <c r="L2241" s="102"/>
      <c r="M2241" s="103"/>
      <c r="O2241" s="101"/>
      <c r="P2241" s="101"/>
      <c r="Q2241" s="101"/>
      <c r="R2241" s="105"/>
      <c r="V2241" s="106"/>
      <c r="W2241" s="107"/>
      <c r="X2241" s="107"/>
      <c r="Y2241" s="107"/>
      <c r="Z2241" s="108"/>
      <c r="AA2241" s="107"/>
      <c r="AB2241" s="50"/>
      <c r="AI2241" s="107"/>
    </row>
    <row r="2242" spans="3:35" x14ac:dyDescent="0.2">
      <c r="C2242" s="101"/>
      <c r="D2242" s="101"/>
      <c r="E2242" s="101"/>
      <c r="F2242" s="101"/>
      <c r="I2242" s="101"/>
      <c r="J2242" s="101"/>
      <c r="L2242" s="102"/>
      <c r="M2242" s="103"/>
      <c r="O2242" s="101"/>
      <c r="P2242" s="101"/>
      <c r="Q2242" s="101"/>
      <c r="R2242" s="105"/>
      <c r="V2242" s="106"/>
      <c r="W2242" s="107"/>
      <c r="X2242" s="107"/>
      <c r="Y2242" s="107"/>
      <c r="Z2242" s="108"/>
      <c r="AA2242" s="107"/>
      <c r="AB2242" s="50"/>
      <c r="AI2242" s="107"/>
    </row>
    <row r="2243" spans="3:35" x14ac:dyDescent="0.2">
      <c r="C2243" s="101"/>
      <c r="D2243" s="101"/>
      <c r="E2243" s="101"/>
      <c r="F2243" s="101"/>
      <c r="I2243" s="101"/>
      <c r="J2243" s="101"/>
      <c r="L2243" s="102"/>
      <c r="M2243" s="103"/>
      <c r="O2243" s="101"/>
      <c r="P2243" s="101"/>
      <c r="Q2243" s="101"/>
      <c r="R2243" s="105"/>
      <c r="V2243" s="106"/>
      <c r="W2243" s="107"/>
      <c r="X2243" s="107"/>
      <c r="Y2243" s="107"/>
      <c r="Z2243" s="108"/>
      <c r="AA2243" s="107"/>
      <c r="AB2243" s="50"/>
      <c r="AI2243" s="107"/>
    </row>
    <row r="2244" spans="3:35" x14ac:dyDescent="0.2">
      <c r="C2244" s="101"/>
      <c r="D2244" s="101"/>
      <c r="E2244" s="101"/>
      <c r="F2244" s="101"/>
      <c r="I2244" s="101"/>
      <c r="J2244" s="101"/>
      <c r="L2244" s="102"/>
      <c r="M2244" s="103"/>
      <c r="O2244" s="101"/>
      <c r="P2244" s="101"/>
      <c r="Q2244" s="101"/>
      <c r="R2244" s="105"/>
      <c r="V2244" s="106"/>
      <c r="W2244" s="107"/>
      <c r="X2244" s="107"/>
      <c r="Y2244" s="107"/>
      <c r="Z2244" s="108"/>
      <c r="AA2244" s="107"/>
      <c r="AB2244" s="50"/>
      <c r="AI2244" s="107"/>
    </row>
    <row r="2245" spans="3:35" x14ac:dyDescent="0.2">
      <c r="C2245" s="101"/>
      <c r="D2245" s="101"/>
      <c r="E2245" s="101"/>
      <c r="F2245" s="101"/>
      <c r="I2245" s="101"/>
      <c r="J2245" s="101"/>
      <c r="L2245" s="102"/>
      <c r="M2245" s="103"/>
      <c r="O2245" s="101"/>
      <c r="P2245" s="101"/>
      <c r="Q2245" s="101"/>
      <c r="R2245" s="105"/>
      <c r="V2245" s="106"/>
      <c r="W2245" s="107"/>
      <c r="X2245" s="107"/>
      <c r="Y2245" s="107"/>
      <c r="Z2245" s="108"/>
      <c r="AA2245" s="107"/>
      <c r="AB2245" s="50"/>
      <c r="AI2245" s="107"/>
    </row>
    <row r="2246" spans="3:35" x14ac:dyDescent="0.2">
      <c r="C2246" s="101"/>
      <c r="D2246" s="101"/>
      <c r="E2246" s="101"/>
      <c r="F2246" s="101"/>
      <c r="I2246" s="101"/>
      <c r="J2246" s="101"/>
      <c r="L2246" s="102"/>
      <c r="M2246" s="103"/>
      <c r="O2246" s="101"/>
      <c r="P2246" s="101"/>
      <c r="Q2246" s="101"/>
      <c r="R2246" s="105"/>
      <c r="V2246" s="106"/>
      <c r="W2246" s="107"/>
      <c r="X2246" s="107"/>
      <c r="Y2246" s="107"/>
      <c r="Z2246" s="108"/>
      <c r="AA2246" s="107"/>
      <c r="AB2246" s="50"/>
      <c r="AI2246" s="107"/>
    </row>
    <row r="2247" spans="3:35" x14ac:dyDescent="0.2">
      <c r="C2247" s="101"/>
      <c r="D2247" s="101"/>
      <c r="E2247" s="101"/>
      <c r="F2247" s="101"/>
      <c r="I2247" s="101"/>
      <c r="J2247" s="101"/>
      <c r="L2247" s="102"/>
      <c r="M2247" s="103"/>
      <c r="O2247" s="101"/>
      <c r="P2247" s="101"/>
      <c r="Q2247" s="101"/>
      <c r="R2247" s="105"/>
      <c r="V2247" s="106"/>
      <c r="W2247" s="107"/>
      <c r="X2247" s="107"/>
      <c r="Y2247" s="107"/>
      <c r="Z2247" s="108"/>
      <c r="AA2247" s="107"/>
      <c r="AB2247" s="50"/>
      <c r="AI2247" s="107"/>
    </row>
    <row r="2248" spans="3:35" x14ac:dyDescent="0.2">
      <c r="C2248" s="101"/>
      <c r="D2248" s="101"/>
      <c r="E2248" s="101"/>
      <c r="F2248" s="101"/>
      <c r="I2248" s="101"/>
      <c r="J2248" s="101"/>
      <c r="L2248" s="102"/>
      <c r="M2248" s="103"/>
      <c r="O2248" s="101"/>
      <c r="P2248" s="101"/>
      <c r="Q2248" s="101"/>
      <c r="R2248" s="105"/>
      <c r="V2248" s="106"/>
      <c r="W2248" s="107"/>
      <c r="X2248" s="107"/>
      <c r="Y2248" s="107"/>
      <c r="Z2248" s="108"/>
      <c r="AA2248" s="107"/>
      <c r="AB2248" s="50"/>
      <c r="AI2248" s="107"/>
    </row>
    <row r="2249" spans="3:35" x14ac:dyDescent="0.2">
      <c r="C2249" s="101"/>
      <c r="D2249" s="101"/>
      <c r="E2249" s="101"/>
      <c r="F2249" s="101"/>
      <c r="I2249" s="101"/>
      <c r="J2249" s="101"/>
      <c r="L2249" s="102"/>
      <c r="M2249" s="103"/>
      <c r="O2249" s="101"/>
      <c r="P2249" s="101"/>
      <c r="Q2249" s="101"/>
      <c r="R2249" s="105"/>
      <c r="V2249" s="106"/>
      <c r="W2249" s="107"/>
      <c r="X2249" s="107"/>
      <c r="Y2249" s="107"/>
      <c r="Z2249" s="108"/>
      <c r="AA2249" s="107"/>
      <c r="AB2249" s="50"/>
      <c r="AI2249" s="107"/>
    </row>
    <row r="2250" spans="3:35" x14ac:dyDescent="0.2">
      <c r="C2250" s="101"/>
      <c r="D2250" s="101"/>
      <c r="E2250" s="101"/>
      <c r="F2250" s="101"/>
      <c r="I2250" s="101"/>
      <c r="J2250" s="101"/>
      <c r="L2250" s="102"/>
      <c r="M2250" s="103"/>
      <c r="O2250" s="101"/>
      <c r="P2250" s="101"/>
      <c r="Q2250" s="101"/>
      <c r="R2250" s="105"/>
      <c r="V2250" s="106"/>
      <c r="W2250" s="107"/>
      <c r="X2250" s="107"/>
      <c r="Y2250" s="107"/>
      <c r="Z2250" s="108"/>
      <c r="AA2250" s="107"/>
      <c r="AB2250" s="50"/>
      <c r="AI2250" s="107"/>
    </row>
    <row r="2251" spans="3:35" x14ac:dyDescent="0.2">
      <c r="C2251" s="101"/>
      <c r="D2251" s="101"/>
      <c r="E2251" s="101"/>
      <c r="F2251" s="101"/>
      <c r="I2251" s="101"/>
      <c r="J2251" s="101"/>
      <c r="L2251" s="102"/>
      <c r="M2251" s="103"/>
      <c r="O2251" s="101"/>
      <c r="P2251" s="101"/>
      <c r="Q2251" s="101"/>
      <c r="R2251" s="105"/>
      <c r="V2251" s="106"/>
      <c r="W2251" s="107"/>
      <c r="X2251" s="107"/>
      <c r="Y2251" s="107"/>
      <c r="Z2251" s="108"/>
      <c r="AA2251" s="107"/>
      <c r="AB2251" s="50"/>
      <c r="AI2251" s="107"/>
    </row>
    <row r="2252" spans="3:35" x14ac:dyDescent="0.2">
      <c r="C2252" s="101"/>
      <c r="D2252" s="101"/>
      <c r="E2252" s="101"/>
      <c r="F2252" s="101"/>
      <c r="I2252" s="101"/>
      <c r="J2252" s="101"/>
      <c r="L2252" s="102"/>
      <c r="M2252" s="103"/>
      <c r="O2252" s="101"/>
      <c r="P2252" s="101"/>
      <c r="Q2252" s="101"/>
      <c r="R2252" s="105"/>
      <c r="V2252" s="106"/>
      <c r="W2252" s="107"/>
      <c r="X2252" s="107"/>
      <c r="Y2252" s="107"/>
      <c r="Z2252" s="108"/>
      <c r="AA2252" s="107"/>
      <c r="AB2252" s="50"/>
      <c r="AI2252" s="107"/>
    </row>
    <row r="2253" spans="3:35" x14ac:dyDescent="0.2">
      <c r="C2253" s="101"/>
      <c r="D2253" s="101"/>
      <c r="E2253" s="101"/>
      <c r="F2253" s="101"/>
      <c r="I2253" s="101"/>
      <c r="J2253" s="101"/>
      <c r="L2253" s="102"/>
      <c r="M2253" s="103"/>
      <c r="O2253" s="101"/>
      <c r="P2253" s="101"/>
      <c r="Q2253" s="101"/>
      <c r="R2253" s="105"/>
      <c r="V2253" s="106"/>
      <c r="W2253" s="107"/>
      <c r="X2253" s="107"/>
      <c r="Y2253" s="107"/>
      <c r="Z2253" s="108"/>
      <c r="AA2253" s="107"/>
      <c r="AB2253" s="50"/>
      <c r="AI2253" s="107"/>
    </row>
    <row r="2254" spans="3:35" x14ac:dyDescent="0.2">
      <c r="C2254" s="101"/>
      <c r="D2254" s="101"/>
      <c r="E2254" s="101"/>
      <c r="F2254" s="101"/>
      <c r="I2254" s="101"/>
      <c r="J2254" s="101"/>
      <c r="L2254" s="102"/>
      <c r="M2254" s="103"/>
      <c r="O2254" s="101"/>
      <c r="P2254" s="101"/>
      <c r="Q2254" s="101"/>
      <c r="R2254" s="105"/>
      <c r="V2254" s="106"/>
      <c r="W2254" s="107"/>
      <c r="X2254" s="107"/>
      <c r="Y2254" s="107"/>
      <c r="Z2254" s="108"/>
      <c r="AA2254" s="107"/>
      <c r="AB2254" s="50"/>
      <c r="AI2254" s="107"/>
    </row>
    <row r="2255" spans="3:35" x14ac:dyDescent="0.2">
      <c r="C2255" s="101"/>
      <c r="D2255" s="101"/>
      <c r="E2255" s="101"/>
      <c r="F2255" s="101"/>
      <c r="I2255" s="101"/>
      <c r="J2255" s="101"/>
      <c r="L2255" s="102"/>
      <c r="M2255" s="103"/>
      <c r="O2255" s="101"/>
      <c r="P2255" s="101"/>
      <c r="Q2255" s="101"/>
      <c r="R2255" s="105"/>
      <c r="V2255" s="106"/>
      <c r="W2255" s="107"/>
      <c r="X2255" s="107"/>
      <c r="Y2255" s="107"/>
      <c r="Z2255" s="108"/>
      <c r="AA2255" s="107"/>
      <c r="AB2255" s="50"/>
      <c r="AI2255" s="107"/>
    </row>
    <row r="2256" spans="3:35" x14ac:dyDescent="0.2">
      <c r="C2256" s="101"/>
      <c r="D2256" s="101"/>
      <c r="E2256" s="101"/>
      <c r="F2256" s="101"/>
      <c r="I2256" s="101"/>
      <c r="J2256" s="101"/>
      <c r="L2256" s="102"/>
      <c r="M2256" s="103"/>
      <c r="O2256" s="101"/>
      <c r="P2256" s="101"/>
      <c r="Q2256" s="101"/>
      <c r="R2256" s="105"/>
      <c r="V2256" s="106"/>
      <c r="W2256" s="107"/>
      <c r="X2256" s="107"/>
      <c r="Y2256" s="107"/>
      <c r="Z2256" s="108"/>
      <c r="AA2256" s="107"/>
      <c r="AB2256" s="50"/>
      <c r="AI2256" s="107"/>
    </row>
    <row r="2257" spans="3:35" x14ac:dyDescent="0.2">
      <c r="L2257" s="102"/>
      <c r="M2257" s="103"/>
      <c r="R2257" s="105"/>
      <c r="V2257" s="106"/>
      <c r="W2257" s="107"/>
      <c r="X2257" s="107"/>
      <c r="Y2257" s="107"/>
      <c r="Z2257" s="108"/>
      <c r="AA2257" s="107"/>
      <c r="AB2257" s="50"/>
      <c r="AI2257" s="107"/>
    </row>
    <row r="2258" spans="3:35" x14ac:dyDescent="0.2">
      <c r="L2258" s="102"/>
      <c r="M2258" s="103"/>
      <c r="R2258" s="105"/>
      <c r="V2258" s="106"/>
      <c r="W2258" s="107"/>
      <c r="X2258" s="107"/>
      <c r="Y2258" s="107"/>
      <c r="Z2258" s="108"/>
      <c r="AA2258" s="107"/>
      <c r="AB2258" s="50"/>
      <c r="AI2258" s="107"/>
    </row>
    <row r="2259" spans="3:35" x14ac:dyDescent="0.2">
      <c r="L2259" s="102"/>
      <c r="M2259" s="103"/>
      <c r="R2259" s="105"/>
      <c r="V2259" s="106"/>
      <c r="W2259" s="107"/>
      <c r="X2259" s="107"/>
      <c r="Y2259" s="107"/>
      <c r="Z2259" s="108"/>
      <c r="AA2259" s="107"/>
      <c r="AB2259" s="50"/>
      <c r="AI2259" s="107"/>
    </row>
    <row r="2260" spans="3:35" x14ac:dyDescent="0.2">
      <c r="L2260" s="102"/>
      <c r="M2260" s="103"/>
      <c r="R2260" s="105"/>
      <c r="V2260" s="106"/>
      <c r="W2260" s="107"/>
      <c r="X2260" s="107"/>
      <c r="Y2260" s="107"/>
      <c r="Z2260" s="108"/>
      <c r="AA2260" s="107"/>
      <c r="AB2260" s="50"/>
      <c r="AI2260" s="107"/>
    </row>
    <row r="2261" spans="3:35" x14ac:dyDescent="0.2">
      <c r="L2261" s="102"/>
      <c r="M2261" s="103"/>
      <c r="R2261" s="105"/>
      <c r="V2261" s="106"/>
      <c r="W2261" s="107"/>
      <c r="X2261" s="107"/>
      <c r="Y2261" s="107"/>
      <c r="Z2261" s="108"/>
      <c r="AA2261" s="107"/>
      <c r="AB2261" s="50"/>
      <c r="AI2261" s="107"/>
    </row>
    <row r="2262" spans="3:35" x14ac:dyDescent="0.2">
      <c r="L2262" s="102"/>
      <c r="M2262" s="103"/>
      <c r="R2262" s="105"/>
      <c r="V2262" s="106"/>
      <c r="W2262" s="107"/>
      <c r="X2262" s="107"/>
      <c r="Y2262" s="107"/>
      <c r="Z2262" s="108"/>
      <c r="AA2262" s="107"/>
      <c r="AB2262" s="50"/>
      <c r="AI2262" s="107"/>
    </row>
    <row r="2263" spans="3:35" x14ac:dyDescent="0.2">
      <c r="L2263" s="102"/>
      <c r="M2263" s="103"/>
      <c r="R2263" s="105"/>
      <c r="V2263" s="106"/>
      <c r="W2263" s="107"/>
      <c r="X2263" s="107"/>
      <c r="Y2263" s="107"/>
      <c r="Z2263" s="108"/>
      <c r="AA2263" s="107"/>
      <c r="AB2263" s="50"/>
      <c r="AI2263" s="107"/>
    </row>
    <row r="2264" spans="3:35" x14ac:dyDescent="0.2">
      <c r="L2264" s="102"/>
      <c r="M2264" s="103"/>
      <c r="R2264" s="105"/>
      <c r="V2264" s="106"/>
      <c r="W2264" s="107"/>
      <c r="X2264" s="107"/>
      <c r="Y2264" s="107"/>
      <c r="Z2264" s="108"/>
      <c r="AA2264" s="107"/>
      <c r="AB2264" s="50"/>
      <c r="AI2264" s="107"/>
    </row>
    <row r="2265" spans="3:35" x14ac:dyDescent="0.2">
      <c r="L2265" s="102"/>
      <c r="M2265" s="103"/>
      <c r="R2265" s="105"/>
      <c r="V2265" s="106"/>
      <c r="W2265" s="107"/>
      <c r="X2265" s="107"/>
      <c r="Y2265" s="107"/>
      <c r="Z2265" s="108"/>
      <c r="AA2265" s="107"/>
      <c r="AB2265" s="50"/>
      <c r="AI2265" s="107"/>
    </row>
    <row r="2266" spans="3:35" x14ac:dyDescent="0.2">
      <c r="C2266" s="101"/>
      <c r="D2266" s="101"/>
      <c r="E2266" s="101"/>
      <c r="F2266" s="101"/>
      <c r="I2266" s="101"/>
      <c r="J2266" s="101"/>
      <c r="L2266" s="102"/>
      <c r="M2266" s="103"/>
      <c r="O2266" s="101"/>
      <c r="P2266" s="101"/>
      <c r="Q2266" s="101"/>
      <c r="R2266" s="105"/>
      <c r="V2266" s="106"/>
      <c r="W2266" s="107"/>
      <c r="X2266" s="107"/>
      <c r="Y2266" s="107"/>
      <c r="Z2266" s="108"/>
      <c r="AA2266" s="107"/>
      <c r="AB2266" s="50"/>
      <c r="AI2266" s="107"/>
    </row>
    <row r="2267" spans="3:35" x14ac:dyDescent="0.2">
      <c r="C2267" s="101"/>
      <c r="D2267" s="101"/>
      <c r="E2267" s="101"/>
      <c r="F2267" s="101"/>
      <c r="I2267" s="101"/>
      <c r="J2267" s="101"/>
      <c r="L2267" s="102"/>
      <c r="M2267" s="103"/>
      <c r="O2267" s="101"/>
      <c r="P2267" s="101"/>
      <c r="Q2267" s="101"/>
      <c r="R2267" s="105"/>
      <c r="V2267" s="106"/>
      <c r="W2267" s="107"/>
      <c r="X2267" s="107"/>
      <c r="Y2267" s="107"/>
      <c r="Z2267" s="108"/>
      <c r="AA2267" s="107"/>
      <c r="AB2267" s="50"/>
      <c r="AI2267" s="107"/>
    </row>
    <row r="2268" spans="3:35" x14ac:dyDescent="0.2">
      <c r="C2268" s="101"/>
      <c r="D2268" s="101"/>
      <c r="E2268" s="101"/>
      <c r="F2268" s="101"/>
      <c r="I2268" s="101"/>
      <c r="J2268" s="101"/>
      <c r="L2268" s="102"/>
      <c r="M2268" s="103"/>
      <c r="O2268" s="101"/>
      <c r="P2268" s="101"/>
      <c r="Q2268" s="101"/>
      <c r="R2268" s="105"/>
      <c r="V2268" s="106"/>
      <c r="W2268" s="107"/>
      <c r="X2268" s="107"/>
      <c r="Y2268" s="107"/>
      <c r="Z2268" s="108"/>
      <c r="AA2268" s="107"/>
      <c r="AB2268" s="50"/>
      <c r="AI2268" s="107"/>
    </row>
    <row r="2269" spans="3:35" x14ac:dyDescent="0.2">
      <c r="C2269" s="101"/>
      <c r="D2269" s="101"/>
      <c r="E2269" s="101"/>
      <c r="F2269" s="101"/>
      <c r="I2269" s="101"/>
      <c r="J2269" s="101"/>
      <c r="L2269" s="102"/>
      <c r="M2269" s="103"/>
      <c r="O2269" s="101"/>
      <c r="P2269" s="101"/>
      <c r="Q2269" s="101"/>
      <c r="R2269" s="105"/>
      <c r="V2269" s="106"/>
      <c r="W2269" s="107"/>
      <c r="X2269" s="107"/>
      <c r="Y2269" s="107"/>
      <c r="Z2269" s="108"/>
      <c r="AA2269" s="107"/>
      <c r="AB2269" s="50"/>
      <c r="AI2269" s="107"/>
    </row>
    <row r="2270" spans="3:35" x14ac:dyDescent="0.2">
      <c r="C2270" s="101"/>
      <c r="D2270" s="101"/>
      <c r="E2270" s="101"/>
      <c r="F2270" s="101"/>
      <c r="I2270" s="101"/>
      <c r="J2270" s="101"/>
      <c r="L2270" s="102"/>
      <c r="M2270" s="103"/>
      <c r="O2270" s="101"/>
      <c r="P2270" s="101"/>
      <c r="Q2270" s="101"/>
      <c r="R2270" s="105"/>
      <c r="V2270" s="106"/>
      <c r="W2270" s="107"/>
      <c r="X2270" s="107"/>
      <c r="Y2270" s="107"/>
      <c r="Z2270" s="108"/>
      <c r="AA2270" s="107"/>
      <c r="AB2270" s="50"/>
      <c r="AI2270" s="107"/>
    </row>
    <row r="2271" spans="3:35" x14ac:dyDescent="0.2">
      <c r="C2271" s="101"/>
      <c r="D2271" s="101"/>
      <c r="E2271" s="101"/>
      <c r="F2271" s="101"/>
      <c r="I2271" s="101"/>
      <c r="J2271" s="101"/>
      <c r="L2271" s="102"/>
      <c r="M2271" s="103"/>
      <c r="O2271" s="101"/>
      <c r="P2271" s="101"/>
      <c r="Q2271" s="101"/>
      <c r="R2271" s="105"/>
      <c r="V2271" s="106"/>
      <c r="W2271" s="107"/>
      <c r="X2271" s="107"/>
      <c r="Y2271" s="107"/>
      <c r="Z2271" s="108"/>
      <c r="AA2271" s="107"/>
      <c r="AB2271" s="50"/>
      <c r="AI2271" s="107"/>
    </row>
    <row r="2272" spans="3:35" x14ac:dyDescent="0.2">
      <c r="C2272" s="101"/>
      <c r="D2272" s="101"/>
      <c r="E2272" s="101"/>
      <c r="F2272" s="101"/>
      <c r="I2272" s="101"/>
      <c r="J2272" s="101"/>
      <c r="L2272" s="102"/>
      <c r="M2272" s="103"/>
      <c r="O2272" s="101"/>
      <c r="P2272" s="101"/>
      <c r="Q2272" s="101"/>
      <c r="R2272" s="105"/>
      <c r="V2272" s="106"/>
      <c r="W2272" s="107"/>
      <c r="X2272" s="107"/>
      <c r="Y2272" s="107"/>
      <c r="Z2272" s="108"/>
      <c r="AA2272" s="107"/>
      <c r="AB2272" s="50"/>
      <c r="AI2272" s="107"/>
    </row>
    <row r="2273" spans="3:35" x14ac:dyDescent="0.2">
      <c r="C2273" s="101"/>
      <c r="D2273" s="101"/>
      <c r="E2273" s="101"/>
      <c r="F2273" s="101"/>
      <c r="I2273" s="101"/>
      <c r="J2273" s="101"/>
      <c r="L2273" s="102"/>
      <c r="M2273" s="103"/>
      <c r="O2273" s="101"/>
      <c r="P2273" s="101"/>
      <c r="Q2273" s="101"/>
      <c r="R2273" s="105"/>
      <c r="V2273" s="106"/>
      <c r="W2273" s="107"/>
      <c r="X2273" s="107"/>
      <c r="Y2273" s="107"/>
      <c r="Z2273" s="108"/>
      <c r="AA2273" s="107"/>
      <c r="AB2273" s="50"/>
      <c r="AI2273" s="107"/>
    </row>
    <row r="2274" spans="3:35" x14ac:dyDescent="0.2">
      <c r="C2274" s="101"/>
      <c r="D2274" s="101"/>
      <c r="E2274" s="101"/>
      <c r="F2274" s="101"/>
      <c r="I2274" s="101"/>
      <c r="J2274" s="101"/>
      <c r="L2274" s="102"/>
      <c r="M2274" s="103"/>
      <c r="O2274" s="101"/>
      <c r="P2274" s="101"/>
      <c r="Q2274" s="101"/>
      <c r="R2274" s="105"/>
      <c r="V2274" s="106"/>
      <c r="W2274" s="107"/>
      <c r="X2274" s="107"/>
      <c r="Y2274" s="107"/>
      <c r="Z2274" s="108"/>
      <c r="AA2274" s="107"/>
      <c r="AB2274" s="50"/>
      <c r="AI2274" s="107"/>
    </row>
    <row r="2275" spans="3:35" x14ac:dyDescent="0.2">
      <c r="C2275" s="101"/>
      <c r="D2275" s="101"/>
      <c r="E2275" s="101"/>
      <c r="F2275" s="101"/>
      <c r="I2275" s="101"/>
      <c r="J2275" s="101"/>
      <c r="L2275" s="102"/>
      <c r="M2275" s="103"/>
      <c r="O2275" s="101"/>
      <c r="P2275" s="101"/>
      <c r="Q2275" s="101"/>
      <c r="R2275" s="105"/>
      <c r="V2275" s="106"/>
      <c r="W2275" s="107"/>
      <c r="X2275" s="107"/>
      <c r="Y2275" s="107"/>
      <c r="Z2275" s="108"/>
      <c r="AA2275" s="107"/>
      <c r="AB2275" s="50"/>
      <c r="AI2275" s="107"/>
    </row>
    <row r="2276" spans="3:35" x14ac:dyDescent="0.2">
      <c r="C2276" s="101"/>
      <c r="D2276" s="101"/>
      <c r="E2276" s="101"/>
      <c r="F2276" s="101"/>
      <c r="I2276" s="101"/>
      <c r="J2276" s="101"/>
      <c r="L2276" s="102"/>
      <c r="M2276" s="103"/>
      <c r="O2276" s="101"/>
      <c r="P2276" s="101"/>
      <c r="Q2276" s="101"/>
      <c r="R2276" s="105"/>
      <c r="V2276" s="106"/>
      <c r="W2276" s="107"/>
      <c r="X2276" s="107"/>
      <c r="Y2276" s="107"/>
      <c r="Z2276" s="108"/>
      <c r="AA2276" s="107"/>
      <c r="AB2276" s="50"/>
      <c r="AI2276" s="107"/>
    </row>
    <row r="2277" spans="3:35" x14ac:dyDescent="0.2">
      <c r="C2277" s="101"/>
      <c r="D2277" s="101"/>
      <c r="E2277" s="101"/>
      <c r="F2277" s="101"/>
      <c r="I2277" s="101"/>
      <c r="J2277" s="101"/>
      <c r="L2277" s="102"/>
      <c r="M2277" s="103"/>
      <c r="O2277" s="101"/>
      <c r="P2277" s="101"/>
      <c r="Q2277" s="101"/>
      <c r="R2277" s="105"/>
      <c r="V2277" s="106"/>
      <c r="W2277" s="107"/>
      <c r="X2277" s="107"/>
      <c r="Y2277" s="107"/>
      <c r="Z2277" s="108"/>
      <c r="AA2277" s="107"/>
      <c r="AB2277" s="50"/>
      <c r="AI2277" s="107"/>
    </row>
    <row r="2278" spans="3:35" x14ac:dyDescent="0.2">
      <c r="C2278" s="101"/>
      <c r="D2278" s="101"/>
      <c r="E2278" s="101"/>
      <c r="F2278" s="101"/>
      <c r="I2278" s="101"/>
      <c r="J2278" s="101"/>
      <c r="L2278" s="102"/>
      <c r="M2278" s="103"/>
      <c r="O2278" s="101"/>
      <c r="P2278" s="101"/>
      <c r="Q2278" s="101"/>
      <c r="R2278" s="105"/>
      <c r="V2278" s="106"/>
      <c r="W2278" s="107"/>
      <c r="X2278" s="107"/>
      <c r="Y2278" s="107"/>
      <c r="Z2278" s="108"/>
      <c r="AA2278" s="107"/>
      <c r="AB2278" s="50"/>
      <c r="AI2278" s="107"/>
    </row>
    <row r="2279" spans="3:35" x14ac:dyDescent="0.2">
      <c r="C2279" s="101"/>
      <c r="D2279" s="101"/>
      <c r="E2279" s="101"/>
      <c r="F2279" s="101"/>
      <c r="I2279" s="101"/>
      <c r="J2279" s="101"/>
      <c r="L2279" s="102"/>
      <c r="M2279" s="103"/>
      <c r="O2279" s="101"/>
      <c r="P2279" s="101"/>
      <c r="Q2279" s="101"/>
      <c r="R2279" s="105"/>
      <c r="V2279" s="106"/>
      <c r="W2279" s="107"/>
      <c r="X2279" s="107"/>
      <c r="Y2279" s="107"/>
      <c r="Z2279" s="108"/>
      <c r="AA2279" s="107"/>
      <c r="AB2279" s="50"/>
      <c r="AI2279" s="107"/>
    </row>
    <row r="2280" spans="3:35" x14ac:dyDescent="0.2">
      <c r="C2280" s="101"/>
      <c r="D2280" s="101"/>
      <c r="E2280" s="101"/>
      <c r="F2280" s="101"/>
      <c r="I2280" s="101"/>
      <c r="J2280" s="101"/>
      <c r="L2280" s="102"/>
      <c r="M2280" s="103"/>
      <c r="O2280" s="101"/>
      <c r="P2280" s="101"/>
      <c r="Q2280" s="101"/>
      <c r="R2280" s="105"/>
      <c r="V2280" s="106"/>
      <c r="W2280" s="107"/>
      <c r="X2280" s="107"/>
      <c r="Y2280" s="107"/>
      <c r="Z2280" s="108"/>
      <c r="AA2280" s="107"/>
      <c r="AB2280" s="50"/>
      <c r="AI2280" s="107"/>
    </row>
    <row r="2281" spans="3:35" x14ac:dyDescent="0.2">
      <c r="C2281" s="101"/>
      <c r="D2281" s="101"/>
      <c r="E2281" s="101"/>
      <c r="F2281" s="101"/>
      <c r="I2281" s="101"/>
      <c r="J2281" s="101"/>
      <c r="L2281" s="102"/>
      <c r="M2281" s="103"/>
      <c r="O2281" s="101"/>
      <c r="P2281" s="101"/>
      <c r="Q2281" s="101"/>
      <c r="R2281" s="105"/>
      <c r="V2281" s="106"/>
      <c r="W2281" s="107"/>
      <c r="X2281" s="107"/>
      <c r="Y2281" s="107"/>
      <c r="Z2281" s="108"/>
      <c r="AA2281" s="107"/>
      <c r="AB2281" s="50"/>
      <c r="AI2281" s="107"/>
    </row>
    <row r="2282" spans="3:35" x14ac:dyDescent="0.2">
      <c r="C2282" s="101"/>
      <c r="D2282" s="101"/>
      <c r="E2282" s="101"/>
      <c r="F2282" s="101"/>
      <c r="I2282" s="101"/>
      <c r="J2282" s="101"/>
      <c r="L2282" s="102"/>
      <c r="M2282" s="103"/>
      <c r="O2282" s="101"/>
      <c r="P2282" s="101"/>
      <c r="Q2282" s="101"/>
      <c r="R2282" s="105"/>
      <c r="V2282" s="106"/>
      <c r="W2282" s="107"/>
      <c r="X2282" s="107"/>
      <c r="Y2282" s="107"/>
      <c r="Z2282" s="108"/>
      <c r="AA2282" s="107"/>
      <c r="AB2282" s="50"/>
      <c r="AI2282" s="107"/>
    </row>
    <row r="2283" spans="3:35" x14ac:dyDescent="0.2">
      <c r="C2283" s="101"/>
      <c r="D2283" s="101"/>
      <c r="E2283" s="101"/>
      <c r="F2283" s="101"/>
      <c r="I2283" s="101"/>
      <c r="J2283" s="101"/>
      <c r="L2283" s="102"/>
      <c r="M2283" s="103"/>
      <c r="O2283" s="101"/>
      <c r="P2283" s="101"/>
      <c r="Q2283" s="101"/>
      <c r="R2283" s="105"/>
      <c r="V2283" s="106"/>
      <c r="W2283" s="107"/>
      <c r="X2283" s="107"/>
      <c r="Y2283" s="107"/>
      <c r="Z2283" s="108"/>
      <c r="AA2283" s="107"/>
      <c r="AB2283" s="50"/>
      <c r="AI2283" s="107"/>
    </row>
    <row r="2284" spans="3:35" x14ac:dyDescent="0.2">
      <c r="C2284" s="101"/>
      <c r="D2284" s="101"/>
      <c r="E2284" s="101"/>
      <c r="F2284" s="101"/>
      <c r="I2284" s="101"/>
      <c r="J2284" s="101"/>
      <c r="L2284" s="102"/>
      <c r="M2284" s="103"/>
      <c r="O2284" s="101"/>
      <c r="P2284" s="101"/>
      <c r="Q2284" s="101"/>
      <c r="R2284" s="105"/>
      <c r="V2284" s="106"/>
      <c r="W2284" s="107"/>
      <c r="X2284" s="107"/>
      <c r="Y2284" s="107"/>
      <c r="Z2284" s="108"/>
      <c r="AA2284" s="107"/>
      <c r="AB2284" s="50"/>
      <c r="AI2284" s="107"/>
    </row>
    <row r="2285" spans="3:35" x14ac:dyDescent="0.2">
      <c r="C2285" s="101"/>
      <c r="D2285" s="101"/>
      <c r="E2285" s="101"/>
      <c r="F2285" s="101"/>
      <c r="I2285" s="101"/>
      <c r="J2285" s="101"/>
      <c r="L2285" s="102"/>
      <c r="M2285" s="103"/>
      <c r="O2285" s="101"/>
      <c r="P2285" s="101"/>
      <c r="Q2285" s="101"/>
      <c r="R2285" s="105"/>
      <c r="V2285" s="106"/>
      <c r="W2285" s="107"/>
      <c r="X2285" s="107"/>
      <c r="Y2285" s="107"/>
      <c r="Z2285" s="108"/>
      <c r="AA2285" s="107"/>
      <c r="AB2285" s="50"/>
      <c r="AI2285" s="107"/>
    </row>
    <row r="2286" spans="3:35" x14ac:dyDescent="0.2">
      <c r="C2286" s="101"/>
      <c r="D2286" s="101"/>
      <c r="E2286" s="101"/>
      <c r="F2286" s="101"/>
      <c r="I2286" s="101"/>
      <c r="J2286" s="101"/>
      <c r="L2286" s="102"/>
      <c r="M2286" s="103"/>
      <c r="O2286" s="101"/>
      <c r="P2286" s="101"/>
      <c r="Q2286" s="101"/>
      <c r="R2286" s="105"/>
      <c r="V2286" s="106"/>
      <c r="W2286" s="107"/>
      <c r="X2286" s="107"/>
      <c r="Y2286" s="107"/>
      <c r="Z2286" s="108"/>
      <c r="AA2286" s="107"/>
      <c r="AB2286" s="50"/>
      <c r="AI2286" s="107"/>
    </row>
    <row r="2287" spans="3:35" x14ac:dyDescent="0.2">
      <c r="C2287" s="101"/>
      <c r="D2287" s="101"/>
      <c r="E2287" s="101"/>
      <c r="F2287" s="101"/>
      <c r="I2287" s="101"/>
      <c r="J2287" s="101"/>
      <c r="L2287" s="102"/>
      <c r="M2287" s="103"/>
      <c r="O2287" s="101"/>
      <c r="P2287" s="101"/>
      <c r="Q2287" s="101"/>
      <c r="R2287" s="105"/>
      <c r="V2287" s="106"/>
      <c r="W2287" s="107"/>
      <c r="X2287" s="107"/>
      <c r="Y2287" s="107"/>
      <c r="Z2287" s="108"/>
      <c r="AA2287" s="107"/>
      <c r="AB2287" s="50"/>
      <c r="AI2287" s="107"/>
    </row>
    <row r="2288" spans="3:35" x14ac:dyDescent="0.2">
      <c r="C2288" s="101"/>
      <c r="D2288" s="101"/>
      <c r="E2288" s="101"/>
      <c r="F2288" s="101"/>
      <c r="I2288" s="101"/>
      <c r="J2288" s="101"/>
      <c r="L2288" s="102"/>
      <c r="M2288" s="103"/>
      <c r="O2288" s="101"/>
      <c r="P2288" s="101"/>
      <c r="Q2288" s="101"/>
      <c r="R2288" s="105"/>
      <c r="V2288" s="106"/>
      <c r="W2288" s="107"/>
      <c r="X2288" s="107"/>
      <c r="Y2288" s="107"/>
      <c r="Z2288" s="108"/>
      <c r="AA2288" s="107"/>
      <c r="AB2288" s="50"/>
      <c r="AI2288" s="107"/>
    </row>
    <row r="2289" spans="3:35" x14ac:dyDescent="0.2">
      <c r="C2289" s="101"/>
      <c r="D2289" s="101"/>
      <c r="E2289" s="101"/>
      <c r="F2289" s="101"/>
      <c r="I2289" s="101"/>
      <c r="J2289" s="101"/>
      <c r="L2289" s="102"/>
      <c r="M2289" s="103"/>
      <c r="O2289" s="101"/>
      <c r="P2289" s="101"/>
      <c r="Q2289" s="101"/>
      <c r="R2289" s="105"/>
      <c r="V2289" s="106"/>
      <c r="W2289" s="107"/>
      <c r="X2289" s="107"/>
      <c r="Y2289" s="107"/>
      <c r="Z2289" s="108"/>
      <c r="AA2289" s="107"/>
      <c r="AB2289" s="50"/>
      <c r="AI2289" s="107"/>
    </row>
    <row r="2290" spans="3:35" x14ac:dyDescent="0.2">
      <c r="C2290" s="101"/>
      <c r="D2290" s="101"/>
      <c r="E2290" s="101"/>
      <c r="F2290" s="101"/>
      <c r="I2290" s="101"/>
      <c r="J2290" s="101"/>
      <c r="L2290" s="102"/>
      <c r="M2290" s="103"/>
      <c r="O2290" s="101"/>
      <c r="P2290" s="101"/>
      <c r="Q2290" s="101"/>
      <c r="R2290" s="105"/>
      <c r="V2290" s="106"/>
      <c r="W2290" s="107"/>
      <c r="X2290" s="107"/>
      <c r="Y2290" s="107"/>
      <c r="Z2290" s="108"/>
      <c r="AA2290" s="107"/>
      <c r="AB2290" s="50"/>
      <c r="AI2290" s="107"/>
    </row>
    <row r="2291" spans="3:35" x14ac:dyDescent="0.2">
      <c r="C2291" s="101"/>
      <c r="D2291" s="101"/>
      <c r="E2291" s="101"/>
      <c r="F2291" s="101"/>
      <c r="I2291" s="101"/>
      <c r="J2291" s="101"/>
      <c r="L2291" s="102"/>
      <c r="M2291" s="103"/>
      <c r="O2291" s="101"/>
      <c r="P2291" s="101"/>
      <c r="Q2291" s="101"/>
      <c r="R2291" s="105"/>
      <c r="V2291" s="106"/>
      <c r="W2291" s="107"/>
      <c r="X2291" s="107"/>
      <c r="Y2291" s="107"/>
      <c r="Z2291" s="108"/>
      <c r="AA2291" s="107"/>
      <c r="AB2291" s="50"/>
      <c r="AI2291" s="107"/>
    </row>
    <row r="2292" spans="3:35" x14ac:dyDescent="0.2">
      <c r="C2292" s="101"/>
      <c r="D2292" s="101"/>
      <c r="E2292" s="101"/>
      <c r="F2292" s="101"/>
      <c r="I2292" s="101"/>
      <c r="J2292" s="101"/>
      <c r="L2292" s="102"/>
      <c r="M2292" s="103"/>
      <c r="O2292" s="101"/>
      <c r="P2292" s="101"/>
      <c r="Q2292" s="101"/>
      <c r="R2292" s="105"/>
      <c r="V2292" s="106"/>
      <c r="W2292" s="107"/>
      <c r="X2292" s="107"/>
      <c r="Y2292" s="107"/>
      <c r="Z2292" s="108"/>
      <c r="AA2292" s="107"/>
      <c r="AB2292" s="50"/>
      <c r="AI2292" s="107"/>
    </row>
    <row r="2293" spans="3:35" x14ac:dyDescent="0.2">
      <c r="C2293" s="101"/>
      <c r="D2293" s="101"/>
      <c r="E2293" s="101"/>
      <c r="F2293" s="101"/>
      <c r="I2293" s="101"/>
      <c r="J2293" s="101"/>
      <c r="L2293" s="102"/>
      <c r="M2293" s="103"/>
      <c r="O2293" s="101"/>
      <c r="P2293" s="101"/>
      <c r="Q2293" s="101"/>
      <c r="R2293" s="105"/>
      <c r="V2293" s="106"/>
      <c r="W2293" s="107"/>
      <c r="X2293" s="107"/>
      <c r="Y2293" s="107"/>
      <c r="Z2293" s="108"/>
      <c r="AA2293" s="107"/>
      <c r="AB2293" s="50"/>
      <c r="AI2293" s="107"/>
    </row>
    <row r="2294" spans="3:35" x14ac:dyDescent="0.2">
      <c r="C2294" s="101"/>
      <c r="D2294" s="101"/>
      <c r="E2294" s="101"/>
      <c r="F2294" s="101"/>
      <c r="I2294" s="101"/>
      <c r="J2294" s="101"/>
      <c r="L2294" s="102"/>
      <c r="M2294" s="103"/>
      <c r="O2294" s="101"/>
      <c r="P2294" s="101"/>
      <c r="Q2294" s="101"/>
      <c r="R2294" s="105"/>
      <c r="V2294" s="106"/>
      <c r="W2294" s="107"/>
      <c r="X2294" s="107"/>
      <c r="Y2294" s="107"/>
      <c r="Z2294" s="108"/>
      <c r="AA2294" s="107"/>
      <c r="AB2294" s="50"/>
      <c r="AI2294" s="107"/>
    </row>
    <row r="2295" spans="3:35" x14ac:dyDescent="0.2">
      <c r="C2295" s="101"/>
      <c r="D2295" s="101"/>
      <c r="E2295" s="101"/>
      <c r="F2295" s="101"/>
      <c r="I2295" s="101"/>
      <c r="J2295" s="101"/>
      <c r="L2295" s="102"/>
      <c r="M2295" s="103"/>
      <c r="O2295" s="101"/>
      <c r="P2295" s="101"/>
      <c r="Q2295" s="101"/>
      <c r="R2295" s="105"/>
      <c r="V2295" s="106"/>
      <c r="W2295" s="107"/>
      <c r="X2295" s="107"/>
      <c r="Y2295" s="107"/>
      <c r="Z2295" s="108"/>
      <c r="AA2295" s="107"/>
      <c r="AB2295" s="50"/>
      <c r="AI2295" s="107"/>
    </row>
    <row r="2296" spans="3:35" x14ac:dyDescent="0.2">
      <c r="C2296" s="101"/>
      <c r="D2296" s="101"/>
      <c r="E2296" s="101"/>
      <c r="F2296" s="101"/>
      <c r="I2296" s="101"/>
      <c r="J2296" s="101"/>
      <c r="L2296" s="102"/>
      <c r="M2296" s="103"/>
      <c r="O2296" s="101"/>
      <c r="P2296" s="101"/>
      <c r="Q2296" s="101"/>
      <c r="R2296" s="105"/>
      <c r="V2296" s="106"/>
      <c r="W2296" s="107"/>
      <c r="X2296" s="107"/>
      <c r="Y2296" s="107"/>
      <c r="Z2296" s="108"/>
      <c r="AA2296" s="107"/>
      <c r="AB2296" s="50"/>
      <c r="AI2296" s="107"/>
    </row>
    <row r="2297" spans="3:35" x14ac:dyDescent="0.2">
      <c r="C2297" s="101"/>
      <c r="D2297" s="101"/>
      <c r="E2297" s="101"/>
      <c r="F2297" s="101"/>
      <c r="I2297" s="101"/>
      <c r="J2297" s="101"/>
      <c r="L2297" s="102"/>
      <c r="M2297" s="103"/>
      <c r="O2297" s="101"/>
      <c r="P2297" s="101"/>
      <c r="Q2297" s="101"/>
      <c r="R2297" s="105"/>
      <c r="V2297" s="106"/>
      <c r="W2297" s="107"/>
      <c r="X2297" s="107"/>
      <c r="Y2297" s="107"/>
      <c r="Z2297" s="108"/>
      <c r="AA2297" s="107"/>
      <c r="AB2297" s="50"/>
      <c r="AI2297" s="107"/>
    </row>
    <row r="2298" spans="3:35" x14ac:dyDescent="0.2">
      <c r="C2298" s="101"/>
      <c r="D2298" s="101"/>
      <c r="E2298" s="101"/>
      <c r="F2298" s="101"/>
      <c r="I2298" s="101"/>
      <c r="J2298" s="101"/>
      <c r="L2298" s="102"/>
      <c r="M2298" s="103"/>
      <c r="O2298" s="101"/>
      <c r="P2298" s="101"/>
      <c r="Q2298" s="101"/>
      <c r="R2298" s="105"/>
      <c r="V2298" s="106"/>
      <c r="W2298" s="107"/>
      <c r="X2298" s="107"/>
      <c r="Y2298" s="107"/>
      <c r="Z2298" s="108"/>
      <c r="AA2298" s="107"/>
      <c r="AB2298" s="50"/>
      <c r="AI2298" s="107"/>
    </row>
    <row r="2299" spans="3:35" x14ac:dyDescent="0.2">
      <c r="C2299" s="101"/>
      <c r="D2299" s="101"/>
      <c r="E2299" s="101"/>
      <c r="F2299" s="101"/>
      <c r="I2299" s="101"/>
      <c r="J2299" s="101"/>
      <c r="L2299" s="102"/>
      <c r="M2299" s="103"/>
      <c r="O2299" s="101"/>
      <c r="P2299" s="101"/>
      <c r="Q2299" s="101"/>
      <c r="R2299" s="105"/>
      <c r="V2299" s="106"/>
      <c r="W2299" s="107"/>
      <c r="X2299" s="107"/>
      <c r="Y2299" s="107"/>
      <c r="Z2299" s="108"/>
      <c r="AA2299" s="107"/>
      <c r="AB2299" s="50"/>
      <c r="AI2299" s="107"/>
    </row>
    <row r="2300" spans="3:35" x14ac:dyDescent="0.2">
      <c r="C2300" s="101"/>
      <c r="D2300" s="101"/>
      <c r="E2300" s="101"/>
      <c r="F2300" s="101"/>
      <c r="I2300" s="101"/>
      <c r="J2300" s="101"/>
      <c r="L2300" s="102"/>
      <c r="M2300" s="103"/>
      <c r="O2300" s="101"/>
      <c r="P2300" s="101"/>
      <c r="Q2300" s="101"/>
      <c r="R2300" s="105"/>
      <c r="V2300" s="106"/>
      <c r="W2300" s="107"/>
      <c r="X2300" s="107"/>
      <c r="Y2300" s="107"/>
      <c r="Z2300" s="108"/>
      <c r="AA2300" s="107"/>
      <c r="AB2300" s="50"/>
      <c r="AI2300" s="107"/>
    </row>
    <row r="2301" spans="3:35" x14ac:dyDescent="0.2">
      <c r="C2301" s="101"/>
      <c r="D2301" s="101"/>
      <c r="E2301" s="101"/>
      <c r="F2301" s="101"/>
      <c r="I2301" s="101"/>
      <c r="J2301" s="101"/>
      <c r="L2301" s="102"/>
      <c r="M2301" s="103"/>
      <c r="O2301" s="101"/>
      <c r="P2301" s="101"/>
      <c r="Q2301" s="101"/>
      <c r="R2301" s="105"/>
      <c r="V2301" s="106"/>
      <c r="W2301" s="107"/>
      <c r="X2301" s="107"/>
      <c r="Y2301" s="107"/>
      <c r="Z2301" s="108"/>
      <c r="AA2301" s="107"/>
      <c r="AB2301" s="50"/>
      <c r="AI2301" s="107"/>
    </row>
    <row r="2302" spans="3:35" x14ac:dyDescent="0.2">
      <c r="C2302" s="101"/>
      <c r="D2302" s="101"/>
      <c r="E2302" s="101"/>
      <c r="F2302" s="101"/>
      <c r="I2302" s="101"/>
      <c r="J2302" s="101"/>
      <c r="L2302" s="102"/>
      <c r="M2302" s="103"/>
      <c r="O2302" s="101"/>
      <c r="P2302" s="101"/>
      <c r="Q2302" s="101"/>
      <c r="R2302" s="105"/>
      <c r="V2302" s="106"/>
      <c r="W2302" s="107"/>
      <c r="X2302" s="107"/>
      <c r="Y2302" s="107"/>
      <c r="Z2302" s="108"/>
      <c r="AA2302" s="107"/>
      <c r="AB2302" s="50"/>
      <c r="AI2302" s="107"/>
    </row>
    <row r="2303" spans="3:35" x14ac:dyDescent="0.2">
      <c r="C2303" s="101"/>
      <c r="D2303" s="101"/>
      <c r="E2303" s="101"/>
      <c r="F2303" s="101"/>
      <c r="I2303" s="101"/>
      <c r="J2303" s="101"/>
      <c r="L2303" s="102"/>
      <c r="M2303" s="103"/>
      <c r="O2303" s="101"/>
      <c r="P2303" s="101"/>
      <c r="Q2303" s="101"/>
      <c r="R2303" s="105"/>
      <c r="V2303" s="106"/>
      <c r="W2303" s="107"/>
      <c r="X2303" s="107"/>
      <c r="Y2303" s="107"/>
      <c r="Z2303" s="108"/>
      <c r="AA2303" s="107"/>
      <c r="AB2303" s="50"/>
      <c r="AI2303" s="107"/>
    </row>
    <row r="2304" spans="3:35" x14ac:dyDescent="0.2">
      <c r="C2304" s="101"/>
      <c r="D2304" s="101"/>
      <c r="E2304" s="101"/>
      <c r="F2304" s="101"/>
      <c r="I2304" s="101"/>
      <c r="J2304" s="101"/>
      <c r="L2304" s="102"/>
      <c r="M2304" s="103"/>
      <c r="O2304" s="101"/>
      <c r="P2304" s="101"/>
      <c r="Q2304" s="101"/>
      <c r="R2304" s="105"/>
      <c r="V2304" s="106"/>
      <c r="W2304" s="107"/>
      <c r="X2304" s="107"/>
      <c r="Y2304" s="107"/>
      <c r="Z2304" s="108"/>
      <c r="AA2304" s="107"/>
      <c r="AB2304" s="50"/>
      <c r="AI2304" s="107"/>
    </row>
    <row r="2305" spans="3:35" x14ac:dyDescent="0.2">
      <c r="C2305" s="101"/>
      <c r="D2305" s="101"/>
      <c r="E2305" s="101"/>
      <c r="F2305" s="101"/>
      <c r="I2305" s="101"/>
      <c r="J2305" s="101"/>
      <c r="L2305" s="102"/>
      <c r="M2305" s="103"/>
      <c r="O2305" s="101"/>
      <c r="P2305" s="101"/>
      <c r="Q2305" s="101"/>
      <c r="R2305" s="105"/>
      <c r="V2305" s="106"/>
      <c r="W2305" s="107"/>
      <c r="X2305" s="107"/>
      <c r="Y2305" s="107"/>
      <c r="Z2305" s="108"/>
      <c r="AA2305" s="107"/>
      <c r="AB2305" s="50"/>
      <c r="AI2305" s="107"/>
    </row>
    <row r="2306" spans="3:35" x14ac:dyDescent="0.2">
      <c r="C2306" s="101"/>
      <c r="D2306" s="101"/>
      <c r="E2306" s="101"/>
      <c r="F2306" s="101"/>
      <c r="I2306" s="101"/>
      <c r="J2306" s="101"/>
      <c r="L2306" s="102"/>
      <c r="M2306" s="103"/>
      <c r="O2306" s="101"/>
      <c r="P2306" s="101"/>
      <c r="Q2306" s="101"/>
      <c r="R2306" s="105"/>
      <c r="V2306" s="106"/>
      <c r="W2306" s="107"/>
      <c r="X2306" s="107"/>
      <c r="Y2306" s="107"/>
      <c r="Z2306" s="108"/>
      <c r="AA2306" s="107"/>
      <c r="AB2306" s="50"/>
      <c r="AI2306" s="107"/>
    </row>
    <row r="2307" spans="3:35" x14ac:dyDescent="0.2">
      <c r="C2307" s="101"/>
      <c r="D2307" s="101"/>
      <c r="E2307" s="101"/>
      <c r="F2307" s="101"/>
      <c r="I2307" s="101"/>
      <c r="J2307" s="101"/>
      <c r="L2307" s="102"/>
      <c r="M2307" s="103"/>
      <c r="O2307" s="101"/>
      <c r="P2307" s="101"/>
      <c r="Q2307" s="101"/>
      <c r="R2307" s="105"/>
      <c r="V2307" s="106"/>
      <c r="W2307" s="107"/>
      <c r="X2307" s="107"/>
      <c r="Y2307" s="107"/>
      <c r="Z2307" s="108"/>
      <c r="AA2307" s="107"/>
      <c r="AB2307" s="50"/>
      <c r="AI2307" s="107"/>
    </row>
    <row r="2308" spans="3:35" x14ac:dyDescent="0.2">
      <c r="C2308" s="101"/>
      <c r="D2308" s="101"/>
      <c r="E2308" s="101"/>
      <c r="F2308" s="101"/>
      <c r="I2308" s="101"/>
      <c r="J2308" s="101"/>
      <c r="L2308" s="102"/>
      <c r="M2308" s="103"/>
      <c r="O2308" s="101"/>
      <c r="P2308" s="101"/>
      <c r="Q2308" s="101"/>
      <c r="R2308" s="105"/>
      <c r="V2308" s="106"/>
      <c r="W2308" s="107"/>
      <c r="X2308" s="107"/>
      <c r="Y2308" s="107"/>
      <c r="Z2308" s="108"/>
      <c r="AA2308" s="107"/>
      <c r="AB2308" s="50"/>
      <c r="AI2308" s="107"/>
    </row>
    <row r="2309" spans="3:35" x14ac:dyDescent="0.2">
      <c r="C2309" s="101"/>
      <c r="D2309" s="101"/>
      <c r="E2309" s="101"/>
      <c r="F2309" s="101"/>
      <c r="I2309" s="101"/>
      <c r="J2309" s="101"/>
      <c r="L2309" s="102"/>
      <c r="M2309" s="103"/>
      <c r="O2309" s="101"/>
      <c r="P2309" s="101"/>
      <c r="Q2309" s="101"/>
      <c r="R2309" s="105"/>
      <c r="V2309" s="106"/>
      <c r="W2309" s="107"/>
      <c r="X2309" s="107"/>
      <c r="Y2309" s="107"/>
      <c r="Z2309" s="108"/>
      <c r="AA2309" s="107"/>
      <c r="AB2309" s="50"/>
      <c r="AI2309" s="107"/>
    </row>
    <row r="2310" spans="3:35" x14ac:dyDescent="0.2">
      <c r="C2310" s="101"/>
      <c r="D2310" s="101"/>
      <c r="E2310" s="101"/>
      <c r="F2310" s="101"/>
      <c r="I2310" s="101"/>
      <c r="J2310" s="101"/>
      <c r="L2310" s="102"/>
      <c r="M2310" s="103"/>
      <c r="O2310" s="101"/>
      <c r="P2310" s="101"/>
      <c r="Q2310" s="101"/>
      <c r="R2310" s="105"/>
      <c r="V2310" s="106"/>
      <c r="W2310" s="107"/>
      <c r="X2310" s="107"/>
      <c r="Y2310" s="107"/>
      <c r="Z2310" s="108"/>
      <c r="AA2310" s="107"/>
      <c r="AB2310" s="50"/>
      <c r="AI2310" s="107"/>
    </row>
    <row r="2311" spans="3:35" x14ac:dyDescent="0.2">
      <c r="C2311" s="101"/>
      <c r="D2311" s="101"/>
      <c r="E2311" s="101"/>
      <c r="F2311" s="101"/>
      <c r="I2311" s="101"/>
      <c r="J2311" s="101"/>
      <c r="L2311" s="102"/>
      <c r="M2311" s="103"/>
      <c r="O2311" s="101"/>
      <c r="P2311" s="101"/>
      <c r="Q2311" s="101"/>
      <c r="R2311" s="105"/>
      <c r="V2311" s="106"/>
      <c r="W2311" s="107"/>
      <c r="X2311" s="107"/>
      <c r="Y2311" s="107"/>
      <c r="Z2311" s="108"/>
      <c r="AA2311" s="107"/>
      <c r="AB2311" s="50"/>
      <c r="AI2311" s="107"/>
    </row>
    <row r="2312" spans="3:35" x14ac:dyDescent="0.2">
      <c r="C2312" s="101"/>
      <c r="D2312" s="101"/>
      <c r="E2312" s="101"/>
      <c r="F2312" s="101"/>
      <c r="I2312" s="101"/>
      <c r="J2312" s="101"/>
      <c r="L2312" s="102"/>
      <c r="M2312" s="103"/>
      <c r="O2312" s="101"/>
      <c r="P2312" s="101"/>
      <c r="Q2312" s="101"/>
      <c r="R2312" s="105"/>
      <c r="V2312" s="106"/>
      <c r="W2312" s="107"/>
      <c r="X2312" s="107"/>
      <c r="Y2312" s="107"/>
      <c r="Z2312" s="108"/>
      <c r="AA2312" s="107"/>
      <c r="AB2312" s="50"/>
      <c r="AI2312" s="107"/>
    </row>
    <row r="2313" spans="3:35" x14ac:dyDescent="0.2">
      <c r="C2313" s="101"/>
      <c r="D2313" s="101"/>
      <c r="E2313" s="101"/>
      <c r="F2313" s="101"/>
      <c r="I2313" s="101"/>
      <c r="J2313" s="101"/>
      <c r="L2313" s="102"/>
      <c r="M2313" s="103"/>
      <c r="O2313" s="101"/>
      <c r="P2313" s="101"/>
      <c r="Q2313" s="101"/>
      <c r="R2313" s="105"/>
      <c r="V2313" s="106"/>
      <c r="W2313" s="107"/>
      <c r="X2313" s="107"/>
      <c r="Y2313" s="107"/>
      <c r="Z2313" s="108"/>
      <c r="AA2313" s="107"/>
      <c r="AB2313" s="50"/>
      <c r="AI2313" s="107"/>
    </row>
    <row r="2314" spans="3:35" x14ac:dyDescent="0.2">
      <c r="C2314" s="101"/>
      <c r="D2314" s="101"/>
      <c r="E2314" s="101"/>
      <c r="F2314" s="101"/>
      <c r="I2314" s="101"/>
      <c r="J2314" s="101"/>
      <c r="L2314" s="102"/>
      <c r="M2314" s="103"/>
      <c r="O2314" s="101"/>
      <c r="P2314" s="101"/>
      <c r="Q2314" s="101"/>
      <c r="R2314" s="105"/>
      <c r="V2314" s="106"/>
      <c r="W2314" s="107"/>
      <c r="X2314" s="107"/>
      <c r="Y2314" s="107"/>
      <c r="Z2314" s="108"/>
      <c r="AA2314" s="107"/>
      <c r="AB2314" s="50"/>
      <c r="AI2314" s="107"/>
    </row>
    <row r="2315" spans="3:35" x14ac:dyDescent="0.2">
      <c r="C2315" s="101"/>
      <c r="D2315" s="101"/>
      <c r="E2315" s="101"/>
      <c r="F2315" s="101"/>
      <c r="I2315" s="101"/>
      <c r="J2315" s="101"/>
      <c r="L2315" s="102"/>
      <c r="M2315" s="103"/>
      <c r="O2315" s="101"/>
      <c r="P2315" s="101"/>
      <c r="Q2315" s="101"/>
      <c r="R2315" s="105"/>
      <c r="V2315" s="106"/>
      <c r="W2315" s="107"/>
      <c r="X2315" s="107"/>
      <c r="Y2315" s="107"/>
      <c r="Z2315" s="108"/>
      <c r="AA2315" s="107"/>
      <c r="AB2315" s="50"/>
      <c r="AI2315" s="107"/>
    </row>
    <row r="2316" spans="3:35" x14ac:dyDescent="0.2">
      <c r="C2316" s="101"/>
      <c r="D2316" s="101"/>
      <c r="E2316" s="101"/>
      <c r="F2316" s="101"/>
      <c r="I2316" s="101"/>
      <c r="J2316" s="101"/>
      <c r="L2316" s="102"/>
      <c r="M2316" s="103"/>
      <c r="O2316" s="101"/>
      <c r="P2316" s="101"/>
      <c r="Q2316" s="101"/>
      <c r="R2316" s="105"/>
      <c r="V2316" s="106"/>
      <c r="W2316" s="107"/>
      <c r="X2316" s="107"/>
      <c r="Y2316" s="107"/>
      <c r="Z2316" s="108"/>
      <c r="AA2316" s="107"/>
      <c r="AB2316" s="50"/>
      <c r="AI2316" s="107"/>
    </row>
    <row r="2317" spans="3:35" x14ac:dyDescent="0.2">
      <c r="C2317" s="101"/>
      <c r="D2317" s="101"/>
      <c r="E2317" s="101"/>
      <c r="F2317" s="101"/>
      <c r="I2317" s="101"/>
      <c r="J2317" s="101"/>
      <c r="L2317" s="102"/>
      <c r="M2317" s="103"/>
      <c r="O2317" s="101"/>
      <c r="P2317" s="101"/>
      <c r="Q2317" s="101"/>
      <c r="R2317" s="105"/>
      <c r="V2317" s="106"/>
      <c r="W2317" s="107"/>
      <c r="X2317" s="107"/>
      <c r="Y2317" s="107"/>
      <c r="Z2317" s="108"/>
      <c r="AA2317" s="107"/>
      <c r="AB2317" s="50"/>
      <c r="AI2317" s="107"/>
    </row>
    <row r="2318" spans="3:35" x14ac:dyDescent="0.2">
      <c r="C2318" s="101"/>
      <c r="D2318" s="101"/>
      <c r="E2318" s="101"/>
      <c r="F2318" s="101"/>
      <c r="I2318" s="101"/>
      <c r="J2318" s="101"/>
      <c r="L2318" s="102"/>
      <c r="M2318" s="103"/>
      <c r="O2318" s="101"/>
      <c r="P2318" s="101"/>
      <c r="Q2318" s="101"/>
      <c r="R2318" s="105"/>
      <c r="V2318" s="106"/>
      <c r="W2318" s="107"/>
      <c r="X2318" s="107"/>
      <c r="Y2318" s="107"/>
      <c r="Z2318" s="108"/>
      <c r="AA2318" s="107"/>
      <c r="AB2318" s="50"/>
      <c r="AI2318" s="107"/>
    </row>
    <row r="2319" spans="3:35" x14ac:dyDescent="0.2">
      <c r="C2319" s="101"/>
      <c r="D2319" s="101"/>
      <c r="E2319" s="101"/>
      <c r="F2319" s="101"/>
      <c r="I2319" s="101"/>
      <c r="J2319" s="101"/>
      <c r="L2319" s="102"/>
      <c r="M2319" s="103"/>
      <c r="O2319" s="101"/>
      <c r="P2319" s="101"/>
      <c r="Q2319" s="101"/>
      <c r="R2319" s="105"/>
      <c r="V2319" s="106"/>
      <c r="W2319" s="107"/>
      <c r="X2319" s="107"/>
      <c r="Y2319" s="107"/>
      <c r="Z2319" s="108"/>
      <c r="AA2319" s="107"/>
      <c r="AB2319" s="50"/>
      <c r="AI2319" s="107"/>
    </row>
    <row r="2320" spans="3:35" x14ac:dyDescent="0.2">
      <c r="C2320" s="101"/>
      <c r="D2320" s="101"/>
      <c r="E2320" s="101"/>
      <c r="F2320" s="101"/>
      <c r="I2320" s="101"/>
      <c r="J2320" s="101"/>
      <c r="L2320" s="102"/>
      <c r="M2320" s="103"/>
      <c r="O2320" s="101"/>
      <c r="P2320" s="101"/>
      <c r="Q2320" s="101"/>
      <c r="R2320" s="105"/>
      <c r="V2320" s="106"/>
      <c r="W2320" s="107"/>
      <c r="X2320" s="107"/>
      <c r="Y2320" s="107"/>
      <c r="Z2320" s="108"/>
      <c r="AA2320" s="107"/>
      <c r="AB2320" s="50"/>
      <c r="AI2320" s="107"/>
    </row>
    <row r="2321" spans="3:35" x14ac:dyDescent="0.2">
      <c r="C2321" s="101"/>
      <c r="D2321" s="101"/>
      <c r="E2321" s="101"/>
      <c r="F2321" s="101"/>
      <c r="I2321" s="101"/>
      <c r="J2321" s="101"/>
      <c r="L2321" s="102"/>
      <c r="M2321" s="103"/>
      <c r="O2321" s="101"/>
      <c r="P2321" s="101"/>
      <c r="Q2321" s="101"/>
      <c r="R2321" s="105"/>
      <c r="V2321" s="106"/>
      <c r="W2321" s="107"/>
      <c r="X2321" s="107"/>
      <c r="Y2321" s="107"/>
      <c r="Z2321" s="108"/>
      <c r="AA2321" s="107"/>
      <c r="AB2321" s="50"/>
      <c r="AI2321" s="107"/>
    </row>
    <row r="2322" spans="3:35" x14ac:dyDescent="0.2">
      <c r="C2322" s="101"/>
      <c r="D2322" s="101"/>
      <c r="E2322" s="101"/>
      <c r="F2322" s="101"/>
      <c r="I2322" s="101"/>
      <c r="J2322" s="101"/>
      <c r="L2322" s="102"/>
      <c r="M2322" s="103"/>
      <c r="O2322" s="101"/>
      <c r="P2322" s="101"/>
      <c r="Q2322" s="101"/>
      <c r="R2322" s="105"/>
      <c r="V2322" s="106"/>
      <c r="W2322" s="107"/>
      <c r="X2322" s="107"/>
      <c r="Y2322" s="107"/>
      <c r="Z2322" s="108"/>
      <c r="AA2322" s="107"/>
      <c r="AB2322" s="50"/>
      <c r="AI2322" s="107"/>
    </row>
    <row r="2323" spans="3:35" x14ac:dyDescent="0.2">
      <c r="C2323" s="101"/>
      <c r="D2323" s="101"/>
      <c r="E2323" s="101"/>
      <c r="F2323" s="101"/>
      <c r="I2323" s="101"/>
      <c r="J2323" s="101"/>
      <c r="L2323" s="102"/>
      <c r="M2323" s="103"/>
      <c r="O2323" s="101"/>
      <c r="P2323" s="101"/>
      <c r="Q2323" s="101"/>
      <c r="R2323" s="105"/>
      <c r="V2323" s="106"/>
      <c r="W2323" s="107"/>
      <c r="X2323" s="107"/>
      <c r="Y2323" s="107"/>
      <c r="Z2323" s="108"/>
      <c r="AA2323" s="107"/>
      <c r="AB2323" s="50"/>
      <c r="AI2323" s="107"/>
    </row>
    <row r="2324" spans="3:35" x14ac:dyDescent="0.2">
      <c r="C2324" s="101"/>
      <c r="D2324" s="101"/>
      <c r="E2324" s="101"/>
      <c r="F2324" s="101"/>
      <c r="I2324" s="101"/>
      <c r="J2324" s="101"/>
      <c r="L2324" s="102"/>
      <c r="M2324" s="103"/>
      <c r="O2324" s="101"/>
      <c r="P2324" s="101"/>
      <c r="Q2324" s="101"/>
      <c r="R2324" s="105"/>
      <c r="V2324" s="106"/>
      <c r="W2324" s="107"/>
      <c r="X2324" s="107"/>
      <c r="Y2324" s="107"/>
      <c r="Z2324" s="108"/>
      <c r="AA2324" s="107"/>
      <c r="AB2324" s="50"/>
      <c r="AI2324" s="107"/>
    </row>
    <row r="2325" spans="3:35" x14ac:dyDescent="0.2">
      <c r="C2325" s="101"/>
      <c r="D2325" s="101"/>
      <c r="E2325" s="101"/>
      <c r="F2325" s="101"/>
      <c r="I2325" s="101"/>
      <c r="J2325" s="101"/>
      <c r="L2325" s="102"/>
      <c r="M2325" s="103"/>
      <c r="O2325" s="101"/>
      <c r="P2325" s="101"/>
      <c r="Q2325" s="101"/>
      <c r="R2325" s="105"/>
      <c r="V2325" s="106"/>
      <c r="W2325" s="107"/>
      <c r="X2325" s="107"/>
      <c r="Y2325" s="107"/>
      <c r="Z2325" s="108"/>
      <c r="AA2325" s="107"/>
      <c r="AB2325" s="50"/>
      <c r="AI2325" s="107"/>
    </row>
    <row r="2326" spans="3:35" x14ac:dyDescent="0.2">
      <c r="C2326" s="101"/>
      <c r="D2326" s="101"/>
      <c r="E2326" s="101"/>
      <c r="F2326" s="101"/>
      <c r="I2326" s="101"/>
      <c r="J2326" s="101"/>
      <c r="L2326" s="102"/>
      <c r="M2326" s="103"/>
      <c r="O2326" s="101"/>
      <c r="P2326" s="101"/>
      <c r="Q2326" s="101"/>
      <c r="R2326" s="105"/>
      <c r="V2326" s="106"/>
      <c r="W2326" s="107"/>
      <c r="X2326" s="107"/>
      <c r="Y2326" s="107"/>
      <c r="Z2326" s="108"/>
      <c r="AA2326" s="107"/>
      <c r="AB2326" s="50"/>
      <c r="AI2326" s="107"/>
    </row>
    <row r="2327" spans="3:35" x14ac:dyDescent="0.2">
      <c r="C2327" s="101"/>
      <c r="D2327" s="101"/>
      <c r="E2327" s="101"/>
      <c r="F2327" s="101"/>
      <c r="I2327" s="101"/>
      <c r="J2327" s="101"/>
      <c r="L2327" s="102"/>
      <c r="M2327" s="103"/>
      <c r="O2327" s="101"/>
      <c r="P2327" s="101"/>
      <c r="Q2327" s="101"/>
      <c r="R2327" s="105"/>
      <c r="V2327" s="106"/>
      <c r="W2327" s="107"/>
      <c r="X2327" s="107"/>
      <c r="Y2327" s="107"/>
      <c r="Z2327" s="108"/>
      <c r="AA2327" s="107"/>
      <c r="AB2327" s="50"/>
      <c r="AI2327" s="107"/>
    </row>
    <row r="2328" spans="3:35" x14ac:dyDescent="0.2">
      <c r="C2328" s="101"/>
      <c r="D2328" s="101"/>
      <c r="E2328" s="101"/>
      <c r="F2328" s="101"/>
      <c r="I2328" s="101"/>
      <c r="J2328" s="101"/>
      <c r="L2328" s="102"/>
      <c r="M2328" s="103"/>
      <c r="O2328" s="101"/>
      <c r="P2328" s="101"/>
      <c r="Q2328" s="101"/>
      <c r="R2328" s="105"/>
      <c r="V2328" s="106"/>
      <c r="W2328" s="107"/>
      <c r="X2328" s="107"/>
      <c r="Y2328" s="107"/>
      <c r="Z2328" s="108"/>
      <c r="AA2328" s="107"/>
      <c r="AB2328" s="50"/>
      <c r="AI2328" s="107"/>
    </row>
    <row r="2329" spans="3:35" x14ac:dyDescent="0.2">
      <c r="C2329" s="101"/>
      <c r="D2329" s="101"/>
      <c r="E2329" s="101"/>
      <c r="F2329" s="101"/>
      <c r="I2329" s="101"/>
      <c r="J2329" s="101"/>
      <c r="L2329" s="102"/>
      <c r="M2329" s="103"/>
      <c r="O2329" s="101"/>
      <c r="P2329" s="101"/>
      <c r="Q2329" s="101"/>
      <c r="R2329" s="105"/>
      <c r="V2329" s="106"/>
      <c r="W2329" s="107"/>
      <c r="X2329" s="107"/>
      <c r="Y2329" s="107"/>
      <c r="Z2329" s="108"/>
      <c r="AA2329" s="107"/>
      <c r="AB2329" s="50"/>
      <c r="AI2329" s="107"/>
    </row>
    <row r="2330" spans="3:35" x14ac:dyDescent="0.2">
      <c r="C2330" s="101"/>
      <c r="D2330" s="101"/>
      <c r="E2330" s="101"/>
      <c r="F2330" s="101"/>
      <c r="I2330" s="101"/>
      <c r="J2330" s="101"/>
      <c r="L2330" s="102"/>
      <c r="M2330" s="103"/>
      <c r="O2330" s="101"/>
      <c r="P2330" s="101"/>
      <c r="Q2330" s="101"/>
      <c r="R2330" s="105"/>
      <c r="V2330" s="106"/>
      <c r="W2330" s="107"/>
      <c r="X2330" s="107"/>
      <c r="Y2330" s="107"/>
      <c r="Z2330" s="108"/>
      <c r="AA2330" s="107"/>
      <c r="AB2330" s="50"/>
      <c r="AI2330" s="107"/>
    </row>
    <row r="2331" spans="3:35" x14ac:dyDescent="0.2">
      <c r="C2331" s="101"/>
      <c r="D2331" s="101"/>
      <c r="E2331" s="101"/>
      <c r="F2331" s="101"/>
      <c r="I2331" s="101"/>
      <c r="J2331" s="101"/>
      <c r="L2331" s="102"/>
      <c r="M2331" s="103"/>
      <c r="O2331" s="101"/>
      <c r="P2331" s="101"/>
      <c r="Q2331" s="101"/>
      <c r="R2331" s="105"/>
      <c r="V2331" s="106"/>
      <c r="W2331" s="107"/>
      <c r="X2331" s="107"/>
      <c r="Y2331" s="107"/>
      <c r="Z2331" s="108"/>
      <c r="AA2331" s="107"/>
      <c r="AB2331" s="50"/>
      <c r="AI2331" s="107"/>
    </row>
    <row r="2332" spans="3:35" x14ac:dyDescent="0.2">
      <c r="C2332" s="101"/>
      <c r="D2332" s="101"/>
      <c r="E2332" s="101"/>
      <c r="F2332" s="101"/>
      <c r="I2332" s="101"/>
      <c r="J2332" s="101"/>
      <c r="L2332" s="102"/>
      <c r="M2332" s="103"/>
      <c r="O2332" s="101"/>
      <c r="P2332" s="101"/>
      <c r="Q2332" s="101"/>
      <c r="R2332" s="105"/>
      <c r="V2332" s="106"/>
      <c r="W2332" s="107"/>
      <c r="X2332" s="107"/>
      <c r="Y2332" s="107"/>
      <c r="Z2332" s="108"/>
      <c r="AA2332" s="107"/>
      <c r="AB2332" s="50"/>
      <c r="AI2332" s="107"/>
    </row>
    <row r="2333" spans="3:35" x14ac:dyDescent="0.2">
      <c r="C2333" s="101"/>
      <c r="D2333" s="101"/>
      <c r="E2333" s="101"/>
      <c r="F2333" s="101"/>
      <c r="I2333" s="101"/>
      <c r="J2333" s="101"/>
      <c r="L2333" s="102"/>
      <c r="M2333" s="103"/>
      <c r="O2333" s="101"/>
      <c r="P2333" s="101"/>
      <c r="Q2333" s="101"/>
      <c r="R2333" s="105"/>
      <c r="V2333" s="106"/>
      <c r="W2333" s="107"/>
      <c r="X2333" s="107"/>
      <c r="Y2333" s="107"/>
      <c r="Z2333" s="108"/>
      <c r="AA2333" s="107"/>
      <c r="AB2333" s="50"/>
      <c r="AI2333" s="107"/>
    </row>
    <row r="2334" spans="3:35" x14ac:dyDescent="0.2">
      <c r="C2334" s="101"/>
      <c r="D2334" s="101"/>
      <c r="E2334" s="101"/>
      <c r="F2334" s="101"/>
      <c r="I2334" s="101"/>
      <c r="J2334" s="101"/>
      <c r="L2334" s="102"/>
      <c r="M2334" s="103"/>
      <c r="O2334" s="101"/>
      <c r="P2334" s="101"/>
      <c r="Q2334" s="101"/>
      <c r="R2334" s="105"/>
      <c r="V2334" s="106"/>
      <c r="W2334" s="107"/>
      <c r="X2334" s="107"/>
      <c r="Y2334" s="107"/>
      <c r="Z2334" s="108"/>
      <c r="AA2334" s="107"/>
      <c r="AB2334" s="50"/>
      <c r="AI2334" s="107"/>
    </row>
    <row r="2335" spans="3:35" x14ac:dyDescent="0.2">
      <c r="C2335" s="101"/>
      <c r="D2335" s="101"/>
      <c r="E2335" s="101"/>
      <c r="F2335" s="101"/>
      <c r="I2335" s="101"/>
      <c r="J2335" s="101"/>
      <c r="L2335" s="102"/>
      <c r="M2335" s="103"/>
      <c r="O2335" s="101"/>
      <c r="P2335" s="101"/>
      <c r="Q2335" s="101"/>
      <c r="R2335" s="105"/>
      <c r="V2335" s="106"/>
      <c r="W2335" s="107"/>
      <c r="X2335" s="107"/>
      <c r="Y2335" s="107"/>
      <c r="Z2335" s="108"/>
      <c r="AA2335" s="107"/>
      <c r="AB2335" s="50"/>
      <c r="AI2335" s="107"/>
    </row>
    <row r="2336" spans="3:35" x14ac:dyDescent="0.2">
      <c r="C2336" s="101"/>
      <c r="D2336" s="101"/>
      <c r="E2336" s="101"/>
      <c r="F2336" s="101"/>
      <c r="I2336" s="101"/>
      <c r="J2336" s="101"/>
      <c r="L2336" s="102"/>
      <c r="M2336" s="103"/>
      <c r="O2336" s="101"/>
      <c r="P2336" s="101"/>
      <c r="Q2336" s="101"/>
      <c r="R2336" s="105"/>
      <c r="V2336" s="106"/>
      <c r="W2336" s="107"/>
      <c r="X2336" s="107"/>
      <c r="Y2336" s="107"/>
      <c r="Z2336" s="108"/>
      <c r="AA2336" s="107"/>
      <c r="AB2336" s="50"/>
      <c r="AI2336" s="107"/>
    </row>
    <row r="2337" spans="3:35" x14ac:dyDescent="0.2">
      <c r="C2337" s="101"/>
      <c r="D2337" s="101"/>
      <c r="E2337" s="101"/>
      <c r="F2337" s="101"/>
      <c r="I2337" s="101"/>
      <c r="J2337" s="101"/>
      <c r="L2337" s="102"/>
      <c r="M2337" s="103"/>
      <c r="O2337" s="101"/>
      <c r="P2337" s="101"/>
      <c r="Q2337" s="101"/>
      <c r="R2337" s="105"/>
      <c r="V2337" s="106"/>
      <c r="W2337" s="107"/>
      <c r="X2337" s="107"/>
      <c r="Y2337" s="107"/>
      <c r="Z2337" s="108"/>
      <c r="AA2337" s="107"/>
      <c r="AB2337" s="50"/>
      <c r="AI2337" s="107"/>
    </row>
    <row r="2338" spans="3:35" x14ac:dyDescent="0.2">
      <c r="C2338" s="101"/>
      <c r="D2338" s="101"/>
      <c r="E2338" s="101"/>
      <c r="F2338" s="101"/>
      <c r="I2338" s="101"/>
      <c r="J2338" s="101"/>
      <c r="L2338" s="102"/>
      <c r="M2338" s="103"/>
      <c r="O2338" s="101"/>
      <c r="P2338" s="101"/>
      <c r="Q2338" s="101"/>
      <c r="R2338" s="105"/>
      <c r="V2338" s="106"/>
      <c r="W2338" s="107"/>
      <c r="X2338" s="107"/>
      <c r="Y2338" s="107"/>
      <c r="Z2338" s="108"/>
      <c r="AA2338" s="107"/>
      <c r="AB2338" s="50"/>
      <c r="AI2338" s="107"/>
    </row>
    <row r="2339" spans="3:35" x14ac:dyDescent="0.2">
      <c r="C2339" s="101"/>
      <c r="D2339" s="101"/>
      <c r="E2339" s="101"/>
      <c r="F2339" s="101"/>
      <c r="I2339" s="101"/>
      <c r="J2339" s="101"/>
      <c r="L2339" s="102"/>
      <c r="M2339" s="103"/>
      <c r="O2339" s="101"/>
      <c r="P2339" s="101"/>
      <c r="Q2339" s="101"/>
      <c r="R2339" s="105"/>
      <c r="V2339" s="106"/>
      <c r="W2339" s="107"/>
      <c r="X2339" s="107"/>
      <c r="Y2339" s="107"/>
      <c r="Z2339" s="108"/>
      <c r="AA2339" s="107"/>
      <c r="AB2339" s="50"/>
      <c r="AI2339" s="107"/>
    </row>
    <row r="2340" spans="3:35" x14ac:dyDescent="0.2">
      <c r="C2340" s="101"/>
      <c r="D2340" s="101"/>
      <c r="E2340" s="101"/>
      <c r="F2340" s="101"/>
      <c r="I2340" s="101"/>
      <c r="J2340" s="101"/>
      <c r="L2340" s="102"/>
      <c r="M2340" s="103"/>
      <c r="O2340" s="101"/>
      <c r="P2340" s="101"/>
      <c r="Q2340" s="101"/>
      <c r="R2340" s="105"/>
      <c r="V2340" s="106"/>
      <c r="W2340" s="107"/>
      <c r="X2340" s="107"/>
      <c r="Y2340" s="107"/>
      <c r="Z2340" s="108"/>
      <c r="AA2340" s="107"/>
      <c r="AB2340" s="50"/>
      <c r="AI2340" s="107"/>
    </row>
    <row r="2341" spans="3:35" x14ac:dyDescent="0.2">
      <c r="C2341" s="101"/>
      <c r="D2341" s="101"/>
      <c r="E2341" s="101"/>
      <c r="F2341" s="101"/>
      <c r="I2341" s="101"/>
      <c r="J2341" s="101"/>
      <c r="L2341" s="102"/>
      <c r="M2341" s="103"/>
      <c r="O2341" s="101"/>
      <c r="P2341" s="101"/>
      <c r="Q2341" s="101"/>
      <c r="R2341" s="105"/>
      <c r="V2341" s="106"/>
      <c r="W2341" s="107"/>
      <c r="X2341" s="107"/>
      <c r="Y2341" s="107"/>
      <c r="Z2341" s="108"/>
      <c r="AA2341" s="107"/>
      <c r="AB2341" s="50"/>
      <c r="AI2341" s="107"/>
    </row>
    <row r="2342" spans="3:35" x14ac:dyDescent="0.2">
      <c r="C2342" s="101"/>
      <c r="D2342" s="101"/>
      <c r="E2342" s="101"/>
      <c r="F2342" s="101"/>
      <c r="I2342" s="101"/>
      <c r="J2342" s="101"/>
      <c r="L2342" s="102"/>
      <c r="M2342" s="103"/>
      <c r="O2342" s="101"/>
      <c r="P2342" s="101"/>
      <c r="Q2342" s="101"/>
      <c r="R2342" s="105"/>
      <c r="V2342" s="106"/>
      <c r="W2342" s="107"/>
      <c r="X2342" s="107"/>
      <c r="Y2342" s="107"/>
      <c r="Z2342" s="108"/>
      <c r="AA2342" s="107"/>
      <c r="AB2342" s="50"/>
      <c r="AI2342" s="107"/>
    </row>
    <row r="2343" spans="3:35" x14ac:dyDescent="0.2">
      <c r="C2343" s="101"/>
      <c r="D2343" s="101"/>
      <c r="E2343" s="101"/>
      <c r="F2343" s="101"/>
      <c r="I2343" s="101"/>
      <c r="J2343" s="101"/>
      <c r="L2343" s="102"/>
      <c r="M2343" s="103"/>
      <c r="O2343" s="101"/>
      <c r="P2343" s="101"/>
      <c r="Q2343" s="101"/>
      <c r="R2343" s="105"/>
      <c r="V2343" s="106"/>
      <c r="W2343" s="107"/>
      <c r="X2343" s="107"/>
      <c r="Y2343" s="107"/>
      <c r="Z2343" s="108"/>
      <c r="AA2343" s="107"/>
      <c r="AB2343" s="50"/>
      <c r="AI2343" s="107"/>
    </row>
    <row r="2344" spans="3:35" x14ac:dyDescent="0.2">
      <c r="C2344" s="101"/>
      <c r="D2344" s="101"/>
      <c r="E2344" s="101"/>
      <c r="F2344" s="101"/>
      <c r="I2344" s="101"/>
      <c r="J2344" s="101"/>
      <c r="L2344" s="102"/>
      <c r="M2344" s="103"/>
      <c r="O2344" s="101"/>
      <c r="P2344" s="101"/>
      <c r="Q2344" s="101"/>
      <c r="R2344" s="105"/>
      <c r="V2344" s="106"/>
      <c r="W2344" s="107"/>
      <c r="X2344" s="107"/>
      <c r="Y2344" s="107"/>
      <c r="Z2344" s="108"/>
      <c r="AA2344" s="107"/>
      <c r="AB2344" s="50"/>
      <c r="AI2344" s="107"/>
    </row>
    <row r="2345" spans="3:35" x14ac:dyDescent="0.2">
      <c r="C2345" s="101"/>
      <c r="D2345" s="101"/>
      <c r="E2345" s="101"/>
      <c r="F2345" s="101"/>
      <c r="I2345" s="101"/>
      <c r="J2345" s="101"/>
      <c r="L2345" s="102"/>
      <c r="M2345" s="103"/>
      <c r="O2345" s="101"/>
      <c r="P2345" s="101"/>
      <c r="Q2345" s="101"/>
      <c r="R2345" s="105"/>
      <c r="V2345" s="106"/>
      <c r="W2345" s="107"/>
      <c r="X2345" s="107"/>
      <c r="Y2345" s="107"/>
      <c r="Z2345" s="108"/>
      <c r="AA2345" s="107"/>
      <c r="AB2345" s="50"/>
      <c r="AI2345" s="107"/>
    </row>
    <row r="2346" spans="3:35" x14ac:dyDescent="0.2">
      <c r="C2346" s="101"/>
      <c r="D2346" s="101"/>
      <c r="E2346" s="101"/>
      <c r="F2346" s="101"/>
      <c r="I2346" s="101"/>
      <c r="J2346" s="101"/>
      <c r="L2346" s="102"/>
      <c r="M2346" s="103"/>
      <c r="O2346" s="101"/>
      <c r="P2346" s="101"/>
      <c r="Q2346" s="101"/>
      <c r="R2346" s="105"/>
      <c r="V2346" s="106"/>
      <c r="W2346" s="107"/>
      <c r="X2346" s="107"/>
      <c r="Y2346" s="107"/>
      <c r="Z2346" s="108"/>
      <c r="AA2346" s="107"/>
      <c r="AB2346" s="50"/>
      <c r="AI2346" s="107"/>
    </row>
    <row r="2347" spans="3:35" x14ac:dyDescent="0.2">
      <c r="C2347" s="101"/>
      <c r="D2347" s="101"/>
      <c r="E2347" s="101"/>
      <c r="F2347" s="101"/>
      <c r="I2347" s="101"/>
      <c r="J2347" s="101"/>
      <c r="L2347" s="102"/>
      <c r="M2347" s="103"/>
      <c r="O2347" s="101"/>
      <c r="P2347" s="101"/>
      <c r="Q2347" s="101"/>
      <c r="R2347" s="105"/>
      <c r="V2347" s="106"/>
      <c r="W2347" s="107"/>
      <c r="X2347" s="107"/>
      <c r="Y2347" s="107"/>
      <c r="Z2347" s="108"/>
      <c r="AA2347" s="107"/>
      <c r="AB2347" s="50"/>
      <c r="AI2347" s="107"/>
    </row>
    <row r="2348" spans="3:35" x14ac:dyDescent="0.2">
      <c r="C2348" s="101"/>
      <c r="D2348" s="101"/>
      <c r="E2348" s="101"/>
      <c r="F2348" s="101"/>
      <c r="I2348" s="101"/>
      <c r="J2348" s="101"/>
      <c r="L2348" s="102"/>
      <c r="M2348" s="103"/>
      <c r="O2348" s="101"/>
      <c r="P2348" s="101"/>
      <c r="Q2348" s="101"/>
      <c r="R2348" s="105"/>
      <c r="V2348" s="106"/>
      <c r="W2348" s="107"/>
      <c r="X2348" s="107"/>
      <c r="Y2348" s="107"/>
      <c r="Z2348" s="108"/>
      <c r="AA2348" s="107"/>
      <c r="AB2348" s="50"/>
      <c r="AI2348" s="107"/>
    </row>
    <row r="2349" spans="3:35" x14ac:dyDescent="0.2">
      <c r="C2349" s="101"/>
      <c r="D2349" s="101"/>
      <c r="E2349" s="101"/>
      <c r="F2349" s="101"/>
      <c r="I2349" s="101"/>
      <c r="J2349" s="101"/>
      <c r="L2349" s="102"/>
      <c r="M2349" s="103"/>
      <c r="O2349" s="101"/>
      <c r="P2349" s="101"/>
      <c r="Q2349" s="101"/>
      <c r="R2349" s="105"/>
      <c r="V2349" s="106"/>
      <c r="W2349" s="107"/>
      <c r="X2349" s="107"/>
      <c r="Y2349" s="107"/>
      <c r="Z2349" s="108"/>
      <c r="AA2349" s="107"/>
      <c r="AB2349" s="50"/>
      <c r="AI2349" s="107"/>
    </row>
    <row r="2350" spans="3:35" x14ac:dyDescent="0.2">
      <c r="C2350" s="101"/>
      <c r="D2350" s="101"/>
      <c r="E2350" s="101"/>
      <c r="F2350" s="101"/>
      <c r="I2350" s="101"/>
      <c r="J2350" s="101"/>
      <c r="L2350" s="102"/>
      <c r="M2350" s="103"/>
      <c r="O2350" s="101"/>
      <c r="P2350" s="101"/>
      <c r="Q2350" s="101"/>
      <c r="R2350" s="105"/>
      <c r="V2350" s="106"/>
      <c r="W2350" s="107"/>
      <c r="X2350" s="107"/>
      <c r="Y2350" s="107"/>
      <c r="Z2350" s="108"/>
      <c r="AA2350" s="107"/>
      <c r="AB2350" s="50"/>
      <c r="AI2350" s="107"/>
    </row>
    <row r="2351" spans="3:35" x14ac:dyDescent="0.2">
      <c r="C2351" s="101"/>
      <c r="D2351" s="101"/>
      <c r="E2351" s="101"/>
      <c r="F2351" s="101"/>
      <c r="I2351" s="101"/>
      <c r="J2351" s="101"/>
      <c r="L2351" s="102"/>
      <c r="M2351" s="103"/>
      <c r="O2351" s="101"/>
      <c r="P2351" s="101"/>
      <c r="Q2351" s="101"/>
      <c r="R2351" s="105"/>
      <c r="V2351" s="106"/>
      <c r="W2351" s="107"/>
      <c r="X2351" s="107"/>
      <c r="Y2351" s="107"/>
      <c r="Z2351" s="108"/>
      <c r="AA2351" s="107"/>
      <c r="AB2351" s="50"/>
      <c r="AI2351" s="107"/>
    </row>
    <row r="2352" spans="3:35" x14ac:dyDescent="0.2">
      <c r="C2352" s="101"/>
      <c r="D2352" s="101"/>
      <c r="E2352" s="101"/>
      <c r="F2352" s="101"/>
      <c r="I2352" s="101"/>
      <c r="J2352" s="101"/>
      <c r="L2352" s="102"/>
      <c r="M2352" s="103"/>
      <c r="O2352" s="101"/>
      <c r="P2352" s="101"/>
      <c r="Q2352" s="101"/>
      <c r="R2352" s="105"/>
      <c r="V2352" s="106"/>
      <c r="W2352" s="107"/>
      <c r="X2352" s="107"/>
      <c r="Y2352" s="107"/>
      <c r="Z2352" s="108"/>
      <c r="AA2352" s="107"/>
      <c r="AB2352" s="50"/>
      <c r="AI2352" s="107"/>
    </row>
    <row r="2353" spans="3:35" x14ac:dyDescent="0.2">
      <c r="C2353" s="101"/>
      <c r="D2353" s="101"/>
      <c r="E2353" s="101"/>
      <c r="F2353" s="101"/>
      <c r="I2353" s="101"/>
      <c r="J2353" s="101"/>
      <c r="L2353" s="102"/>
      <c r="M2353" s="103"/>
      <c r="O2353" s="101"/>
      <c r="P2353" s="101"/>
      <c r="Q2353" s="101"/>
      <c r="R2353" s="105"/>
      <c r="V2353" s="106"/>
      <c r="W2353" s="107"/>
      <c r="X2353" s="107"/>
      <c r="Y2353" s="107"/>
      <c r="Z2353" s="108"/>
      <c r="AA2353" s="107"/>
      <c r="AB2353" s="50"/>
      <c r="AI2353" s="107"/>
    </row>
    <row r="2354" spans="3:35" x14ac:dyDescent="0.2">
      <c r="C2354" s="101"/>
      <c r="D2354" s="101"/>
      <c r="E2354" s="101"/>
      <c r="F2354" s="101"/>
      <c r="I2354" s="101"/>
      <c r="J2354" s="101"/>
      <c r="L2354" s="102"/>
      <c r="M2354" s="103"/>
      <c r="O2354" s="101"/>
      <c r="P2354" s="101"/>
      <c r="Q2354" s="101"/>
      <c r="R2354" s="105"/>
      <c r="V2354" s="106"/>
      <c r="W2354" s="107"/>
      <c r="X2354" s="107"/>
      <c r="Y2354" s="107"/>
      <c r="Z2354" s="108"/>
      <c r="AA2354" s="107"/>
      <c r="AB2354" s="50"/>
      <c r="AI2354" s="107"/>
    </row>
    <row r="2355" spans="3:35" x14ac:dyDescent="0.2">
      <c r="C2355" s="101"/>
      <c r="D2355" s="101"/>
      <c r="E2355" s="101"/>
      <c r="F2355" s="101"/>
      <c r="I2355" s="101"/>
      <c r="J2355" s="101"/>
      <c r="L2355" s="102"/>
      <c r="M2355" s="103"/>
      <c r="O2355" s="101"/>
      <c r="P2355" s="101"/>
      <c r="Q2355" s="101"/>
      <c r="R2355" s="105"/>
      <c r="V2355" s="106"/>
      <c r="W2355" s="107"/>
      <c r="X2355" s="107"/>
      <c r="Y2355" s="107"/>
      <c r="Z2355" s="108"/>
      <c r="AA2355" s="107"/>
      <c r="AB2355" s="50"/>
      <c r="AI2355" s="107"/>
    </row>
    <row r="2356" spans="3:35" x14ac:dyDescent="0.2">
      <c r="C2356" s="101"/>
      <c r="D2356" s="101"/>
      <c r="E2356" s="101"/>
      <c r="F2356" s="101"/>
      <c r="I2356" s="101"/>
      <c r="J2356" s="101"/>
      <c r="L2356" s="102"/>
      <c r="M2356" s="103"/>
      <c r="O2356" s="101"/>
      <c r="P2356" s="101"/>
      <c r="Q2356" s="101"/>
      <c r="R2356" s="105"/>
      <c r="V2356" s="106"/>
      <c r="W2356" s="107"/>
      <c r="X2356" s="107"/>
      <c r="Y2356" s="107"/>
      <c r="Z2356" s="108"/>
      <c r="AA2356" s="107"/>
      <c r="AB2356" s="50"/>
      <c r="AI2356" s="107"/>
    </row>
    <row r="2357" spans="3:35" x14ac:dyDescent="0.2">
      <c r="C2357" s="101"/>
      <c r="D2357" s="101"/>
      <c r="E2357" s="101"/>
      <c r="F2357" s="101"/>
      <c r="I2357" s="101"/>
      <c r="J2357" s="101"/>
      <c r="L2357" s="102"/>
      <c r="M2357" s="103"/>
      <c r="O2357" s="101"/>
      <c r="P2357" s="101"/>
      <c r="Q2357" s="101"/>
      <c r="R2357" s="105"/>
      <c r="V2357" s="106"/>
      <c r="W2357" s="107"/>
      <c r="X2357" s="107"/>
      <c r="Y2357" s="107"/>
      <c r="Z2357" s="108"/>
      <c r="AA2357" s="107"/>
      <c r="AB2357" s="50"/>
      <c r="AI2357" s="107"/>
    </row>
    <row r="2358" spans="3:35" x14ac:dyDescent="0.2">
      <c r="C2358" s="101"/>
      <c r="D2358" s="101"/>
      <c r="E2358" s="101"/>
      <c r="F2358" s="101"/>
      <c r="I2358" s="101"/>
      <c r="J2358" s="101"/>
      <c r="L2358" s="102"/>
      <c r="M2358" s="103"/>
      <c r="O2358" s="101"/>
      <c r="P2358" s="101"/>
      <c r="Q2358" s="101"/>
      <c r="R2358" s="105"/>
      <c r="V2358" s="106"/>
      <c r="W2358" s="107"/>
      <c r="X2358" s="107"/>
      <c r="Y2358" s="107"/>
      <c r="Z2358" s="108"/>
      <c r="AA2358" s="107"/>
      <c r="AB2358" s="50"/>
      <c r="AI2358" s="107"/>
    </row>
    <row r="2359" spans="3:35" x14ac:dyDescent="0.2">
      <c r="C2359" s="101"/>
      <c r="D2359" s="101"/>
      <c r="E2359" s="101"/>
      <c r="F2359" s="101"/>
      <c r="I2359" s="101"/>
      <c r="J2359" s="101"/>
      <c r="L2359" s="102"/>
      <c r="M2359" s="103"/>
      <c r="O2359" s="101"/>
      <c r="P2359" s="101"/>
      <c r="Q2359" s="101"/>
      <c r="R2359" s="105"/>
      <c r="V2359" s="106"/>
      <c r="W2359" s="107"/>
      <c r="X2359" s="107"/>
      <c r="Y2359" s="107"/>
      <c r="Z2359" s="108"/>
      <c r="AA2359" s="107"/>
      <c r="AB2359" s="50"/>
      <c r="AI2359" s="107"/>
    </row>
    <row r="2360" spans="3:35" x14ac:dyDescent="0.2">
      <c r="C2360" s="101"/>
      <c r="D2360" s="101"/>
      <c r="E2360" s="101"/>
      <c r="F2360" s="101"/>
      <c r="I2360" s="101"/>
      <c r="J2360" s="101"/>
      <c r="L2360" s="102"/>
      <c r="M2360" s="103"/>
      <c r="O2360" s="101"/>
      <c r="P2360" s="101"/>
      <c r="Q2360" s="101"/>
      <c r="R2360" s="105"/>
      <c r="V2360" s="106"/>
      <c r="W2360" s="107"/>
      <c r="X2360" s="107"/>
      <c r="Y2360" s="107"/>
      <c r="Z2360" s="108"/>
      <c r="AA2360" s="107"/>
      <c r="AB2360" s="50"/>
      <c r="AI2360" s="107"/>
    </row>
    <row r="2361" spans="3:35" x14ac:dyDescent="0.2">
      <c r="C2361" s="101"/>
      <c r="D2361" s="101"/>
      <c r="E2361" s="101"/>
      <c r="F2361" s="101"/>
      <c r="I2361" s="101"/>
      <c r="J2361" s="101"/>
      <c r="L2361" s="102"/>
      <c r="M2361" s="103"/>
      <c r="O2361" s="101"/>
      <c r="P2361" s="101"/>
      <c r="Q2361" s="101"/>
      <c r="R2361" s="105"/>
      <c r="V2361" s="106"/>
      <c r="W2361" s="107"/>
      <c r="X2361" s="107"/>
      <c r="Y2361" s="107"/>
      <c r="Z2361" s="108"/>
      <c r="AA2361" s="107"/>
      <c r="AB2361" s="50"/>
      <c r="AI2361" s="107"/>
    </row>
    <row r="2362" spans="3:35" x14ac:dyDescent="0.2">
      <c r="C2362" s="101"/>
      <c r="D2362" s="101"/>
      <c r="E2362" s="101"/>
      <c r="F2362" s="101"/>
      <c r="I2362" s="101"/>
      <c r="J2362" s="101"/>
      <c r="L2362" s="102"/>
      <c r="M2362" s="103"/>
      <c r="O2362" s="101"/>
      <c r="P2362" s="101"/>
      <c r="Q2362" s="101"/>
      <c r="R2362" s="105"/>
      <c r="V2362" s="106"/>
      <c r="W2362" s="107"/>
      <c r="X2362" s="107"/>
      <c r="Y2362" s="107"/>
      <c r="Z2362" s="108"/>
      <c r="AA2362" s="107"/>
      <c r="AB2362" s="50"/>
      <c r="AI2362" s="107"/>
    </row>
    <row r="2363" spans="3:35" x14ac:dyDescent="0.2">
      <c r="C2363" s="101"/>
      <c r="D2363" s="101"/>
      <c r="E2363" s="101"/>
      <c r="F2363" s="101"/>
      <c r="I2363" s="101"/>
      <c r="J2363" s="101"/>
      <c r="L2363" s="102"/>
      <c r="M2363" s="103"/>
      <c r="O2363" s="101"/>
      <c r="P2363" s="101"/>
      <c r="Q2363" s="101"/>
      <c r="R2363" s="105"/>
      <c r="V2363" s="106"/>
      <c r="W2363" s="107"/>
      <c r="X2363" s="107"/>
      <c r="Y2363" s="107"/>
      <c r="Z2363" s="108"/>
      <c r="AA2363" s="107"/>
      <c r="AB2363" s="50"/>
      <c r="AI2363" s="107"/>
    </row>
    <row r="2364" spans="3:35" x14ac:dyDescent="0.2">
      <c r="C2364" s="101"/>
      <c r="D2364" s="101"/>
      <c r="E2364" s="101"/>
      <c r="F2364" s="101"/>
      <c r="I2364" s="101"/>
      <c r="J2364" s="101"/>
      <c r="L2364" s="102"/>
      <c r="M2364" s="103"/>
      <c r="O2364" s="101"/>
      <c r="P2364" s="101"/>
      <c r="Q2364" s="101"/>
      <c r="R2364" s="105"/>
      <c r="V2364" s="106"/>
      <c r="W2364" s="107"/>
      <c r="X2364" s="107"/>
      <c r="Y2364" s="107"/>
      <c r="Z2364" s="108"/>
      <c r="AA2364" s="107"/>
      <c r="AB2364" s="50"/>
      <c r="AI2364" s="107"/>
    </row>
    <row r="2365" spans="3:35" x14ac:dyDescent="0.2">
      <c r="C2365" s="101"/>
      <c r="D2365" s="101"/>
      <c r="E2365" s="101"/>
      <c r="F2365" s="101"/>
      <c r="I2365" s="101"/>
      <c r="J2365" s="101"/>
      <c r="L2365" s="102"/>
      <c r="M2365" s="103"/>
      <c r="O2365" s="101"/>
      <c r="P2365" s="101"/>
      <c r="Q2365" s="101"/>
      <c r="R2365" s="105"/>
      <c r="V2365" s="106"/>
      <c r="W2365" s="107"/>
      <c r="X2365" s="107"/>
      <c r="Y2365" s="107"/>
      <c r="Z2365" s="108"/>
      <c r="AA2365" s="107"/>
      <c r="AB2365" s="50"/>
      <c r="AI2365" s="107"/>
    </row>
    <row r="2366" spans="3:35" x14ac:dyDescent="0.2">
      <c r="C2366" s="101"/>
      <c r="D2366" s="101"/>
      <c r="E2366" s="101"/>
      <c r="F2366" s="101"/>
      <c r="I2366" s="101"/>
      <c r="J2366" s="101"/>
      <c r="L2366" s="102"/>
      <c r="M2366" s="103"/>
      <c r="O2366" s="101"/>
      <c r="P2366" s="101"/>
      <c r="Q2366" s="101"/>
      <c r="R2366" s="105"/>
      <c r="V2366" s="106"/>
      <c r="W2366" s="107"/>
      <c r="X2366" s="107"/>
      <c r="Y2366" s="107"/>
      <c r="Z2366" s="108"/>
      <c r="AA2366" s="107"/>
      <c r="AB2366" s="50"/>
      <c r="AI2366" s="107"/>
    </row>
    <row r="2367" spans="3:35" x14ac:dyDescent="0.2">
      <c r="C2367" s="101"/>
      <c r="D2367" s="101"/>
      <c r="E2367" s="101"/>
      <c r="F2367" s="101"/>
      <c r="I2367" s="101"/>
      <c r="J2367" s="101"/>
      <c r="L2367" s="102"/>
      <c r="M2367" s="103"/>
      <c r="O2367" s="101"/>
      <c r="P2367" s="101"/>
      <c r="Q2367" s="101"/>
      <c r="R2367" s="105"/>
      <c r="V2367" s="106"/>
      <c r="W2367" s="107"/>
      <c r="X2367" s="107"/>
      <c r="Y2367" s="107"/>
      <c r="Z2367" s="108"/>
      <c r="AA2367" s="107"/>
      <c r="AB2367" s="50"/>
      <c r="AI2367" s="107"/>
    </row>
    <row r="2368" spans="3:35" x14ac:dyDescent="0.2">
      <c r="C2368" s="101"/>
      <c r="D2368" s="101"/>
      <c r="E2368" s="101"/>
      <c r="F2368" s="101"/>
      <c r="I2368" s="101"/>
      <c r="J2368" s="101"/>
      <c r="L2368" s="102"/>
      <c r="M2368" s="103"/>
      <c r="O2368" s="101"/>
      <c r="P2368" s="101"/>
      <c r="Q2368" s="101"/>
      <c r="R2368" s="105"/>
      <c r="V2368" s="106"/>
      <c r="W2368" s="107"/>
      <c r="X2368" s="107"/>
      <c r="Y2368" s="107"/>
      <c r="Z2368" s="108"/>
      <c r="AA2368" s="107"/>
      <c r="AB2368" s="50"/>
      <c r="AI2368" s="107"/>
    </row>
    <row r="2369" spans="3:35" x14ac:dyDescent="0.2">
      <c r="C2369" s="101"/>
      <c r="D2369" s="101"/>
      <c r="E2369" s="101"/>
      <c r="F2369" s="101"/>
      <c r="I2369" s="101"/>
      <c r="J2369" s="101"/>
      <c r="L2369" s="102"/>
      <c r="M2369" s="103"/>
      <c r="O2369" s="101"/>
      <c r="P2369" s="101"/>
      <c r="Q2369" s="101"/>
      <c r="R2369" s="105"/>
      <c r="V2369" s="106"/>
      <c r="W2369" s="107"/>
      <c r="X2369" s="107"/>
      <c r="Y2369" s="107"/>
      <c r="Z2369" s="108"/>
      <c r="AA2369" s="107"/>
      <c r="AB2369" s="50"/>
      <c r="AI2369" s="107"/>
    </row>
    <row r="2370" spans="3:35" x14ac:dyDescent="0.2">
      <c r="C2370" s="101"/>
      <c r="D2370" s="101"/>
      <c r="E2370" s="101"/>
      <c r="F2370" s="101"/>
      <c r="I2370" s="101"/>
      <c r="J2370" s="101"/>
      <c r="L2370" s="102"/>
      <c r="M2370" s="103"/>
      <c r="O2370" s="101"/>
      <c r="P2370" s="101"/>
      <c r="Q2370" s="101"/>
      <c r="R2370" s="105"/>
      <c r="V2370" s="106"/>
      <c r="W2370" s="107"/>
      <c r="X2370" s="107"/>
      <c r="Y2370" s="107"/>
      <c r="Z2370" s="108"/>
      <c r="AA2370" s="107"/>
      <c r="AB2370" s="50"/>
      <c r="AI2370" s="107"/>
    </row>
    <row r="2371" spans="3:35" x14ac:dyDescent="0.2">
      <c r="C2371" s="101"/>
      <c r="D2371" s="101"/>
      <c r="E2371" s="101"/>
      <c r="F2371" s="101"/>
      <c r="I2371" s="101"/>
      <c r="J2371" s="101"/>
      <c r="L2371" s="102"/>
      <c r="M2371" s="103"/>
      <c r="O2371" s="101"/>
      <c r="P2371" s="101"/>
      <c r="Q2371" s="101"/>
      <c r="R2371" s="105"/>
      <c r="V2371" s="106"/>
      <c r="W2371" s="107"/>
      <c r="X2371" s="107"/>
      <c r="Y2371" s="107"/>
      <c r="Z2371" s="108"/>
      <c r="AA2371" s="107"/>
      <c r="AB2371" s="50"/>
      <c r="AI2371" s="107"/>
    </row>
    <row r="2372" spans="3:35" x14ac:dyDescent="0.2">
      <c r="C2372" s="101"/>
      <c r="D2372" s="101"/>
      <c r="E2372" s="101"/>
      <c r="F2372" s="101"/>
      <c r="I2372" s="101"/>
      <c r="J2372" s="101"/>
      <c r="L2372" s="102"/>
      <c r="M2372" s="103"/>
      <c r="O2372" s="101"/>
      <c r="P2372" s="101"/>
      <c r="Q2372" s="101"/>
      <c r="R2372" s="105"/>
      <c r="V2372" s="106"/>
      <c r="W2372" s="107"/>
      <c r="X2372" s="107"/>
      <c r="Y2372" s="107"/>
      <c r="Z2372" s="108"/>
      <c r="AA2372" s="107"/>
      <c r="AB2372" s="50"/>
      <c r="AI2372" s="107"/>
    </row>
    <row r="2373" spans="3:35" x14ac:dyDescent="0.2">
      <c r="C2373" s="101"/>
      <c r="D2373" s="101"/>
      <c r="E2373" s="101"/>
      <c r="F2373" s="101"/>
      <c r="I2373" s="101"/>
      <c r="J2373" s="101"/>
      <c r="L2373" s="102"/>
      <c r="M2373" s="103"/>
      <c r="O2373" s="101"/>
      <c r="P2373" s="101"/>
      <c r="Q2373" s="101"/>
      <c r="R2373" s="105"/>
      <c r="V2373" s="106"/>
      <c r="W2373" s="107"/>
      <c r="X2373" s="107"/>
      <c r="Y2373" s="107"/>
      <c r="Z2373" s="108"/>
      <c r="AA2373" s="107"/>
      <c r="AB2373" s="50"/>
      <c r="AI2373" s="107"/>
    </row>
    <row r="2374" spans="3:35" x14ac:dyDescent="0.2">
      <c r="C2374" s="101"/>
      <c r="D2374" s="101"/>
      <c r="E2374" s="101"/>
      <c r="F2374" s="101"/>
      <c r="I2374" s="101"/>
      <c r="J2374" s="101"/>
      <c r="L2374" s="102"/>
      <c r="M2374" s="103"/>
      <c r="O2374" s="101"/>
      <c r="P2374" s="101"/>
      <c r="Q2374" s="101"/>
      <c r="R2374" s="105"/>
      <c r="V2374" s="106"/>
      <c r="W2374" s="107"/>
      <c r="X2374" s="107"/>
      <c r="Y2374" s="107"/>
      <c r="Z2374" s="108"/>
      <c r="AA2374" s="107"/>
      <c r="AB2374" s="50"/>
      <c r="AI2374" s="107"/>
    </row>
    <row r="2375" spans="3:35" x14ac:dyDescent="0.2">
      <c r="C2375" s="101"/>
      <c r="D2375" s="101"/>
      <c r="E2375" s="101"/>
      <c r="F2375" s="101"/>
      <c r="I2375" s="101"/>
      <c r="J2375" s="101"/>
      <c r="L2375" s="102"/>
      <c r="M2375" s="103"/>
      <c r="O2375" s="101"/>
      <c r="P2375" s="101"/>
      <c r="Q2375" s="101"/>
      <c r="R2375" s="105"/>
      <c r="V2375" s="106"/>
      <c r="W2375" s="107"/>
      <c r="X2375" s="107"/>
      <c r="Y2375" s="107"/>
      <c r="Z2375" s="108"/>
      <c r="AA2375" s="107"/>
      <c r="AB2375" s="50"/>
      <c r="AI2375" s="107"/>
    </row>
    <row r="2376" spans="3:35" x14ac:dyDescent="0.2">
      <c r="C2376" s="101"/>
      <c r="D2376" s="101"/>
      <c r="E2376" s="101"/>
      <c r="F2376" s="101"/>
      <c r="I2376" s="101"/>
      <c r="J2376" s="101"/>
      <c r="L2376" s="102"/>
      <c r="M2376" s="103"/>
      <c r="O2376" s="101"/>
      <c r="P2376" s="101"/>
      <c r="Q2376" s="101"/>
      <c r="R2376" s="105"/>
      <c r="V2376" s="106"/>
      <c r="W2376" s="107"/>
      <c r="X2376" s="107"/>
      <c r="Y2376" s="107"/>
      <c r="Z2376" s="108"/>
      <c r="AA2376" s="107"/>
      <c r="AB2376" s="50"/>
      <c r="AI2376" s="107"/>
    </row>
    <row r="2377" spans="3:35" x14ac:dyDescent="0.2">
      <c r="C2377" s="101"/>
      <c r="D2377" s="101"/>
      <c r="E2377" s="101"/>
      <c r="F2377" s="101"/>
      <c r="I2377" s="101"/>
      <c r="J2377" s="101"/>
      <c r="L2377" s="102"/>
      <c r="M2377" s="103"/>
      <c r="O2377" s="101"/>
      <c r="P2377" s="101"/>
      <c r="Q2377" s="101"/>
      <c r="R2377" s="105"/>
      <c r="V2377" s="106"/>
      <c r="W2377" s="107"/>
      <c r="X2377" s="107"/>
      <c r="Y2377" s="107"/>
      <c r="Z2377" s="108"/>
      <c r="AA2377" s="107"/>
      <c r="AB2377" s="50"/>
      <c r="AI2377" s="107"/>
    </row>
    <row r="2378" spans="3:35" x14ac:dyDescent="0.2">
      <c r="C2378" s="101"/>
      <c r="D2378" s="101"/>
      <c r="E2378" s="101"/>
      <c r="F2378" s="101"/>
      <c r="I2378" s="101"/>
      <c r="J2378" s="101"/>
      <c r="L2378" s="102"/>
      <c r="M2378" s="103"/>
      <c r="O2378" s="101"/>
      <c r="P2378" s="101"/>
      <c r="Q2378" s="101"/>
      <c r="R2378" s="105"/>
      <c r="V2378" s="106"/>
      <c r="W2378" s="107"/>
      <c r="X2378" s="107"/>
      <c r="Y2378" s="107"/>
      <c r="Z2378" s="108"/>
      <c r="AA2378" s="107"/>
      <c r="AB2378" s="50"/>
      <c r="AI2378" s="107"/>
    </row>
    <row r="2379" spans="3:35" x14ac:dyDescent="0.2">
      <c r="L2379" s="102"/>
      <c r="M2379" s="103"/>
      <c r="R2379" s="105"/>
      <c r="V2379" s="106"/>
      <c r="W2379" s="107"/>
      <c r="X2379" s="107"/>
      <c r="Y2379" s="107"/>
      <c r="Z2379" s="108"/>
      <c r="AA2379" s="107"/>
      <c r="AB2379" s="50"/>
      <c r="AI2379" s="107"/>
    </row>
    <row r="2380" spans="3:35" x14ac:dyDescent="0.2">
      <c r="L2380" s="102"/>
      <c r="M2380" s="103"/>
      <c r="R2380" s="105"/>
      <c r="V2380" s="106"/>
      <c r="W2380" s="107"/>
      <c r="X2380" s="107"/>
      <c r="Y2380" s="107"/>
      <c r="Z2380" s="108"/>
      <c r="AA2380" s="107"/>
      <c r="AB2380" s="50"/>
      <c r="AI2380" s="107"/>
    </row>
    <row r="2381" spans="3:35" x14ac:dyDescent="0.2">
      <c r="L2381" s="102"/>
      <c r="M2381" s="103"/>
      <c r="R2381" s="105"/>
      <c r="V2381" s="106"/>
      <c r="W2381" s="107"/>
      <c r="X2381" s="107"/>
      <c r="Y2381" s="107"/>
      <c r="Z2381" s="108"/>
      <c r="AA2381" s="107"/>
      <c r="AB2381" s="50"/>
      <c r="AI2381" s="107"/>
    </row>
    <row r="2382" spans="3:35" x14ac:dyDescent="0.2">
      <c r="L2382" s="102"/>
      <c r="M2382" s="103"/>
      <c r="R2382" s="105"/>
      <c r="V2382" s="106"/>
      <c r="W2382" s="107"/>
      <c r="X2382" s="107"/>
      <c r="Y2382" s="107"/>
      <c r="Z2382" s="108"/>
      <c r="AA2382" s="107"/>
      <c r="AB2382" s="50"/>
      <c r="AI2382" s="107"/>
    </row>
    <row r="2383" spans="3:35" x14ac:dyDescent="0.2">
      <c r="L2383" s="102"/>
      <c r="M2383" s="103"/>
      <c r="R2383" s="105"/>
      <c r="V2383" s="106"/>
      <c r="W2383" s="107"/>
      <c r="X2383" s="107"/>
      <c r="Y2383" s="107"/>
      <c r="Z2383" s="108"/>
      <c r="AA2383" s="107"/>
      <c r="AB2383" s="50"/>
      <c r="AI2383" s="107"/>
    </row>
    <row r="2384" spans="3:35" x14ac:dyDescent="0.2">
      <c r="L2384" s="102"/>
      <c r="M2384" s="103"/>
      <c r="R2384" s="105"/>
      <c r="V2384" s="106"/>
      <c r="W2384" s="107"/>
      <c r="X2384" s="107"/>
      <c r="Y2384" s="107"/>
      <c r="Z2384" s="108"/>
      <c r="AA2384" s="107"/>
      <c r="AB2384" s="50"/>
      <c r="AI2384" s="107"/>
    </row>
    <row r="2385" spans="3:35" x14ac:dyDescent="0.2">
      <c r="L2385" s="102"/>
      <c r="M2385" s="103"/>
      <c r="R2385" s="105"/>
      <c r="V2385" s="106"/>
      <c r="W2385" s="107"/>
      <c r="X2385" s="107"/>
      <c r="Y2385" s="107"/>
      <c r="Z2385" s="108"/>
      <c r="AA2385" s="107"/>
      <c r="AB2385" s="50"/>
      <c r="AI2385" s="107"/>
    </row>
    <row r="2386" spans="3:35" x14ac:dyDescent="0.2">
      <c r="L2386" s="102"/>
      <c r="M2386" s="103"/>
      <c r="R2386" s="105"/>
      <c r="V2386" s="106"/>
      <c r="W2386" s="107"/>
      <c r="X2386" s="107"/>
      <c r="Y2386" s="107"/>
      <c r="Z2386" s="108"/>
      <c r="AA2386" s="107"/>
      <c r="AB2386" s="50"/>
      <c r="AI2386" s="107"/>
    </row>
    <row r="2387" spans="3:35" x14ac:dyDescent="0.2">
      <c r="L2387" s="102"/>
      <c r="M2387" s="103"/>
      <c r="R2387" s="105"/>
      <c r="V2387" s="106"/>
      <c r="W2387" s="107"/>
      <c r="X2387" s="107"/>
      <c r="Y2387" s="107"/>
      <c r="Z2387" s="108"/>
      <c r="AA2387" s="107"/>
      <c r="AB2387" s="50"/>
      <c r="AI2387" s="107"/>
    </row>
    <row r="2388" spans="3:35" x14ac:dyDescent="0.2">
      <c r="L2388" s="102"/>
      <c r="M2388" s="103"/>
      <c r="R2388" s="105"/>
      <c r="V2388" s="106"/>
      <c r="W2388" s="107"/>
      <c r="X2388" s="107"/>
      <c r="Y2388" s="107"/>
      <c r="Z2388" s="108"/>
      <c r="AA2388" s="107"/>
      <c r="AB2388" s="50"/>
      <c r="AI2388" s="107"/>
    </row>
    <row r="2389" spans="3:35" x14ac:dyDescent="0.2">
      <c r="L2389" s="102"/>
      <c r="M2389" s="103"/>
      <c r="R2389" s="105"/>
      <c r="V2389" s="106"/>
      <c r="W2389" s="107"/>
      <c r="X2389" s="107"/>
      <c r="Y2389" s="107"/>
      <c r="Z2389" s="108"/>
      <c r="AA2389" s="107"/>
      <c r="AB2389" s="50"/>
      <c r="AI2389" s="107"/>
    </row>
    <row r="2390" spans="3:35" x14ac:dyDescent="0.2">
      <c r="L2390" s="102"/>
      <c r="M2390" s="103"/>
      <c r="R2390" s="105"/>
      <c r="V2390" s="106"/>
      <c r="W2390" s="107"/>
      <c r="X2390" s="107"/>
      <c r="Y2390" s="107"/>
      <c r="Z2390" s="108"/>
      <c r="AA2390" s="107"/>
      <c r="AB2390" s="50"/>
      <c r="AI2390" s="107"/>
    </row>
    <row r="2391" spans="3:35" x14ac:dyDescent="0.2">
      <c r="C2391" s="101"/>
      <c r="D2391" s="101"/>
      <c r="E2391" s="101"/>
      <c r="F2391" s="101"/>
      <c r="I2391" s="101"/>
      <c r="J2391" s="101"/>
      <c r="L2391" s="102"/>
      <c r="M2391" s="103"/>
      <c r="O2391" s="101"/>
      <c r="P2391" s="101"/>
      <c r="Q2391" s="101"/>
      <c r="R2391" s="105"/>
      <c r="V2391" s="106"/>
      <c r="W2391" s="107"/>
      <c r="X2391" s="107"/>
      <c r="Y2391" s="107"/>
      <c r="Z2391" s="108"/>
      <c r="AA2391" s="107"/>
      <c r="AB2391" s="50"/>
      <c r="AI2391" s="107"/>
    </row>
    <row r="2392" spans="3:35" x14ac:dyDescent="0.2">
      <c r="C2392" s="101"/>
      <c r="D2392" s="101"/>
      <c r="E2392" s="101"/>
      <c r="F2392" s="101"/>
      <c r="I2392" s="101"/>
      <c r="J2392" s="101"/>
      <c r="L2392" s="102"/>
      <c r="M2392" s="103"/>
      <c r="O2392" s="101"/>
      <c r="P2392" s="101"/>
      <c r="Q2392" s="101"/>
      <c r="R2392" s="105"/>
      <c r="V2392" s="106"/>
      <c r="W2392" s="107"/>
      <c r="X2392" s="107"/>
      <c r="Y2392" s="107"/>
      <c r="Z2392" s="108"/>
      <c r="AA2392" s="107"/>
      <c r="AB2392" s="50"/>
      <c r="AI2392" s="107"/>
    </row>
    <row r="2393" spans="3:35" x14ac:dyDescent="0.2">
      <c r="C2393" s="101"/>
      <c r="D2393" s="101"/>
      <c r="E2393" s="101"/>
      <c r="F2393" s="101"/>
      <c r="I2393" s="101"/>
      <c r="J2393" s="101"/>
      <c r="L2393" s="102"/>
      <c r="M2393" s="103"/>
      <c r="O2393" s="101"/>
      <c r="P2393" s="101"/>
      <c r="Q2393" s="101"/>
      <c r="R2393" s="105"/>
      <c r="V2393" s="106"/>
      <c r="W2393" s="107"/>
      <c r="X2393" s="107"/>
      <c r="Y2393" s="107"/>
      <c r="Z2393" s="108"/>
      <c r="AA2393" s="107"/>
      <c r="AB2393" s="50"/>
      <c r="AI2393" s="107"/>
    </row>
    <row r="2394" spans="3:35" x14ac:dyDescent="0.2">
      <c r="L2394" s="102"/>
      <c r="M2394" s="103"/>
      <c r="R2394" s="105"/>
      <c r="V2394" s="106"/>
      <c r="W2394" s="107"/>
      <c r="X2394" s="107"/>
      <c r="Y2394" s="107"/>
      <c r="Z2394" s="108"/>
      <c r="AA2394" s="107"/>
      <c r="AB2394" s="50"/>
      <c r="AI2394" s="107"/>
    </row>
    <row r="2395" spans="3:35" x14ac:dyDescent="0.2">
      <c r="C2395" s="101"/>
      <c r="D2395" s="101"/>
      <c r="E2395" s="101"/>
      <c r="F2395" s="101"/>
      <c r="I2395" s="101"/>
      <c r="J2395" s="101"/>
      <c r="L2395" s="102"/>
      <c r="M2395" s="103"/>
      <c r="O2395" s="101"/>
      <c r="P2395" s="101"/>
      <c r="Q2395" s="101"/>
      <c r="R2395" s="105"/>
      <c r="V2395" s="106"/>
      <c r="W2395" s="107"/>
      <c r="X2395" s="107"/>
      <c r="Y2395" s="107"/>
      <c r="Z2395" s="108"/>
      <c r="AA2395" s="107"/>
      <c r="AB2395" s="50"/>
      <c r="AI2395" s="107"/>
    </row>
    <row r="2396" spans="3:35" x14ac:dyDescent="0.2">
      <c r="C2396" s="101"/>
      <c r="D2396" s="101"/>
      <c r="E2396" s="101"/>
      <c r="F2396" s="101"/>
      <c r="I2396" s="101"/>
      <c r="J2396" s="101"/>
      <c r="L2396" s="102"/>
      <c r="M2396" s="103"/>
      <c r="O2396" s="101"/>
      <c r="P2396" s="101"/>
      <c r="Q2396" s="101"/>
      <c r="R2396" s="105"/>
      <c r="V2396" s="106"/>
      <c r="W2396" s="107"/>
      <c r="X2396" s="107"/>
      <c r="Y2396" s="107"/>
      <c r="Z2396" s="108"/>
      <c r="AA2396" s="107"/>
      <c r="AB2396" s="50"/>
      <c r="AI2396" s="107"/>
    </row>
    <row r="2397" spans="3:35" x14ac:dyDescent="0.2">
      <c r="C2397" s="101"/>
      <c r="D2397" s="101"/>
      <c r="E2397" s="101"/>
      <c r="F2397" s="101"/>
      <c r="I2397" s="101"/>
      <c r="J2397" s="101"/>
      <c r="L2397" s="102"/>
      <c r="M2397" s="103"/>
      <c r="O2397" s="101"/>
      <c r="P2397" s="101"/>
      <c r="Q2397" s="101"/>
      <c r="R2397" s="105"/>
      <c r="V2397" s="106"/>
      <c r="W2397" s="107"/>
      <c r="X2397" s="107"/>
      <c r="Y2397" s="107"/>
      <c r="Z2397" s="108"/>
      <c r="AA2397" s="107"/>
      <c r="AB2397" s="50"/>
      <c r="AI2397" s="107"/>
    </row>
    <row r="2398" spans="3:35" x14ac:dyDescent="0.2">
      <c r="C2398" s="101"/>
      <c r="D2398" s="101"/>
      <c r="E2398" s="101"/>
      <c r="F2398" s="101"/>
      <c r="I2398" s="101"/>
      <c r="J2398" s="101"/>
      <c r="L2398" s="102"/>
      <c r="M2398" s="103"/>
      <c r="O2398" s="101"/>
      <c r="P2398" s="101"/>
      <c r="Q2398" s="101"/>
      <c r="R2398" s="105"/>
      <c r="V2398" s="106"/>
      <c r="W2398" s="107"/>
      <c r="X2398" s="107"/>
      <c r="Y2398" s="107"/>
      <c r="Z2398" s="108"/>
      <c r="AA2398" s="107"/>
      <c r="AB2398" s="50"/>
      <c r="AI2398" s="107"/>
    </row>
    <row r="2399" spans="3:35" x14ac:dyDescent="0.2">
      <c r="C2399" s="101"/>
      <c r="D2399" s="101"/>
      <c r="E2399" s="101"/>
      <c r="F2399" s="101"/>
      <c r="I2399" s="101"/>
      <c r="J2399" s="101"/>
      <c r="L2399" s="102"/>
      <c r="M2399" s="103"/>
      <c r="O2399" s="101"/>
      <c r="P2399" s="101"/>
      <c r="Q2399" s="101"/>
      <c r="R2399" s="105"/>
      <c r="V2399" s="106"/>
      <c r="W2399" s="107"/>
      <c r="X2399" s="107"/>
      <c r="Y2399" s="107"/>
      <c r="Z2399" s="108"/>
      <c r="AA2399" s="107"/>
      <c r="AB2399" s="50"/>
      <c r="AI2399" s="107"/>
    </row>
    <row r="2400" spans="3:35" x14ac:dyDescent="0.2">
      <c r="C2400" s="101"/>
      <c r="D2400" s="101"/>
      <c r="E2400" s="101"/>
      <c r="F2400" s="101"/>
      <c r="I2400" s="101"/>
      <c r="J2400" s="101"/>
      <c r="L2400" s="102"/>
      <c r="M2400" s="103"/>
      <c r="O2400" s="101"/>
      <c r="P2400" s="101"/>
      <c r="Q2400" s="101"/>
      <c r="R2400" s="105"/>
      <c r="V2400" s="106"/>
      <c r="W2400" s="107"/>
      <c r="X2400" s="107"/>
      <c r="Y2400" s="107"/>
      <c r="Z2400" s="108"/>
      <c r="AA2400" s="107"/>
      <c r="AB2400" s="50"/>
      <c r="AI2400" s="107"/>
    </row>
    <row r="2401" spans="3:35" x14ac:dyDescent="0.2">
      <c r="C2401" s="101"/>
      <c r="D2401" s="101"/>
      <c r="E2401" s="101"/>
      <c r="F2401" s="101"/>
      <c r="I2401" s="101"/>
      <c r="J2401" s="101"/>
      <c r="L2401" s="102"/>
      <c r="M2401" s="103"/>
      <c r="O2401" s="101"/>
      <c r="P2401" s="101"/>
      <c r="Q2401" s="101"/>
      <c r="R2401" s="105"/>
      <c r="V2401" s="106"/>
      <c r="W2401" s="107"/>
      <c r="X2401" s="107"/>
      <c r="Y2401" s="107"/>
      <c r="Z2401" s="108"/>
      <c r="AA2401" s="107"/>
      <c r="AB2401" s="50"/>
      <c r="AI2401" s="107"/>
    </row>
    <row r="2402" spans="3:35" x14ac:dyDescent="0.2">
      <c r="C2402" s="101"/>
      <c r="D2402" s="101"/>
      <c r="E2402" s="101"/>
      <c r="F2402" s="101"/>
      <c r="I2402" s="101"/>
      <c r="J2402" s="101"/>
      <c r="L2402" s="102"/>
      <c r="M2402" s="103"/>
      <c r="O2402" s="101"/>
      <c r="P2402" s="101"/>
      <c r="Q2402" s="101"/>
      <c r="R2402" s="105"/>
      <c r="V2402" s="106"/>
      <c r="W2402" s="107"/>
      <c r="X2402" s="107"/>
      <c r="Y2402" s="107"/>
      <c r="Z2402" s="108"/>
      <c r="AA2402" s="107"/>
      <c r="AB2402" s="50"/>
      <c r="AI2402" s="107"/>
    </row>
    <row r="2403" spans="3:35" x14ac:dyDescent="0.2">
      <c r="C2403" s="101"/>
      <c r="D2403" s="101"/>
      <c r="E2403" s="101"/>
      <c r="F2403" s="101"/>
      <c r="I2403" s="101"/>
      <c r="J2403" s="101"/>
      <c r="L2403" s="102"/>
      <c r="M2403" s="103"/>
      <c r="O2403" s="101"/>
      <c r="P2403" s="101"/>
      <c r="Q2403" s="101"/>
      <c r="R2403" s="105"/>
      <c r="V2403" s="106"/>
      <c r="W2403" s="107"/>
      <c r="X2403" s="107"/>
      <c r="Y2403" s="107"/>
      <c r="Z2403" s="108"/>
      <c r="AA2403" s="107"/>
      <c r="AB2403" s="50"/>
      <c r="AI2403" s="107"/>
    </row>
    <row r="2404" spans="3:35" x14ac:dyDescent="0.2">
      <c r="C2404" s="101"/>
      <c r="D2404" s="101"/>
      <c r="E2404" s="101"/>
      <c r="F2404" s="101"/>
      <c r="I2404" s="101"/>
      <c r="J2404" s="101"/>
      <c r="L2404" s="102"/>
      <c r="M2404" s="103"/>
      <c r="O2404" s="101"/>
      <c r="P2404" s="101"/>
      <c r="Q2404" s="101"/>
      <c r="R2404" s="105"/>
      <c r="V2404" s="106"/>
      <c r="W2404" s="107"/>
      <c r="X2404" s="107"/>
      <c r="Y2404" s="107"/>
      <c r="Z2404" s="108"/>
      <c r="AA2404" s="107"/>
      <c r="AB2404" s="50"/>
      <c r="AI2404" s="107"/>
    </row>
    <row r="2405" spans="3:35" x14ac:dyDescent="0.2">
      <c r="C2405" s="101"/>
      <c r="D2405" s="101"/>
      <c r="E2405" s="101"/>
      <c r="F2405" s="101"/>
      <c r="I2405" s="101"/>
      <c r="J2405" s="101"/>
      <c r="L2405" s="102"/>
      <c r="M2405" s="103"/>
      <c r="O2405" s="101"/>
      <c r="P2405" s="101"/>
      <c r="Q2405" s="101"/>
      <c r="R2405" s="105"/>
      <c r="V2405" s="106"/>
      <c r="W2405" s="107"/>
      <c r="X2405" s="107"/>
      <c r="Y2405" s="107"/>
      <c r="Z2405" s="108"/>
      <c r="AA2405" s="107"/>
      <c r="AB2405" s="50"/>
      <c r="AI2405" s="107"/>
    </row>
    <row r="2406" spans="3:35" x14ac:dyDescent="0.2">
      <c r="C2406" s="101"/>
      <c r="D2406" s="101"/>
      <c r="E2406" s="101"/>
      <c r="F2406" s="101"/>
      <c r="I2406" s="101"/>
      <c r="J2406" s="101"/>
      <c r="L2406" s="102"/>
      <c r="M2406" s="103"/>
      <c r="O2406" s="101"/>
      <c r="P2406" s="101"/>
      <c r="Q2406" s="101"/>
      <c r="R2406" s="105"/>
      <c r="V2406" s="106"/>
      <c r="W2406" s="107"/>
      <c r="X2406" s="107"/>
      <c r="Y2406" s="107"/>
      <c r="Z2406" s="108"/>
      <c r="AA2406" s="107"/>
      <c r="AB2406" s="50"/>
      <c r="AI2406" s="107"/>
    </row>
    <row r="2407" spans="3:35" x14ac:dyDescent="0.2">
      <c r="C2407" s="101"/>
      <c r="D2407" s="101"/>
      <c r="E2407" s="101"/>
      <c r="F2407" s="101"/>
      <c r="I2407" s="101"/>
      <c r="J2407" s="101"/>
      <c r="L2407" s="102"/>
      <c r="M2407" s="103"/>
      <c r="O2407" s="101"/>
      <c r="P2407" s="101"/>
      <c r="Q2407" s="101"/>
      <c r="R2407" s="105"/>
      <c r="V2407" s="106"/>
      <c r="W2407" s="107"/>
      <c r="X2407" s="107"/>
      <c r="Y2407" s="107"/>
      <c r="Z2407" s="108"/>
      <c r="AA2407" s="107"/>
      <c r="AB2407" s="50"/>
      <c r="AI2407" s="107"/>
    </row>
    <row r="2408" spans="3:35" x14ac:dyDescent="0.2">
      <c r="C2408" s="101"/>
      <c r="D2408" s="101"/>
      <c r="E2408" s="101"/>
      <c r="F2408" s="101"/>
      <c r="I2408" s="101"/>
      <c r="J2408" s="101"/>
      <c r="L2408" s="102"/>
      <c r="M2408" s="103"/>
      <c r="O2408" s="101"/>
      <c r="P2408" s="101"/>
      <c r="Q2408" s="101"/>
      <c r="R2408" s="105"/>
      <c r="V2408" s="106"/>
      <c r="W2408" s="107"/>
      <c r="X2408" s="107"/>
      <c r="Y2408" s="107"/>
      <c r="Z2408" s="108"/>
      <c r="AA2408" s="107"/>
      <c r="AB2408" s="50"/>
      <c r="AI2408" s="107"/>
    </row>
    <row r="2409" spans="3:35" x14ac:dyDescent="0.2">
      <c r="C2409" s="101"/>
      <c r="D2409" s="101"/>
      <c r="E2409" s="101"/>
      <c r="F2409" s="101"/>
      <c r="I2409" s="101"/>
      <c r="J2409" s="101"/>
      <c r="L2409" s="102"/>
      <c r="M2409" s="103"/>
      <c r="O2409" s="101"/>
      <c r="P2409" s="101"/>
      <c r="Q2409" s="101"/>
      <c r="R2409" s="105"/>
      <c r="V2409" s="106"/>
      <c r="W2409" s="107"/>
      <c r="X2409" s="107"/>
      <c r="Y2409" s="107"/>
      <c r="Z2409" s="108"/>
      <c r="AA2409" s="107"/>
      <c r="AB2409" s="50"/>
      <c r="AI2409" s="107"/>
    </row>
    <row r="2410" spans="3:35" x14ac:dyDescent="0.2">
      <c r="C2410" s="101"/>
      <c r="D2410" s="101"/>
      <c r="E2410" s="101"/>
      <c r="F2410" s="101"/>
      <c r="I2410" s="101"/>
      <c r="J2410" s="101"/>
      <c r="L2410" s="102"/>
      <c r="M2410" s="103"/>
      <c r="O2410" s="101"/>
      <c r="P2410" s="101"/>
      <c r="Q2410" s="101"/>
      <c r="R2410" s="105"/>
      <c r="V2410" s="106"/>
      <c r="W2410" s="107"/>
      <c r="X2410" s="107"/>
      <c r="Y2410" s="107"/>
      <c r="Z2410" s="108"/>
      <c r="AA2410" s="107"/>
      <c r="AB2410" s="50"/>
      <c r="AI2410" s="107"/>
    </row>
    <row r="2411" spans="3:35" x14ac:dyDescent="0.2">
      <c r="L2411" s="102"/>
      <c r="M2411" s="103"/>
      <c r="R2411" s="105"/>
      <c r="V2411" s="106"/>
      <c r="W2411" s="107"/>
      <c r="X2411" s="107"/>
      <c r="Y2411" s="107"/>
      <c r="Z2411" s="108"/>
      <c r="AA2411" s="107"/>
      <c r="AB2411" s="50"/>
      <c r="AI2411" s="107"/>
    </row>
    <row r="2412" spans="3:35" x14ac:dyDescent="0.2">
      <c r="L2412" s="102"/>
      <c r="M2412" s="103"/>
      <c r="R2412" s="105"/>
      <c r="V2412" s="106"/>
      <c r="W2412" s="107"/>
      <c r="X2412" s="107"/>
      <c r="Y2412" s="107"/>
      <c r="Z2412" s="108"/>
      <c r="AA2412" s="107"/>
      <c r="AB2412" s="50"/>
      <c r="AI2412" s="107"/>
    </row>
    <row r="2413" spans="3:35" x14ac:dyDescent="0.2">
      <c r="L2413" s="102"/>
      <c r="M2413" s="103"/>
      <c r="R2413" s="105"/>
      <c r="V2413" s="106"/>
      <c r="W2413" s="107"/>
      <c r="X2413" s="107"/>
      <c r="Y2413" s="107"/>
      <c r="Z2413" s="108"/>
      <c r="AA2413" s="107"/>
      <c r="AB2413" s="50"/>
      <c r="AI2413" s="107"/>
    </row>
    <row r="2414" spans="3:35" x14ac:dyDescent="0.2">
      <c r="L2414" s="102"/>
      <c r="M2414" s="103"/>
      <c r="R2414" s="105"/>
      <c r="V2414" s="106"/>
      <c r="W2414" s="107"/>
      <c r="X2414" s="107"/>
      <c r="Y2414" s="107"/>
      <c r="Z2414" s="108"/>
      <c r="AA2414" s="107"/>
      <c r="AB2414" s="50"/>
      <c r="AI2414" s="107"/>
    </row>
    <row r="2415" spans="3:35" x14ac:dyDescent="0.2">
      <c r="L2415" s="102"/>
      <c r="M2415" s="103"/>
      <c r="R2415" s="105"/>
      <c r="V2415" s="106"/>
      <c r="W2415" s="107"/>
      <c r="X2415" s="107"/>
      <c r="Y2415" s="107"/>
      <c r="Z2415" s="108"/>
      <c r="AA2415" s="107"/>
      <c r="AB2415" s="50"/>
      <c r="AI2415" s="107"/>
    </row>
    <row r="2416" spans="3:35" x14ac:dyDescent="0.2">
      <c r="L2416" s="102"/>
      <c r="M2416" s="103"/>
      <c r="R2416" s="105"/>
      <c r="V2416" s="106"/>
      <c r="W2416" s="107"/>
      <c r="X2416" s="107"/>
      <c r="Y2416" s="107"/>
      <c r="Z2416" s="108"/>
      <c r="AA2416" s="107"/>
      <c r="AB2416" s="50"/>
      <c r="AI2416" s="107"/>
    </row>
    <row r="2417" spans="3:35" x14ac:dyDescent="0.2">
      <c r="L2417" s="102"/>
      <c r="M2417" s="103"/>
      <c r="R2417" s="105"/>
      <c r="V2417" s="106"/>
      <c r="W2417" s="107"/>
      <c r="X2417" s="107"/>
      <c r="Y2417" s="107"/>
      <c r="Z2417" s="108"/>
      <c r="AA2417" s="107"/>
      <c r="AB2417" s="50"/>
      <c r="AI2417" s="107"/>
    </row>
    <row r="2418" spans="3:35" x14ac:dyDescent="0.2">
      <c r="L2418" s="102"/>
      <c r="M2418" s="103"/>
      <c r="R2418" s="105"/>
      <c r="V2418" s="106"/>
      <c r="W2418" s="107"/>
      <c r="X2418" s="107"/>
      <c r="Y2418" s="107"/>
      <c r="Z2418" s="108"/>
      <c r="AA2418" s="107"/>
      <c r="AB2418" s="50"/>
      <c r="AI2418" s="107"/>
    </row>
    <row r="2419" spans="3:35" x14ac:dyDescent="0.2">
      <c r="L2419" s="102"/>
      <c r="M2419" s="103"/>
      <c r="R2419" s="105"/>
      <c r="V2419" s="106"/>
      <c r="W2419" s="107"/>
      <c r="X2419" s="107"/>
      <c r="Y2419" s="107"/>
      <c r="Z2419" s="108"/>
      <c r="AA2419" s="107"/>
      <c r="AB2419" s="50"/>
      <c r="AI2419" s="107"/>
    </row>
    <row r="2420" spans="3:35" x14ac:dyDescent="0.2">
      <c r="L2420" s="102"/>
      <c r="M2420" s="103"/>
      <c r="R2420" s="105"/>
      <c r="V2420" s="106"/>
      <c r="W2420" s="107"/>
      <c r="X2420" s="107"/>
      <c r="Y2420" s="107"/>
      <c r="Z2420" s="108"/>
      <c r="AA2420" s="107"/>
      <c r="AB2420" s="50"/>
      <c r="AI2420" s="107"/>
    </row>
    <row r="2421" spans="3:35" x14ac:dyDescent="0.2">
      <c r="L2421" s="102"/>
      <c r="M2421" s="103"/>
      <c r="R2421" s="105"/>
      <c r="V2421" s="106"/>
      <c r="W2421" s="107"/>
      <c r="X2421" s="107"/>
      <c r="Y2421" s="107"/>
      <c r="Z2421" s="108"/>
      <c r="AA2421" s="107"/>
      <c r="AB2421" s="50"/>
      <c r="AI2421" s="107"/>
    </row>
    <row r="2422" spans="3:35" x14ac:dyDescent="0.2">
      <c r="L2422" s="102"/>
      <c r="M2422" s="103"/>
      <c r="R2422" s="105"/>
      <c r="V2422" s="106"/>
      <c r="W2422" s="107"/>
      <c r="X2422" s="107"/>
      <c r="Y2422" s="107"/>
      <c r="Z2422" s="108"/>
      <c r="AA2422" s="107"/>
      <c r="AB2422" s="50"/>
      <c r="AI2422" s="107"/>
    </row>
    <row r="2423" spans="3:35" x14ac:dyDescent="0.2">
      <c r="L2423" s="102"/>
      <c r="M2423" s="103"/>
      <c r="R2423" s="105"/>
      <c r="V2423" s="106"/>
      <c r="W2423" s="107"/>
      <c r="X2423" s="107"/>
      <c r="Y2423" s="107"/>
      <c r="Z2423" s="108"/>
      <c r="AA2423" s="107"/>
      <c r="AB2423" s="50"/>
      <c r="AI2423" s="107"/>
    </row>
    <row r="2424" spans="3:35" x14ac:dyDescent="0.2">
      <c r="L2424" s="102"/>
      <c r="M2424" s="103"/>
      <c r="R2424" s="105"/>
      <c r="V2424" s="106"/>
      <c r="W2424" s="107"/>
      <c r="X2424" s="107"/>
      <c r="Y2424" s="107"/>
      <c r="Z2424" s="108"/>
      <c r="AA2424" s="107"/>
      <c r="AB2424" s="50"/>
      <c r="AI2424" s="107"/>
    </row>
    <row r="2425" spans="3:35" x14ac:dyDescent="0.2">
      <c r="L2425" s="102"/>
      <c r="M2425" s="103"/>
      <c r="R2425" s="105"/>
      <c r="V2425" s="106"/>
      <c r="W2425" s="107"/>
      <c r="X2425" s="107"/>
      <c r="Y2425" s="107"/>
      <c r="Z2425" s="108"/>
      <c r="AA2425" s="107"/>
      <c r="AB2425" s="50"/>
      <c r="AI2425" s="107"/>
    </row>
    <row r="2426" spans="3:35" x14ac:dyDescent="0.2">
      <c r="L2426" s="102"/>
      <c r="M2426" s="103"/>
      <c r="R2426" s="105"/>
      <c r="V2426" s="106"/>
      <c r="W2426" s="107"/>
      <c r="X2426" s="107"/>
      <c r="Y2426" s="107"/>
      <c r="Z2426" s="108"/>
      <c r="AA2426" s="107"/>
      <c r="AB2426" s="50"/>
      <c r="AI2426" s="107"/>
    </row>
    <row r="2427" spans="3:35" x14ac:dyDescent="0.2">
      <c r="L2427" s="102"/>
      <c r="M2427" s="103"/>
      <c r="R2427" s="105"/>
      <c r="V2427" s="106"/>
      <c r="W2427" s="107"/>
      <c r="X2427" s="107"/>
      <c r="Y2427" s="107"/>
      <c r="Z2427" s="108"/>
      <c r="AA2427" s="107"/>
      <c r="AB2427" s="50"/>
      <c r="AI2427" s="107"/>
    </row>
    <row r="2428" spans="3:35" x14ac:dyDescent="0.2">
      <c r="C2428" s="101"/>
      <c r="D2428" s="101"/>
      <c r="E2428" s="101"/>
      <c r="F2428" s="101"/>
      <c r="I2428" s="101"/>
      <c r="J2428" s="101"/>
      <c r="L2428" s="102"/>
      <c r="M2428" s="103"/>
      <c r="O2428" s="101"/>
      <c r="P2428" s="101"/>
      <c r="Q2428" s="101"/>
      <c r="R2428" s="105"/>
      <c r="V2428" s="106"/>
      <c r="W2428" s="107"/>
      <c r="X2428" s="107"/>
      <c r="Y2428" s="107"/>
      <c r="Z2428" s="108"/>
      <c r="AA2428" s="107"/>
      <c r="AB2428" s="50"/>
      <c r="AI2428" s="107"/>
    </row>
    <row r="2429" spans="3:35" x14ac:dyDescent="0.2">
      <c r="C2429" s="101"/>
      <c r="D2429" s="101"/>
      <c r="E2429" s="101"/>
      <c r="F2429" s="101"/>
      <c r="I2429" s="101"/>
      <c r="J2429" s="101"/>
      <c r="L2429" s="102"/>
      <c r="M2429" s="103"/>
      <c r="O2429" s="101"/>
      <c r="P2429" s="101"/>
      <c r="Q2429" s="101"/>
      <c r="R2429" s="105"/>
      <c r="V2429" s="106"/>
      <c r="W2429" s="107"/>
      <c r="X2429" s="107"/>
      <c r="Y2429" s="107"/>
      <c r="Z2429" s="108"/>
      <c r="AA2429" s="107"/>
      <c r="AB2429" s="50"/>
      <c r="AI2429" s="107"/>
    </row>
    <row r="2430" spans="3:35" x14ac:dyDescent="0.2">
      <c r="C2430" s="101"/>
      <c r="D2430" s="101"/>
      <c r="E2430" s="101"/>
      <c r="F2430" s="101"/>
      <c r="I2430" s="101"/>
      <c r="J2430" s="101"/>
      <c r="L2430" s="102"/>
      <c r="M2430" s="103"/>
      <c r="O2430" s="101"/>
      <c r="P2430" s="101"/>
      <c r="Q2430" s="101"/>
      <c r="R2430" s="105"/>
      <c r="V2430" s="106"/>
      <c r="W2430" s="107"/>
      <c r="X2430" s="107"/>
      <c r="Y2430" s="107"/>
      <c r="Z2430" s="108"/>
      <c r="AA2430" s="107"/>
      <c r="AB2430" s="50"/>
      <c r="AI2430" s="107"/>
    </row>
    <row r="2431" spans="3:35" x14ac:dyDescent="0.2">
      <c r="C2431" s="101"/>
      <c r="D2431" s="101"/>
      <c r="E2431" s="101"/>
      <c r="F2431" s="101"/>
      <c r="I2431" s="101"/>
      <c r="J2431" s="101"/>
      <c r="L2431" s="102"/>
      <c r="M2431" s="103"/>
      <c r="O2431" s="101"/>
      <c r="P2431" s="101"/>
      <c r="Q2431" s="101"/>
      <c r="R2431" s="105"/>
      <c r="V2431" s="106"/>
      <c r="W2431" s="107"/>
      <c r="X2431" s="107"/>
      <c r="Y2431" s="107"/>
      <c r="Z2431" s="108"/>
      <c r="AA2431" s="107"/>
      <c r="AB2431" s="50"/>
      <c r="AI2431" s="107"/>
    </row>
    <row r="2432" spans="3:35" x14ac:dyDescent="0.2">
      <c r="C2432" s="101"/>
      <c r="D2432" s="101"/>
      <c r="E2432" s="101"/>
      <c r="F2432" s="101"/>
      <c r="I2432" s="101"/>
      <c r="J2432" s="101"/>
      <c r="L2432" s="102"/>
      <c r="M2432" s="103"/>
      <c r="O2432" s="101"/>
      <c r="P2432" s="101"/>
      <c r="Q2432" s="101"/>
      <c r="R2432" s="105"/>
      <c r="V2432" s="106"/>
      <c r="W2432" s="107"/>
      <c r="X2432" s="107"/>
      <c r="Y2432" s="107"/>
      <c r="Z2432" s="108"/>
      <c r="AA2432" s="107"/>
      <c r="AB2432" s="50"/>
      <c r="AI2432" s="107"/>
    </row>
    <row r="2433" spans="3:35" x14ac:dyDescent="0.2">
      <c r="C2433" s="101"/>
      <c r="D2433" s="101"/>
      <c r="E2433" s="101"/>
      <c r="F2433" s="101"/>
      <c r="I2433" s="101"/>
      <c r="J2433" s="101"/>
      <c r="L2433" s="102"/>
      <c r="M2433" s="103"/>
      <c r="O2433" s="101"/>
      <c r="P2433" s="101"/>
      <c r="Q2433" s="101"/>
      <c r="R2433" s="105"/>
      <c r="V2433" s="106"/>
      <c r="W2433" s="107"/>
      <c r="X2433" s="107"/>
      <c r="Y2433" s="107"/>
      <c r="Z2433" s="108"/>
      <c r="AA2433" s="107"/>
      <c r="AB2433" s="50"/>
      <c r="AI2433" s="107"/>
    </row>
    <row r="2434" spans="3:35" x14ac:dyDescent="0.2">
      <c r="C2434" s="101"/>
      <c r="D2434" s="101"/>
      <c r="E2434" s="101"/>
      <c r="F2434" s="101"/>
      <c r="I2434" s="101"/>
      <c r="J2434" s="101"/>
      <c r="L2434" s="102"/>
      <c r="M2434" s="103"/>
      <c r="O2434" s="101"/>
      <c r="P2434" s="101"/>
      <c r="Q2434" s="101"/>
      <c r="R2434" s="105"/>
      <c r="V2434" s="106"/>
      <c r="W2434" s="107"/>
      <c r="X2434" s="107"/>
      <c r="Y2434" s="107"/>
      <c r="Z2434" s="108"/>
      <c r="AA2434" s="107"/>
      <c r="AB2434" s="50"/>
      <c r="AI2434" s="107"/>
    </row>
    <row r="2435" spans="3:35" x14ac:dyDescent="0.2">
      <c r="C2435" s="101"/>
      <c r="D2435" s="101"/>
      <c r="E2435" s="101"/>
      <c r="F2435" s="101"/>
      <c r="I2435" s="101"/>
      <c r="J2435" s="101"/>
      <c r="L2435" s="102"/>
      <c r="M2435" s="103"/>
      <c r="O2435" s="101"/>
      <c r="P2435" s="101"/>
      <c r="Q2435" s="101"/>
      <c r="R2435" s="105"/>
      <c r="V2435" s="106"/>
      <c r="W2435" s="107"/>
      <c r="X2435" s="107"/>
      <c r="Y2435" s="107"/>
      <c r="Z2435" s="108"/>
      <c r="AA2435" s="107"/>
      <c r="AB2435" s="50"/>
      <c r="AI2435" s="107"/>
    </row>
    <row r="2436" spans="3:35" x14ac:dyDescent="0.2">
      <c r="C2436" s="101"/>
      <c r="D2436" s="101"/>
      <c r="E2436" s="101"/>
      <c r="F2436" s="101"/>
      <c r="I2436" s="101"/>
      <c r="J2436" s="101"/>
      <c r="L2436" s="102"/>
      <c r="M2436" s="103"/>
      <c r="O2436" s="101"/>
      <c r="P2436" s="101"/>
      <c r="Q2436" s="101"/>
      <c r="R2436" s="105"/>
      <c r="V2436" s="106"/>
      <c r="W2436" s="107"/>
      <c r="X2436" s="107"/>
      <c r="Y2436" s="107"/>
      <c r="Z2436" s="108"/>
      <c r="AA2436" s="107"/>
      <c r="AB2436" s="50"/>
      <c r="AI2436" s="107"/>
    </row>
    <row r="2437" spans="3:35" x14ac:dyDescent="0.2">
      <c r="C2437" s="101"/>
      <c r="D2437" s="101"/>
      <c r="E2437" s="101"/>
      <c r="F2437" s="101"/>
      <c r="I2437" s="101"/>
      <c r="J2437" s="101"/>
      <c r="L2437" s="102"/>
      <c r="M2437" s="103"/>
      <c r="O2437" s="101"/>
      <c r="P2437" s="101"/>
      <c r="Q2437" s="101"/>
      <c r="R2437" s="105"/>
      <c r="V2437" s="106"/>
      <c r="W2437" s="107"/>
      <c r="X2437" s="107"/>
      <c r="Y2437" s="107"/>
      <c r="Z2437" s="108"/>
      <c r="AA2437" s="107"/>
      <c r="AB2437" s="50"/>
      <c r="AI2437" s="107"/>
    </row>
    <row r="2438" spans="3:35" x14ac:dyDescent="0.2">
      <c r="C2438" s="101"/>
      <c r="D2438" s="101"/>
      <c r="E2438" s="101"/>
      <c r="F2438" s="101"/>
      <c r="I2438" s="101"/>
      <c r="J2438" s="101"/>
      <c r="L2438" s="102"/>
      <c r="M2438" s="103"/>
      <c r="O2438" s="101"/>
      <c r="P2438" s="101"/>
      <c r="Q2438" s="101"/>
      <c r="R2438" s="105"/>
      <c r="V2438" s="106"/>
      <c r="W2438" s="107"/>
      <c r="X2438" s="107"/>
      <c r="Y2438" s="107"/>
      <c r="Z2438" s="108"/>
      <c r="AA2438" s="107"/>
      <c r="AB2438" s="50"/>
      <c r="AI2438" s="107"/>
    </row>
    <row r="2439" spans="3:35" x14ac:dyDescent="0.2">
      <c r="C2439" s="101"/>
      <c r="D2439" s="101"/>
      <c r="E2439" s="101"/>
      <c r="F2439" s="101"/>
      <c r="I2439" s="101"/>
      <c r="J2439" s="101"/>
      <c r="L2439" s="102"/>
      <c r="M2439" s="103"/>
      <c r="O2439" s="101"/>
      <c r="P2439" s="101"/>
      <c r="Q2439" s="101"/>
      <c r="R2439" s="105"/>
      <c r="V2439" s="106"/>
      <c r="W2439" s="107"/>
      <c r="X2439" s="107"/>
      <c r="Y2439" s="107"/>
      <c r="Z2439" s="108"/>
      <c r="AA2439" s="107"/>
      <c r="AB2439" s="50"/>
      <c r="AI2439" s="107"/>
    </row>
    <row r="2440" spans="3:35" x14ac:dyDescent="0.2">
      <c r="C2440" s="101"/>
      <c r="D2440" s="101"/>
      <c r="E2440" s="101"/>
      <c r="F2440" s="101"/>
      <c r="I2440" s="101"/>
      <c r="J2440" s="101"/>
      <c r="L2440" s="102"/>
      <c r="M2440" s="103"/>
      <c r="O2440" s="101"/>
      <c r="P2440" s="101"/>
      <c r="Q2440" s="101"/>
      <c r="R2440" s="105"/>
      <c r="V2440" s="106"/>
      <c r="W2440" s="107"/>
      <c r="X2440" s="107"/>
      <c r="Y2440" s="107"/>
      <c r="Z2440" s="108"/>
      <c r="AA2440" s="107"/>
      <c r="AB2440" s="50"/>
      <c r="AI2440" s="107"/>
    </row>
    <row r="2441" spans="3:35" x14ac:dyDescent="0.2">
      <c r="C2441" s="101"/>
      <c r="D2441" s="101"/>
      <c r="E2441" s="101"/>
      <c r="F2441" s="101"/>
      <c r="I2441" s="101"/>
      <c r="J2441" s="101"/>
      <c r="L2441" s="102"/>
      <c r="M2441" s="103"/>
      <c r="O2441" s="101"/>
      <c r="P2441" s="101"/>
      <c r="Q2441" s="101"/>
      <c r="R2441" s="105"/>
      <c r="V2441" s="106"/>
      <c r="W2441" s="107"/>
      <c r="X2441" s="107"/>
      <c r="Y2441" s="107"/>
      <c r="Z2441" s="108"/>
      <c r="AA2441" s="107"/>
      <c r="AB2441" s="50"/>
      <c r="AI2441" s="107"/>
    </row>
    <row r="2442" spans="3:35" x14ac:dyDescent="0.2">
      <c r="C2442" s="101"/>
      <c r="D2442" s="101"/>
      <c r="E2442" s="101"/>
      <c r="F2442" s="101"/>
      <c r="I2442" s="101"/>
      <c r="J2442" s="101"/>
      <c r="L2442" s="102"/>
      <c r="M2442" s="103"/>
      <c r="O2442" s="101"/>
      <c r="P2442" s="101"/>
      <c r="Q2442" s="101"/>
      <c r="R2442" s="105"/>
      <c r="V2442" s="106"/>
      <c r="W2442" s="107"/>
      <c r="X2442" s="107"/>
      <c r="Y2442" s="107"/>
      <c r="Z2442" s="108"/>
      <c r="AA2442" s="107"/>
      <c r="AB2442" s="50"/>
      <c r="AI2442" s="107"/>
    </row>
    <row r="2443" spans="3:35" x14ac:dyDescent="0.2">
      <c r="C2443" s="101"/>
      <c r="D2443" s="101"/>
      <c r="E2443" s="101"/>
      <c r="F2443" s="101"/>
      <c r="I2443" s="101"/>
      <c r="J2443" s="101"/>
      <c r="L2443" s="102"/>
      <c r="M2443" s="103"/>
      <c r="O2443" s="101"/>
      <c r="P2443" s="101"/>
      <c r="Q2443" s="101"/>
      <c r="R2443" s="105"/>
      <c r="V2443" s="106"/>
      <c r="W2443" s="107"/>
      <c r="X2443" s="107"/>
      <c r="Y2443" s="107"/>
      <c r="Z2443" s="108"/>
      <c r="AA2443" s="107"/>
      <c r="AB2443" s="50"/>
      <c r="AI2443" s="107"/>
    </row>
    <row r="2444" spans="3:35" x14ac:dyDescent="0.2">
      <c r="C2444" s="101"/>
      <c r="D2444" s="101"/>
      <c r="E2444" s="101"/>
      <c r="F2444" s="101"/>
      <c r="I2444" s="101"/>
      <c r="J2444" s="101"/>
      <c r="L2444" s="102"/>
      <c r="M2444" s="103"/>
      <c r="O2444" s="101"/>
      <c r="P2444" s="101"/>
      <c r="Q2444" s="101"/>
      <c r="R2444" s="105"/>
      <c r="V2444" s="106"/>
      <c r="W2444" s="107"/>
      <c r="X2444" s="107"/>
      <c r="Y2444" s="107"/>
      <c r="Z2444" s="108"/>
      <c r="AA2444" s="107"/>
      <c r="AB2444" s="50"/>
      <c r="AI2444" s="107"/>
    </row>
    <row r="2445" spans="3:35" x14ac:dyDescent="0.2">
      <c r="C2445" s="101"/>
      <c r="D2445" s="101"/>
      <c r="E2445" s="101"/>
      <c r="F2445" s="101"/>
      <c r="I2445" s="101"/>
      <c r="J2445" s="101"/>
      <c r="L2445" s="102"/>
      <c r="M2445" s="103"/>
      <c r="O2445" s="101"/>
      <c r="P2445" s="101"/>
      <c r="Q2445" s="101"/>
      <c r="R2445" s="105"/>
      <c r="V2445" s="106"/>
      <c r="W2445" s="107"/>
      <c r="X2445" s="107"/>
      <c r="Y2445" s="107"/>
      <c r="Z2445" s="108"/>
      <c r="AA2445" s="107"/>
      <c r="AB2445" s="50"/>
      <c r="AI2445" s="107"/>
    </row>
    <row r="2446" spans="3:35" x14ac:dyDescent="0.2">
      <c r="C2446" s="101"/>
      <c r="D2446" s="101"/>
      <c r="E2446" s="101"/>
      <c r="F2446" s="101"/>
      <c r="I2446" s="101"/>
      <c r="J2446" s="101"/>
      <c r="L2446" s="102"/>
      <c r="M2446" s="103"/>
      <c r="O2446" s="101"/>
      <c r="P2446" s="101"/>
      <c r="Q2446" s="101"/>
      <c r="R2446" s="105"/>
      <c r="V2446" s="106"/>
      <c r="W2446" s="107"/>
      <c r="X2446" s="107"/>
      <c r="Y2446" s="107"/>
      <c r="Z2446" s="108"/>
      <c r="AA2446" s="107"/>
      <c r="AB2446" s="50"/>
      <c r="AI2446" s="107"/>
    </row>
    <row r="2447" spans="3:35" x14ac:dyDescent="0.2">
      <c r="C2447" s="101"/>
      <c r="D2447" s="101"/>
      <c r="E2447" s="101"/>
      <c r="F2447" s="101"/>
      <c r="I2447" s="101"/>
      <c r="J2447" s="101"/>
      <c r="L2447" s="102"/>
      <c r="M2447" s="103"/>
      <c r="O2447" s="101"/>
      <c r="P2447" s="101"/>
      <c r="Q2447" s="101"/>
      <c r="R2447" s="105"/>
      <c r="V2447" s="106"/>
      <c r="W2447" s="107"/>
      <c r="X2447" s="107"/>
      <c r="Y2447" s="107"/>
      <c r="Z2447" s="108"/>
      <c r="AA2447" s="107"/>
      <c r="AB2447" s="50"/>
      <c r="AI2447" s="107"/>
    </row>
    <row r="2448" spans="3:35" x14ac:dyDescent="0.2">
      <c r="C2448" s="101"/>
      <c r="D2448" s="101"/>
      <c r="E2448" s="101"/>
      <c r="F2448" s="101"/>
      <c r="I2448" s="101"/>
      <c r="J2448" s="101"/>
      <c r="L2448" s="102"/>
      <c r="M2448" s="103"/>
      <c r="O2448" s="101"/>
      <c r="P2448" s="101"/>
      <c r="Q2448" s="101"/>
      <c r="R2448" s="105"/>
      <c r="V2448" s="106"/>
      <c r="W2448" s="107"/>
      <c r="X2448" s="107"/>
      <c r="Y2448" s="107"/>
      <c r="Z2448" s="108"/>
      <c r="AA2448" s="107"/>
      <c r="AB2448" s="50"/>
      <c r="AI2448" s="107"/>
    </row>
    <row r="2449" spans="3:35" x14ac:dyDescent="0.2">
      <c r="C2449" s="101"/>
      <c r="D2449" s="101"/>
      <c r="E2449" s="101"/>
      <c r="F2449" s="101"/>
      <c r="I2449" s="101"/>
      <c r="J2449" s="101"/>
      <c r="L2449" s="102"/>
      <c r="M2449" s="103"/>
      <c r="O2449" s="101"/>
      <c r="P2449" s="101"/>
      <c r="Q2449" s="101"/>
      <c r="R2449" s="105"/>
      <c r="V2449" s="106"/>
      <c r="W2449" s="107"/>
      <c r="X2449" s="107"/>
      <c r="Y2449" s="107"/>
      <c r="Z2449" s="108"/>
      <c r="AA2449" s="107"/>
      <c r="AB2449" s="50"/>
      <c r="AI2449" s="107"/>
    </row>
    <row r="2450" spans="3:35" x14ac:dyDescent="0.2">
      <c r="C2450" s="101"/>
      <c r="D2450" s="101"/>
      <c r="E2450" s="101"/>
      <c r="F2450" s="101"/>
      <c r="I2450" s="101"/>
      <c r="J2450" s="101"/>
      <c r="L2450" s="102"/>
      <c r="M2450" s="103"/>
      <c r="O2450" s="101"/>
      <c r="P2450" s="101"/>
      <c r="Q2450" s="101"/>
      <c r="R2450" s="105"/>
      <c r="V2450" s="106"/>
      <c r="W2450" s="107"/>
      <c r="X2450" s="107"/>
      <c r="Y2450" s="107"/>
      <c r="Z2450" s="108"/>
      <c r="AA2450" s="107"/>
      <c r="AB2450" s="50"/>
      <c r="AI2450" s="107"/>
    </row>
    <row r="2451" spans="3:35" x14ac:dyDescent="0.2">
      <c r="C2451" s="101"/>
      <c r="D2451" s="101"/>
      <c r="E2451" s="101"/>
      <c r="F2451" s="101"/>
      <c r="I2451" s="101"/>
      <c r="J2451" s="101"/>
      <c r="L2451" s="102"/>
      <c r="M2451" s="103"/>
      <c r="O2451" s="101"/>
      <c r="P2451" s="101"/>
      <c r="Q2451" s="101"/>
      <c r="R2451" s="105"/>
      <c r="V2451" s="106"/>
      <c r="W2451" s="107"/>
      <c r="X2451" s="107"/>
      <c r="Y2451" s="107"/>
      <c r="Z2451" s="108"/>
      <c r="AA2451" s="107"/>
      <c r="AB2451" s="50"/>
      <c r="AI2451" s="107"/>
    </row>
    <row r="2452" spans="3:35" x14ac:dyDescent="0.2">
      <c r="L2452" s="102"/>
      <c r="M2452" s="103"/>
      <c r="R2452" s="105"/>
      <c r="V2452" s="106"/>
      <c r="W2452" s="107"/>
      <c r="X2452" s="107"/>
      <c r="Y2452" s="107"/>
      <c r="Z2452" s="108"/>
      <c r="AA2452" s="107"/>
      <c r="AB2452" s="50"/>
      <c r="AI2452" s="107"/>
    </row>
    <row r="2453" spans="3:35" x14ac:dyDescent="0.2">
      <c r="L2453" s="102"/>
      <c r="M2453" s="103"/>
      <c r="R2453" s="105"/>
      <c r="V2453" s="106"/>
      <c r="W2453" s="107"/>
      <c r="X2453" s="107"/>
      <c r="Y2453" s="107"/>
      <c r="Z2453" s="108"/>
      <c r="AA2453" s="107"/>
      <c r="AB2453" s="50"/>
      <c r="AI2453" s="107"/>
    </row>
    <row r="2454" spans="3:35" x14ac:dyDescent="0.2">
      <c r="L2454" s="102"/>
      <c r="M2454" s="103"/>
      <c r="R2454" s="105"/>
      <c r="V2454" s="106"/>
      <c r="W2454" s="107"/>
      <c r="X2454" s="107"/>
      <c r="Y2454" s="107"/>
      <c r="Z2454" s="108"/>
      <c r="AA2454" s="107"/>
      <c r="AB2454" s="50"/>
      <c r="AI2454" s="107"/>
    </row>
    <row r="2455" spans="3:35" x14ac:dyDescent="0.2">
      <c r="C2455" s="101"/>
      <c r="D2455" s="101"/>
      <c r="E2455" s="101"/>
      <c r="F2455" s="101"/>
      <c r="I2455" s="101"/>
      <c r="J2455" s="101"/>
      <c r="L2455" s="102"/>
      <c r="M2455" s="103"/>
      <c r="O2455" s="101"/>
      <c r="P2455" s="101"/>
      <c r="Q2455" s="101"/>
      <c r="R2455" s="105"/>
      <c r="V2455" s="106"/>
      <c r="W2455" s="107"/>
      <c r="X2455" s="107"/>
      <c r="Y2455" s="107"/>
      <c r="Z2455" s="108"/>
      <c r="AA2455" s="107"/>
      <c r="AB2455" s="50"/>
      <c r="AI2455" s="107"/>
    </row>
    <row r="2456" spans="3:35" x14ac:dyDescent="0.2">
      <c r="C2456" s="101"/>
      <c r="D2456" s="101"/>
      <c r="E2456" s="101"/>
      <c r="F2456" s="101"/>
      <c r="I2456" s="101"/>
      <c r="J2456" s="101"/>
      <c r="L2456" s="102"/>
      <c r="M2456" s="103"/>
      <c r="O2456" s="101"/>
      <c r="P2456" s="101"/>
      <c r="Q2456" s="101"/>
      <c r="R2456" s="105"/>
      <c r="V2456" s="106"/>
      <c r="W2456" s="107"/>
      <c r="X2456" s="107"/>
      <c r="Y2456" s="107"/>
      <c r="Z2456" s="108"/>
      <c r="AA2456" s="107"/>
      <c r="AB2456" s="50"/>
      <c r="AI2456" s="107"/>
    </row>
    <row r="2457" spans="3:35" x14ac:dyDescent="0.2">
      <c r="C2457" s="101"/>
      <c r="D2457" s="101"/>
      <c r="E2457" s="101"/>
      <c r="F2457" s="101"/>
      <c r="I2457" s="101"/>
      <c r="J2457" s="101"/>
      <c r="L2457" s="102"/>
      <c r="M2457" s="103"/>
      <c r="O2457" s="101"/>
      <c r="P2457" s="101"/>
      <c r="Q2457" s="101"/>
      <c r="R2457" s="105"/>
      <c r="V2457" s="106"/>
      <c r="W2457" s="107"/>
      <c r="X2457" s="107"/>
      <c r="Y2457" s="107"/>
      <c r="Z2457" s="108"/>
      <c r="AA2457" s="107"/>
      <c r="AB2457" s="50"/>
      <c r="AI2457" s="107"/>
    </row>
    <row r="2458" spans="3:35" x14ac:dyDescent="0.2">
      <c r="C2458" s="101"/>
      <c r="D2458" s="101"/>
      <c r="E2458" s="101"/>
      <c r="F2458" s="101"/>
      <c r="I2458" s="101"/>
      <c r="J2458" s="101"/>
      <c r="L2458" s="102"/>
      <c r="M2458" s="103"/>
      <c r="O2458" s="101"/>
      <c r="P2458" s="101"/>
      <c r="Q2458" s="101"/>
      <c r="R2458" s="105"/>
      <c r="V2458" s="106"/>
      <c r="W2458" s="107"/>
      <c r="X2458" s="107"/>
      <c r="Y2458" s="107"/>
      <c r="Z2458" s="108"/>
      <c r="AA2458" s="107"/>
      <c r="AB2458" s="50"/>
      <c r="AI2458" s="107"/>
    </row>
    <row r="2459" spans="3:35" x14ac:dyDescent="0.2">
      <c r="C2459" s="101"/>
      <c r="D2459" s="101"/>
      <c r="E2459" s="101"/>
      <c r="F2459" s="101"/>
      <c r="I2459" s="101"/>
      <c r="J2459" s="101"/>
      <c r="L2459" s="102"/>
      <c r="M2459" s="103"/>
      <c r="O2459" s="101"/>
      <c r="P2459" s="101"/>
      <c r="Q2459" s="101"/>
      <c r="R2459" s="105"/>
      <c r="V2459" s="106"/>
      <c r="W2459" s="107"/>
      <c r="X2459" s="107"/>
      <c r="Y2459" s="107"/>
      <c r="Z2459" s="108"/>
      <c r="AA2459" s="107"/>
      <c r="AB2459" s="50"/>
      <c r="AI2459" s="107"/>
    </row>
    <row r="2460" spans="3:35" x14ac:dyDescent="0.2">
      <c r="C2460" s="101"/>
      <c r="D2460" s="101"/>
      <c r="E2460" s="101"/>
      <c r="F2460" s="101"/>
      <c r="I2460" s="101"/>
      <c r="J2460" s="101"/>
      <c r="L2460" s="102"/>
      <c r="M2460" s="103"/>
      <c r="O2460" s="101"/>
      <c r="P2460" s="101"/>
      <c r="Q2460" s="101"/>
      <c r="R2460" s="105"/>
      <c r="V2460" s="106"/>
      <c r="W2460" s="107"/>
      <c r="X2460" s="107"/>
      <c r="Y2460" s="107"/>
      <c r="Z2460" s="108"/>
      <c r="AA2460" s="107"/>
      <c r="AB2460" s="50"/>
      <c r="AI2460" s="107"/>
    </row>
    <row r="2461" spans="3:35" x14ac:dyDescent="0.2">
      <c r="C2461" s="101"/>
      <c r="D2461" s="101"/>
      <c r="E2461" s="101"/>
      <c r="F2461" s="101"/>
      <c r="I2461" s="101"/>
      <c r="J2461" s="101"/>
      <c r="L2461" s="102"/>
      <c r="M2461" s="103"/>
      <c r="O2461" s="101"/>
      <c r="P2461" s="101"/>
      <c r="Q2461" s="101"/>
      <c r="R2461" s="105"/>
      <c r="V2461" s="106"/>
      <c r="W2461" s="107"/>
      <c r="X2461" s="107"/>
      <c r="Y2461" s="107"/>
      <c r="Z2461" s="108"/>
      <c r="AA2461" s="107"/>
      <c r="AB2461" s="50"/>
      <c r="AI2461" s="107"/>
    </row>
    <row r="2462" spans="3:35" x14ac:dyDescent="0.2">
      <c r="L2462" s="102"/>
      <c r="M2462" s="103"/>
      <c r="R2462" s="105"/>
      <c r="V2462" s="106"/>
      <c r="W2462" s="107"/>
      <c r="X2462" s="107"/>
      <c r="Y2462" s="107"/>
      <c r="Z2462" s="108"/>
      <c r="AA2462" s="107"/>
      <c r="AB2462" s="50"/>
      <c r="AI2462" s="107"/>
    </row>
    <row r="2463" spans="3:35" x14ac:dyDescent="0.2">
      <c r="L2463" s="102"/>
      <c r="M2463" s="103"/>
      <c r="R2463" s="105"/>
      <c r="V2463" s="106"/>
      <c r="W2463" s="107"/>
      <c r="X2463" s="107"/>
      <c r="Y2463" s="107"/>
      <c r="Z2463" s="108"/>
      <c r="AA2463" s="107"/>
      <c r="AB2463" s="50"/>
      <c r="AI2463" s="107"/>
    </row>
    <row r="2464" spans="3:35" x14ac:dyDescent="0.2">
      <c r="L2464" s="102"/>
      <c r="M2464" s="103"/>
      <c r="R2464" s="105"/>
      <c r="V2464" s="106"/>
      <c r="W2464" s="107"/>
      <c r="X2464" s="107"/>
      <c r="Y2464" s="107"/>
      <c r="Z2464" s="108"/>
      <c r="AA2464" s="107"/>
      <c r="AB2464" s="50"/>
      <c r="AI2464" s="107"/>
    </row>
    <row r="2465" spans="3:35" x14ac:dyDescent="0.2">
      <c r="C2465" s="101"/>
      <c r="D2465" s="101"/>
      <c r="E2465" s="101"/>
      <c r="F2465" s="101"/>
      <c r="I2465" s="101"/>
      <c r="J2465" s="101"/>
      <c r="L2465" s="102"/>
      <c r="M2465" s="103"/>
      <c r="O2465" s="101"/>
      <c r="P2465" s="101"/>
      <c r="Q2465" s="101"/>
      <c r="R2465" s="105"/>
      <c r="V2465" s="106"/>
      <c r="W2465" s="107"/>
      <c r="X2465" s="107"/>
      <c r="Y2465" s="107"/>
      <c r="Z2465" s="108"/>
      <c r="AA2465" s="107"/>
      <c r="AB2465" s="50"/>
      <c r="AI2465" s="107"/>
    </row>
    <row r="2466" spans="3:35" x14ac:dyDescent="0.2">
      <c r="C2466" s="101"/>
      <c r="D2466" s="101"/>
      <c r="E2466" s="101"/>
      <c r="F2466" s="101"/>
      <c r="I2466" s="101"/>
      <c r="J2466" s="101"/>
      <c r="L2466" s="102"/>
      <c r="M2466" s="103"/>
      <c r="O2466" s="101"/>
      <c r="P2466" s="101"/>
      <c r="Q2466" s="101"/>
      <c r="R2466" s="105"/>
      <c r="V2466" s="106"/>
      <c r="W2466" s="107"/>
      <c r="X2466" s="107"/>
      <c r="Y2466" s="107"/>
      <c r="Z2466" s="108"/>
      <c r="AA2466" s="107"/>
      <c r="AB2466" s="50"/>
      <c r="AI2466" s="107"/>
    </row>
    <row r="2467" spans="3:35" x14ac:dyDescent="0.2">
      <c r="C2467" s="101"/>
      <c r="D2467" s="101"/>
      <c r="E2467" s="101"/>
      <c r="F2467" s="101"/>
      <c r="I2467" s="101"/>
      <c r="J2467" s="101"/>
      <c r="L2467" s="102"/>
      <c r="M2467" s="103"/>
      <c r="O2467" s="101"/>
      <c r="P2467" s="101"/>
      <c r="Q2467" s="101"/>
      <c r="R2467" s="105"/>
      <c r="V2467" s="106"/>
      <c r="W2467" s="107"/>
      <c r="X2467" s="107"/>
      <c r="Y2467" s="107"/>
      <c r="Z2467" s="108"/>
      <c r="AA2467" s="107"/>
      <c r="AB2467" s="50"/>
      <c r="AI2467" s="107"/>
    </row>
    <row r="2468" spans="3:35" x14ac:dyDescent="0.2">
      <c r="C2468" s="101"/>
      <c r="D2468" s="101"/>
      <c r="E2468" s="101"/>
      <c r="F2468" s="101"/>
      <c r="I2468" s="101"/>
      <c r="J2468" s="101"/>
      <c r="L2468" s="102"/>
      <c r="M2468" s="103"/>
      <c r="O2468" s="101"/>
      <c r="P2468" s="101"/>
      <c r="Q2468" s="101"/>
      <c r="R2468" s="105"/>
      <c r="V2468" s="106"/>
      <c r="W2468" s="107"/>
      <c r="X2468" s="107"/>
      <c r="Y2468" s="107"/>
      <c r="Z2468" s="108"/>
      <c r="AA2468" s="107"/>
      <c r="AB2468" s="50"/>
      <c r="AI2468" s="107"/>
    </row>
    <row r="2469" spans="3:35" x14ac:dyDescent="0.2">
      <c r="C2469" s="101"/>
      <c r="D2469" s="101"/>
      <c r="E2469" s="101"/>
      <c r="F2469" s="101"/>
      <c r="I2469" s="101"/>
      <c r="J2469" s="101"/>
      <c r="L2469" s="102"/>
      <c r="M2469" s="103"/>
      <c r="O2469" s="101"/>
      <c r="P2469" s="101"/>
      <c r="Q2469" s="101"/>
      <c r="R2469" s="105"/>
      <c r="V2469" s="106"/>
      <c r="W2469" s="107"/>
      <c r="X2469" s="107"/>
      <c r="Y2469" s="107"/>
      <c r="Z2469" s="108"/>
      <c r="AA2469" s="107"/>
      <c r="AB2469" s="50"/>
      <c r="AI2469" s="107"/>
    </row>
    <row r="2470" spans="3:35" x14ac:dyDescent="0.2">
      <c r="C2470" s="101"/>
      <c r="D2470" s="101"/>
      <c r="E2470" s="101"/>
      <c r="F2470" s="101"/>
      <c r="I2470" s="101"/>
      <c r="J2470" s="101"/>
      <c r="L2470" s="102"/>
      <c r="M2470" s="103"/>
      <c r="O2470" s="101"/>
      <c r="P2470" s="101"/>
      <c r="Q2470" s="101"/>
      <c r="R2470" s="105"/>
      <c r="V2470" s="106"/>
      <c r="W2470" s="107"/>
      <c r="X2470" s="107"/>
      <c r="Y2470" s="107"/>
      <c r="Z2470" s="108"/>
      <c r="AA2470" s="107"/>
      <c r="AB2470" s="50"/>
      <c r="AI2470" s="107"/>
    </row>
    <row r="2471" spans="3:35" x14ac:dyDescent="0.2">
      <c r="C2471" s="101"/>
      <c r="D2471" s="101"/>
      <c r="E2471" s="101"/>
      <c r="F2471" s="101"/>
      <c r="I2471" s="101"/>
      <c r="J2471" s="101"/>
      <c r="L2471" s="102"/>
      <c r="M2471" s="103"/>
      <c r="O2471" s="101"/>
      <c r="P2471" s="101"/>
      <c r="Q2471" s="101"/>
      <c r="R2471" s="105"/>
      <c r="V2471" s="106"/>
      <c r="W2471" s="107"/>
      <c r="X2471" s="107"/>
      <c r="Y2471" s="107"/>
      <c r="Z2471" s="108"/>
      <c r="AA2471" s="107"/>
      <c r="AB2471" s="50"/>
      <c r="AI2471" s="107"/>
    </row>
    <row r="2472" spans="3:35" x14ac:dyDescent="0.2">
      <c r="C2472" s="101"/>
      <c r="D2472" s="101"/>
      <c r="E2472" s="101"/>
      <c r="F2472" s="101"/>
      <c r="I2472" s="101"/>
      <c r="J2472" s="101"/>
      <c r="L2472" s="102"/>
      <c r="M2472" s="103"/>
      <c r="O2472" s="101"/>
      <c r="P2472" s="101"/>
      <c r="Q2472" s="101"/>
      <c r="R2472" s="105"/>
      <c r="V2472" s="106"/>
      <c r="W2472" s="107"/>
      <c r="X2472" s="107"/>
      <c r="Y2472" s="107"/>
      <c r="Z2472" s="108"/>
      <c r="AA2472" s="107"/>
      <c r="AB2472" s="50"/>
      <c r="AI2472" s="107"/>
    </row>
    <row r="2473" spans="3:35" x14ac:dyDescent="0.2">
      <c r="C2473" s="101"/>
      <c r="D2473" s="101"/>
      <c r="E2473" s="101"/>
      <c r="F2473" s="101"/>
      <c r="I2473" s="101"/>
      <c r="J2473" s="101"/>
      <c r="L2473" s="102"/>
      <c r="M2473" s="103"/>
      <c r="O2473" s="101"/>
      <c r="P2473" s="101"/>
      <c r="Q2473" s="101"/>
      <c r="R2473" s="105"/>
      <c r="V2473" s="106"/>
      <c r="W2473" s="107"/>
      <c r="X2473" s="107"/>
      <c r="Y2473" s="107"/>
      <c r="Z2473" s="108"/>
      <c r="AA2473" s="107"/>
      <c r="AB2473" s="50"/>
      <c r="AI2473" s="107"/>
    </row>
    <row r="2474" spans="3:35" x14ac:dyDescent="0.2">
      <c r="L2474" s="102"/>
      <c r="M2474" s="103"/>
      <c r="R2474" s="105"/>
      <c r="V2474" s="106"/>
      <c r="W2474" s="107"/>
      <c r="X2474" s="107"/>
      <c r="Y2474" s="107"/>
      <c r="Z2474" s="108"/>
      <c r="AA2474" s="107"/>
      <c r="AB2474" s="50"/>
      <c r="AI2474" s="107"/>
    </row>
    <row r="2475" spans="3:35" x14ac:dyDescent="0.2">
      <c r="L2475" s="102"/>
      <c r="M2475" s="103"/>
      <c r="R2475" s="105"/>
      <c r="V2475" s="106"/>
      <c r="W2475" s="107"/>
      <c r="X2475" s="107"/>
      <c r="Y2475" s="107"/>
      <c r="Z2475" s="108"/>
      <c r="AA2475" s="107"/>
      <c r="AB2475" s="50"/>
      <c r="AI2475" s="107"/>
    </row>
    <row r="2476" spans="3:35" x14ac:dyDescent="0.2">
      <c r="L2476" s="102"/>
      <c r="M2476" s="103"/>
      <c r="R2476" s="105"/>
      <c r="V2476" s="106"/>
      <c r="W2476" s="107"/>
      <c r="X2476" s="107"/>
      <c r="Y2476" s="107"/>
      <c r="Z2476" s="108"/>
      <c r="AA2476" s="107"/>
      <c r="AB2476" s="50"/>
      <c r="AI2476" s="107"/>
    </row>
    <row r="2477" spans="3:35" x14ac:dyDescent="0.2">
      <c r="C2477" s="101"/>
      <c r="D2477" s="101"/>
      <c r="E2477" s="101"/>
      <c r="F2477" s="101"/>
      <c r="I2477" s="101"/>
      <c r="J2477" s="101"/>
      <c r="L2477" s="102"/>
      <c r="M2477" s="103"/>
      <c r="O2477" s="101"/>
      <c r="P2477" s="101"/>
      <c r="Q2477" s="101"/>
      <c r="R2477" s="105"/>
      <c r="V2477" s="106"/>
      <c r="W2477" s="107"/>
      <c r="X2477" s="107"/>
      <c r="Y2477" s="107"/>
      <c r="Z2477" s="108"/>
      <c r="AA2477" s="107"/>
      <c r="AB2477" s="50"/>
      <c r="AI2477" s="107"/>
    </row>
    <row r="2478" spans="3:35" x14ac:dyDescent="0.2">
      <c r="C2478" s="101"/>
      <c r="D2478" s="101"/>
      <c r="E2478" s="101"/>
      <c r="F2478" s="101"/>
      <c r="I2478" s="101"/>
      <c r="J2478" s="101"/>
      <c r="L2478" s="102"/>
      <c r="M2478" s="103"/>
      <c r="O2478" s="101"/>
      <c r="P2478" s="101"/>
      <c r="Q2478" s="101"/>
      <c r="R2478" s="105"/>
      <c r="V2478" s="106"/>
      <c r="W2478" s="107"/>
      <c r="X2478" s="107"/>
      <c r="Y2478" s="107"/>
      <c r="Z2478" s="108"/>
      <c r="AA2478" s="107"/>
      <c r="AB2478" s="50"/>
      <c r="AI2478" s="107"/>
    </row>
    <row r="2479" spans="3:35" x14ac:dyDescent="0.2">
      <c r="C2479" s="101"/>
      <c r="D2479" s="101"/>
      <c r="E2479" s="101"/>
      <c r="F2479" s="101"/>
      <c r="I2479" s="101"/>
      <c r="J2479" s="101"/>
      <c r="L2479" s="102"/>
      <c r="M2479" s="103"/>
      <c r="O2479" s="101"/>
      <c r="P2479" s="101"/>
      <c r="Q2479" s="101"/>
      <c r="R2479" s="105"/>
      <c r="V2479" s="106"/>
      <c r="W2479" s="107"/>
      <c r="X2479" s="107"/>
      <c r="Y2479" s="107"/>
      <c r="Z2479" s="108"/>
      <c r="AA2479" s="107"/>
      <c r="AB2479" s="50"/>
      <c r="AI2479" s="107"/>
    </row>
    <row r="2480" spans="3:35" x14ac:dyDescent="0.2">
      <c r="C2480" s="101"/>
      <c r="D2480" s="101"/>
      <c r="E2480" s="101"/>
      <c r="F2480" s="101"/>
      <c r="I2480" s="101"/>
      <c r="J2480" s="101"/>
      <c r="L2480" s="102"/>
      <c r="M2480" s="103"/>
      <c r="O2480" s="101"/>
      <c r="P2480" s="101"/>
      <c r="Q2480" s="101"/>
      <c r="R2480" s="105"/>
      <c r="V2480" s="106"/>
      <c r="W2480" s="107"/>
      <c r="X2480" s="107"/>
      <c r="Y2480" s="107"/>
      <c r="Z2480" s="108"/>
      <c r="AA2480" s="107"/>
      <c r="AB2480" s="50"/>
      <c r="AI2480" s="107"/>
    </row>
    <row r="2481" spans="3:35" x14ac:dyDescent="0.2">
      <c r="C2481" s="101"/>
      <c r="D2481" s="101"/>
      <c r="E2481" s="101"/>
      <c r="F2481" s="101"/>
      <c r="I2481" s="101"/>
      <c r="J2481" s="101"/>
      <c r="L2481" s="102"/>
      <c r="M2481" s="103"/>
      <c r="O2481" s="101"/>
      <c r="P2481" s="101"/>
      <c r="Q2481" s="101"/>
      <c r="R2481" s="105"/>
      <c r="V2481" s="106"/>
      <c r="W2481" s="107"/>
      <c r="X2481" s="107"/>
      <c r="Y2481" s="107"/>
      <c r="Z2481" s="108"/>
      <c r="AA2481" s="107"/>
      <c r="AB2481" s="50"/>
      <c r="AI2481" s="107"/>
    </row>
    <row r="2482" spans="3:35" x14ac:dyDescent="0.2">
      <c r="C2482" s="101"/>
      <c r="D2482" s="101"/>
      <c r="E2482" s="101"/>
      <c r="F2482" s="101"/>
      <c r="I2482" s="101"/>
      <c r="J2482" s="101"/>
      <c r="L2482" s="102"/>
      <c r="M2482" s="103"/>
      <c r="O2482" s="101"/>
      <c r="P2482" s="101"/>
      <c r="Q2482" s="101"/>
      <c r="R2482" s="105"/>
      <c r="V2482" s="106"/>
      <c r="W2482" s="107"/>
      <c r="X2482" s="107"/>
      <c r="Y2482" s="107"/>
      <c r="Z2482" s="108"/>
      <c r="AA2482" s="107"/>
      <c r="AB2482" s="50"/>
      <c r="AI2482" s="107"/>
    </row>
    <row r="2483" spans="3:35" x14ac:dyDescent="0.2">
      <c r="C2483" s="101"/>
      <c r="D2483" s="101"/>
      <c r="E2483" s="101"/>
      <c r="F2483" s="101"/>
      <c r="I2483" s="101"/>
      <c r="J2483" s="101"/>
      <c r="L2483" s="102"/>
      <c r="M2483" s="103"/>
      <c r="O2483" s="101"/>
      <c r="P2483" s="101"/>
      <c r="Q2483" s="101"/>
      <c r="R2483" s="105"/>
      <c r="V2483" s="106"/>
      <c r="W2483" s="107"/>
      <c r="X2483" s="107"/>
      <c r="Y2483" s="107"/>
      <c r="Z2483" s="108"/>
      <c r="AA2483" s="107"/>
      <c r="AB2483" s="50"/>
      <c r="AI2483" s="107"/>
    </row>
    <row r="2484" spans="3:35" x14ac:dyDescent="0.2">
      <c r="C2484" s="101"/>
      <c r="D2484" s="101"/>
      <c r="E2484" s="101"/>
      <c r="F2484" s="101"/>
      <c r="I2484" s="101"/>
      <c r="J2484" s="101"/>
      <c r="L2484" s="102"/>
      <c r="M2484" s="103"/>
      <c r="O2484" s="101"/>
      <c r="P2484" s="101"/>
      <c r="Q2484" s="101"/>
      <c r="R2484" s="105"/>
      <c r="V2484" s="106"/>
      <c r="W2484" s="107"/>
      <c r="X2484" s="107"/>
      <c r="Y2484" s="107"/>
      <c r="Z2484" s="108"/>
      <c r="AA2484" s="107"/>
      <c r="AB2484" s="50"/>
      <c r="AI2484" s="107"/>
    </row>
    <row r="2485" spans="3:35" x14ac:dyDescent="0.2">
      <c r="C2485" s="101"/>
      <c r="D2485" s="101"/>
      <c r="E2485" s="101"/>
      <c r="F2485" s="101"/>
      <c r="I2485" s="101"/>
      <c r="J2485" s="101"/>
      <c r="L2485" s="102"/>
      <c r="M2485" s="103"/>
      <c r="O2485" s="101"/>
      <c r="P2485" s="101"/>
      <c r="Q2485" s="101"/>
      <c r="R2485" s="105"/>
      <c r="V2485" s="106"/>
      <c r="W2485" s="107"/>
      <c r="X2485" s="107"/>
      <c r="Y2485" s="107"/>
      <c r="Z2485" s="108"/>
      <c r="AA2485" s="107"/>
      <c r="AB2485" s="50"/>
      <c r="AI2485" s="107"/>
    </row>
    <row r="2486" spans="3:35" x14ac:dyDescent="0.2">
      <c r="C2486" s="101"/>
      <c r="D2486" s="101"/>
      <c r="E2486" s="101"/>
      <c r="F2486" s="101"/>
      <c r="I2486" s="101"/>
      <c r="J2486" s="101"/>
      <c r="L2486" s="102"/>
      <c r="M2486" s="103"/>
      <c r="O2486" s="101"/>
      <c r="P2486" s="101"/>
      <c r="Q2486" s="101"/>
      <c r="R2486" s="105"/>
      <c r="V2486" s="106"/>
      <c r="W2486" s="107"/>
      <c r="X2486" s="107"/>
      <c r="Y2486" s="107"/>
      <c r="Z2486" s="108"/>
      <c r="AA2486" s="107"/>
      <c r="AB2486" s="50"/>
      <c r="AI2486" s="107"/>
    </row>
    <row r="2487" spans="3:35" x14ac:dyDescent="0.2">
      <c r="C2487" s="101"/>
      <c r="D2487" s="101"/>
      <c r="E2487" s="101"/>
      <c r="F2487" s="101"/>
      <c r="I2487" s="101"/>
      <c r="J2487" s="101"/>
      <c r="L2487" s="102"/>
      <c r="M2487" s="103"/>
      <c r="O2487" s="101"/>
      <c r="P2487" s="101"/>
      <c r="Q2487" s="101"/>
      <c r="R2487" s="105"/>
      <c r="V2487" s="106"/>
      <c r="W2487" s="107"/>
      <c r="X2487" s="107"/>
      <c r="Y2487" s="107"/>
      <c r="Z2487" s="108"/>
      <c r="AA2487" s="107"/>
      <c r="AB2487" s="50"/>
      <c r="AI2487" s="107"/>
    </row>
    <row r="2488" spans="3:35" x14ac:dyDescent="0.2">
      <c r="C2488" s="101"/>
      <c r="D2488" s="101"/>
      <c r="E2488" s="101"/>
      <c r="F2488" s="101"/>
      <c r="I2488" s="101"/>
      <c r="J2488" s="101"/>
      <c r="L2488" s="102"/>
      <c r="M2488" s="103"/>
      <c r="O2488" s="101"/>
      <c r="P2488" s="101"/>
      <c r="Q2488" s="101"/>
      <c r="R2488" s="105"/>
      <c r="V2488" s="106"/>
      <c r="W2488" s="107"/>
      <c r="X2488" s="107"/>
      <c r="Y2488" s="107"/>
      <c r="Z2488" s="108"/>
      <c r="AA2488" s="107"/>
      <c r="AB2488" s="50"/>
      <c r="AI2488" s="107"/>
    </row>
    <row r="2489" spans="3:35" x14ac:dyDescent="0.2">
      <c r="C2489" s="101"/>
      <c r="D2489" s="101"/>
      <c r="E2489" s="101"/>
      <c r="F2489" s="101"/>
      <c r="I2489" s="101"/>
      <c r="J2489" s="101"/>
      <c r="L2489" s="102"/>
      <c r="M2489" s="103"/>
      <c r="O2489" s="101"/>
      <c r="P2489" s="101"/>
      <c r="Q2489" s="101"/>
      <c r="R2489" s="105"/>
      <c r="V2489" s="106"/>
      <c r="W2489" s="107"/>
      <c r="X2489" s="107"/>
      <c r="Y2489" s="107"/>
      <c r="Z2489" s="108"/>
      <c r="AA2489" s="107"/>
      <c r="AB2489" s="50"/>
      <c r="AI2489" s="107"/>
    </row>
    <row r="2490" spans="3:35" x14ac:dyDescent="0.2">
      <c r="C2490" s="101"/>
      <c r="D2490" s="101"/>
      <c r="E2490" s="101"/>
      <c r="F2490" s="101"/>
      <c r="I2490" s="101"/>
      <c r="J2490" s="101"/>
      <c r="L2490" s="102"/>
      <c r="M2490" s="103"/>
      <c r="O2490" s="101"/>
      <c r="P2490" s="101"/>
      <c r="Q2490" s="101"/>
      <c r="R2490" s="105"/>
      <c r="V2490" s="106"/>
      <c r="W2490" s="107"/>
      <c r="X2490" s="107"/>
      <c r="Y2490" s="107"/>
      <c r="Z2490" s="108"/>
      <c r="AA2490" s="107"/>
      <c r="AB2490" s="50"/>
      <c r="AI2490" s="107"/>
    </row>
    <row r="2491" spans="3:35" x14ac:dyDescent="0.2">
      <c r="C2491" s="101"/>
      <c r="D2491" s="101"/>
      <c r="E2491" s="101"/>
      <c r="F2491" s="101"/>
      <c r="I2491" s="101"/>
      <c r="J2491" s="101"/>
      <c r="L2491" s="102"/>
      <c r="M2491" s="103"/>
      <c r="O2491" s="101"/>
      <c r="P2491" s="101"/>
      <c r="Q2491" s="101"/>
      <c r="R2491" s="105"/>
      <c r="V2491" s="106"/>
      <c r="W2491" s="107"/>
      <c r="X2491" s="107"/>
      <c r="Y2491" s="107"/>
      <c r="Z2491" s="108"/>
      <c r="AA2491" s="107"/>
      <c r="AB2491" s="50"/>
      <c r="AI2491" s="107"/>
    </row>
    <row r="2492" spans="3:35" x14ac:dyDescent="0.2">
      <c r="C2492" s="101"/>
      <c r="D2492" s="101"/>
      <c r="E2492" s="101"/>
      <c r="F2492" s="101"/>
      <c r="I2492" s="101"/>
      <c r="J2492" s="101"/>
      <c r="L2492" s="102"/>
      <c r="M2492" s="103"/>
      <c r="O2492" s="101"/>
      <c r="P2492" s="101"/>
      <c r="Q2492" s="101"/>
      <c r="R2492" s="105"/>
      <c r="V2492" s="106"/>
      <c r="W2492" s="107"/>
      <c r="X2492" s="107"/>
      <c r="Y2492" s="107"/>
      <c r="Z2492" s="108"/>
      <c r="AA2492" s="107"/>
      <c r="AB2492" s="50"/>
      <c r="AI2492" s="107"/>
    </row>
    <row r="2493" spans="3:35" x14ac:dyDescent="0.2">
      <c r="C2493" s="101"/>
      <c r="D2493" s="101"/>
      <c r="E2493" s="101"/>
      <c r="F2493" s="101"/>
      <c r="I2493" s="101"/>
      <c r="J2493" s="101"/>
      <c r="L2493" s="102"/>
      <c r="M2493" s="103"/>
      <c r="O2493" s="101"/>
      <c r="P2493" s="101"/>
      <c r="Q2493" s="101"/>
      <c r="R2493" s="105"/>
      <c r="V2493" s="106"/>
      <c r="W2493" s="107"/>
      <c r="X2493" s="107"/>
      <c r="Y2493" s="107"/>
      <c r="Z2493" s="108"/>
      <c r="AA2493" s="107"/>
      <c r="AB2493" s="50"/>
      <c r="AI2493" s="107"/>
    </row>
    <row r="2494" spans="3:35" x14ac:dyDescent="0.2">
      <c r="C2494" s="101"/>
      <c r="D2494" s="101"/>
      <c r="E2494" s="101"/>
      <c r="F2494" s="101"/>
      <c r="I2494" s="101"/>
      <c r="J2494" s="101"/>
      <c r="L2494" s="102"/>
      <c r="M2494" s="103"/>
      <c r="O2494" s="101"/>
      <c r="P2494" s="101"/>
      <c r="Q2494" s="101"/>
      <c r="R2494" s="105"/>
      <c r="V2494" s="106"/>
      <c r="W2494" s="107"/>
      <c r="X2494" s="107"/>
      <c r="Y2494" s="107"/>
      <c r="Z2494" s="108"/>
      <c r="AA2494" s="107"/>
      <c r="AB2494" s="50"/>
      <c r="AI2494" s="107"/>
    </row>
    <row r="2495" spans="3:35" x14ac:dyDescent="0.2">
      <c r="C2495" s="101"/>
      <c r="D2495" s="101"/>
      <c r="E2495" s="101"/>
      <c r="F2495" s="101"/>
      <c r="I2495" s="101"/>
      <c r="J2495" s="101"/>
      <c r="L2495" s="102"/>
      <c r="M2495" s="103"/>
      <c r="O2495" s="101"/>
      <c r="P2495" s="101"/>
      <c r="Q2495" s="101"/>
      <c r="R2495" s="105"/>
      <c r="V2495" s="106"/>
      <c r="W2495" s="107"/>
      <c r="X2495" s="107"/>
      <c r="Y2495" s="107"/>
      <c r="Z2495" s="108"/>
      <c r="AA2495" s="107"/>
      <c r="AB2495" s="50"/>
      <c r="AI2495" s="107"/>
    </row>
    <row r="2496" spans="3:35" x14ac:dyDescent="0.2">
      <c r="C2496" s="101"/>
      <c r="D2496" s="101"/>
      <c r="E2496" s="101"/>
      <c r="F2496" s="101"/>
      <c r="I2496" s="101"/>
      <c r="J2496" s="101"/>
      <c r="L2496" s="102"/>
      <c r="M2496" s="103"/>
      <c r="O2496" s="101"/>
      <c r="P2496" s="101"/>
      <c r="Q2496" s="101"/>
      <c r="R2496" s="105"/>
      <c r="V2496" s="106"/>
      <c r="W2496" s="107"/>
      <c r="X2496" s="107"/>
      <c r="Y2496" s="107"/>
      <c r="Z2496" s="108"/>
      <c r="AA2496" s="107"/>
      <c r="AB2496" s="50"/>
      <c r="AI2496" s="107"/>
    </row>
    <row r="2497" spans="3:35" x14ac:dyDescent="0.2">
      <c r="C2497" s="101"/>
      <c r="D2497" s="101"/>
      <c r="E2497" s="101"/>
      <c r="F2497" s="101"/>
      <c r="I2497" s="101"/>
      <c r="J2497" s="101"/>
      <c r="L2497" s="102"/>
      <c r="M2497" s="103"/>
      <c r="O2497" s="101"/>
      <c r="P2497" s="101"/>
      <c r="Q2497" s="101"/>
      <c r="R2497" s="105"/>
      <c r="V2497" s="106"/>
      <c r="W2497" s="107"/>
      <c r="X2497" s="107"/>
      <c r="Y2497" s="107"/>
      <c r="Z2497" s="108"/>
      <c r="AA2497" s="107"/>
      <c r="AB2497" s="50"/>
      <c r="AI2497" s="107"/>
    </row>
    <row r="2498" spans="3:35" x14ac:dyDescent="0.2">
      <c r="C2498" s="101"/>
      <c r="D2498" s="101"/>
      <c r="E2498" s="101"/>
      <c r="F2498" s="101"/>
      <c r="I2498" s="101"/>
      <c r="J2498" s="101"/>
      <c r="L2498" s="102"/>
      <c r="M2498" s="103"/>
      <c r="O2498" s="101"/>
      <c r="P2498" s="101"/>
      <c r="Q2498" s="101"/>
      <c r="R2498" s="105"/>
      <c r="V2498" s="106"/>
      <c r="W2498" s="107"/>
      <c r="X2498" s="107"/>
      <c r="Y2498" s="107"/>
      <c r="Z2498" s="108"/>
      <c r="AA2498" s="107"/>
      <c r="AB2498" s="50"/>
      <c r="AI2498" s="107"/>
    </row>
    <row r="2499" spans="3:35" x14ac:dyDescent="0.2">
      <c r="C2499" s="101"/>
      <c r="D2499" s="101"/>
      <c r="E2499" s="101"/>
      <c r="F2499" s="101"/>
      <c r="I2499" s="101"/>
      <c r="J2499" s="101"/>
      <c r="L2499" s="102"/>
      <c r="M2499" s="103"/>
      <c r="O2499" s="101"/>
      <c r="P2499" s="101"/>
      <c r="Q2499" s="101"/>
      <c r="R2499" s="105"/>
      <c r="V2499" s="106"/>
      <c r="W2499" s="107"/>
      <c r="X2499" s="107"/>
      <c r="Y2499" s="107"/>
      <c r="Z2499" s="108"/>
      <c r="AA2499" s="107"/>
      <c r="AB2499" s="50"/>
      <c r="AI2499" s="107"/>
    </row>
    <row r="2500" spans="3:35" x14ac:dyDescent="0.2">
      <c r="C2500" s="101"/>
      <c r="D2500" s="101"/>
      <c r="E2500" s="101"/>
      <c r="F2500" s="101"/>
      <c r="I2500" s="101"/>
      <c r="J2500" s="101"/>
      <c r="L2500" s="102"/>
      <c r="M2500" s="103"/>
      <c r="O2500" s="101"/>
      <c r="P2500" s="101"/>
      <c r="Q2500" s="101"/>
      <c r="R2500" s="105"/>
      <c r="V2500" s="106"/>
      <c r="W2500" s="107"/>
      <c r="X2500" s="107"/>
      <c r="Y2500" s="107"/>
      <c r="Z2500" s="108"/>
      <c r="AA2500" s="107"/>
      <c r="AB2500" s="50"/>
      <c r="AI2500" s="107"/>
    </row>
    <row r="2501" spans="3:35" x14ac:dyDescent="0.2">
      <c r="C2501" s="101"/>
      <c r="D2501" s="101"/>
      <c r="E2501" s="101"/>
      <c r="F2501" s="101"/>
      <c r="I2501" s="101"/>
      <c r="J2501" s="101"/>
      <c r="L2501" s="102"/>
      <c r="M2501" s="103"/>
      <c r="O2501" s="101"/>
      <c r="P2501" s="101"/>
      <c r="Q2501" s="101"/>
      <c r="R2501" s="105"/>
      <c r="V2501" s="106"/>
      <c r="W2501" s="107"/>
      <c r="X2501" s="107"/>
      <c r="Y2501" s="107"/>
      <c r="Z2501" s="108"/>
      <c r="AA2501" s="107"/>
      <c r="AB2501" s="50"/>
      <c r="AI2501" s="107"/>
    </row>
    <row r="2502" spans="3:35" x14ac:dyDescent="0.2">
      <c r="C2502" s="101"/>
      <c r="D2502" s="101"/>
      <c r="E2502" s="101"/>
      <c r="F2502" s="101"/>
      <c r="I2502" s="101"/>
      <c r="J2502" s="101"/>
      <c r="L2502" s="102"/>
      <c r="M2502" s="103"/>
      <c r="O2502" s="101"/>
      <c r="P2502" s="101"/>
      <c r="Q2502" s="101"/>
      <c r="R2502" s="105"/>
      <c r="V2502" s="106"/>
      <c r="W2502" s="107"/>
      <c r="X2502" s="107"/>
      <c r="Y2502" s="107"/>
      <c r="Z2502" s="108"/>
      <c r="AA2502" s="107"/>
      <c r="AB2502" s="50"/>
      <c r="AI2502" s="107"/>
    </row>
    <row r="2503" spans="3:35" x14ac:dyDescent="0.2">
      <c r="C2503" s="101"/>
      <c r="D2503" s="101"/>
      <c r="E2503" s="101"/>
      <c r="F2503" s="101"/>
      <c r="I2503" s="101"/>
      <c r="J2503" s="101"/>
      <c r="L2503" s="102"/>
      <c r="M2503" s="103"/>
      <c r="O2503" s="101"/>
      <c r="P2503" s="101"/>
      <c r="Q2503" s="101"/>
      <c r="R2503" s="105"/>
      <c r="V2503" s="106"/>
      <c r="W2503" s="107"/>
      <c r="X2503" s="107"/>
      <c r="Y2503" s="107"/>
      <c r="Z2503" s="108"/>
      <c r="AA2503" s="107"/>
      <c r="AB2503" s="50"/>
      <c r="AI2503" s="107"/>
    </row>
    <row r="2504" spans="3:35" x14ac:dyDescent="0.2">
      <c r="C2504" s="101"/>
      <c r="D2504" s="101"/>
      <c r="E2504" s="101"/>
      <c r="F2504" s="101"/>
      <c r="I2504" s="101"/>
      <c r="J2504" s="101"/>
      <c r="L2504" s="102"/>
      <c r="M2504" s="103"/>
      <c r="O2504" s="101"/>
      <c r="P2504" s="101"/>
      <c r="Q2504" s="101"/>
      <c r="R2504" s="105"/>
      <c r="V2504" s="106"/>
      <c r="W2504" s="107"/>
      <c r="X2504" s="107"/>
      <c r="Y2504" s="107"/>
      <c r="Z2504" s="108"/>
      <c r="AA2504" s="107"/>
      <c r="AB2504" s="50"/>
      <c r="AI2504" s="107"/>
    </row>
    <row r="2505" spans="3:35" x14ac:dyDescent="0.2">
      <c r="C2505" s="101"/>
      <c r="D2505" s="101"/>
      <c r="E2505" s="101"/>
      <c r="F2505" s="101"/>
      <c r="I2505" s="101"/>
      <c r="J2505" s="101"/>
      <c r="L2505" s="102"/>
      <c r="M2505" s="103"/>
      <c r="O2505" s="101"/>
      <c r="P2505" s="101"/>
      <c r="Q2505" s="101"/>
      <c r="R2505" s="105"/>
      <c r="V2505" s="106"/>
      <c r="W2505" s="107"/>
      <c r="X2505" s="107"/>
      <c r="Y2505" s="107"/>
      <c r="Z2505" s="108"/>
      <c r="AA2505" s="107"/>
      <c r="AB2505" s="50"/>
      <c r="AI2505" s="107"/>
    </row>
    <row r="2506" spans="3:35" x14ac:dyDescent="0.2">
      <c r="C2506" s="101"/>
      <c r="D2506" s="101"/>
      <c r="E2506" s="101"/>
      <c r="F2506" s="101"/>
      <c r="I2506" s="101"/>
      <c r="J2506" s="101"/>
      <c r="L2506" s="102"/>
      <c r="M2506" s="103"/>
      <c r="O2506" s="101"/>
      <c r="P2506" s="101"/>
      <c r="Q2506" s="101"/>
      <c r="R2506" s="105"/>
      <c r="V2506" s="106"/>
      <c r="W2506" s="107"/>
      <c r="X2506" s="107"/>
      <c r="Y2506" s="107"/>
      <c r="Z2506" s="108"/>
      <c r="AA2506" s="107"/>
      <c r="AB2506" s="50"/>
      <c r="AI2506" s="107"/>
    </row>
    <row r="2507" spans="3:35" x14ac:dyDescent="0.2">
      <c r="C2507" s="101"/>
      <c r="D2507" s="101"/>
      <c r="E2507" s="101"/>
      <c r="F2507" s="101"/>
      <c r="I2507" s="101"/>
      <c r="J2507" s="101"/>
      <c r="L2507" s="102"/>
      <c r="M2507" s="103"/>
      <c r="O2507" s="101"/>
      <c r="P2507" s="101"/>
      <c r="Q2507" s="101"/>
      <c r="R2507" s="105"/>
      <c r="V2507" s="106"/>
      <c r="W2507" s="107"/>
      <c r="X2507" s="107"/>
      <c r="Y2507" s="107"/>
      <c r="Z2507" s="108"/>
      <c r="AA2507" s="107"/>
      <c r="AB2507" s="50"/>
      <c r="AI2507" s="107"/>
    </row>
    <row r="2508" spans="3:35" x14ac:dyDescent="0.2">
      <c r="C2508" s="101"/>
      <c r="D2508" s="101"/>
      <c r="E2508" s="101"/>
      <c r="F2508" s="101"/>
      <c r="I2508" s="101"/>
      <c r="J2508" s="101"/>
      <c r="L2508" s="102"/>
      <c r="M2508" s="103"/>
      <c r="O2508" s="101"/>
      <c r="P2508" s="101"/>
      <c r="Q2508" s="101"/>
      <c r="R2508" s="105"/>
      <c r="V2508" s="106"/>
      <c r="W2508" s="107"/>
      <c r="X2508" s="107"/>
      <c r="Y2508" s="107"/>
      <c r="Z2508" s="108"/>
      <c r="AA2508" s="107"/>
      <c r="AB2508" s="50"/>
      <c r="AI2508" s="107"/>
    </row>
    <row r="2509" spans="3:35" x14ac:dyDescent="0.2">
      <c r="C2509" s="101"/>
      <c r="D2509" s="101"/>
      <c r="E2509" s="101"/>
      <c r="F2509" s="101"/>
      <c r="I2509" s="101"/>
      <c r="J2509" s="101"/>
      <c r="L2509" s="102"/>
      <c r="M2509" s="103"/>
      <c r="O2509" s="101"/>
      <c r="P2509" s="101"/>
      <c r="Q2509" s="101"/>
      <c r="R2509" s="105"/>
      <c r="V2509" s="106"/>
      <c r="W2509" s="107"/>
      <c r="X2509" s="107"/>
      <c r="Y2509" s="107"/>
      <c r="Z2509" s="108"/>
      <c r="AA2509" s="107"/>
      <c r="AB2509" s="50"/>
      <c r="AI2509" s="107"/>
    </row>
    <row r="2510" spans="3:35" x14ac:dyDescent="0.2">
      <c r="C2510" s="101"/>
      <c r="D2510" s="101"/>
      <c r="E2510" s="101"/>
      <c r="F2510" s="101"/>
      <c r="I2510" s="101"/>
      <c r="J2510" s="101"/>
      <c r="L2510" s="102"/>
      <c r="M2510" s="103"/>
      <c r="O2510" s="101"/>
      <c r="P2510" s="101"/>
      <c r="Q2510" s="101"/>
      <c r="R2510" s="105"/>
      <c r="V2510" s="106"/>
      <c r="W2510" s="107"/>
      <c r="X2510" s="107"/>
      <c r="Y2510" s="107"/>
      <c r="Z2510" s="108"/>
      <c r="AA2510" s="107"/>
      <c r="AB2510" s="50"/>
      <c r="AI2510" s="107"/>
    </row>
    <row r="2511" spans="3:35" x14ac:dyDescent="0.2">
      <c r="C2511" s="101"/>
      <c r="D2511" s="101"/>
      <c r="E2511" s="101"/>
      <c r="F2511" s="101"/>
      <c r="I2511" s="101"/>
      <c r="J2511" s="101"/>
      <c r="L2511" s="102"/>
      <c r="M2511" s="103"/>
      <c r="O2511" s="101"/>
      <c r="P2511" s="101"/>
      <c r="Q2511" s="101"/>
      <c r="R2511" s="105"/>
      <c r="V2511" s="106"/>
      <c r="W2511" s="107"/>
      <c r="X2511" s="107"/>
      <c r="Y2511" s="107"/>
      <c r="Z2511" s="108"/>
      <c r="AA2511" s="107"/>
      <c r="AB2511" s="50"/>
      <c r="AI2511" s="107"/>
    </row>
    <row r="2512" spans="3:35" x14ac:dyDescent="0.2">
      <c r="C2512" s="101"/>
      <c r="D2512" s="101"/>
      <c r="E2512" s="101"/>
      <c r="F2512" s="101"/>
      <c r="I2512" s="101"/>
      <c r="J2512" s="101"/>
      <c r="L2512" s="102"/>
      <c r="M2512" s="103"/>
      <c r="O2512" s="101"/>
      <c r="P2512" s="101"/>
      <c r="Q2512" s="101"/>
      <c r="R2512" s="105"/>
      <c r="V2512" s="106"/>
      <c r="W2512" s="107"/>
      <c r="X2512" s="107"/>
      <c r="Y2512" s="107"/>
      <c r="Z2512" s="108"/>
      <c r="AA2512" s="107"/>
      <c r="AB2512" s="50"/>
      <c r="AI2512" s="107"/>
    </row>
    <row r="2513" spans="3:35" x14ac:dyDescent="0.2">
      <c r="L2513" s="102"/>
      <c r="M2513" s="103"/>
      <c r="R2513" s="105"/>
      <c r="V2513" s="106"/>
      <c r="W2513" s="107"/>
      <c r="X2513" s="107"/>
      <c r="Y2513" s="107"/>
      <c r="Z2513" s="108"/>
      <c r="AA2513" s="107"/>
      <c r="AB2513" s="50"/>
      <c r="AI2513" s="107"/>
    </row>
    <row r="2514" spans="3:35" x14ac:dyDescent="0.2">
      <c r="C2514" s="101"/>
      <c r="D2514" s="101"/>
      <c r="E2514" s="101"/>
      <c r="F2514" s="101"/>
      <c r="I2514" s="101"/>
      <c r="J2514" s="101"/>
      <c r="L2514" s="102"/>
      <c r="M2514" s="103"/>
      <c r="O2514" s="101"/>
      <c r="P2514" s="101"/>
      <c r="Q2514" s="101"/>
      <c r="R2514" s="105"/>
      <c r="V2514" s="106"/>
      <c r="W2514" s="107"/>
      <c r="X2514" s="107"/>
      <c r="Y2514" s="107"/>
      <c r="Z2514" s="108"/>
      <c r="AA2514" s="107"/>
      <c r="AB2514" s="50"/>
      <c r="AI2514" s="107"/>
    </row>
    <row r="2515" spans="3:35" x14ac:dyDescent="0.2">
      <c r="C2515" s="101"/>
      <c r="D2515" s="101"/>
      <c r="E2515" s="101"/>
      <c r="F2515" s="101"/>
      <c r="I2515" s="101"/>
      <c r="J2515" s="101"/>
      <c r="L2515" s="102"/>
      <c r="M2515" s="103"/>
      <c r="O2515" s="101"/>
      <c r="P2515" s="101"/>
      <c r="Q2515" s="101"/>
      <c r="R2515" s="105"/>
      <c r="V2515" s="106"/>
      <c r="W2515" s="107"/>
      <c r="X2515" s="107"/>
      <c r="Y2515" s="107"/>
      <c r="Z2515" s="108"/>
      <c r="AA2515" s="107"/>
      <c r="AB2515" s="50"/>
      <c r="AI2515" s="107"/>
    </row>
    <row r="2516" spans="3:35" x14ac:dyDescent="0.2">
      <c r="C2516" s="101"/>
      <c r="D2516" s="101"/>
      <c r="E2516" s="101"/>
      <c r="F2516" s="101"/>
      <c r="I2516" s="101"/>
      <c r="J2516" s="101"/>
      <c r="L2516" s="102"/>
      <c r="M2516" s="103"/>
      <c r="O2516" s="101"/>
      <c r="P2516" s="101"/>
      <c r="Q2516" s="101"/>
      <c r="R2516" s="105"/>
      <c r="V2516" s="106"/>
      <c r="W2516" s="107"/>
      <c r="X2516" s="107"/>
      <c r="Y2516" s="107"/>
      <c r="Z2516" s="108"/>
      <c r="AA2516" s="107"/>
      <c r="AB2516" s="50"/>
      <c r="AI2516" s="107"/>
    </row>
    <row r="2517" spans="3:35" x14ac:dyDescent="0.2">
      <c r="C2517" s="101"/>
      <c r="D2517" s="101"/>
      <c r="E2517" s="101"/>
      <c r="F2517" s="101"/>
      <c r="I2517" s="101"/>
      <c r="J2517" s="101"/>
      <c r="L2517" s="102"/>
      <c r="M2517" s="103"/>
      <c r="O2517" s="101"/>
      <c r="P2517" s="101"/>
      <c r="Q2517" s="101"/>
      <c r="R2517" s="105"/>
      <c r="V2517" s="106"/>
      <c r="W2517" s="107"/>
      <c r="X2517" s="107"/>
      <c r="Y2517" s="107"/>
      <c r="Z2517" s="108"/>
      <c r="AA2517" s="107"/>
      <c r="AB2517" s="50"/>
      <c r="AI2517" s="107"/>
    </row>
    <row r="2518" spans="3:35" x14ac:dyDescent="0.2">
      <c r="L2518" s="102"/>
      <c r="M2518" s="103"/>
      <c r="R2518" s="105"/>
      <c r="V2518" s="106"/>
      <c r="W2518" s="107"/>
      <c r="X2518" s="107"/>
      <c r="Y2518" s="107"/>
      <c r="Z2518" s="108"/>
      <c r="AA2518" s="107"/>
      <c r="AB2518" s="50"/>
      <c r="AI2518" s="107"/>
    </row>
    <row r="2519" spans="3:35" x14ac:dyDescent="0.2">
      <c r="L2519" s="102"/>
      <c r="M2519" s="103"/>
      <c r="R2519" s="105"/>
      <c r="V2519" s="106"/>
      <c r="W2519" s="107"/>
      <c r="X2519" s="107"/>
      <c r="Y2519" s="107"/>
      <c r="Z2519" s="108"/>
      <c r="AA2519" s="107"/>
      <c r="AB2519" s="50"/>
      <c r="AI2519" s="107"/>
    </row>
    <row r="2520" spans="3:35" x14ac:dyDescent="0.2">
      <c r="L2520" s="102"/>
      <c r="M2520" s="103"/>
      <c r="R2520" s="105"/>
      <c r="V2520" s="106"/>
      <c r="W2520" s="107"/>
      <c r="X2520" s="107"/>
      <c r="Y2520" s="107"/>
      <c r="Z2520" s="108"/>
      <c r="AA2520" s="107"/>
      <c r="AB2520" s="50"/>
      <c r="AI2520" s="107"/>
    </row>
    <row r="2521" spans="3:35" x14ac:dyDescent="0.2">
      <c r="C2521" s="101"/>
      <c r="D2521" s="101"/>
      <c r="E2521" s="101"/>
      <c r="F2521" s="101"/>
      <c r="I2521" s="101"/>
      <c r="J2521" s="101"/>
      <c r="L2521" s="102"/>
      <c r="M2521" s="103"/>
      <c r="O2521" s="101"/>
      <c r="P2521" s="101"/>
      <c r="Q2521" s="101"/>
      <c r="R2521" s="105"/>
      <c r="V2521" s="106"/>
      <c r="W2521" s="107"/>
      <c r="X2521" s="107"/>
      <c r="Y2521" s="107"/>
      <c r="Z2521" s="108"/>
      <c r="AA2521" s="107"/>
      <c r="AB2521" s="50"/>
      <c r="AI2521" s="107"/>
    </row>
    <row r="2522" spans="3:35" x14ac:dyDescent="0.2">
      <c r="C2522" s="101"/>
      <c r="D2522" s="101"/>
      <c r="E2522" s="101"/>
      <c r="F2522" s="101"/>
      <c r="I2522" s="101"/>
      <c r="J2522" s="101"/>
      <c r="L2522" s="102"/>
      <c r="M2522" s="103"/>
      <c r="O2522" s="101"/>
      <c r="P2522" s="101"/>
      <c r="Q2522" s="101"/>
      <c r="R2522" s="105"/>
      <c r="V2522" s="106"/>
      <c r="W2522" s="107"/>
      <c r="X2522" s="107"/>
      <c r="Y2522" s="107"/>
      <c r="Z2522" s="108"/>
      <c r="AA2522" s="107"/>
      <c r="AB2522" s="50"/>
      <c r="AI2522" s="107"/>
    </row>
    <row r="2523" spans="3:35" x14ac:dyDescent="0.2">
      <c r="C2523" s="101"/>
      <c r="D2523" s="101"/>
      <c r="E2523" s="101"/>
      <c r="F2523" s="101"/>
      <c r="I2523" s="101"/>
      <c r="J2523" s="101"/>
      <c r="L2523" s="102"/>
      <c r="M2523" s="103"/>
      <c r="O2523" s="101"/>
      <c r="P2523" s="101"/>
      <c r="Q2523" s="101"/>
      <c r="R2523" s="105"/>
      <c r="V2523" s="106"/>
      <c r="W2523" s="107"/>
      <c r="X2523" s="107"/>
      <c r="Y2523" s="107"/>
      <c r="Z2523" s="108"/>
      <c r="AA2523" s="107"/>
      <c r="AB2523" s="50"/>
      <c r="AI2523" s="107"/>
    </row>
    <row r="2524" spans="3:35" x14ac:dyDescent="0.2">
      <c r="C2524" s="101"/>
      <c r="D2524" s="101"/>
      <c r="E2524" s="101"/>
      <c r="F2524" s="101"/>
      <c r="I2524" s="101"/>
      <c r="J2524" s="101"/>
      <c r="L2524" s="102"/>
      <c r="M2524" s="103"/>
      <c r="O2524" s="101"/>
      <c r="P2524" s="101"/>
      <c r="Q2524" s="101"/>
      <c r="R2524" s="105"/>
      <c r="V2524" s="106"/>
      <c r="W2524" s="107"/>
      <c r="X2524" s="107"/>
      <c r="Y2524" s="107"/>
      <c r="Z2524" s="108"/>
      <c r="AA2524" s="107"/>
      <c r="AB2524" s="50"/>
      <c r="AI2524" s="107"/>
    </row>
    <row r="2525" spans="3:35" x14ac:dyDescent="0.2">
      <c r="C2525" s="101"/>
      <c r="D2525" s="101"/>
      <c r="E2525" s="101"/>
      <c r="F2525" s="101"/>
      <c r="I2525" s="101"/>
      <c r="J2525" s="101"/>
      <c r="L2525" s="102"/>
      <c r="M2525" s="103"/>
      <c r="O2525" s="101"/>
      <c r="P2525" s="101"/>
      <c r="Q2525" s="101"/>
      <c r="R2525" s="105"/>
      <c r="V2525" s="106"/>
      <c r="W2525" s="107"/>
      <c r="X2525" s="107"/>
      <c r="Y2525" s="107"/>
      <c r="Z2525" s="108"/>
      <c r="AA2525" s="107"/>
      <c r="AB2525" s="50"/>
      <c r="AI2525" s="107"/>
    </row>
    <row r="2526" spans="3:35" x14ac:dyDescent="0.2">
      <c r="C2526" s="101"/>
      <c r="D2526" s="101"/>
      <c r="E2526" s="101"/>
      <c r="F2526" s="101"/>
      <c r="I2526" s="101"/>
      <c r="J2526" s="101"/>
      <c r="L2526" s="102"/>
      <c r="M2526" s="103"/>
      <c r="O2526" s="101"/>
      <c r="P2526" s="101"/>
      <c r="Q2526" s="101"/>
      <c r="R2526" s="105"/>
      <c r="V2526" s="106"/>
      <c r="W2526" s="107"/>
      <c r="X2526" s="107"/>
      <c r="Y2526" s="107"/>
      <c r="Z2526" s="108"/>
      <c r="AA2526" s="107"/>
      <c r="AB2526" s="50"/>
      <c r="AI2526" s="107"/>
    </row>
    <row r="2527" spans="3:35" x14ac:dyDescent="0.2">
      <c r="C2527" s="101"/>
      <c r="D2527" s="101"/>
      <c r="E2527" s="101"/>
      <c r="F2527" s="101"/>
      <c r="I2527" s="101"/>
      <c r="J2527" s="101"/>
      <c r="L2527" s="102"/>
      <c r="M2527" s="103"/>
      <c r="O2527" s="101"/>
      <c r="P2527" s="101"/>
      <c r="Q2527" s="101"/>
      <c r="R2527" s="105"/>
      <c r="V2527" s="106"/>
      <c r="W2527" s="107"/>
      <c r="X2527" s="107"/>
      <c r="Y2527" s="107"/>
      <c r="Z2527" s="108"/>
      <c r="AA2527" s="107"/>
      <c r="AB2527" s="50"/>
      <c r="AI2527" s="107"/>
    </row>
    <row r="2528" spans="3:35" x14ac:dyDescent="0.2">
      <c r="C2528" s="101"/>
      <c r="D2528" s="101"/>
      <c r="E2528" s="101"/>
      <c r="F2528" s="101"/>
      <c r="I2528" s="101"/>
      <c r="J2528" s="101"/>
      <c r="L2528" s="102"/>
      <c r="M2528" s="103"/>
      <c r="O2528" s="101"/>
      <c r="P2528" s="101"/>
      <c r="Q2528" s="101"/>
      <c r="R2528" s="105"/>
      <c r="V2528" s="106"/>
      <c r="W2528" s="107"/>
      <c r="X2528" s="107"/>
      <c r="Y2528" s="107"/>
      <c r="Z2528" s="108"/>
      <c r="AA2528" s="107"/>
      <c r="AB2528" s="50"/>
      <c r="AI2528" s="107"/>
    </row>
    <row r="2529" spans="3:35" x14ac:dyDescent="0.2">
      <c r="C2529" s="101"/>
      <c r="D2529" s="101"/>
      <c r="E2529" s="101"/>
      <c r="F2529" s="101"/>
      <c r="I2529" s="101"/>
      <c r="J2529" s="101"/>
      <c r="L2529" s="102"/>
      <c r="M2529" s="103"/>
      <c r="O2529" s="101"/>
      <c r="P2529" s="101"/>
      <c r="Q2529" s="101"/>
      <c r="R2529" s="105"/>
      <c r="V2529" s="106"/>
      <c r="W2529" s="107"/>
      <c r="X2529" s="107"/>
      <c r="Y2529" s="107"/>
      <c r="Z2529" s="108"/>
      <c r="AA2529" s="107"/>
      <c r="AB2529" s="50"/>
      <c r="AI2529" s="107"/>
    </row>
    <row r="2530" spans="3:35" x14ac:dyDescent="0.2">
      <c r="C2530" s="101"/>
      <c r="D2530" s="101"/>
      <c r="E2530" s="101"/>
      <c r="F2530" s="101"/>
      <c r="I2530" s="101"/>
      <c r="J2530" s="101"/>
      <c r="L2530" s="102"/>
      <c r="M2530" s="103"/>
      <c r="O2530" s="101"/>
      <c r="P2530" s="101"/>
      <c r="Q2530" s="101"/>
      <c r="R2530" s="105"/>
      <c r="V2530" s="106"/>
      <c r="W2530" s="107"/>
      <c r="X2530" s="107"/>
      <c r="Y2530" s="107"/>
      <c r="Z2530" s="108"/>
      <c r="AA2530" s="107"/>
      <c r="AB2530" s="50"/>
      <c r="AI2530" s="107"/>
    </row>
    <row r="2531" spans="3:35" x14ac:dyDescent="0.2">
      <c r="C2531" s="101"/>
      <c r="D2531" s="101"/>
      <c r="E2531" s="101"/>
      <c r="F2531" s="101"/>
      <c r="I2531" s="101"/>
      <c r="J2531" s="101"/>
      <c r="L2531" s="102"/>
      <c r="M2531" s="103"/>
      <c r="O2531" s="101"/>
      <c r="P2531" s="101"/>
      <c r="Q2531" s="101"/>
      <c r="R2531" s="105"/>
      <c r="V2531" s="106"/>
      <c r="W2531" s="107"/>
      <c r="X2531" s="107"/>
      <c r="Y2531" s="107"/>
      <c r="Z2531" s="108"/>
      <c r="AA2531" s="107"/>
      <c r="AB2531" s="50"/>
      <c r="AI2531" s="107"/>
    </row>
    <row r="2532" spans="3:35" x14ac:dyDescent="0.2">
      <c r="C2532" s="101"/>
      <c r="D2532" s="101"/>
      <c r="E2532" s="101"/>
      <c r="F2532" s="101"/>
      <c r="I2532" s="101"/>
      <c r="J2532" s="101"/>
      <c r="L2532" s="102"/>
      <c r="M2532" s="103"/>
      <c r="O2532" s="101"/>
      <c r="P2532" s="101"/>
      <c r="Q2532" s="101"/>
      <c r="R2532" s="105"/>
      <c r="V2532" s="106"/>
      <c r="W2532" s="107"/>
      <c r="X2532" s="107"/>
      <c r="Y2532" s="107"/>
      <c r="Z2532" s="108"/>
      <c r="AA2532" s="107"/>
      <c r="AB2532" s="50"/>
      <c r="AI2532" s="107"/>
    </row>
    <row r="2533" spans="3:35" x14ac:dyDescent="0.2">
      <c r="C2533" s="101"/>
      <c r="D2533" s="101"/>
      <c r="E2533" s="101"/>
      <c r="F2533" s="101"/>
      <c r="I2533" s="101"/>
      <c r="J2533" s="101"/>
      <c r="L2533" s="102"/>
      <c r="M2533" s="103"/>
      <c r="O2533" s="101"/>
      <c r="P2533" s="101"/>
      <c r="Q2533" s="101"/>
      <c r="R2533" s="105"/>
      <c r="V2533" s="106"/>
      <c r="W2533" s="107"/>
      <c r="X2533" s="107"/>
      <c r="Y2533" s="107"/>
      <c r="Z2533" s="108"/>
      <c r="AA2533" s="107"/>
      <c r="AB2533" s="50"/>
      <c r="AI2533" s="107"/>
    </row>
    <row r="2534" spans="3:35" x14ac:dyDescent="0.2">
      <c r="C2534" s="101"/>
      <c r="D2534" s="101"/>
      <c r="E2534" s="101"/>
      <c r="F2534" s="101"/>
      <c r="I2534" s="101"/>
      <c r="J2534" s="101"/>
      <c r="L2534" s="102"/>
      <c r="M2534" s="103"/>
      <c r="O2534" s="101"/>
      <c r="P2534" s="101"/>
      <c r="Q2534" s="101"/>
      <c r="R2534" s="105"/>
      <c r="V2534" s="106"/>
      <c r="W2534" s="107"/>
      <c r="X2534" s="107"/>
      <c r="Y2534" s="107"/>
      <c r="Z2534" s="108"/>
      <c r="AA2534" s="107"/>
      <c r="AB2534" s="50"/>
      <c r="AI2534" s="107"/>
    </row>
    <row r="2535" spans="3:35" x14ac:dyDescent="0.2">
      <c r="C2535" s="101"/>
      <c r="D2535" s="101"/>
      <c r="E2535" s="101"/>
      <c r="F2535" s="101"/>
      <c r="I2535" s="101"/>
      <c r="J2535" s="101"/>
      <c r="L2535" s="102"/>
      <c r="M2535" s="103"/>
      <c r="O2535" s="101"/>
      <c r="P2535" s="101"/>
      <c r="Q2535" s="101"/>
      <c r="R2535" s="105"/>
      <c r="V2535" s="106"/>
      <c r="W2535" s="107"/>
      <c r="X2535" s="107"/>
      <c r="Y2535" s="107"/>
      <c r="Z2535" s="108"/>
      <c r="AA2535" s="107"/>
      <c r="AB2535" s="50"/>
      <c r="AI2535" s="107"/>
    </row>
    <row r="2536" spans="3:35" x14ac:dyDescent="0.2">
      <c r="C2536" s="101"/>
      <c r="D2536" s="101"/>
      <c r="E2536" s="101"/>
      <c r="F2536" s="101"/>
      <c r="I2536" s="101"/>
      <c r="J2536" s="101"/>
      <c r="L2536" s="102"/>
      <c r="M2536" s="103"/>
      <c r="O2536" s="101"/>
      <c r="P2536" s="101"/>
      <c r="Q2536" s="101"/>
      <c r="R2536" s="105"/>
      <c r="V2536" s="106"/>
      <c r="W2536" s="107"/>
      <c r="X2536" s="107"/>
      <c r="Y2536" s="107"/>
      <c r="Z2536" s="108"/>
      <c r="AA2536" s="107"/>
      <c r="AB2536" s="50"/>
      <c r="AI2536" s="107"/>
    </row>
    <row r="2537" spans="3:35" x14ac:dyDescent="0.2">
      <c r="C2537" s="101"/>
      <c r="D2537" s="101"/>
      <c r="E2537" s="101"/>
      <c r="F2537" s="101"/>
      <c r="I2537" s="101"/>
      <c r="J2537" s="101"/>
      <c r="L2537" s="102"/>
      <c r="M2537" s="103"/>
      <c r="O2537" s="101"/>
      <c r="P2537" s="101"/>
      <c r="Q2537" s="101"/>
      <c r="R2537" s="105"/>
      <c r="V2537" s="106"/>
      <c r="W2537" s="107"/>
      <c r="X2537" s="107"/>
      <c r="Y2537" s="107"/>
      <c r="Z2537" s="108"/>
      <c r="AA2537" s="107"/>
      <c r="AB2537" s="50"/>
      <c r="AI2537" s="107"/>
    </row>
    <row r="2538" spans="3:35" x14ac:dyDescent="0.2">
      <c r="C2538" s="101"/>
      <c r="D2538" s="101"/>
      <c r="E2538" s="101"/>
      <c r="F2538" s="101"/>
      <c r="I2538" s="101"/>
      <c r="J2538" s="101"/>
      <c r="L2538" s="102"/>
      <c r="M2538" s="103"/>
      <c r="O2538" s="101"/>
      <c r="P2538" s="101"/>
      <c r="Q2538" s="101"/>
      <c r="R2538" s="105"/>
      <c r="V2538" s="106"/>
      <c r="W2538" s="107"/>
      <c r="X2538" s="107"/>
      <c r="Y2538" s="107"/>
      <c r="Z2538" s="108"/>
      <c r="AA2538" s="107"/>
      <c r="AB2538" s="50"/>
      <c r="AI2538" s="107"/>
    </row>
    <row r="2539" spans="3:35" x14ac:dyDescent="0.2">
      <c r="C2539" s="101"/>
      <c r="D2539" s="101"/>
      <c r="E2539" s="101"/>
      <c r="F2539" s="101"/>
      <c r="I2539" s="101"/>
      <c r="J2539" s="101"/>
      <c r="L2539" s="102"/>
      <c r="M2539" s="103"/>
      <c r="O2539" s="101"/>
      <c r="P2539" s="101"/>
      <c r="Q2539" s="101"/>
      <c r="R2539" s="105"/>
      <c r="V2539" s="106"/>
      <c r="W2539" s="107"/>
      <c r="X2539" s="107"/>
      <c r="Y2539" s="107"/>
      <c r="Z2539" s="108"/>
      <c r="AA2539" s="107"/>
      <c r="AB2539" s="50"/>
      <c r="AI2539" s="107"/>
    </row>
    <row r="2540" spans="3:35" x14ac:dyDescent="0.2">
      <c r="C2540" s="101"/>
      <c r="D2540" s="101"/>
      <c r="E2540" s="101"/>
      <c r="F2540" s="101"/>
      <c r="I2540" s="101"/>
      <c r="J2540" s="101"/>
      <c r="L2540" s="102"/>
      <c r="M2540" s="103"/>
      <c r="O2540" s="101"/>
      <c r="P2540" s="101"/>
      <c r="Q2540" s="101"/>
      <c r="R2540" s="105"/>
      <c r="V2540" s="106"/>
      <c r="W2540" s="107"/>
      <c r="X2540" s="107"/>
      <c r="Y2540" s="107"/>
      <c r="Z2540" s="108"/>
      <c r="AA2540" s="107"/>
      <c r="AB2540" s="50"/>
      <c r="AI2540" s="107"/>
    </row>
    <row r="2541" spans="3:35" x14ac:dyDescent="0.2">
      <c r="C2541" s="101"/>
      <c r="D2541" s="101"/>
      <c r="E2541" s="101"/>
      <c r="F2541" s="101"/>
      <c r="I2541" s="101"/>
      <c r="J2541" s="101"/>
      <c r="L2541" s="102"/>
      <c r="M2541" s="103"/>
      <c r="O2541" s="101"/>
      <c r="P2541" s="101"/>
      <c r="Q2541" s="101"/>
      <c r="R2541" s="105"/>
      <c r="V2541" s="106"/>
      <c r="W2541" s="107"/>
      <c r="X2541" s="107"/>
      <c r="Y2541" s="107"/>
      <c r="Z2541" s="108"/>
      <c r="AA2541" s="107"/>
      <c r="AB2541" s="50"/>
      <c r="AI2541" s="107"/>
    </row>
    <row r="2542" spans="3:35" x14ac:dyDescent="0.2">
      <c r="C2542" s="101"/>
      <c r="D2542" s="101"/>
      <c r="E2542" s="101"/>
      <c r="F2542" s="101"/>
      <c r="I2542" s="101"/>
      <c r="J2542" s="101"/>
      <c r="L2542" s="102"/>
      <c r="M2542" s="103"/>
      <c r="O2542" s="101"/>
      <c r="P2542" s="101"/>
      <c r="Q2542" s="101"/>
      <c r="R2542" s="105"/>
      <c r="V2542" s="106"/>
      <c r="W2542" s="107"/>
      <c r="X2542" s="107"/>
      <c r="Y2542" s="107"/>
      <c r="Z2542" s="108"/>
      <c r="AA2542" s="107"/>
      <c r="AB2542" s="50"/>
      <c r="AI2542" s="107"/>
    </row>
    <row r="2543" spans="3:35" x14ac:dyDescent="0.2">
      <c r="C2543" s="101"/>
      <c r="D2543" s="101"/>
      <c r="E2543" s="101"/>
      <c r="F2543" s="101"/>
      <c r="I2543" s="101"/>
      <c r="J2543" s="101"/>
      <c r="L2543" s="102"/>
      <c r="M2543" s="103"/>
      <c r="O2543" s="101"/>
      <c r="P2543" s="101"/>
      <c r="Q2543" s="101"/>
      <c r="R2543" s="105"/>
      <c r="V2543" s="106"/>
      <c r="W2543" s="107"/>
      <c r="X2543" s="107"/>
      <c r="Y2543" s="107"/>
      <c r="Z2543" s="108"/>
      <c r="AA2543" s="107"/>
      <c r="AB2543" s="50"/>
      <c r="AI2543" s="107"/>
    </row>
    <row r="2544" spans="3:35" x14ac:dyDescent="0.2">
      <c r="C2544" s="101"/>
      <c r="D2544" s="101"/>
      <c r="E2544" s="101"/>
      <c r="F2544" s="101"/>
      <c r="I2544" s="101"/>
      <c r="J2544" s="101"/>
      <c r="L2544" s="102"/>
      <c r="M2544" s="103"/>
      <c r="O2544" s="101"/>
      <c r="P2544" s="101"/>
      <c r="Q2544" s="101"/>
      <c r="R2544" s="105"/>
      <c r="V2544" s="106"/>
      <c r="W2544" s="107"/>
      <c r="X2544" s="107"/>
      <c r="Y2544" s="107"/>
      <c r="Z2544" s="108"/>
      <c r="AA2544" s="107"/>
      <c r="AB2544" s="50"/>
      <c r="AI2544" s="107"/>
    </row>
    <row r="2545" spans="3:35" x14ac:dyDescent="0.2">
      <c r="C2545" s="101"/>
      <c r="D2545" s="101"/>
      <c r="E2545" s="101"/>
      <c r="F2545" s="101"/>
      <c r="I2545" s="101"/>
      <c r="J2545" s="101"/>
      <c r="L2545" s="102"/>
      <c r="M2545" s="103"/>
      <c r="O2545" s="101"/>
      <c r="P2545" s="101"/>
      <c r="Q2545" s="101"/>
      <c r="R2545" s="105"/>
      <c r="V2545" s="106"/>
      <c r="W2545" s="107"/>
      <c r="X2545" s="107"/>
      <c r="Y2545" s="107"/>
      <c r="Z2545" s="108"/>
      <c r="AA2545" s="107"/>
      <c r="AB2545" s="50"/>
      <c r="AI2545" s="107"/>
    </row>
    <row r="2546" spans="3:35" x14ac:dyDescent="0.2">
      <c r="C2546" s="101"/>
      <c r="D2546" s="101"/>
      <c r="E2546" s="101"/>
      <c r="F2546" s="101"/>
      <c r="I2546" s="101"/>
      <c r="J2546" s="101"/>
      <c r="L2546" s="102"/>
      <c r="M2546" s="103"/>
      <c r="O2546" s="101"/>
      <c r="P2546" s="101"/>
      <c r="Q2546" s="101"/>
      <c r="R2546" s="105"/>
      <c r="V2546" s="106"/>
      <c r="W2546" s="107"/>
      <c r="X2546" s="107"/>
      <c r="Y2546" s="107"/>
      <c r="Z2546" s="108"/>
      <c r="AA2546" s="107"/>
      <c r="AB2546" s="50"/>
      <c r="AI2546" s="107"/>
    </row>
    <row r="2547" spans="3:35" x14ac:dyDescent="0.2">
      <c r="C2547" s="101"/>
      <c r="D2547" s="101"/>
      <c r="E2547" s="101"/>
      <c r="F2547" s="101"/>
      <c r="I2547" s="101"/>
      <c r="J2547" s="101"/>
      <c r="L2547" s="102"/>
      <c r="M2547" s="103"/>
      <c r="O2547" s="101"/>
      <c r="P2547" s="101"/>
      <c r="Q2547" s="101"/>
      <c r="R2547" s="105"/>
      <c r="V2547" s="106"/>
      <c r="W2547" s="107"/>
      <c r="X2547" s="107"/>
      <c r="Y2547" s="107"/>
      <c r="Z2547" s="108"/>
      <c r="AA2547" s="107"/>
      <c r="AB2547" s="50"/>
      <c r="AI2547" s="107"/>
    </row>
    <row r="2548" spans="3:35" x14ac:dyDescent="0.2">
      <c r="C2548" s="101"/>
      <c r="D2548" s="101"/>
      <c r="E2548" s="101"/>
      <c r="F2548" s="101"/>
      <c r="I2548" s="101"/>
      <c r="J2548" s="101"/>
      <c r="L2548" s="102"/>
      <c r="M2548" s="103"/>
      <c r="O2548" s="101"/>
      <c r="P2548" s="101"/>
      <c r="Q2548" s="101"/>
      <c r="R2548" s="105"/>
      <c r="V2548" s="106"/>
      <c r="W2548" s="107"/>
      <c r="X2548" s="107"/>
      <c r="Y2548" s="107"/>
      <c r="Z2548" s="108"/>
      <c r="AA2548" s="107"/>
      <c r="AB2548" s="50"/>
      <c r="AI2548" s="107"/>
    </row>
    <row r="2549" spans="3:35" x14ac:dyDescent="0.2">
      <c r="C2549" s="101"/>
      <c r="D2549" s="101"/>
      <c r="E2549" s="101"/>
      <c r="F2549" s="101"/>
      <c r="I2549" s="101"/>
      <c r="J2549" s="101"/>
      <c r="L2549" s="102"/>
      <c r="M2549" s="103"/>
      <c r="O2549" s="101"/>
      <c r="P2549" s="101"/>
      <c r="Q2549" s="101"/>
      <c r="R2549" s="105"/>
      <c r="V2549" s="106"/>
      <c r="W2549" s="107"/>
      <c r="X2549" s="107"/>
      <c r="Y2549" s="107"/>
      <c r="Z2549" s="108"/>
      <c r="AA2549" s="107"/>
      <c r="AB2549" s="50"/>
      <c r="AI2549" s="107"/>
    </row>
    <row r="2550" spans="3:35" x14ac:dyDescent="0.2">
      <c r="C2550" s="101"/>
      <c r="D2550" s="101"/>
      <c r="E2550" s="101"/>
      <c r="F2550" s="101"/>
      <c r="I2550" s="101"/>
      <c r="J2550" s="101"/>
      <c r="L2550" s="102"/>
      <c r="M2550" s="103"/>
      <c r="O2550" s="101"/>
      <c r="P2550" s="101"/>
      <c r="Q2550" s="101"/>
      <c r="R2550" s="105"/>
      <c r="V2550" s="106"/>
      <c r="W2550" s="107"/>
      <c r="X2550" s="107"/>
      <c r="Y2550" s="107"/>
      <c r="Z2550" s="108"/>
      <c r="AA2550" s="107"/>
      <c r="AB2550" s="50"/>
      <c r="AI2550" s="107"/>
    </row>
    <row r="2551" spans="3:35" x14ac:dyDescent="0.2">
      <c r="C2551" s="101"/>
      <c r="D2551" s="101"/>
      <c r="E2551" s="101"/>
      <c r="F2551" s="101"/>
      <c r="I2551" s="101"/>
      <c r="J2551" s="101"/>
      <c r="L2551" s="102"/>
      <c r="M2551" s="103"/>
      <c r="O2551" s="101"/>
      <c r="P2551" s="101"/>
      <c r="Q2551" s="101"/>
      <c r="R2551" s="105"/>
      <c r="V2551" s="106"/>
      <c r="W2551" s="107"/>
      <c r="X2551" s="107"/>
      <c r="Y2551" s="107"/>
      <c r="Z2551" s="108"/>
      <c r="AA2551" s="107"/>
      <c r="AB2551" s="50"/>
      <c r="AI2551" s="107"/>
    </row>
    <row r="2552" spans="3:35" x14ac:dyDescent="0.2">
      <c r="C2552" s="101"/>
      <c r="D2552" s="101"/>
      <c r="E2552" s="101"/>
      <c r="F2552" s="101"/>
      <c r="I2552" s="101"/>
      <c r="J2552" s="101"/>
      <c r="L2552" s="102"/>
      <c r="M2552" s="103"/>
      <c r="O2552" s="101"/>
      <c r="P2552" s="101"/>
      <c r="Q2552" s="101"/>
      <c r="R2552" s="105"/>
      <c r="V2552" s="106"/>
      <c r="W2552" s="107"/>
      <c r="X2552" s="107"/>
      <c r="Y2552" s="107"/>
      <c r="Z2552" s="108"/>
      <c r="AA2552" s="107"/>
      <c r="AB2552" s="50"/>
      <c r="AI2552" s="107"/>
    </row>
    <row r="2553" spans="3:35" x14ac:dyDescent="0.2">
      <c r="C2553" s="101"/>
      <c r="D2553" s="101"/>
      <c r="E2553" s="101"/>
      <c r="F2553" s="101"/>
      <c r="I2553" s="101"/>
      <c r="J2553" s="101"/>
      <c r="L2553" s="102"/>
      <c r="M2553" s="103"/>
      <c r="O2553" s="101"/>
      <c r="P2553" s="101"/>
      <c r="Q2553" s="101"/>
      <c r="R2553" s="105"/>
      <c r="V2553" s="106"/>
      <c r="W2553" s="107"/>
      <c r="X2553" s="107"/>
      <c r="Y2553" s="107"/>
      <c r="Z2553" s="108"/>
      <c r="AA2553" s="107"/>
      <c r="AB2553" s="50"/>
      <c r="AI2553" s="107"/>
    </row>
    <row r="2554" spans="3:35" x14ac:dyDescent="0.2">
      <c r="C2554" s="101"/>
      <c r="D2554" s="101"/>
      <c r="E2554" s="101"/>
      <c r="F2554" s="101"/>
      <c r="I2554" s="101"/>
      <c r="J2554" s="101"/>
      <c r="L2554" s="102"/>
      <c r="M2554" s="103"/>
      <c r="O2554" s="101"/>
      <c r="P2554" s="101"/>
      <c r="Q2554" s="101"/>
      <c r="R2554" s="105"/>
      <c r="V2554" s="106"/>
      <c r="W2554" s="107"/>
      <c r="X2554" s="107"/>
      <c r="Y2554" s="107"/>
      <c r="Z2554" s="108"/>
      <c r="AA2554" s="107"/>
      <c r="AB2554" s="50"/>
      <c r="AI2554" s="107"/>
    </row>
    <row r="2555" spans="3:35" x14ac:dyDescent="0.2">
      <c r="C2555" s="101"/>
      <c r="D2555" s="101"/>
      <c r="E2555" s="101"/>
      <c r="F2555" s="101"/>
      <c r="I2555" s="101"/>
      <c r="J2555" s="101"/>
      <c r="L2555" s="102"/>
      <c r="M2555" s="103"/>
      <c r="O2555" s="101"/>
      <c r="P2555" s="101"/>
      <c r="Q2555" s="101"/>
      <c r="R2555" s="105"/>
      <c r="V2555" s="106"/>
      <c r="W2555" s="107"/>
      <c r="X2555" s="107"/>
      <c r="Y2555" s="107"/>
      <c r="Z2555" s="108"/>
      <c r="AA2555" s="107"/>
      <c r="AB2555" s="50"/>
      <c r="AI2555" s="107"/>
    </row>
    <row r="2556" spans="3:35" x14ac:dyDescent="0.2">
      <c r="C2556" s="101"/>
      <c r="D2556" s="101"/>
      <c r="E2556" s="101"/>
      <c r="F2556" s="101"/>
      <c r="I2556" s="101"/>
      <c r="J2556" s="101"/>
      <c r="L2556" s="102"/>
      <c r="M2556" s="103"/>
      <c r="O2556" s="101"/>
      <c r="P2556" s="101"/>
      <c r="Q2556" s="101"/>
      <c r="R2556" s="105"/>
      <c r="V2556" s="106"/>
      <c r="W2556" s="107"/>
      <c r="X2556" s="107"/>
      <c r="Y2556" s="107"/>
      <c r="Z2556" s="108"/>
      <c r="AA2556" s="107"/>
      <c r="AB2556" s="50"/>
      <c r="AI2556" s="107"/>
    </row>
    <row r="2557" spans="3:35" x14ac:dyDescent="0.2">
      <c r="C2557" s="101"/>
      <c r="D2557" s="101"/>
      <c r="E2557" s="101"/>
      <c r="F2557" s="101"/>
      <c r="I2557" s="101"/>
      <c r="J2557" s="101"/>
      <c r="L2557" s="102"/>
      <c r="M2557" s="103"/>
      <c r="O2557" s="101"/>
      <c r="P2557" s="101"/>
      <c r="Q2557" s="101"/>
      <c r="R2557" s="105"/>
      <c r="V2557" s="106"/>
      <c r="W2557" s="107"/>
      <c r="X2557" s="107"/>
      <c r="Y2557" s="107"/>
      <c r="Z2557" s="108"/>
      <c r="AA2557" s="107"/>
      <c r="AB2557" s="50"/>
      <c r="AI2557" s="107"/>
    </row>
    <row r="2558" spans="3:35" x14ac:dyDescent="0.2">
      <c r="C2558" s="101"/>
      <c r="D2558" s="101"/>
      <c r="E2558" s="101"/>
      <c r="F2558" s="101"/>
      <c r="I2558" s="101"/>
      <c r="J2558" s="101"/>
      <c r="L2558" s="102"/>
      <c r="M2558" s="103"/>
      <c r="O2558" s="101"/>
      <c r="P2558" s="101"/>
      <c r="Q2558" s="101"/>
      <c r="R2558" s="105"/>
      <c r="V2558" s="106"/>
      <c r="W2558" s="107"/>
      <c r="X2558" s="107"/>
      <c r="Y2558" s="107"/>
      <c r="Z2558" s="108"/>
      <c r="AA2558" s="107"/>
      <c r="AB2558" s="50"/>
      <c r="AI2558" s="107"/>
    </row>
    <row r="2559" spans="3:35" x14ac:dyDescent="0.2">
      <c r="C2559" s="101"/>
      <c r="D2559" s="101"/>
      <c r="E2559" s="101"/>
      <c r="F2559" s="101"/>
      <c r="I2559" s="101"/>
      <c r="J2559" s="101"/>
      <c r="L2559" s="102"/>
      <c r="M2559" s="103"/>
      <c r="O2559" s="101"/>
      <c r="P2559" s="101"/>
      <c r="Q2559" s="101"/>
      <c r="R2559" s="105"/>
      <c r="V2559" s="106"/>
      <c r="W2559" s="107"/>
      <c r="X2559" s="107"/>
      <c r="Y2559" s="107"/>
      <c r="Z2559" s="108"/>
      <c r="AA2559" s="107"/>
      <c r="AB2559" s="50"/>
      <c r="AI2559" s="107"/>
    </row>
    <row r="2560" spans="3:35" x14ac:dyDescent="0.2">
      <c r="C2560" s="101"/>
      <c r="D2560" s="101"/>
      <c r="E2560" s="101"/>
      <c r="F2560" s="101"/>
      <c r="I2560" s="101"/>
      <c r="J2560" s="101"/>
      <c r="L2560" s="102"/>
      <c r="M2560" s="103"/>
      <c r="O2560" s="101"/>
      <c r="P2560" s="101"/>
      <c r="Q2560" s="101"/>
      <c r="R2560" s="105"/>
      <c r="V2560" s="106"/>
      <c r="W2560" s="107"/>
      <c r="X2560" s="107"/>
      <c r="Y2560" s="107"/>
      <c r="Z2560" s="108"/>
      <c r="AA2560" s="107"/>
      <c r="AB2560" s="50"/>
      <c r="AI2560" s="107"/>
    </row>
    <row r="2561" spans="3:35" x14ac:dyDescent="0.2">
      <c r="C2561" s="101"/>
      <c r="D2561" s="101"/>
      <c r="E2561" s="101"/>
      <c r="F2561" s="101"/>
      <c r="I2561" s="101"/>
      <c r="J2561" s="101"/>
      <c r="L2561" s="102"/>
      <c r="M2561" s="103"/>
      <c r="O2561" s="101"/>
      <c r="P2561" s="101"/>
      <c r="Q2561" s="101"/>
      <c r="R2561" s="105"/>
      <c r="V2561" s="106"/>
      <c r="W2561" s="107"/>
      <c r="X2561" s="107"/>
      <c r="Y2561" s="107"/>
      <c r="Z2561" s="108"/>
      <c r="AA2561" s="107"/>
      <c r="AB2561" s="50"/>
      <c r="AI2561" s="107"/>
    </row>
    <row r="2562" spans="3:35" x14ac:dyDescent="0.2">
      <c r="C2562" s="101"/>
      <c r="D2562" s="101"/>
      <c r="E2562" s="101"/>
      <c r="F2562" s="101"/>
      <c r="I2562" s="101"/>
      <c r="J2562" s="101"/>
      <c r="L2562" s="102"/>
      <c r="M2562" s="103"/>
      <c r="O2562" s="101"/>
      <c r="P2562" s="101"/>
      <c r="Q2562" s="101"/>
      <c r="R2562" s="105"/>
      <c r="V2562" s="106"/>
      <c r="W2562" s="107"/>
      <c r="X2562" s="107"/>
      <c r="Y2562" s="107"/>
      <c r="Z2562" s="108"/>
      <c r="AA2562" s="107"/>
      <c r="AB2562" s="50"/>
      <c r="AI2562" s="107"/>
    </row>
    <row r="2563" spans="3:35" x14ac:dyDescent="0.2">
      <c r="C2563" s="101"/>
      <c r="D2563" s="101"/>
      <c r="E2563" s="101"/>
      <c r="F2563" s="101"/>
      <c r="I2563" s="101"/>
      <c r="J2563" s="101"/>
      <c r="L2563" s="102"/>
      <c r="M2563" s="103"/>
      <c r="O2563" s="101"/>
      <c r="P2563" s="101"/>
      <c r="Q2563" s="101"/>
      <c r="R2563" s="105"/>
      <c r="V2563" s="106"/>
      <c r="W2563" s="107"/>
      <c r="X2563" s="107"/>
      <c r="Y2563" s="107"/>
      <c r="Z2563" s="108"/>
      <c r="AA2563" s="107"/>
      <c r="AB2563" s="50"/>
      <c r="AI2563" s="107"/>
    </row>
    <row r="2564" spans="3:35" x14ac:dyDescent="0.2">
      <c r="C2564" s="101"/>
      <c r="D2564" s="101"/>
      <c r="E2564" s="101"/>
      <c r="F2564" s="101"/>
      <c r="I2564" s="101"/>
      <c r="J2564" s="101"/>
      <c r="L2564" s="102"/>
      <c r="M2564" s="103"/>
      <c r="O2564" s="101"/>
      <c r="P2564" s="101"/>
      <c r="Q2564" s="101"/>
      <c r="R2564" s="105"/>
      <c r="V2564" s="106"/>
      <c r="W2564" s="107"/>
      <c r="X2564" s="107"/>
      <c r="Y2564" s="107"/>
      <c r="Z2564" s="108"/>
      <c r="AA2564" s="107"/>
      <c r="AB2564" s="50"/>
      <c r="AI2564" s="107"/>
    </row>
    <row r="2565" spans="3:35" x14ac:dyDescent="0.2">
      <c r="C2565" s="101"/>
      <c r="D2565" s="101"/>
      <c r="E2565" s="101"/>
      <c r="F2565" s="101"/>
      <c r="I2565" s="101"/>
      <c r="J2565" s="101"/>
      <c r="L2565" s="102"/>
      <c r="M2565" s="103"/>
      <c r="O2565" s="101"/>
      <c r="P2565" s="101"/>
      <c r="Q2565" s="101"/>
      <c r="R2565" s="105"/>
      <c r="V2565" s="106"/>
      <c r="W2565" s="107"/>
      <c r="X2565" s="107"/>
      <c r="Y2565" s="107"/>
      <c r="Z2565" s="108"/>
      <c r="AA2565" s="107"/>
      <c r="AB2565" s="50"/>
      <c r="AI2565" s="107"/>
    </row>
    <row r="2566" spans="3:35" x14ac:dyDescent="0.2">
      <c r="C2566" s="101"/>
      <c r="D2566" s="101"/>
      <c r="E2566" s="101"/>
      <c r="F2566" s="101"/>
      <c r="I2566" s="101"/>
      <c r="J2566" s="101"/>
      <c r="L2566" s="102"/>
      <c r="M2566" s="103"/>
      <c r="O2566" s="101"/>
      <c r="P2566" s="101"/>
      <c r="Q2566" s="101"/>
      <c r="R2566" s="105"/>
      <c r="V2566" s="106"/>
      <c r="W2566" s="107"/>
      <c r="X2566" s="107"/>
      <c r="Y2566" s="107"/>
      <c r="Z2566" s="108"/>
      <c r="AA2566" s="107"/>
      <c r="AB2566" s="50"/>
      <c r="AI2566" s="107"/>
    </row>
    <row r="2567" spans="3:35" x14ac:dyDescent="0.2">
      <c r="C2567" s="101"/>
      <c r="D2567" s="101"/>
      <c r="E2567" s="101"/>
      <c r="F2567" s="101"/>
      <c r="I2567" s="101"/>
      <c r="J2567" s="101"/>
      <c r="L2567" s="102"/>
      <c r="M2567" s="103"/>
      <c r="O2567" s="101"/>
      <c r="P2567" s="101"/>
      <c r="Q2567" s="101"/>
      <c r="R2567" s="105"/>
      <c r="V2567" s="106"/>
      <c r="W2567" s="107"/>
      <c r="X2567" s="107"/>
      <c r="Y2567" s="107"/>
      <c r="Z2567" s="108"/>
      <c r="AA2567" s="107"/>
      <c r="AB2567" s="50"/>
      <c r="AI2567" s="107"/>
    </row>
    <row r="2568" spans="3:35" x14ac:dyDescent="0.2">
      <c r="C2568" s="101"/>
      <c r="D2568" s="101"/>
      <c r="E2568" s="101"/>
      <c r="F2568" s="101"/>
      <c r="I2568" s="101"/>
      <c r="J2568" s="101"/>
      <c r="L2568" s="102"/>
      <c r="M2568" s="103"/>
      <c r="O2568" s="101"/>
      <c r="P2568" s="101"/>
      <c r="Q2568" s="101"/>
      <c r="R2568" s="105"/>
      <c r="V2568" s="106"/>
      <c r="W2568" s="107"/>
      <c r="X2568" s="107"/>
      <c r="Y2568" s="107"/>
      <c r="Z2568" s="108"/>
      <c r="AA2568" s="107"/>
      <c r="AB2568" s="50"/>
      <c r="AI2568" s="107"/>
    </row>
    <row r="2569" spans="3:35" x14ac:dyDescent="0.2">
      <c r="C2569" s="101"/>
      <c r="D2569" s="101"/>
      <c r="E2569" s="101"/>
      <c r="F2569" s="101"/>
      <c r="I2569" s="101"/>
      <c r="J2569" s="101"/>
      <c r="L2569" s="102"/>
      <c r="M2569" s="103"/>
      <c r="O2569" s="101"/>
      <c r="P2569" s="101"/>
      <c r="Q2569" s="101"/>
      <c r="R2569" s="105"/>
      <c r="V2569" s="106"/>
      <c r="W2569" s="107"/>
      <c r="X2569" s="107"/>
      <c r="Y2569" s="107"/>
      <c r="Z2569" s="108"/>
      <c r="AA2569" s="107"/>
      <c r="AB2569" s="50"/>
      <c r="AI2569" s="107"/>
    </row>
    <row r="2570" spans="3:35" x14ac:dyDescent="0.2">
      <c r="C2570" s="101"/>
      <c r="D2570" s="101"/>
      <c r="E2570" s="101"/>
      <c r="F2570" s="101"/>
      <c r="I2570" s="101"/>
      <c r="J2570" s="101"/>
      <c r="L2570" s="102"/>
      <c r="M2570" s="103"/>
      <c r="O2570" s="101"/>
      <c r="P2570" s="101"/>
      <c r="Q2570" s="101"/>
      <c r="R2570" s="105"/>
      <c r="V2570" s="106"/>
      <c r="W2570" s="107"/>
      <c r="X2570" s="107"/>
      <c r="Y2570" s="107"/>
      <c r="Z2570" s="108"/>
      <c r="AA2570" s="107"/>
      <c r="AB2570" s="50"/>
      <c r="AI2570" s="107"/>
    </row>
    <row r="2571" spans="3:35" x14ac:dyDescent="0.2">
      <c r="C2571" s="101"/>
      <c r="D2571" s="101"/>
      <c r="E2571" s="101"/>
      <c r="F2571" s="101"/>
      <c r="I2571" s="101"/>
      <c r="J2571" s="101"/>
      <c r="L2571" s="102"/>
      <c r="M2571" s="103"/>
      <c r="O2571" s="101"/>
      <c r="P2571" s="101"/>
      <c r="Q2571" s="101"/>
      <c r="R2571" s="105"/>
      <c r="V2571" s="106"/>
      <c r="W2571" s="107"/>
      <c r="X2571" s="107"/>
      <c r="Y2571" s="107"/>
      <c r="Z2571" s="108"/>
      <c r="AA2571" s="107"/>
      <c r="AB2571" s="50"/>
      <c r="AI2571" s="107"/>
    </row>
    <row r="2572" spans="3:35" x14ac:dyDescent="0.2">
      <c r="C2572" s="101"/>
      <c r="D2572" s="101"/>
      <c r="E2572" s="101"/>
      <c r="F2572" s="101"/>
      <c r="I2572" s="101"/>
      <c r="J2572" s="101"/>
      <c r="L2572" s="102"/>
      <c r="M2572" s="103"/>
      <c r="O2572" s="101"/>
      <c r="P2572" s="101"/>
      <c r="Q2572" s="101"/>
      <c r="R2572" s="105"/>
      <c r="V2572" s="106"/>
      <c r="W2572" s="107"/>
      <c r="X2572" s="107"/>
      <c r="Y2572" s="107"/>
      <c r="Z2572" s="108"/>
      <c r="AA2572" s="107"/>
      <c r="AB2572" s="50"/>
      <c r="AI2572" s="107"/>
    </row>
    <row r="2573" spans="3:35" x14ac:dyDescent="0.2">
      <c r="C2573" s="101"/>
      <c r="D2573" s="101"/>
      <c r="E2573" s="101"/>
      <c r="F2573" s="101"/>
      <c r="I2573" s="101"/>
      <c r="J2573" s="101"/>
      <c r="L2573" s="102"/>
      <c r="M2573" s="103"/>
      <c r="O2573" s="101"/>
      <c r="P2573" s="101"/>
      <c r="Q2573" s="101"/>
      <c r="R2573" s="105"/>
      <c r="V2573" s="106"/>
      <c r="W2573" s="107"/>
      <c r="X2573" s="107"/>
      <c r="Y2573" s="107"/>
      <c r="Z2573" s="108"/>
      <c r="AA2573" s="107"/>
      <c r="AB2573" s="50"/>
      <c r="AI2573" s="107"/>
    </row>
    <row r="2574" spans="3:35" x14ac:dyDescent="0.2">
      <c r="C2574" s="101"/>
      <c r="D2574" s="101"/>
      <c r="E2574" s="101"/>
      <c r="F2574" s="101"/>
      <c r="I2574" s="101"/>
      <c r="J2574" s="101"/>
      <c r="L2574" s="102"/>
      <c r="M2574" s="103"/>
      <c r="O2574" s="101"/>
      <c r="P2574" s="101"/>
      <c r="Q2574" s="101"/>
      <c r="R2574" s="105"/>
      <c r="V2574" s="106"/>
      <c r="W2574" s="107"/>
      <c r="X2574" s="107"/>
      <c r="Y2574" s="107"/>
      <c r="Z2574" s="108"/>
      <c r="AA2574" s="107"/>
      <c r="AB2574" s="50"/>
      <c r="AI2574" s="107"/>
    </row>
    <row r="2575" spans="3:35" x14ac:dyDescent="0.2">
      <c r="C2575" s="101"/>
      <c r="D2575" s="101"/>
      <c r="E2575" s="101"/>
      <c r="F2575" s="101"/>
      <c r="I2575" s="101"/>
      <c r="J2575" s="101"/>
      <c r="L2575" s="102"/>
      <c r="M2575" s="103"/>
      <c r="O2575" s="101"/>
      <c r="P2575" s="101"/>
      <c r="Q2575" s="101"/>
      <c r="R2575" s="105"/>
      <c r="V2575" s="106"/>
      <c r="W2575" s="107"/>
      <c r="X2575" s="107"/>
      <c r="Y2575" s="107"/>
      <c r="Z2575" s="108"/>
      <c r="AA2575" s="107"/>
      <c r="AB2575" s="50"/>
      <c r="AI2575" s="107"/>
    </row>
    <row r="2576" spans="3:35" x14ac:dyDescent="0.2">
      <c r="C2576" s="101"/>
      <c r="D2576" s="101"/>
      <c r="E2576" s="101"/>
      <c r="F2576" s="101"/>
      <c r="I2576" s="101"/>
      <c r="J2576" s="101"/>
      <c r="L2576" s="102"/>
      <c r="M2576" s="103"/>
      <c r="O2576" s="101"/>
      <c r="P2576" s="101"/>
      <c r="Q2576" s="101"/>
      <c r="R2576" s="105"/>
      <c r="V2576" s="106"/>
      <c r="W2576" s="107"/>
      <c r="X2576" s="107"/>
      <c r="Y2576" s="107"/>
      <c r="Z2576" s="108"/>
      <c r="AA2576" s="107"/>
      <c r="AB2576" s="50"/>
      <c r="AI2576" s="107"/>
    </row>
    <row r="2577" spans="3:35" x14ac:dyDescent="0.2">
      <c r="C2577" s="101"/>
      <c r="D2577" s="101"/>
      <c r="E2577" s="101"/>
      <c r="F2577" s="101"/>
      <c r="I2577" s="101"/>
      <c r="J2577" s="101"/>
      <c r="L2577" s="102"/>
      <c r="M2577" s="103"/>
      <c r="O2577" s="101"/>
      <c r="P2577" s="101"/>
      <c r="Q2577" s="101"/>
      <c r="R2577" s="105"/>
      <c r="V2577" s="106"/>
      <c r="W2577" s="107"/>
      <c r="X2577" s="107"/>
      <c r="Y2577" s="107"/>
      <c r="Z2577" s="108"/>
      <c r="AA2577" s="107"/>
      <c r="AB2577" s="50"/>
      <c r="AI2577" s="107"/>
    </row>
    <row r="2578" spans="3:35" x14ac:dyDescent="0.2">
      <c r="C2578" s="101"/>
      <c r="D2578" s="101"/>
      <c r="E2578" s="101"/>
      <c r="F2578" s="101"/>
      <c r="I2578" s="101"/>
      <c r="J2578" s="101"/>
      <c r="L2578" s="102"/>
      <c r="M2578" s="103"/>
      <c r="O2578" s="101"/>
      <c r="P2578" s="101"/>
      <c r="Q2578" s="101"/>
      <c r="R2578" s="105"/>
      <c r="V2578" s="106"/>
      <c r="W2578" s="107"/>
      <c r="X2578" s="107"/>
      <c r="Y2578" s="107"/>
      <c r="Z2578" s="108"/>
      <c r="AA2578" s="107"/>
      <c r="AB2578" s="50"/>
      <c r="AI2578" s="107"/>
    </row>
    <row r="2579" spans="3:35" x14ac:dyDescent="0.2">
      <c r="C2579" s="101"/>
      <c r="D2579" s="101"/>
      <c r="E2579" s="101"/>
      <c r="F2579" s="101"/>
      <c r="I2579" s="101"/>
      <c r="J2579" s="101"/>
      <c r="L2579" s="102"/>
      <c r="M2579" s="103"/>
      <c r="O2579" s="101"/>
      <c r="P2579" s="101"/>
      <c r="Q2579" s="101"/>
      <c r="R2579" s="105"/>
      <c r="V2579" s="106"/>
      <c r="W2579" s="107"/>
      <c r="X2579" s="107"/>
      <c r="Y2579" s="107"/>
      <c r="Z2579" s="108"/>
      <c r="AA2579" s="107"/>
      <c r="AB2579" s="50"/>
      <c r="AI2579" s="107"/>
    </row>
    <row r="2580" spans="3:35" x14ac:dyDescent="0.2">
      <c r="C2580" s="101"/>
      <c r="D2580" s="101"/>
      <c r="E2580" s="101"/>
      <c r="F2580" s="101"/>
      <c r="I2580" s="101"/>
      <c r="J2580" s="101"/>
      <c r="L2580" s="102"/>
      <c r="M2580" s="103"/>
      <c r="O2580" s="101"/>
      <c r="P2580" s="101"/>
      <c r="Q2580" s="101"/>
      <c r="R2580" s="105"/>
      <c r="V2580" s="106"/>
      <c r="W2580" s="107"/>
      <c r="X2580" s="107"/>
      <c r="Y2580" s="107"/>
      <c r="Z2580" s="108"/>
      <c r="AA2580" s="107"/>
      <c r="AB2580" s="50"/>
      <c r="AI2580" s="107"/>
    </row>
    <row r="2581" spans="3:35" x14ac:dyDescent="0.2">
      <c r="C2581" s="101"/>
      <c r="D2581" s="101"/>
      <c r="E2581" s="101"/>
      <c r="F2581" s="101"/>
      <c r="I2581" s="101"/>
      <c r="J2581" s="101"/>
      <c r="L2581" s="102"/>
      <c r="M2581" s="103"/>
      <c r="O2581" s="101"/>
      <c r="P2581" s="101"/>
      <c r="Q2581" s="101"/>
      <c r="R2581" s="105"/>
      <c r="V2581" s="106"/>
      <c r="W2581" s="107"/>
      <c r="X2581" s="107"/>
      <c r="Y2581" s="107"/>
      <c r="Z2581" s="108"/>
      <c r="AA2581" s="107"/>
      <c r="AB2581" s="50"/>
      <c r="AI2581" s="107"/>
    </row>
    <row r="2582" spans="3:35" x14ac:dyDescent="0.2">
      <c r="C2582" s="101"/>
      <c r="D2582" s="101"/>
      <c r="E2582" s="101"/>
      <c r="F2582" s="101"/>
      <c r="I2582" s="101"/>
      <c r="J2582" s="101"/>
      <c r="L2582" s="102"/>
      <c r="M2582" s="103"/>
      <c r="O2582" s="101"/>
      <c r="P2582" s="101"/>
      <c r="Q2582" s="101"/>
      <c r="R2582" s="105"/>
      <c r="V2582" s="106"/>
      <c r="W2582" s="107"/>
      <c r="X2582" s="107"/>
      <c r="Y2582" s="107"/>
      <c r="Z2582" s="108"/>
      <c r="AA2582" s="107"/>
      <c r="AB2582" s="50"/>
      <c r="AI2582" s="107"/>
    </row>
    <row r="2583" spans="3:35" x14ac:dyDescent="0.2">
      <c r="C2583" s="101"/>
      <c r="D2583" s="101"/>
      <c r="E2583" s="101"/>
      <c r="F2583" s="101"/>
      <c r="I2583" s="101"/>
      <c r="J2583" s="101"/>
      <c r="L2583" s="102"/>
      <c r="M2583" s="103"/>
      <c r="O2583" s="101"/>
      <c r="P2583" s="101"/>
      <c r="Q2583" s="101"/>
      <c r="R2583" s="105"/>
      <c r="V2583" s="106"/>
      <c r="W2583" s="107"/>
      <c r="X2583" s="107"/>
      <c r="Y2583" s="107"/>
      <c r="Z2583" s="108"/>
      <c r="AA2583" s="107"/>
      <c r="AB2583" s="50"/>
      <c r="AI2583" s="107"/>
    </row>
    <row r="2584" spans="3:35" x14ac:dyDescent="0.2">
      <c r="C2584" s="101"/>
      <c r="D2584" s="101"/>
      <c r="E2584" s="101"/>
      <c r="F2584" s="101"/>
      <c r="I2584" s="101"/>
      <c r="J2584" s="101"/>
      <c r="L2584" s="102"/>
      <c r="M2584" s="103"/>
      <c r="O2584" s="101"/>
      <c r="P2584" s="101"/>
      <c r="Q2584" s="101"/>
      <c r="R2584" s="105"/>
      <c r="V2584" s="106"/>
      <c r="W2584" s="107"/>
      <c r="X2584" s="107"/>
      <c r="Y2584" s="107"/>
      <c r="Z2584" s="108"/>
      <c r="AA2584" s="107"/>
      <c r="AB2584" s="50"/>
      <c r="AI2584" s="107"/>
    </row>
    <row r="2585" spans="3:35" x14ac:dyDescent="0.2">
      <c r="C2585" s="101"/>
      <c r="D2585" s="101"/>
      <c r="E2585" s="101"/>
      <c r="F2585" s="101"/>
      <c r="I2585" s="101"/>
      <c r="J2585" s="101"/>
      <c r="L2585" s="102"/>
      <c r="M2585" s="103"/>
      <c r="O2585" s="101"/>
      <c r="P2585" s="101"/>
      <c r="Q2585" s="101"/>
      <c r="R2585" s="105"/>
      <c r="V2585" s="106"/>
      <c r="W2585" s="107"/>
      <c r="X2585" s="107"/>
      <c r="Y2585" s="107"/>
      <c r="Z2585" s="108"/>
      <c r="AA2585" s="107"/>
      <c r="AB2585" s="50"/>
      <c r="AI2585" s="107"/>
    </row>
    <row r="2586" spans="3:35" x14ac:dyDescent="0.2">
      <c r="C2586" s="101"/>
      <c r="D2586" s="101"/>
      <c r="E2586" s="101"/>
      <c r="F2586" s="101"/>
      <c r="I2586" s="101"/>
      <c r="J2586" s="101"/>
      <c r="L2586" s="102"/>
      <c r="M2586" s="103"/>
      <c r="O2586" s="101"/>
      <c r="P2586" s="101"/>
      <c r="Q2586" s="101"/>
      <c r="R2586" s="105"/>
      <c r="V2586" s="106"/>
      <c r="W2586" s="107"/>
      <c r="X2586" s="107"/>
      <c r="Y2586" s="107"/>
      <c r="Z2586" s="108"/>
      <c r="AA2586" s="107"/>
      <c r="AB2586" s="50"/>
      <c r="AI2586" s="107"/>
    </row>
    <row r="2587" spans="3:35" x14ac:dyDescent="0.2">
      <c r="C2587" s="101"/>
      <c r="D2587" s="101"/>
      <c r="E2587" s="101"/>
      <c r="F2587" s="101"/>
      <c r="I2587" s="101"/>
      <c r="J2587" s="101"/>
      <c r="L2587" s="102"/>
      <c r="M2587" s="103"/>
      <c r="O2587" s="101"/>
      <c r="P2587" s="101"/>
      <c r="Q2587" s="101"/>
      <c r="R2587" s="105"/>
      <c r="V2587" s="106"/>
      <c r="W2587" s="107"/>
      <c r="X2587" s="107"/>
      <c r="Y2587" s="107"/>
      <c r="Z2587" s="108"/>
      <c r="AA2587" s="107"/>
      <c r="AB2587" s="50"/>
      <c r="AI2587" s="107"/>
    </row>
    <row r="2588" spans="3:35" x14ac:dyDescent="0.2">
      <c r="C2588" s="101"/>
      <c r="D2588" s="101"/>
      <c r="E2588" s="101"/>
      <c r="F2588" s="101"/>
      <c r="I2588" s="101"/>
      <c r="J2588" s="101"/>
      <c r="L2588" s="102"/>
      <c r="M2588" s="103"/>
      <c r="O2588" s="101"/>
      <c r="P2588" s="101"/>
      <c r="Q2588" s="101"/>
      <c r="R2588" s="105"/>
      <c r="V2588" s="106"/>
      <c r="W2588" s="107"/>
      <c r="X2588" s="107"/>
      <c r="Y2588" s="107"/>
      <c r="Z2588" s="108"/>
      <c r="AA2588" s="107"/>
      <c r="AB2588" s="50"/>
      <c r="AI2588" s="107"/>
    </row>
    <row r="2589" spans="3:35" x14ac:dyDescent="0.2">
      <c r="C2589" s="101"/>
      <c r="D2589" s="101"/>
      <c r="E2589" s="101"/>
      <c r="F2589" s="101"/>
      <c r="I2589" s="101"/>
      <c r="J2589" s="101"/>
      <c r="L2589" s="102"/>
      <c r="M2589" s="103"/>
      <c r="O2589" s="101"/>
      <c r="P2589" s="101"/>
      <c r="Q2589" s="101"/>
      <c r="R2589" s="105"/>
      <c r="V2589" s="106"/>
      <c r="W2589" s="107"/>
      <c r="X2589" s="107"/>
      <c r="Y2589" s="107"/>
      <c r="Z2589" s="108"/>
      <c r="AA2589" s="107"/>
      <c r="AB2589" s="50"/>
      <c r="AI2589" s="107"/>
    </row>
    <row r="2590" spans="3:35" x14ac:dyDescent="0.2">
      <c r="C2590" s="101"/>
      <c r="D2590" s="101"/>
      <c r="E2590" s="101"/>
      <c r="F2590" s="101"/>
      <c r="I2590" s="101"/>
      <c r="J2590" s="101"/>
      <c r="L2590" s="102"/>
      <c r="M2590" s="103"/>
      <c r="O2590" s="101"/>
      <c r="P2590" s="101"/>
      <c r="Q2590" s="101"/>
      <c r="R2590" s="105"/>
      <c r="V2590" s="106"/>
      <c r="W2590" s="107"/>
      <c r="X2590" s="107"/>
      <c r="Y2590" s="107"/>
      <c r="Z2590" s="108"/>
      <c r="AA2590" s="107"/>
      <c r="AB2590" s="50"/>
      <c r="AI2590" s="107"/>
    </row>
    <row r="2591" spans="3:35" x14ac:dyDescent="0.2">
      <c r="C2591" s="101"/>
      <c r="D2591" s="101"/>
      <c r="E2591" s="101"/>
      <c r="F2591" s="101"/>
      <c r="I2591" s="101"/>
      <c r="J2591" s="101"/>
      <c r="L2591" s="102"/>
      <c r="M2591" s="103"/>
      <c r="O2591" s="101"/>
      <c r="P2591" s="101"/>
      <c r="Q2591" s="101"/>
      <c r="R2591" s="105"/>
      <c r="V2591" s="106"/>
      <c r="W2591" s="107"/>
      <c r="X2591" s="107"/>
      <c r="Y2591" s="107"/>
      <c r="Z2591" s="108"/>
      <c r="AA2591" s="107"/>
      <c r="AB2591" s="50"/>
      <c r="AI2591" s="107"/>
    </row>
    <row r="2592" spans="3:35" x14ac:dyDescent="0.2">
      <c r="C2592" s="101"/>
      <c r="D2592" s="101"/>
      <c r="E2592" s="101"/>
      <c r="F2592" s="101"/>
      <c r="I2592" s="101"/>
      <c r="J2592" s="101"/>
      <c r="L2592" s="102"/>
      <c r="M2592" s="103"/>
      <c r="O2592" s="101"/>
      <c r="P2592" s="101"/>
      <c r="Q2592" s="101"/>
      <c r="R2592" s="105"/>
      <c r="V2592" s="106"/>
      <c r="W2592" s="107"/>
      <c r="X2592" s="107"/>
      <c r="Y2592" s="107"/>
      <c r="Z2592" s="108"/>
      <c r="AA2592" s="107"/>
      <c r="AB2592" s="50"/>
      <c r="AI2592" s="107"/>
    </row>
    <row r="2593" spans="3:35" x14ac:dyDescent="0.2">
      <c r="C2593" s="101"/>
      <c r="D2593" s="101"/>
      <c r="E2593" s="101"/>
      <c r="F2593" s="101"/>
      <c r="I2593" s="101"/>
      <c r="J2593" s="101"/>
      <c r="L2593" s="102"/>
      <c r="M2593" s="103"/>
      <c r="O2593" s="101"/>
      <c r="P2593" s="101"/>
      <c r="Q2593" s="101"/>
      <c r="R2593" s="105"/>
      <c r="V2593" s="106"/>
      <c r="W2593" s="107"/>
      <c r="X2593" s="107"/>
      <c r="Y2593" s="107"/>
      <c r="Z2593" s="108"/>
      <c r="AA2593" s="107"/>
      <c r="AB2593" s="50"/>
      <c r="AI2593" s="107"/>
    </row>
    <row r="2594" spans="3:35" x14ac:dyDescent="0.2">
      <c r="C2594" s="101"/>
      <c r="D2594" s="101"/>
      <c r="E2594" s="101"/>
      <c r="F2594" s="101"/>
      <c r="I2594" s="101"/>
      <c r="J2594" s="101"/>
      <c r="L2594" s="102"/>
      <c r="M2594" s="103"/>
      <c r="O2594" s="101"/>
      <c r="P2594" s="101"/>
      <c r="Q2594" s="101"/>
      <c r="R2594" s="105"/>
      <c r="V2594" s="106"/>
      <c r="W2594" s="107"/>
      <c r="X2594" s="107"/>
      <c r="Y2594" s="107"/>
      <c r="Z2594" s="108"/>
      <c r="AA2594" s="107"/>
      <c r="AB2594" s="50"/>
      <c r="AI2594" s="107"/>
    </row>
    <row r="2595" spans="3:35" x14ac:dyDescent="0.2">
      <c r="C2595" s="101"/>
      <c r="D2595" s="101"/>
      <c r="E2595" s="101"/>
      <c r="F2595" s="101"/>
      <c r="I2595" s="101"/>
      <c r="J2595" s="101"/>
      <c r="L2595" s="102"/>
      <c r="M2595" s="103"/>
      <c r="O2595" s="101"/>
      <c r="P2595" s="101"/>
      <c r="Q2595" s="101"/>
      <c r="R2595" s="105"/>
      <c r="V2595" s="106"/>
      <c r="W2595" s="107"/>
      <c r="X2595" s="107"/>
      <c r="Y2595" s="107"/>
      <c r="Z2595" s="108"/>
      <c r="AA2595" s="107"/>
      <c r="AB2595" s="50"/>
      <c r="AI2595" s="107"/>
    </row>
    <row r="2596" spans="3:35" x14ac:dyDescent="0.2">
      <c r="C2596" s="101"/>
      <c r="D2596" s="101"/>
      <c r="E2596" s="101"/>
      <c r="F2596" s="101"/>
      <c r="I2596" s="101"/>
      <c r="J2596" s="101"/>
      <c r="L2596" s="102"/>
      <c r="M2596" s="103"/>
      <c r="O2596" s="101"/>
      <c r="P2596" s="101"/>
      <c r="Q2596" s="101"/>
      <c r="R2596" s="105"/>
      <c r="V2596" s="106"/>
      <c r="W2596" s="107"/>
      <c r="X2596" s="107"/>
      <c r="Y2596" s="107"/>
      <c r="Z2596" s="108"/>
      <c r="AA2596" s="107"/>
      <c r="AB2596" s="50"/>
      <c r="AI2596" s="107"/>
    </row>
    <row r="2597" spans="3:35" x14ac:dyDescent="0.2">
      <c r="C2597" s="101"/>
      <c r="D2597" s="101"/>
      <c r="E2597" s="101"/>
      <c r="F2597" s="101"/>
      <c r="I2597" s="101"/>
      <c r="J2597" s="101"/>
      <c r="L2597" s="102"/>
      <c r="M2597" s="103"/>
      <c r="O2597" s="101"/>
      <c r="P2597" s="101"/>
      <c r="Q2597" s="101"/>
      <c r="R2597" s="105"/>
      <c r="V2597" s="106"/>
      <c r="W2597" s="107"/>
      <c r="X2597" s="107"/>
      <c r="Y2597" s="107"/>
      <c r="Z2597" s="108"/>
      <c r="AA2597" s="107"/>
      <c r="AB2597" s="50"/>
      <c r="AI2597" s="107"/>
    </row>
    <row r="2598" spans="3:35" x14ac:dyDescent="0.2">
      <c r="C2598" s="101"/>
      <c r="D2598" s="101"/>
      <c r="E2598" s="101"/>
      <c r="F2598" s="101"/>
      <c r="I2598" s="101"/>
      <c r="J2598" s="101"/>
      <c r="L2598" s="102"/>
      <c r="M2598" s="103"/>
      <c r="O2598" s="101"/>
      <c r="P2598" s="101"/>
      <c r="Q2598" s="101"/>
      <c r="R2598" s="105"/>
      <c r="V2598" s="106"/>
      <c r="W2598" s="107"/>
      <c r="X2598" s="107"/>
      <c r="Y2598" s="107"/>
      <c r="Z2598" s="108"/>
      <c r="AA2598" s="107"/>
      <c r="AB2598" s="50"/>
      <c r="AI2598" s="107"/>
    </row>
    <row r="2599" spans="3:35" x14ac:dyDescent="0.2">
      <c r="C2599" s="101"/>
      <c r="D2599" s="101"/>
      <c r="E2599" s="101"/>
      <c r="F2599" s="101"/>
      <c r="I2599" s="101"/>
      <c r="J2599" s="101"/>
      <c r="L2599" s="102"/>
      <c r="M2599" s="103"/>
      <c r="O2599" s="101"/>
      <c r="P2599" s="101"/>
      <c r="Q2599" s="101"/>
      <c r="R2599" s="105"/>
      <c r="V2599" s="106"/>
      <c r="W2599" s="107"/>
      <c r="X2599" s="107"/>
      <c r="Y2599" s="107"/>
      <c r="Z2599" s="108"/>
      <c r="AA2599" s="107"/>
      <c r="AB2599" s="50"/>
      <c r="AI2599" s="107"/>
    </row>
    <row r="2600" spans="3:35" x14ac:dyDescent="0.2">
      <c r="C2600" s="101"/>
      <c r="D2600" s="101"/>
      <c r="E2600" s="101"/>
      <c r="F2600" s="101"/>
      <c r="I2600" s="101"/>
      <c r="J2600" s="101"/>
      <c r="L2600" s="102"/>
      <c r="M2600" s="103"/>
      <c r="O2600" s="101"/>
      <c r="P2600" s="101"/>
      <c r="Q2600" s="101"/>
      <c r="R2600" s="105"/>
      <c r="V2600" s="106"/>
      <c r="W2600" s="107"/>
      <c r="X2600" s="107"/>
      <c r="Y2600" s="107"/>
      <c r="Z2600" s="108"/>
      <c r="AA2600" s="107"/>
      <c r="AB2600" s="50"/>
      <c r="AI2600" s="107"/>
    </row>
    <row r="2601" spans="3:35" x14ac:dyDescent="0.2">
      <c r="C2601" s="101"/>
      <c r="D2601" s="101"/>
      <c r="E2601" s="101"/>
      <c r="F2601" s="101"/>
      <c r="I2601" s="101"/>
      <c r="J2601" s="101"/>
      <c r="L2601" s="102"/>
      <c r="M2601" s="103"/>
      <c r="O2601" s="101"/>
      <c r="P2601" s="101"/>
      <c r="Q2601" s="101"/>
      <c r="R2601" s="105"/>
      <c r="V2601" s="106"/>
      <c r="W2601" s="107"/>
      <c r="X2601" s="107"/>
      <c r="Y2601" s="107"/>
      <c r="Z2601" s="108"/>
      <c r="AA2601" s="107"/>
      <c r="AB2601" s="50"/>
      <c r="AI2601" s="107"/>
    </row>
    <row r="2602" spans="3:35" x14ac:dyDescent="0.2">
      <c r="C2602" s="101"/>
      <c r="D2602" s="101"/>
      <c r="E2602" s="101"/>
      <c r="F2602" s="101"/>
      <c r="I2602" s="101"/>
      <c r="J2602" s="101"/>
      <c r="L2602" s="102"/>
      <c r="M2602" s="103"/>
      <c r="O2602" s="101"/>
      <c r="P2602" s="101"/>
      <c r="Q2602" s="101"/>
      <c r="R2602" s="105"/>
      <c r="V2602" s="106"/>
      <c r="W2602" s="107"/>
      <c r="X2602" s="107"/>
      <c r="Y2602" s="107"/>
      <c r="Z2602" s="108"/>
      <c r="AA2602" s="107"/>
      <c r="AB2602" s="50"/>
      <c r="AI2602" s="107"/>
    </row>
    <row r="2603" spans="3:35" x14ac:dyDescent="0.2">
      <c r="C2603" s="101"/>
      <c r="D2603" s="101"/>
      <c r="E2603" s="101"/>
      <c r="F2603" s="101"/>
      <c r="I2603" s="101"/>
      <c r="J2603" s="101"/>
      <c r="L2603" s="102"/>
      <c r="M2603" s="103"/>
      <c r="O2603" s="101"/>
      <c r="P2603" s="101"/>
      <c r="Q2603" s="101"/>
      <c r="R2603" s="105"/>
      <c r="V2603" s="106"/>
      <c r="W2603" s="107"/>
      <c r="X2603" s="107"/>
      <c r="Y2603" s="107"/>
      <c r="Z2603" s="108"/>
      <c r="AA2603" s="107"/>
      <c r="AB2603" s="50"/>
      <c r="AI2603" s="107"/>
    </row>
    <row r="2604" spans="3:35" x14ac:dyDescent="0.2">
      <c r="C2604" s="101"/>
      <c r="D2604" s="101"/>
      <c r="E2604" s="101"/>
      <c r="F2604" s="101"/>
      <c r="I2604" s="101"/>
      <c r="J2604" s="101"/>
      <c r="L2604" s="102"/>
      <c r="M2604" s="103"/>
      <c r="O2604" s="101"/>
      <c r="P2604" s="101"/>
      <c r="Q2604" s="101"/>
      <c r="R2604" s="105"/>
      <c r="V2604" s="106"/>
      <c r="W2604" s="107"/>
      <c r="X2604" s="107"/>
      <c r="Y2604" s="107"/>
      <c r="Z2604" s="108"/>
      <c r="AA2604" s="107"/>
      <c r="AB2604" s="50"/>
      <c r="AI2604" s="107"/>
    </row>
    <row r="2605" spans="3:35" x14ac:dyDescent="0.2">
      <c r="C2605" s="101"/>
      <c r="D2605" s="101"/>
      <c r="E2605" s="101"/>
      <c r="F2605" s="101"/>
      <c r="I2605" s="101"/>
      <c r="J2605" s="101"/>
      <c r="L2605" s="102"/>
      <c r="M2605" s="103"/>
      <c r="O2605" s="101"/>
      <c r="P2605" s="101"/>
      <c r="Q2605" s="101"/>
      <c r="R2605" s="105"/>
      <c r="V2605" s="106"/>
      <c r="W2605" s="107"/>
      <c r="X2605" s="107"/>
      <c r="Y2605" s="107"/>
      <c r="Z2605" s="108"/>
      <c r="AA2605" s="107"/>
      <c r="AB2605" s="50"/>
      <c r="AI2605" s="107"/>
    </row>
    <row r="2606" spans="3:35" x14ac:dyDescent="0.2">
      <c r="C2606" s="101"/>
      <c r="D2606" s="101"/>
      <c r="E2606" s="101"/>
      <c r="F2606" s="101"/>
      <c r="I2606" s="101"/>
      <c r="J2606" s="101"/>
      <c r="L2606" s="102"/>
      <c r="M2606" s="103"/>
      <c r="O2606" s="101"/>
      <c r="P2606" s="101"/>
      <c r="Q2606" s="101"/>
      <c r="R2606" s="105"/>
      <c r="V2606" s="106"/>
      <c r="W2606" s="107"/>
      <c r="X2606" s="107"/>
      <c r="Y2606" s="107"/>
      <c r="Z2606" s="108"/>
      <c r="AA2606" s="107"/>
      <c r="AB2606" s="50"/>
      <c r="AI2606" s="107"/>
    </row>
    <row r="2607" spans="3:35" x14ac:dyDescent="0.2">
      <c r="C2607" s="101"/>
      <c r="D2607" s="101"/>
      <c r="E2607" s="101"/>
      <c r="F2607" s="101"/>
      <c r="I2607" s="101"/>
      <c r="J2607" s="101"/>
      <c r="L2607" s="102"/>
      <c r="M2607" s="103"/>
      <c r="O2607" s="101"/>
      <c r="P2607" s="101"/>
      <c r="Q2607" s="101"/>
      <c r="R2607" s="105"/>
      <c r="V2607" s="106"/>
      <c r="W2607" s="107"/>
      <c r="X2607" s="107"/>
      <c r="Y2607" s="107"/>
      <c r="Z2607" s="108"/>
      <c r="AA2607" s="107"/>
      <c r="AB2607" s="50"/>
      <c r="AI2607" s="107"/>
    </row>
    <row r="2608" spans="3:35" x14ac:dyDescent="0.2">
      <c r="C2608" s="101"/>
      <c r="D2608" s="101"/>
      <c r="E2608" s="101"/>
      <c r="F2608" s="101"/>
      <c r="I2608" s="101"/>
      <c r="J2608" s="101"/>
      <c r="L2608" s="102"/>
      <c r="M2608" s="103"/>
      <c r="O2608" s="101"/>
      <c r="P2608" s="101"/>
      <c r="Q2608" s="101"/>
      <c r="R2608" s="105"/>
      <c r="V2608" s="106"/>
      <c r="W2608" s="107"/>
      <c r="X2608" s="107"/>
      <c r="Y2608" s="107"/>
      <c r="Z2608" s="108"/>
      <c r="AA2608" s="107"/>
      <c r="AB2608" s="50"/>
      <c r="AI2608" s="107"/>
    </row>
    <row r="2609" spans="3:35" x14ac:dyDescent="0.2">
      <c r="C2609" s="101"/>
      <c r="D2609" s="101"/>
      <c r="E2609" s="101"/>
      <c r="F2609" s="101"/>
      <c r="I2609" s="101"/>
      <c r="J2609" s="101"/>
      <c r="L2609" s="102"/>
      <c r="M2609" s="103"/>
      <c r="O2609" s="101"/>
      <c r="P2609" s="101"/>
      <c r="Q2609" s="101"/>
      <c r="R2609" s="105"/>
      <c r="V2609" s="106"/>
      <c r="W2609" s="107"/>
      <c r="X2609" s="107"/>
      <c r="Y2609" s="107"/>
      <c r="Z2609" s="108"/>
      <c r="AA2609" s="107"/>
      <c r="AB2609" s="50"/>
      <c r="AI2609" s="107"/>
    </row>
    <row r="2610" spans="3:35" x14ac:dyDescent="0.2">
      <c r="C2610" s="101"/>
      <c r="D2610" s="101"/>
      <c r="E2610" s="101"/>
      <c r="F2610" s="101"/>
      <c r="I2610" s="101"/>
      <c r="J2610" s="101"/>
      <c r="L2610" s="102"/>
      <c r="M2610" s="103"/>
      <c r="O2610" s="101"/>
      <c r="P2610" s="101"/>
      <c r="Q2610" s="101"/>
      <c r="R2610" s="105"/>
      <c r="V2610" s="106"/>
      <c r="W2610" s="107"/>
      <c r="X2610" s="107"/>
      <c r="Y2610" s="107"/>
      <c r="Z2610" s="108"/>
      <c r="AA2610" s="107"/>
      <c r="AB2610" s="50"/>
      <c r="AI2610" s="107"/>
    </row>
    <row r="2611" spans="3:35" x14ac:dyDescent="0.2">
      <c r="C2611" s="101"/>
      <c r="D2611" s="101"/>
      <c r="E2611" s="101"/>
      <c r="F2611" s="101"/>
      <c r="I2611" s="101"/>
      <c r="J2611" s="101"/>
      <c r="L2611" s="102"/>
      <c r="M2611" s="103"/>
      <c r="O2611" s="101"/>
      <c r="P2611" s="101"/>
      <c r="Q2611" s="101"/>
      <c r="R2611" s="105"/>
      <c r="V2611" s="106"/>
      <c r="W2611" s="107"/>
      <c r="X2611" s="107"/>
      <c r="Y2611" s="107"/>
      <c r="Z2611" s="108"/>
      <c r="AA2611" s="107"/>
      <c r="AB2611" s="50"/>
      <c r="AI2611" s="107"/>
    </row>
    <row r="2612" spans="3:35" x14ac:dyDescent="0.2">
      <c r="C2612" s="101"/>
      <c r="D2612" s="101"/>
      <c r="E2612" s="101"/>
      <c r="F2612" s="101"/>
      <c r="I2612" s="101"/>
      <c r="J2612" s="101"/>
      <c r="L2612" s="102"/>
      <c r="M2612" s="103"/>
      <c r="O2612" s="101"/>
      <c r="P2612" s="101"/>
      <c r="Q2612" s="101"/>
      <c r="R2612" s="105"/>
      <c r="V2612" s="106"/>
      <c r="W2612" s="107"/>
      <c r="X2612" s="107"/>
      <c r="Y2612" s="107"/>
      <c r="Z2612" s="108"/>
      <c r="AA2612" s="107"/>
      <c r="AB2612" s="50"/>
      <c r="AI2612" s="107"/>
    </row>
    <row r="2613" spans="3:35" x14ac:dyDescent="0.2">
      <c r="C2613" s="101"/>
      <c r="D2613" s="101"/>
      <c r="E2613" s="101"/>
      <c r="F2613" s="101"/>
      <c r="I2613" s="101"/>
      <c r="J2613" s="101"/>
      <c r="L2613" s="102"/>
      <c r="M2613" s="103"/>
      <c r="O2613" s="101"/>
      <c r="P2613" s="101"/>
      <c r="Q2613" s="101"/>
      <c r="R2613" s="105"/>
      <c r="V2613" s="106"/>
      <c r="W2613" s="107"/>
      <c r="X2613" s="107"/>
      <c r="Y2613" s="107"/>
      <c r="Z2613" s="108"/>
      <c r="AA2613" s="107"/>
      <c r="AB2613" s="50"/>
      <c r="AI2613" s="107"/>
    </row>
    <row r="2614" spans="3:35" x14ac:dyDescent="0.2">
      <c r="C2614" s="101"/>
      <c r="D2614" s="101"/>
      <c r="E2614" s="101"/>
      <c r="F2614" s="101"/>
      <c r="I2614" s="101"/>
      <c r="J2614" s="101"/>
      <c r="L2614" s="102"/>
      <c r="M2614" s="103"/>
      <c r="O2614" s="101"/>
      <c r="P2614" s="101"/>
      <c r="Q2614" s="101"/>
      <c r="R2614" s="105"/>
      <c r="V2614" s="106"/>
      <c r="W2614" s="107"/>
      <c r="X2614" s="107"/>
      <c r="Y2614" s="107"/>
      <c r="Z2614" s="108"/>
      <c r="AA2614" s="107"/>
      <c r="AB2614" s="50"/>
      <c r="AI2614" s="107"/>
    </row>
    <row r="2615" spans="3:35" x14ac:dyDescent="0.2">
      <c r="C2615" s="101"/>
      <c r="D2615" s="101"/>
      <c r="E2615" s="101"/>
      <c r="F2615" s="101"/>
      <c r="I2615" s="101"/>
      <c r="J2615" s="101"/>
      <c r="L2615" s="102"/>
      <c r="M2615" s="103"/>
      <c r="O2615" s="101"/>
      <c r="P2615" s="101"/>
      <c r="Q2615" s="101"/>
      <c r="R2615" s="105"/>
      <c r="V2615" s="106"/>
      <c r="W2615" s="107"/>
      <c r="X2615" s="107"/>
      <c r="Y2615" s="107"/>
      <c r="Z2615" s="108"/>
      <c r="AA2615" s="107"/>
      <c r="AB2615" s="50"/>
      <c r="AI2615" s="107"/>
    </row>
    <row r="2616" spans="3:35" x14ac:dyDescent="0.2">
      <c r="C2616" s="101"/>
      <c r="D2616" s="101"/>
      <c r="E2616" s="101"/>
      <c r="F2616" s="101"/>
      <c r="I2616" s="101"/>
      <c r="J2616" s="101"/>
      <c r="L2616" s="102"/>
      <c r="M2616" s="103"/>
      <c r="O2616" s="101"/>
      <c r="P2616" s="101"/>
      <c r="Q2616" s="101"/>
      <c r="R2616" s="105"/>
      <c r="V2616" s="106"/>
      <c r="W2616" s="107"/>
      <c r="X2616" s="107"/>
      <c r="Y2616" s="107"/>
      <c r="Z2616" s="108"/>
      <c r="AA2616" s="107"/>
      <c r="AB2616" s="50"/>
      <c r="AI2616" s="107"/>
    </row>
    <row r="2617" spans="3:35" x14ac:dyDescent="0.2">
      <c r="C2617" s="101"/>
      <c r="D2617" s="101"/>
      <c r="E2617" s="101"/>
      <c r="F2617" s="101"/>
      <c r="I2617" s="101"/>
      <c r="J2617" s="101"/>
      <c r="L2617" s="102"/>
      <c r="M2617" s="103"/>
      <c r="O2617" s="101"/>
      <c r="P2617" s="101"/>
      <c r="Q2617" s="101"/>
      <c r="R2617" s="105"/>
      <c r="V2617" s="106"/>
      <c r="W2617" s="107"/>
      <c r="X2617" s="107"/>
      <c r="Y2617" s="107"/>
      <c r="Z2617" s="108"/>
      <c r="AA2617" s="107"/>
      <c r="AB2617" s="50"/>
      <c r="AI2617" s="107"/>
    </row>
    <row r="2618" spans="3:35" x14ac:dyDescent="0.2">
      <c r="C2618" s="101"/>
      <c r="D2618" s="101"/>
      <c r="E2618" s="101"/>
      <c r="F2618" s="101"/>
      <c r="I2618" s="101"/>
      <c r="J2618" s="101"/>
      <c r="L2618" s="102"/>
      <c r="M2618" s="103"/>
      <c r="O2618" s="101"/>
      <c r="P2618" s="101"/>
      <c r="Q2618" s="101"/>
      <c r="R2618" s="105"/>
      <c r="V2618" s="106"/>
      <c r="W2618" s="107"/>
      <c r="X2618" s="107"/>
      <c r="Y2618" s="107"/>
      <c r="Z2618" s="108"/>
      <c r="AA2618" s="107"/>
      <c r="AB2618" s="50"/>
      <c r="AI2618" s="107"/>
    </row>
    <row r="2619" spans="3:35" x14ac:dyDescent="0.2">
      <c r="C2619" s="101"/>
      <c r="D2619" s="101"/>
      <c r="E2619" s="101"/>
      <c r="F2619" s="101"/>
      <c r="I2619" s="101"/>
      <c r="J2619" s="101"/>
      <c r="L2619" s="102"/>
      <c r="M2619" s="103"/>
      <c r="O2619" s="101"/>
      <c r="P2619" s="101"/>
      <c r="Q2619" s="101"/>
      <c r="R2619" s="105"/>
      <c r="V2619" s="106"/>
      <c r="W2619" s="107"/>
      <c r="X2619" s="107"/>
      <c r="Y2619" s="107"/>
      <c r="Z2619" s="108"/>
      <c r="AA2619" s="107"/>
      <c r="AB2619" s="50"/>
      <c r="AI2619" s="107"/>
    </row>
    <row r="2620" spans="3:35" x14ac:dyDescent="0.2">
      <c r="C2620" s="101"/>
      <c r="D2620" s="101"/>
      <c r="E2620" s="101"/>
      <c r="F2620" s="101"/>
      <c r="I2620" s="101"/>
      <c r="J2620" s="101"/>
      <c r="L2620" s="102"/>
      <c r="M2620" s="103"/>
      <c r="O2620" s="101"/>
      <c r="P2620" s="101"/>
      <c r="Q2620" s="101"/>
      <c r="R2620" s="105"/>
      <c r="V2620" s="106"/>
      <c r="W2620" s="107"/>
      <c r="X2620" s="107"/>
      <c r="Y2620" s="107"/>
      <c r="Z2620" s="108"/>
      <c r="AA2620" s="107"/>
      <c r="AB2620" s="50"/>
      <c r="AI2620" s="107"/>
    </row>
    <row r="2621" spans="3:35" x14ac:dyDescent="0.2">
      <c r="C2621" s="101"/>
      <c r="D2621" s="101"/>
      <c r="E2621" s="101"/>
      <c r="F2621" s="101"/>
      <c r="I2621" s="101"/>
      <c r="J2621" s="101"/>
      <c r="L2621" s="102"/>
      <c r="M2621" s="103"/>
      <c r="O2621" s="101"/>
      <c r="P2621" s="101"/>
      <c r="Q2621" s="101"/>
      <c r="R2621" s="105"/>
      <c r="V2621" s="106"/>
      <c r="W2621" s="107"/>
      <c r="X2621" s="107"/>
      <c r="Y2621" s="107"/>
      <c r="Z2621" s="108"/>
      <c r="AA2621" s="107"/>
      <c r="AB2621" s="50"/>
      <c r="AI2621" s="107"/>
    </row>
    <row r="2622" spans="3:35" x14ac:dyDescent="0.2">
      <c r="C2622" s="101"/>
      <c r="D2622" s="101"/>
      <c r="E2622" s="101"/>
      <c r="F2622" s="101"/>
      <c r="I2622" s="101"/>
      <c r="J2622" s="101"/>
      <c r="L2622" s="102"/>
      <c r="M2622" s="103"/>
      <c r="O2622" s="101"/>
      <c r="P2622" s="101"/>
      <c r="Q2622" s="101"/>
      <c r="R2622" s="105"/>
      <c r="V2622" s="106"/>
      <c r="W2622" s="107"/>
      <c r="X2622" s="107"/>
      <c r="Y2622" s="107"/>
      <c r="Z2622" s="108"/>
      <c r="AA2622" s="107"/>
      <c r="AB2622" s="50"/>
      <c r="AI2622" s="107"/>
    </row>
    <row r="2623" spans="3:35" x14ac:dyDescent="0.2">
      <c r="C2623" s="101"/>
      <c r="D2623" s="101"/>
      <c r="E2623" s="101"/>
      <c r="F2623" s="101"/>
      <c r="I2623" s="101"/>
      <c r="J2623" s="101"/>
      <c r="L2623" s="102"/>
      <c r="M2623" s="103"/>
      <c r="O2623" s="101"/>
      <c r="P2623" s="101"/>
      <c r="Q2623" s="101"/>
      <c r="R2623" s="105"/>
      <c r="V2623" s="106"/>
      <c r="W2623" s="107"/>
      <c r="X2623" s="107"/>
      <c r="Y2623" s="107"/>
      <c r="Z2623" s="108"/>
      <c r="AA2623" s="107"/>
      <c r="AB2623" s="50"/>
      <c r="AI2623" s="107"/>
    </row>
    <row r="2624" spans="3:35" x14ac:dyDescent="0.2">
      <c r="C2624" s="101"/>
      <c r="D2624" s="101"/>
      <c r="E2624" s="101"/>
      <c r="F2624" s="101"/>
      <c r="I2624" s="101"/>
      <c r="J2624" s="101"/>
      <c r="L2624" s="102"/>
      <c r="M2624" s="103"/>
      <c r="O2624" s="101"/>
      <c r="P2624" s="101"/>
      <c r="Q2624" s="101"/>
      <c r="R2624" s="105"/>
      <c r="V2624" s="106"/>
      <c r="W2624" s="107"/>
      <c r="X2624" s="107"/>
      <c r="Y2624" s="107"/>
      <c r="Z2624" s="108"/>
      <c r="AA2624" s="107"/>
      <c r="AB2624" s="50"/>
      <c r="AI2624" s="107"/>
    </row>
    <row r="2625" spans="3:35" x14ac:dyDescent="0.2">
      <c r="C2625" s="101"/>
      <c r="D2625" s="101"/>
      <c r="E2625" s="101"/>
      <c r="F2625" s="101"/>
      <c r="I2625" s="101"/>
      <c r="J2625" s="101"/>
      <c r="L2625" s="102"/>
      <c r="M2625" s="103"/>
      <c r="O2625" s="101"/>
      <c r="P2625" s="101"/>
      <c r="Q2625" s="101"/>
      <c r="R2625" s="105"/>
      <c r="V2625" s="106"/>
      <c r="W2625" s="107"/>
      <c r="X2625" s="107"/>
      <c r="Y2625" s="107"/>
      <c r="Z2625" s="108"/>
      <c r="AA2625" s="107"/>
      <c r="AB2625" s="50"/>
      <c r="AI2625" s="107"/>
    </row>
    <row r="2626" spans="3:35" x14ac:dyDescent="0.2">
      <c r="C2626" s="101"/>
      <c r="D2626" s="101"/>
      <c r="E2626" s="101"/>
      <c r="F2626" s="101"/>
      <c r="I2626" s="101"/>
      <c r="J2626" s="101"/>
      <c r="L2626" s="102"/>
      <c r="M2626" s="103"/>
      <c r="O2626" s="101"/>
      <c r="P2626" s="101"/>
      <c r="Q2626" s="101"/>
      <c r="R2626" s="105"/>
      <c r="V2626" s="106"/>
      <c r="W2626" s="107"/>
      <c r="X2626" s="107"/>
      <c r="Y2626" s="107"/>
      <c r="Z2626" s="108"/>
      <c r="AA2626" s="107"/>
      <c r="AB2626" s="50"/>
      <c r="AI2626" s="107"/>
    </row>
    <row r="2627" spans="3:35" x14ac:dyDescent="0.2">
      <c r="C2627" s="101"/>
      <c r="D2627" s="101"/>
      <c r="E2627" s="101"/>
      <c r="F2627" s="101"/>
      <c r="I2627" s="101"/>
      <c r="J2627" s="101"/>
      <c r="L2627" s="102"/>
      <c r="M2627" s="103"/>
      <c r="O2627" s="101"/>
      <c r="P2627" s="101"/>
      <c r="Q2627" s="101"/>
      <c r="R2627" s="105"/>
      <c r="V2627" s="106"/>
      <c r="W2627" s="107"/>
      <c r="X2627" s="107"/>
      <c r="Y2627" s="107"/>
      <c r="Z2627" s="108"/>
      <c r="AA2627" s="107"/>
      <c r="AB2627" s="50"/>
      <c r="AI2627" s="107"/>
    </row>
    <row r="2628" spans="3:35" x14ac:dyDescent="0.2">
      <c r="C2628" s="101"/>
      <c r="D2628" s="101"/>
      <c r="E2628" s="101"/>
      <c r="F2628" s="101"/>
      <c r="I2628" s="101"/>
      <c r="J2628" s="101"/>
      <c r="L2628" s="102"/>
      <c r="M2628" s="103"/>
      <c r="O2628" s="101"/>
      <c r="P2628" s="101"/>
      <c r="Q2628" s="101"/>
      <c r="R2628" s="105"/>
      <c r="V2628" s="106"/>
      <c r="W2628" s="107"/>
      <c r="X2628" s="107"/>
      <c r="Y2628" s="107"/>
      <c r="Z2628" s="108"/>
      <c r="AA2628" s="107"/>
      <c r="AB2628" s="50"/>
      <c r="AI2628" s="107"/>
    </row>
    <row r="2629" spans="3:35" x14ac:dyDescent="0.2">
      <c r="C2629" s="101"/>
      <c r="D2629" s="101"/>
      <c r="E2629" s="101"/>
      <c r="F2629" s="101"/>
      <c r="I2629" s="101"/>
      <c r="J2629" s="101"/>
      <c r="L2629" s="102"/>
      <c r="M2629" s="103"/>
      <c r="O2629" s="101"/>
      <c r="P2629" s="101"/>
      <c r="Q2629" s="101"/>
      <c r="R2629" s="105"/>
      <c r="V2629" s="106"/>
      <c r="W2629" s="107"/>
      <c r="X2629" s="107"/>
      <c r="Y2629" s="107"/>
      <c r="Z2629" s="108"/>
      <c r="AA2629" s="107"/>
      <c r="AB2629" s="50"/>
      <c r="AI2629" s="107"/>
    </row>
    <row r="2630" spans="3:35" x14ac:dyDescent="0.2">
      <c r="C2630" s="101"/>
      <c r="D2630" s="101"/>
      <c r="E2630" s="101"/>
      <c r="F2630" s="101"/>
      <c r="I2630" s="101"/>
      <c r="J2630" s="101"/>
      <c r="L2630" s="102"/>
      <c r="M2630" s="103"/>
      <c r="O2630" s="101"/>
      <c r="P2630" s="101"/>
      <c r="Q2630" s="101"/>
      <c r="R2630" s="105"/>
      <c r="V2630" s="106"/>
      <c r="W2630" s="107"/>
      <c r="X2630" s="107"/>
      <c r="Y2630" s="107"/>
      <c r="Z2630" s="108"/>
      <c r="AA2630" s="107"/>
      <c r="AB2630" s="50"/>
      <c r="AI2630" s="107"/>
    </row>
    <row r="2631" spans="3:35" x14ac:dyDescent="0.2">
      <c r="C2631" s="101"/>
      <c r="D2631" s="101"/>
      <c r="E2631" s="101"/>
      <c r="F2631" s="101"/>
      <c r="I2631" s="101"/>
      <c r="J2631" s="101"/>
      <c r="L2631" s="102"/>
      <c r="M2631" s="103"/>
      <c r="O2631" s="101"/>
      <c r="P2631" s="101"/>
      <c r="Q2631" s="101"/>
      <c r="R2631" s="105"/>
      <c r="V2631" s="106"/>
      <c r="W2631" s="107"/>
      <c r="X2631" s="107"/>
      <c r="Y2631" s="107"/>
      <c r="Z2631" s="108"/>
      <c r="AA2631" s="107"/>
      <c r="AB2631" s="50"/>
      <c r="AI2631" s="107"/>
    </row>
    <row r="2632" spans="3:35" x14ac:dyDescent="0.2">
      <c r="C2632" s="101"/>
      <c r="D2632" s="101"/>
      <c r="E2632" s="101"/>
      <c r="F2632" s="101"/>
      <c r="I2632" s="101"/>
      <c r="J2632" s="101"/>
      <c r="L2632" s="102"/>
      <c r="M2632" s="103"/>
      <c r="O2632" s="101"/>
      <c r="P2632" s="101"/>
      <c r="Q2632" s="101"/>
      <c r="R2632" s="105"/>
      <c r="V2632" s="106"/>
      <c r="W2632" s="107"/>
      <c r="X2632" s="107"/>
      <c r="Y2632" s="107"/>
      <c r="Z2632" s="108"/>
      <c r="AA2632" s="107"/>
      <c r="AB2632" s="50"/>
      <c r="AI2632" s="107"/>
    </row>
    <row r="2633" spans="3:35" x14ac:dyDescent="0.2">
      <c r="C2633" s="101"/>
      <c r="D2633" s="101"/>
      <c r="E2633" s="101"/>
      <c r="F2633" s="101"/>
      <c r="I2633" s="101"/>
      <c r="J2633" s="101"/>
      <c r="L2633" s="102"/>
      <c r="M2633" s="103"/>
      <c r="O2633" s="101"/>
      <c r="P2633" s="101"/>
      <c r="Q2633" s="101"/>
      <c r="R2633" s="105"/>
      <c r="V2633" s="106"/>
      <c r="W2633" s="107"/>
      <c r="X2633" s="107"/>
      <c r="Y2633" s="107"/>
      <c r="Z2633" s="108"/>
      <c r="AA2633" s="107"/>
      <c r="AB2633" s="50"/>
      <c r="AI2633" s="107"/>
    </row>
    <row r="2634" spans="3:35" x14ac:dyDescent="0.2">
      <c r="C2634" s="101"/>
      <c r="D2634" s="101"/>
      <c r="E2634" s="101"/>
      <c r="F2634" s="101"/>
      <c r="I2634" s="101"/>
      <c r="J2634" s="101"/>
      <c r="L2634" s="102"/>
      <c r="M2634" s="103"/>
      <c r="O2634" s="101"/>
      <c r="P2634" s="101"/>
      <c r="Q2634" s="101"/>
      <c r="R2634" s="105"/>
      <c r="V2634" s="106"/>
      <c r="W2634" s="107"/>
      <c r="X2634" s="107"/>
      <c r="Y2634" s="107"/>
      <c r="Z2634" s="108"/>
      <c r="AA2634" s="107"/>
      <c r="AB2634" s="50"/>
      <c r="AI2634" s="107"/>
    </row>
    <row r="2635" spans="3:35" x14ac:dyDescent="0.2">
      <c r="C2635" s="101"/>
      <c r="D2635" s="101"/>
      <c r="E2635" s="101"/>
      <c r="F2635" s="101"/>
      <c r="I2635" s="101"/>
      <c r="J2635" s="101"/>
      <c r="L2635" s="102"/>
      <c r="M2635" s="103"/>
      <c r="O2635" s="101"/>
      <c r="P2635" s="101"/>
      <c r="Q2635" s="101"/>
      <c r="R2635" s="105"/>
      <c r="V2635" s="106"/>
      <c r="W2635" s="107"/>
      <c r="X2635" s="107"/>
      <c r="Y2635" s="107"/>
      <c r="Z2635" s="108"/>
      <c r="AA2635" s="107"/>
      <c r="AB2635" s="50"/>
      <c r="AI2635" s="107"/>
    </row>
    <row r="2636" spans="3:35" x14ac:dyDescent="0.2">
      <c r="C2636" s="101"/>
      <c r="D2636" s="101"/>
      <c r="E2636" s="101"/>
      <c r="F2636" s="101"/>
      <c r="I2636" s="101"/>
      <c r="J2636" s="101"/>
      <c r="L2636" s="102"/>
      <c r="M2636" s="103"/>
      <c r="O2636" s="101"/>
      <c r="P2636" s="101"/>
      <c r="Q2636" s="101"/>
      <c r="R2636" s="105"/>
      <c r="V2636" s="106"/>
      <c r="W2636" s="107"/>
      <c r="X2636" s="107"/>
      <c r="Y2636" s="107"/>
      <c r="Z2636" s="108"/>
      <c r="AA2636" s="107"/>
      <c r="AB2636" s="50"/>
      <c r="AI2636" s="107"/>
    </row>
    <row r="2637" spans="3:35" x14ac:dyDescent="0.2">
      <c r="C2637" s="101"/>
      <c r="D2637" s="101"/>
      <c r="E2637" s="101"/>
      <c r="F2637" s="101"/>
      <c r="I2637" s="101"/>
      <c r="J2637" s="101"/>
      <c r="L2637" s="102"/>
      <c r="M2637" s="103"/>
      <c r="O2637" s="101"/>
      <c r="P2637" s="101"/>
      <c r="Q2637" s="101"/>
      <c r="R2637" s="105"/>
      <c r="V2637" s="106"/>
      <c r="W2637" s="107"/>
      <c r="X2637" s="107"/>
      <c r="Y2637" s="107"/>
      <c r="Z2637" s="108"/>
      <c r="AA2637" s="107"/>
      <c r="AB2637" s="50"/>
      <c r="AI2637" s="107"/>
    </row>
    <row r="2638" spans="3:35" x14ac:dyDescent="0.2">
      <c r="C2638" s="101"/>
      <c r="D2638" s="101"/>
      <c r="E2638" s="101"/>
      <c r="F2638" s="101"/>
      <c r="I2638" s="101"/>
      <c r="J2638" s="101"/>
      <c r="L2638" s="102"/>
      <c r="M2638" s="103"/>
      <c r="O2638" s="101"/>
      <c r="P2638" s="101"/>
      <c r="Q2638" s="101"/>
      <c r="R2638" s="105"/>
      <c r="V2638" s="106"/>
      <c r="W2638" s="107"/>
      <c r="X2638" s="107"/>
      <c r="Y2638" s="107"/>
      <c r="Z2638" s="108"/>
      <c r="AA2638" s="107"/>
      <c r="AB2638" s="50"/>
      <c r="AI2638" s="107"/>
    </row>
    <row r="2639" spans="3:35" x14ac:dyDescent="0.2">
      <c r="C2639" s="101"/>
      <c r="D2639" s="101"/>
      <c r="E2639" s="101"/>
      <c r="F2639" s="101"/>
      <c r="I2639" s="101"/>
      <c r="J2639" s="101"/>
      <c r="L2639" s="102"/>
      <c r="M2639" s="103"/>
      <c r="O2639" s="101"/>
      <c r="P2639" s="101"/>
      <c r="Q2639" s="101"/>
      <c r="R2639" s="105"/>
      <c r="V2639" s="106"/>
      <c r="W2639" s="107"/>
      <c r="X2639" s="107"/>
      <c r="Y2639" s="107"/>
      <c r="Z2639" s="108"/>
      <c r="AA2639" s="107"/>
      <c r="AB2639" s="50"/>
      <c r="AI2639" s="107"/>
    </row>
    <row r="2640" spans="3:35" x14ac:dyDescent="0.2">
      <c r="C2640" s="101"/>
      <c r="D2640" s="101"/>
      <c r="E2640" s="101"/>
      <c r="F2640" s="101"/>
      <c r="I2640" s="101"/>
      <c r="J2640" s="101"/>
      <c r="L2640" s="102"/>
      <c r="M2640" s="103"/>
      <c r="O2640" s="101"/>
      <c r="P2640" s="101"/>
      <c r="Q2640" s="101"/>
      <c r="R2640" s="105"/>
      <c r="V2640" s="106"/>
      <c r="W2640" s="107"/>
      <c r="X2640" s="107"/>
      <c r="Y2640" s="107"/>
      <c r="Z2640" s="108"/>
      <c r="AA2640" s="107"/>
      <c r="AB2640" s="50"/>
      <c r="AI2640" s="107"/>
    </row>
    <row r="2641" spans="3:35" x14ac:dyDescent="0.2">
      <c r="C2641" s="101"/>
      <c r="D2641" s="101"/>
      <c r="E2641" s="101"/>
      <c r="F2641" s="101"/>
      <c r="I2641" s="101"/>
      <c r="J2641" s="101"/>
      <c r="L2641" s="102"/>
      <c r="M2641" s="103"/>
      <c r="O2641" s="101"/>
      <c r="P2641" s="101"/>
      <c r="Q2641" s="101"/>
      <c r="R2641" s="105"/>
      <c r="V2641" s="106"/>
      <c r="W2641" s="107"/>
      <c r="X2641" s="107"/>
      <c r="Y2641" s="107"/>
      <c r="Z2641" s="108"/>
      <c r="AA2641" s="107"/>
      <c r="AB2641" s="50"/>
      <c r="AI2641" s="107"/>
    </row>
    <row r="2642" spans="3:35" x14ac:dyDescent="0.2">
      <c r="C2642" s="101"/>
      <c r="D2642" s="101"/>
      <c r="E2642" s="101"/>
      <c r="F2642" s="101"/>
      <c r="I2642" s="101"/>
      <c r="J2642" s="101"/>
      <c r="L2642" s="102"/>
      <c r="M2642" s="103"/>
      <c r="O2642" s="101"/>
      <c r="P2642" s="101"/>
      <c r="Q2642" s="101"/>
      <c r="R2642" s="105"/>
      <c r="V2642" s="106"/>
      <c r="W2642" s="107"/>
      <c r="X2642" s="107"/>
      <c r="Y2642" s="107"/>
      <c r="Z2642" s="108"/>
      <c r="AA2642" s="107"/>
      <c r="AB2642" s="50"/>
      <c r="AI2642" s="107"/>
    </row>
    <row r="2643" spans="3:35" x14ac:dyDescent="0.2">
      <c r="C2643" s="101"/>
      <c r="D2643" s="101"/>
      <c r="E2643" s="101"/>
      <c r="F2643" s="101"/>
      <c r="I2643" s="101"/>
      <c r="J2643" s="101"/>
      <c r="L2643" s="102"/>
      <c r="M2643" s="103"/>
      <c r="O2643" s="101"/>
      <c r="P2643" s="101"/>
      <c r="Q2643" s="101"/>
      <c r="R2643" s="105"/>
      <c r="V2643" s="106"/>
      <c r="W2643" s="107"/>
      <c r="X2643" s="107"/>
      <c r="Y2643" s="107"/>
      <c r="Z2643" s="108"/>
      <c r="AA2643" s="107"/>
      <c r="AB2643" s="50"/>
      <c r="AI2643" s="107"/>
    </row>
    <row r="2644" spans="3:35" x14ac:dyDescent="0.2">
      <c r="C2644" s="101"/>
      <c r="D2644" s="101"/>
      <c r="E2644" s="101"/>
      <c r="F2644" s="101"/>
      <c r="I2644" s="101"/>
      <c r="J2644" s="101"/>
      <c r="L2644" s="102"/>
      <c r="M2644" s="103"/>
      <c r="O2644" s="101"/>
      <c r="P2644" s="101"/>
      <c r="Q2644" s="101"/>
      <c r="R2644" s="105"/>
      <c r="V2644" s="106"/>
      <c r="W2644" s="107"/>
      <c r="X2644" s="107"/>
      <c r="Y2644" s="107"/>
      <c r="Z2644" s="108"/>
      <c r="AA2644" s="107"/>
      <c r="AB2644" s="50"/>
      <c r="AI2644" s="107"/>
    </row>
    <row r="2645" spans="3:35" x14ac:dyDescent="0.2">
      <c r="C2645" s="101"/>
      <c r="D2645" s="101"/>
      <c r="E2645" s="101"/>
      <c r="F2645" s="101"/>
      <c r="I2645" s="101"/>
      <c r="J2645" s="101"/>
      <c r="L2645" s="102"/>
      <c r="M2645" s="103"/>
      <c r="O2645" s="101"/>
      <c r="P2645" s="101"/>
      <c r="Q2645" s="101"/>
      <c r="R2645" s="105"/>
      <c r="V2645" s="106"/>
      <c r="W2645" s="107"/>
      <c r="X2645" s="107"/>
      <c r="Y2645" s="107"/>
      <c r="Z2645" s="108"/>
      <c r="AA2645" s="107"/>
      <c r="AB2645" s="50"/>
      <c r="AI2645" s="107"/>
    </row>
    <row r="2646" spans="3:35" x14ac:dyDescent="0.2">
      <c r="C2646" s="101"/>
      <c r="D2646" s="101"/>
      <c r="E2646" s="101"/>
      <c r="F2646" s="101"/>
      <c r="I2646" s="101"/>
      <c r="J2646" s="101"/>
      <c r="L2646" s="102"/>
      <c r="M2646" s="103"/>
      <c r="O2646" s="101"/>
      <c r="P2646" s="101"/>
      <c r="Q2646" s="101"/>
      <c r="R2646" s="105"/>
      <c r="V2646" s="106"/>
      <c r="W2646" s="107"/>
      <c r="X2646" s="107"/>
      <c r="Y2646" s="107"/>
      <c r="Z2646" s="108"/>
      <c r="AA2646" s="107"/>
      <c r="AB2646" s="50"/>
      <c r="AI2646" s="107"/>
    </row>
    <row r="2647" spans="3:35" x14ac:dyDescent="0.2">
      <c r="C2647" s="101"/>
      <c r="D2647" s="101"/>
      <c r="E2647" s="101"/>
      <c r="F2647" s="101"/>
      <c r="I2647" s="101"/>
      <c r="J2647" s="101"/>
      <c r="L2647" s="102"/>
      <c r="M2647" s="103"/>
      <c r="O2647" s="101"/>
      <c r="P2647" s="101"/>
      <c r="Q2647" s="101"/>
      <c r="R2647" s="105"/>
      <c r="V2647" s="106"/>
      <c r="W2647" s="107"/>
      <c r="X2647" s="107"/>
      <c r="Y2647" s="107"/>
      <c r="Z2647" s="108"/>
      <c r="AA2647" s="107"/>
      <c r="AB2647" s="50"/>
      <c r="AI2647" s="107"/>
    </row>
    <row r="2648" spans="3:35" x14ac:dyDescent="0.2">
      <c r="C2648" s="101"/>
      <c r="D2648" s="101"/>
      <c r="E2648" s="101"/>
      <c r="F2648" s="101"/>
      <c r="I2648" s="101"/>
      <c r="J2648" s="101"/>
      <c r="L2648" s="102"/>
      <c r="M2648" s="103"/>
      <c r="O2648" s="101"/>
      <c r="P2648" s="101"/>
      <c r="Q2648" s="101"/>
      <c r="R2648" s="105"/>
      <c r="V2648" s="106"/>
      <c r="W2648" s="107"/>
      <c r="X2648" s="107"/>
      <c r="Y2648" s="107"/>
      <c r="Z2648" s="108"/>
      <c r="AA2648" s="107"/>
      <c r="AB2648" s="50"/>
      <c r="AI2648" s="107"/>
    </row>
    <row r="2649" spans="3:35" x14ac:dyDescent="0.2">
      <c r="C2649" s="101"/>
      <c r="D2649" s="101"/>
      <c r="E2649" s="101"/>
      <c r="F2649" s="101"/>
      <c r="I2649" s="101"/>
      <c r="J2649" s="101"/>
      <c r="L2649" s="102"/>
      <c r="M2649" s="103"/>
      <c r="O2649" s="101"/>
      <c r="P2649" s="101"/>
      <c r="Q2649" s="101"/>
      <c r="R2649" s="105"/>
      <c r="V2649" s="106"/>
      <c r="W2649" s="107"/>
      <c r="X2649" s="107"/>
      <c r="Y2649" s="107"/>
      <c r="Z2649" s="108"/>
      <c r="AA2649" s="107"/>
      <c r="AB2649" s="50"/>
      <c r="AI2649" s="107"/>
    </row>
    <row r="2650" spans="3:35" x14ac:dyDescent="0.2">
      <c r="C2650" s="101"/>
      <c r="D2650" s="101"/>
      <c r="E2650" s="101"/>
      <c r="F2650" s="101"/>
      <c r="I2650" s="101"/>
      <c r="J2650" s="101"/>
      <c r="L2650" s="102"/>
      <c r="M2650" s="103"/>
      <c r="O2650" s="101"/>
      <c r="P2650" s="101"/>
      <c r="Q2650" s="101"/>
      <c r="R2650" s="105"/>
      <c r="V2650" s="106"/>
      <c r="W2650" s="107"/>
      <c r="X2650" s="107"/>
      <c r="Y2650" s="107"/>
      <c r="Z2650" s="108"/>
      <c r="AA2650" s="107"/>
      <c r="AB2650" s="50"/>
      <c r="AI2650" s="107"/>
    </row>
    <row r="2651" spans="3:35" x14ac:dyDescent="0.2">
      <c r="C2651" s="101"/>
      <c r="D2651" s="101"/>
      <c r="E2651" s="101"/>
      <c r="F2651" s="101"/>
      <c r="I2651" s="101"/>
      <c r="J2651" s="101"/>
      <c r="L2651" s="102"/>
      <c r="M2651" s="103"/>
      <c r="O2651" s="101"/>
      <c r="P2651" s="101"/>
      <c r="Q2651" s="101"/>
      <c r="R2651" s="105"/>
      <c r="V2651" s="106"/>
      <c r="W2651" s="107"/>
      <c r="X2651" s="107"/>
      <c r="Y2651" s="107"/>
      <c r="Z2651" s="108"/>
      <c r="AA2651" s="107"/>
      <c r="AB2651" s="50"/>
      <c r="AI2651" s="107"/>
    </row>
    <row r="2652" spans="3:35" x14ac:dyDescent="0.2">
      <c r="C2652" s="101"/>
      <c r="D2652" s="101"/>
      <c r="E2652" s="101"/>
      <c r="F2652" s="101"/>
      <c r="I2652" s="101"/>
      <c r="J2652" s="101"/>
      <c r="L2652" s="102"/>
      <c r="M2652" s="103"/>
      <c r="O2652" s="101"/>
      <c r="P2652" s="101"/>
      <c r="Q2652" s="101"/>
      <c r="R2652" s="105"/>
      <c r="V2652" s="106"/>
      <c r="W2652" s="107"/>
      <c r="X2652" s="107"/>
      <c r="Y2652" s="107"/>
      <c r="Z2652" s="108"/>
      <c r="AA2652" s="107"/>
      <c r="AB2652" s="50"/>
      <c r="AI2652" s="107"/>
    </row>
    <row r="2653" spans="3:35" x14ac:dyDescent="0.2">
      <c r="C2653" s="101"/>
      <c r="D2653" s="101"/>
      <c r="E2653" s="101"/>
      <c r="F2653" s="101"/>
      <c r="I2653" s="101"/>
      <c r="J2653" s="101"/>
      <c r="L2653" s="102"/>
      <c r="M2653" s="103"/>
      <c r="O2653" s="101"/>
      <c r="P2653" s="101"/>
      <c r="Q2653" s="101"/>
      <c r="R2653" s="105"/>
      <c r="V2653" s="106"/>
      <c r="W2653" s="107"/>
      <c r="X2653" s="107"/>
      <c r="Y2653" s="107"/>
      <c r="Z2653" s="108"/>
      <c r="AA2653" s="107"/>
      <c r="AB2653" s="50"/>
      <c r="AI2653" s="107"/>
    </row>
    <row r="2654" spans="3:35" x14ac:dyDescent="0.2">
      <c r="C2654" s="101"/>
      <c r="D2654" s="101"/>
      <c r="E2654" s="101"/>
      <c r="F2654" s="101"/>
      <c r="I2654" s="101"/>
      <c r="J2654" s="101"/>
      <c r="L2654" s="102"/>
      <c r="M2654" s="103"/>
      <c r="O2654" s="101"/>
      <c r="P2654" s="101"/>
      <c r="Q2654" s="101"/>
      <c r="R2654" s="105"/>
      <c r="V2654" s="106"/>
      <c r="W2654" s="107"/>
      <c r="X2654" s="107"/>
      <c r="Y2654" s="107"/>
      <c r="Z2654" s="108"/>
      <c r="AA2654" s="107"/>
      <c r="AB2654" s="50"/>
      <c r="AI2654" s="107"/>
    </row>
    <row r="2655" spans="3:35" x14ac:dyDescent="0.2">
      <c r="C2655" s="101"/>
      <c r="D2655" s="101"/>
      <c r="E2655" s="101"/>
      <c r="F2655" s="101"/>
      <c r="I2655" s="101"/>
      <c r="J2655" s="101"/>
      <c r="L2655" s="102"/>
      <c r="M2655" s="103"/>
      <c r="O2655" s="101"/>
      <c r="P2655" s="101"/>
      <c r="Q2655" s="101"/>
      <c r="R2655" s="105"/>
      <c r="V2655" s="106"/>
      <c r="W2655" s="107"/>
      <c r="X2655" s="107"/>
      <c r="Y2655" s="107"/>
      <c r="Z2655" s="108"/>
      <c r="AA2655" s="107"/>
      <c r="AB2655" s="50"/>
      <c r="AI2655" s="107"/>
    </row>
    <row r="2656" spans="3:35" x14ac:dyDescent="0.2">
      <c r="C2656" s="101"/>
      <c r="D2656" s="101"/>
      <c r="E2656" s="101"/>
      <c r="F2656" s="101"/>
      <c r="I2656" s="101"/>
      <c r="J2656" s="101"/>
      <c r="L2656" s="102"/>
      <c r="M2656" s="103"/>
      <c r="O2656" s="101"/>
      <c r="P2656" s="101"/>
      <c r="Q2656" s="101"/>
      <c r="R2656" s="105"/>
      <c r="V2656" s="106"/>
      <c r="W2656" s="107"/>
      <c r="X2656" s="107"/>
      <c r="Y2656" s="107"/>
      <c r="Z2656" s="108"/>
      <c r="AA2656" s="107"/>
      <c r="AB2656" s="50"/>
      <c r="AI2656" s="107"/>
    </row>
    <row r="2657" spans="3:35" x14ac:dyDescent="0.2">
      <c r="C2657" s="101"/>
      <c r="D2657" s="101"/>
      <c r="E2657" s="101"/>
      <c r="F2657" s="101"/>
      <c r="I2657" s="101"/>
      <c r="J2657" s="101"/>
      <c r="L2657" s="102"/>
      <c r="M2657" s="103"/>
      <c r="O2657" s="101"/>
      <c r="P2657" s="101"/>
      <c r="Q2657" s="101"/>
      <c r="R2657" s="105"/>
      <c r="V2657" s="106"/>
      <c r="W2657" s="107"/>
      <c r="X2657" s="107"/>
      <c r="Y2657" s="107"/>
      <c r="Z2657" s="108"/>
      <c r="AA2657" s="107"/>
      <c r="AB2657" s="50"/>
      <c r="AI2657" s="107"/>
    </row>
    <row r="2658" spans="3:35" x14ac:dyDescent="0.2">
      <c r="C2658" s="101"/>
      <c r="D2658" s="101"/>
      <c r="E2658" s="101"/>
      <c r="F2658" s="101"/>
      <c r="I2658" s="101"/>
      <c r="J2658" s="101"/>
      <c r="L2658" s="102"/>
      <c r="M2658" s="103"/>
      <c r="O2658" s="101"/>
      <c r="P2658" s="101"/>
      <c r="Q2658" s="101"/>
      <c r="R2658" s="105"/>
      <c r="V2658" s="106"/>
      <c r="W2658" s="107"/>
      <c r="X2658" s="107"/>
      <c r="Y2658" s="107"/>
      <c r="Z2658" s="108"/>
      <c r="AA2658" s="107"/>
      <c r="AB2658" s="50"/>
      <c r="AI2658" s="107"/>
    </row>
    <row r="2659" spans="3:35" x14ac:dyDescent="0.2">
      <c r="C2659" s="101"/>
      <c r="D2659" s="101"/>
      <c r="E2659" s="101"/>
      <c r="F2659" s="101"/>
      <c r="I2659" s="101"/>
      <c r="J2659" s="101"/>
      <c r="L2659" s="102"/>
      <c r="M2659" s="103"/>
      <c r="O2659" s="101"/>
      <c r="P2659" s="101"/>
      <c r="Q2659" s="101"/>
      <c r="R2659" s="105"/>
      <c r="V2659" s="106"/>
      <c r="W2659" s="107"/>
      <c r="X2659" s="107"/>
      <c r="Y2659" s="107"/>
      <c r="Z2659" s="108"/>
      <c r="AA2659" s="107"/>
      <c r="AB2659" s="50"/>
      <c r="AI2659" s="107"/>
    </row>
    <row r="2660" spans="3:35" x14ac:dyDescent="0.2">
      <c r="C2660" s="101"/>
      <c r="D2660" s="101"/>
      <c r="E2660" s="101"/>
      <c r="F2660" s="101"/>
      <c r="I2660" s="101"/>
      <c r="J2660" s="101"/>
      <c r="L2660" s="102"/>
      <c r="M2660" s="103"/>
      <c r="O2660" s="101"/>
      <c r="P2660" s="101"/>
      <c r="Q2660" s="101"/>
      <c r="R2660" s="105"/>
      <c r="V2660" s="106"/>
      <c r="W2660" s="107"/>
      <c r="X2660" s="107"/>
      <c r="Y2660" s="107"/>
      <c r="Z2660" s="108"/>
      <c r="AA2660" s="107"/>
      <c r="AB2660" s="50"/>
      <c r="AI2660" s="107"/>
    </row>
    <row r="2661" spans="3:35" x14ac:dyDescent="0.2">
      <c r="C2661" s="101"/>
      <c r="D2661" s="101"/>
      <c r="E2661" s="101"/>
      <c r="F2661" s="101"/>
      <c r="I2661" s="101"/>
      <c r="J2661" s="101"/>
      <c r="L2661" s="102"/>
      <c r="M2661" s="103"/>
      <c r="O2661" s="101"/>
      <c r="P2661" s="101"/>
      <c r="Q2661" s="101"/>
      <c r="R2661" s="105"/>
      <c r="V2661" s="106"/>
      <c r="W2661" s="107"/>
      <c r="X2661" s="107"/>
      <c r="Y2661" s="107"/>
      <c r="Z2661" s="108"/>
      <c r="AA2661" s="107"/>
      <c r="AB2661" s="50"/>
      <c r="AI2661" s="107"/>
    </row>
    <row r="2662" spans="3:35" x14ac:dyDescent="0.2">
      <c r="C2662" s="101"/>
      <c r="D2662" s="101"/>
      <c r="E2662" s="101"/>
      <c r="F2662" s="101"/>
      <c r="I2662" s="101"/>
      <c r="J2662" s="101"/>
      <c r="L2662" s="102"/>
      <c r="M2662" s="103"/>
      <c r="O2662" s="101"/>
      <c r="P2662" s="101"/>
      <c r="Q2662" s="101"/>
      <c r="R2662" s="105"/>
      <c r="V2662" s="106"/>
      <c r="W2662" s="107"/>
      <c r="X2662" s="107"/>
      <c r="Y2662" s="107"/>
      <c r="Z2662" s="108"/>
      <c r="AA2662" s="107"/>
      <c r="AB2662" s="50"/>
      <c r="AI2662" s="107"/>
    </row>
    <row r="2663" spans="3:35" x14ac:dyDescent="0.2">
      <c r="C2663" s="101"/>
      <c r="D2663" s="101"/>
      <c r="E2663" s="101"/>
      <c r="F2663" s="101"/>
      <c r="I2663" s="101"/>
      <c r="J2663" s="101"/>
      <c r="L2663" s="102"/>
      <c r="M2663" s="103"/>
      <c r="O2663" s="101"/>
      <c r="P2663" s="101"/>
      <c r="Q2663" s="101"/>
      <c r="R2663" s="105"/>
      <c r="V2663" s="106"/>
      <c r="W2663" s="107"/>
      <c r="X2663" s="107"/>
      <c r="Y2663" s="107"/>
      <c r="Z2663" s="108"/>
      <c r="AA2663" s="107"/>
      <c r="AB2663" s="50"/>
      <c r="AI2663" s="107"/>
    </row>
    <row r="2664" spans="3:35" x14ac:dyDescent="0.2">
      <c r="C2664" s="101"/>
      <c r="D2664" s="101"/>
      <c r="E2664" s="101"/>
      <c r="F2664" s="101"/>
      <c r="I2664" s="101"/>
      <c r="J2664" s="101"/>
      <c r="L2664" s="102"/>
      <c r="M2664" s="103"/>
      <c r="O2664" s="101"/>
      <c r="P2664" s="101"/>
      <c r="Q2664" s="101"/>
      <c r="R2664" s="105"/>
      <c r="V2664" s="106"/>
      <c r="W2664" s="107"/>
      <c r="X2664" s="107"/>
      <c r="Y2664" s="107"/>
      <c r="Z2664" s="108"/>
      <c r="AA2664" s="107"/>
      <c r="AB2664" s="50"/>
      <c r="AI2664" s="107"/>
    </row>
    <row r="2665" spans="3:35" x14ac:dyDescent="0.2">
      <c r="C2665" s="101"/>
      <c r="D2665" s="101"/>
      <c r="E2665" s="101"/>
      <c r="F2665" s="101"/>
      <c r="I2665" s="101"/>
      <c r="J2665" s="101"/>
      <c r="L2665" s="102"/>
      <c r="M2665" s="103"/>
      <c r="O2665" s="101"/>
      <c r="P2665" s="101"/>
      <c r="Q2665" s="101"/>
      <c r="R2665" s="105"/>
      <c r="V2665" s="106"/>
      <c r="W2665" s="107"/>
      <c r="X2665" s="107"/>
      <c r="Y2665" s="107"/>
      <c r="Z2665" s="108"/>
      <c r="AA2665" s="107"/>
      <c r="AB2665" s="50"/>
      <c r="AI2665" s="107"/>
    </row>
    <row r="2666" spans="3:35" x14ac:dyDescent="0.2">
      <c r="C2666" s="101"/>
      <c r="D2666" s="101"/>
      <c r="E2666" s="101"/>
      <c r="F2666" s="101"/>
      <c r="I2666" s="101"/>
      <c r="J2666" s="101"/>
      <c r="L2666" s="102"/>
      <c r="M2666" s="103"/>
      <c r="O2666" s="101"/>
      <c r="P2666" s="101"/>
      <c r="Q2666" s="101"/>
      <c r="R2666" s="105"/>
      <c r="V2666" s="106"/>
      <c r="W2666" s="107"/>
      <c r="X2666" s="107"/>
      <c r="Y2666" s="107"/>
      <c r="Z2666" s="108"/>
      <c r="AA2666" s="107"/>
      <c r="AB2666" s="50"/>
      <c r="AI2666" s="107"/>
    </row>
    <row r="2667" spans="3:35" x14ac:dyDescent="0.2">
      <c r="C2667" s="101"/>
      <c r="D2667" s="101"/>
      <c r="E2667" s="101"/>
      <c r="F2667" s="101"/>
      <c r="I2667" s="101"/>
      <c r="J2667" s="101"/>
      <c r="L2667" s="102"/>
      <c r="M2667" s="103"/>
      <c r="O2667" s="101"/>
      <c r="P2667" s="101"/>
      <c r="Q2667" s="101"/>
      <c r="R2667" s="105"/>
      <c r="V2667" s="106"/>
      <c r="W2667" s="107"/>
      <c r="X2667" s="107"/>
      <c r="Y2667" s="107"/>
      <c r="Z2667" s="108"/>
      <c r="AA2667" s="107"/>
      <c r="AB2667" s="50"/>
      <c r="AI2667" s="107"/>
    </row>
    <row r="2668" spans="3:35" x14ac:dyDescent="0.2">
      <c r="C2668" s="101"/>
      <c r="D2668" s="101"/>
      <c r="E2668" s="101"/>
      <c r="F2668" s="101"/>
      <c r="I2668" s="101"/>
      <c r="J2668" s="101"/>
      <c r="L2668" s="102"/>
      <c r="M2668" s="103"/>
      <c r="O2668" s="101"/>
      <c r="P2668" s="101"/>
      <c r="Q2668" s="101"/>
      <c r="R2668" s="105"/>
      <c r="V2668" s="106"/>
      <c r="W2668" s="107"/>
      <c r="X2668" s="107"/>
      <c r="Y2668" s="107"/>
      <c r="Z2668" s="108"/>
      <c r="AA2668" s="107"/>
      <c r="AB2668" s="50"/>
      <c r="AI2668" s="107"/>
    </row>
    <row r="2669" spans="3:35" x14ac:dyDescent="0.2">
      <c r="C2669" s="101"/>
      <c r="D2669" s="101"/>
      <c r="E2669" s="101"/>
      <c r="F2669" s="101"/>
      <c r="I2669" s="101"/>
      <c r="J2669" s="101"/>
      <c r="L2669" s="102"/>
      <c r="M2669" s="103"/>
      <c r="O2669" s="101"/>
      <c r="P2669" s="101"/>
      <c r="Q2669" s="101"/>
      <c r="R2669" s="105"/>
      <c r="V2669" s="106"/>
      <c r="W2669" s="107"/>
      <c r="X2669" s="107"/>
      <c r="Y2669" s="107"/>
      <c r="Z2669" s="108"/>
      <c r="AA2669" s="107"/>
      <c r="AB2669" s="50"/>
      <c r="AI2669" s="107"/>
    </row>
    <row r="2670" spans="3:35" x14ac:dyDescent="0.2">
      <c r="C2670" s="101"/>
      <c r="D2670" s="101"/>
      <c r="E2670" s="101"/>
      <c r="F2670" s="101"/>
      <c r="I2670" s="101"/>
      <c r="J2670" s="101"/>
      <c r="L2670" s="102"/>
      <c r="M2670" s="103"/>
      <c r="O2670" s="101"/>
      <c r="P2670" s="101"/>
      <c r="Q2670" s="101"/>
      <c r="R2670" s="105"/>
      <c r="V2670" s="106"/>
      <c r="W2670" s="107"/>
      <c r="X2670" s="107"/>
      <c r="Y2670" s="107"/>
      <c r="Z2670" s="108"/>
      <c r="AA2670" s="107"/>
      <c r="AB2670" s="50"/>
      <c r="AI2670" s="107"/>
    </row>
    <row r="2671" spans="3:35" x14ac:dyDescent="0.2">
      <c r="C2671" s="101"/>
      <c r="D2671" s="101"/>
      <c r="E2671" s="101"/>
      <c r="F2671" s="101"/>
      <c r="I2671" s="101"/>
      <c r="J2671" s="101"/>
      <c r="L2671" s="102"/>
      <c r="M2671" s="103"/>
      <c r="O2671" s="101"/>
      <c r="P2671" s="101"/>
      <c r="Q2671" s="101"/>
      <c r="R2671" s="105"/>
      <c r="V2671" s="106"/>
      <c r="W2671" s="107"/>
      <c r="X2671" s="107"/>
      <c r="Y2671" s="107"/>
      <c r="Z2671" s="108"/>
      <c r="AA2671" s="107"/>
      <c r="AB2671" s="50"/>
      <c r="AI2671" s="107"/>
    </row>
    <row r="2672" spans="3:35" x14ac:dyDescent="0.2">
      <c r="C2672" s="101"/>
      <c r="D2672" s="101"/>
      <c r="E2672" s="101"/>
      <c r="F2672" s="101"/>
      <c r="I2672" s="101"/>
      <c r="J2672" s="101"/>
      <c r="L2672" s="102"/>
      <c r="M2672" s="103"/>
      <c r="O2672" s="101"/>
      <c r="P2672" s="101"/>
      <c r="Q2672" s="101"/>
      <c r="R2672" s="105"/>
      <c r="V2672" s="106"/>
      <c r="W2672" s="107"/>
      <c r="X2672" s="107"/>
      <c r="Y2672" s="107"/>
      <c r="Z2672" s="108"/>
      <c r="AA2672" s="107"/>
      <c r="AB2672" s="50"/>
      <c r="AI2672" s="107"/>
    </row>
    <row r="2673" spans="3:35" x14ac:dyDescent="0.2">
      <c r="C2673" s="101"/>
      <c r="D2673" s="101"/>
      <c r="E2673" s="101"/>
      <c r="F2673" s="101"/>
      <c r="I2673" s="101"/>
      <c r="J2673" s="101"/>
      <c r="L2673" s="102"/>
      <c r="M2673" s="103"/>
      <c r="O2673" s="101"/>
      <c r="P2673" s="101"/>
      <c r="Q2673" s="101"/>
      <c r="R2673" s="105"/>
      <c r="V2673" s="106"/>
      <c r="W2673" s="107"/>
      <c r="X2673" s="107"/>
      <c r="Y2673" s="107"/>
      <c r="Z2673" s="108"/>
      <c r="AA2673" s="107"/>
      <c r="AB2673" s="50"/>
      <c r="AI2673" s="107"/>
    </row>
    <row r="2674" spans="3:35" x14ac:dyDescent="0.2">
      <c r="C2674" s="101"/>
      <c r="D2674" s="101"/>
      <c r="E2674" s="101"/>
      <c r="F2674" s="101"/>
      <c r="I2674" s="101"/>
      <c r="J2674" s="101"/>
      <c r="L2674" s="102"/>
      <c r="M2674" s="103"/>
      <c r="O2674" s="101"/>
      <c r="P2674" s="101"/>
      <c r="Q2674" s="101"/>
      <c r="R2674" s="105"/>
      <c r="V2674" s="106"/>
      <c r="W2674" s="107"/>
      <c r="X2674" s="107"/>
      <c r="Y2674" s="107"/>
      <c r="Z2674" s="108"/>
      <c r="AA2674" s="107"/>
      <c r="AB2674" s="50"/>
      <c r="AI2674" s="107"/>
    </row>
    <row r="2675" spans="3:35" x14ac:dyDescent="0.2">
      <c r="C2675" s="101"/>
      <c r="D2675" s="101"/>
      <c r="E2675" s="101"/>
      <c r="F2675" s="101"/>
      <c r="I2675" s="101"/>
      <c r="J2675" s="101"/>
      <c r="L2675" s="102"/>
      <c r="M2675" s="103"/>
      <c r="O2675" s="101"/>
      <c r="P2675" s="101"/>
      <c r="Q2675" s="101"/>
      <c r="R2675" s="105"/>
      <c r="V2675" s="106"/>
      <c r="W2675" s="107"/>
      <c r="X2675" s="107"/>
      <c r="Y2675" s="107"/>
      <c r="Z2675" s="108"/>
      <c r="AA2675" s="107"/>
      <c r="AB2675" s="50"/>
      <c r="AI2675" s="107"/>
    </row>
    <row r="2676" spans="3:35" x14ac:dyDescent="0.2">
      <c r="C2676" s="101"/>
      <c r="D2676" s="101"/>
      <c r="E2676" s="101"/>
      <c r="F2676" s="101"/>
      <c r="I2676" s="101"/>
      <c r="J2676" s="101"/>
      <c r="L2676" s="102"/>
      <c r="M2676" s="103"/>
      <c r="O2676" s="101"/>
      <c r="P2676" s="101"/>
      <c r="Q2676" s="101"/>
      <c r="R2676" s="105"/>
      <c r="V2676" s="106"/>
      <c r="W2676" s="107"/>
      <c r="X2676" s="107"/>
      <c r="Y2676" s="107"/>
      <c r="Z2676" s="108"/>
      <c r="AA2676" s="107"/>
      <c r="AB2676" s="50"/>
      <c r="AI2676" s="107"/>
    </row>
    <row r="2677" spans="3:35" x14ac:dyDescent="0.2">
      <c r="C2677" s="101"/>
      <c r="D2677" s="101"/>
      <c r="E2677" s="101"/>
      <c r="F2677" s="101"/>
      <c r="I2677" s="101"/>
      <c r="J2677" s="101"/>
      <c r="L2677" s="102"/>
      <c r="M2677" s="103"/>
      <c r="O2677" s="101"/>
      <c r="P2677" s="101"/>
      <c r="Q2677" s="101"/>
      <c r="R2677" s="105"/>
      <c r="V2677" s="106"/>
      <c r="W2677" s="107"/>
      <c r="X2677" s="107"/>
      <c r="Y2677" s="107"/>
      <c r="Z2677" s="108"/>
      <c r="AA2677" s="107"/>
      <c r="AB2677" s="50"/>
      <c r="AI2677" s="107"/>
    </row>
    <row r="2678" spans="3:35" x14ac:dyDescent="0.2">
      <c r="C2678" s="101"/>
      <c r="D2678" s="101"/>
      <c r="E2678" s="101"/>
      <c r="F2678" s="101"/>
      <c r="I2678" s="101"/>
      <c r="J2678" s="101"/>
      <c r="L2678" s="102"/>
      <c r="M2678" s="103"/>
      <c r="O2678" s="101"/>
      <c r="P2678" s="101"/>
      <c r="Q2678" s="101"/>
      <c r="R2678" s="105"/>
      <c r="V2678" s="106"/>
      <c r="W2678" s="107"/>
      <c r="X2678" s="107"/>
      <c r="Y2678" s="107"/>
      <c r="Z2678" s="108"/>
      <c r="AA2678" s="107"/>
      <c r="AB2678" s="50"/>
      <c r="AI2678" s="107"/>
    </row>
    <row r="2679" spans="3:35" x14ac:dyDescent="0.2">
      <c r="C2679" s="101"/>
      <c r="D2679" s="101"/>
      <c r="E2679" s="101"/>
      <c r="F2679" s="101"/>
      <c r="I2679" s="101"/>
      <c r="J2679" s="101"/>
      <c r="L2679" s="102"/>
      <c r="M2679" s="103"/>
      <c r="O2679" s="101"/>
      <c r="P2679" s="101"/>
      <c r="Q2679" s="101"/>
      <c r="R2679" s="105"/>
      <c r="V2679" s="106"/>
      <c r="W2679" s="107"/>
      <c r="X2679" s="107"/>
      <c r="Y2679" s="107"/>
      <c r="Z2679" s="108"/>
      <c r="AA2679" s="107"/>
      <c r="AB2679" s="50"/>
      <c r="AI2679" s="107"/>
    </row>
    <row r="2680" spans="3:35" x14ac:dyDescent="0.2">
      <c r="C2680" s="101"/>
      <c r="D2680" s="101"/>
      <c r="E2680" s="101"/>
      <c r="F2680" s="101"/>
      <c r="I2680" s="101"/>
      <c r="J2680" s="101"/>
      <c r="L2680" s="102"/>
      <c r="M2680" s="103"/>
      <c r="O2680" s="101"/>
      <c r="P2680" s="101"/>
      <c r="Q2680" s="101"/>
      <c r="R2680" s="105"/>
      <c r="V2680" s="106"/>
      <c r="W2680" s="107"/>
      <c r="X2680" s="107"/>
      <c r="Y2680" s="107"/>
      <c r="Z2680" s="108"/>
      <c r="AA2680" s="107"/>
      <c r="AB2680" s="50"/>
      <c r="AI2680" s="107"/>
    </row>
    <row r="2681" spans="3:35" x14ac:dyDescent="0.2">
      <c r="C2681" s="101"/>
      <c r="D2681" s="101"/>
      <c r="E2681" s="101"/>
      <c r="F2681" s="101"/>
      <c r="I2681" s="101"/>
      <c r="J2681" s="101"/>
      <c r="L2681" s="102"/>
      <c r="M2681" s="103"/>
      <c r="O2681" s="101"/>
      <c r="P2681" s="101"/>
      <c r="Q2681" s="101"/>
      <c r="R2681" s="105"/>
      <c r="V2681" s="106"/>
      <c r="W2681" s="107"/>
      <c r="X2681" s="107"/>
      <c r="Y2681" s="107"/>
      <c r="Z2681" s="108"/>
      <c r="AA2681" s="107"/>
      <c r="AB2681" s="50"/>
      <c r="AI2681" s="107"/>
    </row>
    <row r="2682" spans="3:35" x14ac:dyDescent="0.2">
      <c r="L2682" s="102"/>
      <c r="M2682" s="103"/>
      <c r="R2682" s="105"/>
      <c r="V2682" s="106"/>
      <c r="W2682" s="107"/>
      <c r="X2682" s="107"/>
      <c r="Y2682" s="107"/>
      <c r="Z2682" s="108"/>
      <c r="AA2682" s="107"/>
      <c r="AB2682" s="50"/>
      <c r="AI2682" s="107"/>
    </row>
    <row r="2683" spans="3:35" x14ac:dyDescent="0.2">
      <c r="L2683" s="102"/>
      <c r="M2683" s="103"/>
      <c r="R2683" s="105"/>
      <c r="V2683" s="106"/>
      <c r="W2683" s="107"/>
      <c r="X2683" s="107"/>
      <c r="Y2683" s="107"/>
      <c r="Z2683" s="108"/>
      <c r="AA2683" s="107"/>
      <c r="AB2683" s="50"/>
      <c r="AI2683" s="107"/>
    </row>
    <row r="2684" spans="3:35" x14ac:dyDescent="0.2">
      <c r="L2684" s="102"/>
      <c r="M2684" s="103"/>
      <c r="R2684" s="105"/>
      <c r="V2684" s="106"/>
      <c r="W2684" s="107"/>
      <c r="X2684" s="107"/>
      <c r="Y2684" s="107"/>
      <c r="Z2684" s="108"/>
      <c r="AA2684" s="107"/>
      <c r="AB2684" s="50"/>
      <c r="AI2684" s="107"/>
    </row>
    <row r="2685" spans="3:35" x14ac:dyDescent="0.2">
      <c r="L2685" s="102"/>
      <c r="M2685" s="103"/>
      <c r="R2685" s="105"/>
      <c r="V2685" s="106"/>
      <c r="W2685" s="107"/>
      <c r="X2685" s="107"/>
      <c r="Y2685" s="107"/>
      <c r="Z2685" s="108"/>
      <c r="AA2685" s="107"/>
      <c r="AB2685" s="50"/>
      <c r="AI2685" s="107"/>
    </row>
    <row r="2686" spans="3:35" x14ac:dyDescent="0.2">
      <c r="L2686" s="102"/>
      <c r="M2686" s="103"/>
      <c r="R2686" s="105"/>
      <c r="V2686" s="106"/>
      <c r="W2686" s="107"/>
      <c r="X2686" s="107"/>
      <c r="Y2686" s="107"/>
      <c r="Z2686" s="108"/>
      <c r="AA2686" s="107"/>
      <c r="AB2686" s="50"/>
      <c r="AI2686" s="107"/>
    </row>
    <row r="2687" spans="3:35" x14ac:dyDescent="0.2">
      <c r="L2687" s="102"/>
      <c r="M2687" s="103"/>
      <c r="R2687" s="105"/>
      <c r="V2687" s="106"/>
      <c r="W2687" s="107"/>
      <c r="X2687" s="107"/>
      <c r="Y2687" s="107"/>
      <c r="Z2687" s="108"/>
      <c r="AA2687" s="107"/>
      <c r="AB2687" s="50"/>
      <c r="AI2687" s="107"/>
    </row>
    <row r="2688" spans="3:35" x14ac:dyDescent="0.2">
      <c r="L2688" s="102"/>
      <c r="M2688" s="103"/>
      <c r="R2688" s="105"/>
      <c r="V2688" s="106"/>
      <c r="W2688" s="107"/>
      <c r="X2688" s="107"/>
      <c r="Y2688" s="107"/>
      <c r="Z2688" s="108"/>
      <c r="AA2688" s="107"/>
      <c r="AB2688" s="50"/>
      <c r="AI2688" s="107"/>
    </row>
    <row r="2689" spans="3:35" x14ac:dyDescent="0.2">
      <c r="C2689" s="101"/>
      <c r="D2689" s="101"/>
      <c r="E2689" s="101"/>
      <c r="F2689" s="101"/>
      <c r="I2689" s="101"/>
      <c r="J2689" s="101"/>
      <c r="L2689" s="102"/>
      <c r="M2689" s="103"/>
      <c r="O2689" s="101"/>
      <c r="P2689" s="101"/>
      <c r="Q2689" s="101"/>
      <c r="R2689" s="105"/>
      <c r="V2689" s="106"/>
      <c r="W2689" s="107"/>
      <c r="X2689" s="107"/>
      <c r="Y2689" s="107"/>
      <c r="Z2689" s="108"/>
      <c r="AA2689" s="107"/>
      <c r="AB2689" s="50"/>
      <c r="AI2689" s="107"/>
    </row>
    <row r="2690" spans="3:35" x14ac:dyDescent="0.2">
      <c r="C2690" s="101"/>
      <c r="D2690" s="101"/>
      <c r="E2690" s="101"/>
      <c r="F2690" s="101"/>
      <c r="I2690" s="101"/>
      <c r="J2690" s="101"/>
      <c r="L2690" s="102"/>
      <c r="M2690" s="103"/>
      <c r="O2690" s="101"/>
      <c r="P2690" s="101"/>
      <c r="Q2690" s="101"/>
      <c r="R2690" s="105"/>
      <c r="V2690" s="106"/>
      <c r="W2690" s="107"/>
      <c r="X2690" s="107"/>
      <c r="Y2690" s="107"/>
      <c r="Z2690" s="108"/>
      <c r="AA2690" s="107"/>
      <c r="AB2690" s="50"/>
      <c r="AI2690" s="107"/>
    </row>
    <row r="2691" spans="3:35" x14ac:dyDescent="0.2">
      <c r="C2691" s="101"/>
      <c r="D2691" s="101"/>
      <c r="E2691" s="101"/>
      <c r="F2691" s="101"/>
      <c r="I2691" s="101"/>
      <c r="J2691" s="101"/>
      <c r="L2691" s="102"/>
      <c r="M2691" s="103"/>
      <c r="O2691" s="101"/>
      <c r="P2691" s="101"/>
      <c r="Q2691" s="101"/>
      <c r="R2691" s="105"/>
      <c r="V2691" s="106"/>
      <c r="W2691" s="107"/>
      <c r="X2691" s="107"/>
      <c r="Y2691" s="107"/>
      <c r="Z2691" s="108"/>
      <c r="AA2691" s="107"/>
      <c r="AB2691" s="50"/>
      <c r="AI2691" s="107"/>
    </row>
    <row r="2692" spans="3:35" x14ac:dyDescent="0.2">
      <c r="C2692" s="101"/>
      <c r="D2692" s="101"/>
      <c r="E2692" s="101"/>
      <c r="F2692" s="101"/>
      <c r="I2692" s="101"/>
      <c r="J2692" s="101"/>
      <c r="L2692" s="102"/>
      <c r="M2692" s="103"/>
      <c r="O2692" s="101"/>
      <c r="P2692" s="101"/>
      <c r="Q2692" s="101"/>
      <c r="R2692" s="105"/>
      <c r="V2692" s="106"/>
      <c r="W2692" s="107"/>
      <c r="X2692" s="107"/>
      <c r="Y2692" s="107"/>
      <c r="Z2692" s="108"/>
      <c r="AA2692" s="107"/>
      <c r="AB2692" s="50"/>
      <c r="AI2692" s="107"/>
    </row>
    <row r="2693" spans="3:35" x14ac:dyDescent="0.2">
      <c r="C2693" s="101"/>
      <c r="D2693" s="101"/>
      <c r="E2693" s="101"/>
      <c r="F2693" s="101"/>
      <c r="I2693" s="101"/>
      <c r="J2693" s="101"/>
      <c r="L2693" s="102"/>
      <c r="M2693" s="103"/>
      <c r="O2693" s="101"/>
      <c r="P2693" s="101"/>
      <c r="Q2693" s="101"/>
      <c r="R2693" s="105"/>
      <c r="V2693" s="106"/>
      <c r="W2693" s="107"/>
      <c r="X2693" s="107"/>
      <c r="Y2693" s="107"/>
      <c r="Z2693" s="108"/>
      <c r="AA2693" s="107"/>
      <c r="AB2693" s="50"/>
      <c r="AI2693" s="107"/>
    </row>
    <row r="2694" spans="3:35" x14ac:dyDescent="0.2">
      <c r="C2694" s="101"/>
      <c r="D2694" s="101"/>
      <c r="E2694" s="101"/>
      <c r="F2694" s="101"/>
      <c r="I2694" s="101"/>
      <c r="J2694" s="101"/>
      <c r="L2694" s="102"/>
      <c r="M2694" s="103"/>
      <c r="O2694" s="101"/>
      <c r="P2694" s="101"/>
      <c r="Q2694" s="101"/>
      <c r="R2694" s="105"/>
      <c r="V2694" s="106"/>
      <c r="W2694" s="107"/>
      <c r="X2694" s="107"/>
      <c r="Y2694" s="107"/>
      <c r="Z2694" s="108"/>
      <c r="AA2694" s="107"/>
      <c r="AB2694" s="50"/>
      <c r="AI2694" s="107"/>
    </row>
    <row r="2695" spans="3:35" x14ac:dyDescent="0.2">
      <c r="C2695" s="101"/>
      <c r="D2695" s="101"/>
      <c r="E2695" s="101"/>
      <c r="F2695" s="101"/>
      <c r="I2695" s="101"/>
      <c r="J2695" s="101"/>
      <c r="L2695" s="102"/>
      <c r="M2695" s="103"/>
      <c r="O2695" s="101"/>
      <c r="P2695" s="101"/>
      <c r="Q2695" s="101"/>
      <c r="R2695" s="105"/>
      <c r="V2695" s="106"/>
      <c r="W2695" s="107"/>
      <c r="X2695" s="107"/>
      <c r="Y2695" s="107"/>
      <c r="Z2695" s="108"/>
      <c r="AA2695" s="107"/>
      <c r="AB2695" s="50"/>
      <c r="AI2695" s="107"/>
    </row>
    <row r="2696" spans="3:35" x14ac:dyDescent="0.2">
      <c r="C2696" s="101"/>
      <c r="D2696" s="101"/>
      <c r="E2696" s="101"/>
      <c r="F2696" s="101"/>
      <c r="I2696" s="101"/>
      <c r="J2696" s="101"/>
      <c r="L2696" s="102"/>
      <c r="M2696" s="103"/>
      <c r="O2696" s="101"/>
      <c r="P2696" s="101"/>
      <c r="Q2696" s="101"/>
      <c r="R2696" s="105"/>
      <c r="V2696" s="106"/>
      <c r="W2696" s="107"/>
      <c r="X2696" s="107"/>
      <c r="Y2696" s="107"/>
      <c r="Z2696" s="108"/>
      <c r="AA2696" s="107"/>
      <c r="AB2696" s="50"/>
      <c r="AI2696" s="107"/>
    </row>
    <row r="2697" spans="3:35" x14ac:dyDescent="0.2">
      <c r="C2697" s="101"/>
      <c r="D2697" s="101"/>
      <c r="E2697" s="101"/>
      <c r="F2697" s="101"/>
      <c r="I2697" s="101"/>
      <c r="J2697" s="101"/>
      <c r="L2697" s="102"/>
      <c r="M2697" s="103"/>
      <c r="O2697" s="101"/>
      <c r="P2697" s="101"/>
      <c r="Q2697" s="101"/>
      <c r="R2697" s="105"/>
      <c r="V2697" s="106"/>
      <c r="W2697" s="107"/>
      <c r="X2697" s="107"/>
      <c r="Y2697" s="107"/>
      <c r="Z2697" s="108"/>
      <c r="AA2697" s="107"/>
      <c r="AB2697" s="50"/>
      <c r="AI2697" s="107"/>
    </row>
    <row r="2698" spans="3:35" x14ac:dyDescent="0.2">
      <c r="C2698" s="101"/>
      <c r="D2698" s="101"/>
      <c r="E2698" s="101"/>
      <c r="F2698" s="101"/>
      <c r="I2698" s="101"/>
      <c r="J2698" s="101"/>
      <c r="L2698" s="102"/>
      <c r="M2698" s="103"/>
      <c r="O2698" s="101"/>
      <c r="P2698" s="101"/>
      <c r="Q2698" s="101"/>
      <c r="R2698" s="105"/>
      <c r="V2698" s="106"/>
      <c r="W2698" s="107"/>
      <c r="X2698" s="107"/>
      <c r="Y2698" s="107"/>
      <c r="Z2698" s="108"/>
      <c r="AA2698" s="107"/>
      <c r="AB2698" s="50"/>
      <c r="AI2698" s="107"/>
    </row>
    <row r="2699" spans="3:35" x14ac:dyDescent="0.2">
      <c r="C2699" s="101"/>
      <c r="D2699" s="101"/>
      <c r="E2699" s="101"/>
      <c r="F2699" s="101"/>
      <c r="I2699" s="101"/>
      <c r="J2699" s="101"/>
      <c r="L2699" s="102"/>
      <c r="M2699" s="103"/>
      <c r="O2699" s="101"/>
      <c r="P2699" s="101"/>
      <c r="Q2699" s="101"/>
      <c r="R2699" s="105"/>
      <c r="V2699" s="106"/>
      <c r="W2699" s="107"/>
      <c r="X2699" s="107"/>
      <c r="Y2699" s="107"/>
      <c r="Z2699" s="108"/>
      <c r="AA2699" s="107"/>
      <c r="AB2699" s="50"/>
      <c r="AI2699" s="107"/>
    </row>
    <row r="2700" spans="3:35" x14ac:dyDescent="0.2">
      <c r="C2700" s="101"/>
      <c r="D2700" s="101"/>
      <c r="E2700" s="101"/>
      <c r="F2700" s="101"/>
      <c r="I2700" s="101"/>
      <c r="J2700" s="101"/>
      <c r="L2700" s="102"/>
      <c r="M2700" s="103"/>
      <c r="O2700" s="101"/>
      <c r="P2700" s="101"/>
      <c r="Q2700" s="101"/>
      <c r="R2700" s="105"/>
      <c r="V2700" s="106"/>
      <c r="W2700" s="107"/>
      <c r="X2700" s="107"/>
      <c r="Y2700" s="107"/>
      <c r="Z2700" s="108"/>
      <c r="AA2700" s="107"/>
      <c r="AB2700" s="50"/>
      <c r="AI2700" s="107"/>
    </row>
    <row r="2701" spans="3:35" x14ac:dyDescent="0.2">
      <c r="C2701" s="101"/>
      <c r="D2701" s="101"/>
      <c r="E2701" s="101"/>
      <c r="F2701" s="101"/>
      <c r="I2701" s="101"/>
      <c r="J2701" s="101"/>
      <c r="L2701" s="102"/>
      <c r="M2701" s="103"/>
      <c r="O2701" s="101"/>
      <c r="P2701" s="101"/>
      <c r="Q2701" s="101"/>
      <c r="R2701" s="105"/>
      <c r="V2701" s="106"/>
      <c r="W2701" s="107"/>
      <c r="X2701" s="107"/>
      <c r="Y2701" s="107"/>
      <c r="Z2701" s="108"/>
      <c r="AA2701" s="107"/>
      <c r="AB2701" s="50"/>
      <c r="AI2701" s="107"/>
    </row>
    <row r="2702" spans="3:35" x14ac:dyDescent="0.2">
      <c r="C2702" s="101"/>
      <c r="D2702" s="101"/>
      <c r="E2702" s="101"/>
      <c r="F2702" s="101"/>
      <c r="I2702" s="101"/>
      <c r="J2702" s="101"/>
      <c r="L2702" s="102"/>
      <c r="M2702" s="103"/>
      <c r="O2702" s="101"/>
      <c r="P2702" s="101"/>
      <c r="Q2702" s="101"/>
      <c r="R2702" s="105"/>
      <c r="V2702" s="106"/>
      <c r="W2702" s="107"/>
      <c r="X2702" s="107"/>
      <c r="Y2702" s="107"/>
      <c r="Z2702" s="108"/>
      <c r="AA2702" s="107"/>
      <c r="AB2702" s="50"/>
      <c r="AI2702" s="107"/>
    </row>
    <row r="2703" spans="3:35" x14ac:dyDescent="0.2">
      <c r="C2703" s="101"/>
      <c r="D2703" s="101"/>
      <c r="E2703" s="101"/>
      <c r="F2703" s="101"/>
      <c r="I2703" s="101"/>
      <c r="J2703" s="101"/>
      <c r="L2703" s="102"/>
      <c r="M2703" s="103"/>
      <c r="O2703" s="101"/>
      <c r="P2703" s="101"/>
      <c r="Q2703" s="101"/>
      <c r="R2703" s="105"/>
      <c r="V2703" s="106"/>
      <c r="W2703" s="107"/>
      <c r="X2703" s="107"/>
      <c r="Y2703" s="107"/>
      <c r="Z2703" s="108"/>
      <c r="AA2703" s="107"/>
      <c r="AB2703" s="50"/>
      <c r="AI2703" s="107"/>
    </row>
    <row r="2704" spans="3:35" x14ac:dyDescent="0.2">
      <c r="C2704" s="101"/>
      <c r="D2704" s="101"/>
      <c r="E2704" s="101"/>
      <c r="F2704" s="101"/>
      <c r="I2704" s="101"/>
      <c r="J2704" s="101"/>
      <c r="L2704" s="102"/>
      <c r="M2704" s="103"/>
      <c r="O2704" s="101"/>
      <c r="P2704" s="101"/>
      <c r="Q2704" s="101"/>
      <c r="R2704" s="105"/>
      <c r="V2704" s="106"/>
      <c r="W2704" s="107"/>
      <c r="X2704" s="107"/>
      <c r="Y2704" s="107"/>
      <c r="Z2704" s="108"/>
      <c r="AA2704" s="107"/>
      <c r="AB2704" s="50"/>
      <c r="AI2704" s="107"/>
    </row>
    <row r="2705" spans="3:35" x14ac:dyDescent="0.2">
      <c r="C2705" s="101"/>
      <c r="D2705" s="101"/>
      <c r="E2705" s="101"/>
      <c r="F2705" s="101"/>
      <c r="I2705" s="101"/>
      <c r="J2705" s="101"/>
      <c r="L2705" s="102"/>
      <c r="M2705" s="103"/>
      <c r="O2705" s="101"/>
      <c r="P2705" s="101"/>
      <c r="Q2705" s="101"/>
      <c r="R2705" s="105"/>
      <c r="V2705" s="106"/>
      <c r="W2705" s="107"/>
      <c r="X2705" s="107"/>
      <c r="Y2705" s="107"/>
      <c r="Z2705" s="108"/>
      <c r="AA2705" s="107"/>
      <c r="AB2705" s="50"/>
      <c r="AI2705" s="107"/>
    </row>
    <row r="2706" spans="3:35" x14ac:dyDescent="0.2">
      <c r="C2706" s="101"/>
      <c r="D2706" s="101"/>
      <c r="E2706" s="101"/>
      <c r="F2706" s="101"/>
      <c r="I2706" s="101"/>
      <c r="J2706" s="101"/>
      <c r="L2706" s="102"/>
      <c r="M2706" s="103"/>
      <c r="O2706" s="101"/>
      <c r="P2706" s="101"/>
      <c r="Q2706" s="101"/>
      <c r="R2706" s="105"/>
      <c r="V2706" s="106"/>
      <c r="W2706" s="107"/>
      <c r="X2706" s="107"/>
      <c r="Y2706" s="107"/>
      <c r="Z2706" s="108"/>
      <c r="AA2706" s="107"/>
      <c r="AB2706" s="50"/>
      <c r="AI2706" s="107"/>
    </row>
    <row r="2707" spans="3:35" x14ac:dyDescent="0.2">
      <c r="C2707" s="101"/>
      <c r="D2707" s="101"/>
      <c r="E2707" s="101"/>
      <c r="F2707" s="101"/>
      <c r="I2707" s="101"/>
      <c r="J2707" s="101"/>
      <c r="L2707" s="102"/>
      <c r="M2707" s="103"/>
      <c r="O2707" s="101"/>
      <c r="P2707" s="101"/>
      <c r="Q2707" s="101"/>
      <c r="R2707" s="105"/>
      <c r="V2707" s="106"/>
      <c r="W2707" s="107"/>
      <c r="X2707" s="107"/>
      <c r="Y2707" s="107"/>
      <c r="Z2707" s="108"/>
      <c r="AA2707" s="107"/>
      <c r="AB2707" s="50"/>
      <c r="AI2707" s="107"/>
    </row>
    <row r="2708" spans="3:35" x14ac:dyDescent="0.2">
      <c r="C2708" s="101"/>
      <c r="D2708" s="101"/>
      <c r="E2708" s="101"/>
      <c r="F2708" s="101"/>
      <c r="I2708" s="101"/>
      <c r="J2708" s="101"/>
      <c r="L2708" s="102"/>
      <c r="M2708" s="103"/>
      <c r="O2708" s="101"/>
      <c r="P2708" s="101"/>
      <c r="Q2708" s="101"/>
      <c r="R2708" s="105"/>
      <c r="V2708" s="106"/>
      <c r="W2708" s="107"/>
      <c r="X2708" s="107"/>
      <c r="Y2708" s="107"/>
      <c r="Z2708" s="108"/>
      <c r="AA2708" s="107"/>
      <c r="AB2708" s="50"/>
      <c r="AI2708" s="107"/>
    </row>
    <row r="2709" spans="3:35" x14ac:dyDescent="0.2">
      <c r="C2709" s="101"/>
      <c r="D2709" s="101"/>
      <c r="E2709" s="101"/>
      <c r="F2709" s="101"/>
      <c r="I2709" s="101"/>
      <c r="J2709" s="101"/>
      <c r="L2709" s="102"/>
      <c r="M2709" s="103"/>
      <c r="O2709" s="101"/>
      <c r="P2709" s="101"/>
      <c r="Q2709" s="101"/>
      <c r="R2709" s="105"/>
      <c r="V2709" s="106"/>
      <c r="W2709" s="107"/>
      <c r="X2709" s="107"/>
      <c r="Y2709" s="107"/>
      <c r="Z2709" s="108"/>
      <c r="AA2709" s="107"/>
      <c r="AB2709" s="50"/>
      <c r="AI2709" s="107"/>
    </row>
    <row r="2710" spans="3:35" x14ac:dyDescent="0.2">
      <c r="C2710" s="101"/>
      <c r="D2710" s="101"/>
      <c r="E2710" s="101"/>
      <c r="F2710" s="101"/>
      <c r="I2710" s="101"/>
      <c r="J2710" s="101"/>
      <c r="L2710" s="102"/>
      <c r="M2710" s="103"/>
      <c r="O2710" s="101"/>
      <c r="P2710" s="101"/>
      <c r="Q2710" s="101"/>
      <c r="R2710" s="105"/>
      <c r="V2710" s="106"/>
      <c r="W2710" s="107"/>
      <c r="X2710" s="107"/>
      <c r="Y2710" s="107"/>
      <c r="Z2710" s="108"/>
      <c r="AA2710" s="107"/>
      <c r="AB2710" s="50"/>
      <c r="AI2710" s="107"/>
    </row>
    <row r="2711" spans="3:35" x14ac:dyDescent="0.2">
      <c r="C2711" s="101"/>
      <c r="D2711" s="101"/>
      <c r="E2711" s="101"/>
      <c r="F2711" s="101"/>
      <c r="I2711" s="101"/>
      <c r="J2711" s="101"/>
      <c r="L2711" s="102"/>
      <c r="M2711" s="103"/>
      <c r="O2711" s="101"/>
      <c r="P2711" s="101"/>
      <c r="Q2711" s="101"/>
      <c r="R2711" s="105"/>
      <c r="V2711" s="106"/>
      <c r="W2711" s="107"/>
      <c r="X2711" s="107"/>
      <c r="Y2711" s="107"/>
      <c r="Z2711" s="108"/>
      <c r="AA2711" s="107"/>
      <c r="AB2711" s="50"/>
      <c r="AI2711" s="107"/>
    </row>
    <row r="2712" spans="3:35" x14ac:dyDescent="0.2">
      <c r="C2712" s="101"/>
      <c r="D2712" s="101"/>
      <c r="E2712" s="101"/>
      <c r="F2712" s="101"/>
      <c r="I2712" s="101"/>
      <c r="J2712" s="101"/>
      <c r="L2712" s="102"/>
      <c r="M2712" s="103"/>
      <c r="O2712" s="101"/>
      <c r="P2712" s="101"/>
      <c r="Q2712" s="101"/>
      <c r="R2712" s="105"/>
      <c r="V2712" s="106"/>
      <c r="W2712" s="107"/>
      <c r="X2712" s="107"/>
      <c r="Y2712" s="107"/>
      <c r="Z2712" s="108"/>
      <c r="AA2712" s="107"/>
      <c r="AB2712" s="50"/>
      <c r="AI2712" s="107"/>
    </row>
    <row r="2713" spans="3:35" x14ac:dyDescent="0.2">
      <c r="C2713" s="101"/>
      <c r="D2713" s="101"/>
      <c r="E2713" s="101"/>
      <c r="F2713" s="101"/>
      <c r="I2713" s="101"/>
      <c r="J2713" s="101"/>
      <c r="L2713" s="102"/>
      <c r="M2713" s="103"/>
      <c r="O2713" s="101"/>
      <c r="P2713" s="101"/>
      <c r="Q2713" s="101"/>
      <c r="R2713" s="105"/>
      <c r="V2713" s="106"/>
      <c r="W2713" s="107"/>
      <c r="X2713" s="107"/>
      <c r="Y2713" s="107"/>
      <c r="Z2713" s="108"/>
      <c r="AA2713" s="107"/>
      <c r="AB2713" s="50"/>
      <c r="AI2713" s="107"/>
    </row>
    <row r="2714" spans="3:35" x14ac:dyDescent="0.2">
      <c r="L2714" s="102"/>
      <c r="M2714" s="103"/>
      <c r="R2714" s="105"/>
      <c r="V2714" s="106"/>
      <c r="W2714" s="107"/>
      <c r="X2714" s="107"/>
      <c r="Y2714" s="107"/>
      <c r="Z2714" s="108"/>
      <c r="AA2714" s="107"/>
      <c r="AB2714" s="50"/>
      <c r="AI2714" s="107"/>
    </row>
    <row r="2715" spans="3:35" x14ac:dyDescent="0.2">
      <c r="L2715" s="102"/>
      <c r="M2715" s="103"/>
      <c r="R2715" s="105"/>
      <c r="V2715" s="106"/>
      <c r="W2715" s="107"/>
      <c r="X2715" s="107"/>
      <c r="Y2715" s="107"/>
      <c r="Z2715" s="108"/>
      <c r="AA2715" s="107"/>
      <c r="AB2715" s="50"/>
      <c r="AI2715" s="107"/>
    </row>
    <row r="2716" spans="3:35" x14ac:dyDescent="0.2">
      <c r="L2716" s="102"/>
      <c r="M2716" s="103"/>
      <c r="R2716" s="105"/>
      <c r="V2716" s="106"/>
      <c r="W2716" s="107"/>
      <c r="X2716" s="107"/>
      <c r="Y2716" s="107"/>
      <c r="Z2716" s="108"/>
      <c r="AA2716" s="107"/>
      <c r="AB2716" s="50"/>
      <c r="AI2716" s="107"/>
    </row>
    <row r="2717" spans="3:35" x14ac:dyDescent="0.2">
      <c r="L2717" s="102"/>
      <c r="M2717" s="103"/>
      <c r="R2717" s="105"/>
      <c r="V2717" s="106"/>
      <c r="W2717" s="107"/>
      <c r="X2717" s="107"/>
      <c r="Y2717" s="107"/>
      <c r="Z2717" s="108"/>
      <c r="AA2717" s="107"/>
      <c r="AB2717" s="50"/>
      <c r="AI2717" s="107"/>
    </row>
    <row r="2718" spans="3:35" x14ac:dyDescent="0.2">
      <c r="L2718" s="102"/>
      <c r="M2718" s="103"/>
      <c r="R2718" s="105"/>
      <c r="V2718" s="106"/>
      <c r="W2718" s="107"/>
      <c r="X2718" s="107"/>
      <c r="Y2718" s="107"/>
      <c r="Z2718" s="108"/>
      <c r="AA2718" s="107"/>
      <c r="AB2718" s="50"/>
      <c r="AI2718" s="107"/>
    </row>
    <row r="2719" spans="3:35" x14ac:dyDescent="0.2">
      <c r="L2719" s="102"/>
      <c r="M2719" s="103"/>
      <c r="R2719" s="105"/>
      <c r="V2719" s="106"/>
      <c r="W2719" s="107"/>
      <c r="X2719" s="107"/>
      <c r="Y2719" s="107"/>
      <c r="Z2719" s="108"/>
      <c r="AA2719" s="107"/>
      <c r="AB2719" s="50"/>
      <c r="AI2719" s="107"/>
    </row>
    <row r="2720" spans="3:35" x14ac:dyDescent="0.2">
      <c r="L2720" s="102"/>
      <c r="M2720" s="103"/>
      <c r="R2720" s="105"/>
      <c r="V2720" s="106"/>
      <c r="W2720" s="107"/>
      <c r="X2720" s="107"/>
      <c r="Y2720" s="107"/>
      <c r="Z2720" s="108"/>
      <c r="AA2720" s="107"/>
      <c r="AB2720" s="50"/>
      <c r="AI2720" s="107"/>
    </row>
    <row r="2721" spans="3:35" x14ac:dyDescent="0.2">
      <c r="L2721" s="102"/>
      <c r="M2721" s="103"/>
      <c r="R2721" s="105"/>
      <c r="V2721" s="106"/>
      <c r="W2721" s="107"/>
      <c r="X2721" s="107"/>
      <c r="Y2721" s="107"/>
      <c r="Z2721" s="108"/>
      <c r="AA2721" s="107"/>
      <c r="AB2721" s="50"/>
      <c r="AI2721" s="107"/>
    </row>
    <row r="2722" spans="3:35" x14ac:dyDescent="0.2">
      <c r="L2722" s="102"/>
      <c r="M2722" s="103"/>
      <c r="R2722" s="105"/>
      <c r="V2722" s="106"/>
      <c r="W2722" s="107"/>
      <c r="X2722" s="107"/>
      <c r="Y2722" s="107"/>
      <c r="Z2722" s="108"/>
      <c r="AA2722" s="107"/>
      <c r="AB2722" s="50"/>
      <c r="AI2722" s="107"/>
    </row>
    <row r="2723" spans="3:35" x14ac:dyDescent="0.2">
      <c r="C2723" s="101"/>
      <c r="D2723" s="101"/>
      <c r="E2723" s="101"/>
      <c r="F2723" s="101"/>
      <c r="I2723" s="101"/>
      <c r="J2723" s="101"/>
      <c r="L2723" s="102"/>
      <c r="M2723" s="103"/>
      <c r="O2723" s="101"/>
      <c r="P2723" s="101"/>
      <c r="Q2723" s="101"/>
      <c r="R2723" s="105"/>
      <c r="V2723" s="106"/>
      <c r="W2723" s="107"/>
      <c r="X2723" s="107"/>
      <c r="Y2723" s="107"/>
      <c r="Z2723" s="108"/>
      <c r="AA2723" s="107"/>
      <c r="AB2723" s="50"/>
      <c r="AI2723" s="107"/>
    </row>
    <row r="2724" spans="3:35" x14ac:dyDescent="0.2">
      <c r="C2724" s="101"/>
      <c r="D2724" s="101"/>
      <c r="E2724" s="101"/>
      <c r="F2724" s="101"/>
      <c r="I2724" s="101"/>
      <c r="J2724" s="101"/>
      <c r="L2724" s="102"/>
      <c r="M2724" s="103"/>
      <c r="O2724" s="101"/>
      <c r="P2724" s="101"/>
      <c r="Q2724" s="101"/>
      <c r="R2724" s="105"/>
      <c r="V2724" s="106"/>
      <c r="W2724" s="107"/>
      <c r="X2724" s="107"/>
      <c r="Y2724" s="107"/>
      <c r="Z2724" s="108"/>
      <c r="AA2724" s="107"/>
      <c r="AB2724" s="50"/>
      <c r="AI2724" s="107"/>
    </row>
    <row r="2725" spans="3:35" x14ac:dyDescent="0.2">
      <c r="C2725" s="101"/>
      <c r="D2725" s="101"/>
      <c r="E2725" s="101"/>
      <c r="F2725" s="101"/>
      <c r="I2725" s="101"/>
      <c r="J2725" s="101"/>
      <c r="L2725" s="102"/>
      <c r="M2725" s="103"/>
      <c r="O2725" s="101"/>
      <c r="P2725" s="101"/>
      <c r="Q2725" s="101"/>
      <c r="R2725" s="105"/>
      <c r="V2725" s="106"/>
      <c r="W2725" s="107"/>
      <c r="X2725" s="107"/>
      <c r="Y2725" s="107"/>
      <c r="Z2725" s="108"/>
      <c r="AA2725" s="107"/>
      <c r="AB2725" s="50"/>
      <c r="AI2725" s="107"/>
    </row>
    <row r="2726" spans="3:35" x14ac:dyDescent="0.2">
      <c r="C2726" s="101"/>
      <c r="D2726" s="101"/>
      <c r="E2726" s="101"/>
      <c r="F2726" s="101"/>
      <c r="I2726" s="101"/>
      <c r="J2726" s="101"/>
      <c r="L2726" s="102"/>
      <c r="M2726" s="103"/>
      <c r="O2726" s="101"/>
      <c r="P2726" s="101"/>
      <c r="Q2726" s="101"/>
      <c r="R2726" s="105"/>
      <c r="V2726" s="106"/>
      <c r="W2726" s="107"/>
      <c r="X2726" s="107"/>
      <c r="Y2726" s="107"/>
      <c r="Z2726" s="108"/>
      <c r="AA2726" s="107"/>
      <c r="AB2726" s="50"/>
      <c r="AI2726" s="107"/>
    </row>
    <row r="2727" spans="3:35" x14ac:dyDescent="0.2">
      <c r="C2727" s="101"/>
      <c r="D2727" s="101"/>
      <c r="E2727" s="101"/>
      <c r="F2727" s="101"/>
      <c r="I2727" s="101"/>
      <c r="J2727" s="101"/>
      <c r="L2727" s="102"/>
      <c r="M2727" s="103"/>
      <c r="O2727" s="101"/>
      <c r="P2727" s="101"/>
      <c r="Q2727" s="101"/>
      <c r="R2727" s="105"/>
      <c r="V2727" s="106"/>
      <c r="W2727" s="107"/>
      <c r="X2727" s="107"/>
      <c r="Y2727" s="107"/>
      <c r="Z2727" s="108"/>
      <c r="AA2727" s="107"/>
      <c r="AB2727" s="50"/>
      <c r="AI2727" s="107"/>
    </row>
    <row r="2728" spans="3:35" x14ac:dyDescent="0.2">
      <c r="C2728" s="101"/>
      <c r="D2728" s="101"/>
      <c r="E2728" s="101"/>
      <c r="F2728" s="101"/>
      <c r="I2728" s="101"/>
      <c r="J2728" s="101"/>
      <c r="L2728" s="102"/>
      <c r="M2728" s="103"/>
      <c r="O2728" s="101"/>
      <c r="P2728" s="101"/>
      <c r="Q2728" s="101"/>
      <c r="R2728" s="105"/>
      <c r="V2728" s="106"/>
      <c r="W2728" s="107"/>
      <c r="X2728" s="107"/>
      <c r="Y2728" s="107"/>
      <c r="Z2728" s="108"/>
      <c r="AA2728" s="107"/>
      <c r="AB2728" s="50"/>
      <c r="AI2728" s="107"/>
    </row>
    <row r="2729" spans="3:35" x14ac:dyDescent="0.2">
      <c r="C2729" s="101"/>
      <c r="D2729" s="101"/>
      <c r="E2729" s="101"/>
      <c r="F2729" s="101"/>
      <c r="I2729" s="101"/>
      <c r="J2729" s="101"/>
      <c r="L2729" s="102"/>
      <c r="M2729" s="103"/>
      <c r="O2729" s="101"/>
      <c r="P2729" s="101"/>
      <c r="Q2729" s="101"/>
      <c r="R2729" s="105"/>
      <c r="V2729" s="106"/>
      <c r="W2729" s="107"/>
      <c r="X2729" s="107"/>
      <c r="Y2729" s="107"/>
      <c r="Z2729" s="108"/>
      <c r="AA2729" s="107"/>
      <c r="AB2729" s="50"/>
      <c r="AI2729" s="107"/>
    </row>
    <row r="2730" spans="3:35" x14ac:dyDescent="0.2">
      <c r="C2730" s="101"/>
      <c r="D2730" s="101"/>
      <c r="E2730" s="101"/>
      <c r="F2730" s="101"/>
      <c r="I2730" s="101"/>
      <c r="J2730" s="101"/>
      <c r="L2730" s="102"/>
      <c r="M2730" s="103"/>
      <c r="O2730" s="101"/>
      <c r="P2730" s="101"/>
      <c r="Q2730" s="101"/>
      <c r="R2730" s="105"/>
      <c r="V2730" s="106"/>
      <c r="W2730" s="107"/>
      <c r="X2730" s="107"/>
      <c r="Y2730" s="107"/>
      <c r="Z2730" s="108"/>
      <c r="AA2730" s="107"/>
      <c r="AB2730" s="50"/>
      <c r="AI2730" s="107"/>
    </row>
    <row r="2731" spans="3:35" x14ac:dyDescent="0.2">
      <c r="C2731" s="101"/>
      <c r="D2731" s="101"/>
      <c r="E2731" s="101"/>
      <c r="F2731" s="101"/>
      <c r="I2731" s="101"/>
      <c r="J2731" s="101"/>
      <c r="L2731" s="102"/>
      <c r="M2731" s="103"/>
      <c r="O2731" s="101"/>
      <c r="P2731" s="101"/>
      <c r="Q2731" s="101"/>
      <c r="R2731" s="105"/>
      <c r="V2731" s="106"/>
      <c r="W2731" s="107"/>
      <c r="X2731" s="107"/>
      <c r="Y2731" s="107"/>
      <c r="Z2731" s="108"/>
      <c r="AA2731" s="107"/>
      <c r="AB2731" s="50"/>
      <c r="AI2731" s="107"/>
    </row>
    <row r="2732" spans="3:35" x14ac:dyDescent="0.2">
      <c r="C2732" s="101"/>
      <c r="D2732" s="101"/>
      <c r="E2732" s="101"/>
      <c r="F2732" s="101"/>
      <c r="I2732" s="101"/>
      <c r="J2732" s="101"/>
      <c r="L2732" s="102"/>
      <c r="M2732" s="103"/>
      <c r="O2732" s="101"/>
      <c r="P2732" s="101"/>
      <c r="Q2732" s="101"/>
      <c r="R2732" s="105"/>
      <c r="V2732" s="106"/>
      <c r="W2732" s="107"/>
      <c r="X2732" s="107"/>
      <c r="Y2732" s="107"/>
      <c r="Z2732" s="108"/>
      <c r="AA2732" s="107"/>
      <c r="AB2732" s="50"/>
      <c r="AI2732" s="107"/>
    </row>
    <row r="2733" spans="3:35" x14ac:dyDescent="0.2">
      <c r="C2733" s="101"/>
      <c r="D2733" s="101"/>
      <c r="E2733" s="101"/>
      <c r="F2733" s="101"/>
      <c r="I2733" s="101"/>
      <c r="J2733" s="101"/>
      <c r="L2733" s="102"/>
      <c r="M2733" s="103"/>
      <c r="O2733" s="101"/>
      <c r="P2733" s="101"/>
      <c r="Q2733" s="101"/>
      <c r="R2733" s="105"/>
      <c r="V2733" s="106"/>
      <c r="W2733" s="107"/>
      <c r="X2733" s="107"/>
      <c r="Y2733" s="107"/>
      <c r="Z2733" s="108"/>
      <c r="AA2733" s="107"/>
      <c r="AB2733" s="50"/>
      <c r="AI2733" s="107"/>
    </row>
    <row r="2734" spans="3:35" x14ac:dyDescent="0.2">
      <c r="C2734" s="101"/>
      <c r="D2734" s="101"/>
      <c r="E2734" s="101"/>
      <c r="F2734" s="101"/>
      <c r="I2734" s="101"/>
      <c r="J2734" s="101"/>
      <c r="L2734" s="102"/>
      <c r="M2734" s="103"/>
      <c r="O2734" s="101"/>
      <c r="P2734" s="101"/>
      <c r="Q2734" s="101"/>
      <c r="R2734" s="105"/>
      <c r="V2734" s="106"/>
      <c r="W2734" s="107"/>
      <c r="X2734" s="107"/>
      <c r="Y2734" s="107"/>
      <c r="Z2734" s="108"/>
      <c r="AA2734" s="107"/>
      <c r="AB2734" s="50"/>
      <c r="AI2734" s="107"/>
    </row>
    <row r="2735" spans="3:35" x14ac:dyDescent="0.2">
      <c r="C2735" s="101"/>
      <c r="D2735" s="101"/>
      <c r="E2735" s="101"/>
      <c r="F2735" s="101"/>
      <c r="I2735" s="101"/>
      <c r="J2735" s="101"/>
      <c r="L2735" s="102"/>
      <c r="M2735" s="103"/>
      <c r="O2735" s="101"/>
      <c r="P2735" s="101"/>
      <c r="Q2735" s="101"/>
      <c r="R2735" s="105"/>
      <c r="V2735" s="106"/>
      <c r="W2735" s="107"/>
      <c r="X2735" s="107"/>
      <c r="Y2735" s="107"/>
      <c r="Z2735" s="108"/>
      <c r="AA2735" s="107"/>
      <c r="AB2735" s="50"/>
      <c r="AI2735" s="107"/>
    </row>
    <row r="2736" spans="3:35" x14ac:dyDescent="0.2">
      <c r="C2736" s="101"/>
      <c r="D2736" s="101"/>
      <c r="E2736" s="101"/>
      <c r="F2736" s="101"/>
      <c r="I2736" s="101"/>
      <c r="J2736" s="101"/>
      <c r="L2736" s="102"/>
      <c r="M2736" s="103"/>
      <c r="O2736" s="101"/>
      <c r="P2736" s="101"/>
      <c r="Q2736" s="101"/>
      <c r="R2736" s="105"/>
      <c r="V2736" s="106"/>
      <c r="W2736" s="107"/>
      <c r="X2736" s="107"/>
      <c r="Y2736" s="107"/>
      <c r="Z2736" s="108"/>
      <c r="AA2736" s="107"/>
      <c r="AB2736" s="50"/>
      <c r="AI2736" s="107"/>
    </row>
    <row r="2737" spans="3:35" x14ac:dyDescent="0.2">
      <c r="C2737" s="101"/>
      <c r="D2737" s="101"/>
      <c r="E2737" s="101"/>
      <c r="F2737" s="101"/>
      <c r="I2737" s="101"/>
      <c r="J2737" s="101"/>
      <c r="L2737" s="102"/>
      <c r="M2737" s="103"/>
      <c r="O2737" s="101"/>
      <c r="P2737" s="101"/>
      <c r="Q2737" s="101"/>
      <c r="R2737" s="105"/>
      <c r="V2737" s="106"/>
      <c r="W2737" s="107"/>
      <c r="X2737" s="107"/>
      <c r="Y2737" s="107"/>
      <c r="Z2737" s="108"/>
      <c r="AA2737" s="107"/>
      <c r="AB2737" s="50"/>
      <c r="AI2737" s="107"/>
    </row>
    <row r="2738" spans="3:35" x14ac:dyDescent="0.2">
      <c r="C2738" s="101"/>
      <c r="D2738" s="101"/>
      <c r="E2738" s="101"/>
      <c r="F2738" s="101"/>
      <c r="I2738" s="101"/>
      <c r="J2738" s="101"/>
      <c r="L2738" s="102"/>
      <c r="M2738" s="103"/>
      <c r="O2738" s="101"/>
      <c r="P2738" s="101"/>
      <c r="Q2738" s="101"/>
      <c r="R2738" s="105"/>
      <c r="V2738" s="106"/>
      <c r="W2738" s="107"/>
      <c r="X2738" s="107"/>
      <c r="Y2738" s="107"/>
      <c r="Z2738" s="108"/>
      <c r="AA2738" s="107"/>
      <c r="AB2738" s="50"/>
      <c r="AI2738" s="107"/>
    </row>
    <row r="2739" spans="3:35" x14ac:dyDescent="0.2">
      <c r="C2739" s="101"/>
      <c r="D2739" s="101"/>
      <c r="E2739" s="101"/>
      <c r="F2739" s="101"/>
      <c r="I2739" s="101"/>
      <c r="J2739" s="101"/>
      <c r="L2739" s="102"/>
      <c r="M2739" s="103"/>
      <c r="O2739" s="101"/>
      <c r="P2739" s="101"/>
      <c r="Q2739" s="101"/>
      <c r="R2739" s="105"/>
      <c r="V2739" s="106"/>
      <c r="W2739" s="107"/>
      <c r="X2739" s="107"/>
      <c r="Y2739" s="107"/>
      <c r="Z2739" s="108"/>
      <c r="AA2739" s="107"/>
      <c r="AB2739" s="50"/>
      <c r="AI2739" s="107"/>
    </row>
    <row r="2740" spans="3:35" x14ac:dyDescent="0.2">
      <c r="C2740" s="101"/>
      <c r="D2740" s="101"/>
      <c r="E2740" s="101"/>
      <c r="F2740" s="101"/>
      <c r="I2740" s="101"/>
      <c r="J2740" s="101"/>
      <c r="L2740" s="102"/>
      <c r="M2740" s="103"/>
      <c r="O2740" s="101"/>
      <c r="P2740" s="101"/>
      <c r="Q2740" s="101"/>
      <c r="R2740" s="105"/>
      <c r="V2740" s="106"/>
      <c r="W2740" s="107"/>
      <c r="X2740" s="107"/>
      <c r="Y2740" s="107"/>
      <c r="Z2740" s="108"/>
      <c r="AA2740" s="107"/>
      <c r="AB2740" s="50"/>
      <c r="AI2740" s="107"/>
    </row>
    <row r="2741" spans="3:35" x14ac:dyDescent="0.2">
      <c r="C2741" s="101"/>
      <c r="D2741" s="101"/>
      <c r="E2741" s="101"/>
      <c r="F2741" s="101"/>
      <c r="I2741" s="101"/>
      <c r="J2741" s="101"/>
      <c r="L2741" s="102"/>
      <c r="M2741" s="103"/>
      <c r="O2741" s="101"/>
      <c r="P2741" s="101"/>
      <c r="Q2741" s="101"/>
      <c r="R2741" s="105"/>
      <c r="V2741" s="106"/>
      <c r="W2741" s="107"/>
      <c r="X2741" s="107"/>
      <c r="Y2741" s="107"/>
      <c r="Z2741" s="108"/>
      <c r="AA2741" s="107"/>
      <c r="AB2741" s="50"/>
      <c r="AI2741" s="107"/>
    </row>
    <row r="2742" spans="3:35" x14ac:dyDescent="0.2">
      <c r="C2742" s="101"/>
      <c r="D2742" s="101"/>
      <c r="E2742" s="101"/>
      <c r="F2742" s="101"/>
      <c r="I2742" s="101"/>
      <c r="J2742" s="101"/>
      <c r="L2742" s="102"/>
      <c r="M2742" s="103"/>
      <c r="O2742" s="101"/>
      <c r="P2742" s="101"/>
      <c r="Q2742" s="101"/>
      <c r="R2742" s="105"/>
      <c r="V2742" s="106"/>
      <c r="W2742" s="107"/>
      <c r="X2742" s="107"/>
      <c r="Y2742" s="107"/>
      <c r="Z2742" s="108"/>
      <c r="AA2742" s="107"/>
      <c r="AB2742" s="50"/>
      <c r="AI2742" s="107"/>
    </row>
    <row r="2743" spans="3:35" x14ac:dyDescent="0.2">
      <c r="C2743" s="101"/>
      <c r="D2743" s="101"/>
      <c r="E2743" s="101"/>
      <c r="F2743" s="101"/>
      <c r="I2743" s="101"/>
      <c r="J2743" s="101"/>
      <c r="L2743" s="102"/>
      <c r="M2743" s="103"/>
      <c r="O2743" s="101"/>
      <c r="P2743" s="101"/>
      <c r="Q2743" s="101"/>
      <c r="R2743" s="105"/>
      <c r="V2743" s="106"/>
      <c r="W2743" s="107"/>
      <c r="X2743" s="107"/>
      <c r="Y2743" s="107"/>
      <c r="Z2743" s="108"/>
      <c r="AA2743" s="107"/>
      <c r="AB2743" s="50"/>
      <c r="AI2743" s="107"/>
    </row>
    <row r="2744" spans="3:35" x14ac:dyDescent="0.2">
      <c r="C2744" s="101"/>
      <c r="D2744" s="101"/>
      <c r="E2744" s="101"/>
      <c r="F2744" s="101"/>
      <c r="I2744" s="101"/>
      <c r="J2744" s="101"/>
      <c r="L2744" s="102"/>
      <c r="M2744" s="103"/>
      <c r="O2744" s="101"/>
      <c r="P2744" s="101"/>
      <c r="Q2744" s="101"/>
      <c r="R2744" s="105"/>
      <c r="V2744" s="106"/>
      <c r="W2744" s="107"/>
      <c r="X2744" s="107"/>
      <c r="Y2744" s="107"/>
      <c r="Z2744" s="108"/>
      <c r="AA2744" s="107"/>
      <c r="AB2744" s="50"/>
      <c r="AI2744" s="107"/>
    </row>
    <row r="2745" spans="3:35" x14ac:dyDescent="0.2">
      <c r="C2745" s="101"/>
      <c r="D2745" s="101"/>
      <c r="E2745" s="101"/>
      <c r="F2745" s="101"/>
      <c r="I2745" s="101"/>
      <c r="J2745" s="101"/>
      <c r="L2745" s="102"/>
      <c r="M2745" s="103"/>
      <c r="O2745" s="101"/>
      <c r="P2745" s="101"/>
      <c r="Q2745" s="101"/>
      <c r="R2745" s="105"/>
      <c r="V2745" s="106"/>
      <c r="W2745" s="107"/>
      <c r="X2745" s="107"/>
      <c r="Y2745" s="107"/>
      <c r="Z2745" s="108"/>
      <c r="AA2745" s="107"/>
      <c r="AB2745" s="50"/>
      <c r="AI2745" s="107"/>
    </row>
    <row r="2746" spans="3:35" x14ac:dyDescent="0.2">
      <c r="C2746" s="101"/>
      <c r="D2746" s="101"/>
      <c r="E2746" s="101"/>
      <c r="F2746" s="101"/>
      <c r="I2746" s="101"/>
      <c r="J2746" s="101"/>
      <c r="L2746" s="102"/>
      <c r="M2746" s="103"/>
      <c r="O2746" s="101"/>
      <c r="P2746" s="101"/>
      <c r="Q2746" s="101"/>
      <c r="R2746" s="105"/>
      <c r="V2746" s="106"/>
      <c r="W2746" s="107"/>
      <c r="X2746" s="107"/>
      <c r="Y2746" s="107"/>
      <c r="Z2746" s="108"/>
      <c r="AA2746" s="107"/>
      <c r="AB2746" s="50"/>
      <c r="AI2746" s="107"/>
    </row>
    <row r="2747" spans="3:35" x14ac:dyDescent="0.2">
      <c r="C2747" s="101"/>
      <c r="D2747" s="101"/>
      <c r="E2747" s="101"/>
      <c r="F2747" s="101"/>
      <c r="I2747" s="101"/>
      <c r="J2747" s="101"/>
      <c r="L2747" s="102"/>
      <c r="M2747" s="103"/>
      <c r="O2747" s="101"/>
      <c r="P2747" s="101"/>
      <c r="Q2747" s="101"/>
      <c r="R2747" s="105"/>
      <c r="V2747" s="106"/>
      <c r="W2747" s="107"/>
      <c r="X2747" s="107"/>
      <c r="Y2747" s="107"/>
      <c r="Z2747" s="108"/>
      <c r="AA2747" s="107"/>
      <c r="AB2747" s="50"/>
      <c r="AI2747" s="107"/>
    </row>
    <row r="2748" spans="3:35" x14ac:dyDescent="0.2">
      <c r="L2748" s="102"/>
      <c r="M2748" s="103"/>
      <c r="R2748" s="105"/>
      <c r="V2748" s="106"/>
      <c r="W2748" s="107"/>
      <c r="X2748" s="107"/>
      <c r="Y2748" s="107"/>
      <c r="Z2748" s="108"/>
      <c r="AA2748" s="107"/>
      <c r="AB2748" s="50"/>
      <c r="AI2748" s="107"/>
    </row>
    <row r="2749" spans="3:35" x14ac:dyDescent="0.2">
      <c r="C2749" s="101"/>
      <c r="D2749" s="101"/>
      <c r="E2749" s="101"/>
      <c r="F2749" s="101"/>
      <c r="I2749" s="101"/>
      <c r="J2749" s="101"/>
      <c r="L2749" s="102"/>
      <c r="M2749" s="103"/>
      <c r="O2749" s="101"/>
      <c r="P2749" s="101"/>
      <c r="Q2749" s="101"/>
      <c r="R2749" s="105"/>
      <c r="V2749" s="106"/>
      <c r="W2749" s="107"/>
      <c r="X2749" s="107"/>
      <c r="Y2749" s="107"/>
      <c r="Z2749" s="108"/>
      <c r="AA2749" s="107"/>
      <c r="AB2749" s="50"/>
      <c r="AI2749" s="107"/>
    </row>
    <row r="2750" spans="3:35" x14ac:dyDescent="0.2">
      <c r="C2750" s="101"/>
      <c r="D2750" s="101"/>
      <c r="E2750" s="101"/>
      <c r="F2750" s="101"/>
      <c r="I2750" s="101"/>
      <c r="J2750" s="101"/>
      <c r="L2750" s="102"/>
      <c r="M2750" s="103"/>
      <c r="O2750" s="101"/>
      <c r="P2750" s="101"/>
      <c r="Q2750" s="101"/>
      <c r="R2750" s="105"/>
      <c r="V2750" s="106"/>
      <c r="W2750" s="107"/>
      <c r="X2750" s="107"/>
      <c r="Y2750" s="107"/>
      <c r="Z2750" s="108"/>
      <c r="AA2750" s="107"/>
      <c r="AB2750" s="50"/>
      <c r="AI2750" s="107"/>
    </row>
    <row r="2751" spans="3:35" x14ac:dyDescent="0.2">
      <c r="C2751" s="101"/>
      <c r="D2751" s="101"/>
      <c r="E2751" s="101"/>
      <c r="F2751" s="101"/>
      <c r="I2751" s="101"/>
      <c r="J2751" s="101"/>
      <c r="L2751" s="102"/>
      <c r="M2751" s="103"/>
      <c r="O2751" s="101"/>
      <c r="P2751" s="101"/>
      <c r="Q2751" s="101"/>
      <c r="R2751" s="105"/>
      <c r="V2751" s="106"/>
      <c r="W2751" s="107"/>
      <c r="X2751" s="107"/>
      <c r="Y2751" s="107"/>
      <c r="Z2751" s="108"/>
      <c r="AA2751" s="107"/>
      <c r="AB2751" s="50"/>
      <c r="AI2751" s="107"/>
    </row>
    <row r="2752" spans="3:35" x14ac:dyDescent="0.2">
      <c r="C2752" s="101"/>
      <c r="D2752" s="101"/>
      <c r="E2752" s="101"/>
      <c r="F2752" s="101"/>
      <c r="I2752" s="101"/>
      <c r="J2752" s="101"/>
      <c r="L2752" s="102"/>
      <c r="M2752" s="103"/>
      <c r="O2752" s="101"/>
      <c r="P2752" s="101"/>
      <c r="Q2752" s="101"/>
      <c r="R2752" s="105"/>
      <c r="V2752" s="106"/>
      <c r="W2752" s="107"/>
      <c r="X2752" s="107"/>
      <c r="Y2752" s="107"/>
      <c r="Z2752" s="108"/>
      <c r="AA2752" s="107"/>
      <c r="AB2752" s="50"/>
      <c r="AI2752" s="107"/>
    </row>
    <row r="2753" spans="3:35" x14ac:dyDescent="0.2">
      <c r="C2753" s="101"/>
      <c r="D2753" s="101"/>
      <c r="E2753" s="101"/>
      <c r="F2753" s="101"/>
      <c r="I2753" s="101"/>
      <c r="J2753" s="101"/>
      <c r="L2753" s="102"/>
      <c r="M2753" s="103"/>
      <c r="O2753" s="101"/>
      <c r="P2753" s="101"/>
      <c r="Q2753" s="101"/>
      <c r="R2753" s="105"/>
      <c r="V2753" s="106"/>
      <c r="W2753" s="107"/>
      <c r="X2753" s="107"/>
      <c r="Y2753" s="107"/>
      <c r="Z2753" s="108"/>
      <c r="AA2753" s="107"/>
      <c r="AB2753" s="50"/>
      <c r="AI2753" s="107"/>
    </row>
    <row r="2754" spans="3:35" x14ac:dyDescent="0.2">
      <c r="C2754" s="101"/>
      <c r="D2754" s="101"/>
      <c r="E2754" s="101"/>
      <c r="F2754" s="101"/>
      <c r="I2754" s="101"/>
      <c r="J2754" s="101"/>
      <c r="L2754" s="102"/>
      <c r="M2754" s="103"/>
      <c r="O2754" s="101"/>
      <c r="P2754" s="101"/>
      <c r="Q2754" s="101"/>
      <c r="R2754" s="105"/>
      <c r="V2754" s="106"/>
      <c r="W2754" s="107"/>
      <c r="X2754" s="107"/>
      <c r="Y2754" s="107"/>
      <c r="Z2754" s="108"/>
      <c r="AA2754" s="107"/>
      <c r="AB2754" s="50"/>
      <c r="AI2754" s="107"/>
    </row>
    <row r="2755" spans="3:35" x14ac:dyDescent="0.2">
      <c r="C2755" s="101"/>
      <c r="D2755" s="101"/>
      <c r="E2755" s="101"/>
      <c r="F2755" s="101"/>
      <c r="I2755" s="101"/>
      <c r="J2755" s="101"/>
      <c r="L2755" s="102"/>
      <c r="M2755" s="103"/>
      <c r="O2755" s="101"/>
      <c r="P2755" s="101"/>
      <c r="Q2755" s="101"/>
      <c r="R2755" s="105"/>
      <c r="V2755" s="106"/>
      <c r="W2755" s="107"/>
      <c r="X2755" s="107"/>
      <c r="Y2755" s="107"/>
      <c r="Z2755" s="108"/>
      <c r="AA2755" s="107"/>
      <c r="AB2755" s="50"/>
      <c r="AI2755" s="107"/>
    </row>
    <row r="2756" spans="3:35" x14ac:dyDescent="0.2">
      <c r="C2756" s="101"/>
      <c r="D2756" s="101"/>
      <c r="E2756" s="101"/>
      <c r="F2756" s="101"/>
      <c r="I2756" s="101"/>
      <c r="J2756" s="101"/>
      <c r="L2756" s="102"/>
      <c r="M2756" s="103"/>
      <c r="O2756" s="101"/>
      <c r="P2756" s="101"/>
      <c r="Q2756" s="101"/>
      <c r="R2756" s="105"/>
      <c r="V2756" s="106"/>
      <c r="W2756" s="107"/>
      <c r="X2756" s="107"/>
      <c r="Y2756" s="107"/>
      <c r="Z2756" s="108"/>
      <c r="AA2756" s="107"/>
      <c r="AB2756" s="50"/>
      <c r="AI2756" s="107"/>
    </row>
    <row r="2757" spans="3:35" x14ac:dyDescent="0.2">
      <c r="C2757" s="101"/>
      <c r="D2757" s="101"/>
      <c r="E2757" s="101"/>
      <c r="F2757" s="101"/>
      <c r="I2757" s="101"/>
      <c r="J2757" s="101"/>
      <c r="L2757" s="102"/>
      <c r="M2757" s="103"/>
      <c r="O2757" s="101"/>
      <c r="P2757" s="101"/>
      <c r="Q2757" s="101"/>
      <c r="R2757" s="105"/>
      <c r="V2757" s="106"/>
      <c r="W2757" s="107"/>
      <c r="X2757" s="107"/>
      <c r="Y2757" s="107"/>
      <c r="Z2757" s="108"/>
      <c r="AA2757" s="107"/>
      <c r="AB2757" s="50"/>
      <c r="AI2757" s="107"/>
    </row>
    <row r="2758" spans="3:35" x14ac:dyDescent="0.2">
      <c r="C2758" s="101"/>
      <c r="D2758" s="101"/>
      <c r="E2758" s="101"/>
      <c r="F2758" s="101"/>
      <c r="I2758" s="101"/>
      <c r="J2758" s="101"/>
      <c r="L2758" s="102"/>
      <c r="M2758" s="103"/>
      <c r="O2758" s="101"/>
      <c r="P2758" s="101"/>
      <c r="Q2758" s="101"/>
      <c r="R2758" s="105"/>
      <c r="V2758" s="106"/>
      <c r="W2758" s="107"/>
      <c r="X2758" s="107"/>
      <c r="Y2758" s="107"/>
      <c r="Z2758" s="108"/>
      <c r="AA2758" s="107"/>
      <c r="AB2758" s="50"/>
      <c r="AI2758" s="107"/>
    </row>
    <row r="2759" spans="3:35" x14ac:dyDescent="0.2">
      <c r="C2759" s="101"/>
      <c r="D2759" s="101"/>
      <c r="E2759" s="101"/>
      <c r="F2759" s="101"/>
      <c r="I2759" s="101"/>
      <c r="J2759" s="101"/>
      <c r="L2759" s="102"/>
      <c r="M2759" s="103"/>
      <c r="O2759" s="101"/>
      <c r="P2759" s="101"/>
      <c r="Q2759" s="101"/>
      <c r="R2759" s="105"/>
      <c r="V2759" s="106"/>
      <c r="W2759" s="107"/>
      <c r="X2759" s="107"/>
      <c r="Y2759" s="107"/>
      <c r="Z2759" s="108"/>
      <c r="AA2759" s="107"/>
      <c r="AB2759" s="50"/>
      <c r="AI2759" s="107"/>
    </row>
    <row r="2760" spans="3:35" x14ac:dyDescent="0.2">
      <c r="C2760" s="101"/>
      <c r="D2760" s="101"/>
      <c r="E2760" s="101"/>
      <c r="F2760" s="101"/>
      <c r="I2760" s="101"/>
      <c r="J2760" s="101"/>
      <c r="L2760" s="102"/>
      <c r="M2760" s="103"/>
      <c r="O2760" s="101"/>
      <c r="P2760" s="101"/>
      <c r="Q2760" s="101"/>
      <c r="R2760" s="105"/>
      <c r="V2760" s="106"/>
      <c r="W2760" s="107"/>
      <c r="X2760" s="107"/>
      <c r="Y2760" s="107"/>
      <c r="Z2760" s="108"/>
      <c r="AA2760" s="107"/>
      <c r="AB2760" s="50"/>
      <c r="AI2760" s="107"/>
    </row>
    <row r="2761" spans="3:35" x14ac:dyDescent="0.2">
      <c r="C2761" s="101"/>
      <c r="D2761" s="101"/>
      <c r="E2761" s="101"/>
      <c r="F2761" s="101"/>
      <c r="I2761" s="101"/>
      <c r="J2761" s="101"/>
      <c r="L2761" s="102"/>
      <c r="M2761" s="103"/>
      <c r="O2761" s="101"/>
      <c r="P2761" s="101"/>
      <c r="Q2761" s="101"/>
      <c r="R2761" s="105"/>
      <c r="V2761" s="106"/>
      <c r="W2761" s="107"/>
      <c r="X2761" s="107"/>
      <c r="Y2761" s="107"/>
      <c r="Z2761" s="108"/>
      <c r="AA2761" s="107"/>
      <c r="AB2761" s="50"/>
      <c r="AI2761" s="107"/>
    </row>
    <row r="2762" spans="3:35" x14ac:dyDescent="0.2">
      <c r="C2762" s="101"/>
      <c r="D2762" s="101"/>
      <c r="E2762" s="101"/>
      <c r="F2762" s="101"/>
      <c r="I2762" s="101"/>
      <c r="J2762" s="101"/>
      <c r="L2762" s="102"/>
      <c r="M2762" s="103"/>
      <c r="O2762" s="101"/>
      <c r="P2762" s="101"/>
      <c r="Q2762" s="101"/>
      <c r="R2762" s="105"/>
      <c r="V2762" s="106"/>
      <c r="W2762" s="107"/>
      <c r="X2762" s="107"/>
      <c r="Y2762" s="107"/>
      <c r="Z2762" s="108"/>
      <c r="AA2762" s="107"/>
      <c r="AB2762" s="50"/>
      <c r="AI2762" s="107"/>
    </row>
    <row r="2763" spans="3:35" x14ac:dyDescent="0.2">
      <c r="C2763" s="101"/>
      <c r="D2763" s="101"/>
      <c r="E2763" s="101"/>
      <c r="F2763" s="101"/>
      <c r="I2763" s="101"/>
      <c r="J2763" s="101"/>
      <c r="L2763" s="102"/>
      <c r="M2763" s="103"/>
      <c r="O2763" s="101"/>
      <c r="P2763" s="101"/>
      <c r="Q2763" s="101"/>
      <c r="R2763" s="105"/>
      <c r="V2763" s="106"/>
      <c r="W2763" s="107"/>
      <c r="X2763" s="107"/>
      <c r="Y2763" s="107"/>
      <c r="Z2763" s="108"/>
      <c r="AA2763" s="107"/>
      <c r="AB2763" s="50"/>
      <c r="AI2763" s="107"/>
    </row>
    <row r="2764" spans="3:35" x14ac:dyDescent="0.2">
      <c r="C2764" s="101"/>
      <c r="D2764" s="101"/>
      <c r="E2764" s="101"/>
      <c r="F2764" s="101"/>
      <c r="I2764" s="101"/>
      <c r="J2764" s="101"/>
      <c r="L2764" s="102"/>
      <c r="M2764" s="103"/>
      <c r="O2764" s="101"/>
      <c r="P2764" s="101"/>
      <c r="Q2764" s="101"/>
      <c r="R2764" s="105"/>
      <c r="V2764" s="106"/>
      <c r="W2764" s="107"/>
      <c r="X2764" s="107"/>
      <c r="Y2764" s="107"/>
      <c r="Z2764" s="108"/>
      <c r="AA2764" s="107"/>
      <c r="AB2764" s="50"/>
      <c r="AI2764" s="107"/>
    </row>
    <row r="2765" spans="3:35" x14ac:dyDescent="0.2">
      <c r="C2765" s="101"/>
      <c r="D2765" s="101"/>
      <c r="E2765" s="101"/>
      <c r="F2765" s="101"/>
      <c r="I2765" s="101"/>
      <c r="J2765" s="101"/>
      <c r="L2765" s="102"/>
      <c r="M2765" s="103"/>
      <c r="O2765" s="101"/>
      <c r="P2765" s="101"/>
      <c r="Q2765" s="101"/>
      <c r="R2765" s="105"/>
      <c r="V2765" s="106"/>
      <c r="W2765" s="107"/>
      <c r="X2765" s="107"/>
      <c r="Y2765" s="107"/>
      <c r="Z2765" s="108"/>
      <c r="AA2765" s="107"/>
      <c r="AB2765" s="50"/>
      <c r="AI2765" s="107"/>
    </row>
    <row r="2766" spans="3:35" x14ac:dyDescent="0.2">
      <c r="C2766" s="101"/>
      <c r="D2766" s="101"/>
      <c r="E2766" s="101"/>
      <c r="F2766" s="101"/>
      <c r="I2766" s="101"/>
      <c r="J2766" s="101"/>
      <c r="L2766" s="102"/>
      <c r="M2766" s="103"/>
      <c r="O2766" s="101"/>
      <c r="P2766" s="101"/>
      <c r="Q2766" s="101"/>
      <c r="R2766" s="105"/>
      <c r="V2766" s="106"/>
      <c r="W2766" s="107"/>
      <c r="X2766" s="107"/>
      <c r="Y2766" s="107"/>
      <c r="Z2766" s="108"/>
      <c r="AA2766" s="107"/>
      <c r="AB2766" s="50"/>
      <c r="AI2766" s="107"/>
    </row>
    <row r="2767" spans="3:35" x14ac:dyDescent="0.2">
      <c r="C2767" s="101"/>
      <c r="D2767" s="101"/>
      <c r="E2767" s="101"/>
      <c r="F2767" s="101"/>
      <c r="I2767" s="101"/>
      <c r="J2767" s="101"/>
      <c r="L2767" s="102"/>
      <c r="M2767" s="103"/>
      <c r="O2767" s="101"/>
      <c r="P2767" s="101"/>
      <c r="Q2767" s="101"/>
      <c r="R2767" s="105"/>
      <c r="V2767" s="106"/>
      <c r="W2767" s="107"/>
      <c r="X2767" s="107"/>
      <c r="Y2767" s="107"/>
      <c r="Z2767" s="108"/>
      <c r="AA2767" s="107"/>
      <c r="AB2767" s="50"/>
      <c r="AI2767" s="107"/>
    </row>
    <row r="2768" spans="3:35" x14ac:dyDescent="0.2">
      <c r="L2768" s="102"/>
      <c r="M2768" s="103"/>
      <c r="R2768" s="105"/>
      <c r="V2768" s="106"/>
      <c r="W2768" s="107"/>
      <c r="X2768" s="107"/>
      <c r="Y2768" s="107"/>
      <c r="Z2768" s="108"/>
      <c r="AA2768" s="107"/>
      <c r="AB2768" s="50"/>
      <c r="AI2768" s="107"/>
    </row>
    <row r="2769" spans="3:35" x14ac:dyDescent="0.2">
      <c r="L2769" s="102"/>
      <c r="M2769" s="103"/>
      <c r="R2769" s="105"/>
      <c r="V2769" s="106"/>
      <c r="W2769" s="107"/>
      <c r="X2769" s="107"/>
      <c r="Y2769" s="107"/>
      <c r="Z2769" s="108"/>
      <c r="AA2769" s="107"/>
      <c r="AB2769" s="50"/>
      <c r="AI2769" s="107"/>
    </row>
    <row r="2770" spans="3:35" x14ac:dyDescent="0.2">
      <c r="L2770" s="102"/>
      <c r="M2770" s="103"/>
      <c r="R2770" s="105"/>
      <c r="V2770" s="106"/>
      <c r="W2770" s="107"/>
      <c r="X2770" s="107"/>
      <c r="Y2770" s="107"/>
      <c r="Z2770" s="108"/>
      <c r="AA2770" s="107"/>
      <c r="AB2770" s="50"/>
      <c r="AI2770" s="107"/>
    </row>
    <row r="2771" spans="3:35" x14ac:dyDescent="0.2">
      <c r="L2771" s="102"/>
      <c r="M2771" s="103"/>
      <c r="R2771" s="105"/>
      <c r="V2771" s="106"/>
      <c r="W2771" s="107"/>
      <c r="X2771" s="107"/>
      <c r="Y2771" s="107"/>
      <c r="Z2771" s="108"/>
      <c r="AA2771" s="107"/>
      <c r="AB2771" s="50"/>
      <c r="AI2771" s="107"/>
    </row>
    <row r="2772" spans="3:35" x14ac:dyDescent="0.2">
      <c r="L2772" s="102"/>
      <c r="M2772" s="103"/>
      <c r="R2772" s="105"/>
      <c r="V2772" s="106"/>
      <c r="W2772" s="107"/>
      <c r="X2772" s="107"/>
      <c r="Y2772" s="107"/>
      <c r="Z2772" s="108"/>
      <c r="AA2772" s="107"/>
      <c r="AB2772" s="50"/>
      <c r="AI2772" s="107"/>
    </row>
    <row r="2773" spans="3:35" x14ac:dyDescent="0.2">
      <c r="L2773" s="102"/>
      <c r="M2773" s="103"/>
      <c r="R2773" s="105"/>
      <c r="V2773" s="106"/>
      <c r="W2773" s="107"/>
      <c r="X2773" s="107"/>
      <c r="Y2773" s="107"/>
      <c r="Z2773" s="108"/>
      <c r="AA2773" s="107"/>
      <c r="AB2773" s="50"/>
      <c r="AI2773" s="107"/>
    </row>
    <row r="2774" spans="3:35" x14ac:dyDescent="0.2">
      <c r="L2774" s="102"/>
      <c r="M2774" s="103"/>
      <c r="R2774" s="105"/>
      <c r="V2774" s="106"/>
      <c r="W2774" s="107"/>
      <c r="X2774" s="107"/>
      <c r="Y2774" s="107"/>
      <c r="Z2774" s="108"/>
      <c r="AA2774" s="107"/>
      <c r="AB2774" s="50"/>
      <c r="AI2774" s="107"/>
    </row>
    <row r="2775" spans="3:35" x14ac:dyDescent="0.2">
      <c r="L2775" s="102"/>
      <c r="M2775" s="103"/>
      <c r="R2775" s="105"/>
      <c r="V2775" s="106"/>
      <c r="W2775" s="107"/>
      <c r="X2775" s="107"/>
      <c r="Y2775" s="107"/>
      <c r="Z2775" s="108"/>
      <c r="AA2775" s="107"/>
      <c r="AB2775" s="50"/>
      <c r="AI2775" s="107"/>
    </row>
    <row r="2776" spans="3:35" x14ac:dyDescent="0.2">
      <c r="L2776" s="102"/>
      <c r="M2776" s="103"/>
      <c r="R2776" s="105"/>
      <c r="V2776" s="106"/>
      <c r="W2776" s="107"/>
      <c r="X2776" s="107"/>
      <c r="Y2776" s="107"/>
      <c r="Z2776" s="108"/>
      <c r="AA2776" s="107"/>
      <c r="AB2776" s="50"/>
      <c r="AI2776" s="107"/>
    </row>
    <row r="2777" spans="3:35" x14ac:dyDescent="0.2">
      <c r="L2777" s="102"/>
      <c r="M2777" s="103"/>
      <c r="R2777" s="105"/>
      <c r="V2777" s="106"/>
      <c r="W2777" s="107"/>
      <c r="X2777" s="107"/>
      <c r="Y2777" s="107"/>
      <c r="Z2777" s="108"/>
      <c r="AA2777" s="107"/>
      <c r="AB2777" s="50"/>
      <c r="AI2777" s="107"/>
    </row>
    <row r="2778" spans="3:35" x14ac:dyDescent="0.2">
      <c r="L2778" s="102"/>
      <c r="M2778" s="103"/>
      <c r="R2778" s="105"/>
      <c r="V2778" s="106"/>
      <c r="W2778" s="107"/>
      <c r="X2778" s="107"/>
      <c r="Y2778" s="107"/>
      <c r="Z2778" s="108"/>
      <c r="AA2778" s="107"/>
      <c r="AB2778" s="50"/>
      <c r="AI2778" s="107"/>
    </row>
    <row r="2779" spans="3:35" x14ac:dyDescent="0.2">
      <c r="L2779" s="102"/>
      <c r="M2779" s="103"/>
      <c r="R2779" s="105"/>
      <c r="V2779" s="106"/>
      <c r="W2779" s="107"/>
      <c r="X2779" s="107"/>
      <c r="Y2779" s="107"/>
      <c r="Z2779" s="108"/>
      <c r="AA2779" s="107"/>
      <c r="AB2779" s="50"/>
      <c r="AI2779" s="107"/>
    </row>
    <row r="2780" spans="3:35" x14ac:dyDescent="0.2">
      <c r="C2780" s="101"/>
      <c r="D2780" s="101"/>
      <c r="E2780" s="101"/>
      <c r="F2780" s="101"/>
      <c r="I2780" s="101"/>
      <c r="J2780" s="101"/>
      <c r="L2780" s="102"/>
      <c r="M2780" s="103"/>
      <c r="O2780" s="101"/>
      <c r="P2780" s="101"/>
      <c r="Q2780" s="101"/>
      <c r="R2780" s="105"/>
      <c r="V2780" s="106"/>
      <c r="W2780" s="107"/>
      <c r="X2780" s="107"/>
      <c r="Y2780" s="107"/>
      <c r="Z2780" s="108"/>
      <c r="AA2780" s="107"/>
      <c r="AB2780" s="50"/>
      <c r="AI2780" s="107"/>
    </row>
    <row r="2781" spans="3:35" x14ac:dyDescent="0.2">
      <c r="C2781" s="101"/>
      <c r="D2781" s="101"/>
      <c r="E2781" s="101"/>
      <c r="F2781" s="101"/>
      <c r="I2781" s="101"/>
      <c r="J2781" s="101"/>
      <c r="L2781" s="102"/>
      <c r="M2781" s="103"/>
      <c r="O2781" s="101"/>
      <c r="P2781" s="101"/>
      <c r="Q2781" s="101"/>
      <c r="R2781" s="105"/>
      <c r="V2781" s="106"/>
      <c r="W2781" s="107"/>
      <c r="X2781" s="107"/>
      <c r="Y2781" s="107"/>
      <c r="Z2781" s="108"/>
      <c r="AA2781" s="107"/>
      <c r="AB2781" s="50"/>
      <c r="AI2781" s="107"/>
    </row>
    <row r="2782" spans="3:35" x14ac:dyDescent="0.2">
      <c r="C2782" s="101"/>
      <c r="D2782" s="101"/>
      <c r="E2782" s="101"/>
      <c r="F2782" s="101"/>
      <c r="I2782" s="101"/>
      <c r="J2782" s="101"/>
      <c r="L2782" s="102"/>
      <c r="M2782" s="103"/>
      <c r="O2782" s="101"/>
      <c r="P2782" s="101"/>
      <c r="Q2782" s="101"/>
      <c r="R2782" s="105"/>
      <c r="V2782" s="106"/>
      <c r="W2782" s="107"/>
      <c r="X2782" s="107"/>
      <c r="Y2782" s="107"/>
      <c r="Z2782" s="108"/>
      <c r="AA2782" s="107"/>
      <c r="AB2782" s="50"/>
      <c r="AI2782" s="107"/>
    </row>
    <row r="2783" spans="3:35" x14ac:dyDescent="0.2">
      <c r="C2783" s="101"/>
      <c r="D2783" s="101"/>
      <c r="E2783" s="101"/>
      <c r="F2783" s="101"/>
      <c r="I2783" s="101"/>
      <c r="J2783" s="101"/>
      <c r="L2783" s="102"/>
      <c r="M2783" s="103"/>
      <c r="O2783" s="101"/>
      <c r="P2783" s="101"/>
      <c r="Q2783" s="101"/>
      <c r="R2783" s="105"/>
      <c r="V2783" s="106"/>
      <c r="W2783" s="107"/>
      <c r="X2783" s="107"/>
      <c r="Y2783" s="107"/>
      <c r="Z2783" s="108"/>
      <c r="AA2783" s="107"/>
      <c r="AB2783" s="50"/>
      <c r="AI2783" s="107"/>
    </row>
    <row r="2784" spans="3:35" x14ac:dyDescent="0.2">
      <c r="C2784" s="101"/>
      <c r="D2784" s="101"/>
      <c r="E2784" s="101"/>
      <c r="F2784" s="101"/>
      <c r="I2784" s="101"/>
      <c r="J2784" s="101"/>
      <c r="L2784" s="102"/>
      <c r="M2784" s="103"/>
      <c r="O2784" s="101"/>
      <c r="P2784" s="101"/>
      <c r="Q2784" s="101"/>
      <c r="R2784" s="105"/>
      <c r="V2784" s="106"/>
      <c r="W2784" s="107"/>
      <c r="X2784" s="107"/>
      <c r="Y2784" s="107"/>
      <c r="Z2784" s="108"/>
      <c r="AA2784" s="107"/>
      <c r="AB2784" s="50"/>
      <c r="AI2784" s="107"/>
    </row>
    <row r="2785" spans="3:35" x14ac:dyDescent="0.2">
      <c r="C2785" s="101"/>
      <c r="D2785" s="101"/>
      <c r="E2785" s="101"/>
      <c r="F2785" s="101"/>
      <c r="I2785" s="101"/>
      <c r="J2785" s="101"/>
      <c r="L2785" s="102"/>
      <c r="M2785" s="103"/>
      <c r="O2785" s="101"/>
      <c r="P2785" s="101"/>
      <c r="Q2785" s="101"/>
      <c r="R2785" s="105"/>
      <c r="V2785" s="106"/>
      <c r="W2785" s="107"/>
      <c r="X2785" s="107"/>
      <c r="Y2785" s="107"/>
      <c r="Z2785" s="108"/>
      <c r="AA2785" s="107"/>
      <c r="AB2785" s="50"/>
      <c r="AI2785" s="107"/>
    </row>
    <row r="2786" spans="3:35" x14ac:dyDescent="0.2">
      <c r="C2786" s="101"/>
      <c r="D2786" s="101"/>
      <c r="E2786" s="101"/>
      <c r="F2786" s="101"/>
      <c r="I2786" s="101"/>
      <c r="J2786" s="101"/>
      <c r="L2786" s="102"/>
      <c r="M2786" s="103"/>
      <c r="O2786" s="101"/>
      <c r="P2786" s="101"/>
      <c r="Q2786" s="101"/>
      <c r="R2786" s="105"/>
      <c r="V2786" s="106"/>
      <c r="W2786" s="107"/>
      <c r="X2786" s="107"/>
      <c r="Y2786" s="107"/>
      <c r="Z2786" s="108"/>
      <c r="AA2786" s="107"/>
      <c r="AB2786" s="50"/>
      <c r="AI2786" s="107"/>
    </row>
    <row r="2787" spans="3:35" x14ac:dyDescent="0.2">
      <c r="C2787" s="101"/>
      <c r="D2787" s="101"/>
      <c r="E2787" s="101"/>
      <c r="F2787" s="101"/>
      <c r="I2787" s="101"/>
      <c r="J2787" s="101"/>
      <c r="L2787" s="102"/>
      <c r="M2787" s="103"/>
      <c r="O2787" s="101"/>
      <c r="P2787" s="101"/>
      <c r="Q2787" s="101"/>
      <c r="R2787" s="105"/>
      <c r="V2787" s="106"/>
      <c r="W2787" s="107"/>
      <c r="X2787" s="107"/>
      <c r="Y2787" s="107"/>
      <c r="Z2787" s="108"/>
      <c r="AA2787" s="107"/>
      <c r="AB2787" s="50"/>
      <c r="AI2787" s="107"/>
    </row>
    <row r="2788" spans="3:35" x14ac:dyDescent="0.2">
      <c r="C2788" s="101"/>
      <c r="D2788" s="101"/>
      <c r="E2788" s="101"/>
      <c r="F2788" s="101"/>
      <c r="I2788" s="101"/>
      <c r="J2788" s="101"/>
      <c r="L2788" s="102"/>
      <c r="M2788" s="103"/>
      <c r="O2788" s="101"/>
      <c r="P2788" s="101"/>
      <c r="Q2788" s="101"/>
      <c r="R2788" s="105"/>
      <c r="V2788" s="106"/>
      <c r="W2788" s="107"/>
      <c r="X2788" s="107"/>
      <c r="Y2788" s="107"/>
      <c r="Z2788" s="108"/>
      <c r="AA2788" s="107"/>
      <c r="AB2788" s="50"/>
      <c r="AI2788" s="107"/>
    </row>
    <row r="2789" spans="3:35" x14ac:dyDescent="0.2">
      <c r="C2789" s="101"/>
      <c r="D2789" s="101"/>
      <c r="E2789" s="101"/>
      <c r="F2789" s="101"/>
      <c r="I2789" s="101"/>
      <c r="J2789" s="101"/>
      <c r="L2789" s="102"/>
      <c r="M2789" s="103"/>
      <c r="O2789" s="101"/>
      <c r="P2789" s="101"/>
      <c r="Q2789" s="101"/>
      <c r="R2789" s="105"/>
      <c r="V2789" s="106"/>
      <c r="W2789" s="107"/>
      <c r="X2789" s="107"/>
      <c r="Y2789" s="107"/>
      <c r="Z2789" s="108"/>
      <c r="AA2789" s="107"/>
      <c r="AB2789" s="50"/>
      <c r="AI2789" s="107"/>
    </row>
    <row r="2790" spans="3:35" x14ac:dyDescent="0.2">
      <c r="C2790" s="101"/>
      <c r="D2790" s="101"/>
      <c r="E2790" s="101"/>
      <c r="F2790" s="101"/>
      <c r="I2790" s="101"/>
      <c r="J2790" s="101"/>
      <c r="L2790" s="102"/>
      <c r="M2790" s="103"/>
      <c r="O2790" s="101"/>
      <c r="P2790" s="101"/>
      <c r="Q2790" s="101"/>
      <c r="R2790" s="105"/>
      <c r="V2790" s="106"/>
      <c r="W2790" s="107"/>
      <c r="X2790" s="107"/>
      <c r="Y2790" s="107"/>
      <c r="Z2790" s="108"/>
      <c r="AA2790" s="107"/>
      <c r="AB2790" s="50"/>
      <c r="AI2790" s="107"/>
    </row>
    <row r="2791" spans="3:35" x14ac:dyDescent="0.2">
      <c r="L2791" s="102"/>
      <c r="M2791" s="103"/>
      <c r="R2791" s="105"/>
      <c r="V2791" s="106"/>
      <c r="W2791" s="107"/>
      <c r="X2791" s="107"/>
      <c r="Y2791" s="107"/>
      <c r="Z2791" s="108"/>
      <c r="AA2791" s="107"/>
      <c r="AB2791" s="50"/>
      <c r="AI2791" s="107"/>
    </row>
    <row r="2792" spans="3:35" x14ac:dyDescent="0.2">
      <c r="C2792" s="101"/>
      <c r="D2792" s="101"/>
      <c r="E2792" s="101"/>
      <c r="F2792" s="101"/>
      <c r="I2792" s="101"/>
      <c r="J2792" s="101"/>
      <c r="L2792" s="102"/>
      <c r="M2792" s="103"/>
      <c r="O2792" s="101"/>
      <c r="P2792" s="101"/>
      <c r="Q2792" s="101"/>
      <c r="R2792" s="105"/>
      <c r="V2792" s="106"/>
      <c r="W2792" s="107"/>
      <c r="X2792" s="107"/>
      <c r="Y2792" s="107"/>
      <c r="Z2792" s="108"/>
      <c r="AA2792" s="107"/>
      <c r="AB2792" s="50"/>
      <c r="AI2792" s="107"/>
    </row>
    <row r="2793" spans="3:35" x14ac:dyDescent="0.2">
      <c r="C2793" s="101"/>
      <c r="D2793" s="101"/>
      <c r="E2793" s="101"/>
      <c r="F2793" s="101"/>
      <c r="I2793" s="101"/>
      <c r="J2793" s="101"/>
      <c r="L2793" s="102"/>
      <c r="M2793" s="103"/>
      <c r="O2793" s="101"/>
      <c r="P2793" s="101"/>
      <c r="Q2793" s="101"/>
      <c r="R2793" s="105"/>
      <c r="V2793" s="106"/>
      <c r="W2793" s="107"/>
      <c r="X2793" s="107"/>
      <c r="Y2793" s="107"/>
      <c r="Z2793" s="108"/>
      <c r="AA2793" s="107"/>
      <c r="AB2793" s="50"/>
      <c r="AI2793" s="107"/>
    </row>
    <row r="2794" spans="3:35" x14ac:dyDescent="0.2">
      <c r="C2794" s="101"/>
      <c r="D2794" s="101"/>
      <c r="E2794" s="101"/>
      <c r="F2794" s="101"/>
      <c r="I2794" s="101"/>
      <c r="J2794" s="101"/>
      <c r="L2794" s="102"/>
      <c r="M2794" s="103"/>
      <c r="O2794" s="101"/>
      <c r="P2794" s="101"/>
      <c r="Q2794" s="101"/>
      <c r="R2794" s="105"/>
      <c r="V2794" s="106"/>
      <c r="W2794" s="107"/>
      <c r="X2794" s="107"/>
      <c r="Y2794" s="107"/>
      <c r="Z2794" s="108"/>
      <c r="AA2794" s="107"/>
      <c r="AB2794" s="50"/>
      <c r="AI2794" s="107"/>
    </row>
    <row r="2795" spans="3:35" x14ac:dyDescent="0.2">
      <c r="C2795" s="101"/>
      <c r="D2795" s="101"/>
      <c r="E2795" s="101"/>
      <c r="F2795" s="101"/>
      <c r="I2795" s="101"/>
      <c r="J2795" s="101"/>
      <c r="L2795" s="102"/>
      <c r="M2795" s="103"/>
      <c r="O2795" s="101"/>
      <c r="P2795" s="101"/>
      <c r="Q2795" s="101"/>
      <c r="R2795" s="105"/>
      <c r="V2795" s="106"/>
      <c r="W2795" s="107"/>
      <c r="X2795" s="107"/>
      <c r="Y2795" s="107"/>
      <c r="Z2795" s="108"/>
      <c r="AA2795" s="107"/>
      <c r="AB2795" s="50"/>
      <c r="AI2795" s="107"/>
    </row>
    <row r="2796" spans="3:35" x14ac:dyDescent="0.2">
      <c r="C2796" s="101"/>
      <c r="D2796" s="101"/>
      <c r="E2796" s="101"/>
      <c r="F2796" s="101"/>
      <c r="I2796" s="101"/>
      <c r="J2796" s="101"/>
      <c r="L2796" s="102"/>
      <c r="M2796" s="103"/>
      <c r="O2796" s="101"/>
      <c r="P2796" s="101"/>
      <c r="Q2796" s="101"/>
      <c r="R2796" s="105"/>
      <c r="V2796" s="106"/>
      <c r="W2796" s="107"/>
      <c r="X2796" s="107"/>
      <c r="Y2796" s="107"/>
      <c r="Z2796" s="108"/>
      <c r="AA2796" s="107"/>
      <c r="AB2796" s="50"/>
      <c r="AI2796" s="107"/>
    </row>
    <row r="2797" spans="3:35" x14ac:dyDescent="0.2">
      <c r="C2797" s="101"/>
      <c r="D2797" s="101"/>
      <c r="E2797" s="101"/>
      <c r="F2797" s="101"/>
      <c r="I2797" s="101"/>
      <c r="J2797" s="101"/>
      <c r="L2797" s="102"/>
      <c r="M2797" s="103"/>
      <c r="O2797" s="101"/>
      <c r="P2797" s="101"/>
      <c r="Q2797" s="101"/>
      <c r="R2797" s="105"/>
      <c r="V2797" s="106"/>
      <c r="W2797" s="107"/>
      <c r="X2797" s="107"/>
      <c r="Y2797" s="107"/>
      <c r="Z2797" s="108"/>
      <c r="AA2797" s="107"/>
      <c r="AB2797" s="50"/>
      <c r="AI2797" s="107"/>
    </row>
    <row r="2798" spans="3:35" x14ac:dyDescent="0.2">
      <c r="C2798" s="101"/>
      <c r="D2798" s="101"/>
      <c r="E2798" s="101"/>
      <c r="F2798" s="101"/>
      <c r="I2798" s="101"/>
      <c r="J2798" s="101"/>
      <c r="L2798" s="102"/>
      <c r="M2798" s="103"/>
      <c r="O2798" s="101"/>
      <c r="P2798" s="101"/>
      <c r="Q2798" s="101"/>
      <c r="R2798" s="105"/>
      <c r="V2798" s="106"/>
      <c r="W2798" s="107"/>
      <c r="X2798" s="107"/>
      <c r="Y2798" s="107"/>
      <c r="Z2798" s="108"/>
      <c r="AA2798" s="107"/>
      <c r="AB2798" s="50"/>
      <c r="AI2798" s="107"/>
    </row>
    <row r="2799" spans="3:35" x14ac:dyDescent="0.2">
      <c r="C2799" s="101"/>
      <c r="D2799" s="101"/>
      <c r="E2799" s="101"/>
      <c r="F2799" s="101"/>
      <c r="I2799" s="101"/>
      <c r="J2799" s="101"/>
      <c r="L2799" s="102"/>
      <c r="M2799" s="103"/>
      <c r="O2799" s="101"/>
      <c r="P2799" s="101"/>
      <c r="Q2799" s="101"/>
      <c r="R2799" s="105"/>
      <c r="V2799" s="106"/>
      <c r="W2799" s="107"/>
      <c r="X2799" s="107"/>
      <c r="Y2799" s="107"/>
      <c r="Z2799" s="108"/>
      <c r="AA2799" s="107"/>
      <c r="AB2799" s="50"/>
      <c r="AI2799" s="107"/>
    </row>
    <row r="2800" spans="3:35" x14ac:dyDescent="0.2">
      <c r="C2800" s="101"/>
      <c r="D2800" s="101"/>
      <c r="E2800" s="101"/>
      <c r="F2800" s="101"/>
      <c r="I2800" s="101"/>
      <c r="J2800" s="101"/>
      <c r="L2800" s="102"/>
      <c r="M2800" s="103"/>
      <c r="O2800" s="101"/>
      <c r="P2800" s="101"/>
      <c r="Q2800" s="101"/>
      <c r="R2800" s="105"/>
      <c r="V2800" s="106"/>
      <c r="W2800" s="107"/>
      <c r="X2800" s="107"/>
      <c r="Y2800" s="107"/>
      <c r="Z2800" s="108"/>
      <c r="AA2800" s="107"/>
      <c r="AB2800" s="50"/>
      <c r="AI2800" s="107"/>
    </row>
    <row r="2801" spans="3:35" x14ac:dyDescent="0.2">
      <c r="C2801" s="101"/>
      <c r="D2801" s="101"/>
      <c r="E2801" s="101"/>
      <c r="F2801" s="101"/>
      <c r="I2801" s="101"/>
      <c r="J2801" s="101"/>
      <c r="L2801" s="102"/>
      <c r="M2801" s="103"/>
      <c r="O2801" s="101"/>
      <c r="P2801" s="101"/>
      <c r="Q2801" s="101"/>
      <c r="R2801" s="105"/>
      <c r="V2801" s="106"/>
      <c r="W2801" s="107"/>
      <c r="X2801" s="107"/>
      <c r="Y2801" s="107"/>
      <c r="Z2801" s="108"/>
      <c r="AA2801" s="107"/>
      <c r="AB2801" s="50"/>
      <c r="AI2801" s="107"/>
    </row>
    <row r="2802" spans="3:35" x14ac:dyDescent="0.2">
      <c r="C2802" s="101"/>
      <c r="D2802" s="101"/>
      <c r="E2802" s="101"/>
      <c r="F2802" s="101"/>
      <c r="I2802" s="101"/>
      <c r="J2802" s="101"/>
      <c r="L2802" s="102"/>
      <c r="M2802" s="103"/>
      <c r="O2802" s="101"/>
      <c r="P2802" s="101"/>
      <c r="Q2802" s="101"/>
      <c r="R2802" s="105"/>
      <c r="V2802" s="106"/>
      <c r="W2802" s="107"/>
      <c r="X2802" s="107"/>
      <c r="Y2802" s="107"/>
      <c r="Z2802" s="108"/>
      <c r="AA2802" s="107"/>
      <c r="AB2802" s="50"/>
      <c r="AI2802" s="107"/>
    </row>
    <row r="2803" spans="3:35" x14ac:dyDescent="0.2">
      <c r="C2803" s="101"/>
      <c r="D2803" s="101"/>
      <c r="E2803" s="101"/>
      <c r="F2803" s="101"/>
      <c r="I2803" s="101"/>
      <c r="J2803" s="101"/>
      <c r="L2803" s="102"/>
      <c r="M2803" s="103"/>
      <c r="O2803" s="101"/>
      <c r="P2803" s="101"/>
      <c r="Q2803" s="101"/>
      <c r="R2803" s="105"/>
      <c r="V2803" s="106"/>
      <c r="W2803" s="107"/>
      <c r="X2803" s="107"/>
      <c r="Y2803" s="107"/>
      <c r="Z2803" s="108"/>
      <c r="AA2803" s="107"/>
      <c r="AB2803" s="50"/>
      <c r="AI2803" s="107"/>
    </row>
    <row r="2804" spans="3:35" x14ac:dyDescent="0.2">
      <c r="C2804" s="101"/>
      <c r="D2804" s="101"/>
      <c r="E2804" s="101"/>
      <c r="F2804" s="101"/>
      <c r="I2804" s="101"/>
      <c r="J2804" s="101"/>
      <c r="L2804" s="102"/>
      <c r="M2804" s="103"/>
      <c r="O2804" s="101"/>
      <c r="P2804" s="101"/>
      <c r="Q2804" s="101"/>
      <c r="R2804" s="105"/>
      <c r="V2804" s="106"/>
      <c r="W2804" s="107"/>
      <c r="X2804" s="107"/>
      <c r="Y2804" s="107"/>
      <c r="Z2804" s="108"/>
      <c r="AA2804" s="107"/>
      <c r="AB2804" s="50"/>
      <c r="AI2804" s="107"/>
    </row>
    <row r="2805" spans="3:35" x14ac:dyDescent="0.2">
      <c r="C2805" s="101"/>
      <c r="D2805" s="101"/>
      <c r="E2805" s="101"/>
      <c r="F2805" s="101"/>
      <c r="I2805" s="101"/>
      <c r="J2805" s="101"/>
      <c r="L2805" s="102"/>
      <c r="M2805" s="103"/>
      <c r="O2805" s="101"/>
      <c r="P2805" s="101"/>
      <c r="Q2805" s="101"/>
      <c r="R2805" s="105"/>
      <c r="V2805" s="106"/>
      <c r="W2805" s="107"/>
      <c r="X2805" s="107"/>
      <c r="Y2805" s="107"/>
      <c r="Z2805" s="108"/>
      <c r="AA2805" s="107"/>
      <c r="AB2805" s="50"/>
      <c r="AI2805" s="107"/>
    </row>
    <row r="2806" spans="3:35" x14ac:dyDescent="0.2">
      <c r="C2806" s="101"/>
      <c r="D2806" s="101"/>
      <c r="E2806" s="101"/>
      <c r="F2806" s="101"/>
      <c r="I2806" s="101"/>
      <c r="J2806" s="101"/>
      <c r="L2806" s="102"/>
      <c r="M2806" s="103"/>
      <c r="O2806" s="101"/>
      <c r="P2806" s="101"/>
      <c r="Q2806" s="101"/>
      <c r="R2806" s="105"/>
      <c r="V2806" s="106"/>
      <c r="W2806" s="107"/>
      <c r="X2806" s="107"/>
      <c r="Y2806" s="107"/>
      <c r="Z2806" s="108"/>
      <c r="AA2806" s="107"/>
      <c r="AB2806" s="50"/>
      <c r="AI2806" s="107"/>
    </row>
    <row r="2807" spans="3:35" x14ac:dyDescent="0.2">
      <c r="C2807" s="101"/>
      <c r="D2807" s="101"/>
      <c r="E2807" s="101"/>
      <c r="F2807" s="101"/>
      <c r="I2807" s="101"/>
      <c r="J2807" s="101"/>
      <c r="L2807" s="102"/>
      <c r="M2807" s="103"/>
      <c r="O2807" s="101"/>
      <c r="P2807" s="101"/>
      <c r="Q2807" s="101"/>
      <c r="R2807" s="105"/>
      <c r="V2807" s="106"/>
      <c r="W2807" s="107"/>
      <c r="X2807" s="107"/>
      <c r="Y2807" s="107"/>
      <c r="Z2807" s="108"/>
      <c r="AA2807" s="107"/>
      <c r="AB2807" s="50"/>
      <c r="AI2807" s="107"/>
    </row>
    <row r="2808" spans="3:35" x14ac:dyDescent="0.2">
      <c r="C2808" s="101"/>
      <c r="D2808" s="101"/>
      <c r="E2808" s="101"/>
      <c r="F2808" s="101"/>
      <c r="I2808" s="101"/>
      <c r="J2808" s="101"/>
      <c r="L2808" s="102"/>
      <c r="M2808" s="103"/>
      <c r="O2808" s="101"/>
      <c r="P2808" s="101"/>
      <c r="Q2808" s="101"/>
      <c r="R2808" s="105"/>
      <c r="V2808" s="106"/>
      <c r="W2808" s="107"/>
      <c r="X2808" s="107"/>
      <c r="Y2808" s="107"/>
      <c r="Z2808" s="108"/>
      <c r="AA2808" s="107"/>
      <c r="AB2808" s="50"/>
      <c r="AI2808" s="107"/>
    </row>
    <row r="2809" spans="3:35" x14ac:dyDescent="0.2">
      <c r="C2809" s="101"/>
      <c r="D2809" s="101"/>
      <c r="E2809" s="101"/>
      <c r="F2809" s="101"/>
      <c r="I2809" s="101"/>
      <c r="J2809" s="101"/>
      <c r="L2809" s="102"/>
      <c r="M2809" s="103"/>
      <c r="O2809" s="101"/>
      <c r="P2809" s="101"/>
      <c r="Q2809" s="101"/>
      <c r="R2809" s="105"/>
      <c r="V2809" s="106"/>
      <c r="W2809" s="107"/>
      <c r="X2809" s="107"/>
      <c r="Y2809" s="107"/>
      <c r="Z2809" s="108"/>
      <c r="AA2809" s="107"/>
      <c r="AB2809" s="50"/>
      <c r="AI2809" s="107"/>
    </row>
    <row r="2810" spans="3:35" x14ac:dyDescent="0.2">
      <c r="C2810" s="101"/>
      <c r="D2810" s="101"/>
      <c r="E2810" s="101"/>
      <c r="F2810" s="101"/>
      <c r="I2810" s="101"/>
      <c r="J2810" s="101"/>
      <c r="L2810" s="102"/>
      <c r="M2810" s="103"/>
      <c r="O2810" s="101"/>
      <c r="P2810" s="101"/>
      <c r="Q2810" s="101"/>
      <c r="R2810" s="105"/>
      <c r="V2810" s="106"/>
      <c r="W2810" s="107"/>
      <c r="X2810" s="107"/>
      <c r="Y2810" s="107"/>
      <c r="Z2810" s="108"/>
      <c r="AA2810" s="107"/>
      <c r="AB2810" s="50"/>
      <c r="AI2810" s="107"/>
    </row>
    <row r="2811" spans="3:35" x14ac:dyDescent="0.2">
      <c r="C2811" s="101"/>
      <c r="D2811" s="101"/>
      <c r="E2811" s="101"/>
      <c r="F2811" s="101"/>
      <c r="I2811" s="101"/>
      <c r="J2811" s="101"/>
      <c r="L2811" s="102"/>
      <c r="M2811" s="103"/>
      <c r="O2811" s="101"/>
      <c r="P2811" s="101"/>
      <c r="Q2811" s="101"/>
      <c r="R2811" s="105"/>
      <c r="V2811" s="106"/>
      <c r="W2811" s="107"/>
      <c r="X2811" s="107"/>
      <c r="Y2811" s="107"/>
      <c r="Z2811" s="108"/>
      <c r="AA2811" s="107"/>
      <c r="AB2811" s="50"/>
      <c r="AI2811" s="107"/>
    </row>
    <row r="2812" spans="3:35" x14ac:dyDescent="0.2">
      <c r="C2812" s="101"/>
      <c r="D2812" s="101"/>
      <c r="E2812" s="101"/>
      <c r="F2812" s="101"/>
      <c r="I2812" s="101"/>
      <c r="J2812" s="101"/>
      <c r="L2812" s="102"/>
      <c r="M2812" s="103"/>
      <c r="O2812" s="101"/>
      <c r="P2812" s="101"/>
      <c r="Q2812" s="101"/>
      <c r="R2812" s="105"/>
      <c r="V2812" s="106"/>
      <c r="W2812" s="107"/>
      <c r="X2812" s="107"/>
      <c r="Y2812" s="107"/>
      <c r="Z2812" s="108"/>
      <c r="AA2812" s="107"/>
      <c r="AB2812" s="50"/>
      <c r="AI2812" s="107"/>
    </row>
    <row r="2813" spans="3:35" x14ac:dyDescent="0.2">
      <c r="C2813" s="101"/>
      <c r="D2813" s="101"/>
      <c r="E2813" s="101"/>
      <c r="F2813" s="101"/>
      <c r="I2813" s="101"/>
      <c r="J2813" s="101"/>
      <c r="L2813" s="102"/>
      <c r="M2813" s="103"/>
      <c r="O2813" s="101"/>
      <c r="P2813" s="101"/>
      <c r="Q2813" s="101"/>
      <c r="R2813" s="105"/>
      <c r="V2813" s="106"/>
      <c r="W2813" s="107"/>
      <c r="X2813" s="107"/>
      <c r="Y2813" s="107"/>
      <c r="Z2813" s="108"/>
      <c r="AA2813" s="107"/>
      <c r="AB2813" s="50"/>
      <c r="AI2813" s="107"/>
    </row>
    <row r="2814" spans="3:35" x14ac:dyDescent="0.2">
      <c r="C2814" s="101"/>
      <c r="D2814" s="101"/>
      <c r="E2814" s="101"/>
      <c r="F2814" s="101"/>
      <c r="I2814" s="101"/>
      <c r="J2814" s="101"/>
      <c r="L2814" s="102"/>
      <c r="M2814" s="103"/>
      <c r="O2814" s="101"/>
      <c r="P2814" s="101"/>
      <c r="Q2814" s="101"/>
      <c r="R2814" s="105"/>
      <c r="V2814" s="106"/>
      <c r="W2814" s="107"/>
      <c r="X2814" s="107"/>
      <c r="Y2814" s="107"/>
      <c r="Z2814" s="108"/>
      <c r="AA2814" s="107"/>
      <c r="AB2814" s="50"/>
      <c r="AI2814" s="107"/>
    </row>
    <row r="2815" spans="3:35" x14ac:dyDescent="0.2">
      <c r="C2815" s="101"/>
      <c r="D2815" s="101"/>
      <c r="E2815" s="101"/>
      <c r="F2815" s="101"/>
      <c r="I2815" s="101"/>
      <c r="J2815" s="101"/>
      <c r="L2815" s="102"/>
      <c r="M2815" s="103"/>
      <c r="O2815" s="101"/>
      <c r="P2815" s="101"/>
      <c r="Q2815" s="101"/>
      <c r="R2815" s="105"/>
      <c r="V2815" s="106"/>
      <c r="W2815" s="107"/>
      <c r="X2815" s="107"/>
      <c r="Y2815" s="107"/>
      <c r="Z2815" s="108"/>
      <c r="AA2815" s="107"/>
      <c r="AB2815" s="50"/>
      <c r="AI2815" s="107"/>
    </row>
    <row r="2816" spans="3:35" x14ac:dyDescent="0.2">
      <c r="C2816" s="101"/>
      <c r="D2816" s="101"/>
      <c r="E2816" s="101"/>
      <c r="F2816" s="101"/>
      <c r="I2816" s="101"/>
      <c r="J2816" s="101"/>
      <c r="L2816" s="102"/>
      <c r="M2816" s="103"/>
      <c r="O2816" s="101"/>
      <c r="P2816" s="101"/>
      <c r="Q2816" s="101"/>
      <c r="R2816" s="105"/>
      <c r="V2816" s="106"/>
      <c r="W2816" s="107"/>
      <c r="X2816" s="107"/>
      <c r="Y2816" s="107"/>
      <c r="Z2816" s="108"/>
      <c r="AA2816" s="107"/>
      <c r="AB2816" s="50"/>
      <c r="AI2816" s="107"/>
    </row>
    <row r="2817" spans="3:35" x14ac:dyDescent="0.2">
      <c r="C2817" s="101"/>
      <c r="D2817" s="101"/>
      <c r="E2817" s="101"/>
      <c r="F2817" s="101"/>
      <c r="I2817" s="101"/>
      <c r="J2817" s="101"/>
      <c r="L2817" s="102"/>
      <c r="M2817" s="103"/>
      <c r="O2817" s="101"/>
      <c r="P2817" s="101"/>
      <c r="Q2817" s="101"/>
      <c r="R2817" s="105"/>
      <c r="V2817" s="106"/>
      <c r="W2817" s="107"/>
      <c r="X2817" s="107"/>
      <c r="Y2817" s="107"/>
      <c r="Z2817" s="108"/>
      <c r="AA2817" s="107"/>
      <c r="AB2817" s="50"/>
      <c r="AI2817" s="107"/>
    </row>
    <row r="2818" spans="3:35" x14ac:dyDescent="0.2">
      <c r="C2818" s="101"/>
      <c r="D2818" s="101"/>
      <c r="E2818" s="101"/>
      <c r="F2818" s="101"/>
      <c r="I2818" s="101"/>
      <c r="J2818" s="101"/>
      <c r="L2818" s="102"/>
      <c r="M2818" s="103"/>
      <c r="O2818" s="101"/>
      <c r="P2818" s="101"/>
      <c r="Q2818" s="101"/>
      <c r="R2818" s="105"/>
      <c r="V2818" s="106"/>
      <c r="W2818" s="107"/>
      <c r="X2818" s="107"/>
      <c r="Y2818" s="107"/>
      <c r="Z2818" s="108"/>
      <c r="AA2818" s="107"/>
      <c r="AB2818" s="50"/>
      <c r="AI2818" s="107"/>
    </row>
    <row r="2819" spans="3:35" x14ac:dyDescent="0.2">
      <c r="C2819" s="101"/>
      <c r="D2819" s="101"/>
      <c r="E2819" s="101"/>
      <c r="F2819" s="101"/>
      <c r="I2819" s="101"/>
      <c r="J2819" s="101"/>
      <c r="L2819" s="102"/>
      <c r="M2819" s="103"/>
      <c r="O2819" s="101"/>
      <c r="P2819" s="101"/>
      <c r="Q2819" s="101"/>
      <c r="R2819" s="105"/>
      <c r="V2819" s="106"/>
      <c r="W2819" s="107"/>
      <c r="X2819" s="107"/>
      <c r="Y2819" s="107"/>
      <c r="Z2819" s="108"/>
      <c r="AA2819" s="107"/>
      <c r="AB2819" s="50"/>
      <c r="AI2819" s="107"/>
    </row>
    <row r="2820" spans="3:35" x14ac:dyDescent="0.2">
      <c r="C2820" s="101"/>
      <c r="D2820" s="101"/>
      <c r="E2820" s="101"/>
      <c r="F2820" s="101"/>
      <c r="I2820" s="101"/>
      <c r="J2820" s="101"/>
      <c r="L2820" s="102"/>
      <c r="M2820" s="103"/>
      <c r="O2820" s="101"/>
      <c r="P2820" s="101"/>
      <c r="Q2820" s="101"/>
      <c r="R2820" s="105"/>
      <c r="V2820" s="106"/>
      <c r="W2820" s="107"/>
      <c r="X2820" s="107"/>
      <c r="Y2820" s="107"/>
      <c r="Z2820" s="108"/>
      <c r="AA2820" s="107"/>
      <c r="AB2820" s="50"/>
      <c r="AI2820" s="107"/>
    </row>
    <row r="2821" spans="3:35" x14ac:dyDescent="0.2">
      <c r="C2821" s="101"/>
      <c r="D2821" s="101"/>
      <c r="E2821" s="101"/>
      <c r="F2821" s="101"/>
      <c r="I2821" s="101"/>
      <c r="J2821" s="101"/>
      <c r="L2821" s="102"/>
      <c r="M2821" s="103"/>
      <c r="O2821" s="101"/>
      <c r="P2821" s="101"/>
      <c r="Q2821" s="101"/>
      <c r="R2821" s="105"/>
      <c r="V2821" s="106"/>
      <c r="W2821" s="107"/>
      <c r="X2821" s="107"/>
      <c r="Y2821" s="107"/>
      <c r="Z2821" s="108"/>
      <c r="AA2821" s="107"/>
      <c r="AB2821" s="50"/>
      <c r="AI2821" s="107"/>
    </row>
    <row r="2822" spans="3:35" x14ac:dyDescent="0.2">
      <c r="C2822" s="101"/>
      <c r="D2822" s="101"/>
      <c r="E2822" s="101"/>
      <c r="F2822" s="101"/>
      <c r="I2822" s="101"/>
      <c r="J2822" s="101"/>
      <c r="L2822" s="102"/>
      <c r="M2822" s="103"/>
      <c r="O2822" s="101"/>
      <c r="P2822" s="101"/>
      <c r="Q2822" s="101"/>
      <c r="R2822" s="105"/>
      <c r="V2822" s="106"/>
      <c r="W2822" s="107"/>
      <c r="X2822" s="107"/>
      <c r="Y2822" s="107"/>
      <c r="Z2822" s="108"/>
      <c r="AA2822" s="107"/>
      <c r="AB2822" s="50"/>
      <c r="AI2822" s="107"/>
    </row>
    <row r="2823" spans="3:35" x14ac:dyDescent="0.2">
      <c r="C2823" s="101"/>
      <c r="D2823" s="101"/>
      <c r="E2823" s="101"/>
      <c r="F2823" s="101"/>
      <c r="I2823" s="101"/>
      <c r="J2823" s="101"/>
      <c r="L2823" s="102"/>
      <c r="M2823" s="103"/>
      <c r="O2823" s="101"/>
      <c r="P2823" s="101"/>
      <c r="Q2823" s="101"/>
      <c r="R2823" s="105"/>
      <c r="V2823" s="106"/>
      <c r="W2823" s="107"/>
      <c r="X2823" s="107"/>
      <c r="Y2823" s="107"/>
      <c r="Z2823" s="108"/>
      <c r="AA2823" s="107"/>
      <c r="AB2823" s="50"/>
      <c r="AI2823" s="107"/>
    </row>
    <row r="2824" spans="3:35" x14ac:dyDescent="0.2">
      <c r="C2824" s="101"/>
      <c r="D2824" s="101"/>
      <c r="E2824" s="101"/>
      <c r="F2824" s="101"/>
      <c r="I2824" s="101"/>
      <c r="J2824" s="101"/>
      <c r="L2824" s="102"/>
      <c r="M2824" s="103"/>
      <c r="O2824" s="101"/>
      <c r="P2824" s="101"/>
      <c r="Q2824" s="101"/>
      <c r="R2824" s="105"/>
      <c r="V2824" s="106"/>
      <c r="W2824" s="107"/>
      <c r="X2824" s="107"/>
      <c r="Y2824" s="107"/>
      <c r="Z2824" s="108"/>
      <c r="AA2824" s="107"/>
      <c r="AB2824" s="50"/>
      <c r="AI2824" s="107"/>
    </row>
    <row r="2825" spans="3:35" x14ac:dyDescent="0.2">
      <c r="C2825" s="101"/>
      <c r="D2825" s="101"/>
      <c r="E2825" s="101"/>
      <c r="F2825" s="101"/>
      <c r="I2825" s="101"/>
      <c r="J2825" s="101"/>
      <c r="L2825" s="102"/>
      <c r="M2825" s="103"/>
      <c r="O2825" s="101"/>
      <c r="P2825" s="101"/>
      <c r="Q2825" s="101"/>
      <c r="R2825" s="105"/>
      <c r="V2825" s="106"/>
      <c r="W2825" s="107"/>
      <c r="X2825" s="107"/>
      <c r="Y2825" s="107"/>
      <c r="Z2825" s="108"/>
      <c r="AA2825" s="107"/>
      <c r="AB2825" s="50"/>
      <c r="AI2825" s="107"/>
    </row>
    <row r="2826" spans="3:35" x14ac:dyDescent="0.2">
      <c r="C2826" s="101"/>
      <c r="D2826" s="101"/>
      <c r="E2826" s="101"/>
      <c r="F2826" s="101"/>
      <c r="I2826" s="101"/>
      <c r="J2826" s="101"/>
      <c r="L2826" s="102"/>
      <c r="M2826" s="103"/>
      <c r="O2826" s="101"/>
      <c r="P2826" s="101"/>
      <c r="Q2826" s="101"/>
      <c r="R2826" s="105"/>
      <c r="V2826" s="106"/>
      <c r="W2826" s="107"/>
      <c r="X2826" s="107"/>
      <c r="Y2826" s="107"/>
      <c r="Z2826" s="108"/>
      <c r="AA2826" s="107"/>
      <c r="AB2826" s="50"/>
      <c r="AI2826" s="107"/>
    </row>
    <row r="2827" spans="3:35" x14ac:dyDescent="0.2">
      <c r="C2827" s="101"/>
      <c r="D2827" s="101"/>
      <c r="E2827" s="101"/>
      <c r="F2827" s="101"/>
      <c r="I2827" s="101"/>
      <c r="J2827" s="101"/>
      <c r="L2827" s="102"/>
      <c r="M2827" s="103"/>
      <c r="O2827" s="101"/>
      <c r="P2827" s="101"/>
      <c r="Q2827" s="101"/>
      <c r="R2827" s="105"/>
      <c r="V2827" s="106"/>
      <c r="W2827" s="107"/>
      <c r="X2827" s="107"/>
      <c r="Y2827" s="107"/>
      <c r="Z2827" s="108"/>
      <c r="AA2827" s="107"/>
      <c r="AB2827" s="50"/>
      <c r="AI2827" s="107"/>
    </row>
    <row r="2828" spans="3:35" x14ac:dyDescent="0.2">
      <c r="C2828" s="101"/>
      <c r="D2828" s="101"/>
      <c r="E2828" s="101"/>
      <c r="F2828" s="101"/>
      <c r="I2828" s="101"/>
      <c r="J2828" s="101"/>
      <c r="L2828" s="102"/>
      <c r="M2828" s="103"/>
      <c r="O2828" s="101"/>
      <c r="P2828" s="101"/>
      <c r="Q2828" s="101"/>
      <c r="R2828" s="105"/>
      <c r="V2828" s="106"/>
      <c r="W2828" s="107"/>
      <c r="X2828" s="107"/>
      <c r="Y2828" s="107"/>
      <c r="Z2828" s="108"/>
      <c r="AA2828" s="107"/>
      <c r="AB2828" s="50"/>
      <c r="AI2828" s="107"/>
    </row>
    <row r="2829" spans="3:35" x14ac:dyDescent="0.2">
      <c r="C2829" s="101"/>
      <c r="D2829" s="101"/>
      <c r="E2829" s="101"/>
      <c r="F2829" s="101"/>
      <c r="I2829" s="101"/>
      <c r="J2829" s="101"/>
      <c r="L2829" s="102"/>
      <c r="M2829" s="103"/>
      <c r="O2829" s="101"/>
      <c r="P2829" s="101"/>
      <c r="Q2829" s="101"/>
      <c r="R2829" s="105"/>
      <c r="V2829" s="106"/>
      <c r="W2829" s="107"/>
      <c r="X2829" s="107"/>
      <c r="Y2829" s="107"/>
      <c r="Z2829" s="108"/>
      <c r="AA2829" s="107"/>
      <c r="AB2829" s="50"/>
      <c r="AI2829" s="107"/>
    </row>
    <row r="2830" spans="3:35" x14ac:dyDescent="0.2">
      <c r="C2830" s="101"/>
      <c r="D2830" s="101"/>
      <c r="E2830" s="101"/>
      <c r="F2830" s="101"/>
      <c r="I2830" s="101"/>
      <c r="J2830" s="101"/>
      <c r="L2830" s="102"/>
      <c r="M2830" s="103"/>
      <c r="O2830" s="101"/>
      <c r="P2830" s="101"/>
      <c r="Q2830" s="101"/>
      <c r="R2830" s="105"/>
      <c r="V2830" s="106"/>
      <c r="W2830" s="107"/>
      <c r="X2830" s="107"/>
      <c r="Y2830" s="107"/>
      <c r="Z2830" s="108"/>
      <c r="AA2830" s="107"/>
      <c r="AB2830" s="50"/>
      <c r="AI2830" s="107"/>
    </row>
    <row r="2831" spans="3:35" x14ac:dyDescent="0.2">
      <c r="C2831" s="101"/>
      <c r="D2831" s="101"/>
      <c r="E2831" s="101"/>
      <c r="F2831" s="101"/>
      <c r="I2831" s="101"/>
      <c r="J2831" s="101"/>
      <c r="L2831" s="102"/>
      <c r="M2831" s="103"/>
      <c r="O2831" s="101"/>
      <c r="P2831" s="101"/>
      <c r="Q2831" s="101"/>
      <c r="R2831" s="105"/>
      <c r="V2831" s="106"/>
      <c r="W2831" s="107"/>
      <c r="X2831" s="107"/>
      <c r="Y2831" s="107"/>
      <c r="Z2831" s="108"/>
      <c r="AA2831" s="107"/>
      <c r="AB2831" s="50"/>
      <c r="AI2831" s="107"/>
    </row>
    <row r="2832" spans="3:35" x14ac:dyDescent="0.2">
      <c r="C2832" s="101"/>
      <c r="D2832" s="101"/>
      <c r="E2832" s="101"/>
      <c r="F2832" s="101"/>
      <c r="I2832" s="101"/>
      <c r="J2832" s="101"/>
      <c r="L2832" s="102"/>
      <c r="M2832" s="103"/>
      <c r="O2832" s="101"/>
      <c r="P2832" s="101"/>
      <c r="Q2832" s="101"/>
      <c r="R2832" s="105"/>
      <c r="V2832" s="106"/>
      <c r="W2832" s="107"/>
      <c r="X2832" s="107"/>
      <c r="Y2832" s="107"/>
      <c r="Z2832" s="108"/>
      <c r="AA2832" s="107"/>
      <c r="AB2832" s="50"/>
      <c r="AI2832" s="107"/>
    </row>
    <row r="2833" spans="3:35" x14ac:dyDescent="0.2">
      <c r="C2833" s="101"/>
      <c r="D2833" s="101"/>
      <c r="E2833" s="101"/>
      <c r="F2833" s="101"/>
      <c r="I2833" s="101"/>
      <c r="J2833" s="101"/>
      <c r="L2833" s="102"/>
      <c r="M2833" s="103"/>
      <c r="O2833" s="101"/>
      <c r="P2833" s="101"/>
      <c r="Q2833" s="101"/>
      <c r="R2833" s="105"/>
      <c r="V2833" s="106"/>
      <c r="W2833" s="107"/>
      <c r="X2833" s="107"/>
      <c r="Y2833" s="107"/>
      <c r="Z2833" s="108"/>
      <c r="AA2833" s="107"/>
      <c r="AB2833" s="50"/>
      <c r="AI2833" s="107"/>
    </row>
    <row r="2834" spans="3:35" x14ac:dyDescent="0.2">
      <c r="C2834" s="101"/>
      <c r="D2834" s="101"/>
      <c r="E2834" s="101"/>
      <c r="F2834" s="101"/>
      <c r="I2834" s="101"/>
      <c r="J2834" s="101"/>
      <c r="L2834" s="102"/>
      <c r="M2834" s="103"/>
      <c r="O2834" s="101"/>
      <c r="P2834" s="101"/>
      <c r="Q2834" s="101"/>
      <c r="R2834" s="105"/>
      <c r="V2834" s="106"/>
      <c r="W2834" s="107"/>
      <c r="X2834" s="107"/>
      <c r="Y2834" s="107"/>
      <c r="Z2834" s="108"/>
      <c r="AA2834" s="107"/>
      <c r="AB2834" s="50"/>
      <c r="AI2834" s="107"/>
    </row>
    <row r="2835" spans="3:35" x14ac:dyDescent="0.2">
      <c r="C2835" s="101"/>
      <c r="D2835" s="101"/>
      <c r="E2835" s="101"/>
      <c r="F2835" s="101"/>
      <c r="I2835" s="101"/>
      <c r="J2835" s="101"/>
      <c r="L2835" s="102"/>
      <c r="M2835" s="103"/>
      <c r="O2835" s="101"/>
      <c r="P2835" s="101"/>
      <c r="Q2835" s="101"/>
      <c r="R2835" s="105"/>
      <c r="V2835" s="106"/>
      <c r="W2835" s="107"/>
      <c r="X2835" s="107"/>
      <c r="Y2835" s="107"/>
      <c r="Z2835" s="108"/>
      <c r="AA2835" s="107"/>
      <c r="AB2835" s="50"/>
      <c r="AI2835" s="107"/>
    </row>
    <row r="2836" spans="3:35" x14ac:dyDescent="0.2">
      <c r="C2836" s="101"/>
      <c r="D2836" s="101"/>
      <c r="E2836" s="101"/>
      <c r="F2836" s="101"/>
      <c r="I2836" s="101"/>
      <c r="J2836" s="101"/>
      <c r="L2836" s="102"/>
      <c r="M2836" s="103"/>
      <c r="O2836" s="101"/>
      <c r="P2836" s="101"/>
      <c r="Q2836" s="101"/>
      <c r="R2836" s="105"/>
      <c r="V2836" s="106"/>
      <c r="W2836" s="107"/>
      <c r="X2836" s="107"/>
      <c r="Y2836" s="107"/>
      <c r="Z2836" s="108"/>
      <c r="AA2836" s="107"/>
      <c r="AB2836" s="50"/>
      <c r="AI2836" s="107"/>
    </row>
    <row r="2837" spans="3:35" x14ac:dyDescent="0.2">
      <c r="C2837" s="101"/>
      <c r="D2837" s="101"/>
      <c r="E2837" s="101"/>
      <c r="F2837" s="101"/>
      <c r="I2837" s="101"/>
      <c r="J2837" s="101"/>
      <c r="L2837" s="102"/>
      <c r="M2837" s="103"/>
      <c r="O2837" s="101"/>
      <c r="P2837" s="101"/>
      <c r="Q2837" s="101"/>
      <c r="R2837" s="105"/>
      <c r="V2837" s="106"/>
      <c r="W2837" s="107"/>
      <c r="X2837" s="107"/>
      <c r="Y2837" s="107"/>
      <c r="Z2837" s="108"/>
      <c r="AA2837" s="107"/>
      <c r="AB2837" s="50"/>
      <c r="AI2837" s="107"/>
    </row>
    <row r="2838" spans="3:35" x14ac:dyDescent="0.2">
      <c r="C2838" s="101"/>
      <c r="D2838" s="101"/>
      <c r="E2838" s="101"/>
      <c r="F2838" s="101"/>
      <c r="I2838" s="101"/>
      <c r="J2838" s="101"/>
      <c r="L2838" s="102"/>
      <c r="M2838" s="103"/>
      <c r="O2838" s="101"/>
      <c r="P2838" s="101"/>
      <c r="Q2838" s="101"/>
      <c r="R2838" s="105"/>
      <c r="V2838" s="106"/>
      <c r="W2838" s="107"/>
      <c r="X2838" s="107"/>
      <c r="Y2838" s="107"/>
      <c r="Z2838" s="108"/>
      <c r="AA2838" s="107"/>
      <c r="AB2838" s="50"/>
      <c r="AI2838" s="107"/>
    </row>
    <row r="2839" spans="3:35" x14ac:dyDescent="0.2">
      <c r="C2839" s="101"/>
      <c r="D2839" s="101"/>
      <c r="E2839" s="101"/>
      <c r="F2839" s="101"/>
      <c r="I2839" s="101"/>
      <c r="J2839" s="101"/>
      <c r="L2839" s="102"/>
      <c r="M2839" s="103"/>
      <c r="O2839" s="101"/>
      <c r="P2839" s="101"/>
      <c r="Q2839" s="101"/>
      <c r="R2839" s="105"/>
      <c r="V2839" s="106"/>
      <c r="W2839" s="107"/>
      <c r="X2839" s="107"/>
      <c r="Y2839" s="107"/>
      <c r="Z2839" s="108"/>
      <c r="AA2839" s="107"/>
      <c r="AB2839" s="50"/>
      <c r="AI2839" s="107"/>
    </row>
    <row r="2840" spans="3:35" x14ac:dyDescent="0.2">
      <c r="C2840" s="101"/>
      <c r="D2840" s="101"/>
      <c r="E2840" s="101"/>
      <c r="F2840" s="101"/>
      <c r="I2840" s="101"/>
      <c r="J2840" s="101"/>
      <c r="L2840" s="102"/>
      <c r="M2840" s="103"/>
      <c r="O2840" s="101"/>
      <c r="P2840" s="101"/>
      <c r="Q2840" s="101"/>
      <c r="R2840" s="105"/>
      <c r="V2840" s="106"/>
      <c r="W2840" s="107"/>
      <c r="X2840" s="107"/>
      <c r="Y2840" s="107"/>
      <c r="Z2840" s="108"/>
      <c r="AA2840" s="107"/>
      <c r="AB2840" s="50"/>
      <c r="AI2840" s="107"/>
    </row>
    <row r="2841" spans="3:35" x14ac:dyDescent="0.2">
      <c r="C2841" s="101"/>
      <c r="D2841" s="101"/>
      <c r="E2841" s="101"/>
      <c r="F2841" s="101"/>
      <c r="I2841" s="101"/>
      <c r="J2841" s="101"/>
      <c r="L2841" s="102"/>
      <c r="M2841" s="103"/>
      <c r="O2841" s="101"/>
      <c r="P2841" s="101"/>
      <c r="Q2841" s="101"/>
      <c r="R2841" s="105"/>
      <c r="V2841" s="106"/>
      <c r="W2841" s="107"/>
      <c r="X2841" s="107"/>
      <c r="Y2841" s="107"/>
      <c r="Z2841" s="108"/>
      <c r="AA2841" s="107"/>
      <c r="AB2841" s="50"/>
      <c r="AI2841" s="107"/>
    </row>
    <row r="2842" spans="3:35" x14ac:dyDescent="0.2">
      <c r="C2842" s="101"/>
      <c r="D2842" s="101"/>
      <c r="E2842" s="101"/>
      <c r="F2842" s="101"/>
      <c r="I2842" s="101"/>
      <c r="J2842" s="101"/>
      <c r="L2842" s="102"/>
      <c r="M2842" s="103"/>
      <c r="O2842" s="101"/>
      <c r="P2842" s="101"/>
      <c r="Q2842" s="101"/>
      <c r="R2842" s="105"/>
      <c r="V2842" s="106"/>
      <c r="W2842" s="107"/>
      <c r="X2842" s="107"/>
      <c r="Y2842" s="107"/>
      <c r="Z2842" s="108"/>
      <c r="AA2842" s="107"/>
      <c r="AB2842" s="50"/>
      <c r="AI2842" s="107"/>
    </row>
    <row r="2843" spans="3:35" x14ac:dyDescent="0.2">
      <c r="C2843" s="101"/>
      <c r="D2843" s="101"/>
      <c r="E2843" s="101"/>
      <c r="F2843" s="101"/>
      <c r="I2843" s="101"/>
      <c r="J2843" s="101"/>
      <c r="L2843" s="102"/>
      <c r="M2843" s="103"/>
      <c r="O2843" s="101"/>
      <c r="P2843" s="101"/>
      <c r="Q2843" s="101"/>
      <c r="R2843" s="105"/>
      <c r="V2843" s="106"/>
      <c r="W2843" s="107"/>
      <c r="X2843" s="107"/>
      <c r="Y2843" s="107"/>
      <c r="Z2843" s="108"/>
      <c r="AA2843" s="107"/>
      <c r="AB2843" s="50"/>
      <c r="AI2843" s="107"/>
    </row>
    <row r="2844" spans="3:35" x14ac:dyDescent="0.2">
      <c r="C2844" s="101"/>
      <c r="D2844" s="101"/>
      <c r="E2844" s="101"/>
      <c r="F2844" s="101"/>
      <c r="I2844" s="101"/>
      <c r="J2844" s="101"/>
      <c r="L2844" s="102"/>
      <c r="M2844" s="103"/>
      <c r="O2844" s="101"/>
      <c r="P2844" s="101"/>
      <c r="Q2844" s="101"/>
      <c r="R2844" s="105"/>
      <c r="V2844" s="106"/>
      <c r="W2844" s="107"/>
      <c r="X2844" s="107"/>
      <c r="Y2844" s="107"/>
      <c r="Z2844" s="108"/>
      <c r="AA2844" s="107"/>
      <c r="AB2844" s="50"/>
      <c r="AI2844" s="107"/>
    </row>
    <row r="2845" spans="3:35" x14ac:dyDescent="0.2">
      <c r="C2845" s="101"/>
      <c r="D2845" s="101"/>
      <c r="E2845" s="101"/>
      <c r="F2845" s="101"/>
      <c r="I2845" s="101"/>
      <c r="J2845" s="101"/>
      <c r="L2845" s="102"/>
      <c r="M2845" s="103"/>
      <c r="O2845" s="101"/>
      <c r="P2845" s="101"/>
      <c r="Q2845" s="101"/>
      <c r="R2845" s="105"/>
      <c r="V2845" s="106"/>
      <c r="W2845" s="107"/>
      <c r="X2845" s="107"/>
      <c r="Y2845" s="107"/>
      <c r="Z2845" s="108"/>
      <c r="AA2845" s="107"/>
      <c r="AB2845" s="50"/>
      <c r="AI2845" s="107"/>
    </row>
    <row r="2846" spans="3:35" x14ac:dyDescent="0.2">
      <c r="C2846" s="101"/>
      <c r="D2846" s="101"/>
      <c r="E2846" s="101"/>
      <c r="F2846" s="101"/>
      <c r="I2846" s="101"/>
      <c r="J2846" s="101"/>
      <c r="L2846" s="102"/>
      <c r="M2846" s="103"/>
      <c r="O2846" s="101"/>
      <c r="P2846" s="101"/>
      <c r="Q2846" s="101"/>
      <c r="R2846" s="105"/>
      <c r="V2846" s="106"/>
      <c r="W2846" s="107"/>
      <c r="X2846" s="107"/>
      <c r="Y2846" s="107"/>
      <c r="Z2846" s="108"/>
      <c r="AA2846" s="107"/>
      <c r="AB2846" s="50"/>
      <c r="AI2846" s="107"/>
    </row>
    <row r="2847" spans="3:35" x14ac:dyDescent="0.2">
      <c r="C2847" s="101"/>
      <c r="D2847" s="101"/>
      <c r="E2847" s="101"/>
      <c r="F2847" s="101"/>
      <c r="I2847" s="101"/>
      <c r="J2847" s="101"/>
      <c r="L2847" s="102"/>
      <c r="M2847" s="103"/>
      <c r="O2847" s="101"/>
      <c r="P2847" s="101"/>
      <c r="Q2847" s="101"/>
      <c r="R2847" s="105"/>
      <c r="V2847" s="106"/>
      <c r="W2847" s="107"/>
      <c r="X2847" s="107"/>
      <c r="Y2847" s="107"/>
      <c r="Z2847" s="108"/>
      <c r="AA2847" s="107"/>
      <c r="AB2847" s="50"/>
      <c r="AI2847" s="107"/>
    </row>
    <row r="2848" spans="3:35" x14ac:dyDescent="0.2">
      <c r="C2848" s="101"/>
      <c r="D2848" s="101"/>
      <c r="E2848" s="101"/>
      <c r="F2848" s="101"/>
      <c r="I2848" s="101"/>
      <c r="J2848" s="101"/>
      <c r="L2848" s="102"/>
      <c r="M2848" s="103"/>
      <c r="O2848" s="101"/>
      <c r="P2848" s="101"/>
      <c r="Q2848" s="101"/>
      <c r="R2848" s="105"/>
      <c r="V2848" s="106"/>
      <c r="W2848" s="107"/>
      <c r="X2848" s="107"/>
      <c r="Y2848" s="107"/>
      <c r="Z2848" s="108"/>
      <c r="AA2848" s="107"/>
      <c r="AB2848" s="50"/>
      <c r="AI2848" s="107"/>
    </row>
    <row r="2849" spans="3:35" x14ac:dyDescent="0.2">
      <c r="C2849" s="101"/>
      <c r="D2849" s="101"/>
      <c r="E2849" s="101"/>
      <c r="F2849" s="101"/>
      <c r="I2849" s="101"/>
      <c r="J2849" s="101"/>
      <c r="L2849" s="102"/>
      <c r="M2849" s="103"/>
      <c r="O2849" s="101"/>
      <c r="P2849" s="101"/>
      <c r="Q2849" s="101"/>
      <c r="R2849" s="105"/>
      <c r="V2849" s="106"/>
      <c r="W2849" s="107"/>
      <c r="X2849" s="107"/>
      <c r="Y2849" s="107"/>
      <c r="Z2849" s="108"/>
      <c r="AA2849" s="107"/>
      <c r="AB2849" s="50"/>
      <c r="AI2849" s="107"/>
    </row>
    <row r="2850" spans="3:35" x14ac:dyDescent="0.2">
      <c r="L2850" s="102"/>
      <c r="M2850" s="103"/>
      <c r="R2850" s="105"/>
      <c r="V2850" s="106"/>
      <c r="W2850" s="107"/>
      <c r="X2850" s="107"/>
      <c r="Y2850" s="107"/>
      <c r="Z2850" s="108"/>
      <c r="AA2850" s="107"/>
      <c r="AB2850" s="50"/>
      <c r="AI2850" s="107"/>
    </row>
    <row r="2851" spans="3:35" x14ac:dyDescent="0.2">
      <c r="C2851" s="101"/>
      <c r="D2851" s="101"/>
      <c r="E2851" s="101"/>
      <c r="F2851" s="101"/>
      <c r="I2851" s="101"/>
      <c r="J2851" s="101"/>
      <c r="L2851" s="102"/>
      <c r="M2851" s="103"/>
      <c r="O2851" s="101"/>
      <c r="P2851" s="101"/>
      <c r="Q2851" s="101"/>
      <c r="R2851" s="105"/>
      <c r="V2851" s="106"/>
      <c r="W2851" s="107"/>
      <c r="X2851" s="107"/>
      <c r="Y2851" s="107"/>
      <c r="Z2851" s="108"/>
      <c r="AA2851" s="107"/>
      <c r="AB2851" s="50"/>
      <c r="AI2851" s="107"/>
    </row>
    <row r="2852" spans="3:35" x14ac:dyDescent="0.2">
      <c r="C2852" s="101"/>
      <c r="D2852" s="101"/>
      <c r="E2852" s="101"/>
      <c r="F2852" s="101"/>
      <c r="I2852" s="101"/>
      <c r="J2852" s="101"/>
      <c r="L2852" s="102"/>
      <c r="M2852" s="103"/>
      <c r="O2852" s="101"/>
      <c r="P2852" s="101"/>
      <c r="Q2852" s="101"/>
      <c r="R2852" s="105"/>
      <c r="V2852" s="106"/>
      <c r="W2852" s="107"/>
      <c r="X2852" s="107"/>
      <c r="Y2852" s="107"/>
      <c r="Z2852" s="108"/>
      <c r="AA2852" s="107"/>
      <c r="AB2852" s="50"/>
      <c r="AI2852" s="107"/>
    </row>
    <row r="2853" spans="3:35" x14ac:dyDescent="0.2">
      <c r="C2853" s="101"/>
      <c r="D2853" s="101"/>
      <c r="E2853" s="101"/>
      <c r="F2853" s="101"/>
      <c r="I2853" s="101"/>
      <c r="J2853" s="101"/>
      <c r="L2853" s="102"/>
      <c r="M2853" s="103"/>
      <c r="O2853" s="101"/>
      <c r="P2853" s="101"/>
      <c r="Q2853" s="101"/>
      <c r="R2853" s="105"/>
      <c r="V2853" s="106"/>
      <c r="W2853" s="107"/>
      <c r="X2853" s="107"/>
      <c r="Y2853" s="107"/>
      <c r="Z2853" s="108"/>
      <c r="AA2853" s="107"/>
      <c r="AB2853" s="50"/>
      <c r="AI2853" s="107"/>
    </row>
    <row r="2854" spans="3:35" x14ac:dyDescent="0.2">
      <c r="C2854" s="101"/>
      <c r="D2854" s="101"/>
      <c r="E2854" s="101"/>
      <c r="F2854" s="101"/>
      <c r="I2854" s="101"/>
      <c r="J2854" s="101"/>
      <c r="L2854" s="102"/>
      <c r="M2854" s="103"/>
      <c r="O2854" s="101"/>
      <c r="P2854" s="101"/>
      <c r="Q2854" s="101"/>
      <c r="R2854" s="105"/>
      <c r="V2854" s="106"/>
      <c r="W2854" s="107"/>
      <c r="X2854" s="107"/>
      <c r="Y2854" s="107"/>
      <c r="Z2854" s="108"/>
      <c r="AA2854" s="107"/>
      <c r="AB2854" s="50"/>
      <c r="AI2854" s="107"/>
    </row>
    <row r="2855" spans="3:35" x14ac:dyDescent="0.2">
      <c r="C2855" s="101"/>
      <c r="D2855" s="101"/>
      <c r="E2855" s="101"/>
      <c r="F2855" s="101"/>
      <c r="I2855" s="101"/>
      <c r="J2855" s="101"/>
      <c r="L2855" s="102"/>
      <c r="M2855" s="103"/>
      <c r="O2855" s="101"/>
      <c r="P2855" s="101"/>
      <c r="Q2855" s="101"/>
      <c r="R2855" s="105"/>
      <c r="V2855" s="106"/>
      <c r="W2855" s="107"/>
      <c r="X2855" s="107"/>
      <c r="Y2855" s="107"/>
      <c r="Z2855" s="108"/>
      <c r="AA2855" s="107"/>
      <c r="AB2855" s="50"/>
      <c r="AI2855" s="107"/>
    </row>
    <row r="2856" spans="3:35" x14ac:dyDescent="0.2">
      <c r="C2856" s="101"/>
      <c r="D2856" s="101"/>
      <c r="E2856" s="101"/>
      <c r="F2856" s="101"/>
      <c r="I2856" s="101"/>
      <c r="J2856" s="101"/>
      <c r="L2856" s="102"/>
      <c r="M2856" s="103"/>
      <c r="O2856" s="101"/>
      <c r="P2856" s="101"/>
      <c r="Q2856" s="101"/>
      <c r="R2856" s="105"/>
      <c r="V2856" s="106"/>
      <c r="W2856" s="107"/>
      <c r="X2856" s="107"/>
      <c r="Y2856" s="107"/>
      <c r="Z2856" s="108"/>
      <c r="AA2856" s="107"/>
      <c r="AB2856" s="50"/>
      <c r="AI2856" s="107"/>
    </row>
    <row r="2857" spans="3:35" x14ac:dyDescent="0.2">
      <c r="C2857" s="101"/>
      <c r="D2857" s="101"/>
      <c r="E2857" s="101"/>
      <c r="F2857" s="101"/>
      <c r="I2857" s="101"/>
      <c r="J2857" s="101"/>
      <c r="L2857" s="102"/>
      <c r="M2857" s="103"/>
      <c r="O2857" s="101"/>
      <c r="P2857" s="101"/>
      <c r="Q2857" s="101"/>
      <c r="R2857" s="105"/>
      <c r="V2857" s="106"/>
      <c r="W2857" s="107"/>
      <c r="X2857" s="107"/>
      <c r="Y2857" s="107"/>
      <c r="Z2857" s="108"/>
      <c r="AA2857" s="107"/>
      <c r="AB2857" s="50"/>
      <c r="AI2857" s="107"/>
    </row>
    <row r="2858" spans="3:35" x14ac:dyDescent="0.2">
      <c r="C2858" s="101"/>
      <c r="D2858" s="101"/>
      <c r="E2858" s="101"/>
      <c r="F2858" s="101"/>
      <c r="I2858" s="101"/>
      <c r="J2858" s="101"/>
      <c r="L2858" s="102"/>
      <c r="M2858" s="103"/>
      <c r="O2858" s="101"/>
      <c r="P2858" s="101"/>
      <c r="Q2858" s="101"/>
      <c r="R2858" s="105"/>
      <c r="V2858" s="106"/>
      <c r="W2858" s="107"/>
      <c r="X2858" s="107"/>
      <c r="Y2858" s="107"/>
      <c r="Z2858" s="108"/>
      <c r="AA2858" s="107"/>
      <c r="AB2858" s="50"/>
      <c r="AI2858" s="107"/>
    </row>
    <row r="2859" spans="3:35" x14ac:dyDescent="0.2">
      <c r="C2859" s="101"/>
      <c r="D2859" s="101"/>
      <c r="E2859" s="101"/>
      <c r="F2859" s="101"/>
      <c r="I2859" s="101"/>
      <c r="J2859" s="101"/>
      <c r="L2859" s="102"/>
      <c r="M2859" s="103"/>
      <c r="O2859" s="101"/>
      <c r="P2859" s="101"/>
      <c r="Q2859" s="101"/>
      <c r="R2859" s="105"/>
      <c r="V2859" s="106"/>
      <c r="W2859" s="107"/>
      <c r="X2859" s="107"/>
      <c r="Y2859" s="107"/>
      <c r="Z2859" s="108"/>
      <c r="AA2859" s="107"/>
      <c r="AB2859" s="50"/>
      <c r="AI2859" s="107"/>
    </row>
    <row r="2860" spans="3:35" x14ac:dyDescent="0.2">
      <c r="C2860" s="101"/>
      <c r="D2860" s="101"/>
      <c r="E2860" s="101"/>
      <c r="F2860" s="101"/>
      <c r="I2860" s="101"/>
      <c r="J2860" s="101"/>
      <c r="L2860" s="102"/>
      <c r="M2860" s="103"/>
      <c r="O2860" s="101"/>
      <c r="P2860" s="101"/>
      <c r="Q2860" s="101"/>
      <c r="R2860" s="105"/>
      <c r="V2860" s="106"/>
      <c r="W2860" s="107"/>
      <c r="X2860" s="107"/>
      <c r="Y2860" s="107"/>
      <c r="Z2860" s="108"/>
      <c r="AA2860" s="107"/>
      <c r="AB2860" s="50"/>
      <c r="AI2860" s="107"/>
    </row>
    <row r="2861" spans="3:35" x14ac:dyDescent="0.2">
      <c r="C2861" s="101"/>
      <c r="D2861" s="101"/>
      <c r="E2861" s="101"/>
      <c r="F2861" s="101"/>
      <c r="I2861" s="101"/>
      <c r="J2861" s="101"/>
      <c r="L2861" s="102"/>
      <c r="M2861" s="103"/>
      <c r="O2861" s="101"/>
      <c r="P2861" s="101"/>
      <c r="Q2861" s="101"/>
      <c r="R2861" s="105"/>
      <c r="V2861" s="106"/>
      <c r="W2861" s="107"/>
      <c r="X2861" s="107"/>
      <c r="Y2861" s="107"/>
      <c r="Z2861" s="108"/>
      <c r="AA2861" s="107"/>
      <c r="AB2861" s="50"/>
      <c r="AI2861" s="107"/>
    </row>
    <row r="2862" spans="3:35" x14ac:dyDescent="0.2">
      <c r="C2862" s="101"/>
      <c r="D2862" s="101"/>
      <c r="E2862" s="101"/>
      <c r="F2862" s="101"/>
      <c r="I2862" s="101"/>
      <c r="J2862" s="101"/>
      <c r="L2862" s="102"/>
      <c r="M2862" s="103"/>
      <c r="O2862" s="101"/>
      <c r="P2862" s="101"/>
      <c r="Q2862" s="101"/>
      <c r="R2862" s="105"/>
      <c r="V2862" s="106"/>
      <c r="W2862" s="107"/>
      <c r="X2862" s="107"/>
      <c r="Y2862" s="107"/>
      <c r="Z2862" s="108"/>
      <c r="AA2862" s="107"/>
      <c r="AB2862" s="50"/>
      <c r="AI2862" s="107"/>
    </row>
    <row r="2863" spans="3:35" x14ac:dyDescent="0.2">
      <c r="L2863" s="102"/>
      <c r="M2863" s="103"/>
      <c r="R2863" s="105"/>
      <c r="V2863" s="106"/>
      <c r="W2863" s="107"/>
      <c r="X2863" s="107"/>
      <c r="Y2863" s="107"/>
      <c r="Z2863" s="108"/>
      <c r="AA2863" s="107"/>
      <c r="AB2863" s="50"/>
      <c r="AI2863" s="107"/>
    </row>
    <row r="2864" spans="3:35" x14ac:dyDescent="0.2">
      <c r="L2864" s="102"/>
      <c r="M2864" s="103"/>
      <c r="R2864" s="105"/>
      <c r="V2864" s="106"/>
      <c r="W2864" s="107"/>
      <c r="X2864" s="107"/>
      <c r="Y2864" s="107"/>
      <c r="Z2864" s="108"/>
      <c r="AA2864" s="107"/>
      <c r="AB2864" s="50"/>
      <c r="AI2864" s="107"/>
    </row>
    <row r="2865" spans="3:35" x14ac:dyDescent="0.2">
      <c r="L2865" s="102"/>
      <c r="M2865" s="103"/>
      <c r="R2865" s="105"/>
      <c r="V2865" s="106"/>
      <c r="W2865" s="107"/>
      <c r="X2865" s="107"/>
      <c r="Y2865" s="107"/>
      <c r="Z2865" s="108"/>
      <c r="AA2865" s="107"/>
      <c r="AB2865" s="50"/>
      <c r="AI2865" s="107"/>
    </row>
    <row r="2866" spans="3:35" x14ac:dyDescent="0.2">
      <c r="L2866" s="102"/>
      <c r="M2866" s="103"/>
      <c r="R2866" s="105"/>
      <c r="V2866" s="106"/>
      <c r="W2866" s="107"/>
      <c r="X2866" s="107"/>
      <c r="Y2866" s="107"/>
      <c r="Z2866" s="108"/>
      <c r="AA2866" s="107"/>
      <c r="AB2866" s="50"/>
      <c r="AI2866" s="107"/>
    </row>
    <row r="2867" spans="3:35" x14ac:dyDescent="0.2">
      <c r="L2867" s="102"/>
      <c r="M2867" s="103"/>
      <c r="R2867" s="105"/>
      <c r="V2867" s="106"/>
      <c r="W2867" s="107"/>
      <c r="X2867" s="107"/>
      <c r="Y2867" s="107"/>
      <c r="Z2867" s="108"/>
      <c r="AA2867" s="107"/>
      <c r="AB2867" s="50"/>
      <c r="AI2867" s="107"/>
    </row>
    <row r="2868" spans="3:35" x14ac:dyDescent="0.2">
      <c r="L2868" s="102"/>
      <c r="M2868" s="103"/>
      <c r="R2868" s="105"/>
      <c r="V2868" s="106"/>
      <c r="W2868" s="107"/>
      <c r="X2868" s="107"/>
      <c r="Y2868" s="107"/>
      <c r="Z2868" s="108"/>
      <c r="AA2868" s="107"/>
      <c r="AB2868" s="50"/>
      <c r="AI2868" s="107"/>
    </row>
    <row r="2869" spans="3:35" x14ac:dyDescent="0.2">
      <c r="L2869" s="102"/>
      <c r="M2869" s="103"/>
      <c r="R2869" s="105"/>
      <c r="V2869" s="106"/>
      <c r="W2869" s="107"/>
      <c r="X2869" s="107"/>
      <c r="Y2869" s="107"/>
      <c r="Z2869" s="108"/>
      <c r="AA2869" s="107"/>
      <c r="AB2869" s="50"/>
      <c r="AI2869" s="107"/>
    </row>
    <row r="2870" spans="3:35" x14ac:dyDescent="0.2">
      <c r="L2870" s="102"/>
      <c r="M2870" s="103"/>
      <c r="R2870" s="105"/>
      <c r="V2870" s="106"/>
      <c r="W2870" s="107"/>
      <c r="X2870" s="107"/>
      <c r="Y2870" s="107"/>
      <c r="Z2870" s="108"/>
      <c r="AA2870" s="107"/>
      <c r="AB2870" s="50"/>
      <c r="AI2870" s="107"/>
    </row>
    <row r="2871" spans="3:35" x14ac:dyDescent="0.2">
      <c r="L2871" s="102"/>
      <c r="M2871" s="103"/>
      <c r="R2871" s="105"/>
      <c r="V2871" s="106"/>
      <c r="W2871" s="107"/>
      <c r="X2871" s="107"/>
      <c r="Y2871" s="107"/>
      <c r="Z2871" s="108"/>
      <c r="AA2871" s="107"/>
      <c r="AB2871" s="50"/>
      <c r="AI2871" s="107"/>
    </row>
    <row r="2872" spans="3:35" x14ac:dyDescent="0.2">
      <c r="L2872" s="102"/>
      <c r="M2872" s="103"/>
      <c r="R2872" s="105"/>
      <c r="V2872" s="106"/>
      <c r="W2872" s="107"/>
      <c r="X2872" s="107"/>
      <c r="Y2872" s="107"/>
      <c r="Z2872" s="108"/>
      <c r="AA2872" s="107"/>
      <c r="AB2872" s="50"/>
      <c r="AI2872" s="107"/>
    </row>
    <row r="2873" spans="3:35" x14ac:dyDescent="0.2">
      <c r="L2873" s="102"/>
      <c r="M2873" s="103"/>
      <c r="R2873" s="105"/>
      <c r="V2873" s="106"/>
      <c r="W2873" s="107"/>
      <c r="X2873" s="107"/>
      <c r="Y2873" s="107"/>
      <c r="Z2873" s="108"/>
      <c r="AA2873" s="107"/>
      <c r="AB2873" s="50"/>
      <c r="AI2873" s="107"/>
    </row>
    <row r="2874" spans="3:35" x14ac:dyDescent="0.2">
      <c r="C2874" s="101"/>
      <c r="D2874" s="101"/>
      <c r="E2874" s="101"/>
      <c r="F2874" s="101"/>
      <c r="I2874" s="101"/>
      <c r="J2874" s="101"/>
      <c r="L2874" s="102"/>
      <c r="M2874" s="103"/>
      <c r="O2874" s="101"/>
      <c r="P2874" s="101"/>
      <c r="Q2874" s="101"/>
      <c r="R2874" s="105"/>
      <c r="V2874" s="106"/>
      <c r="W2874" s="107"/>
      <c r="X2874" s="107"/>
      <c r="Y2874" s="107"/>
      <c r="Z2874" s="108"/>
      <c r="AA2874" s="107"/>
      <c r="AB2874" s="50"/>
      <c r="AI2874" s="107"/>
    </row>
    <row r="2875" spans="3:35" x14ac:dyDescent="0.2">
      <c r="C2875" s="101"/>
      <c r="D2875" s="101"/>
      <c r="E2875" s="101"/>
      <c r="F2875" s="101"/>
      <c r="I2875" s="101"/>
      <c r="J2875" s="101"/>
      <c r="L2875" s="102"/>
      <c r="M2875" s="103"/>
      <c r="O2875" s="101"/>
      <c r="P2875" s="101"/>
      <c r="Q2875" s="101"/>
      <c r="R2875" s="105"/>
      <c r="V2875" s="106"/>
      <c r="W2875" s="107"/>
      <c r="X2875" s="107"/>
      <c r="Y2875" s="107"/>
      <c r="Z2875" s="108"/>
      <c r="AA2875" s="107"/>
      <c r="AB2875" s="50"/>
      <c r="AI2875" s="107"/>
    </row>
    <row r="2876" spans="3:35" x14ac:dyDescent="0.2">
      <c r="C2876" s="101"/>
      <c r="D2876" s="101"/>
      <c r="E2876" s="101"/>
      <c r="F2876" s="101"/>
      <c r="I2876" s="101"/>
      <c r="J2876" s="101"/>
      <c r="L2876" s="102"/>
      <c r="M2876" s="103"/>
      <c r="O2876" s="101"/>
      <c r="P2876" s="101"/>
      <c r="Q2876" s="101"/>
      <c r="R2876" s="105"/>
      <c r="V2876" s="106"/>
      <c r="W2876" s="107"/>
      <c r="X2876" s="107"/>
      <c r="Y2876" s="107"/>
      <c r="Z2876" s="108"/>
      <c r="AA2876" s="107"/>
      <c r="AB2876" s="50"/>
      <c r="AI2876" s="107"/>
    </row>
    <row r="2877" spans="3:35" x14ac:dyDescent="0.2">
      <c r="C2877" s="101"/>
      <c r="D2877" s="101"/>
      <c r="E2877" s="101"/>
      <c r="F2877" s="101"/>
      <c r="I2877" s="101"/>
      <c r="J2877" s="101"/>
      <c r="L2877" s="102"/>
      <c r="M2877" s="103"/>
      <c r="O2877" s="101"/>
      <c r="P2877" s="101"/>
      <c r="Q2877" s="101"/>
      <c r="R2877" s="105"/>
      <c r="V2877" s="106"/>
      <c r="W2877" s="107"/>
      <c r="X2877" s="107"/>
      <c r="Y2877" s="107"/>
      <c r="Z2877" s="108"/>
      <c r="AA2877" s="107"/>
      <c r="AB2877" s="50"/>
      <c r="AI2877" s="107"/>
    </row>
    <row r="2878" spans="3:35" x14ac:dyDescent="0.2">
      <c r="C2878" s="101"/>
      <c r="D2878" s="101"/>
      <c r="E2878" s="101"/>
      <c r="F2878" s="101"/>
      <c r="I2878" s="101"/>
      <c r="J2878" s="101"/>
      <c r="L2878" s="102"/>
      <c r="M2878" s="103"/>
      <c r="O2878" s="101"/>
      <c r="P2878" s="101"/>
      <c r="Q2878" s="101"/>
      <c r="R2878" s="105"/>
      <c r="V2878" s="106"/>
      <c r="W2878" s="107"/>
      <c r="X2878" s="107"/>
      <c r="Y2878" s="107"/>
      <c r="Z2878" s="108"/>
      <c r="AA2878" s="107"/>
      <c r="AB2878" s="50"/>
      <c r="AI2878" s="107"/>
    </row>
    <row r="2879" spans="3:35" x14ac:dyDescent="0.2">
      <c r="C2879" s="101"/>
      <c r="D2879" s="101"/>
      <c r="E2879" s="101"/>
      <c r="F2879" s="101"/>
      <c r="I2879" s="101"/>
      <c r="J2879" s="101"/>
      <c r="L2879" s="102"/>
      <c r="M2879" s="103"/>
      <c r="O2879" s="101"/>
      <c r="P2879" s="101"/>
      <c r="Q2879" s="101"/>
      <c r="R2879" s="105"/>
      <c r="V2879" s="106"/>
      <c r="W2879" s="107"/>
      <c r="X2879" s="107"/>
      <c r="Y2879" s="107"/>
      <c r="Z2879" s="108"/>
      <c r="AA2879" s="107"/>
      <c r="AB2879" s="50"/>
      <c r="AI2879" s="107"/>
    </row>
    <row r="2880" spans="3:35" x14ac:dyDescent="0.2">
      <c r="C2880" s="101"/>
      <c r="D2880" s="101"/>
      <c r="E2880" s="101"/>
      <c r="F2880" s="101"/>
      <c r="I2880" s="101"/>
      <c r="J2880" s="101"/>
      <c r="L2880" s="102"/>
      <c r="M2880" s="103"/>
      <c r="O2880" s="101"/>
      <c r="P2880" s="101"/>
      <c r="Q2880" s="101"/>
      <c r="R2880" s="105"/>
      <c r="V2880" s="106"/>
      <c r="W2880" s="107"/>
      <c r="X2880" s="107"/>
      <c r="Y2880" s="107"/>
      <c r="Z2880" s="108"/>
      <c r="AA2880" s="107"/>
      <c r="AB2880" s="50"/>
      <c r="AI2880" s="107"/>
    </row>
    <row r="2881" spans="3:35" x14ac:dyDescent="0.2">
      <c r="C2881" s="101"/>
      <c r="D2881" s="101"/>
      <c r="E2881" s="101"/>
      <c r="F2881" s="101"/>
      <c r="I2881" s="101"/>
      <c r="J2881" s="101"/>
      <c r="L2881" s="102"/>
      <c r="M2881" s="103"/>
      <c r="O2881" s="101"/>
      <c r="P2881" s="101"/>
      <c r="Q2881" s="101"/>
      <c r="R2881" s="105"/>
      <c r="V2881" s="106"/>
      <c r="W2881" s="107"/>
      <c r="X2881" s="107"/>
      <c r="Y2881" s="107"/>
      <c r="Z2881" s="108"/>
      <c r="AA2881" s="107"/>
      <c r="AB2881" s="50"/>
      <c r="AI2881" s="107"/>
    </row>
    <row r="2882" spans="3:35" x14ac:dyDescent="0.2">
      <c r="C2882" s="101"/>
      <c r="D2882" s="101"/>
      <c r="E2882" s="101"/>
      <c r="F2882" s="101"/>
      <c r="I2882" s="101"/>
      <c r="J2882" s="101"/>
      <c r="L2882" s="102"/>
      <c r="M2882" s="103"/>
      <c r="O2882" s="101"/>
      <c r="P2882" s="101"/>
      <c r="Q2882" s="101"/>
      <c r="R2882" s="105"/>
      <c r="V2882" s="106"/>
      <c r="W2882" s="107"/>
      <c r="X2882" s="107"/>
      <c r="Y2882" s="107"/>
      <c r="Z2882" s="108"/>
      <c r="AA2882" s="107"/>
      <c r="AB2882" s="50"/>
      <c r="AI2882" s="107"/>
    </row>
    <row r="2883" spans="3:35" x14ac:dyDescent="0.2">
      <c r="C2883" s="101"/>
      <c r="D2883" s="101"/>
      <c r="E2883" s="101"/>
      <c r="F2883" s="101"/>
      <c r="I2883" s="101"/>
      <c r="J2883" s="101"/>
      <c r="L2883" s="102"/>
      <c r="M2883" s="103"/>
      <c r="O2883" s="101"/>
      <c r="P2883" s="101"/>
      <c r="Q2883" s="101"/>
      <c r="R2883" s="105"/>
      <c r="V2883" s="106"/>
      <c r="W2883" s="107"/>
      <c r="X2883" s="107"/>
      <c r="Y2883" s="107"/>
      <c r="Z2883" s="108"/>
      <c r="AA2883" s="107"/>
      <c r="AB2883" s="50"/>
      <c r="AI2883" s="107"/>
    </row>
    <row r="2884" spans="3:35" x14ac:dyDescent="0.2">
      <c r="L2884" s="102"/>
      <c r="M2884" s="103"/>
      <c r="R2884" s="105"/>
      <c r="V2884" s="106"/>
      <c r="W2884" s="107"/>
      <c r="X2884" s="107"/>
      <c r="Y2884" s="107"/>
      <c r="Z2884" s="108"/>
      <c r="AA2884" s="107"/>
      <c r="AB2884" s="50"/>
      <c r="AI2884" s="107"/>
    </row>
    <row r="2885" spans="3:35" x14ac:dyDescent="0.2">
      <c r="L2885" s="102"/>
      <c r="M2885" s="103"/>
      <c r="R2885" s="105"/>
      <c r="V2885" s="106"/>
      <c r="W2885" s="107"/>
      <c r="X2885" s="107"/>
      <c r="Y2885" s="107"/>
      <c r="Z2885" s="108"/>
      <c r="AA2885" s="107"/>
      <c r="AB2885" s="50"/>
      <c r="AI2885" s="107"/>
    </row>
    <row r="2886" spans="3:35" x14ac:dyDescent="0.2">
      <c r="L2886" s="102"/>
      <c r="M2886" s="103"/>
      <c r="R2886" s="105"/>
      <c r="V2886" s="106"/>
      <c r="W2886" s="107"/>
      <c r="X2886" s="107"/>
      <c r="Y2886" s="107"/>
      <c r="Z2886" s="108"/>
      <c r="AA2886" s="107"/>
      <c r="AB2886" s="50"/>
      <c r="AI2886" s="107"/>
    </row>
    <row r="2887" spans="3:35" x14ac:dyDescent="0.2">
      <c r="L2887" s="102"/>
      <c r="M2887" s="103"/>
      <c r="R2887" s="105"/>
      <c r="V2887" s="106"/>
      <c r="W2887" s="107"/>
      <c r="X2887" s="107"/>
      <c r="Y2887" s="107"/>
      <c r="Z2887" s="108"/>
      <c r="AA2887" s="107"/>
      <c r="AB2887" s="50"/>
      <c r="AI2887" s="107"/>
    </row>
    <row r="2888" spans="3:35" x14ac:dyDescent="0.2">
      <c r="L2888" s="102"/>
      <c r="M2888" s="103"/>
      <c r="R2888" s="105"/>
      <c r="V2888" s="106"/>
      <c r="W2888" s="107"/>
      <c r="X2888" s="107"/>
      <c r="Y2888" s="107"/>
      <c r="Z2888" s="108"/>
      <c r="AA2888" s="107"/>
      <c r="AB2888" s="50"/>
      <c r="AI2888" s="107"/>
    </row>
    <row r="2889" spans="3:35" x14ac:dyDescent="0.2">
      <c r="L2889" s="102"/>
      <c r="M2889" s="103"/>
      <c r="R2889" s="105"/>
      <c r="V2889" s="106"/>
      <c r="W2889" s="107"/>
      <c r="X2889" s="107"/>
      <c r="Y2889" s="107"/>
      <c r="Z2889" s="108"/>
      <c r="AA2889" s="107"/>
      <c r="AB2889" s="50"/>
      <c r="AI2889" s="107"/>
    </row>
    <row r="2890" spans="3:35" x14ac:dyDescent="0.2">
      <c r="L2890" s="102"/>
      <c r="M2890" s="103"/>
      <c r="R2890" s="105"/>
      <c r="V2890" s="106"/>
      <c r="W2890" s="107"/>
      <c r="X2890" s="107"/>
      <c r="Y2890" s="107"/>
      <c r="Z2890" s="108"/>
      <c r="AA2890" s="107"/>
      <c r="AB2890" s="50"/>
      <c r="AI2890" s="107"/>
    </row>
    <row r="2891" spans="3:35" x14ac:dyDescent="0.2">
      <c r="L2891" s="102"/>
      <c r="M2891" s="103"/>
      <c r="R2891" s="105"/>
      <c r="V2891" s="106"/>
      <c r="W2891" s="107"/>
      <c r="X2891" s="107"/>
      <c r="Y2891" s="107"/>
      <c r="Z2891" s="108"/>
      <c r="AA2891" s="107"/>
      <c r="AB2891" s="50"/>
      <c r="AI2891" s="107"/>
    </row>
    <row r="2892" spans="3:35" x14ac:dyDescent="0.2">
      <c r="L2892" s="102"/>
      <c r="M2892" s="103"/>
      <c r="R2892" s="105"/>
      <c r="V2892" s="106"/>
      <c r="W2892" s="107"/>
      <c r="X2892" s="107"/>
      <c r="Y2892" s="107"/>
      <c r="Z2892" s="108"/>
      <c r="AA2892" s="107"/>
      <c r="AB2892" s="50"/>
      <c r="AI2892" s="107"/>
    </row>
    <row r="2893" spans="3:35" x14ac:dyDescent="0.2">
      <c r="L2893" s="102"/>
      <c r="M2893" s="103"/>
      <c r="R2893" s="105"/>
      <c r="V2893" s="106"/>
      <c r="W2893" s="107"/>
      <c r="X2893" s="107"/>
      <c r="Y2893" s="107"/>
      <c r="Z2893" s="108"/>
      <c r="AA2893" s="107"/>
      <c r="AB2893" s="50"/>
      <c r="AI2893" s="107"/>
    </row>
    <row r="2894" spans="3:35" x14ac:dyDescent="0.2">
      <c r="C2894" s="101"/>
      <c r="D2894" s="101"/>
      <c r="E2894" s="101"/>
      <c r="F2894" s="101"/>
      <c r="I2894" s="101"/>
      <c r="J2894" s="101"/>
      <c r="L2894" s="102"/>
      <c r="M2894" s="103"/>
      <c r="O2894" s="101"/>
      <c r="P2894" s="101"/>
      <c r="Q2894" s="101"/>
      <c r="R2894" s="105"/>
      <c r="V2894" s="106"/>
      <c r="W2894" s="107"/>
      <c r="X2894" s="107"/>
      <c r="Y2894" s="107"/>
      <c r="Z2894" s="108"/>
      <c r="AA2894" s="107"/>
      <c r="AB2894" s="50"/>
      <c r="AI2894" s="107"/>
    </row>
    <row r="2895" spans="3:35" x14ac:dyDescent="0.2">
      <c r="C2895" s="101"/>
      <c r="D2895" s="101"/>
      <c r="E2895" s="101"/>
      <c r="F2895" s="101"/>
      <c r="I2895" s="101"/>
      <c r="J2895" s="101"/>
      <c r="L2895" s="102"/>
      <c r="M2895" s="103"/>
      <c r="O2895" s="101"/>
      <c r="P2895" s="101"/>
      <c r="Q2895" s="101"/>
      <c r="R2895" s="105"/>
      <c r="V2895" s="106"/>
      <c r="W2895" s="107"/>
      <c r="X2895" s="107"/>
      <c r="Y2895" s="107"/>
      <c r="Z2895" s="108"/>
      <c r="AA2895" s="107"/>
      <c r="AB2895" s="50"/>
      <c r="AI2895" s="107"/>
    </row>
    <row r="2896" spans="3:35" x14ac:dyDescent="0.2">
      <c r="C2896" s="101"/>
      <c r="D2896" s="101"/>
      <c r="E2896" s="101"/>
      <c r="F2896" s="101"/>
      <c r="I2896" s="101"/>
      <c r="J2896" s="101"/>
      <c r="L2896" s="102"/>
      <c r="M2896" s="103"/>
      <c r="O2896" s="101"/>
      <c r="P2896" s="101"/>
      <c r="Q2896" s="101"/>
      <c r="R2896" s="105"/>
      <c r="V2896" s="106"/>
      <c r="W2896" s="107"/>
      <c r="X2896" s="107"/>
      <c r="Y2896" s="107"/>
      <c r="Z2896" s="108"/>
      <c r="AA2896" s="107"/>
      <c r="AB2896" s="50"/>
      <c r="AI2896" s="107"/>
    </row>
    <row r="2897" spans="3:35" x14ac:dyDescent="0.2">
      <c r="C2897" s="101"/>
      <c r="D2897" s="101"/>
      <c r="E2897" s="101"/>
      <c r="F2897" s="101"/>
      <c r="I2897" s="101"/>
      <c r="J2897" s="101"/>
      <c r="L2897" s="102"/>
      <c r="M2897" s="103"/>
      <c r="O2897" s="101"/>
      <c r="P2897" s="101"/>
      <c r="Q2897" s="101"/>
      <c r="R2897" s="105"/>
      <c r="V2897" s="106"/>
      <c r="W2897" s="107"/>
      <c r="X2897" s="107"/>
      <c r="Y2897" s="107"/>
      <c r="Z2897" s="108"/>
      <c r="AA2897" s="107"/>
      <c r="AB2897" s="50"/>
      <c r="AI2897" s="107"/>
    </row>
    <row r="2898" spans="3:35" x14ac:dyDescent="0.2">
      <c r="C2898" s="101"/>
      <c r="D2898" s="101"/>
      <c r="E2898" s="101"/>
      <c r="F2898" s="101"/>
      <c r="I2898" s="101"/>
      <c r="J2898" s="101"/>
      <c r="L2898" s="102"/>
      <c r="M2898" s="103"/>
      <c r="O2898" s="101"/>
      <c r="P2898" s="101"/>
      <c r="Q2898" s="101"/>
      <c r="R2898" s="105"/>
      <c r="V2898" s="106"/>
      <c r="W2898" s="107"/>
      <c r="X2898" s="107"/>
      <c r="Y2898" s="107"/>
      <c r="Z2898" s="108"/>
      <c r="AA2898" s="107"/>
      <c r="AB2898" s="50"/>
      <c r="AI2898" s="107"/>
    </row>
    <row r="2899" spans="3:35" x14ac:dyDescent="0.2">
      <c r="C2899" s="101"/>
      <c r="D2899" s="101"/>
      <c r="E2899" s="101"/>
      <c r="F2899" s="101"/>
      <c r="I2899" s="101"/>
      <c r="J2899" s="101"/>
      <c r="L2899" s="102"/>
      <c r="M2899" s="103"/>
      <c r="O2899" s="101"/>
      <c r="P2899" s="101"/>
      <c r="Q2899" s="101"/>
      <c r="R2899" s="105"/>
      <c r="V2899" s="106"/>
      <c r="W2899" s="107"/>
      <c r="X2899" s="107"/>
      <c r="Y2899" s="107"/>
      <c r="Z2899" s="108"/>
      <c r="AA2899" s="107"/>
      <c r="AB2899" s="50"/>
      <c r="AI2899" s="107"/>
    </row>
    <row r="2900" spans="3:35" x14ac:dyDescent="0.2">
      <c r="C2900" s="101"/>
      <c r="D2900" s="101"/>
      <c r="E2900" s="101"/>
      <c r="F2900" s="101"/>
      <c r="I2900" s="101"/>
      <c r="J2900" s="101"/>
      <c r="L2900" s="102"/>
      <c r="M2900" s="103"/>
      <c r="O2900" s="101"/>
      <c r="P2900" s="101"/>
      <c r="Q2900" s="101"/>
      <c r="R2900" s="105"/>
      <c r="V2900" s="106"/>
      <c r="W2900" s="107"/>
      <c r="X2900" s="107"/>
      <c r="Y2900" s="107"/>
      <c r="Z2900" s="108"/>
      <c r="AA2900" s="107"/>
      <c r="AB2900" s="50"/>
      <c r="AI2900" s="107"/>
    </row>
    <row r="2901" spans="3:35" x14ac:dyDescent="0.2">
      <c r="C2901" s="101"/>
      <c r="D2901" s="101"/>
      <c r="E2901" s="101"/>
      <c r="F2901" s="101"/>
      <c r="I2901" s="101"/>
      <c r="J2901" s="101"/>
      <c r="L2901" s="102"/>
      <c r="M2901" s="103"/>
      <c r="O2901" s="101"/>
      <c r="P2901" s="101"/>
      <c r="Q2901" s="101"/>
      <c r="R2901" s="105"/>
      <c r="V2901" s="106"/>
      <c r="W2901" s="107"/>
      <c r="X2901" s="107"/>
      <c r="Y2901" s="107"/>
      <c r="Z2901" s="108"/>
      <c r="AA2901" s="107"/>
      <c r="AB2901" s="50"/>
      <c r="AI2901" s="107"/>
    </row>
    <row r="2902" spans="3:35" x14ac:dyDescent="0.2">
      <c r="C2902" s="101"/>
      <c r="D2902" s="101"/>
      <c r="E2902" s="101"/>
      <c r="F2902" s="101"/>
      <c r="I2902" s="101"/>
      <c r="J2902" s="101"/>
      <c r="L2902" s="102"/>
      <c r="M2902" s="103"/>
      <c r="O2902" s="101"/>
      <c r="P2902" s="101"/>
      <c r="Q2902" s="101"/>
      <c r="R2902" s="105"/>
      <c r="V2902" s="106"/>
      <c r="W2902" s="107"/>
      <c r="X2902" s="107"/>
      <c r="Y2902" s="107"/>
      <c r="Z2902" s="108"/>
      <c r="AA2902" s="107"/>
      <c r="AB2902" s="50"/>
      <c r="AI2902" s="107"/>
    </row>
    <row r="2903" spans="3:35" x14ac:dyDescent="0.2">
      <c r="C2903" s="101"/>
      <c r="D2903" s="101"/>
      <c r="E2903" s="101"/>
      <c r="F2903" s="101"/>
      <c r="I2903" s="101"/>
      <c r="J2903" s="101"/>
      <c r="L2903" s="102"/>
      <c r="M2903" s="103"/>
      <c r="O2903" s="101"/>
      <c r="P2903" s="101"/>
      <c r="Q2903" s="101"/>
      <c r="R2903" s="105"/>
      <c r="V2903" s="106"/>
      <c r="W2903" s="107"/>
      <c r="X2903" s="107"/>
      <c r="Y2903" s="107"/>
      <c r="Z2903" s="108"/>
      <c r="AA2903" s="107"/>
      <c r="AB2903" s="50"/>
      <c r="AI2903" s="107"/>
    </row>
    <row r="2904" spans="3:35" x14ac:dyDescent="0.2">
      <c r="C2904" s="101"/>
      <c r="D2904" s="101"/>
      <c r="E2904" s="101"/>
      <c r="F2904" s="101"/>
      <c r="I2904" s="101"/>
      <c r="J2904" s="101"/>
      <c r="L2904" s="102"/>
      <c r="M2904" s="103"/>
      <c r="O2904" s="101"/>
      <c r="P2904" s="101"/>
      <c r="Q2904" s="101"/>
      <c r="R2904" s="105"/>
      <c r="V2904" s="106"/>
      <c r="W2904" s="107"/>
      <c r="X2904" s="107"/>
      <c r="Y2904" s="107"/>
      <c r="Z2904" s="108"/>
      <c r="AA2904" s="107"/>
      <c r="AB2904" s="50"/>
      <c r="AI2904" s="107"/>
    </row>
    <row r="2905" spans="3:35" x14ac:dyDescent="0.2">
      <c r="C2905" s="101"/>
      <c r="D2905" s="101"/>
      <c r="E2905" s="101"/>
      <c r="F2905" s="101"/>
      <c r="I2905" s="101"/>
      <c r="J2905" s="101"/>
      <c r="L2905" s="102"/>
      <c r="M2905" s="103"/>
      <c r="O2905" s="101"/>
      <c r="P2905" s="101"/>
      <c r="Q2905" s="101"/>
      <c r="R2905" s="105"/>
      <c r="V2905" s="106"/>
      <c r="W2905" s="107"/>
      <c r="X2905" s="107"/>
      <c r="Y2905" s="107"/>
      <c r="Z2905" s="108"/>
      <c r="AA2905" s="107"/>
      <c r="AB2905" s="50"/>
      <c r="AI2905" s="107"/>
    </row>
    <row r="2906" spans="3:35" x14ac:dyDescent="0.2">
      <c r="L2906" s="102"/>
      <c r="M2906" s="103"/>
      <c r="R2906" s="105"/>
      <c r="V2906" s="106"/>
      <c r="W2906" s="107"/>
      <c r="X2906" s="107"/>
      <c r="Y2906" s="107"/>
      <c r="Z2906" s="108"/>
      <c r="AA2906" s="107"/>
      <c r="AB2906" s="50"/>
      <c r="AI2906" s="107"/>
    </row>
    <row r="2907" spans="3:35" x14ac:dyDescent="0.2">
      <c r="L2907" s="102"/>
      <c r="M2907" s="103"/>
      <c r="R2907" s="105"/>
      <c r="V2907" s="106"/>
      <c r="W2907" s="107"/>
      <c r="X2907" s="107"/>
      <c r="Y2907" s="107"/>
      <c r="Z2907" s="108"/>
      <c r="AA2907" s="107"/>
      <c r="AB2907" s="50"/>
      <c r="AI2907" s="107"/>
    </row>
    <row r="2908" spans="3:35" x14ac:dyDescent="0.2">
      <c r="L2908" s="102"/>
      <c r="M2908" s="103"/>
      <c r="R2908" s="105"/>
      <c r="V2908" s="106"/>
      <c r="W2908" s="107"/>
      <c r="X2908" s="107"/>
      <c r="Y2908" s="107"/>
      <c r="Z2908" s="108"/>
      <c r="AA2908" s="107"/>
      <c r="AB2908" s="50"/>
      <c r="AI2908" s="107"/>
    </row>
    <row r="2909" spans="3:35" x14ac:dyDescent="0.2">
      <c r="L2909" s="102"/>
      <c r="M2909" s="103"/>
      <c r="R2909" s="105"/>
      <c r="V2909" s="106"/>
      <c r="W2909" s="107"/>
      <c r="X2909" s="107"/>
      <c r="Y2909" s="107"/>
      <c r="Z2909" s="108"/>
      <c r="AA2909" s="107"/>
      <c r="AB2909" s="50"/>
      <c r="AI2909" s="107"/>
    </row>
    <row r="2910" spans="3:35" x14ac:dyDescent="0.2">
      <c r="L2910" s="102"/>
      <c r="M2910" s="103"/>
      <c r="R2910" s="105"/>
      <c r="V2910" s="106"/>
      <c r="W2910" s="107"/>
      <c r="X2910" s="107"/>
      <c r="Y2910" s="107"/>
      <c r="Z2910" s="108"/>
      <c r="AA2910" s="107"/>
      <c r="AB2910" s="50"/>
      <c r="AI2910" s="107"/>
    </row>
    <row r="2911" spans="3:35" x14ac:dyDescent="0.2">
      <c r="L2911" s="102"/>
      <c r="M2911" s="103"/>
      <c r="R2911" s="105"/>
      <c r="V2911" s="106"/>
      <c r="W2911" s="107"/>
      <c r="X2911" s="107"/>
      <c r="Y2911" s="107"/>
      <c r="Z2911" s="108"/>
      <c r="AA2911" s="107"/>
      <c r="AB2911" s="50"/>
      <c r="AI2911" s="107"/>
    </row>
    <row r="2912" spans="3:35" x14ac:dyDescent="0.2">
      <c r="L2912" s="102"/>
      <c r="M2912" s="103"/>
      <c r="R2912" s="105"/>
      <c r="V2912" s="106"/>
      <c r="W2912" s="107"/>
      <c r="X2912" s="107"/>
      <c r="Y2912" s="107"/>
      <c r="Z2912" s="108"/>
      <c r="AA2912" s="107"/>
      <c r="AB2912" s="50"/>
      <c r="AI2912" s="107"/>
    </row>
    <row r="2913" spans="3:35" x14ac:dyDescent="0.2">
      <c r="L2913" s="102"/>
      <c r="M2913" s="103"/>
      <c r="R2913" s="105"/>
      <c r="V2913" s="106"/>
      <c r="W2913" s="107"/>
      <c r="X2913" s="107"/>
      <c r="Y2913" s="107"/>
      <c r="Z2913" s="108"/>
      <c r="AA2913" s="107"/>
      <c r="AB2913" s="50"/>
      <c r="AI2913" s="107"/>
    </row>
    <row r="2914" spans="3:35" x14ac:dyDescent="0.2">
      <c r="L2914" s="102"/>
      <c r="M2914" s="103"/>
      <c r="R2914" s="105"/>
      <c r="V2914" s="106"/>
      <c r="W2914" s="107"/>
      <c r="X2914" s="107"/>
      <c r="Y2914" s="107"/>
      <c r="Z2914" s="108"/>
      <c r="AA2914" s="107"/>
      <c r="AB2914" s="50"/>
      <c r="AI2914" s="107"/>
    </row>
    <row r="2915" spans="3:35" x14ac:dyDescent="0.2">
      <c r="L2915" s="102"/>
      <c r="M2915" s="103"/>
      <c r="R2915" s="105"/>
      <c r="V2915" s="106"/>
      <c r="W2915" s="107"/>
      <c r="X2915" s="107"/>
      <c r="Y2915" s="107"/>
      <c r="Z2915" s="108"/>
      <c r="AA2915" s="107"/>
      <c r="AB2915" s="50"/>
      <c r="AI2915" s="107"/>
    </row>
    <row r="2916" spans="3:35" x14ac:dyDescent="0.2">
      <c r="L2916" s="102"/>
      <c r="M2916" s="103"/>
      <c r="R2916" s="105"/>
      <c r="V2916" s="106"/>
      <c r="W2916" s="107"/>
      <c r="X2916" s="107"/>
      <c r="Y2916" s="107"/>
      <c r="Z2916" s="108"/>
      <c r="AA2916" s="107"/>
      <c r="AB2916" s="50"/>
      <c r="AI2916" s="107"/>
    </row>
    <row r="2917" spans="3:35" x14ac:dyDescent="0.2">
      <c r="L2917" s="102"/>
      <c r="M2917" s="103"/>
      <c r="R2917" s="105"/>
      <c r="V2917" s="106"/>
      <c r="W2917" s="107"/>
      <c r="X2917" s="107"/>
      <c r="Y2917" s="107"/>
      <c r="Z2917" s="108"/>
      <c r="AA2917" s="107"/>
      <c r="AB2917" s="50"/>
      <c r="AI2917" s="107"/>
    </row>
    <row r="2918" spans="3:35" x14ac:dyDescent="0.2">
      <c r="C2918" s="101"/>
      <c r="D2918" s="101"/>
      <c r="E2918" s="101"/>
      <c r="F2918" s="101"/>
      <c r="I2918" s="101"/>
      <c r="J2918" s="101"/>
      <c r="L2918" s="102"/>
      <c r="M2918" s="103"/>
      <c r="O2918" s="101"/>
      <c r="P2918" s="101"/>
      <c r="Q2918" s="101"/>
      <c r="R2918" s="105"/>
      <c r="V2918" s="106"/>
      <c r="W2918" s="107"/>
      <c r="X2918" s="107"/>
      <c r="Y2918" s="107"/>
      <c r="Z2918" s="108"/>
      <c r="AA2918" s="107"/>
      <c r="AB2918" s="50"/>
      <c r="AI2918" s="107"/>
    </row>
    <row r="2919" spans="3:35" x14ac:dyDescent="0.2">
      <c r="C2919" s="101"/>
      <c r="D2919" s="101"/>
      <c r="E2919" s="101"/>
      <c r="F2919" s="101"/>
      <c r="I2919" s="101"/>
      <c r="J2919" s="101"/>
      <c r="L2919" s="102"/>
      <c r="M2919" s="103"/>
      <c r="O2919" s="101"/>
      <c r="P2919" s="101"/>
      <c r="Q2919" s="101"/>
      <c r="R2919" s="105"/>
      <c r="V2919" s="106"/>
      <c r="W2919" s="107"/>
      <c r="X2919" s="107"/>
      <c r="Y2919" s="107"/>
      <c r="Z2919" s="108"/>
      <c r="AA2919" s="107"/>
      <c r="AB2919" s="50"/>
      <c r="AI2919" s="107"/>
    </row>
    <row r="2920" spans="3:35" x14ac:dyDescent="0.2">
      <c r="C2920" s="101"/>
      <c r="D2920" s="101"/>
      <c r="E2920" s="101"/>
      <c r="F2920" s="101"/>
      <c r="I2920" s="101"/>
      <c r="J2920" s="101"/>
      <c r="L2920" s="102"/>
      <c r="M2920" s="103"/>
      <c r="O2920" s="101"/>
      <c r="P2920" s="101"/>
      <c r="Q2920" s="101"/>
      <c r="R2920" s="105"/>
      <c r="V2920" s="106"/>
      <c r="W2920" s="107"/>
      <c r="X2920" s="107"/>
      <c r="Y2920" s="107"/>
      <c r="Z2920" s="108"/>
      <c r="AA2920" s="107"/>
      <c r="AB2920" s="50"/>
      <c r="AI2920" s="107"/>
    </row>
    <row r="2921" spans="3:35" x14ac:dyDescent="0.2">
      <c r="C2921" s="101"/>
      <c r="D2921" s="101"/>
      <c r="E2921" s="101"/>
      <c r="F2921" s="101"/>
      <c r="I2921" s="101"/>
      <c r="J2921" s="101"/>
      <c r="L2921" s="102"/>
      <c r="M2921" s="103"/>
      <c r="O2921" s="101"/>
      <c r="P2921" s="101"/>
      <c r="Q2921" s="101"/>
      <c r="R2921" s="105"/>
      <c r="V2921" s="106"/>
      <c r="W2921" s="107"/>
      <c r="X2921" s="107"/>
      <c r="Y2921" s="107"/>
      <c r="Z2921" s="108"/>
      <c r="AA2921" s="107"/>
      <c r="AB2921" s="50"/>
      <c r="AI2921" s="107"/>
    </row>
    <row r="2922" spans="3:35" x14ac:dyDescent="0.2">
      <c r="C2922" s="101"/>
      <c r="D2922" s="101"/>
      <c r="E2922" s="101"/>
      <c r="F2922" s="101"/>
      <c r="I2922" s="101"/>
      <c r="J2922" s="101"/>
      <c r="L2922" s="102"/>
      <c r="M2922" s="103"/>
      <c r="O2922" s="101"/>
      <c r="P2922" s="101"/>
      <c r="Q2922" s="101"/>
      <c r="R2922" s="105"/>
      <c r="V2922" s="106"/>
      <c r="W2922" s="107"/>
      <c r="X2922" s="107"/>
      <c r="Y2922" s="107"/>
      <c r="Z2922" s="108"/>
      <c r="AA2922" s="107"/>
      <c r="AB2922" s="50"/>
      <c r="AI2922" s="107"/>
    </row>
    <row r="2923" spans="3:35" x14ac:dyDescent="0.2">
      <c r="C2923" s="101"/>
      <c r="D2923" s="101"/>
      <c r="E2923" s="101"/>
      <c r="F2923" s="101"/>
      <c r="I2923" s="101"/>
      <c r="J2923" s="101"/>
      <c r="L2923" s="102"/>
      <c r="M2923" s="103"/>
      <c r="O2923" s="101"/>
      <c r="P2923" s="101"/>
      <c r="Q2923" s="101"/>
      <c r="R2923" s="105"/>
      <c r="V2923" s="106"/>
      <c r="W2923" s="107"/>
      <c r="X2923" s="107"/>
      <c r="Y2923" s="107"/>
      <c r="Z2923" s="108"/>
      <c r="AA2923" s="107"/>
      <c r="AB2923" s="50"/>
      <c r="AI2923" s="107"/>
    </row>
    <row r="2924" spans="3:35" x14ac:dyDescent="0.2">
      <c r="C2924" s="101"/>
      <c r="D2924" s="101"/>
      <c r="E2924" s="101"/>
      <c r="F2924" s="101"/>
      <c r="I2924" s="101"/>
      <c r="J2924" s="101"/>
      <c r="L2924" s="102"/>
      <c r="M2924" s="103"/>
      <c r="O2924" s="101"/>
      <c r="P2924" s="101"/>
      <c r="Q2924" s="101"/>
      <c r="R2924" s="105"/>
      <c r="V2924" s="106"/>
      <c r="W2924" s="107"/>
      <c r="X2924" s="107"/>
      <c r="Y2924" s="107"/>
      <c r="Z2924" s="108"/>
      <c r="AA2924" s="107"/>
      <c r="AB2924" s="50"/>
      <c r="AI2924" s="107"/>
    </row>
    <row r="2925" spans="3:35" x14ac:dyDescent="0.2">
      <c r="C2925" s="101"/>
      <c r="D2925" s="101"/>
      <c r="E2925" s="101"/>
      <c r="F2925" s="101"/>
      <c r="I2925" s="101"/>
      <c r="J2925" s="101"/>
      <c r="L2925" s="102"/>
      <c r="M2925" s="103"/>
      <c r="O2925" s="101"/>
      <c r="P2925" s="101"/>
      <c r="Q2925" s="101"/>
      <c r="R2925" s="105"/>
      <c r="V2925" s="106"/>
      <c r="W2925" s="107"/>
      <c r="X2925" s="107"/>
      <c r="Y2925" s="107"/>
      <c r="Z2925" s="108"/>
      <c r="AA2925" s="107"/>
      <c r="AB2925" s="50"/>
      <c r="AI2925" s="107"/>
    </row>
    <row r="2926" spans="3:35" x14ac:dyDescent="0.2">
      <c r="C2926" s="101"/>
      <c r="D2926" s="101"/>
      <c r="E2926" s="101"/>
      <c r="F2926" s="101"/>
      <c r="I2926" s="101"/>
      <c r="J2926" s="101"/>
      <c r="L2926" s="102"/>
      <c r="M2926" s="103"/>
      <c r="O2926" s="101"/>
      <c r="P2926" s="101"/>
      <c r="Q2926" s="101"/>
      <c r="R2926" s="105"/>
      <c r="V2926" s="106"/>
      <c r="W2926" s="107"/>
      <c r="X2926" s="107"/>
      <c r="Y2926" s="107"/>
      <c r="Z2926" s="108"/>
      <c r="AA2926" s="107"/>
      <c r="AB2926" s="50"/>
      <c r="AI2926" s="107"/>
    </row>
    <row r="2927" spans="3:35" x14ac:dyDescent="0.2">
      <c r="C2927" s="101"/>
      <c r="D2927" s="101"/>
      <c r="E2927" s="101"/>
      <c r="F2927" s="101"/>
      <c r="I2927" s="101"/>
      <c r="J2927" s="101"/>
      <c r="L2927" s="102"/>
      <c r="M2927" s="103"/>
      <c r="O2927" s="101"/>
      <c r="P2927" s="101"/>
      <c r="Q2927" s="101"/>
      <c r="R2927" s="105"/>
      <c r="V2927" s="106"/>
      <c r="W2927" s="107"/>
      <c r="X2927" s="107"/>
      <c r="Y2927" s="107"/>
      <c r="Z2927" s="108"/>
      <c r="AA2927" s="107"/>
      <c r="AB2927" s="50"/>
      <c r="AI2927" s="107"/>
    </row>
    <row r="2928" spans="3:35" x14ac:dyDescent="0.2">
      <c r="C2928" s="101"/>
      <c r="D2928" s="101"/>
      <c r="E2928" s="101"/>
      <c r="F2928" s="101"/>
      <c r="I2928" s="101"/>
      <c r="J2928" s="101"/>
      <c r="L2928" s="102"/>
      <c r="M2928" s="103"/>
      <c r="O2928" s="101"/>
      <c r="P2928" s="101"/>
      <c r="Q2928" s="101"/>
      <c r="R2928" s="105"/>
      <c r="V2928" s="106"/>
      <c r="W2928" s="107"/>
      <c r="X2928" s="107"/>
      <c r="Y2928" s="107"/>
      <c r="Z2928" s="108"/>
      <c r="AA2928" s="107"/>
      <c r="AB2928" s="50"/>
      <c r="AI2928" s="107"/>
    </row>
    <row r="2929" spans="3:35" x14ac:dyDescent="0.2">
      <c r="C2929" s="101"/>
      <c r="D2929" s="101"/>
      <c r="E2929" s="101"/>
      <c r="F2929" s="101"/>
      <c r="I2929" s="101"/>
      <c r="J2929" s="101"/>
      <c r="L2929" s="102"/>
      <c r="M2929" s="103"/>
      <c r="O2929" s="101"/>
      <c r="P2929" s="101"/>
      <c r="Q2929" s="101"/>
      <c r="R2929" s="105"/>
      <c r="V2929" s="106"/>
      <c r="W2929" s="107"/>
      <c r="X2929" s="107"/>
      <c r="Y2929" s="107"/>
      <c r="Z2929" s="108"/>
      <c r="AA2929" s="107"/>
      <c r="AB2929" s="50"/>
      <c r="AI2929" s="107"/>
    </row>
    <row r="2930" spans="3:35" x14ac:dyDescent="0.2">
      <c r="C2930" s="101"/>
      <c r="D2930" s="101"/>
      <c r="E2930" s="101"/>
      <c r="F2930" s="101"/>
      <c r="I2930" s="101"/>
      <c r="J2930" s="101"/>
      <c r="L2930" s="102"/>
      <c r="M2930" s="103"/>
      <c r="O2930" s="101"/>
      <c r="P2930" s="101"/>
      <c r="Q2930" s="101"/>
      <c r="R2930" s="105"/>
      <c r="V2930" s="106"/>
      <c r="W2930" s="107"/>
      <c r="X2930" s="107"/>
      <c r="Y2930" s="107"/>
      <c r="Z2930" s="108"/>
      <c r="AA2930" s="107"/>
      <c r="AB2930" s="50"/>
      <c r="AI2930" s="107"/>
    </row>
    <row r="2931" spans="3:35" x14ac:dyDescent="0.2">
      <c r="L2931" s="102"/>
      <c r="M2931" s="103"/>
      <c r="R2931" s="105"/>
      <c r="V2931" s="106"/>
      <c r="W2931" s="107"/>
      <c r="X2931" s="107"/>
      <c r="Y2931" s="107"/>
      <c r="Z2931" s="108"/>
      <c r="AA2931" s="107"/>
      <c r="AB2931" s="50"/>
      <c r="AI2931" s="107"/>
    </row>
    <row r="2932" spans="3:35" x14ac:dyDescent="0.2">
      <c r="L2932" s="102"/>
      <c r="M2932" s="103"/>
      <c r="R2932" s="105"/>
      <c r="V2932" s="106"/>
      <c r="W2932" s="107"/>
      <c r="X2932" s="107"/>
      <c r="Y2932" s="107"/>
      <c r="Z2932" s="108"/>
      <c r="AA2932" s="107"/>
      <c r="AB2932" s="50"/>
      <c r="AI2932" s="107"/>
    </row>
    <row r="2933" spans="3:35" x14ac:dyDescent="0.2">
      <c r="L2933" s="102"/>
      <c r="M2933" s="103"/>
      <c r="R2933" s="105"/>
      <c r="V2933" s="106"/>
      <c r="W2933" s="107"/>
      <c r="X2933" s="107"/>
      <c r="Y2933" s="107"/>
      <c r="Z2933" s="108"/>
      <c r="AA2933" s="107"/>
      <c r="AB2933" s="50"/>
      <c r="AI2933" s="107"/>
    </row>
    <row r="2934" spans="3:35" x14ac:dyDescent="0.2">
      <c r="L2934" s="102"/>
      <c r="M2934" s="103"/>
      <c r="R2934" s="105"/>
      <c r="V2934" s="106"/>
      <c r="W2934" s="107"/>
      <c r="X2934" s="107"/>
      <c r="Y2934" s="107"/>
      <c r="Z2934" s="108"/>
      <c r="AA2934" s="107"/>
      <c r="AB2934" s="50"/>
      <c r="AI2934" s="107"/>
    </row>
    <row r="2935" spans="3:35" x14ac:dyDescent="0.2">
      <c r="L2935" s="102"/>
      <c r="M2935" s="103"/>
      <c r="R2935" s="105"/>
      <c r="V2935" s="106"/>
      <c r="W2935" s="107"/>
      <c r="X2935" s="107"/>
      <c r="Y2935" s="107"/>
      <c r="Z2935" s="108"/>
      <c r="AA2935" s="107"/>
      <c r="AB2935" s="50"/>
      <c r="AI2935" s="107"/>
    </row>
    <row r="2936" spans="3:35" x14ac:dyDescent="0.2">
      <c r="C2936" s="101"/>
      <c r="D2936" s="101"/>
      <c r="E2936" s="101"/>
      <c r="F2936" s="101"/>
      <c r="I2936" s="101"/>
      <c r="J2936" s="101"/>
      <c r="L2936" s="102"/>
      <c r="M2936" s="103"/>
      <c r="O2936" s="101"/>
      <c r="P2936" s="101"/>
      <c r="Q2936" s="101"/>
      <c r="R2936" s="105"/>
      <c r="V2936" s="106"/>
      <c r="W2936" s="107"/>
      <c r="X2936" s="107"/>
      <c r="Y2936" s="107"/>
      <c r="Z2936" s="108"/>
      <c r="AA2936" s="107"/>
      <c r="AB2936" s="50"/>
      <c r="AI2936" s="107"/>
    </row>
    <row r="2937" spans="3:35" x14ac:dyDescent="0.2">
      <c r="C2937" s="101"/>
      <c r="D2937" s="101"/>
      <c r="E2937" s="101"/>
      <c r="F2937" s="101"/>
      <c r="I2937" s="101"/>
      <c r="J2937" s="101"/>
      <c r="L2937" s="102"/>
      <c r="M2937" s="103"/>
      <c r="O2937" s="101"/>
      <c r="P2937" s="101"/>
      <c r="Q2937" s="101"/>
      <c r="R2937" s="105"/>
      <c r="V2937" s="106"/>
      <c r="W2937" s="107"/>
      <c r="X2937" s="107"/>
      <c r="Y2937" s="107"/>
      <c r="Z2937" s="108"/>
      <c r="AA2937" s="107"/>
      <c r="AB2937" s="50"/>
      <c r="AI2937" s="107"/>
    </row>
    <row r="2938" spans="3:35" x14ac:dyDescent="0.2">
      <c r="C2938" s="101"/>
      <c r="D2938" s="101"/>
      <c r="E2938" s="101"/>
      <c r="F2938" s="101"/>
      <c r="I2938" s="101"/>
      <c r="J2938" s="101"/>
      <c r="L2938" s="102"/>
      <c r="M2938" s="103"/>
      <c r="O2938" s="101"/>
      <c r="P2938" s="101"/>
      <c r="Q2938" s="101"/>
      <c r="R2938" s="105"/>
      <c r="V2938" s="106"/>
      <c r="W2938" s="107"/>
      <c r="X2938" s="107"/>
      <c r="Y2938" s="107"/>
      <c r="Z2938" s="108"/>
      <c r="AA2938" s="107"/>
      <c r="AB2938" s="50"/>
      <c r="AI2938" s="107"/>
    </row>
    <row r="2939" spans="3:35" x14ac:dyDescent="0.2">
      <c r="C2939" s="101"/>
      <c r="D2939" s="101"/>
      <c r="E2939" s="101"/>
      <c r="F2939" s="101"/>
      <c r="I2939" s="101"/>
      <c r="J2939" s="101"/>
      <c r="L2939" s="102"/>
      <c r="M2939" s="103"/>
      <c r="O2939" s="101"/>
      <c r="P2939" s="101"/>
      <c r="Q2939" s="101"/>
      <c r="R2939" s="105"/>
      <c r="V2939" s="106"/>
      <c r="W2939" s="107"/>
      <c r="X2939" s="107"/>
      <c r="Y2939" s="107"/>
      <c r="Z2939" s="108"/>
      <c r="AA2939" s="107"/>
      <c r="AB2939" s="50"/>
      <c r="AI2939" s="107"/>
    </row>
    <row r="2940" spans="3:35" x14ac:dyDescent="0.2">
      <c r="C2940" s="101"/>
      <c r="D2940" s="101"/>
      <c r="E2940" s="101"/>
      <c r="F2940" s="101"/>
      <c r="I2940" s="101"/>
      <c r="J2940" s="101"/>
      <c r="L2940" s="102"/>
      <c r="M2940" s="103"/>
      <c r="O2940" s="101"/>
      <c r="P2940" s="101"/>
      <c r="Q2940" s="101"/>
      <c r="R2940" s="105"/>
      <c r="V2940" s="106"/>
      <c r="W2940" s="107"/>
      <c r="X2940" s="107"/>
      <c r="Y2940" s="107"/>
      <c r="Z2940" s="108"/>
      <c r="AA2940" s="107"/>
      <c r="AB2940" s="50"/>
      <c r="AI2940" s="107"/>
    </row>
    <row r="2941" spans="3:35" x14ac:dyDescent="0.2">
      <c r="C2941" s="101"/>
      <c r="D2941" s="101"/>
      <c r="E2941" s="101"/>
      <c r="F2941" s="101"/>
      <c r="I2941" s="101"/>
      <c r="J2941" s="101"/>
      <c r="L2941" s="102"/>
      <c r="M2941" s="103"/>
      <c r="O2941" s="101"/>
      <c r="P2941" s="101"/>
      <c r="Q2941" s="101"/>
      <c r="R2941" s="105"/>
      <c r="V2941" s="106"/>
      <c r="W2941" s="107"/>
      <c r="X2941" s="107"/>
      <c r="Y2941" s="107"/>
      <c r="Z2941" s="108"/>
      <c r="AA2941" s="107"/>
      <c r="AB2941" s="50"/>
      <c r="AI2941" s="107"/>
    </row>
    <row r="2942" spans="3:35" x14ac:dyDescent="0.2">
      <c r="C2942" s="101"/>
      <c r="D2942" s="101"/>
      <c r="E2942" s="101"/>
      <c r="F2942" s="101"/>
      <c r="I2942" s="101"/>
      <c r="J2942" s="101"/>
      <c r="L2942" s="102"/>
      <c r="M2942" s="103"/>
      <c r="O2942" s="101"/>
      <c r="P2942" s="101"/>
      <c r="Q2942" s="101"/>
      <c r="R2942" s="105"/>
      <c r="V2942" s="106"/>
      <c r="W2942" s="107"/>
      <c r="X2942" s="107"/>
      <c r="Y2942" s="107"/>
      <c r="Z2942" s="108"/>
      <c r="AA2942" s="107"/>
      <c r="AB2942" s="50"/>
      <c r="AI2942" s="107"/>
    </row>
    <row r="2943" spans="3:35" x14ac:dyDescent="0.2">
      <c r="C2943" s="101"/>
      <c r="D2943" s="101"/>
      <c r="E2943" s="101"/>
      <c r="F2943" s="101"/>
      <c r="I2943" s="101"/>
      <c r="J2943" s="101"/>
      <c r="L2943" s="102"/>
      <c r="M2943" s="103"/>
      <c r="O2943" s="101"/>
      <c r="P2943" s="101"/>
      <c r="Q2943" s="101"/>
      <c r="R2943" s="105"/>
      <c r="V2943" s="106"/>
      <c r="W2943" s="107"/>
      <c r="X2943" s="107"/>
      <c r="Y2943" s="107"/>
      <c r="Z2943" s="108"/>
      <c r="AA2943" s="107"/>
      <c r="AB2943" s="50"/>
      <c r="AI2943" s="107"/>
    </row>
    <row r="2944" spans="3:35" x14ac:dyDescent="0.2">
      <c r="C2944" s="101"/>
      <c r="D2944" s="101"/>
      <c r="E2944" s="101"/>
      <c r="F2944" s="101"/>
      <c r="I2944" s="101"/>
      <c r="J2944" s="101"/>
      <c r="L2944" s="102"/>
      <c r="M2944" s="103"/>
      <c r="O2944" s="101"/>
      <c r="P2944" s="101"/>
      <c r="Q2944" s="101"/>
      <c r="R2944" s="105"/>
      <c r="V2944" s="106"/>
      <c r="W2944" s="107"/>
      <c r="X2944" s="107"/>
      <c r="Y2944" s="107"/>
      <c r="Z2944" s="108"/>
      <c r="AA2944" s="107"/>
      <c r="AB2944" s="50"/>
      <c r="AI2944" s="107"/>
    </row>
    <row r="2945" spans="3:35" x14ac:dyDescent="0.2">
      <c r="C2945" s="101"/>
      <c r="D2945" s="101"/>
      <c r="E2945" s="101"/>
      <c r="F2945" s="101"/>
      <c r="I2945" s="101"/>
      <c r="J2945" s="101"/>
      <c r="L2945" s="102"/>
      <c r="M2945" s="103"/>
      <c r="O2945" s="101"/>
      <c r="P2945" s="101"/>
      <c r="Q2945" s="101"/>
      <c r="R2945" s="105"/>
      <c r="V2945" s="106"/>
      <c r="W2945" s="107"/>
      <c r="X2945" s="107"/>
      <c r="Y2945" s="107"/>
      <c r="Z2945" s="108"/>
      <c r="AA2945" s="107"/>
      <c r="AB2945" s="50"/>
      <c r="AI2945" s="107"/>
    </row>
    <row r="2946" spans="3:35" x14ac:dyDescent="0.2">
      <c r="C2946" s="101"/>
      <c r="D2946" s="101"/>
      <c r="E2946" s="101"/>
      <c r="F2946" s="101"/>
      <c r="I2946" s="101"/>
      <c r="J2946" s="101"/>
      <c r="L2946" s="102"/>
      <c r="M2946" s="103"/>
      <c r="O2946" s="101"/>
      <c r="P2946" s="101"/>
      <c r="Q2946" s="101"/>
      <c r="R2946" s="105"/>
      <c r="V2946" s="106"/>
      <c r="W2946" s="107"/>
      <c r="X2946" s="107"/>
      <c r="Y2946" s="107"/>
      <c r="Z2946" s="108"/>
      <c r="AA2946" s="107"/>
      <c r="AB2946" s="50"/>
      <c r="AI2946" s="107"/>
    </row>
    <row r="2947" spans="3:35" x14ac:dyDescent="0.2">
      <c r="C2947" s="101"/>
      <c r="D2947" s="101"/>
      <c r="E2947" s="101"/>
      <c r="F2947" s="101"/>
      <c r="I2947" s="101"/>
      <c r="J2947" s="101"/>
      <c r="L2947" s="102"/>
      <c r="M2947" s="103"/>
      <c r="O2947" s="101"/>
      <c r="P2947" s="101"/>
      <c r="Q2947" s="101"/>
      <c r="R2947" s="105"/>
      <c r="V2947" s="106"/>
      <c r="W2947" s="107"/>
      <c r="X2947" s="107"/>
      <c r="Y2947" s="107"/>
      <c r="Z2947" s="108"/>
      <c r="AA2947" s="107"/>
      <c r="AB2947" s="50"/>
      <c r="AI2947" s="107"/>
    </row>
    <row r="2948" spans="3:35" x14ac:dyDescent="0.2">
      <c r="C2948" s="101"/>
      <c r="D2948" s="101"/>
      <c r="E2948" s="101"/>
      <c r="F2948" s="101"/>
      <c r="I2948" s="101"/>
      <c r="J2948" s="101"/>
      <c r="L2948" s="102"/>
      <c r="M2948" s="103"/>
      <c r="O2948" s="101"/>
      <c r="P2948" s="101"/>
      <c r="Q2948" s="101"/>
      <c r="R2948" s="105"/>
      <c r="V2948" s="106"/>
      <c r="W2948" s="107"/>
      <c r="X2948" s="107"/>
      <c r="Y2948" s="107"/>
      <c r="Z2948" s="108"/>
      <c r="AA2948" s="107"/>
      <c r="AB2948" s="50"/>
      <c r="AI2948" s="107"/>
    </row>
    <row r="2949" spans="3:35" x14ac:dyDescent="0.2">
      <c r="C2949" s="101"/>
      <c r="D2949" s="101"/>
      <c r="E2949" s="101"/>
      <c r="F2949" s="101"/>
      <c r="I2949" s="101"/>
      <c r="J2949" s="101"/>
      <c r="L2949" s="102"/>
      <c r="M2949" s="103"/>
      <c r="O2949" s="101"/>
      <c r="P2949" s="101"/>
      <c r="Q2949" s="101"/>
      <c r="R2949" s="105"/>
      <c r="V2949" s="106"/>
      <c r="W2949" s="107"/>
      <c r="X2949" s="107"/>
      <c r="Y2949" s="107"/>
      <c r="Z2949" s="108"/>
      <c r="AA2949" s="107"/>
      <c r="AB2949" s="50"/>
      <c r="AI2949" s="107"/>
    </row>
    <row r="2950" spans="3:35" x14ac:dyDescent="0.2">
      <c r="C2950" s="101"/>
      <c r="D2950" s="101"/>
      <c r="E2950" s="101"/>
      <c r="F2950" s="101"/>
      <c r="I2950" s="101"/>
      <c r="J2950" s="101"/>
      <c r="L2950" s="102"/>
      <c r="M2950" s="103"/>
      <c r="O2950" s="101"/>
      <c r="P2950" s="101"/>
      <c r="Q2950" s="101"/>
      <c r="R2950" s="105"/>
      <c r="V2950" s="106"/>
      <c r="W2950" s="107"/>
      <c r="X2950" s="107"/>
      <c r="Y2950" s="107"/>
      <c r="Z2950" s="108"/>
      <c r="AA2950" s="107"/>
      <c r="AB2950" s="50"/>
      <c r="AI2950" s="107"/>
    </row>
    <row r="2951" spans="3:35" x14ac:dyDescent="0.2">
      <c r="C2951" s="101"/>
      <c r="D2951" s="101"/>
      <c r="E2951" s="101"/>
      <c r="F2951" s="101"/>
      <c r="I2951" s="101"/>
      <c r="J2951" s="101"/>
      <c r="L2951" s="102"/>
      <c r="M2951" s="103"/>
      <c r="O2951" s="101"/>
      <c r="P2951" s="101"/>
      <c r="Q2951" s="101"/>
      <c r="R2951" s="105"/>
      <c r="V2951" s="106"/>
      <c r="W2951" s="107"/>
      <c r="X2951" s="107"/>
      <c r="Y2951" s="107"/>
      <c r="Z2951" s="108"/>
      <c r="AA2951" s="107"/>
      <c r="AB2951" s="50"/>
      <c r="AI2951" s="107"/>
    </row>
    <row r="2952" spans="3:35" x14ac:dyDescent="0.2">
      <c r="C2952" s="101"/>
      <c r="D2952" s="101"/>
      <c r="E2952" s="101"/>
      <c r="F2952" s="101"/>
      <c r="I2952" s="101"/>
      <c r="J2952" s="101"/>
      <c r="L2952" s="102"/>
      <c r="M2952" s="103"/>
      <c r="O2952" s="101"/>
      <c r="P2952" s="101"/>
      <c r="Q2952" s="101"/>
      <c r="R2952" s="105"/>
      <c r="V2952" s="106"/>
      <c r="W2952" s="107"/>
      <c r="X2952" s="107"/>
      <c r="Y2952" s="107"/>
      <c r="Z2952" s="108"/>
      <c r="AA2952" s="107"/>
      <c r="AB2952" s="50"/>
      <c r="AI2952" s="107"/>
    </row>
    <row r="2953" spans="3:35" x14ac:dyDescent="0.2">
      <c r="C2953" s="101"/>
      <c r="D2953" s="101"/>
      <c r="E2953" s="101"/>
      <c r="F2953" s="101"/>
      <c r="I2953" s="101"/>
      <c r="J2953" s="101"/>
      <c r="L2953" s="102"/>
      <c r="M2953" s="103"/>
      <c r="O2953" s="101"/>
      <c r="P2953" s="101"/>
      <c r="Q2953" s="101"/>
      <c r="R2953" s="105"/>
      <c r="V2953" s="106"/>
      <c r="W2953" s="107"/>
      <c r="X2953" s="107"/>
      <c r="Y2953" s="107"/>
      <c r="Z2953" s="108"/>
      <c r="AA2953" s="107"/>
      <c r="AB2953" s="50"/>
      <c r="AI2953" s="107"/>
    </row>
    <row r="2954" spans="3:35" x14ac:dyDescent="0.2">
      <c r="C2954" s="101"/>
      <c r="D2954" s="101"/>
      <c r="E2954" s="101"/>
      <c r="F2954" s="101"/>
      <c r="I2954" s="101"/>
      <c r="J2954" s="101"/>
      <c r="L2954" s="102"/>
      <c r="M2954" s="103"/>
      <c r="O2954" s="101"/>
      <c r="P2954" s="101"/>
      <c r="Q2954" s="101"/>
      <c r="R2954" s="105"/>
      <c r="V2954" s="106"/>
      <c r="W2954" s="107"/>
      <c r="X2954" s="107"/>
      <c r="Y2954" s="107"/>
      <c r="Z2954" s="108"/>
      <c r="AA2954" s="107"/>
      <c r="AB2954" s="50"/>
      <c r="AI2954" s="107"/>
    </row>
    <row r="2955" spans="3:35" x14ac:dyDescent="0.2">
      <c r="C2955" s="101"/>
      <c r="D2955" s="101"/>
      <c r="E2955" s="101"/>
      <c r="F2955" s="101"/>
      <c r="I2955" s="101"/>
      <c r="J2955" s="101"/>
      <c r="L2955" s="102"/>
      <c r="M2955" s="103"/>
      <c r="O2955" s="101"/>
      <c r="P2955" s="101"/>
      <c r="Q2955" s="101"/>
      <c r="R2955" s="105"/>
      <c r="V2955" s="106"/>
      <c r="W2955" s="107"/>
      <c r="X2955" s="107"/>
      <c r="Y2955" s="107"/>
      <c r="Z2955" s="108"/>
      <c r="AA2955" s="107"/>
      <c r="AB2955" s="50"/>
      <c r="AI2955" s="107"/>
    </row>
    <row r="2956" spans="3:35" x14ac:dyDescent="0.2">
      <c r="C2956" s="101"/>
      <c r="D2956" s="101"/>
      <c r="E2956" s="101"/>
      <c r="F2956" s="101"/>
      <c r="I2956" s="101"/>
      <c r="J2956" s="101"/>
      <c r="L2956" s="102"/>
      <c r="M2956" s="103"/>
      <c r="O2956" s="101"/>
      <c r="P2956" s="101"/>
      <c r="Q2956" s="101"/>
      <c r="R2956" s="105"/>
      <c r="V2956" s="106"/>
      <c r="W2956" s="107"/>
      <c r="X2956" s="107"/>
      <c r="Y2956" s="107"/>
      <c r="Z2956" s="108"/>
      <c r="AA2956" s="107"/>
      <c r="AB2956" s="50"/>
      <c r="AI2956" s="107"/>
    </row>
    <row r="2957" spans="3:35" x14ac:dyDescent="0.2">
      <c r="C2957" s="101"/>
      <c r="D2957" s="101"/>
      <c r="E2957" s="101"/>
      <c r="F2957" s="101"/>
      <c r="I2957" s="101"/>
      <c r="J2957" s="101"/>
      <c r="L2957" s="102"/>
      <c r="M2957" s="103"/>
      <c r="O2957" s="101"/>
      <c r="P2957" s="101"/>
      <c r="Q2957" s="101"/>
      <c r="R2957" s="105"/>
      <c r="V2957" s="106"/>
      <c r="W2957" s="107"/>
      <c r="X2957" s="107"/>
      <c r="Y2957" s="107"/>
      <c r="Z2957" s="108"/>
      <c r="AA2957" s="107"/>
      <c r="AB2957" s="50"/>
      <c r="AI2957" s="107"/>
    </row>
    <row r="2958" spans="3:35" x14ac:dyDescent="0.2">
      <c r="C2958" s="101"/>
      <c r="D2958" s="101"/>
      <c r="E2958" s="101"/>
      <c r="F2958" s="101"/>
      <c r="I2958" s="101"/>
      <c r="J2958" s="101"/>
      <c r="L2958" s="102"/>
      <c r="M2958" s="103"/>
      <c r="O2958" s="101"/>
      <c r="P2958" s="101"/>
      <c r="Q2958" s="101"/>
      <c r="R2958" s="105"/>
      <c r="V2958" s="106"/>
      <c r="W2958" s="107"/>
      <c r="X2958" s="107"/>
      <c r="Y2958" s="107"/>
      <c r="Z2958" s="108"/>
      <c r="AA2958" s="107"/>
      <c r="AB2958" s="50"/>
      <c r="AI2958" s="107"/>
    </row>
    <row r="2959" spans="3:35" x14ac:dyDescent="0.2">
      <c r="C2959" s="101"/>
      <c r="D2959" s="101"/>
      <c r="E2959" s="101"/>
      <c r="F2959" s="101"/>
      <c r="I2959" s="101"/>
      <c r="J2959" s="101"/>
      <c r="L2959" s="102"/>
      <c r="M2959" s="103"/>
      <c r="O2959" s="101"/>
      <c r="P2959" s="101"/>
      <c r="Q2959" s="101"/>
      <c r="R2959" s="105"/>
      <c r="V2959" s="106"/>
      <c r="W2959" s="107"/>
      <c r="X2959" s="107"/>
      <c r="Y2959" s="107"/>
      <c r="Z2959" s="108"/>
      <c r="AA2959" s="107"/>
      <c r="AB2959" s="50"/>
      <c r="AI2959" s="107"/>
    </row>
    <row r="2960" spans="3:35" x14ac:dyDescent="0.2">
      <c r="C2960" s="101"/>
      <c r="D2960" s="101"/>
      <c r="E2960" s="101"/>
      <c r="F2960" s="101"/>
      <c r="I2960" s="101"/>
      <c r="J2960" s="101"/>
      <c r="L2960" s="102"/>
      <c r="M2960" s="103"/>
      <c r="O2960" s="101"/>
      <c r="P2960" s="101"/>
      <c r="Q2960" s="101"/>
      <c r="R2960" s="105"/>
      <c r="V2960" s="106"/>
      <c r="W2960" s="107"/>
      <c r="X2960" s="107"/>
      <c r="Y2960" s="107"/>
      <c r="Z2960" s="108"/>
      <c r="AA2960" s="107"/>
      <c r="AB2960" s="50"/>
      <c r="AI2960" s="107"/>
    </row>
    <row r="2961" spans="3:35" x14ac:dyDescent="0.2">
      <c r="C2961" s="101"/>
      <c r="D2961" s="101"/>
      <c r="E2961" s="101"/>
      <c r="F2961" s="101"/>
      <c r="I2961" s="101"/>
      <c r="J2961" s="101"/>
      <c r="L2961" s="102"/>
      <c r="M2961" s="103"/>
      <c r="O2961" s="101"/>
      <c r="P2961" s="101"/>
      <c r="Q2961" s="101"/>
      <c r="R2961" s="105"/>
      <c r="V2961" s="106"/>
      <c r="W2961" s="107"/>
      <c r="X2961" s="107"/>
      <c r="Y2961" s="107"/>
      <c r="Z2961" s="108"/>
      <c r="AA2961" s="107"/>
      <c r="AB2961" s="50"/>
      <c r="AI2961" s="107"/>
    </row>
    <row r="2962" spans="3:35" x14ac:dyDescent="0.2">
      <c r="C2962" s="101"/>
      <c r="D2962" s="101"/>
      <c r="E2962" s="101"/>
      <c r="F2962" s="101"/>
      <c r="I2962" s="101"/>
      <c r="J2962" s="101"/>
      <c r="L2962" s="102"/>
      <c r="M2962" s="103"/>
      <c r="O2962" s="101"/>
      <c r="P2962" s="101"/>
      <c r="Q2962" s="101"/>
      <c r="R2962" s="105"/>
      <c r="V2962" s="106"/>
      <c r="W2962" s="107"/>
      <c r="X2962" s="107"/>
      <c r="Y2962" s="107"/>
      <c r="Z2962" s="108"/>
      <c r="AA2962" s="107"/>
      <c r="AB2962" s="50"/>
      <c r="AI2962" s="107"/>
    </row>
    <row r="2963" spans="3:35" x14ac:dyDescent="0.2">
      <c r="C2963" s="101"/>
      <c r="D2963" s="101"/>
      <c r="E2963" s="101"/>
      <c r="F2963" s="101"/>
      <c r="I2963" s="101"/>
      <c r="J2963" s="101"/>
      <c r="L2963" s="102"/>
      <c r="M2963" s="103"/>
      <c r="O2963" s="101"/>
      <c r="P2963" s="101"/>
      <c r="Q2963" s="101"/>
      <c r="R2963" s="105"/>
      <c r="V2963" s="106"/>
      <c r="W2963" s="107"/>
      <c r="X2963" s="107"/>
      <c r="Y2963" s="107"/>
      <c r="Z2963" s="108"/>
      <c r="AA2963" s="107"/>
      <c r="AB2963" s="50"/>
      <c r="AI2963" s="107"/>
    </row>
    <row r="2964" spans="3:35" x14ac:dyDescent="0.2">
      <c r="C2964" s="101"/>
      <c r="D2964" s="101"/>
      <c r="E2964" s="101"/>
      <c r="F2964" s="101"/>
      <c r="I2964" s="101"/>
      <c r="J2964" s="101"/>
      <c r="L2964" s="102"/>
      <c r="M2964" s="103"/>
      <c r="O2964" s="101"/>
      <c r="P2964" s="101"/>
      <c r="Q2964" s="101"/>
      <c r="R2964" s="105"/>
      <c r="V2964" s="106"/>
      <c r="W2964" s="107"/>
      <c r="X2964" s="107"/>
      <c r="Y2964" s="107"/>
      <c r="Z2964" s="108"/>
      <c r="AA2964" s="107"/>
      <c r="AB2964" s="50"/>
      <c r="AI2964" s="107"/>
    </row>
    <row r="2965" spans="3:35" x14ac:dyDescent="0.2">
      <c r="C2965" s="101"/>
      <c r="D2965" s="101"/>
      <c r="E2965" s="101"/>
      <c r="F2965" s="101"/>
      <c r="I2965" s="101"/>
      <c r="J2965" s="101"/>
      <c r="L2965" s="102"/>
      <c r="M2965" s="103"/>
      <c r="O2965" s="101"/>
      <c r="P2965" s="101"/>
      <c r="Q2965" s="101"/>
      <c r="R2965" s="105"/>
      <c r="V2965" s="106"/>
      <c r="W2965" s="107"/>
      <c r="X2965" s="107"/>
      <c r="Y2965" s="107"/>
      <c r="Z2965" s="108"/>
      <c r="AA2965" s="107"/>
      <c r="AB2965" s="50"/>
      <c r="AI2965" s="107"/>
    </row>
    <row r="2966" spans="3:35" x14ac:dyDescent="0.2">
      <c r="C2966" s="101"/>
      <c r="D2966" s="101"/>
      <c r="E2966" s="101"/>
      <c r="F2966" s="101"/>
      <c r="I2966" s="101"/>
      <c r="J2966" s="101"/>
      <c r="L2966" s="102"/>
      <c r="M2966" s="103"/>
      <c r="O2966" s="101"/>
      <c r="P2966" s="101"/>
      <c r="Q2966" s="101"/>
      <c r="R2966" s="105"/>
      <c r="V2966" s="106"/>
      <c r="W2966" s="107"/>
      <c r="X2966" s="107"/>
      <c r="Y2966" s="107"/>
      <c r="Z2966" s="108"/>
      <c r="AA2966" s="107"/>
      <c r="AB2966" s="50"/>
      <c r="AI2966" s="107"/>
    </row>
    <row r="2967" spans="3:35" x14ac:dyDescent="0.2">
      <c r="C2967" s="101"/>
      <c r="D2967" s="101"/>
      <c r="E2967" s="101"/>
      <c r="F2967" s="101"/>
      <c r="I2967" s="101"/>
      <c r="J2967" s="101"/>
      <c r="L2967" s="102"/>
      <c r="M2967" s="103"/>
      <c r="O2967" s="101"/>
      <c r="P2967" s="101"/>
      <c r="Q2967" s="101"/>
      <c r="R2967" s="105"/>
      <c r="V2967" s="106"/>
      <c r="W2967" s="107"/>
      <c r="X2967" s="107"/>
      <c r="Y2967" s="107"/>
      <c r="Z2967" s="108"/>
      <c r="AA2967" s="107"/>
      <c r="AB2967" s="50"/>
      <c r="AI2967" s="107"/>
    </row>
    <row r="2968" spans="3:35" x14ac:dyDescent="0.2">
      <c r="C2968" s="101"/>
      <c r="D2968" s="101"/>
      <c r="E2968" s="101"/>
      <c r="F2968" s="101"/>
      <c r="I2968" s="101"/>
      <c r="J2968" s="101"/>
      <c r="L2968" s="102"/>
      <c r="M2968" s="103"/>
      <c r="O2968" s="101"/>
      <c r="P2968" s="101"/>
      <c r="Q2968" s="101"/>
      <c r="R2968" s="105"/>
      <c r="V2968" s="106"/>
      <c r="W2968" s="107"/>
      <c r="X2968" s="107"/>
      <c r="Y2968" s="107"/>
      <c r="Z2968" s="108"/>
      <c r="AA2968" s="107"/>
      <c r="AB2968" s="50"/>
      <c r="AI2968" s="107"/>
    </row>
    <row r="2969" spans="3:35" x14ac:dyDescent="0.2">
      <c r="C2969" s="101"/>
      <c r="D2969" s="101"/>
      <c r="E2969" s="101"/>
      <c r="F2969" s="101"/>
      <c r="I2969" s="101"/>
      <c r="J2969" s="101"/>
      <c r="L2969" s="102"/>
      <c r="M2969" s="103"/>
      <c r="O2969" s="101"/>
      <c r="P2969" s="101"/>
      <c r="Q2969" s="101"/>
      <c r="R2969" s="105"/>
      <c r="V2969" s="106"/>
      <c r="W2969" s="107"/>
      <c r="X2969" s="107"/>
      <c r="Y2969" s="107"/>
      <c r="Z2969" s="108"/>
      <c r="AA2969" s="107"/>
      <c r="AB2969" s="50"/>
      <c r="AI2969" s="107"/>
    </row>
    <row r="2970" spans="3:35" x14ac:dyDescent="0.2">
      <c r="C2970" s="101"/>
      <c r="D2970" s="101"/>
      <c r="E2970" s="101"/>
      <c r="F2970" s="101"/>
      <c r="I2970" s="101"/>
      <c r="J2970" s="101"/>
      <c r="L2970" s="102"/>
      <c r="M2970" s="103"/>
      <c r="O2970" s="101"/>
      <c r="P2970" s="101"/>
      <c r="Q2970" s="101"/>
      <c r="R2970" s="105"/>
      <c r="V2970" s="106"/>
      <c r="W2970" s="107"/>
      <c r="X2970" s="107"/>
      <c r="Y2970" s="107"/>
      <c r="Z2970" s="108"/>
      <c r="AA2970" s="107"/>
      <c r="AB2970" s="50"/>
      <c r="AI2970" s="107"/>
    </row>
    <row r="2971" spans="3:35" x14ac:dyDescent="0.2">
      <c r="L2971" s="102"/>
      <c r="M2971" s="103"/>
      <c r="R2971" s="105"/>
      <c r="V2971" s="106"/>
      <c r="W2971" s="107"/>
      <c r="X2971" s="107"/>
      <c r="Y2971" s="107"/>
      <c r="Z2971" s="108"/>
      <c r="AA2971" s="107"/>
      <c r="AB2971" s="50"/>
      <c r="AI2971" s="107"/>
    </row>
    <row r="2972" spans="3:35" x14ac:dyDescent="0.2">
      <c r="L2972" s="102"/>
      <c r="M2972" s="103"/>
      <c r="R2972" s="105"/>
      <c r="V2972" s="106"/>
      <c r="W2972" s="107"/>
      <c r="X2972" s="107"/>
      <c r="Y2972" s="107"/>
      <c r="Z2972" s="108"/>
      <c r="AA2972" s="107"/>
      <c r="AB2972" s="50"/>
      <c r="AI2972" s="107"/>
    </row>
    <row r="2973" spans="3:35" x14ac:dyDescent="0.2">
      <c r="L2973" s="102"/>
      <c r="M2973" s="103"/>
      <c r="R2973" s="105"/>
      <c r="V2973" s="106"/>
      <c r="W2973" s="107"/>
      <c r="X2973" s="107"/>
      <c r="Y2973" s="107"/>
      <c r="Z2973" s="108"/>
      <c r="AA2973" s="107"/>
      <c r="AB2973" s="50"/>
      <c r="AI2973" s="107"/>
    </row>
    <row r="2974" spans="3:35" x14ac:dyDescent="0.2">
      <c r="L2974" s="102"/>
      <c r="M2974" s="103"/>
      <c r="R2974" s="105"/>
      <c r="V2974" s="106"/>
      <c r="W2974" s="107"/>
      <c r="X2974" s="107"/>
      <c r="Y2974" s="107"/>
      <c r="Z2974" s="108"/>
      <c r="AA2974" s="107"/>
      <c r="AB2974" s="50"/>
      <c r="AI2974" s="107"/>
    </row>
    <row r="2975" spans="3:35" x14ac:dyDescent="0.2">
      <c r="L2975" s="102"/>
      <c r="M2975" s="103"/>
      <c r="R2975" s="105"/>
      <c r="V2975" s="106"/>
      <c r="W2975" s="107"/>
      <c r="X2975" s="107"/>
      <c r="Y2975" s="107"/>
      <c r="Z2975" s="108"/>
      <c r="AA2975" s="107"/>
      <c r="AB2975" s="50"/>
      <c r="AI2975" s="107"/>
    </row>
    <row r="2976" spans="3:35" x14ac:dyDescent="0.2">
      <c r="L2976" s="102"/>
      <c r="M2976" s="103"/>
      <c r="R2976" s="105"/>
      <c r="V2976" s="106"/>
      <c r="W2976" s="107"/>
      <c r="X2976" s="107"/>
      <c r="Y2976" s="107"/>
      <c r="Z2976" s="108"/>
      <c r="AA2976" s="107"/>
      <c r="AB2976" s="50"/>
      <c r="AI2976" s="107"/>
    </row>
    <row r="2977" spans="3:35" x14ac:dyDescent="0.2">
      <c r="L2977" s="102"/>
      <c r="M2977" s="103"/>
      <c r="R2977" s="105"/>
      <c r="V2977" s="106"/>
      <c r="W2977" s="107"/>
      <c r="X2977" s="107"/>
      <c r="Y2977" s="107"/>
      <c r="Z2977" s="108"/>
      <c r="AA2977" s="107"/>
      <c r="AB2977" s="50"/>
      <c r="AI2977" s="107"/>
    </row>
    <row r="2978" spans="3:35" x14ac:dyDescent="0.2">
      <c r="C2978" s="101"/>
      <c r="D2978" s="101"/>
      <c r="E2978" s="101"/>
      <c r="F2978" s="101"/>
      <c r="I2978" s="101"/>
      <c r="J2978" s="101"/>
      <c r="L2978" s="102"/>
      <c r="M2978" s="103"/>
      <c r="O2978" s="101"/>
      <c r="P2978" s="101"/>
      <c r="Q2978" s="101"/>
      <c r="R2978" s="105"/>
      <c r="V2978" s="106"/>
      <c r="W2978" s="107"/>
      <c r="X2978" s="107"/>
      <c r="Y2978" s="107"/>
      <c r="Z2978" s="108"/>
      <c r="AA2978" s="107"/>
      <c r="AB2978" s="50"/>
      <c r="AI2978" s="107"/>
    </row>
    <row r="2979" spans="3:35" x14ac:dyDescent="0.2">
      <c r="C2979" s="101"/>
      <c r="D2979" s="101"/>
      <c r="E2979" s="101"/>
      <c r="F2979" s="101"/>
      <c r="I2979" s="101"/>
      <c r="J2979" s="101"/>
      <c r="L2979" s="102"/>
      <c r="M2979" s="103"/>
      <c r="O2979" s="101"/>
      <c r="P2979" s="101"/>
      <c r="Q2979" s="101"/>
      <c r="R2979" s="105"/>
      <c r="V2979" s="106"/>
      <c r="W2979" s="107"/>
      <c r="X2979" s="107"/>
      <c r="Y2979" s="107"/>
      <c r="Z2979" s="108"/>
      <c r="AA2979" s="107"/>
      <c r="AB2979" s="50"/>
      <c r="AI2979" s="107"/>
    </row>
    <row r="2980" spans="3:35" x14ac:dyDescent="0.2">
      <c r="C2980" s="101"/>
      <c r="D2980" s="101"/>
      <c r="E2980" s="101"/>
      <c r="F2980" s="101"/>
      <c r="I2980" s="101"/>
      <c r="J2980" s="101"/>
      <c r="L2980" s="102"/>
      <c r="M2980" s="103"/>
      <c r="O2980" s="101"/>
      <c r="P2980" s="101"/>
      <c r="Q2980" s="101"/>
      <c r="R2980" s="105"/>
      <c r="V2980" s="106"/>
      <c r="W2980" s="107"/>
      <c r="X2980" s="107"/>
      <c r="Y2980" s="107"/>
      <c r="Z2980" s="108"/>
      <c r="AA2980" s="107"/>
      <c r="AB2980" s="50"/>
      <c r="AI2980" s="107"/>
    </row>
    <row r="2981" spans="3:35" x14ac:dyDescent="0.2">
      <c r="C2981" s="101"/>
      <c r="D2981" s="101"/>
      <c r="E2981" s="101"/>
      <c r="F2981" s="101"/>
      <c r="I2981" s="101"/>
      <c r="J2981" s="101"/>
      <c r="L2981" s="102"/>
      <c r="M2981" s="103"/>
      <c r="O2981" s="101"/>
      <c r="P2981" s="101"/>
      <c r="Q2981" s="101"/>
      <c r="R2981" s="105"/>
      <c r="V2981" s="106"/>
      <c r="W2981" s="107"/>
      <c r="X2981" s="107"/>
      <c r="Y2981" s="107"/>
      <c r="Z2981" s="108"/>
      <c r="AA2981" s="107"/>
      <c r="AB2981" s="50"/>
      <c r="AI2981" s="107"/>
    </row>
    <row r="2982" spans="3:35" x14ac:dyDescent="0.2">
      <c r="C2982" s="101"/>
      <c r="D2982" s="101"/>
      <c r="E2982" s="101"/>
      <c r="F2982" s="101"/>
      <c r="I2982" s="101"/>
      <c r="J2982" s="101"/>
      <c r="L2982" s="102"/>
      <c r="M2982" s="103"/>
      <c r="O2982" s="101"/>
      <c r="P2982" s="101"/>
      <c r="Q2982" s="101"/>
      <c r="R2982" s="105"/>
      <c r="V2982" s="106"/>
      <c r="W2982" s="107"/>
      <c r="X2982" s="107"/>
      <c r="Y2982" s="107"/>
      <c r="Z2982" s="108"/>
      <c r="AA2982" s="107"/>
      <c r="AB2982" s="50"/>
      <c r="AI2982" s="107"/>
    </row>
    <row r="2983" spans="3:35" x14ac:dyDescent="0.2">
      <c r="C2983" s="101"/>
      <c r="D2983" s="101"/>
      <c r="E2983" s="101"/>
      <c r="F2983" s="101"/>
      <c r="I2983" s="101"/>
      <c r="J2983" s="101"/>
      <c r="L2983" s="102"/>
      <c r="M2983" s="103"/>
      <c r="O2983" s="101"/>
      <c r="P2983" s="101"/>
      <c r="Q2983" s="101"/>
      <c r="R2983" s="105"/>
      <c r="V2983" s="106"/>
      <c r="W2983" s="107"/>
      <c r="X2983" s="107"/>
      <c r="Y2983" s="107"/>
      <c r="Z2983" s="108"/>
      <c r="AA2983" s="107"/>
      <c r="AB2983" s="50"/>
      <c r="AI2983" s="107"/>
    </row>
    <row r="2984" spans="3:35" x14ac:dyDescent="0.2">
      <c r="C2984" s="101"/>
      <c r="D2984" s="101"/>
      <c r="E2984" s="101"/>
      <c r="F2984" s="101"/>
      <c r="I2984" s="101"/>
      <c r="J2984" s="101"/>
      <c r="L2984" s="102"/>
      <c r="M2984" s="103"/>
      <c r="O2984" s="101"/>
      <c r="P2984" s="101"/>
      <c r="Q2984" s="101"/>
      <c r="R2984" s="105"/>
      <c r="V2984" s="106"/>
      <c r="W2984" s="107"/>
      <c r="X2984" s="107"/>
      <c r="Y2984" s="107"/>
      <c r="Z2984" s="108"/>
      <c r="AA2984" s="107"/>
      <c r="AB2984" s="50"/>
      <c r="AI2984" s="107"/>
    </row>
    <row r="2985" spans="3:35" x14ac:dyDescent="0.2">
      <c r="C2985" s="101"/>
      <c r="D2985" s="101"/>
      <c r="E2985" s="101"/>
      <c r="F2985" s="101"/>
      <c r="I2985" s="101"/>
      <c r="J2985" s="101"/>
      <c r="L2985" s="102"/>
      <c r="M2985" s="103"/>
      <c r="O2985" s="101"/>
      <c r="P2985" s="101"/>
      <c r="Q2985" s="101"/>
      <c r="R2985" s="105"/>
      <c r="V2985" s="106"/>
      <c r="W2985" s="107"/>
      <c r="X2985" s="107"/>
      <c r="Y2985" s="107"/>
      <c r="Z2985" s="108"/>
      <c r="AA2985" s="107"/>
      <c r="AB2985" s="50"/>
      <c r="AI2985" s="107"/>
    </row>
    <row r="2986" spans="3:35" x14ac:dyDescent="0.2">
      <c r="C2986" s="101"/>
      <c r="D2986" s="101"/>
      <c r="E2986" s="101"/>
      <c r="F2986" s="101"/>
      <c r="I2986" s="101"/>
      <c r="J2986" s="101"/>
      <c r="L2986" s="102"/>
      <c r="M2986" s="103"/>
      <c r="O2986" s="101"/>
      <c r="P2986" s="101"/>
      <c r="Q2986" s="101"/>
      <c r="R2986" s="105"/>
      <c r="V2986" s="106"/>
      <c r="W2986" s="107"/>
      <c r="X2986" s="107"/>
      <c r="Y2986" s="107"/>
      <c r="Z2986" s="108"/>
      <c r="AA2986" s="107"/>
      <c r="AB2986" s="50"/>
      <c r="AI2986" s="107"/>
    </row>
    <row r="2987" spans="3:35" x14ac:dyDescent="0.2">
      <c r="C2987" s="101"/>
      <c r="D2987" s="101"/>
      <c r="E2987" s="101"/>
      <c r="F2987" s="101"/>
      <c r="I2987" s="101"/>
      <c r="J2987" s="101"/>
      <c r="L2987" s="102"/>
      <c r="M2987" s="103"/>
      <c r="O2987" s="101"/>
      <c r="P2987" s="101"/>
      <c r="Q2987" s="101"/>
      <c r="R2987" s="105"/>
      <c r="V2987" s="106"/>
      <c r="W2987" s="107"/>
      <c r="X2987" s="107"/>
      <c r="Y2987" s="107"/>
      <c r="Z2987" s="108"/>
      <c r="AA2987" s="107"/>
      <c r="AB2987" s="50"/>
      <c r="AI2987" s="107"/>
    </row>
    <row r="2988" spans="3:35" x14ac:dyDescent="0.2">
      <c r="L2988" s="102"/>
      <c r="M2988" s="103"/>
      <c r="R2988" s="105"/>
      <c r="V2988" s="106"/>
      <c r="W2988" s="107"/>
      <c r="X2988" s="107"/>
      <c r="Y2988" s="107"/>
      <c r="Z2988" s="108"/>
      <c r="AA2988" s="107"/>
      <c r="AB2988" s="50"/>
      <c r="AI2988" s="107"/>
    </row>
    <row r="2989" spans="3:35" x14ac:dyDescent="0.2">
      <c r="L2989" s="102"/>
      <c r="M2989" s="103"/>
      <c r="R2989" s="105"/>
      <c r="V2989" s="106"/>
      <c r="W2989" s="107"/>
      <c r="X2989" s="107"/>
      <c r="Y2989" s="107"/>
      <c r="Z2989" s="108"/>
      <c r="AA2989" s="107"/>
      <c r="AB2989" s="50"/>
      <c r="AI2989" s="107"/>
    </row>
    <row r="2990" spans="3:35" x14ac:dyDescent="0.2">
      <c r="L2990" s="102"/>
      <c r="M2990" s="103"/>
      <c r="R2990" s="105"/>
      <c r="V2990" s="106"/>
      <c r="W2990" s="107"/>
      <c r="X2990" s="107"/>
      <c r="Y2990" s="107"/>
      <c r="Z2990" s="108"/>
      <c r="AA2990" s="107"/>
      <c r="AB2990" s="50"/>
      <c r="AI2990" s="107"/>
    </row>
    <row r="2991" spans="3:35" x14ac:dyDescent="0.2">
      <c r="L2991" s="102"/>
      <c r="M2991" s="103"/>
      <c r="R2991" s="105"/>
      <c r="V2991" s="106"/>
      <c r="W2991" s="107"/>
      <c r="X2991" s="107"/>
      <c r="Y2991" s="107"/>
      <c r="Z2991" s="108"/>
      <c r="AA2991" s="107"/>
      <c r="AB2991" s="50"/>
      <c r="AI2991" s="107"/>
    </row>
    <row r="2992" spans="3:35" x14ac:dyDescent="0.2">
      <c r="L2992" s="102"/>
      <c r="M2992" s="103"/>
      <c r="R2992" s="105"/>
      <c r="V2992" s="106"/>
      <c r="W2992" s="107"/>
      <c r="X2992" s="107"/>
      <c r="Y2992" s="107"/>
      <c r="Z2992" s="108"/>
      <c r="AA2992" s="107"/>
      <c r="AB2992" s="50"/>
      <c r="AI2992" s="107"/>
    </row>
    <row r="2993" spans="3:35" x14ac:dyDescent="0.2">
      <c r="L2993" s="102"/>
      <c r="M2993" s="103"/>
      <c r="R2993" s="105"/>
      <c r="V2993" s="106"/>
      <c r="W2993" s="107"/>
      <c r="X2993" s="107"/>
      <c r="Y2993" s="107"/>
      <c r="Z2993" s="108"/>
      <c r="AA2993" s="107"/>
      <c r="AB2993" s="50"/>
      <c r="AI2993" s="107"/>
    </row>
    <row r="2994" spans="3:35" x14ac:dyDescent="0.2">
      <c r="L2994" s="102"/>
      <c r="M2994" s="103"/>
      <c r="R2994" s="105"/>
      <c r="V2994" s="106"/>
      <c r="W2994" s="107"/>
      <c r="X2994" s="107"/>
      <c r="Y2994" s="107"/>
      <c r="Z2994" s="108"/>
      <c r="AA2994" s="107"/>
      <c r="AB2994" s="50"/>
      <c r="AI2994" s="107"/>
    </row>
    <row r="2995" spans="3:35" x14ac:dyDescent="0.2">
      <c r="L2995" s="102"/>
      <c r="M2995" s="103"/>
      <c r="R2995" s="105"/>
      <c r="V2995" s="106"/>
      <c r="W2995" s="107"/>
      <c r="X2995" s="107"/>
      <c r="Y2995" s="107"/>
      <c r="Z2995" s="108"/>
      <c r="AA2995" s="107"/>
      <c r="AB2995" s="50"/>
      <c r="AI2995" s="107"/>
    </row>
    <row r="2996" spans="3:35" x14ac:dyDescent="0.2">
      <c r="L2996" s="102"/>
      <c r="M2996" s="103"/>
      <c r="R2996" s="105"/>
      <c r="V2996" s="106"/>
      <c r="W2996" s="107"/>
      <c r="X2996" s="107"/>
      <c r="Y2996" s="107"/>
      <c r="Z2996" s="108"/>
      <c r="AA2996" s="107"/>
      <c r="AB2996" s="50"/>
      <c r="AI2996" s="107"/>
    </row>
    <row r="2997" spans="3:35" x14ac:dyDescent="0.2">
      <c r="C2997" s="101"/>
      <c r="D2997" s="101"/>
      <c r="E2997" s="101"/>
      <c r="F2997" s="101"/>
      <c r="I2997" s="101"/>
      <c r="J2997" s="101"/>
      <c r="L2997" s="102"/>
      <c r="M2997" s="103"/>
      <c r="O2997" s="101"/>
      <c r="P2997" s="101"/>
      <c r="Q2997" s="101"/>
      <c r="R2997" s="105"/>
      <c r="V2997" s="106"/>
      <c r="W2997" s="107"/>
      <c r="X2997" s="107"/>
      <c r="Y2997" s="107"/>
      <c r="Z2997" s="108"/>
      <c r="AA2997" s="107"/>
      <c r="AB2997" s="50"/>
      <c r="AI2997" s="107"/>
    </row>
    <row r="2998" spans="3:35" x14ac:dyDescent="0.2">
      <c r="C2998" s="101"/>
      <c r="D2998" s="101"/>
      <c r="E2998" s="101"/>
      <c r="F2998" s="101"/>
      <c r="I2998" s="101"/>
      <c r="J2998" s="101"/>
      <c r="L2998" s="102"/>
      <c r="M2998" s="103"/>
      <c r="O2998" s="101"/>
      <c r="P2998" s="101"/>
      <c r="Q2998" s="101"/>
      <c r="R2998" s="105"/>
      <c r="V2998" s="106"/>
      <c r="W2998" s="107"/>
      <c r="X2998" s="107"/>
      <c r="Y2998" s="107"/>
      <c r="Z2998" s="108"/>
      <c r="AA2998" s="107"/>
      <c r="AB2998" s="50"/>
      <c r="AI2998" s="107"/>
    </row>
    <row r="2999" spans="3:35" x14ac:dyDescent="0.2">
      <c r="C2999" s="101"/>
      <c r="D2999" s="101"/>
      <c r="E2999" s="101"/>
      <c r="F2999" s="101"/>
      <c r="I2999" s="101"/>
      <c r="J2999" s="101"/>
      <c r="L2999" s="102"/>
      <c r="M2999" s="103"/>
      <c r="O2999" s="101"/>
      <c r="P2999" s="101"/>
      <c r="Q2999" s="101"/>
      <c r="R2999" s="105"/>
      <c r="V2999" s="106"/>
      <c r="W2999" s="107"/>
      <c r="X2999" s="107"/>
      <c r="Y2999" s="107"/>
      <c r="Z2999" s="108"/>
      <c r="AA2999" s="107"/>
      <c r="AB2999" s="50"/>
      <c r="AI2999" s="107"/>
    </row>
    <row r="3000" spans="3:35" x14ac:dyDescent="0.2">
      <c r="C3000" s="101"/>
      <c r="D3000" s="101"/>
      <c r="E3000" s="101"/>
      <c r="F3000" s="101"/>
      <c r="I3000" s="101"/>
      <c r="J3000" s="101"/>
      <c r="L3000" s="102"/>
      <c r="M3000" s="103"/>
      <c r="O3000" s="101"/>
      <c r="P3000" s="101"/>
      <c r="Q3000" s="101"/>
      <c r="R3000" s="105"/>
      <c r="V3000" s="106"/>
      <c r="W3000" s="107"/>
      <c r="X3000" s="107"/>
      <c r="Y3000" s="107"/>
      <c r="Z3000" s="108"/>
      <c r="AA3000" s="107"/>
      <c r="AB3000" s="50"/>
      <c r="AI3000" s="107"/>
    </row>
    <row r="3001" spans="3:35" x14ac:dyDescent="0.2">
      <c r="C3001" s="101"/>
      <c r="D3001" s="101"/>
      <c r="E3001" s="101"/>
      <c r="F3001" s="101"/>
      <c r="I3001" s="101"/>
      <c r="J3001" s="101"/>
      <c r="L3001" s="102"/>
      <c r="M3001" s="103"/>
      <c r="O3001" s="101"/>
      <c r="P3001" s="101"/>
      <c r="Q3001" s="101"/>
      <c r="R3001" s="105"/>
      <c r="V3001" s="106"/>
      <c r="W3001" s="107"/>
      <c r="X3001" s="107"/>
      <c r="Y3001" s="107"/>
      <c r="Z3001" s="108"/>
      <c r="AA3001" s="107"/>
      <c r="AB3001" s="50"/>
      <c r="AI3001" s="107"/>
    </row>
    <row r="3002" spans="3:35" x14ac:dyDescent="0.2">
      <c r="C3002" s="101"/>
      <c r="D3002" s="101"/>
      <c r="E3002" s="101"/>
      <c r="F3002" s="101"/>
      <c r="I3002" s="101"/>
      <c r="J3002" s="101"/>
      <c r="L3002" s="102"/>
      <c r="M3002" s="103"/>
      <c r="O3002" s="101"/>
      <c r="P3002" s="101"/>
      <c r="Q3002" s="101"/>
      <c r="R3002" s="105"/>
      <c r="V3002" s="106"/>
      <c r="W3002" s="107"/>
      <c r="X3002" s="107"/>
      <c r="Y3002" s="107"/>
      <c r="Z3002" s="108"/>
      <c r="AA3002" s="107"/>
      <c r="AB3002" s="50"/>
      <c r="AI3002" s="107"/>
    </row>
    <row r="3003" spans="3:35" x14ac:dyDescent="0.2">
      <c r="C3003" s="101"/>
      <c r="D3003" s="101"/>
      <c r="E3003" s="101"/>
      <c r="F3003" s="101"/>
      <c r="I3003" s="101"/>
      <c r="J3003" s="101"/>
      <c r="L3003" s="102"/>
      <c r="M3003" s="103"/>
      <c r="O3003" s="101"/>
      <c r="P3003" s="101"/>
      <c r="Q3003" s="101"/>
      <c r="R3003" s="105"/>
      <c r="V3003" s="106"/>
      <c r="W3003" s="107"/>
      <c r="X3003" s="107"/>
      <c r="Y3003" s="107"/>
      <c r="Z3003" s="108"/>
      <c r="AA3003" s="107"/>
      <c r="AB3003" s="50"/>
      <c r="AI3003" s="107"/>
    </row>
    <row r="3004" spans="3:35" x14ac:dyDescent="0.2">
      <c r="C3004" s="101"/>
      <c r="D3004" s="101"/>
      <c r="E3004" s="101"/>
      <c r="F3004" s="101"/>
      <c r="I3004" s="101"/>
      <c r="J3004" s="101"/>
      <c r="L3004" s="102"/>
      <c r="M3004" s="103"/>
      <c r="O3004" s="101"/>
      <c r="P3004" s="101"/>
      <c r="Q3004" s="101"/>
      <c r="R3004" s="105"/>
      <c r="V3004" s="106"/>
      <c r="W3004" s="107"/>
      <c r="X3004" s="107"/>
      <c r="Y3004" s="107"/>
      <c r="Z3004" s="108"/>
      <c r="AA3004" s="107"/>
      <c r="AB3004" s="50"/>
      <c r="AI3004" s="107"/>
    </row>
    <row r="3005" spans="3:35" x14ac:dyDescent="0.2">
      <c r="C3005" s="101"/>
      <c r="D3005" s="101"/>
      <c r="E3005" s="101"/>
      <c r="F3005" s="101"/>
      <c r="I3005" s="101"/>
      <c r="J3005" s="101"/>
      <c r="L3005" s="102"/>
      <c r="M3005" s="103"/>
      <c r="O3005" s="101"/>
      <c r="P3005" s="101"/>
      <c r="Q3005" s="101"/>
      <c r="R3005" s="105"/>
      <c r="V3005" s="106"/>
      <c r="W3005" s="107"/>
      <c r="X3005" s="107"/>
      <c r="Y3005" s="107"/>
      <c r="Z3005" s="108"/>
      <c r="AA3005" s="107"/>
      <c r="AB3005" s="50"/>
      <c r="AI3005" s="107"/>
    </row>
    <row r="3006" spans="3:35" x14ac:dyDescent="0.2">
      <c r="C3006" s="101"/>
      <c r="D3006" s="101"/>
      <c r="E3006" s="101"/>
      <c r="F3006" s="101"/>
      <c r="I3006" s="101"/>
      <c r="J3006" s="101"/>
      <c r="L3006" s="102"/>
      <c r="M3006" s="103"/>
      <c r="O3006" s="101"/>
      <c r="P3006" s="101"/>
      <c r="Q3006" s="101"/>
      <c r="R3006" s="105"/>
      <c r="V3006" s="106"/>
      <c r="W3006" s="107"/>
      <c r="X3006" s="107"/>
      <c r="Y3006" s="107"/>
      <c r="Z3006" s="108"/>
      <c r="AA3006" s="107"/>
      <c r="AB3006" s="50"/>
      <c r="AI3006" s="107"/>
    </row>
    <row r="3007" spans="3:35" x14ac:dyDescent="0.2">
      <c r="C3007" s="101"/>
      <c r="D3007" s="101"/>
      <c r="E3007" s="101"/>
      <c r="F3007" s="101"/>
      <c r="I3007" s="101"/>
      <c r="J3007" s="101"/>
      <c r="L3007" s="102"/>
      <c r="M3007" s="103"/>
      <c r="O3007" s="101"/>
      <c r="P3007" s="101"/>
      <c r="Q3007" s="101"/>
      <c r="R3007" s="105"/>
      <c r="V3007" s="106"/>
      <c r="W3007" s="107"/>
      <c r="X3007" s="107"/>
      <c r="Y3007" s="107"/>
      <c r="Z3007" s="108"/>
      <c r="AA3007" s="107"/>
      <c r="AB3007" s="50"/>
      <c r="AI3007" s="107"/>
    </row>
    <row r="3008" spans="3:35" x14ac:dyDescent="0.2">
      <c r="C3008" s="101"/>
      <c r="D3008" s="101"/>
      <c r="E3008" s="101"/>
      <c r="F3008" s="101"/>
      <c r="I3008" s="101"/>
      <c r="J3008" s="101"/>
      <c r="L3008" s="102"/>
      <c r="M3008" s="103"/>
      <c r="O3008" s="101"/>
      <c r="P3008" s="101"/>
      <c r="Q3008" s="101"/>
      <c r="R3008" s="105"/>
      <c r="V3008" s="106"/>
      <c r="W3008" s="107"/>
      <c r="X3008" s="107"/>
      <c r="Y3008" s="107"/>
      <c r="Z3008" s="108"/>
      <c r="AA3008" s="107"/>
      <c r="AB3008" s="50"/>
      <c r="AI3008" s="107"/>
    </row>
    <row r="3009" spans="3:35" x14ac:dyDescent="0.2">
      <c r="C3009" s="101"/>
      <c r="D3009" s="101"/>
      <c r="E3009" s="101"/>
      <c r="F3009" s="101"/>
      <c r="I3009" s="101"/>
      <c r="J3009" s="101"/>
      <c r="L3009" s="102"/>
      <c r="M3009" s="103"/>
      <c r="O3009" s="101"/>
      <c r="P3009" s="101"/>
      <c r="Q3009" s="101"/>
      <c r="R3009" s="105"/>
      <c r="V3009" s="106"/>
      <c r="W3009" s="107"/>
      <c r="X3009" s="107"/>
      <c r="Y3009" s="107"/>
      <c r="Z3009" s="108"/>
      <c r="AA3009" s="107"/>
      <c r="AB3009" s="50"/>
      <c r="AI3009" s="107"/>
    </row>
    <row r="3010" spans="3:35" x14ac:dyDescent="0.2">
      <c r="C3010" s="101"/>
      <c r="D3010" s="101"/>
      <c r="E3010" s="101"/>
      <c r="F3010" s="101"/>
      <c r="I3010" s="101"/>
      <c r="J3010" s="101"/>
      <c r="L3010" s="102"/>
      <c r="M3010" s="103"/>
      <c r="O3010" s="101"/>
      <c r="P3010" s="101"/>
      <c r="Q3010" s="101"/>
      <c r="R3010" s="105"/>
      <c r="V3010" s="106"/>
      <c r="W3010" s="107"/>
      <c r="X3010" s="107"/>
      <c r="Y3010" s="107"/>
      <c r="Z3010" s="108"/>
      <c r="AA3010" s="107"/>
      <c r="AB3010" s="50"/>
      <c r="AI3010" s="107"/>
    </row>
    <row r="3011" spans="3:35" x14ac:dyDescent="0.2">
      <c r="C3011" s="101"/>
      <c r="D3011" s="101"/>
      <c r="E3011" s="101"/>
      <c r="F3011" s="101"/>
      <c r="I3011" s="101"/>
      <c r="J3011" s="101"/>
      <c r="L3011" s="102"/>
      <c r="M3011" s="103"/>
      <c r="O3011" s="101"/>
      <c r="P3011" s="101"/>
      <c r="Q3011" s="101"/>
      <c r="R3011" s="105"/>
      <c r="V3011" s="106"/>
      <c r="W3011" s="107"/>
      <c r="X3011" s="107"/>
      <c r="Y3011" s="107"/>
      <c r="Z3011" s="108"/>
      <c r="AA3011" s="107"/>
      <c r="AB3011" s="50"/>
      <c r="AI3011" s="107"/>
    </row>
    <row r="3012" spans="3:35" x14ac:dyDescent="0.2">
      <c r="C3012" s="101"/>
      <c r="D3012" s="101"/>
      <c r="E3012" s="101"/>
      <c r="F3012" s="101"/>
      <c r="I3012" s="101"/>
      <c r="J3012" s="101"/>
      <c r="L3012" s="102"/>
      <c r="M3012" s="103"/>
      <c r="O3012" s="101"/>
      <c r="P3012" s="101"/>
      <c r="Q3012" s="101"/>
      <c r="R3012" s="105"/>
      <c r="V3012" s="106"/>
      <c r="W3012" s="107"/>
      <c r="X3012" s="107"/>
      <c r="Y3012" s="107"/>
      <c r="Z3012" s="108"/>
      <c r="AA3012" s="107"/>
      <c r="AB3012" s="50"/>
      <c r="AI3012" s="107"/>
    </row>
    <row r="3013" spans="3:35" x14ac:dyDescent="0.2">
      <c r="L3013" s="102"/>
      <c r="M3013" s="103"/>
      <c r="R3013" s="105"/>
      <c r="V3013" s="106"/>
      <c r="W3013" s="107"/>
      <c r="X3013" s="107"/>
      <c r="Y3013" s="107"/>
      <c r="Z3013" s="108"/>
      <c r="AA3013" s="107"/>
      <c r="AB3013" s="50"/>
      <c r="AI3013" s="107"/>
    </row>
    <row r="3014" spans="3:35" x14ac:dyDescent="0.2">
      <c r="L3014" s="102"/>
      <c r="M3014" s="103"/>
      <c r="R3014" s="105"/>
      <c r="V3014" s="106"/>
      <c r="W3014" s="107"/>
      <c r="X3014" s="107"/>
      <c r="Y3014" s="107"/>
      <c r="Z3014" s="108"/>
      <c r="AA3014" s="107"/>
      <c r="AB3014" s="50"/>
      <c r="AI3014" s="107"/>
    </row>
    <row r="3015" spans="3:35" x14ac:dyDescent="0.2">
      <c r="L3015" s="102"/>
      <c r="M3015" s="103"/>
      <c r="R3015" s="105"/>
      <c r="V3015" s="106"/>
      <c r="W3015" s="107"/>
      <c r="X3015" s="107"/>
      <c r="Y3015" s="107"/>
      <c r="Z3015" s="108"/>
      <c r="AA3015" s="107"/>
      <c r="AB3015" s="50"/>
      <c r="AI3015" s="107"/>
    </row>
    <row r="3016" spans="3:35" x14ac:dyDescent="0.2">
      <c r="L3016" s="102"/>
      <c r="M3016" s="103"/>
      <c r="R3016" s="105"/>
      <c r="V3016" s="106"/>
      <c r="W3016" s="107"/>
      <c r="X3016" s="107"/>
      <c r="Y3016" s="107"/>
      <c r="Z3016" s="108"/>
      <c r="AA3016" s="107"/>
      <c r="AB3016" s="50"/>
      <c r="AI3016" s="107"/>
    </row>
    <row r="3017" spans="3:35" x14ac:dyDescent="0.2">
      <c r="L3017" s="102"/>
      <c r="M3017" s="103"/>
      <c r="R3017" s="105"/>
      <c r="V3017" s="106"/>
      <c r="W3017" s="107"/>
      <c r="X3017" s="107"/>
      <c r="Y3017" s="107"/>
      <c r="Z3017" s="108"/>
      <c r="AA3017" s="107"/>
      <c r="AB3017" s="50"/>
      <c r="AI3017" s="107"/>
    </row>
    <row r="3018" spans="3:35" x14ac:dyDescent="0.2">
      <c r="L3018" s="102"/>
      <c r="M3018" s="103"/>
      <c r="R3018" s="105"/>
      <c r="V3018" s="106"/>
      <c r="W3018" s="107"/>
      <c r="X3018" s="107"/>
      <c r="Y3018" s="107"/>
      <c r="Z3018" s="108"/>
      <c r="AA3018" s="107"/>
      <c r="AB3018" s="50"/>
      <c r="AI3018" s="107"/>
    </row>
    <row r="3019" spans="3:35" x14ac:dyDescent="0.2">
      <c r="C3019" s="101"/>
      <c r="D3019" s="101"/>
      <c r="E3019" s="101"/>
      <c r="F3019" s="101"/>
      <c r="I3019" s="101"/>
      <c r="J3019" s="101"/>
      <c r="L3019" s="102"/>
      <c r="M3019" s="103"/>
      <c r="O3019" s="101"/>
      <c r="P3019" s="101"/>
      <c r="Q3019" s="101"/>
      <c r="R3019" s="105"/>
      <c r="V3019" s="106"/>
      <c r="W3019" s="107"/>
      <c r="X3019" s="107"/>
      <c r="Y3019" s="107"/>
      <c r="Z3019" s="108"/>
      <c r="AA3019" s="107"/>
      <c r="AB3019" s="50"/>
      <c r="AI3019" s="107"/>
    </row>
    <row r="3020" spans="3:35" x14ac:dyDescent="0.2">
      <c r="C3020" s="101"/>
      <c r="D3020" s="101"/>
      <c r="E3020" s="101"/>
      <c r="F3020" s="101"/>
      <c r="I3020" s="101"/>
      <c r="J3020" s="101"/>
      <c r="L3020" s="102"/>
      <c r="M3020" s="103"/>
      <c r="O3020" s="101"/>
      <c r="P3020" s="101"/>
      <c r="Q3020" s="101"/>
      <c r="R3020" s="105"/>
      <c r="V3020" s="106"/>
      <c r="W3020" s="107"/>
      <c r="X3020" s="107"/>
      <c r="Y3020" s="107"/>
      <c r="Z3020" s="108"/>
      <c r="AA3020" s="107"/>
      <c r="AB3020" s="50"/>
      <c r="AI3020" s="107"/>
    </row>
    <row r="3021" spans="3:35" x14ac:dyDescent="0.2">
      <c r="C3021" s="101"/>
      <c r="D3021" s="101"/>
      <c r="E3021" s="101"/>
      <c r="F3021" s="101"/>
      <c r="I3021" s="101"/>
      <c r="J3021" s="101"/>
      <c r="L3021" s="102"/>
      <c r="M3021" s="103"/>
      <c r="O3021" s="101"/>
      <c r="P3021" s="101"/>
      <c r="Q3021" s="101"/>
      <c r="R3021" s="105"/>
      <c r="V3021" s="106"/>
      <c r="W3021" s="107"/>
      <c r="X3021" s="107"/>
      <c r="Y3021" s="107"/>
      <c r="Z3021" s="108"/>
      <c r="AA3021" s="107"/>
      <c r="AB3021" s="50"/>
      <c r="AI3021" s="107"/>
    </row>
    <row r="3022" spans="3:35" x14ac:dyDescent="0.2">
      <c r="C3022" s="101"/>
      <c r="D3022" s="101"/>
      <c r="E3022" s="101"/>
      <c r="F3022" s="101"/>
      <c r="I3022" s="101"/>
      <c r="J3022" s="101"/>
      <c r="L3022" s="102"/>
      <c r="M3022" s="103"/>
      <c r="O3022" s="101"/>
      <c r="P3022" s="101"/>
      <c r="Q3022" s="101"/>
      <c r="R3022" s="105"/>
      <c r="V3022" s="106"/>
      <c r="W3022" s="107"/>
      <c r="X3022" s="107"/>
      <c r="Y3022" s="107"/>
      <c r="Z3022" s="108"/>
      <c r="AA3022" s="107"/>
      <c r="AB3022" s="50"/>
      <c r="AI3022" s="107"/>
    </row>
    <row r="3023" spans="3:35" x14ac:dyDescent="0.2">
      <c r="C3023" s="101"/>
      <c r="D3023" s="101"/>
      <c r="E3023" s="101"/>
      <c r="F3023" s="101"/>
      <c r="I3023" s="101"/>
      <c r="J3023" s="101"/>
      <c r="L3023" s="102"/>
      <c r="M3023" s="103"/>
      <c r="O3023" s="101"/>
      <c r="P3023" s="101"/>
      <c r="Q3023" s="101"/>
      <c r="R3023" s="105"/>
      <c r="V3023" s="106"/>
      <c r="W3023" s="107"/>
      <c r="X3023" s="107"/>
      <c r="Y3023" s="107"/>
      <c r="Z3023" s="108"/>
      <c r="AA3023" s="107"/>
      <c r="AB3023" s="50"/>
      <c r="AI3023" s="107"/>
    </row>
    <row r="3024" spans="3:35" x14ac:dyDescent="0.2">
      <c r="C3024" s="101"/>
      <c r="D3024" s="101"/>
      <c r="E3024" s="101"/>
      <c r="F3024" s="101"/>
      <c r="I3024" s="101"/>
      <c r="J3024" s="101"/>
      <c r="L3024" s="102"/>
      <c r="M3024" s="103"/>
      <c r="O3024" s="101"/>
      <c r="P3024" s="101"/>
      <c r="Q3024" s="101"/>
      <c r="R3024" s="105"/>
      <c r="V3024" s="106"/>
      <c r="W3024" s="107"/>
      <c r="X3024" s="107"/>
      <c r="Y3024" s="107"/>
      <c r="Z3024" s="108"/>
      <c r="AA3024" s="107"/>
      <c r="AB3024" s="50"/>
      <c r="AI3024" s="107"/>
    </row>
    <row r="3025" spans="3:35" x14ac:dyDescent="0.2">
      <c r="C3025" s="101"/>
      <c r="D3025" s="101"/>
      <c r="E3025" s="101"/>
      <c r="F3025" s="101"/>
      <c r="I3025" s="101"/>
      <c r="J3025" s="101"/>
      <c r="L3025" s="102"/>
      <c r="M3025" s="103"/>
      <c r="O3025" s="101"/>
      <c r="P3025" s="101"/>
      <c r="Q3025" s="101"/>
      <c r="R3025" s="105"/>
      <c r="V3025" s="106"/>
      <c r="W3025" s="107"/>
      <c r="X3025" s="107"/>
      <c r="Y3025" s="107"/>
      <c r="Z3025" s="108"/>
      <c r="AA3025" s="107"/>
      <c r="AB3025" s="50"/>
      <c r="AI3025" s="107"/>
    </row>
    <row r="3026" spans="3:35" x14ac:dyDescent="0.2">
      <c r="C3026" s="101"/>
      <c r="D3026" s="101"/>
      <c r="E3026" s="101"/>
      <c r="F3026" s="101"/>
      <c r="I3026" s="101"/>
      <c r="J3026" s="101"/>
      <c r="L3026" s="102"/>
      <c r="M3026" s="103"/>
      <c r="O3026" s="101"/>
      <c r="P3026" s="101"/>
      <c r="Q3026" s="101"/>
      <c r="R3026" s="105"/>
      <c r="V3026" s="106"/>
      <c r="W3026" s="107"/>
      <c r="X3026" s="107"/>
      <c r="Y3026" s="107"/>
      <c r="Z3026" s="108"/>
      <c r="AA3026" s="107"/>
      <c r="AB3026" s="50"/>
      <c r="AI3026" s="107"/>
    </row>
    <row r="3027" spans="3:35" x14ac:dyDescent="0.2">
      <c r="C3027" s="101"/>
      <c r="D3027" s="101"/>
      <c r="E3027" s="101"/>
      <c r="F3027" s="101"/>
      <c r="I3027" s="101"/>
      <c r="J3027" s="101"/>
      <c r="L3027" s="102"/>
      <c r="M3027" s="103"/>
      <c r="O3027" s="101"/>
      <c r="P3027" s="101"/>
      <c r="Q3027" s="101"/>
      <c r="R3027" s="105"/>
      <c r="V3027" s="106"/>
      <c r="W3027" s="107"/>
      <c r="X3027" s="107"/>
      <c r="Y3027" s="107"/>
      <c r="Z3027" s="108"/>
      <c r="AA3027" s="107"/>
      <c r="AB3027" s="50"/>
      <c r="AI3027" s="107"/>
    </row>
    <row r="3028" spans="3:35" x14ac:dyDescent="0.2">
      <c r="C3028" s="101"/>
      <c r="D3028" s="101"/>
      <c r="E3028" s="101"/>
      <c r="F3028" s="101"/>
      <c r="I3028" s="101"/>
      <c r="J3028" s="101"/>
      <c r="L3028" s="102"/>
      <c r="M3028" s="103"/>
      <c r="O3028" s="101"/>
      <c r="P3028" s="101"/>
      <c r="Q3028" s="101"/>
      <c r="R3028" s="105"/>
      <c r="V3028" s="106"/>
      <c r="W3028" s="107"/>
      <c r="X3028" s="107"/>
      <c r="Y3028" s="107"/>
      <c r="Z3028" s="108"/>
      <c r="AA3028" s="107"/>
      <c r="AB3028" s="50"/>
      <c r="AI3028" s="107"/>
    </row>
    <row r="3029" spans="3:35" x14ac:dyDescent="0.2">
      <c r="C3029" s="101"/>
      <c r="D3029" s="101"/>
      <c r="E3029" s="101"/>
      <c r="F3029" s="101"/>
      <c r="I3029" s="101"/>
      <c r="J3029" s="101"/>
      <c r="L3029" s="102"/>
      <c r="M3029" s="103"/>
      <c r="O3029" s="101"/>
      <c r="P3029" s="101"/>
      <c r="Q3029" s="101"/>
      <c r="R3029" s="105"/>
      <c r="V3029" s="106"/>
      <c r="W3029" s="107"/>
      <c r="X3029" s="107"/>
      <c r="Y3029" s="107"/>
      <c r="Z3029" s="108"/>
      <c r="AA3029" s="107"/>
      <c r="AB3029" s="50"/>
      <c r="AI3029" s="107"/>
    </row>
    <row r="3030" spans="3:35" x14ac:dyDescent="0.2">
      <c r="C3030" s="101"/>
      <c r="D3030" s="101"/>
      <c r="E3030" s="101"/>
      <c r="F3030" s="101"/>
      <c r="I3030" s="101"/>
      <c r="J3030" s="101"/>
      <c r="L3030" s="102"/>
      <c r="M3030" s="103"/>
      <c r="O3030" s="101"/>
      <c r="P3030" s="101"/>
      <c r="Q3030" s="101"/>
      <c r="R3030" s="105"/>
      <c r="V3030" s="106"/>
      <c r="W3030" s="107"/>
      <c r="X3030" s="107"/>
      <c r="Y3030" s="107"/>
      <c r="Z3030" s="108"/>
      <c r="AA3030" s="107"/>
      <c r="AB3030" s="50"/>
      <c r="AI3030" s="107"/>
    </row>
    <row r="3031" spans="3:35" x14ac:dyDescent="0.2">
      <c r="C3031" s="101"/>
      <c r="D3031" s="101"/>
      <c r="E3031" s="101"/>
      <c r="F3031" s="101"/>
      <c r="I3031" s="101"/>
      <c r="J3031" s="101"/>
      <c r="L3031" s="102"/>
      <c r="M3031" s="103"/>
      <c r="O3031" s="101"/>
      <c r="P3031" s="101"/>
      <c r="Q3031" s="101"/>
      <c r="R3031" s="105"/>
      <c r="V3031" s="106"/>
      <c r="W3031" s="107"/>
      <c r="X3031" s="107"/>
      <c r="Y3031" s="107"/>
      <c r="Z3031" s="108"/>
      <c r="AA3031" s="107"/>
      <c r="AB3031" s="50"/>
      <c r="AI3031" s="107"/>
    </row>
    <row r="3032" spans="3:35" x14ac:dyDescent="0.2">
      <c r="C3032" s="101"/>
      <c r="D3032" s="101"/>
      <c r="E3032" s="101"/>
      <c r="F3032" s="101"/>
      <c r="I3032" s="101"/>
      <c r="J3032" s="101"/>
      <c r="L3032" s="102"/>
      <c r="M3032" s="103"/>
      <c r="O3032" s="101"/>
      <c r="P3032" s="101"/>
      <c r="Q3032" s="101"/>
      <c r="R3032" s="105"/>
      <c r="V3032" s="106"/>
      <c r="W3032" s="107"/>
      <c r="X3032" s="107"/>
      <c r="Y3032" s="107"/>
      <c r="Z3032" s="108"/>
      <c r="AA3032" s="107"/>
      <c r="AB3032" s="50"/>
      <c r="AI3032" s="107"/>
    </row>
    <row r="3033" spans="3:35" x14ac:dyDescent="0.2">
      <c r="C3033" s="101"/>
      <c r="D3033" s="101"/>
      <c r="E3033" s="101"/>
      <c r="F3033" s="101"/>
      <c r="I3033" s="101"/>
      <c r="J3033" s="101"/>
      <c r="L3033" s="102"/>
      <c r="M3033" s="103"/>
      <c r="O3033" s="101"/>
      <c r="P3033" s="101"/>
      <c r="Q3033" s="101"/>
      <c r="R3033" s="105"/>
      <c r="V3033" s="106"/>
      <c r="W3033" s="107"/>
      <c r="X3033" s="107"/>
      <c r="Y3033" s="107"/>
      <c r="Z3033" s="108"/>
      <c r="AA3033" s="107"/>
      <c r="AB3033" s="50"/>
      <c r="AI3033" s="107"/>
    </row>
    <row r="3034" spans="3:35" x14ac:dyDescent="0.2">
      <c r="C3034" s="101"/>
      <c r="D3034" s="101"/>
      <c r="E3034" s="101"/>
      <c r="F3034" s="101"/>
      <c r="I3034" s="101"/>
      <c r="J3034" s="101"/>
      <c r="L3034" s="102"/>
      <c r="M3034" s="103"/>
      <c r="O3034" s="101"/>
      <c r="P3034" s="101"/>
      <c r="Q3034" s="101"/>
      <c r="R3034" s="105"/>
      <c r="V3034" s="106"/>
      <c r="W3034" s="107"/>
      <c r="X3034" s="107"/>
      <c r="Y3034" s="107"/>
      <c r="Z3034" s="108"/>
      <c r="AA3034" s="107"/>
      <c r="AB3034" s="50"/>
      <c r="AI3034" s="107"/>
    </row>
    <row r="3035" spans="3:35" x14ac:dyDescent="0.2">
      <c r="C3035" s="101"/>
      <c r="D3035" s="101"/>
      <c r="E3035" s="101"/>
      <c r="F3035" s="101"/>
      <c r="I3035" s="101"/>
      <c r="J3035" s="101"/>
      <c r="L3035" s="102"/>
      <c r="M3035" s="103"/>
      <c r="O3035" s="101"/>
      <c r="P3035" s="101"/>
      <c r="Q3035" s="101"/>
      <c r="R3035" s="105"/>
      <c r="V3035" s="106"/>
      <c r="W3035" s="107"/>
      <c r="X3035" s="107"/>
      <c r="Y3035" s="107"/>
      <c r="Z3035" s="108"/>
      <c r="AA3035" s="107"/>
      <c r="AB3035" s="50"/>
      <c r="AI3035" s="107"/>
    </row>
    <row r="3036" spans="3:35" x14ac:dyDescent="0.2">
      <c r="C3036" s="101"/>
      <c r="D3036" s="101"/>
      <c r="E3036" s="101"/>
      <c r="F3036" s="101"/>
      <c r="I3036" s="101"/>
      <c r="J3036" s="101"/>
      <c r="L3036" s="102"/>
      <c r="M3036" s="103"/>
      <c r="O3036" s="101"/>
      <c r="P3036" s="101"/>
      <c r="Q3036" s="101"/>
      <c r="R3036" s="105"/>
      <c r="V3036" s="106"/>
      <c r="W3036" s="107"/>
      <c r="X3036" s="107"/>
      <c r="Y3036" s="107"/>
      <c r="Z3036" s="108"/>
      <c r="AA3036" s="107"/>
      <c r="AB3036" s="50"/>
      <c r="AI3036" s="107"/>
    </row>
    <row r="3037" spans="3:35" x14ac:dyDescent="0.2">
      <c r="C3037" s="101"/>
      <c r="D3037" s="101"/>
      <c r="E3037" s="101"/>
      <c r="F3037" s="101"/>
      <c r="I3037" s="101"/>
      <c r="J3037" s="101"/>
      <c r="L3037" s="102"/>
      <c r="M3037" s="103"/>
      <c r="O3037" s="101"/>
      <c r="P3037" s="101"/>
      <c r="Q3037" s="101"/>
      <c r="R3037" s="105"/>
      <c r="V3037" s="106"/>
      <c r="W3037" s="107"/>
      <c r="X3037" s="107"/>
      <c r="Y3037" s="107"/>
      <c r="Z3037" s="108"/>
      <c r="AA3037" s="107"/>
      <c r="AB3037" s="50"/>
      <c r="AI3037" s="107"/>
    </row>
    <row r="3038" spans="3:35" x14ac:dyDescent="0.2">
      <c r="C3038" s="101"/>
      <c r="D3038" s="101"/>
      <c r="E3038" s="101"/>
      <c r="F3038" s="101"/>
      <c r="I3038" s="101"/>
      <c r="J3038" s="101"/>
      <c r="L3038" s="102"/>
      <c r="M3038" s="103"/>
      <c r="O3038" s="101"/>
      <c r="P3038" s="101"/>
      <c r="Q3038" s="101"/>
      <c r="R3038" s="105"/>
      <c r="V3038" s="106"/>
      <c r="W3038" s="107"/>
      <c r="X3038" s="107"/>
      <c r="Y3038" s="107"/>
      <c r="Z3038" s="108"/>
      <c r="AA3038" s="107"/>
      <c r="AB3038" s="50"/>
      <c r="AI3038" s="107"/>
    </row>
    <row r="3039" spans="3:35" x14ac:dyDescent="0.2">
      <c r="C3039" s="101"/>
      <c r="D3039" s="101"/>
      <c r="E3039" s="101"/>
      <c r="F3039" s="101"/>
      <c r="I3039" s="101"/>
      <c r="J3039" s="101"/>
      <c r="L3039" s="102"/>
      <c r="M3039" s="103"/>
      <c r="O3039" s="101"/>
      <c r="P3039" s="101"/>
      <c r="Q3039" s="101"/>
      <c r="R3039" s="105"/>
      <c r="V3039" s="106"/>
      <c r="W3039" s="107"/>
      <c r="X3039" s="107"/>
      <c r="Y3039" s="107"/>
      <c r="Z3039" s="108"/>
      <c r="AA3039" s="107"/>
      <c r="AB3039" s="50"/>
      <c r="AI3039" s="107"/>
    </row>
    <row r="3040" spans="3:35" x14ac:dyDescent="0.2">
      <c r="C3040" s="101"/>
      <c r="D3040" s="101"/>
      <c r="E3040" s="101"/>
      <c r="F3040" s="101"/>
      <c r="I3040" s="101"/>
      <c r="J3040" s="101"/>
      <c r="L3040" s="102"/>
      <c r="M3040" s="103"/>
      <c r="O3040" s="101"/>
      <c r="P3040" s="101"/>
      <c r="Q3040" s="101"/>
      <c r="R3040" s="105"/>
      <c r="V3040" s="106"/>
      <c r="W3040" s="107"/>
      <c r="X3040" s="107"/>
      <c r="Y3040" s="107"/>
      <c r="Z3040" s="108"/>
      <c r="AA3040" s="107"/>
      <c r="AB3040" s="50"/>
      <c r="AI3040" s="107"/>
    </row>
    <row r="3041" spans="3:35" x14ac:dyDescent="0.2">
      <c r="C3041" s="101"/>
      <c r="D3041" s="101"/>
      <c r="E3041" s="101"/>
      <c r="F3041" s="101"/>
      <c r="I3041" s="101"/>
      <c r="J3041" s="101"/>
      <c r="L3041" s="102"/>
      <c r="M3041" s="103"/>
      <c r="O3041" s="101"/>
      <c r="P3041" s="101"/>
      <c r="Q3041" s="101"/>
      <c r="R3041" s="105"/>
      <c r="V3041" s="106"/>
      <c r="W3041" s="107"/>
      <c r="X3041" s="107"/>
      <c r="Y3041" s="107"/>
      <c r="Z3041" s="108"/>
      <c r="AA3041" s="107"/>
      <c r="AB3041" s="50"/>
      <c r="AI3041" s="107"/>
    </row>
    <row r="3042" spans="3:35" x14ac:dyDescent="0.2">
      <c r="C3042" s="101"/>
      <c r="D3042" s="101"/>
      <c r="E3042" s="101"/>
      <c r="F3042" s="101"/>
      <c r="I3042" s="101"/>
      <c r="J3042" s="101"/>
      <c r="L3042" s="102"/>
      <c r="M3042" s="103"/>
      <c r="O3042" s="101"/>
      <c r="P3042" s="101"/>
      <c r="Q3042" s="101"/>
      <c r="R3042" s="105"/>
      <c r="V3042" s="106"/>
      <c r="W3042" s="107"/>
      <c r="X3042" s="107"/>
      <c r="Y3042" s="107"/>
      <c r="Z3042" s="108"/>
      <c r="AA3042" s="107"/>
      <c r="AB3042" s="50"/>
      <c r="AI3042" s="107"/>
    </row>
    <row r="3043" spans="3:35" x14ac:dyDescent="0.2">
      <c r="C3043" s="101"/>
      <c r="D3043" s="101"/>
      <c r="E3043" s="101"/>
      <c r="F3043" s="101"/>
      <c r="I3043" s="101"/>
      <c r="J3043" s="101"/>
      <c r="L3043" s="102"/>
      <c r="M3043" s="103"/>
      <c r="O3043" s="101"/>
      <c r="P3043" s="101"/>
      <c r="Q3043" s="101"/>
      <c r="R3043" s="105"/>
      <c r="V3043" s="106"/>
      <c r="W3043" s="107"/>
      <c r="X3043" s="107"/>
      <c r="Y3043" s="107"/>
      <c r="Z3043" s="108"/>
      <c r="AA3043" s="107"/>
      <c r="AB3043" s="50"/>
      <c r="AI3043" s="107"/>
    </row>
    <row r="3044" spans="3:35" x14ac:dyDescent="0.2">
      <c r="C3044" s="101"/>
      <c r="D3044" s="101"/>
      <c r="E3044" s="101"/>
      <c r="F3044" s="101"/>
      <c r="I3044" s="101"/>
      <c r="J3044" s="101"/>
      <c r="L3044" s="102"/>
      <c r="M3044" s="103"/>
      <c r="O3044" s="101"/>
      <c r="P3044" s="101"/>
      <c r="Q3044" s="101"/>
      <c r="R3044" s="105"/>
      <c r="V3044" s="106"/>
      <c r="W3044" s="107"/>
      <c r="X3044" s="107"/>
      <c r="Y3044" s="107"/>
      <c r="Z3044" s="108"/>
      <c r="AA3044" s="107"/>
      <c r="AB3044" s="50"/>
      <c r="AI3044" s="107"/>
    </row>
    <row r="3045" spans="3:35" x14ac:dyDescent="0.2">
      <c r="C3045" s="101"/>
      <c r="D3045" s="101"/>
      <c r="E3045" s="101"/>
      <c r="F3045" s="101"/>
      <c r="I3045" s="101"/>
      <c r="J3045" s="101"/>
      <c r="L3045" s="102"/>
      <c r="M3045" s="103"/>
      <c r="O3045" s="101"/>
      <c r="P3045" s="101"/>
      <c r="Q3045" s="101"/>
      <c r="R3045" s="105"/>
      <c r="V3045" s="106"/>
      <c r="W3045" s="107"/>
      <c r="X3045" s="107"/>
      <c r="Y3045" s="107"/>
      <c r="Z3045" s="108"/>
      <c r="AA3045" s="107"/>
      <c r="AB3045" s="50"/>
      <c r="AI3045" s="107"/>
    </row>
    <row r="3046" spans="3:35" x14ac:dyDescent="0.2">
      <c r="C3046" s="101"/>
      <c r="D3046" s="101"/>
      <c r="E3046" s="101"/>
      <c r="F3046" s="101"/>
      <c r="I3046" s="101"/>
      <c r="J3046" s="101"/>
      <c r="L3046" s="102"/>
      <c r="M3046" s="103"/>
      <c r="O3046" s="101"/>
      <c r="P3046" s="101"/>
      <c r="Q3046" s="101"/>
      <c r="R3046" s="105"/>
      <c r="V3046" s="106"/>
      <c r="W3046" s="107"/>
      <c r="X3046" s="107"/>
      <c r="Y3046" s="107"/>
      <c r="Z3046" s="108"/>
      <c r="AA3046" s="107"/>
      <c r="AB3046" s="50"/>
      <c r="AI3046" s="107"/>
    </row>
    <row r="3047" spans="3:35" x14ac:dyDescent="0.2">
      <c r="C3047" s="101"/>
      <c r="D3047" s="101"/>
      <c r="E3047" s="101"/>
      <c r="F3047" s="101"/>
      <c r="I3047" s="101"/>
      <c r="J3047" s="101"/>
      <c r="L3047" s="102"/>
      <c r="M3047" s="103"/>
      <c r="O3047" s="101"/>
      <c r="P3047" s="101"/>
      <c r="Q3047" s="101"/>
      <c r="R3047" s="105"/>
      <c r="V3047" s="106"/>
      <c r="W3047" s="107"/>
      <c r="X3047" s="107"/>
      <c r="Y3047" s="107"/>
      <c r="Z3047" s="108"/>
      <c r="AA3047" s="107"/>
      <c r="AB3047" s="50"/>
      <c r="AI3047" s="107"/>
    </row>
    <row r="3048" spans="3:35" x14ac:dyDescent="0.2">
      <c r="C3048" s="101"/>
      <c r="D3048" s="101"/>
      <c r="E3048" s="101"/>
      <c r="F3048" s="101"/>
      <c r="I3048" s="101"/>
      <c r="J3048" s="101"/>
      <c r="L3048" s="102"/>
      <c r="M3048" s="103"/>
      <c r="O3048" s="101"/>
      <c r="P3048" s="101"/>
      <c r="Q3048" s="101"/>
      <c r="R3048" s="105"/>
      <c r="V3048" s="106"/>
      <c r="W3048" s="107"/>
      <c r="X3048" s="107"/>
      <c r="Y3048" s="107"/>
      <c r="Z3048" s="108"/>
      <c r="AA3048" s="107"/>
      <c r="AB3048" s="50"/>
      <c r="AI3048" s="107"/>
    </row>
    <row r="3049" spans="3:35" x14ac:dyDescent="0.2">
      <c r="C3049" s="101"/>
      <c r="D3049" s="101"/>
      <c r="E3049" s="101"/>
      <c r="F3049" s="101"/>
      <c r="I3049" s="101"/>
      <c r="J3049" s="101"/>
      <c r="L3049" s="102"/>
      <c r="M3049" s="103"/>
      <c r="O3049" s="101"/>
      <c r="P3049" s="101"/>
      <c r="Q3049" s="101"/>
      <c r="R3049" s="105"/>
      <c r="V3049" s="106"/>
      <c r="W3049" s="107"/>
      <c r="X3049" s="107"/>
      <c r="Y3049" s="107"/>
      <c r="Z3049" s="108"/>
      <c r="AA3049" s="107"/>
      <c r="AB3049" s="50"/>
      <c r="AI3049" s="107"/>
    </row>
    <row r="3050" spans="3:35" x14ac:dyDescent="0.2">
      <c r="C3050" s="101"/>
      <c r="D3050" s="101"/>
      <c r="E3050" s="101"/>
      <c r="F3050" s="101"/>
      <c r="I3050" s="101"/>
      <c r="J3050" s="101"/>
      <c r="L3050" s="102"/>
      <c r="M3050" s="103"/>
      <c r="O3050" s="101"/>
      <c r="P3050" s="101"/>
      <c r="Q3050" s="101"/>
      <c r="R3050" s="105"/>
      <c r="V3050" s="106"/>
      <c r="W3050" s="107"/>
      <c r="X3050" s="107"/>
      <c r="Y3050" s="107"/>
      <c r="Z3050" s="108"/>
      <c r="AA3050" s="107"/>
      <c r="AB3050" s="50"/>
      <c r="AI3050" s="107"/>
    </row>
    <row r="3051" spans="3:35" x14ac:dyDescent="0.2">
      <c r="L3051" s="102"/>
      <c r="M3051" s="103"/>
      <c r="R3051" s="105"/>
      <c r="V3051" s="106"/>
      <c r="W3051" s="107"/>
      <c r="X3051" s="107"/>
      <c r="Y3051" s="107"/>
      <c r="Z3051" s="108"/>
      <c r="AA3051" s="107"/>
      <c r="AB3051" s="50"/>
      <c r="AI3051" s="107"/>
    </row>
    <row r="3052" spans="3:35" x14ac:dyDescent="0.2">
      <c r="L3052" s="102"/>
      <c r="M3052" s="103"/>
      <c r="R3052" s="105"/>
      <c r="V3052" s="106"/>
      <c r="W3052" s="107"/>
      <c r="X3052" s="107"/>
      <c r="Y3052" s="107"/>
      <c r="Z3052" s="108"/>
      <c r="AA3052" s="107"/>
      <c r="AB3052" s="50"/>
      <c r="AI3052" s="107"/>
    </row>
    <row r="3053" spans="3:35" x14ac:dyDescent="0.2">
      <c r="L3053" s="102"/>
      <c r="M3053" s="103"/>
      <c r="R3053" s="105"/>
      <c r="V3053" s="106"/>
      <c r="W3053" s="107"/>
      <c r="X3053" s="107"/>
      <c r="Y3053" s="107"/>
      <c r="Z3053" s="108"/>
      <c r="AA3053" s="107"/>
      <c r="AB3053" s="50"/>
      <c r="AI3053" s="107"/>
    </row>
    <row r="3054" spans="3:35" x14ac:dyDescent="0.2">
      <c r="L3054" s="102"/>
      <c r="M3054" s="103"/>
      <c r="R3054" s="105"/>
      <c r="V3054" s="106"/>
      <c r="W3054" s="107"/>
      <c r="X3054" s="107"/>
      <c r="Y3054" s="107"/>
      <c r="Z3054" s="108"/>
      <c r="AA3054" s="107"/>
      <c r="AB3054" s="50"/>
      <c r="AI3054" s="107"/>
    </row>
    <row r="3055" spans="3:35" x14ac:dyDescent="0.2">
      <c r="L3055" s="102"/>
      <c r="M3055" s="103"/>
      <c r="R3055" s="105"/>
      <c r="V3055" s="106"/>
      <c r="W3055" s="107"/>
      <c r="X3055" s="107"/>
      <c r="Y3055" s="107"/>
      <c r="Z3055" s="108"/>
      <c r="AA3055" s="107"/>
      <c r="AB3055" s="50"/>
      <c r="AI3055" s="107"/>
    </row>
    <row r="3056" spans="3:35" x14ac:dyDescent="0.2">
      <c r="L3056" s="102"/>
      <c r="M3056" s="103"/>
      <c r="R3056" s="105"/>
      <c r="V3056" s="106"/>
      <c r="W3056" s="107"/>
      <c r="X3056" s="107"/>
      <c r="Y3056" s="107"/>
      <c r="Z3056" s="108"/>
      <c r="AA3056" s="107"/>
      <c r="AB3056" s="50"/>
      <c r="AI3056" s="107"/>
    </row>
    <row r="3057" spans="3:35" x14ac:dyDescent="0.2">
      <c r="L3057" s="102"/>
      <c r="M3057" s="103"/>
      <c r="R3057" s="105"/>
      <c r="V3057" s="106"/>
      <c r="W3057" s="107"/>
      <c r="X3057" s="107"/>
      <c r="Y3057" s="107"/>
      <c r="Z3057" s="108"/>
      <c r="AA3057" s="107"/>
      <c r="AB3057" s="50"/>
      <c r="AI3057" s="107"/>
    </row>
    <row r="3058" spans="3:35" x14ac:dyDescent="0.2">
      <c r="L3058" s="102"/>
      <c r="M3058" s="103"/>
      <c r="R3058" s="105"/>
      <c r="V3058" s="106"/>
      <c r="W3058" s="107"/>
      <c r="X3058" s="107"/>
      <c r="Y3058" s="107"/>
      <c r="Z3058" s="108"/>
      <c r="AA3058" s="107"/>
      <c r="AB3058" s="50"/>
      <c r="AI3058" s="107"/>
    </row>
    <row r="3059" spans="3:35" x14ac:dyDescent="0.2">
      <c r="L3059" s="102"/>
      <c r="M3059" s="103"/>
      <c r="R3059" s="105"/>
      <c r="V3059" s="106"/>
      <c r="W3059" s="107"/>
      <c r="X3059" s="107"/>
      <c r="Y3059" s="107"/>
      <c r="Z3059" s="108"/>
      <c r="AA3059" s="107"/>
      <c r="AB3059" s="50"/>
      <c r="AI3059" s="107"/>
    </row>
    <row r="3060" spans="3:35" x14ac:dyDescent="0.2">
      <c r="L3060" s="102"/>
      <c r="M3060" s="103"/>
      <c r="R3060" s="105"/>
      <c r="V3060" s="106"/>
      <c r="W3060" s="107"/>
      <c r="X3060" s="107"/>
      <c r="Y3060" s="107"/>
      <c r="Z3060" s="108"/>
      <c r="AA3060" s="107"/>
      <c r="AB3060" s="50"/>
      <c r="AI3060" s="107"/>
    </row>
    <row r="3061" spans="3:35" x14ac:dyDescent="0.2">
      <c r="L3061" s="102"/>
      <c r="M3061" s="103"/>
      <c r="R3061" s="105"/>
      <c r="V3061" s="106"/>
      <c r="W3061" s="107"/>
      <c r="X3061" s="107"/>
      <c r="Y3061" s="107"/>
      <c r="Z3061" s="108"/>
      <c r="AA3061" s="107"/>
      <c r="AB3061" s="50"/>
      <c r="AI3061" s="107"/>
    </row>
    <row r="3062" spans="3:35" x14ac:dyDescent="0.2">
      <c r="L3062" s="102"/>
      <c r="M3062" s="103"/>
      <c r="R3062" s="105"/>
      <c r="V3062" s="106"/>
      <c r="W3062" s="107"/>
      <c r="X3062" s="107"/>
      <c r="Y3062" s="107"/>
      <c r="Z3062" s="108"/>
      <c r="AA3062" s="107"/>
      <c r="AB3062" s="50"/>
      <c r="AI3062" s="107"/>
    </row>
    <row r="3063" spans="3:35" x14ac:dyDescent="0.2">
      <c r="L3063" s="102"/>
      <c r="M3063" s="103"/>
      <c r="R3063" s="105"/>
      <c r="V3063" s="106"/>
      <c r="W3063" s="107"/>
      <c r="X3063" s="107"/>
      <c r="Y3063" s="107"/>
      <c r="Z3063" s="108"/>
      <c r="AA3063" s="107"/>
      <c r="AB3063" s="50"/>
      <c r="AI3063" s="107"/>
    </row>
    <row r="3064" spans="3:35" x14ac:dyDescent="0.2">
      <c r="C3064" s="101"/>
      <c r="D3064" s="101"/>
      <c r="E3064" s="101"/>
      <c r="F3064" s="101"/>
      <c r="I3064" s="101"/>
      <c r="J3064" s="101"/>
      <c r="L3064" s="102"/>
      <c r="M3064" s="103"/>
      <c r="O3064" s="101"/>
      <c r="P3064" s="101"/>
      <c r="Q3064" s="101"/>
      <c r="R3064" s="105"/>
      <c r="V3064" s="106"/>
      <c r="W3064" s="107"/>
      <c r="X3064" s="107"/>
      <c r="Y3064" s="107"/>
      <c r="Z3064" s="108"/>
      <c r="AA3064" s="107"/>
      <c r="AB3064" s="50"/>
      <c r="AI3064" s="107"/>
    </row>
    <row r="3065" spans="3:35" x14ac:dyDescent="0.2">
      <c r="C3065" s="101"/>
      <c r="D3065" s="101"/>
      <c r="E3065" s="101"/>
      <c r="F3065" s="101"/>
      <c r="I3065" s="101"/>
      <c r="J3065" s="101"/>
      <c r="L3065" s="102"/>
      <c r="M3065" s="103"/>
      <c r="O3065" s="101"/>
      <c r="P3065" s="101"/>
      <c r="Q3065" s="101"/>
      <c r="R3065" s="105"/>
      <c r="V3065" s="106"/>
      <c r="W3065" s="107"/>
      <c r="X3065" s="107"/>
      <c r="Y3065" s="107"/>
      <c r="Z3065" s="108"/>
      <c r="AA3065" s="107"/>
      <c r="AB3065" s="50"/>
      <c r="AI3065" s="107"/>
    </row>
    <row r="3066" spans="3:35" x14ac:dyDescent="0.2">
      <c r="C3066" s="101"/>
      <c r="D3066" s="101"/>
      <c r="E3066" s="101"/>
      <c r="F3066" s="101"/>
      <c r="I3066" s="101"/>
      <c r="J3066" s="101"/>
      <c r="L3066" s="102"/>
      <c r="M3066" s="103"/>
      <c r="O3066" s="101"/>
      <c r="P3066" s="101"/>
      <c r="Q3066" s="101"/>
      <c r="R3066" s="105"/>
      <c r="V3066" s="106"/>
      <c r="W3066" s="107"/>
      <c r="X3066" s="107"/>
      <c r="Y3066" s="107"/>
      <c r="Z3066" s="108"/>
      <c r="AA3066" s="107"/>
      <c r="AB3066" s="50"/>
      <c r="AI3066" s="107"/>
    </row>
    <row r="3067" spans="3:35" x14ac:dyDescent="0.2">
      <c r="C3067" s="101"/>
      <c r="D3067" s="101"/>
      <c r="E3067" s="101"/>
      <c r="F3067" s="101"/>
      <c r="I3067" s="101"/>
      <c r="J3067" s="101"/>
      <c r="L3067" s="102"/>
      <c r="M3067" s="103"/>
      <c r="O3067" s="101"/>
      <c r="P3067" s="101"/>
      <c r="Q3067" s="101"/>
      <c r="R3067" s="105"/>
      <c r="V3067" s="106"/>
      <c r="W3067" s="107"/>
      <c r="X3067" s="107"/>
      <c r="Y3067" s="107"/>
      <c r="Z3067" s="108"/>
      <c r="AA3067" s="107"/>
      <c r="AB3067" s="50"/>
      <c r="AI3067" s="107"/>
    </row>
    <row r="3068" spans="3:35" x14ac:dyDescent="0.2">
      <c r="C3068" s="101"/>
      <c r="D3068" s="101"/>
      <c r="E3068" s="101"/>
      <c r="F3068" s="101"/>
      <c r="I3068" s="101"/>
      <c r="J3068" s="101"/>
      <c r="L3068" s="102"/>
      <c r="M3068" s="103"/>
      <c r="O3068" s="101"/>
      <c r="P3068" s="101"/>
      <c r="Q3068" s="101"/>
      <c r="R3068" s="105"/>
      <c r="V3068" s="106"/>
      <c r="W3068" s="107"/>
      <c r="X3068" s="107"/>
      <c r="Y3068" s="107"/>
      <c r="Z3068" s="108"/>
      <c r="AA3068" s="107"/>
      <c r="AB3068" s="50"/>
      <c r="AI3068" s="107"/>
    </row>
    <row r="3069" spans="3:35" x14ac:dyDescent="0.2">
      <c r="C3069" s="101"/>
      <c r="D3069" s="101"/>
      <c r="E3069" s="101"/>
      <c r="F3069" s="101"/>
      <c r="I3069" s="101"/>
      <c r="J3069" s="101"/>
      <c r="L3069" s="102"/>
      <c r="M3069" s="103"/>
      <c r="O3069" s="101"/>
      <c r="P3069" s="101"/>
      <c r="Q3069" s="101"/>
      <c r="R3069" s="105"/>
      <c r="V3069" s="106"/>
      <c r="W3069" s="107"/>
      <c r="X3069" s="107"/>
      <c r="Y3069" s="107"/>
      <c r="Z3069" s="108"/>
      <c r="AA3069" s="107"/>
      <c r="AB3069" s="50"/>
      <c r="AI3069" s="107"/>
    </row>
    <row r="3070" spans="3:35" x14ac:dyDescent="0.2">
      <c r="C3070" s="101"/>
      <c r="D3070" s="101"/>
      <c r="E3070" s="101"/>
      <c r="F3070" s="101"/>
      <c r="I3070" s="101"/>
      <c r="J3070" s="101"/>
      <c r="L3070" s="102"/>
      <c r="M3070" s="103"/>
      <c r="O3070" s="101"/>
      <c r="P3070" s="101"/>
      <c r="Q3070" s="101"/>
      <c r="R3070" s="105"/>
      <c r="V3070" s="106"/>
      <c r="W3070" s="107"/>
      <c r="X3070" s="107"/>
      <c r="Y3070" s="107"/>
      <c r="Z3070" s="108"/>
      <c r="AA3070" s="107"/>
      <c r="AB3070" s="50"/>
      <c r="AI3070" s="107"/>
    </row>
    <row r="3071" spans="3:35" x14ac:dyDescent="0.2">
      <c r="C3071" s="101"/>
      <c r="D3071" s="101"/>
      <c r="E3071" s="101"/>
      <c r="F3071" s="101"/>
      <c r="I3071" s="101"/>
      <c r="J3071" s="101"/>
      <c r="L3071" s="102"/>
      <c r="M3071" s="103"/>
      <c r="O3071" s="101"/>
      <c r="P3071" s="101"/>
      <c r="Q3071" s="101"/>
      <c r="R3071" s="105"/>
      <c r="V3071" s="106"/>
      <c r="W3071" s="107"/>
      <c r="X3071" s="107"/>
      <c r="Y3071" s="107"/>
      <c r="Z3071" s="108"/>
      <c r="AA3071" s="107"/>
      <c r="AB3071" s="50"/>
      <c r="AI3071" s="107"/>
    </row>
    <row r="3072" spans="3:35" x14ac:dyDescent="0.2">
      <c r="C3072" s="101"/>
      <c r="D3072" s="101"/>
      <c r="E3072" s="101"/>
      <c r="F3072" s="101"/>
      <c r="I3072" s="101"/>
      <c r="J3072" s="101"/>
      <c r="L3072" s="102"/>
      <c r="M3072" s="103"/>
      <c r="O3072" s="101"/>
      <c r="P3072" s="101"/>
      <c r="Q3072" s="101"/>
      <c r="R3072" s="105"/>
      <c r="V3072" s="106"/>
      <c r="W3072" s="107"/>
      <c r="X3072" s="107"/>
      <c r="Y3072" s="107"/>
      <c r="Z3072" s="108"/>
      <c r="AA3072" s="107"/>
      <c r="AB3072" s="50"/>
      <c r="AI3072" s="107"/>
    </row>
    <row r="3073" spans="3:35" x14ac:dyDescent="0.2">
      <c r="C3073" s="101"/>
      <c r="D3073" s="101"/>
      <c r="E3073" s="101"/>
      <c r="F3073" s="101"/>
      <c r="I3073" s="101"/>
      <c r="J3073" s="101"/>
      <c r="L3073" s="102"/>
      <c r="M3073" s="103"/>
      <c r="O3073" s="101"/>
      <c r="P3073" s="101"/>
      <c r="Q3073" s="101"/>
      <c r="R3073" s="105"/>
      <c r="V3073" s="106"/>
      <c r="W3073" s="107"/>
      <c r="X3073" s="107"/>
      <c r="Y3073" s="107"/>
      <c r="Z3073" s="108"/>
      <c r="AA3073" s="107"/>
      <c r="AB3073" s="50"/>
      <c r="AI3073" s="107"/>
    </row>
    <row r="3074" spans="3:35" x14ac:dyDescent="0.2">
      <c r="C3074" s="101"/>
      <c r="D3074" s="101"/>
      <c r="E3074" s="101"/>
      <c r="F3074" s="101"/>
      <c r="I3074" s="101"/>
      <c r="J3074" s="101"/>
      <c r="L3074" s="102"/>
      <c r="M3074" s="103"/>
      <c r="O3074" s="101"/>
      <c r="P3074" s="101"/>
      <c r="Q3074" s="101"/>
      <c r="R3074" s="105"/>
      <c r="V3074" s="106"/>
      <c r="W3074" s="107"/>
      <c r="X3074" s="107"/>
      <c r="Y3074" s="107"/>
      <c r="Z3074" s="108"/>
      <c r="AA3074" s="107"/>
      <c r="AB3074" s="50"/>
      <c r="AI3074" s="107"/>
    </row>
    <row r="3075" spans="3:35" x14ac:dyDescent="0.2">
      <c r="C3075" s="101"/>
      <c r="D3075" s="101"/>
      <c r="E3075" s="101"/>
      <c r="F3075" s="101"/>
      <c r="I3075" s="101"/>
      <c r="J3075" s="101"/>
      <c r="L3075" s="102"/>
      <c r="M3075" s="103"/>
      <c r="O3075" s="101"/>
      <c r="P3075" s="101"/>
      <c r="Q3075" s="101"/>
      <c r="R3075" s="105"/>
      <c r="V3075" s="106"/>
      <c r="W3075" s="107"/>
      <c r="X3075" s="107"/>
      <c r="Y3075" s="107"/>
      <c r="Z3075" s="108"/>
      <c r="AA3075" s="107"/>
      <c r="AB3075" s="50"/>
      <c r="AI3075" s="107"/>
    </row>
    <row r="3076" spans="3:35" x14ac:dyDescent="0.2">
      <c r="C3076" s="101"/>
      <c r="D3076" s="101"/>
      <c r="E3076" s="101"/>
      <c r="F3076" s="101"/>
      <c r="I3076" s="101"/>
      <c r="J3076" s="101"/>
      <c r="L3076" s="102"/>
      <c r="M3076" s="103"/>
      <c r="O3076" s="101"/>
      <c r="P3076" s="101"/>
      <c r="Q3076" s="101"/>
      <c r="R3076" s="105"/>
      <c r="V3076" s="106"/>
      <c r="W3076" s="107"/>
      <c r="X3076" s="107"/>
      <c r="Y3076" s="107"/>
      <c r="Z3076" s="108"/>
      <c r="AA3076" s="107"/>
      <c r="AB3076" s="50"/>
      <c r="AI3076" s="107"/>
    </row>
    <row r="3077" spans="3:35" x14ac:dyDescent="0.2">
      <c r="C3077" s="101"/>
      <c r="D3077" s="101"/>
      <c r="E3077" s="101"/>
      <c r="F3077" s="101"/>
      <c r="I3077" s="101"/>
      <c r="J3077" s="101"/>
      <c r="L3077" s="102"/>
      <c r="M3077" s="103"/>
      <c r="O3077" s="101"/>
      <c r="P3077" s="101"/>
      <c r="Q3077" s="101"/>
      <c r="R3077" s="105"/>
      <c r="V3077" s="106"/>
      <c r="W3077" s="107"/>
      <c r="X3077" s="107"/>
      <c r="Y3077" s="107"/>
      <c r="Z3077" s="108"/>
      <c r="AA3077" s="107"/>
      <c r="AB3077" s="50"/>
      <c r="AI3077" s="107"/>
    </row>
    <row r="3078" spans="3:35" x14ac:dyDescent="0.2">
      <c r="C3078" s="101"/>
      <c r="D3078" s="101"/>
      <c r="E3078" s="101"/>
      <c r="F3078" s="101"/>
      <c r="I3078" s="101"/>
      <c r="J3078" s="101"/>
      <c r="L3078" s="102"/>
      <c r="M3078" s="103"/>
      <c r="O3078" s="101"/>
      <c r="P3078" s="101"/>
      <c r="Q3078" s="101"/>
      <c r="R3078" s="105"/>
      <c r="V3078" s="106"/>
      <c r="W3078" s="107"/>
      <c r="X3078" s="107"/>
      <c r="Y3078" s="107"/>
      <c r="Z3078" s="108"/>
      <c r="AA3078" s="107"/>
      <c r="AB3078" s="50"/>
      <c r="AI3078" s="107"/>
    </row>
    <row r="3079" spans="3:35" x14ac:dyDescent="0.2">
      <c r="C3079" s="101"/>
      <c r="D3079" s="101"/>
      <c r="E3079" s="101"/>
      <c r="F3079" s="101"/>
      <c r="I3079" s="101"/>
      <c r="J3079" s="101"/>
      <c r="L3079" s="102"/>
      <c r="M3079" s="103"/>
      <c r="O3079" s="101"/>
      <c r="P3079" s="101"/>
      <c r="Q3079" s="101"/>
      <c r="R3079" s="105"/>
      <c r="V3079" s="106"/>
      <c r="W3079" s="107"/>
      <c r="X3079" s="107"/>
      <c r="Y3079" s="107"/>
      <c r="Z3079" s="108"/>
      <c r="AA3079" s="107"/>
      <c r="AB3079" s="50"/>
      <c r="AI3079" s="107"/>
    </row>
    <row r="3080" spans="3:35" x14ac:dyDescent="0.2">
      <c r="C3080" s="101"/>
      <c r="D3080" s="101"/>
      <c r="E3080" s="101"/>
      <c r="F3080" s="101"/>
      <c r="I3080" s="101"/>
      <c r="J3080" s="101"/>
      <c r="L3080" s="102"/>
      <c r="M3080" s="103"/>
      <c r="O3080" s="101"/>
      <c r="P3080" s="101"/>
      <c r="Q3080" s="101"/>
      <c r="R3080" s="105"/>
      <c r="V3080" s="106"/>
      <c r="W3080" s="107"/>
      <c r="X3080" s="107"/>
      <c r="Y3080" s="107"/>
      <c r="Z3080" s="108"/>
      <c r="AA3080" s="107"/>
      <c r="AB3080" s="50"/>
      <c r="AI3080" s="107"/>
    </row>
    <row r="3081" spans="3:35" x14ac:dyDescent="0.2">
      <c r="C3081" s="101"/>
      <c r="D3081" s="101"/>
      <c r="E3081" s="101"/>
      <c r="F3081" s="101"/>
      <c r="I3081" s="101"/>
      <c r="J3081" s="101"/>
      <c r="L3081" s="102"/>
      <c r="M3081" s="103"/>
      <c r="O3081" s="101"/>
      <c r="P3081" s="101"/>
      <c r="Q3081" s="101"/>
      <c r="R3081" s="105"/>
      <c r="V3081" s="106"/>
      <c r="W3081" s="107"/>
      <c r="X3081" s="107"/>
      <c r="Y3081" s="107"/>
      <c r="Z3081" s="108"/>
      <c r="AA3081" s="107"/>
      <c r="AB3081" s="50"/>
      <c r="AI3081" s="107"/>
    </row>
    <row r="3082" spans="3:35" x14ac:dyDescent="0.2">
      <c r="C3082" s="101"/>
      <c r="D3082" s="101"/>
      <c r="E3082" s="101"/>
      <c r="F3082" s="101"/>
      <c r="I3082" s="101"/>
      <c r="J3082" s="101"/>
      <c r="L3082" s="102"/>
      <c r="M3082" s="103"/>
      <c r="O3082" s="101"/>
      <c r="P3082" s="101"/>
      <c r="Q3082" s="101"/>
      <c r="R3082" s="105"/>
      <c r="V3082" s="106"/>
      <c r="W3082" s="107"/>
      <c r="X3082" s="107"/>
      <c r="Y3082" s="107"/>
      <c r="Z3082" s="108"/>
      <c r="AA3082" s="107"/>
      <c r="AB3082" s="50"/>
      <c r="AI3082" s="107"/>
    </row>
    <row r="3083" spans="3:35" x14ac:dyDescent="0.2">
      <c r="C3083" s="101"/>
      <c r="D3083" s="101"/>
      <c r="E3083" s="101"/>
      <c r="F3083" s="101"/>
      <c r="I3083" s="101"/>
      <c r="J3083" s="101"/>
      <c r="L3083" s="102"/>
      <c r="M3083" s="103"/>
      <c r="O3083" s="101"/>
      <c r="P3083" s="101"/>
      <c r="Q3083" s="101"/>
      <c r="R3083" s="105"/>
      <c r="V3083" s="106"/>
      <c r="W3083" s="107"/>
      <c r="X3083" s="107"/>
      <c r="Y3083" s="107"/>
      <c r="Z3083" s="108"/>
      <c r="AA3083" s="107"/>
      <c r="AB3083" s="50"/>
      <c r="AI3083" s="107"/>
    </row>
    <row r="3084" spans="3:35" x14ac:dyDescent="0.2">
      <c r="C3084" s="101"/>
      <c r="D3084" s="101"/>
      <c r="E3084" s="101"/>
      <c r="F3084" s="101"/>
      <c r="I3084" s="101"/>
      <c r="J3084" s="101"/>
      <c r="L3084" s="102"/>
      <c r="M3084" s="103"/>
      <c r="O3084" s="101"/>
      <c r="P3084" s="101"/>
      <c r="Q3084" s="101"/>
      <c r="R3084" s="105"/>
      <c r="V3084" s="106"/>
      <c r="W3084" s="107"/>
      <c r="X3084" s="107"/>
      <c r="Y3084" s="107"/>
      <c r="Z3084" s="108"/>
      <c r="AA3084" s="107"/>
      <c r="AB3084" s="50"/>
      <c r="AI3084" s="107"/>
    </row>
    <row r="3085" spans="3:35" x14ac:dyDescent="0.2">
      <c r="C3085" s="101"/>
      <c r="D3085" s="101"/>
      <c r="E3085" s="101"/>
      <c r="F3085" s="101"/>
      <c r="I3085" s="101"/>
      <c r="J3085" s="101"/>
      <c r="L3085" s="102"/>
      <c r="M3085" s="103"/>
      <c r="O3085" s="101"/>
      <c r="P3085" s="101"/>
      <c r="Q3085" s="101"/>
      <c r="R3085" s="105"/>
      <c r="V3085" s="106"/>
      <c r="W3085" s="107"/>
      <c r="X3085" s="107"/>
      <c r="Y3085" s="107"/>
      <c r="Z3085" s="108"/>
      <c r="AA3085" s="107"/>
      <c r="AB3085" s="50"/>
      <c r="AI3085" s="107"/>
    </row>
    <row r="3086" spans="3:35" x14ac:dyDescent="0.2">
      <c r="C3086" s="101"/>
      <c r="D3086" s="101"/>
      <c r="E3086" s="101"/>
      <c r="F3086" s="101"/>
      <c r="I3086" s="101"/>
      <c r="J3086" s="101"/>
      <c r="L3086" s="102"/>
      <c r="M3086" s="103"/>
      <c r="O3086" s="101"/>
      <c r="P3086" s="101"/>
      <c r="Q3086" s="101"/>
      <c r="R3086" s="105"/>
      <c r="V3086" s="106"/>
      <c r="W3086" s="107"/>
      <c r="X3086" s="107"/>
      <c r="Y3086" s="107"/>
      <c r="Z3086" s="108"/>
      <c r="AA3086" s="107"/>
      <c r="AB3086" s="50"/>
      <c r="AI3086" s="107"/>
    </row>
    <row r="3087" spans="3:35" x14ac:dyDescent="0.2">
      <c r="C3087" s="101"/>
      <c r="D3087" s="101"/>
      <c r="E3087" s="101"/>
      <c r="F3087" s="101"/>
      <c r="I3087" s="101"/>
      <c r="J3087" s="101"/>
      <c r="L3087" s="102"/>
      <c r="M3087" s="103"/>
      <c r="O3087" s="101"/>
      <c r="P3087" s="101"/>
      <c r="Q3087" s="101"/>
      <c r="R3087" s="105"/>
      <c r="V3087" s="106"/>
      <c r="W3087" s="107"/>
      <c r="X3087" s="107"/>
      <c r="Y3087" s="107"/>
      <c r="Z3087" s="108"/>
      <c r="AA3087" s="107"/>
      <c r="AB3087" s="50"/>
      <c r="AI3087" s="107"/>
    </row>
    <row r="3088" spans="3:35" x14ac:dyDescent="0.2">
      <c r="C3088" s="101"/>
      <c r="D3088" s="101"/>
      <c r="E3088" s="101"/>
      <c r="F3088" s="101"/>
      <c r="I3088" s="101"/>
      <c r="J3088" s="101"/>
      <c r="L3088" s="102"/>
      <c r="M3088" s="103"/>
      <c r="O3088" s="101"/>
      <c r="P3088" s="101"/>
      <c r="Q3088" s="101"/>
      <c r="R3088" s="105"/>
      <c r="V3088" s="106"/>
      <c r="W3088" s="107"/>
      <c r="X3088" s="107"/>
      <c r="Y3088" s="107"/>
      <c r="Z3088" s="108"/>
      <c r="AA3088" s="107"/>
      <c r="AB3088" s="50"/>
      <c r="AI3088" s="107"/>
    </row>
    <row r="3089" spans="3:35" x14ac:dyDescent="0.2">
      <c r="C3089" s="101"/>
      <c r="D3089" s="101"/>
      <c r="E3089" s="101"/>
      <c r="F3089" s="101"/>
      <c r="I3089" s="101"/>
      <c r="J3089" s="101"/>
      <c r="L3089" s="102"/>
      <c r="M3089" s="103"/>
      <c r="O3089" s="101"/>
      <c r="P3089" s="101"/>
      <c r="Q3089" s="101"/>
      <c r="R3089" s="105"/>
      <c r="V3089" s="106"/>
      <c r="W3089" s="107"/>
      <c r="X3089" s="107"/>
      <c r="Y3089" s="107"/>
      <c r="Z3089" s="108"/>
      <c r="AA3089" s="107"/>
      <c r="AB3089" s="50"/>
      <c r="AI3089" s="107"/>
    </row>
    <row r="3090" spans="3:35" x14ac:dyDescent="0.2">
      <c r="C3090" s="101"/>
      <c r="D3090" s="101"/>
      <c r="E3090" s="101"/>
      <c r="F3090" s="101"/>
      <c r="I3090" s="101"/>
      <c r="J3090" s="101"/>
      <c r="L3090" s="102"/>
      <c r="M3090" s="103"/>
      <c r="O3090" s="101"/>
      <c r="P3090" s="101"/>
      <c r="Q3090" s="101"/>
      <c r="R3090" s="105"/>
      <c r="V3090" s="106"/>
      <c r="W3090" s="107"/>
      <c r="X3090" s="107"/>
      <c r="Y3090" s="107"/>
      <c r="Z3090" s="108"/>
      <c r="AA3090" s="107"/>
      <c r="AB3090" s="50"/>
      <c r="AI3090" s="107"/>
    </row>
    <row r="3091" spans="3:35" x14ac:dyDescent="0.2">
      <c r="C3091" s="101"/>
      <c r="D3091" s="101"/>
      <c r="E3091" s="101"/>
      <c r="F3091" s="101"/>
      <c r="I3091" s="101"/>
      <c r="J3091" s="101"/>
      <c r="L3091" s="102"/>
      <c r="M3091" s="103"/>
      <c r="O3091" s="101"/>
      <c r="P3091" s="101"/>
      <c r="Q3091" s="101"/>
      <c r="R3091" s="105"/>
      <c r="V3091" s="106"/>
      <c r="W3091" s="107"/>
      <c r="X3091" s="107"/>
      <c r="Y3091" s="107"/>
      <c r="Z3091" s="108"/>
      <c r="AA3091" s="107"/>
      <c r="AB3091" s="50"/>
      <c r="AI3091" s="107"/>
    </row>
    <row r="3092" spans="3:35" x14ac:dyDescent="0.2">
      <c r="C3092" s="101"/>
      <c r="D3092" s="101"/>
      <c r="E3092" s="101"/>
      <c r="F3092" s="101"/>
      <c r="I3092" s="101"/>
      <c r="J3092" s="101"/>
      <c r="L3092" s="102"/>
      <c r="M3092" s="103"/>
      <c r="O3092" s="101"/>
      <c r="P3092" s="101"/>
      <c r="Q3092" s="101"/>
      <c r="R3092" s="105"/>
      <c r="V3092" s="106"/>
      <c r="W3092" s="107"/>
      <c r="X3092" s="107"/>
      <c r="Y3092" s="107"/>
      <c r="Z3092" s="108"/>
      <c r="AA3092" s="107"/>
      <c r="AB3092" s="50"/>
      <c r="AI3092" s="107"/>
    </row>
    <row r="3093" spans="3:35" x14ac:dyDescent="0.2">
      <c r="C3093" s="101"/>
      <c r="D3093" s="101"/>
      <c r="E3093" s="101"/>
      <c r="F3093" s="101"/>
      <c r="I3093" s="101"/>
      <c r="J3093" s="101"/>
      <c r="L3093" s="102"/>
      <c r="M3093" s="103"/>
      <c r="O3093" s="101"/>
      <c r="P3093" s="101"/>
      <c r="Q3093" s="101"/>
      <c r="R3093" s="105"/>
      <c r="V3093" s="106"/>
      <c r="W3093" s="107"/>
      <c r="X3093" s="107"/>
      <c r="Y3093" s="107"/>
      <c r="Z3093" s="108"/>
      <c r="AA3093" s="107"/>
      <c r="AB3093" s="50"/>
      <c r="AI3093" s="107"/>
    </row>
    <row r="3094" spans="3:35" x14ac:dyDescent="0.2">
      <c r="C3094" s="101"/>
      <c r="D3094" s="101"/>
      <c r="E3094" s="101"/>
      <c r="F3094" s="101"/>
      <c r="I3094" s="101"/>
      <c r="J3094" s="101"/>
      <c r="L3094" s="102"/>
      <c r="M3094" s="103"/>
      <c r="O3094" s="101"/>
      <c r="P3094" s="101"/>
      <c r="Q3094" s="101"/>
      <c r="R3094" s="105"/>
      <c r="V3094" s="106"/>
      <c r="W3094" s="107"/>
      <c r="X3094" s="107"/>
      <c r="Y3094" s="107"/>
      <c r="Z3094" s="108"/>
      <c r="AA3094" s="107"/>
      <c r="AB3094" s="50"/>
      <c r="AI3094" s="107"/>
    </row>
    <row r="3095" spans="3:35" x14ac:dyDescent="0.2">
      <c r="C3095" s="101"/>
      <c r="D3095" s="101"/>
      <c r="E3095" s="101"/>
      <c r="F3095" s="101"/>
      <c r="I3095" s="101"/>
      <c r="J3095" s="101"/>
      <c r="L3095" s="102"/>
      <c r="M3095" s="103"/>
      <c r="O3095" s="101"/>
      <c r="P3095" s="101"/>
      <c r="Q3095" s="101"/>
      <c r="R3095" s="105"/>
      <c r="V3095" s="106"/>
      <c r="W3095" s="107"/>
      <c r="X3095" s="107"/>
      <c r="Y3095" s="107"/>
      <c r="Z3095" s="108"/>
      <c r="AA3095" s="107"/>
      <c r="AB3095" s="50"/>
      <c r="AI3095" s="107"/>
    </row>
    <row r="3096" spans="3:35" x14ac:dyDescent="0.2">
      <c r="C3096" s="101"/>
      <c r="D3096" s="101"/>
      <c r="E3096" s="101"/>
      <c r="F3096" s="101"/>
      <c r="I3096" s="101"/>
      <c r="J3096" s="101"/>
      <c r="L3096" s="102"/>
      <c r="M3096" s="103"/>
      <c r="O3096" s="101"/>
      <c r="P3096" s="101"/>
      <c r="Q3096" s="101"/>
      <c r="R3096" s="105"/>
      <c r="V3096" s="106"/>
      <c r="W3096" s="107"/>
      <c r="X3096" s="107"/>
      <c r="Y3096" s="107"/>
      <c r="Z3096" s="108"/>
      <c r="AA3096" s="107"/>
      <c r="AB3096" s="50"/>
      <c r="AI3096" s="107"/>
    </row>
    <row r="3097" spans="3:35" x14ac:dyDescent="0.2">
      <c r="C3097" s="101"/>
      <c r="D3097" s="101"/>
      <c r="E3097" s="101"/>
      <c r="F3097" s="101"/>
      <c r="I3097" s="101"/>
      <c r="J3097" s="101"/>
      <c r="L3097" s="102"/>
      <c r="M3097" s="103"/>
      <c r="O3097" s="101"/>
      <c r="P3097" s="101"/>
      <c r="Q3097" s="101"/>
      <c r="R3097" s="105"/>
      <c r="V3097" s="106"/>
      <c r="W3097" s="107"/>
      <c r="X3097" s="107"/>
      <c r="Y3097" s="107"/>
      <c r="Z3097" s="108"/>
      <c r="AA3097" s="107"/>
      <c r="AB3097" s="50"/>
      <c r="AI3097" s="107"/>
    </row>
    <row r="3098" spans="3:35" x14ac:dyDescent="0.2">
      <c r="C3098" s="101"/>
      <c r="D3098" s="101"/>
      <c r="E3098" s="101"/>
      <c r="F3098" s="101"/>
      <c r="I3098" s="101"/>
      <c r="J3098" s="101"/>
      <c r="L3098" s="102"/>
      <c r="M3098" s="103"/>
      <c r="O3098" s="101"/>
      <c r="P3098" s="101"/>
      <c r="Q3098" s="101"/>
      <c r="R3098" s="105"/>
      <c r="V3098" s="106"/>
      <c r="W3098" s="107"/>
      <c r="X3098" s="107"/>
      <c r="Y3098" s="107"/>
      <c r="Z3098" s="108"/>
      <c r="AA3098" s="107"/>
      <c r="AB3098" s="50"/>
      <c r="AI3098" s="107"/>
    </row>
    <row r="3099" spans="3:35" x14ac:dyDescent="0.2">
      <c r="C3099" s="101"/>
      <c r="D3099" s="101"/>
      <c r="E3099" s="101"/>
      <c r="F3099" s="101"/>
      <c r="I3099" s="101"/>
      <c r="J3099" s="101"/>
      <c r="L3099" s="102"/>
      <c r="M3099" s="103"/>
      <c r="O3099" s="101"/>
      <c r="P3099" s="101"/>
      <c r="Q3099" s="101"/>
      <c r="R3099" s="105"/>
      <c r="V3099" s="106"/>
      <c r="W3099" s="107"/>
      <c r="X3099" s="107"/>
      <c r="Y3099" s="107"/>
      <c r="Z3099" s="108"/>
      <c r="AA3099" s="107"/>
      <c r="AB3099" s="50"/>
      <c r="AI3099" s="107"/>
    </row>
    <row r="3100" spans="3:35" x14ac:dyDescent="0.2">
      <c r="C3100" s="101"/>
      <c r="D3100" s="101"/>
      <c r="E3100" s="101"/>
      <c r="F3100" s="101"/>
      <c r="I3100" s="101"/>
      <c r="J3100" s="101"/>
      <c r="L3100" s="102"/>
      <c r="M3100" s="103"/>
      <c r="O3100" s="101"/>
      <c r="P3100" s="101"/>
      <c r="Q3100" s="101"/>
      <c r="R3100" s="105"/>
      <c r="V3100" s="106"/>
      <c r="W3100" s="107"/>
      <c r="X3100" s="107"/>
      <c r="Y3100" s="107"/>
      <c r="Z3100" s="108"/>
      <c r="AA3100" s="107"/>
      <c r="AB3100" s="50"/>
      <c r="AI3100" s="107"/>
    </row>
    <row r="3101" spans="3:35" x14ac:dyDescent="0.2">
      <c r="C3101" s="101"/>
      <c r="D3101" s="101"/>
      <c r="E3101" s="101"/>
      <c r="F3101" s="101"/>
      <c r="I3101" s="101"/>
      <c r="J3101" s="101"/>
      <c r="L3101" s="102"/>
      <c r="M3101" s="103"/>
      <c r="O3101" s="101"/>
      <c r="P3101" s="101"/>
      <c r="Q3101" s="101"/>
      <c r="R3101" s="105"/>
      <c r="V3101" s="106"/>
      <c r="W3101" s="107"/>
      <c r="X3101" s="107"/>
      <c r="Y3101" s="107"/>
      <c r="Z3101" s="108"/>
      <c r="AA3101" s="107"/>
      <c r="AB3101" s="50"/>
      <c r="AI3101" s="107"/>
    </row>
    <row r="3102" spans="3:35" x14ac:dyDescent="0.2">
      <c r="C3102" s="101"/>
      <c r="D3102" s="101"/>
      <c r="E3102" s="101"/>
      <c r="F3102" s="101"/>
      <c r="I3102" s="101"/>
      <c r="J3102" s="101"/>
      <c r="L3102" s="102"/>
      <c r="M3102" s="103"/>
      <c r="O3102" s="101"/>
      <c r="P3102" s="101"/>
      <c r="Q3102" s="101"/>
      <c r="R3102" s="105"/>
      <c r="V3102" s="106"/>
      <c r="W3102" s="107"/>
      <c r="X3102" s="107"/>
      <c r="Y3102" s="107"/>
      <c r="Z3102" s="108"/>
      <c r="AA3102" s="107"/>
      <c r="AB3102" s="50"/>
      <c r="AI3102" s="107"/>
    </row>
    <row r="3103" spans="3:35" x14ac:dyDescent="0.2">
      <c r="C3103" s="101"/>
      <c r="D3103" s="101"/>
      <c r="E3103" s="101"/>
      <c r="F3103" s="101"/>
      <c r="I3103" s="101"/>
      <c r="J3103" s="101"/>
      <c r="L3103" s="102"/>
      <c r="M3103" s="103"/>
      <c r="O3103" s="101"/>
      <c r="P3103" s="101"/>
      <c r="Q3103" s="101"/>
      <c r="R3103" s="105"/>
      <c r="V3103" s="106"/>
      <c r="W3103" s="107"/>
      <c r="X3103" s="107"/>
      <c r="Y3103" s="107"/>
      <c r="Z3103" s="108"/>
      <c r="AA3103" s="107"/>
      <c r="AB3103" s="50"/>
      <c r="AI3103" s="107"/>
    </row>
    <row r="3104" spans="3:35" x14ac:dyDescent="0.2">
      <c r="C3104" s="101"/>
      <c r="D3104" s="101"/>
      <c r="E3104" s="101"/>
      <c r="F3104" s="101"/>
      <c r="I3104" s="101"/>
      <c r="J3104" s="101"/>
      <c r="L3104" s="102"/>
      <c r="M3104" s="103"/>
      <c r="O3104" s="101"/>
      <c r="P3104" s="101"/>
      <c r="Q3104" s="101"/>
      <c r="R3104" s="105"/>
      <c r="V3104" s="106"/>
      <c r="W3104" s="107"/>
      <c r="X3104" s="107"/>
      <c r="Y3104" s="107"/>
      <c r="Z3104" s="108"/>
      <c r="AA3104" s="107"/>
      <c r="AB3104" s="50"/>
      <c r="AI3104" s="107"/>
    </row>
    <row r="3105" spans="3:35" x14ac:dyDescent="0.2">
      <c r="C3105" s="101"/>
      <c r="D3105" s="101"/>
      <c r="E3105" s="101"/>
      <c r="F3105" s="101"/>
      <c r="I3105" s="101"/>
      <c r="J3105" s="101"/>
      <c r="L3105" s="102"/>
      <c r="M3105" s="103"/>
      <c r="O3105" s="101"/>
      <c r="P3105" s="101"/>
      <c r="Q3105" s="101"/>
      <c r="R3105" s="105"/>
      <c r="V3105" s="106"/>
      <c r="W3105" s="107"/>
      <c r="X3105" s="107"/>
      <c r="Y3105" s="107"/>
      <c r="Z3105" s="108"/>
      <c r="AA3105" s="107"/>
      <c r="AB3105" s="50"/>
      <c r="AI3105" s="107"/>
    </row>
    <row r="3106" spans="3:35" x14ac:dyDescent="0.2">
      <c r="C3106" s="101"/>
      <c r="D3106" s="101"/>
      <c r="E3106" s="101"/>
      <c r="F3106" s="101"/>
      <c r="I3106" s="101"/>
      <c r="J3106" s="101"/>
      <c r="L3106" s="102"/>
      <c r="M3106" s="103"/>
      <c r="O3106" s="101"/>
      <c r="P3106" s="101"/>
      <c r="Q3106" s="101"/>
      <c r="R3106" s="105"/>
      <c r="V3106" s="106"/>
      <c r="W3106" s="107"/>
      <c r="X3106" s="107"/>
      <c r="Y3106" s="107"/>
      <c r="Z3106" s="108"/>
      <c r="AA3106" s="107"/>
      <c r="AB3106" s="50"/>
      <c r="AI3106" s="107"/>
    </row>
    <row r="3107" spans="3:35" x14ac:dyDescent="0.2">
      <c r="C3107" s="101"/>
      <c r="D3107" s="101"/>
      <c r="E3107" s="101"/>
      <c r="F3107" s="101"/>
      <c r="I3107" s="101"/>
      <c r="J3107" s="101"/>
      <c r="L3107" s="102"/>
      <c r="M3107" s="103"/>
      <c r="O3107" s="101"/>
      <c r="P3107" s="101"/>
      <c r="Q3107" s="101"/>
      <c r="R3107" s="105"/>
      <c r="V3107" s="106"/>
      <c r="W3107" s="107"/>
      <c r="X3107" s="107"/>
      <c r="Y3107" s="107"/>
      <c r="Z3107" s="108"/>
      <c r="AA3107" s="107"/>
      <c r="AB3107" s="50"/>
      <c r="AI3107" s="107"/>
    </row>
    <row r="3108" spans="3:35" x14ac:dyDescent="0.2">
      <c r="C3108" s="101"/>
      <c r="D3108" s="101"/>
      <c r="E3108" s="101"/>
      <c r="F3108" s="101"/>
      <c r="I3108" s="101"/>
      <c r="J3108" s="101"/>
      <c r="L3108" s="102"/>
      <c r="M3108" s="103"/>
      <c r="O3108" s="101"/>
      <c r="P3108" s="101"/>
      <c r="Q3108" s="101"/>
      <c r="R3108" s="105"/>
      <c r="V3108" s="106"/>
      <c r="W3108" s="107"/>
      <c r="X3108" s="107"/>
      <c r="Y3108" s="107"/>
      <c r="Z3108" s="108"/>
      <c r="AA3108" s="107"/>
      <c r="AB3108" s="50"/>
      <c r="AI3108" s="107"/>
    </row>
    <row r="3109" spans="3:35" x14ac:dyDescent="0.2">
      <c r="C3109" s="101"/>
      <c r="D3109" s="101"/>
      <c r="E3109" s="101"/>
      <c r="F3109" s="101"/>
      <c r="I3109" s="101"/>
      <c r="J3109" s="101"/>
      <c r="L3109" s="102"/>
      <c r="M3109" s="103"/>
      <c r="O3109" s="101"/>
      <c r="P3109" s="101"/>
      <c r="Q3109" s="101"/>
      <c r="R3109" s="105"/>
      <c r="V3109" s="106"/>
      <c r="W3109" s="107"/>
      <c r="X3109" s="107"/>
      <c r="Y3109" s="107"/>
      <c r="Z3109" s="108"/>
      <c r="AA3109" s="107"/>
      <c r="AB3109" s="50"/>
      <c r="AI3109" s="107"/>
    </row>
    <row r="3110" spans="3:35" x14ac:dyDescent="0.2">
      <c r="C3110" s="101"/>
      <c r="D3110" s="101"/>
      <c r="E3110" s="101"/>
      <c r="F3110" s="101"/>
      <c r="I3110" s="101"/>
      <c r="J3110" s="101"/>
      <c r="L3110" s="102"/>
      <c r="M3110" s="103"/>
      <c r="O3110" s="101"/>
      <c r="P3110" s="101"/>
      <c r="Q3110" s="101"/>
      <c r="R3110" s="105"/>
      <c r="V3110" s="106"/>
      <c r="W3110" s="107"/>
      <c r="X3110" s="107"/>
      <c r="Y3110" s="107"/>
      <c r="Z3110" s="108"/>
      <c r="AA3110" s="107"/>
      <c r="AB3110" s="50"/>
      <c r="AI3110" s="107"/>
    </row>
    <row r="3111" spans="3:35" x14ac:dyDescent="0.2">
      <c r="C3111" s="101"/>
      <c r="D3111" s="101"/>
      <c r="E3111" s="101"/>
      <c r="F3111" s="101"/>
      <c r="I3111" s="101"/>
      <c r="J3111" s="101"/>
      <c r="L3111" s="102"/>
      <c r="M3111" s="103"/>
      <c r="O3111" s="101"/>
      <c r="P3111" s="101"/>
      <c r="Q3111" s="101"/>
      <c r="R3111" s="105"/>
      <c r="V3111" s="106"/>
      <c r="W3111" s="107"/>
      <c r="X3111" s="107"/>
      <c r="Y3111" s="107"/>
      <c r="Z3111" s="108"/>
      <c r="AA3111" s="107"/>
      <c r="AB3111" s="50"/>
      <c r="AI3111" s="107"/>
    </row>
    <row r="3112" spans="3:35" x14ac:dyDescent="0.2">
      <c r="C3112" s="101"/>
      <c r="D3112" s="101"/>
      <c r="E3112" s="101"/>
      <c r="F3112" s="101"/>
      <c r="I3112" s="101"/>
      <c r="J3112" s="101"/>
      <c r="L3112" s="102"/>
      <c r="M3112" s="103"/>
      <c r="O3112" s="101"/>
      <c r="P3112" s="101"/>
      <c r="Q3112" s="101"/>
      <c r="R3112" s="105"/>
      <c r="V3112" s="106"/>
      <c r="W3112" s="107"/>
      <c r="X3112" s="107"/>
      <c r="Y3112" s="107"/>
      <c r="Z3112" s="108"/>
      <c r="AA3112" s="107"/>
      <c r="AB3112" s="50"/>
      <c r="AI3112" s="107"/>
    </row>
    <row r="3113" spans="3:35" x14ac:dyDescent="0.2">
      <c r="C3113" s="101"/>
      <c r="D3113" s="101"/>
      <c r="E3113" s="101"/>
      <c r="F3113" s="101"/>
      <c r="I3113" s="101"/>
      <c r="J3113" s="101"/>
      <c r="L3113" s="102"/>
      <c r="M3113" s="103"/>
      <c r="O3113" s="101"/>
      <c r="P3113" s="101"/>
      <c r="Q3113" s="101"/>
      <c r="R3113" s="105"/>
      <c r="V3113" s="106"/>
      <c r="W3113" s="107"/>
      <c r="X3113" s="107"/>
      <c r="Y3113" s="107"/>
      <c r="Z3113" s="108"/>
      <c r="AA3113" s="107"/>
      <c r="AB3113" s="50"/>
      <c r="AI3113" s="107"/>
    </row>
    <row r="3114" spans="3:35" x14ac:dyDescent="0.2">
      <c r="C3114" s="101"/>
      <c r="D3114" s="101"/>
      <c r="E3114" s="101"/>
      <c r="F3114" s="101"/>
      <c r="I3114" s="101"/>
      <c r="J3114" s="101"/>
      <c r="L3114" s="102"/>
      <c r="M3114" s="103"/>
      <c r="O3114" s="101"/>
      <c r="P3114" s="101"/>
      <c r="Q3114" s="101"/>
      <c r="R3114" s="105"/>
      <c r="V3114" s="106"/>
      <c r="W3114" s="107"/>
      <c r="X3114" s="107"/>
      <c r="Y3114" s="107"/>
      <c r="Z3114" s="108"/>
      <c r="AA3114" s="107"/>
      <c r="AB3114" s="50"/>
      <c r="AI3114" s="107"/>
    </row>
    <row r="3115" spans="3:35" x14ac:dyDescent="0.2">
      <c r="C3115" s="101"/>
      <c r="D3115" s="101"/>
      <c r="E3115" s="101"/>
      <c r="F3115" s="101"/>
      <c r="I3115" s="101"/>
      <c r="J3115" s="101"/>
      <c r="L3115" s="102"/>
      <c r="M3115" s="103"/>
      <c r="O3115" s="101"/>
      <c r="P3115" s="101"/>
      <c r="Q3115" s="101"/>
      <c r="R3115" s="105"/>
      <c r="V3115" s="106"/>
      <c r="W3115" s="107"/>
      <c r="X3115" s="107"/>
      <c r="Y3115" s="107"/>
      <c r="Z3115" s="108"/>
      <c r="AA3115" s="107"/>
      <c r="AB3115" s="50"/>
      <c r="AI3115" s="107"/>
    </row>
    <row r="3116" spans="3:35" x14ac:dyDescent="0.2">
      <c r="C3116" s="101"/>
      <c r="D3116" s="101"/>
      <c r="E3116" s="101"/>
      <c r="F3116" s="101"/>
      <c r="I3116" s="101"/>
      <c r="J3116" s="101"/>
      <c r="L3116" s="102"/>
      <c r="M3116" s="103"/>
      <c r="O3116" s="101"/>
      <c r="P3116" s="101"/>
      <c r="Q3116" s="101"/>
      <c r="R3116" s="105"/>
      <c r="V3116" s="106"/>
      <c r="W3116" s="107"/>
      <c r="X3116" s="107"/>
      <c r="Y3116" s="107"/>
      <c r="Z3116" s="108"/>
      <c r="AA3116" s="107"/>
      <c r="AB3116" s="50"/>
      <c r="AI3116" s="107"/>
    </row>
    <row r="3117" spans="3:35" x14ac:dyDescent="0.2">
      <c r="C3117" s="101"/>
      <c r="D3117" s="101"/>
      <c r="E3117" s="101"/>
      <c r="F3117" s="101"/>
      <c r="I3117" s="101"/>
      <c r="J3117" s="101"/>
      <c r="L3117" s="102"/>
      <c r="M3117" s="103"/>
      <c r="O3117" s="101"/>
      <c r="P3117" s="101"/>
      <c r="Q3117" s="101"/>
      <c r="R3117" s="105"/>
      <c r="V3117" s="106"/>
      <c r="W3117" s="107"/>
      <c r="X3117" s="107"/>
      <c r="Y3117" s="107"/>
      <c r="Z3117" s="108"/>
      <c r="AA3117" s="107"/>
      <c r="AB3117" s="50"/>
      <c r="AI3117" s="107"/>
    </row>
    <row r="3118" spans="3:35" x14ac:dyDescent="0.2">
      <c r="C3118" s="101"/>
      <c r="D3118" s="101"/>
      <c r="E3118" s="101"/>
      <c r="F3118" s="101"/>
      <c r="I3118" s="101"/>
      <c r="J3118" s="101"/>
      <c r="L3118" s="102"/>
      <c r="M3118" s="103"/>
      <c r="O3118" s="101"/>
      <c r="P3118" s="101"/>
      <c r="Q3118" s="101"/>
      <c r="R3118" s="105"/>
      <c r="V3118" s="106"/>
      <c r="W3118" s="107"/>
      <c r="X3118" s="107"/>
      <c r="Y3118" s="107"/>
      <c r="Z3118" s="108"/>
      <c r="AA3118" s="107"/>
      <c r="AB3118" s="50"/>
      <c r="AI3118" s="107"/>
    </row>
    <row r="3119" spans="3:35" x14ac:dyDescent="0.2">
      <c r="C3119" s="101"/>
      <c r="D3119" s="101"/>
      <c r="E3119" s="101"/>
      <c r="F3119" s="101"/>
      <c r="I3119" s="101"/>
      <c r="J3119" s="101"/>
      <c r="L3119" s="102"/>
      <c r="M3119" s="103"/>
      <c r="O3119" s="101"/>
      <c r="P3119" s="101"/>
      <c r="Q3119" s="101"/>
      <c r="R3119" s="105"/>
      <c r="V3119" s="106"/>
      <c r="W3119" s="107"/>
      <c r="X3119" s="107"/>
      <c r="Y3119" s="107"/>
      <c r="Z3119" s="108"/>
      <c r="AA3119" s="107"/>
      <c r="AB3119" s="50"/>
      <c r="AI3119" s="107"/>
    </row>
    <row r="3120" spans="3:35" x14ac:dyDescent="0.2">
      <c r="C3120" s="101"/>
      <c r="D3120" s="101"/>
      <c r="E3120" s="101"/>
      <c r="F3120" s="101"/>
      <c r="I3120" s="101"/>
      <c r="J3120" s="101"/>
      <c r="L3120" s="102"/>
      <c r="M3120" s="103"/>
      <c r="O3120" s="101"/>
      <c r="P3120" s="101"/>
      <c r="Q3120" s="101"/>
      <c r="R3120" s="105"/>
      <c r="V3120" s="106"/>
      <c r="W3120" s="107"/>
      <c r="X3120" s="107"/>
      <c r="Y3120" s="107"/>
      <c r="Z3120" s="108"/>
      <c r="AA3120" s="107"/>
      <c r="AB3120" s="50"/>
      <c r="AI3120" s="107"/>
    </row>
    <row r="3121" spans="3:35" x14ac:dyDescent="0.2">
      <c r="C3121" s="101"/>
      <c r="D3121" s="101"/>
      <c r="E3121" s="101"/>
      <c r="F3121" s="101"/>
      <c r="I3121" s="101"/>
      <c r="J3121" s="101"/>
      <c r="L3121" s="102"/>
      <c r="M3121" s="103"/>
      <c r="O3121" s="101"/>
      <c r="P3121" s="101"/>
      <c r="Q3121" s="101"/>
      <c r="R3121" s="105"/>
      <c r="V3121" s="106"/>
      <c r="W3121" s="107"/>
      <c r="X3121" s="107"/>
      <c r="Y3121" s="107"/>
      <c r="Z3121" s="108"/>
      <c r="AA3121" s="107"/>
      <c r="AB3121" s="50"/>
      <c r="AI3121" s="107"/>
    </row>
    <row r="3122" spans="3:35" x14ac:dyDescent="0.2">
      <c r="C3122" s="101"/>
      <c r="D3122" s="101"/>
      <c r="E3122" s="101"/>
      <c r="F3122" s="101"/>
      <c r="I3122" s="101"/>
      <c r="J3122" s="101"/>
      <c r="L3122" s="102"/>
      <c r="M3122" s="103"/>
      <c r="O3122" s="101"/>
      <c r="P3122" s="101"/>
      <c r="Q3122" s="101"/>
      <c r="R3122" s="105"/>
      <c r="V3122" s="106"/>
      <c r="W3122" s="107"/>
      <c r="X3122" s="107"/>
      <c r="Y3122" s="107"/>
      <c r="Z3122" s="108"/>
      <c r="AA3122" s="107"/>
      <c r="AB3122" s="50"/>
      <c r="AI3122" s="107"/>
    </row>
    <row r="3123" spans="3:35" x14ac:dyDescent="0.2">
      <c r="C3123" s="101"/>
      <c r="D3123" s="101"/>
      <c r="E3123" s="101"/>
      <c r="F3123" s="101"/>
      <c r="I3123" s="101"/>
      <c r="J3123" s="101"/>
      <c r="L3123" s="102"/>
      <c r="M3123" s="103"/>
      <c r="O3123" s="101"/>
      <c r="P3123" s="101"/>
      <c r="Q3123" s="101"/>
      <c r="R3123" s="105"/>
      <c r="V3123" s="106"/>
      <c r="W3123" s="107"/>
      <c r="X3123" s="107"/>
      <c r="Y3123" s="107"/>
      <c r="Z3123" s="108"/>
      <c r="AA3123" s="107"/>
      <c r="AB3123" s="50"/>
      <c r="AI3123" s="107"/>
    </row>
    <row r="3124" spans="3:35" x14ac:dyDescent="0.2">
      <c r="C3124" s="101"/>
      <c r="D3124" s="101"/>
      <c r="E3124" s="101"/>
      <c r="F3124" s="101"/>
      <c r="I3124" s="101"/>
      <c r="J3124" s="101"/>
      <c r="L3124" s="102"/>
      <c r="M3124" s="103"/>
      <c r="O3124" s="101"/>
      <c r="P3124" s="101"/>
      <c r="Q3124" s="101"/>
      <c r="R3124" s="105"/>
      <c r="V3124" s="106"/>
      <c r="W3124" s="107"/>
      <c r="X3124" s="107"/>
      <c r="Y3124" s="107"/>
      <c r="Z3124" s="108"/>
      <c r="AA3124" s="107"/>
      <c r="AB3124" s="50"/>
      <c r="AI3124" s="107"/>
    </row>
    <row r="3125" spans="3:35" x14ac:dyDescent="0.2">
      <c r="C3125" s="101"/>
      <c r="D3125" s="101"/>
      <c r="E3125" s="101"/>
      <c r="F3125" s="101"/>
      <c r="I3125" s="101"/>
      <c r="J3125" s="101"/>
      <c r="L3125" s="102"/>
      <c r="M3125" s="103"/>
      <c r="O3125" s="101"/>
      <c r="P3125" s="101"/>
      <c r="Q3125" s="101"/>
      <c r="R3125" s="105"/>
      <c r="V3125" s="106"/>
      <c r="W3125" s="107"/>
      <c r="X3125" s="107"/>
      <c r="Y3125" s="107"/>
      <c r="Z3125" s="108"/>
      <c r="AA3125" s="107"/>
      <c r="AB3125" s="50"/>
      <c r="AI3125" s="107"/>
    </row>
    <row r="3126" spans="3:35" x14ac:dyDescent="0.2">
      <c r="C3126" s="101"/>
      <c r="D3126" s="101"/>
      <c r="E3126" s="101"/>
      <c r="F3126" s="101"/>
      <c r="I3126" s="101"/>
      <c r="J3126" s="101"/>
      <c r="L3126" s="102"/>
      <c r="M3126" s="103"/>
      <c r="O3126" s="101"/>
      <c r="P3126" s="101"/>
      <c r="Q3126" s="101"/>
      <c r="R3126" s="105"/>
      <c r="V3126" s="106"/>
      <c r="W3126" s="107"/>
      <c r="X3126" s="107"/>
      <c r="Y3126" s="107"/>
      <c r="Z3126" s="108"/>
      <c r="AA3126" s="107"/>
      <c r="AB3126" s="50"/>
      <c r="AI3126" s="107"/>
    </row>
    <row r="3127" spans="3:35" x14ac:dyDescent="0.2">
      <c r="C3127" s="101"/>
      <c r="D3127" s="101"/>
      <c r="E3127" s="101"/>
      <c r="F3127" s="101"/>
      <c r="I3127" s="101"/>
      <c r="J3127" s="101"/>
      <c r="L3127" s="102"/>
      <c r="M3127" s="103"/>
      <c r="O3127" s="101"/>
      <c r="P3127" s="101"/>
      <c r="Q3127" s="101"/>
      <c r="R3127" s="105"/>
      <c r="V3127" s="106"/>
      <c r="W3127" s="107"/>
      <c r="X3127" s="107"/>
      <c r="Y3127" s="107"/>
      <c r="Z3127" s="108"/>
      <c r="AA3127" s="107"/>
      <c r="AB3127" s="50"/>
      <c r="AI3127" s="107"/>
    </row>
    <row r="3128" spans="3:35" x14ac:dyDescent="0.2">
      <c r="C3128" s="101"/>
      <c r="D3128" s="101"/>
      <c r="E3128" s="101"/>
      <c r="F3128" s="101"/>
      <c r="I3128" s="101"/>
      <c r="J3128" s="101"/>
      <c r="L3128" s="102"/>
      <c r="M3128" s="103"/>
      <c r="O3128" s="101"/>
      <c r="P3128" s="101"/>
      <c r="Q3128" s="101"/>
      <c r="R3128" s="105"/>
      <c r="V3128" s="106"/>
      <c r="W3128" s="107"/>
      <c r="X3128" s="107"/>
      <c r="Y3128" s="107"/>
      <c r="Z3128" s="108"/>
      <c r="AA3128" s="107"/>
      <c r="AB3128" s="50"/>
      <c r="AI3128" s="107"/>
    </row>
    <row r="3129" spans="3:35" x14ac:dyDescent="0.2">
      <c r="C3129" s="101"/>
      <c r="D3129" s="101"/>
      <c r="E3129" s="101"/>
      <c r="F3129" s="101"/>
      <c r="I3129" s="101"/>
      <c r="J3129" s="101"/>
      <c r="L3129" s="102"/>
      <c r="M3129" s="103"/>
      <c r="O3129" s="101"/>
      <c r="P3129" s="101"/>
      <c r="Q3129" s="101"/>
      <c r="R3129" s="105"/>
      <c r="V3129" s="106"/>
      <c r="W3129" s="107"/>
      <c r="X3129" s="107"/>
      <c r="Y3129" s="107"/>
      <c r="Z3129" s="108"/>
      <c r="AA3129" s="107"/>
      <c r="AB3129" s="50"/>
      <c r="AI3129" s="107"/>
    </row>
    <row r="3130" spans="3:35" x14ac:dyDescent="0.2">
      <c r="C3130" s="101"/>
      <c r="D3130" s="101"/>
      <c r="E3130" s="101"/>
      <c r="F3130" s="101"/>
      <c r="I3130" s="101"/>
      <c r="J3130" s="101"/>
      <c r="L3130" s="102"/>
      <c r="M3130" s="103"/>
      <c r="O3130" s="101"/>
      <c r="P3130" s="101"/>
      <c r="Q3130" s="101"/>
      <c r="R3130" s="105"/>
      <c r="V3130" s="106"/>
      <c r="W3130" s="107"/>
      <c r="X3130" s="107"/>
      <c r="Y3130" s="107"/>
      <c r="Z3130" s="108"/>
      <c r="AA3130" s="107"/>
      <c r="AB3130" s="50"/>
      <c r="AI3130" s="107"/>
    </row>
    <row r="3131" spans="3:35" x14ac:dyDescent="0.2">
      <c r="C3131" s="101"/>
      <c r="D3131" s="101"/>
      <c r="E3131" s="101"/>
      <c r="F3131" s="101"/>
      <c r="I3131" s="101"/>
      <c r="J3131" s="101"/>
      <c r="L3131" s="102"/>
      <c r="M3131" s="103"/>
      <c r="O3131" s="101"/>
      <c r="P3131" s="101"/>
      <c r="Q3131" s="101"/>
      <c r="R3131" s="105"/>
      <c r="V3131" s="106"/>
      <c r="W3131" s="107"/>
      <c r="X3131" s="107"/>
      <c r="Y3131" s="107"/>
      <c r="Z3131" s="108"/>
      <c r="AA3131" s="107"/>
      <c r="AB3131" s="50"/>
      <c r="AI3131" s="107"/>
    </row>
    <row r="3132" spans="3:35" x14ac:dyDescent="0.2">
      <c r="C3132" s="101"/>
      <c r="D3132" s="101"/>
      <c r="E3132" s="101"/>
      <c r="F3132" s="101"/>
      <c r="I3132" s="101"/>
      <c r="J3132" s="101"/>
      <c r="L3132" s="102"/>
      <c r="M3132" s="103"/>
      <c r="O3132" s="101"/>
      <c r="P3132" s="101"/>
      <c r="Q3132" s="101"/>
      <c r="R3132" s="105"/>
      <c r="V3132" s="106"/>
      <c r="W3132" s="107"/>
      <c r="X3132" s="107"/>
      <c r="Y3132" s="107"/>
      <c r="Z3132" s="108"/>
      <c r="AA3132" s="107"/>
      <c r="AB3132" s="50"/>
      <c r="AI3132" s="107"/>
    </row>
    <row r="3133" spans="3:35" x14ac:dyDescent="0.2">
      <c r="C3133" s="101"/>
      <c r="D3133" s="101"/>
      <c r="E3133" s="101"/>
      <c r="F3133" s="101"/>
      <c r="I3133" s="101"/>
      <c r="J3133" s="101"/>
      <c r="L3133" s="102"/>
      <c r="M3133" s="103"/>
      <c r="O3133" s="101"/>
      <c r="P3133" s="101"/>
      <c r="Q3133" s="101"/>
      <c r="R3133" s="105"/>
      <c r="V3133" s="106"/>
      <c r="W3133" s="107"/>
      <c r="X3133" s="107"/>
      <c r="Y3133" s="107"/>
      <c r="Z3133" s="108"/>
      <c r="AA3133" s="107"/>
      <c r="AB3133" s="50"/>
      <c r="AI3133" s="107"/>
    </row>
    <row r="3134" spans="3:35" x14ac:dyDescent="0.2">
      <c r="C3134" s="101"/>
      <c r="D3134" s="101"/>
      <c r="E3134" s="101"/>
      <c r="F3134" s="101"/>
      <c r="I3134" s="101"/>
      <c r="J3134" s="101"/>
      <c r="L3134" s="102"/>
      <c r="M3134" s="103"/>
      <c r="O3134" s="101"/>
      <c r="P3134" s="101"/>
      <c r="Q3134" s="101"/>
      <c r="R3134" s="105"/>
      <c r="V3134" s="106"/>
      <c r="W3134" s="107"/>
      <c r="X3134" s="107"/>
      <c r="Y3134" s="107"/>
      <c r="Z3134" s="108"/>
      <c r="AA3134" s="107"/>
      <c r="AB3134" s="50"/>
      <c r="AI3134" s="107"/>
    </row>
    <row r="3135" spans="3:35" x14ac:dyDescent="0.2">
      <c r="C3135" s="101"/>
      <c r="D3135" s="101"/>
      <c r="E3135" s="101"/>
      <c r="F3135" s="101"/>
      <c r="I3135" s="101"/>
      <c r="J3135" s="101"/>
      <c r="L3135" s="102"/>
      <c r="M3135" s="103"/>
      <c r="O3135" s="101"/>
      <c r="P3135" s="101"/>
      <c r="Q3135" s="101"/>
      <c r="R3135" s="105"/>
      <c r="V3135" s="106"/>
      <c r="W3135" s="107"/>
      <c r="X3135" s="107"/>
      <c r="Y3135" s="107"/>
      <c r="Z3135" s="108"/>
      <c r="AA3135" s="107"/>
      <c r="AB3135" s="50"/>
      <c r="AI3135" s="107"/>
    </row>
    <row r="3136" spans="3:35" x14ac:dyDescent="0.2">
      <c r="C3136" s="101"/>
      <c r="D3136" s="101"/>
      <c r="E3136" s="101"/>
      <c r="F3136" s="101"/>
      <c r="I3136" s="101"/>
      <c r="J3136" s="101"/>
      <c r="L3136" s="102"/>
      <c r="M3136" s="103"/>
      <c r="O3136" s="101"/>
      <c r="P3136" s="101"/>
      <c r="Q3136" s="101"/>
      <c r="R3136" s="105"/>
      <c r="V3136" s="106"/>
      <c r="W3136" s="107"/>
      <c r="X3136" s="107"/>
      <c r="Y3136" s="107"/>
      <c r="Z3136" s="108"/>
      <c r="AA3136" s="107"/>
      <c r="AB3136" s="50"/>
      <c r="AI3136" s="107"/>
    </row>
    <row r="3137" spans="3:35" x14ac:dyDescent="0.2">
      <c r="C3137" s="101"/>
      <c r="D3137" s="101"/>
      <c r="E3137" s="101"/>
      <c r="F3137" s="101"/>
      <c r="I3137" s="101"/>
      <c r="J3137" s="101"/>
      <c r="L3137" s="102"/>
      <c r="M3137" s="103"/>
      <c r="O3137" s="101"/>
      <c r="P3137" s="101"/>
      <c r="Q3137" s="101"/>
      <c r="R3137" s="105"/>
      <c r="V3137" s="106"/>
      <c r="W3137" s="107"/>
      <c r="X3137" s="107"/>
      <c r="Y3137" s="107"/>
      <c r="Z3137" s="108"/>
      <c r="AA3137" s="107"/>
      <c r="AB3137" s="50"/>
      <c r="AI3137" s="107"/>
    </row>
    <row r="3138" spans="3:35" x14ac:dyDescent="0.2">
      <c r="C3138" s="101"/>
      <c r="D3138" s="101"/>
      <c r="E3138" s="101"/>
      <c r="F3138" s="101"/>
      <c r="I3138" s="101"/>
      <c r="J3138" s="101"/>
      <c r="L3138" s="102"/>
      <c r="M3138" s="103"/>
      <c r="O3138" s="101"/>
      <c r="P3138" s="101"/>
      <c r="Q3138" s="101"/>
      <c r="R3138" s="105"/>
      <c r="V3138" s="106"/>
      <c r="W3138" s="107"/>
      <c r="X3138" s="107"/>
      <c r="Y3138" s="107"/>
      <c r="Z3138" s="108"/>
      <c r="AA3138" s="107"/>
      <c r="AB3138" s="50"/>
      <c r="AI3138" s="107"/>
    </row>
    <row r="3139" spans="3:35" x14ac:dyDescent="0.2">
      <c r="C3139" s="101"/>
      <c r="D3139" s="101"/>
      <c r="E3139" s="101"/>
      <c r="F3139" s="101"/>
      <c r="I3139" s="101"/>
      <c r="J3139" s="101"/>
      <c r="L3139" s="102"/>
      <c r="M3139" s="103"/>
      <c r="O3139" s="101"/>
      <c r="P3139" s="101"/>
      <c r="Q3139" s="101"/>
      <c r="R3139" s="105"/>
      <c r="V3139" s="106"/>
      <c r="W3139" s="107"/>
      <c r="X3139" s="107"/>
      <c r="Y3139" s="107"/>
      <c r="Z3139" s="108"/>
      <c r="AA3139" s="107"/>
      <c r="AB3139" s="50"/>
      <c r="AI3139" s="107"/>
    </row>
    <row r="3140" spans="3:35" x14ac:dyDescent="0.2">
      <c r="C3140" s="101"/>
      <c r="D3140" s="101"/>
      <c r="E3140" s="101"/>
      <c r="F3140" s="101"/>
      <c r="I3140" s="101"/>
      <c r="J3140" s="101"/>
      <c r="L3140" s="102"/>
      <c r="M3140" s="103"/>
      <c r="O3140" s="101"/>
      <c r="P3140" s="101"/>
      <c r="Q3140" s="101"/>
      <c r="R3140" s="105"/>
      <c r="V3140" s="106"/>
      <c r="W3140" s="107"/>
      <c r="X3140" s="107"/>
      <c r="Y3140" s="107"/>
      <c r="Z3140" s="108"/>
      <c r="AA3140" s="107"/>
      <c r="AB3140" s="50"/>
      <c r="AI3140" s="107"/>
    </row>
    <row r="3141" spans="3:35" x14ac:dyDescent="0.2">
      <c r="C3141" s="101"/>
      <c r="D3141" s="101"/>
      <c r="E3141" s="101"/>
      <c r="F3141" s="101"/>
      <c r="I3141" s="101"/>
      <c r="J3141" s="101"/>
      <c r="L3141" s="102"/>
      <c r="M3141" s="103"/>
      <c r="O3141" s="101"/>
      <c r="P3141" s="101"/>
      <c r="Q3141" s="101"/>
      <c r="R3141" s="105"/>
      <c r="V3141" s="106"/>
      <c r="W3141" s="107"/>
      <c r="X3141" s="107"/>
      <c r="Y3141" s="107"/>
      <c r="Z3141" s="108"/>
      <c r="AA3141" s="107"/>
      <c r="AB3141" s="50"/>
      <c r="AI3141" s="107"/>
    </row>
    <row r="3142" spans="3:35" x14ac:dyDescent="0.2">
      <c r="C3142" s="101"/>
      <c r="D3142" s="101"/>
      <c r="E3142" s="101"/>
      <c r="F3142" s="101"/>
      <c r="I3142" s="101"/>
      <c r="J3142" s="101"/>
      <c r="L3142" s="102"/>
      <c r="M3142" s="103"/>
      <c r="O3142" s="101"/>
      <c r="P3142" s="101"/>
      <c r="Q3142" s="101"/>
      <c r="R3142" s="105"/>
      <c r="V3142" s="106"/>
      <c r="W3142" s="107"/>
      <c r="X3142" s="107"/>
      <c r="Y3142" s="107"/>
      <c r="Z3142" s="108"/>
      <c r="AA3142" s="107"/>
      <c r="AB3142" s="50"/>
      <c r="AI3142" s="107"/>
    </row>
    <row r="3143" spans="3:35" x14ac:dyDescent="0.2">
      <c r="C3143" s="101"/>
      <c r="D3143" s="101"/>
      <c r="E3143" s="101"/>
      <c r="F3143" s="101"/>
      <c r="I3143" s="101"/>
      <c r="J3143" s="101"/>
      <c r="L3143" s="102"/>
      <c r="M3143" s="103"/>
      <c r="O3143" s="101"/>
      <c r="P3143" s="101"/>
      <c r="Q3143" s="101"/>
      <c r="R3143" s="105"/>
      <c r="V3143" s="106"/>
      <c r="W3143" s="107"/>
      <c r="X3143" s="107"/>
      <c r="Y3143" s="107"/>
      <c r="Z3143" s="108"/>
      <c r="AA3143" s="107"/>
      <c r="AB3143" s="50"/>
      <c r="AI3143" s="107"/>
    </row>
    <row r="3144" spans="3:35" x14ac:dyDescent="0.2">
      <c r="C3144" s="101"/>
      <c r="D3144" s="101"/>
      <c r="E3144" s="101"/>
      <c r="F3144" s="101"/>
      <c r="I3144" s="101"/>
      <c r="J3144" s="101"/>
      <c r="L3144" s="102"/>
      <c r="M3144" s="103"/>
      <c r="O3144" s="101"/>
      <c r="P3144" s="101"/>
      <c r="Q3144" s="101"/>
      <c r="R3144" s="105"/>
      <c r="V3144" s="106"/>
      <c r="W3144" s="107"/>
      <c r="X3144" s="107"/>
      <c r="Y3144" s="107"/>
      <c r="Z3144" s="108"/>
      <c r="AA3144" s="107"/>
      <c r="AB3144" s="50"/>
      <c r="AI3144" s="107"/>
    </row>
    <row r="3145" spans="3:35" x14ac:dyDescent="0.2">
      <c r="C3145" s="101"/>
      <c r="D3145" s="101"/>
      <c r="E3145" s="101"/>
      <c r="F3145" s="101"/>
      <c r="I3145" s="101"/>
      <c r="J3145" s="101"/>
      <c r="L3145" s="102"/>
      <c r="M3145" s="103"/>
      <c r="O3145" s="101"/>
      <c r="P3145" s="101"/>
      <c r="Q3145" s="101"/>
      <c r="R3145" s="105"/>
      <c r="V3145" s="106"/>
      <c r="W3145" s="107"/>
      <c r="X3145" s="107"/>
      <c r="Y3145" s="107"/>
      <c r="Z3145" s="108"/>
      <c r="AA3145" s="107"/>
      <c r="AB3145" s="50"/>
      <c r="AI3145" s="107"/>
    </row>
    <row r="3146" spans="3:35" x14ac:dyDescent="0.2">
      <c r="C3146" s="101"/>
      <c r="D3146" s="101"/>
      <c r="E3146" s="101"/>
      <c r="F3146" s="101"/>
      <c r="I3146" s="101"/>
      <c r="J3146" s="101"/>
      <c r="L3146" s="102"/>
      <c r="M3146" s="103"/>
      <c r="O3146" s="101"/>
      <c r="P3146" s="101"/>
      <c r="Q3146" s="101"/>
      <c r="R3146" s="105"/>
      <c r="V3146" s="106"/>
      <c r="W3146" s="107"/>
      <c r="X3146" s="107"/>
      <c r="Y3146" s="107"/>
      <c r="Z3146" s="108"/>
      <c r="AA3146" s="107"/>
      <c r="AB3146" s="50"/>
      <c r="AI3146" s="107"/>
    </row>
    <row r="3147" spans="3:35" x14ac:dyDescent="0.2">
      <c r="C3147" s="101"/>
      <c r="D3147" s="101"/>
      <c r="E3147" s="101"/>
      <c r="F3147" s="101"/>
      <c r="I3147" s="101"/>
      <c r="J3147" s="101"/>
      <c r="L3147" s="102"/>
      <c r="M3147" s="103"/>
      <c r="O3147" s="101"/>
      <c r="P3147" s="101"/>
      <c r="Q3147" s="101"/>
      <c r="R3147" s="105"/>
      <c r="V3147" s="106"/>
      <c r="W3147" s="107"/>
      <c r="X3147" s="107"/>
      <c r="Y3147" s="107"/>
      <c r="Z3147" s="108"/>
      <c r="AA3147" s="107"/>
      <c r="AB3147" s="50"/>
      <c r="AI3147" s="107"/>
    </row>
    <row r="3148" spans="3:35" x14ac:dyDescent="0.2">
      <c r="C3148" s="101"/>
      <c r="D3148" s="101"/>
      <c r="E3148" s="101"/>
      <c r="F3148" s="101"/>
      <c r="I3148" s="101"/>
      <c r="J3148" s="101"/>
      <c r="L3148" s="102"/>
      <c r="M3148" s="103"/>
      <c r="O3148" s="101"/>
      <c r="P3148" s="101"/>
      <c r="Q3148" s="101"/>
      <c r="R3148" s="105"/>
      <c r="V3148" s="106"/>
      <c r="W3148" s="107"/>
      <c r="X3148" s="107"/>
      <c r="Y3148" s="107"/>
      <c r="Z3148" s="108"/>
      <c r="AA3148" s="107"/>
      <c r="AB3148" s="50"/>
      <c r="AI3148" s="107"/>
    </row>
    <row r="3149" spans="3:35" x14ac:dyDescent="0.2">
      <c r="C3149" s="101"/>
      <c r="D3149" s="101"/>
      <c r="E3149" s="101"/>
      <c r="F3149" s="101"/>
      <c r="I3149" s="101"/>
      <c r="J3149" s="101"/>
      <c r="L3149" s="102"/>
      <c r="M3149" s="103"/>
      <c r="O3149" s="101"/>
      <c r="P3149" s="101"/>
      <c r="Q3149" s="101"/>
      <c r="R3149" s="105"/>
      <c r="V3149" s="106"/>
      <c r="W3149" s="107"/>
      <c r="X3149" s="107"/>
      <c r="Y3149" s="107"/>
      <c r="Z3149" s="108"/>
      <c r="AA3149" s="107"/>
      <c r="AB3149" s="50"/>
      <c r="AI3149" s="107"/>
    </row>
    <row r="3150" spans="3:35" x14ac:dyDescent="0.2">
      <c r="C3150" s="101"/>
      <c r="D3150" s="101"/>
      <c r="E3150" s="101"/>
      <c r="F3150" s="101"/>
      <c r="I3150" s="101"/>
      <c r="J3150" s="101"/>
      <c r="L3150" s="102"/>
      <c r="M3150" s="103"/>
      <c r="O3150" s="101"/>
      <c r="P3150" s="101"/>
      <c r="Q3150" s="101"/>
      <c r="R3150" s="105"/>
      <c r="V3150" s="106"/>
      <c r="W3150" s="107"/>
      <c r="X3150" s="107"/>
      <c r="Y3150" s="107"/>
      <c r="Z3150" s="108"/>
      <c r="AA3150" s="107"/>
      <c r="AB3150" s="50"/>
      <c r="AI3150" s="107"/>
    </row>
    <row r="3151" spans="3:35" x14ac:dyDescent="0.2">
      <c r="C3151" s="101"/>
      <c r="D3151" s="101"/>
      <c r="E3151" s="101"/>
      <c r="F3151" s="101"/>
      <c r="I3151" s="101"/>
      <c r="J3151" s="101"/>
      <c r="L3151" s="102"/>
      <c r="M3151" s="103"/>
      <c r="O3151" s="101"/>
      <c r="P3151" s="101"/>
      <c r="Q3151" s="101"/>
      <c r="R3151" s="105"/>
      <c r="V3151" s="106"/>
      <c r="W3151" s="107"/>
      <c r="X3151" s="107"/>
      <c r="Y3151" s="107"/>
      <c r="Z3151" s="108"/>
      <c r="AA3151" s="107"/>
      <c r="AB3151" s="50"/>
      <c r="AI3151" s="107"/>
    </row>
    <row r="3152" spans="3:35" x14ac:dyDescent="0.2">
      <c r="C3152" s="101"/>
      <c r="D3152" s="101"/>
      <c r="E3152" s="101"/>
      <c r="F3152" s="101"/>
      <c r="I3152" s="101"/>
      <c r="J3152" s="101"/>
      <c r="L3152" s="102"/>
      <c r="M3152" s="103"/>
      <c r="O3152" s="101"/>
      <c r="P3152" s="101"/>
      <c r="Q3152" s="101"/>
      <c r="R3152" s="105"/>
      <c r="V3152" s="106"/>
      <c r="W3152" s="107"/>
      <c r="X3152" s="107"/>
      <c r="Y3152" s="107"/>
      <c r="Z3152" s="108"/>
      <c r="AA3152" s="107"/>
      <c r="AB3152" s="50"/>
      <c r="AI3152" s="107"/>
    </row>
    <row r="3153" spans="3:35" x14ac:dyDescent="0.2">
      <c r="C3153" s="101"/>
      <c r="D3153" s="101"/>
      <c r="E3153" s="101"/>
      <c r="F3153" s="101"/>
      <c r="I3153" s="101"/>
      <c r="J3153" s="101"/>
      <c r="L3153" s="102"/>
      <c r="M3153" s="103"/>
      <c r="O3153" s="101"/>
      <c r="P3153" s="101"/>
      <c r="Q3153" s="101"/>
      <c r="R3153" s="105"/>
      <c r="V3153" s="106"/>
      <c r="W3153" s="107"/>
      <c r="X3153" s="107"/>
      <c r="Y3153" s="107"/>
      <c r="Z3153" s="108"/>
      <c r="AA3153" s="107"/>
      <c r="AB3153" s="50"/>
      <c r="AI3153" s="107"/>
    </row>
    <row r="3154" spans="3:35" x14ac:dyDescent="0.2">
      <c r="C3154" s="101"/>
      <c r="D3154" s="101"/>
      <c r="E3154" s="101"/>
      <c r="F3154" s="101"/>
      <c r="I3154" s="101"/>
      <c r="J3154" s="101"/>
      <c r="L3154" s="102"/>
      <c r="M3154" s="103"/>
      <c r="O3154" s="101"/>
      <c r="P3154" s="101"/>
      <c r="Q3154" s="101"/>
      <c r="R3154" s="105"/>
      <c r="V3154" s="106"/>
      <c r="W3154" s="107"/>
      <c r="X3154" s="107"/>
      <c r="Y3154" s="107"/>
      <c r="Z3154" s="108"/>
      <c r="AA3154" s="107"/>
      <c r="AB3154" s="50"/>
      <c r="AI3154" s="107"/>
    </row>
    <row r="3155" spans="3:35" x14ac:dyDescent="0.2">
      <c r="C3155" s="101"/>
      <c r="D3155" s="101"/>
      <c r="E3155" s="101"/>
      <c r="F3155" s="101"/>
      <c r="I3155" s="101"/>
      <c r="J3155" s="101"/>
      <c r="L3155" s="102"/>
      <c r="M3155" s="103"/>
      <c r="O3155" s="101"/>
      <c r="P3155" s="101"/>
      <c r="Q3155" s="101"/>
      <c r="R3155" s="105"/>
      <c r="V3155" s="106"/>
      <c r="W3155" s="107"/>
      <c r="X3155" s="107"/>
      <c r="Y3155" s="107"/>
      <c r="Z3155" s="108"/>
      <c r="AA3155" s="107"/>
      <c r="AB3155" s="50"/>
      <c r="AI3155" s="107"/>
    </row>
    <row r="3156" spans="3:35" x14ac:dyDescent="0.2">
      <c r="C3156" s="101"/>
      <c r="D3156" s="101"/>
      <c r="E3156" s="101"/>
      <c r="F3156" s="101"/>
      <c r="I3156" s="101"/>
      <c r="J3156" s="101"/>
      <c r="L3156" s="102"/>
      <c r="M3156" s="103"/>
      <c r="O3156" s="101"/>
      <c r="P3156" s="101"/>
      <c r="Q3156" s="101"/>
      <c r="R3156" s="105"/>
      <c r="V3156" s="106"/>
      <c r="W3156" s="107"/>
      <c r="X3156" s="107"/>
      <c r="Y3156" s="107"/>
      <c r="Z3156" s="108"/>
      <c r="AA3156" s="107"/>
      <c r="AB3156" s="50"/>
      <c r="AI3156" s="107"/>
    </row>
    <row r="3157" spans="3:35" x14ac:dyDescent="0.2">
      <c r="C3157" s="101"/>
      <c r="D3157" s="101"/>
      <c r="E3157" s="101"/>
      <c r="F3157" s="101"/>
      <c r="I3157" s="101"/>
      <c r="J3157" s="101"/>
      <c r="L3157" s="102"/>
      <c r="M3157" s="103"/>
      <c r="O3157" s="101"/>
      <c r="P3157" s="101"/>
      <c r="Q3157" s="101"/>
      <c r="R3157" s="105"/>
      <c r="V3157" s="106"/>
      <c r="W3157" s="107"/>
      <c r="X3157" s="107"/>
      <c r="Y3157" s="107"/>
      <c r="Z3157" s="108"/>
      <c r="AA3157" s="107"/>
      <c r="AB3157" s="50"/>
      <c r="AI3157" s="107"/>
    </row>
    <row r="3158" spans="3:35" x14ac:dyDescent="0.2">
      <c r="C3158" s="101"/>
      <c r="D3158" s="101"/>
      <c r="E3158" s="101"/>
      <c r="F3158" s="101"/>
      <c r="I3158" s="101"/>
      <c r="J3158" s="101"/>
      <c r="L3158" s="102"/>
      <c r="M3158" s="103"/>
      <c r="O3158" s="101"/>
      <c r="P3158" s="101"/>
      <c r="Q3158" s="101"/>
      <c r="R3158" s="105"/>
      <c r="V3158" s="106"/>
      <c r="W3158" s="107"/>
      <c r="X3158" s="107"/>
      <c r="Y3158" s="107"/>
      <c r="Z3158" s="108"/>
      <c r="AA3158" s="107"/>
      <c r="AB3158" s="50"/>
      <c r="AI3158" s="107"/>
    </row>
    <row r="3159" spans="3:35" x14ac:dyDescent="0.2">
      <c r="C3159" s="101"/>
      <c r="D3159" s="101"/>
      <c r="E3159" s="101"/>
      <c r="F3159" s="101"/>
      <c r="I3159" s="101"/>
      <c r="J3159" s="101"/>
      <c r="L3159" s="102"/>
      <c r="M3159" s="103"/>
      <c r="O3159" s="101"/>
      <c r="P3159" s="101"/>
      <c r="Q3159" s="101"/>
      <c r="R3159" s="105"/>
      <c r="V3159" s="106"/>
      <c r="W3159" s="107"/>
      <c r="X3159" s="107"/>
      <c r="Y3159" s="107"/>
      <c r="Z3159" s="108"/>
      <c r="AA3159" s="107"/>
      <c r="AB3159" s="50"/>
      <c r="AI3159" s="107"/>
    </row>
    <row r="3160" spans="3:35" x14ac:dyDescent="0.2">
      <c r="C3160" s="101"/>
      <c r="D3160" s="101"/>
      <c r="E3160" s="101"/>
      <c r="F3160" s="101"/>
      <c r="I3160" s="101"/>
      <c r="J3160" s="101"/>
      <c r="L3160" s="102"/>
      <c r="M3160" s="103"/>
      <c r="O3160" s="101"/>
      <c r="P3160" s="101"/>
      <c r="Q3160" s="101"/>
      <c r="R3160" s="105"/>
      <c r="V3160" s="106"/>
      <c r="W3160" s="107"/>
      <c r="X3160" s="107"/>
      <c r="Y3160" s="107"/>
      <c r="Z3160" s="108"/>
      <c r="AA3160" s="107"/>
      <c r="AB3160" s="50"/>
      <c r="AI3160" s="107"/>
    </row>
    <row r="3161" spans="3:35" x14ac:dyDescent="0.2">
      <c r="C3161" s="101"/>
      <c r="D3161" s="101"/>
      <c r="E3161" s="101"/>
      <c r="F3161" s="101"/>
      <c r="I3161" s="101"/>
      <c r="J3161" s="101"/>
      <c r="L3161" s="102"/>
      <c r="M3161" s="103"/>
      <c r="O3161" s="101"/>
      <c r="P3161" s="101"/>
      <c r="Q3161" s="101"/>
      <c r="R3161" s="105"/>
      <c r="V3161" s="106"/>
      <c r="W3161" s="107"/>
      <c r="X3161" s="107"/>
      <c r="Y3161" s="107"/>
      <c r="Z3161" s="108"/>
      <c r="AA3161" s="107"/>
      <c r="AB3161" s="50"/>
      <c r="AI3161" s="107"/>
    </row>
    <row r="3162" spans="3:35" x14ac:dyDescent="0.2">
      <c r="C3162" s="101"/>
      <c r="D3162" s="101"/>
      <c r="E3162" s="101"/>
      <c r="F3162" s="101"/>
      <c r="I3162" s="101"/>
      <c r="J3162" s="101"/>
      <c r="L3162" s="102"/>
      <c r="M3162" s="103"/>
      <c r="O3162" s="101"/>
      <c r="P3162" s="101"/>
      <c r="Q3162" s="101"/>
      <c r="R3162" s="105"/>
      <c r="V3162" s="106"/>
      <c r="W3162" s="107"/>
      <c r="X3162" s="107"/>
      <c r="Y3162" s="107"/>
      <c r="Z3162" s="108"/>
      <c r="AA3162" s="107"/>
      <c r="AB3162" s="50"/>
      <c r="AI3162" s="107"/>
    </row>
    <row r="3163" spans="3:35" x14ac:dyDescent="0.2">
      <c r="C3163" s="101"/>
      <c r="D3163" s="101"/>
      <c r="E3163" s="101"/>
      <c r="F3163" s="101"/>
      <c r="I3163" s="101"/>
      <c r="J3163" s="101"/>
      <c r="L3163" s="102"/>
      <c r="M3163" s="103"/>
      <c r="O3163" s="101"/>
      <c r="P3163" s="101"/>
      <c r="Q3163" s="101"/>
      <c r="R3163" s="105"/>
      <c r="V3163" s="106"/>
      <c r="W3163" s="107"/>
      <c r="X3163" s="107"/>
      <c r="Y3163" s="107"/>
      <c r="Z3163" s="108"/>
      <c r="AA3163" s="107"/>
      <c r="AB3163" s="50"/>
      <c r="AI3163" s="107"/>
    </row>
    <row r="3164" spans="3:35" x14ac:dyDescent="0.2">
      <c r="C3164" s="101"/>
      <c r="D3164" s="101"/>
      <c r="E3164" s="101"/>
      <c r="F3164" s="101"/>
      <c r="I3164" s="101"/>
      <c r="J3164" s="101"/>
      <c r="L3164" s="102"/>
      <c r="M3164" s="103"/>
      <c r="O3164" s="101"/>
      <c r="P3164" s="101"/>
      <c r="Q3164" s="101"/>
      <c r="R3164" s="105"/>
      <c r="V3164" s="106"/>
      <c r="W3164" s="107"/>
      <c r="X3164" s="107"/>
      <c r="Y3164" s="107"/>
      <c r="Z3164" s="108"/>
      <c r="AA3164" s="107"/>
      <c r="AB3164" s="50"/>
      <c r="AI3164" s="107"/>
    </row>
    <row r="3165" spans="3:35" x14ac:dyDescent="0.2">
      <c r="C3165" s="101"/>
      <c r="D3165" s="101"/>
      <c r="E3165" s="101"/>
      <c r="F3165" s="101"/>
      <c r="I3165" s="101"/>
      <c r="J3165" s="101"/>
      <c r="L3165" s="102"/>
      <c r="M3165" s="103"/>
      <c r="O3165" s="101"/>
      <c r="P3165" s="101"/>
      <c r="Q3165" s="101"/>
      <c r="R3165" s="105"/>
      <c r="V3165" s="106"/>
      <c r="W3165" s="107"/>
      <c r="X3165" s="107"/>
      <c r="Y3165" s="107"/>
      <c r="Z3165" s="108"/>
      <c r="AA3165" s="107"/>
      <c r="AB3165" s="50"/>
      <c r="AI3165" s="107"/>
    </row>
    <row r="3166" spans="3:35" x14ac:dyDescent="0.2">
      <c r="C3166" s="101"/>
      <c r="D3166" s="101"/>
      <c r="E3166" s="101"/>
      <c r="F3166" s="101"/>
      <c r="I3166" s="101"/>
      <c r="J3166" s="101"/>
      <c r="L3166" s="102"/>
      <c r="M3166" s="103"/>
      <c r="O3166" s="101"/>
      <c r="P3166" s="101"/>
      <c r="Q3166" s="101"/>
      <c r="R3166" s="105"/>
      <c r="V3166" s="106"/>
      <c r="W3166" s="107"/>
      <c r="X3166" s="107"/>
      <c r="Y3166" s="107"/>
      <c r="Z3166" s="108"/>
      <c r="AA3166" s="107"/>
      <c r="AB3166" s="50"/>
      <c r="AI3166" s="107"/>
    </row>
    <row r="3167" spans="3:35" x14ac:dyDescent="0.2">
      <c r="C3167" s="101"/>
      <c r="D3167" s="101"/>
      <c r="E3167" s="101"/>
      <c r="F3167" s="101"/>
      <c r="I3167" s="101"/>
      <c r="J3167" s="101"/>
      <c r="L3167" s="102"/>
      <c r="M3167" s="103"/>
      <c r="O3167" s="101"/>
      <c r="P3167" s="101"/>
      <c r="Q3167" s="101"/>
      <c r="R3167" s="105"/>
      <c r="V3167" s="106"/>
      <c r="W3167" s="107"/>
      <c r="X3167" s="107"/>
      <c r="Y3167" s="107"/>
      <c r="Z3167" s="108"/>
      <c r="AA3167" s="107"/>
      <c r="AB3167" s="50"/>
      <c r="AI3167" s="107"/>
    </row>
    <row r="3168" spans="3:35" x14ac:dyDescent="0.2">
      <c r="C3168" s="101"/>
      <c r="D3168" s="101"/>
      <c r="E3168" s="101"/>
      <c r="F3168" s="101"/>
      <c r="I3168" s="101"/>
      <c r="J3168" s="101"/>
      <c r="L3168" s="102"/>
      <c r="M3168" s="103"/>
      <c r="O3168" s="101"/>
      <c r="P3168" s="101"/>
      <c r="Q3168" s="101"/>
      <c r="R3168" s="105"/>
      <c r="V3168" s="106"/>
      <c r="W3168" s="107"/>
      <c r="X3168" s="107"/>
      <c r="Y3168" s="107"/>
      <c r="Z3168" s="108"/>
      <c r="AA3168" s="107"/>
      <c r="AB3168" s="50"/>
      <c r="AI3168" s="107"/>
    </row>
    <row r="3169" spans="3:35" x14ac:dyDescent="0.2">
      <c r="C3169" s="101"/>
      <c r="D3169" s="101"/>
      <c r="E3169" s="101"/>
      <c r="F3169" s="101"/>
      <c r="I3169" s="101"/>
      <c r="J3169" s="101"/>
      <c r="L3169" s="102"/>
      <c r="M3169" s="103"/>
      <c r="O3169" s="101"/>
      <c r="P3169" s="101"/>
      <c r="Q3169" s="101"/>
      <c r="R3169" s="105"/>
      <c r="V3169" s="106"/>
      <c r="W3169" s="107"/>
      <c r="X3169" s="107"/>
      <c r="Y3169" s="107"/>
      <c r="Z3169" s="108"/>
      <c r="AA3169" s="107"/>
      <c r="AB3169" s="50"/>
      <c r="AI3169" s="107"/>
    </row>
    <row r="3170" spans="3:35" x14ac:dyDescent="0.2">
      <c r="C3170" s="101"/>
      <c r="D3170" s="101"/>
      <c r="E3170" s="101"/>
      <c r="F3170" s="101"/>
      <c r="I3170" s="101"/>
      <c r="J3170" s="101"/>
      <c r="L3170" s="102"/>
      <c r="M3170" s="103"/>
      <c r="O3170" s="101"/>
      <c r="P3170" s="101"/>
      <c r="Q3170" s="101"/>
      <c r="R3170" s="105"/>
      <c r="V3170" s="106"/>
      <c r="W3170" s="107"/>
      <c r="X3170" s="107"/>
      <c r="Y3170" s="107"/>
      <c r="Z3170" s="108"/>
      <c r="AA3170" s="107"/>
      <c r="AB3170" s="50"/>
      <c r="AI3170" s="107"/>
    </row>
    <row r="3171" spans="3:35" x14ac:dyDescent="0.2">
      <c r="C3171" s="101"/>
      <c r="D3171" s="101"/>
      <c r="E3171" s="101"/>
      <c r="F3171" s="101"/>
      <c r="I3171" s="101"/>
      <c r="J3171" s="101"/>
      <c r="L3171" s="102"/>
      <c r="M3171" s="103"/>
      <c r="O3171" s="101"/>
      <c r="P3171" s="101"/>
      <c r="Q3171" s="101"/>
      <c r="R3171" s="105"/>
      <c r="V3171" s="106"/>
      <c r="W3171" s="107"/>
      <c r="X3171" s="107"/>
      <c r="Y3171" s="107"/>
      <c r="Z3171" s="108"/>
      <c r="AA3171" s="107"/>
      <c r="AB3171" s="50"/>
      <c r="AI3171" s="107"/>
    </row>
    <row r="3172" spans="3:35" x14ac:dyDescent="0.2">
      <c r="C3172" s="101"/>
      <c r="D3172" s="101"/>
      <c r="E3172" s="101"/>
      <c r="F3172" s="101"/>
      <c r="I3172" s="101"/>
      <c r="J3172" s="101"/>
      <c r="L3172" s="102"/>
      <c r="M3172" s="103"/>
      <c r="O3172" s="101"/>
      <c r="P3172" s="101"/>
      <c r="Q3172" s="101"/>
      <c r="R3172" s="105"/>
      <c r="V3172" s="106"/>
      <c r="W3172" s="107"/>
      <c r="X3172" s="107"/>
      <c r="Y3172" s="107"/>
      <c r="Z3172" s="108"/>
      <c r="AA3172" s="107"/>
      <c r="AB3172" s="50"/>
      <c r="AI3172" s="107"/>
    </row>
    <row r="3173" spans="3:35" x14ac:dyDescent="0.2">
      <c r="C3173" s="101"/>
      <c r="D3173" s="101"/>
      <c r="E3173" s="101"/>
      <c r="F3173" s="101"/>
      <c r="I3173" s="101"/>
      <c r="J3173" s="101"/>
      <c r="L3173" s="102"/>
      <c r="M3173" s="103"/>
      <c r="O3173" s="101"/>
      <c r="P3173" s="101"/>
      <c r="Q3173" s="101"/>
      <c r="R3173" s="105"/>
      <c r="V3173" s="106"/>
      <c r="W3173" s="107"/>
      <c r="X3173" s="107"/>
      <c r="Y3173" s="107"/>
      <c r="Z3173" s="108"/>
      <c r="AA3173" s="107"/>
      <c r="AB3173" s="50"/>
      <c r="AI3173" s="107"/>
    </row>
    <row r="3174" spans="3:35" x14ac:dyDescent="0.2">
      <c r="C3174" s="101"/>
      <c r="D3174" s="101"/>
      <c r="E3174" s="101"/>
      <c r="F3174" s="101"/>
      <c r="I3174" s="101"/>
      <c r="J3174" s="101"/>
      <c r="L3174" s="102"/>
      <c r="M3174" s="103"/>
      <c r="O3174" s="101"/>
      <c r="P3174" s="101"/>
      <c r="Q3174" s="101"/>
      <c r="R3174" s="105"/>
      <c r="V3174" s="106"/>
      <c r="W3174" s="107"/>
      <c r="X3174" s="107"/>
      <c r="Y3174" s="107"/>
      <c r="Z3174" s="108"/>
      <c r="AA3174" s="107"/>
      <c r="AB3174" s="50"/>
      <c r="AI3174" s="107"/>
    </row>
    <row r="3175" spans="3:35" x14ac:dyDescent="0.2">
      <c r="C3175" s="101"/>
      <c r="D3175" s="101"/>
      <c r="E3175" s="101"/>
      <c r="F3175" s="101"/>
      <c r="I3175" s="101"/>
      <c r="J3175" s="101"/>
      <c r="L3175" s="102"/>
      <c r="M3175" s="103"/>
      <c r="O3175" s="101"/>
      <c r="P3175" s="101"/>
      <c r="Q3175" s="101"/>
      <c r="R3175" s="105"/>
      <c r="V3175" s="106"/>
      <c r="W3175" s="107"/>
      <c r="X3175" s="107"/>
      <c r="Y3175" s="107"/>
      <c r="Z3175" s="108"/>
      <c r="AA3175" s="107"/>
      <c r="AB3175" s="50"/>
      <c r="AI3175" s="107"/>
    </row>
    <row r="3176" spans="3:35" x14ac:dyDescent="0.2">
      <c r="C3176" s="101"/>
      <c r="D3176" s="101"/>
      <c r="E3176" s="101"/>
      <c r="F3176" s="101"/>
      <c r="I3176" s="101"/>
      <c r="J3176" s="101"/>
      <c r="L3176" s="102"/>
      <c r="M3176" s="103"/>
      <c r="O3176" s="101"/>
      <c r="P3176" s="101"/>
      <c r="Q3176" s="101"/>
      <c r="R3176" s="105"/>
      <c r="V3176" s="106"/>
      <c r="W3176" s="107"/>
      <c r="X3176" s="107"/>
      <c r="Y3176" s="107"/>
      <c r="Z3176" s="108"/>
      <c r="AA3176" s="107"/>
      <c r="AB3176" s="50"/>
      <c r="AI3176" s="107"/>
    </row>
    <row r="3177" spans="3:35" x14ac:dyDescent="0.2">
      <c r="C3177" s="101"/>
      <c r="D3177" s="101"/>
      <c r="E3177" s="101"/>
      <c r="F3177" s="101"/>
      <c r="I3177" s="101"/>
      <c r="J3177" s="101"/>
      <c r="L3177" s="102"/>
      <c r="M3177" s="103"/>
      <c r="O3177" s="101"/>
      <c r="P3177" s="101"/>
      <c r="Q3177" s="101"/>
      <c r="R3177" s="105"/>
      <c r="V3177" s="106"/>
      <c r="W3177" s="107"/>
      <c r="X3177" s="107"/>
      <c r="Y3177" s="107"/>
      <c r="Z3177" s="108"/>
      <c r="AA3177" s="107"/>
      <c r="AB3177" s="50"/>
      <c r="AI3177" s="107"/>
    </row>
    <row r="3178" spans="3:35" x14ac:dyDescent="0.2">
      <c r="C3178" s="101"/>
      <c r="D3178" s="101"/>
      <c r="E3178" s="101"/>
      <c r="F3178" s="101"/>
      <c r="I3178" s="101"/>
      <c r="J3178" s="101"/>
      <c r="L3178" s="102"/>
      <c r="M3178" s="103"/>
      <c r="O3178" s="101"/>
      <c r="P3178" s="101"/>
      <c r="Q3178" s="101"/>
      <c r="R3178" s="105"/>
      <c r="V3178" s="106"/>
      <c r="W3178" s="107"/>
      <c r="X3178" s="107"/>
      <c r="Y3178" s="107"/>
      <c r="Z3178" s="108"/>
      <c r="AA3178" s="107"/>
      <c r="AB3178" s="50"/>
      <c r="AI3178" s="107"/>
    </row>
    <row r="3179" spans="3:35" x14ac:dyDescent="0.2">
      <c r="C3179" s="101"/>
      <c r="D3179" s="101"/>
      <c r="E3179" s="101"/>
      <c r="F3179" s="101"/>
      <c r="I3179" s="101"/>
      <c r="J3179" s="101"/>
      <c r="L3179" s="102"/>
      <c r="M3179" s="103"/>
      <c r="O3179" s="101"/>
      <c r="P3179" s="101"/>
      <c r="Q3179" s="101"/>
      <c r="R3179" s="105"/>
      <c r="V3179" s="106"/>
      <c r="W3179" s="107"/>
      <c r="X3179" s="107"/>
      <c r="Y3179" s="107"/>
      <c r="Z3179" s="108"/>
      <c r="AA3179" s="107"/>
      <c r="AB3179" s="50"/>
      <c r="AI3179" s="107"/>
    </row>
    <row r="3180" spans="3:35" x14ac:dyDescent="0.2">
      <c r="C3180" s="101"/>
      <c r="D3180" s="101"/>
      <c r="E3180" s="101"/>
      <c r="F3180" s="101"/>
      <c r="I3180" s="101"/>
      <c r="J3180" s="101"/>
      <c r="L3180" s="102"/>
      <c r="M3180" s="103"/>
      <c r="O3180" s="101"/>
      <c r="P3180" s="101"/>
      <c r="Q3180" s="101"/>
      <c r="R3180" s="105"/>
      <c r="V3180" s="106"/>
      <c r="W3180" s="107"/>
      <c r="X3180" s="107"/>
      <c r="Y3180" s="107"/>
      <c r="Z3180" s="108"/>
      <c r="AA3180" s="107"/>
      <c r="AB3180" s="50"/>
      <c r="AI3180" s="107"/>
    </row>
    <row r="3181" spans="3:35" x14ac:dyDescent="0.2">
      <c r="C3181" s="101"/>
      <c r="D3181" s="101"/>
      <c r="E3181" s="101"/>
      <c r="F3181" s="101"/>
      <c r="I3181" s="101"/>
      <c r="J3181" s="101"/>
      <c r="L3181" s="102"/>
      <c r="M3181" s="103"/>
      <c r="O3181" s="101"/>
      <c r="P3181" s="101"/>
      <c r="Q3181" s="101"/>
      <c r="R3181" s="105"/>
      <c r="V3181" s="106"/>
      <c r="W3181" s="107"/>
      <c r="X3181" s="107"/>
      <c r="Y3181" s="107"/>
      <c r="Z3181" s="108"/>
      <c r="AA3181" s="107"/>
      <c r="AB3181" s="50"/>
      <c r="AI3181" s="107"/>
    </row>
    <row r="3182" spans="3:35" x14ac:dyDescent="0.2">
      <c r="C3182" s="101"/>
      <c r="D3182" s="101"/>
      <c r="E3182" s="101"/>
      <c r="F3182" s="101"/>
      <c r="I3182" s="101"/>
      <c r="J3182" s="101"/>
      <c r="L3182" s="102"/>
      <c r="M3182" s="103"/>
      <c r="O3182" s="101"/>
      <c r="P3182" s="101"/>
      <c r="Q3182" s="101"/>
      <c r="R3182" s="105"/>
      <c r="V3182" s="106"/>
      <c r="W3182" s="107"/>
      <c r="X3182" s="107"/>
      <c r="Y3182" s="107"/>
      <c r="Z3182" s="108"/>
      <c r="AA3182" s="107"/>
      <c r="AB3182" s="50"/>
      <c r="AI3182" s="107"/>
    </row>
    <row r="3183" spans="3:35" x14ac:dyDescent="0.2">
      <c r="C3183" s="101"/>
      <c r="D3183" s="101"/>
      <c r="E3183" s="101"/>
      <c r="F3183" s="101"/>
      <c r="I3183" s="101"/>
      <c r="J3183" s="101"/>
      <c r="L3183" s="102"/>
      <c r="M3183" s="103"/>
      <c r="O3183" s="101"/>
      <c r="P3183" s="101"/>
      <c r="Q3183" s="101"/>
      <c r="R3183" s="105"/>
      <c r="V3183" s="106"/>
      <c r="W3183" s="107"/>
      <c r="X3183" s="107"/>
      <c r="Y3183" s="107"/>
      <c r="Z3183" s="108"/>
      <c r="AA3183" s="107"/>
      <c r="AB3183" s="50"/>
      <c r="AI3183" s="107"/>
    </row>
    <row r="3184" spans="3:35" x14ac:dyDescent="0.2">
      <c r="C3184" s="101"/>
      <c r="D3184" s="101"/>
      <c r="E3184" s="101"/>
      <c r="F3184" s="101"/>
      <c r="I3184" s="101"/>
      <c r="J3184" s="101"/>
      <c r="L3184" s="102"/>
      <c r="M3184" s="103"/>
      <c r="O3184" s="101"/>
      <c r="P3184" s="101"/>
      <c r="Q3184" s="101"/>
      <c r="R3184" s="105"/>
      <c r="V3184" s="106"/>
      <c r="W3184" s="107"/>
      <c r="X3184" s="107"/>
      <c r="Y3184" s="107"/>
      <c r="Z3184" s="108"/>
      <c r="AA3184" s="107"/>
      <c r="AB3184" s="50"/>
      <c r="AI3184" s="107"/>
    </row>
    <row r="3185" spans="3:35" x14ac:dyDescent="0.2">
      <c r="C3185" s="101"/>
      <c r="D3185" s="101"/>
      <c r="E3185" s="101"/>
      <c r="F3185" s="101"/>
      <c r="I3185" s="101"/>
      <c r="J3185" s="101"/>
      <c r="L3185" s="102"/>
      <c r="M3185" s="103"/>
      <c r="O3185" s="101"/>
      <c r="P3185" s="101"/>
      <c r="Q3185" s="101"/>
      <c r="R3185" s="105"/>
      <c r="V3185" s="106"/>
      <c r="W3185" s="107"/>
      <c r="X3185" s="107"/>
      <c r="Y3185" s="107"/>
      <c r="Z3185" s="108"/>
      <c r="AA3185" s="107"/>
      <c r="AB3185" s="50"/>
      <c r="AI3185" s="107"/>
    </row>
    <row r="3186" spans="3:35" x14ac:dyDescent="0.2">
      <c r="C3186" s="101"/>
      <c r="D3186" s="101"/>
      <c r="E3186" s="101"/>
      <c r="F3186" s="101"/>
      <c r="I3186" s="101"/>
      <c r="J3186" s="101"/>
      <c r="L3186" s="102"/>
      <c r="M3186" s="103"/>
      <c r="O3186" s="101"/>
      <c r="P3186" s="101"/>
      <c r="Q3186" s="101"/>
      <c r="R3186" s="105"/>
      <c r="V3186" s="106"/>
      <c r="W3186" s="107"/>
      <c r="X3186" s="107"/>
      <c r="Y3186" s="107"/>
      <c r="Z3186" s="108"/>
      <c r="AA3186" s="107"/>
      <c r="AB3186" s="50"/>
      <c r="AI3186" s="107"/>
    </row>
    <row r="3187" spans="3:35" x14ac:dyDescent="0.2">
      <c r="C3187" s="101"/>
      <c r="D3187" s="101"/>
      <c r="E3187" s="101"/>
      <c r="F3187" s="101"/>
      <c r="I3187" s="101"/>
      <c r="J3187" s="101"/>
      <c r="L3187" s="102"/>
      <c r="M3187" s="103"/>
      <c r="O3187" s="101"/>
      <c r="P3187" s="101"/>
      <c r="Q3187" s="101"/>
      <c r="R3187" s="105"/>
      <c r="V3187" s="106"/>
      <c r="W3187" s="107"/>
      <c r="X3187" s="107"/>
      <c r="Y3187" s="107"/>
      <c r="Z3187" s="108"/>
      <c r="AA3187" s="107"/>
      <c r="AB3187" s="50"/>
      <c r="AI3187" s="107"/>
    </row>
    <row r="3188" spans="3:35" x14ac:dyDescent="0.2">
      <c r="C3188" s="101"/>
      <c r="D3188" s="101"/>
      <c r="E3188" s="101"/>
      <c r="F3188" s="101"/>
      <c r="I3188" s="101"/>
      <c r="J3188" s="101"/>
      <c r="L3188" s="102"/>
      <c r="M3188" s="103"/>
      <c r="O3188" s="101"/>
      <c r="P3188" s="101"/>
      <c r="Q3188" s="101"/>
      <c r="R3188" s="105"/>
      <c r="V3188" s="106"/>
      <c r="W3188" s="107"/>
      <c r="X3188" s="107"/>
      <c r="Y3188" s="107"/>
      <c r="Z3188" s="108"/>
      <c r="AA3188" s="107"/>
      <c r="AB3188" s="50"/>
      <c r="AI3188" s="107"/>
    </row>
    <row r="3189" spans="3:35" x14ac:dyDescent="0.2">
      <c r="C3189" s="101"/>
      <c r="D3189" s="101"/>
      <c r="E3189" s="101"/>
      <c r="F3189" s="101"/>
      <c r="I3189" s="101"/>
      <c r="J3189" s="101"/>
      <c r="L3189" s="102"/>
      <c r="M3189" s="103"/>
      <c r="O3189" s="101"/>
      <c r="P3189" s="101"/>
      <c r="Q3189" s="101"/>
      <c r="R3189" s="105"/>
      <c r="V3189" s="106"/>
      <c r="W3189" s="107"/>
      <c r="X3189" s="107"/>
      <c r="Y3189" s="107"/>
      <c r="Z3189" s="108"/>
      <c r="AA3189" s="107"/>
      <c r="AB3189" s="50"/>
      <c r="AI3189" s="107"/>
    </row>
    <row r="3190" spans="3:35" x14ac:dyDescent="0.2">
      <c r="C3190" s="101"/>
      <c r="D3190" s="101"/>
      <c r="E3190" s="101"/>
      <c r="F3190" s="101"/>
      <c r="I3190" s="101"/>
      <c r="J3190" s="101"/>
      <c r="L3190" s="102"/>
      <c r="M3190" s="103"/>
      <c r="O3190" s="101"/>
      <c r="P3190" s="101"/>
      <c r="Q3190" s="101"/>
      <c r="R3190" s="105"/>
      <c r="V3190" s="106"/>
      <c r="W3190" s="107"/>
      <c r="X3190" s="107"/>
      <c r="Y3190" s="107"/>
      <c r="Z3190" s="108"/>
      <c r="AA3190" s="107"/>
      <c r="AB3190" s="50"/>
      <c r="AI3190" s="107"/>
    </row>
    <row r="3191" spans="3:35" x14ac:dyDescent="0.2">
      <c r="C3191" s="101"/>
      <c r="D3191" s="101"/>
      <c r="E3191" s="101"/>
      <c r="F3191" s="101"/>
      <c r="I3191" s="101"/>
      <c r="J3191" s="101"/>
      <c r="L3191" s="102"/>
      <c r="M3191" s="103"/>
      <c r="O3191" s="101"/>
      <c r="P3191" s="101"/>
      <c r="Q3191" s="101"/>
      <c r="R3191" s="105"/>
      <c r="V3191" s="106"/>
      <c r="W3191" s="107"/>
      <c r="X3191" s="107"/>
      <c r="Y3191" s="107"/>
      <c r="Z3191" s="108"/>
      <c r="AA3191" s="107"/>
      <c r="AB3191" s="50"/>
      <c r="AI3191" s="107"/>
    </row>
    <row r="3192" spans="3:35" x14ac:dyDescent="0.2">
      <c r="C3192" s="101"/>
      <c r="D3192" s="101"/>
      <c r="E3192" s="101"/>
      <c r="F3192" s="101"/>
      <c r="I3192" s="101"/>
      <c r="J3192" s="101"/>
      <c r="L3192" s="102"/>
      <c r="M3192" s="103"/>
      <c r="O3192" s="101"/>
      <c r="P3192" s="101"/>
      <c r="Q3192" s="101"/>
      <c r="R3192" s="105"/>
      <c r="V3192" s="106"/>
      <c r="W3192" s="107"/>
      <c r="X3192" s="107"/>
      <c r="Y3192" s="107"/>
      <c r="Z3192" s="108"/>
      <c r="AA3192" s="107"/>
      <c r="AB3192" s="50"/>
      <c r="AI3192" s="107"/>
    </row>
    <row r="3193" spans="3:35" x14ac:dyDescent="0.2">
      <c r="C3193" s="101"/>
      <c r="D3193" s="101"/>
      <c r="E3193" s="101"/>
      <c r="F3193" s="101"/>
      <c r="I3193" s="101"/>
      <c r="J3193" s="101"/>
      <c r="L3193" s="102"/>
      <c r="M3193" s="103"/>
      <c r="O3193" s="101"/>
      <c r="P3193" s="101"/>
      <c r="Q3193" s="101"/>
      <c r="R3193" s="105"/>
      <c r="V3193" s="106"/>
      <c r="W3193" s="107"/>
      <c r="X3193" s="107"/>
      <c r="Y3193" s="107"/>
      <c r="Z3193" s="108"/>
      <c r="AA3193" s="107"/>
      <c r="AB3193" s="50"/>
      <c r="AI3193" s="107"/>
    </row>
    <row r="3194" spans="3:35" x14ac:dyDescent="0.2">
      <c r="C3194" s="101"/>
      <c r="D3194" s="101"/>
      <c r="E3194" s="101"/>
      <c r="F3194" s="101"/>
      <c r="I3194" s="101"/>
      <c r="J3194" s="101"/>
      <c r="L3194" s="102"/>
      <c r="M3194" s="103"/>
      <c r="O3194" s="101"/>
      <c r="P3194" s="101"/>
      <c r="Q3194" s="101"/>
      <c r="R3194" s="105"/>
      <c r="V3194" s="106"/>
      <c r="W3194" s="107"/>
      <c r="X3194" s="107"/>
      <c r="Y3194" s="107"/>
      <c r="Z3194" s="108"/>
      <c r="AA3194" s="107"/>
      <c r="AB3194" s="50"/>
      <c r="AI3194" s="107"/>
    </row>
    <row r="3195" spans="3:35" x14ac:dyDescent="0.2">
      <c r="C3195" s="101"/>
      <c r="D3195" s="101"/>
      <c r="E3195" s="101"/>
      <c r="F3195" s="101"/>
      <c r="I3195" s="101"/>
      <c r="J3195" s="101"/>
      <c r="L3195" s="102"/>
      <c r="M3195" s="103"/>
      <c r="O3195" s="101"/>
      <c r="P3195" s="101"/>
      <c r="Q3195" s="101"/>
      <c r="R3195" s="105"/>
      <c r="V3195" s="106"/>
      <c r="W3195" s="107"/>
      <c r="X3195" s="107"/>
      <c r="Y3195" s="107"/>
      <c r="Z3195" s="108"/>
      <c r="AA3195" s="107"/>
      <c r="AB3195" s="50"/>
      <c r="AI3195" s="107"/>
    </row>
    <row r="3196" spans="3:35" x14ac:dyDescent="0.2">
      <c r="C3196" s="101"/>
      <c r="D3196" s="101"/>
      <c r="E3196" s="101"/>
      <c r="F3196" s="101"/>
      <c r="I3196" s="101"/>
      <c r="J3196" s="101"/>
      <c r="L3196" s="102"/>
      <c r="M3196" s="103"/>
      <c r="O3196" s="101"/>
      <c r="P3196" s="101"/>
      <c r="Q3196" s="101"/>
      <c r="R3196" s="105"/>
      <c r="V3196" s="106"/>
      <c r="W3196" s="107"/>
      <c r="X3196" s="107"/>
      <c r="Y3196" s="107"/>
      <c r="Z3196" s="108"/>
      <c r="AA3196" s="107"/>
      <c r="AB3196" s="50"/>
      <c r="AI3196" s="107"/>
    </row>
    <row r="3197" spans="3:35" x14ac:dyDescent="0.2">
      <c r="C3197" s="101"/>
      <c r="D3197" s="101"/>
      <c r="E3197" s="101"/>
      <c r="F3197" s="101"/>
      <c r="I3197" s="101"/>
      <c r="J3197" s="101"/>
      <c r="L3197" s="102"/>
      <c r="M3197" s="103"/>
      <c r="O3197" s="101"/>
      <c r="P3197" s="101"/>
      <c r="Q3197" s="101"/>
      <c r="R3197" s="105"/>
      <c r="V3197" s="106"/>
      <c r="W3197" s="107"/>
      <c r="X3197" s="107"/>
      <c r="Y3197" s="107"/>
      <c r="Z3197" s="108"/>
      <c r="AA3197" s="107"/>
      <c r="AB3197" s="50"/>
      <c r="AI3197" s="107"/>
    </row>
    <row r="3198" spans="3:35" x14ac:dyDescent="0.2">
      <c r="C3198" s="101"/>
      <c r="D3198" s="101"/>
      <c r="E3198" s="101"/>
      <c r="F3198" s="101"/>
      <c r="I3198" s="101"/>
      <c r="J3198" s="101"/>
      <c r="L3198" s="102"/>
      <c r="M3198" s="103"/>
      <c r="O3198" s="101"/>
      <c r="P3198" s="101"/>
      <c r="Q3198" s="101"/>
      <c r="R3198" s="105"/>
      <c r="V3198" s="106"/>
      <c r="W3198" s="107"/>
      <c r="X3198" s="107"/>
      <c r="Y3198" s="107"/>
      <c r="Z3198" s="108"/>
      <c r="AA3198" s="107"/>
      <c r="AB3198" s="50"/>
      <c r="AI3198" s="107"/>
    </row>
    <row r="3199" spans="3:35" x14ac:dyDescent="0.2">
      <c r="C3199" s="101"/>
      <c r="D3199" s="101"/>
      <c r="E3199" s="101"/>
      <c r="F3199" s="101"/>
      <c r="I3199" s="101"/>
      <c r="J3199" s="101"/>
      <c r="L3199" s="102"/>
      <c r="M3199" s="103"/>
      <c r="O3199" s="101"/>
      <c r="P3199" s="101"/>
      <c r="Q3199" s="101"/>
      <c r="R3199" s="105"/>
      <c r="V3199" s="106"/>
      <c r="W3199" s="107"/>
      <c r="X3199" s="107"/>
      <c r="Y3199" s="107"/>
      <c r="Z3199" s="108"/>
      <c r="AA3199" s="107"/>
      <c r="AB3199" s="50"/>
      <c r="AI3199" s="107"/>
    </row>
    <row r="3200" spans="3:35" x14ac:dyDescent="0.2">
      <c r="C3200" s="101"/>
      <c r="D3200" s="101"/>
      <c r="E3200" s="101"/>
      <c r="F3200" s="101"/>
      <c r="I3200" s="101"/>
      <c r="J3200" s="101"/>
      <c r="L3200" s="102"/>
      <c r="M3200" s="103"/>
      <c r="O3200" s="101"/>
      <c r="P3200" s="101"/>
      <c r="Q3200" s="101"/>
      <c r="R3200" s="105"/>
      <c r="V3200" s="106"/>
      <c r="W3200" s="107"/>
      <c r="X3200" s="107"/>
      <c r="Y3200" s="107"/>
      <c r="Z3200" s="108"/>
      <c r="AA3200" s="107"/>
      <c r="AB3200" s="50"/>
      <c r="AI3200" s="107"/>
    </row>
    <row r="3201" spans="3:35" x14ac:dyDescent="0.2">
      <c r="C3201" s="101"/>
      <c r="D3201" s="101"/>
      <c r="E3201" s="101"/>
      <c r="F3201" s="101"/>
      <c r="I3201" s="101"/>
      <c r="J3201" s="101"/>
      <c r="L3201" s="102"/>
      <c r="M3201" s="103"/>
      <c r="O3201" s="101"/>
      <c r="P3201" s="101"/>
      <c r="Q3201" s="101"/>
      <c r="R3201" s="105"/>
      <c r="V3201" s="106"/>
      <c r="W3201" s="107"/>
      <c r="X3201" s="107"/>
      <c r="Y3201" s="107"/>
      <c r="Z3201" s="108"/>
      <c r="AA3201" s="107"/>
      <c r="AB3201" s="50"/>
      <c r="AI3201" s="107"/>
    </row>
    <row r="3202" spans="3:35" x14ac:dyDescent="0.2">
      <c r="C3202" s="101"/>
      <c r="D3202" s="101"/>
      <c r="E3202" s="101"/>
      <c r="F3202" s="101"/>
      <c r="I3202" s="101"/>
      <c r="J3202" s="101"/>
      <c r="L3202" s="102"/>
      <c r="M3202" s="103"/>
      <c r="O3202" s="101"/>
      <c r="P3202" s="101"/>
      <c r="Q3202" s="101"/>
      <c r="R3202" s="105"/>
      <c r="V3202" s="106"/>
      <c r="W3202" s="107"/>
      <c r="X3202" s="107"/>
      <c r="Y3202" s="107"/>
      <c r="Z3202" s="108"/>
      <c r="AA3202" s="107"/>
      <c r="AB3202" s="50"/>
      <c r="AI3202" s="107"/>
    </row>
    <row r="3203" spans="3:35" x14ac:dyDescent="0.2">
      <c r="C3203" s="101"/>
      <c r="D3203" s="101"/>
      <c r="E3203" s="101"/>
      <c r="F3203" s="101"/>
      <c r="I3203" s="101"/>
      <c r="J3203" s="101"/>
      <c r="L3203" s="102"/>
      <c r="M3203" s="103"/>
      <c r="O3203" s="101"/>
      <c r="P3203" s="101"/>
      <c r="Q3203" s="101"/>
      <c r="R3203" s="105"/>
      <c r="V3203" s="106"/>
      <c r="W3203" s="107"/>
      <c r="X3203" s="107"/>
      <c r="Y3203" s="107"/>
      <c r="Z3203" s="108"/>
      <c r="AA3203" s="107"/>
      <c r="AB3203" s="50"/>
      <c r="AI3203" s="107"/>
    </row>
    <row r="3204" spans="3:35" x14ac:dyDescent="0.2">
      <c r="C3204" s="101"/>
      <c r="D3204" s="101"/>
      <c r="E3204" s="101"/>
      <c r="F3204" s="101"/>
      <c r="I3204" s="101"/>
      <c r="J3204" s="101"/>
      <c r="L3204" s="102"/>
      <c r="M3204" s="103"/>
      <c r="O3204" s="101"/>
      <c r="P3204" s="101"/>
      <c r="Q3204" s="101"/>
      <c r="R3204" s="105"/>
      <c r="V3204" s="106"/>
      <c r="W3204" s="107"/>
      <c r="X3204" s="107"/>
      <c r="Y3204" s="107"/>
      <c r="Z3204" s="108"/>
      <c r="AA3204" s="107"/>
      <c r="AB3204" s="50"/>
      <c r="AI3204" s="107"/>
    </row>
    <row r="3205" spans="3:35" x14ac:dyDescent="0.2">
      <c r="C3205" s="101"/>
      <c r="D3205" s="101"/>
      <c r="E3205" s="101"/>
      <c r="F3205" s="101"/>
      <c r="I3205" s="101"/>
      <c r="J3205" s="101"/>
      <c r="L3205" s="102"/>
      <c r="M3205" s="103"/>
      <c r="O3205" s="101"/>
      <c r="P3205" s="101"/>
      <c r="Q3205" s="101"/>
      <c r="R3205" s="105"/>
      <c r="V3205" s="106"/>
      <c r="W3205" s="107"/>
      <c r="X3205" s="107"/>
      <c r="Y3205" s="107"/>
      <c r="Z3205" s="108"/>
      <c r="AA3205" s="107"/>
      <c r="AB3205" s="50"/>
      <c r="AI3205" s="107"/>
    </row>
    <row r="3206" spans="3:35" x14ac:dyDescent="0.2">
      <c r="C3206" s="101"/>
      <c r="D3206" s="101"/>
      <c r="E3206" s="101"/>
      <c r="F3206" s="101"/>
      <c r="I3206" s="101"/>
      <c r="J3206" s="101"/>
      <c r="L3206" s="102"/>
      <c r="M3206" s="103"/>
      <c r="O3206" s="101"/>
      <c r="P3206" s="101"/>
      <c r="Q3206" s="101"/>
      <c r="R3206" s="105"/>
      <c r="V3206" s="106"/>
      <c r="W3206" s="107"/>
      <c r="X3206" s="107"/>
      <c r="Y3206" s="107"/>
      <c r="Z3206" s="108"/>
      <c r="AA3206" s="107"/>
      <c r="AB3206" s="50"/>
      <c r="AI3206" s="107"/>
    </row>
    <row r="3207" spans="3:35" x14ac:dyDescent="0.2">
      <c r="C3207" s="101"/>
      <c r="D3207" s="101"/>
      <c r="E3207" s="101"/>
      <c r="F3207" s="101"/>
      <c r="I3207" s="101"/>
      <c r="J3207" s="101"/>
      <c r="L3207" s="102"/>
      <c r="M3207" s="103"/>
      <c r="O3207" s="101"/>
      <c r="P3207" s="101"/>
      <c r="Q3207" s="101"/>
      <c r="R3207" s="105"/>
      <c r="V3207" s="106"/>
      <c r="W3207" s="107"/>
      <c r="X3207" s="107"/>
      <c r="Y3207" s="107"/>
      <c r="Z3207" s="108"/>
      <c r="AA3207" s="107"/>
      <c r="AB3207" s="50"/>
      <c r="AI3207" s="107"/>
    </row>
    <row r="3208" spans="3:35" x14ac:dyDescent="0.2">
      <c r="C3208" s="101"/>
      <c r="D3208" s="101"/>
      <c r="E3208" s="101"/>
      <c r="F3208" s="101"/>
      <c r="I3208" s="101"/>
      <c r="J3208" s="101"/>
      <c r="L3208" s="102"/>
      <c r="M3208" s="103"/>
      <c r="O3208" s="101"/>
      <c r="P3208" s="101"/>
      <c r="Q3208" s="101"/>
      <c r="R3208" s="105"/>
      <c r="V3208" s="106"/>
      <c r="W3208" s="107"/>
      <c r="X3208" s="107"/>
      <c r="Y3208" s="107"/>
      <c r="Z3208" s="108"/>
      <c r="AA3208" s="107"/>
      <c r="AB3208" s="50"/>
      <c r="AI3208" s="107"/>
    </row>
    <row r="3209" spans="3:35" x14ac:dyDescent="0.2">
      <c r="C3209" s="101"/>
      <c r="D3209" s="101"/>
      <c r="E3209" s="101"/>
      <c r="F3209" s="101"/>
      <c r="I3209" s="101"/>
      <c r="J3209" s="101"/>
      <c r="L3209" s="102"/>
      <c r="M3209" s="103"/>
      <c r="O3209" s="101"/>
      <c r="P3209" s="101"/>
      <c r="Q3209" s="101"/>
      <c r="R3209" s="105"/>
      <c r="V3209" s="106"/>
      <c r="W3209" s="107"/>
      <c r="X3209" s="107"/>
      <c r="Y3209" s="107"/>
      <c r="Z3209" s="108"/>
      <c r="AA3209" s="107"/>
      <c r="AB3209" s="50"/>
      <c r="AI3209" s="107"/>
    </row>
    <row r="3210" spans="3:35" x14ac:dyDescent="0.2">
      <c r="C3210" s="101"/>
      <c r="D3210" s="101"/>
      <c r="E3210" s="101"/>
      <c r="F3210" s="101"/>
      <c r="I3210" s="101"/>
      <c r="J3210" s="101"/>
      <c r="L3210" s="102"/>
      <c r="M3210" s="103"/>
      <c r="O3210" s="101"/>
      <c r="P3210" s="101"/>
      <c r="Q3210" s="101"/>
      <c r="R3210" s="105"/>
      <c r="V3210" s="106"/>
      <c r="W3210" s="107"/>
      <c r="X3210" s="107"/>
      <c r="Y3210" s="107"/>
      <c r="Z3210" s="108"/>
      <c r="AA3210" s="107"/>
      <c r="AB3210" s="50"/>
      <c r="AI3210" s="107"/>
    </row>
    <row r="3211" spans="3:35" x14ac:dyDescent="0.2">
      <c r="C3211" s="101"/>
      <c r="D3211" s="101"/>
      <c r="E3211" s="101"/>
      <c r="F3211" s="101"/>
      <c r="I3211" s="101"/>
      <c r="J3211" s="101"/>
      <c r="L3211" s="102"/>
      <c r="M3211" s="103"/>
      <c r="O3211" s="101"/>
      <c r="P3211" s="101"/>
      <c r="Q3211" s="101"/>
      <c r="R3211" s="105"/>
      <c r="V3211" s="106"/>
      <c r="W3211" s="107"/>
      <c r="X3211" s="107"/>
      <c r="Y3211" s="107"/>
      <c r="Z3211" s="108"/>
      <c r="AA3211" s="107"/>
      <c r="AB3211" s="50"/>
      <c r="AI3211" s="107"/>
    </row>
    <row r="3212" spans="3:35" x14ac:dyDescent="0.2">
      <c r="C3212" s="101"/>
      <c r="D3212" s="101"/>
      <c r="E3212" s="101"/>
      <c r="F3212" s="101"/>
      <c r="I3212" s="101"/>
      <c r="J3212" s="101"/>
      <c r="L3212" s="102"/>
      <c r="M3212" s="103"/>
      <c r="O3212" s="101"/>
      <c r="P3212" s="101"/>
      <c r="Q3212" s="101"/>
      <c r="R3212" s="105"/>
      <c r="V3212" s="106"/>
      <c r="W3212" s="107"/>
      <c r="X3212" s="107"/>
      <c r="Y3212" s="107"/>
      <c r="Z3212" s="108"/>
      <c r="AA3212" s="107"/>
      <c r="AB3212" s="50"/>
      <c r="AI3212" s="107"/>
    </row>
    <row r="3213" spans="3:35" x14ac:dyDescent="0.2">
      <c r="C3213" s="101"/>
      <c r="D3213" s="101"/>
      <c r="E3213" s="101"/>
      <c r="F3213" s="101"/>
      <c r="I3213" s="101"/>
      <c r="J3213" s="101"/>
      <c r="L3213" s="102"/>
      <c r="M3213" s="103"/>
      <c r="O3213" s="101"/>
      <c r="P3213" s="101"/>
      <c r="Q3213" s="101"/>
      <c r="R3213" s="105"/>
      <c r="V3213" s="106"/>
      <c r="W3213" s="107"/>
      <c r="X3213" s="107"/>
      <c r="Y3213" s="107"/>
      <c r="Z3213" s="108"/>
      <c r="AA3213" s="107"/>
      <c r="AB3213" s="50"/>
      <c r="AI3213" s="107"/>
    </row>
    <row r="3214" spans="3:35" x14ac:dyDescent="0.2">
      <c r="C3214" s="101"/>
      <c r="D3214" s="101"/>
      <c r="E3214" s="101"/>
      <c r="F3214" s="101"/>
      <c r="I3214" s="101"/>
      <c r="J3214" s="101"/>
      <c r="L3214" s="102"/>
      <c r="M3214" s="103"/>
      <c r="O3214" s="101"/>
      <c r="P3214" s="101"/>
      <c r="Q3214" s="101"/>
      <c r="R3214" s="105"/>
      <c r="V3214" s="106"/>
      <c r="W3214" s="107"/>
      <c r="X3214" s="107"/>
      <c r="Y3214" s="107"/>
      <c r="Z3214" s="108"/>
      <c r="AA3214" s="107"/>
      <c r="AB3214" s="50"/>
      <c r="AI3214" s="107"/>
    </row>
    <row r="3215" spans="3:35" x14ac:dyDescent="0.2">
      <c r="C3215" s="101"/>
      <c r="D3215" s="101"/>
      <c r="E3215" s="101"/>
      <c r="F3215" s="101"/>
      <c r="I3215" s="101"/>
      <c r="J3215" s="101"/>
      <c r="L3215" s="102"/>
      <c r="M3215" s="103"/>
      <c r="O3215" s="101"/>
      <c r="P3215" s="101"/>
      <c r="Q3215" s="101"/>
      <c r="R3215" s="105"/>
      <c r="V3215" s="106"/>
      <c r="W3215" s="107"/>
      <c r="X3215" s="107"/>
      <c r="Y3215" s="107"/>
      <c r="Z3215" s="108"/>
      <c r="AA3215" s="107"/>
      <c r="AB3215" s="50"/>
      <c r="AI3215" s="107"/>
    </row>
    <row r="3216" spans="3:35" x14ac:dyDescent="0.2">
      <c r="C3216" s="101"/>
      <c r="D3216" s="101"/>
      <c r="E3216" s="101"/>
      <c r="F3216" s="101"/>
      <c r="I3216" s="101"/>
      <c r="J3216" s="101"/>
      <c r="L3216" s="102"/>
      <c r="M3216" s="103"/>
      <c r="O3216" s="101"/>
      <c r="P3216" s="101"/>
      <c r="Q3216" s="101"/>
      <c r="R3216" s="105"/>
      <c r="V3216" s="106"/>
      <c r="W3216" s="107"/>
      <c r="X3216" s="107"/>
      <c r="Y3216" s="107"/>
      <c r="Z3216" s="108"/>
      <c r="AA3216" s="107"/>
      <c r="AB3216" s="50"/>
      <c r="AI3216" s="107"/>
    </row>
    <row r="3217" spans="3:35" x14ac:dyDescent="0.2">
      <c r="C3217" s="101"/>
      <c r="D3217" s="101"/>
      <c r="E3217" s="101"/>
      <c r="F3217" s="101"/>
      <c r="I3217" s="101"/>
      <c r="J3217" s="101"/>
      <c r="L3217" s="102"/>
      <c r="M3217" s="103"/>
      <c r="O3217" s="101"/>
      <c r="P3217" s="101"/>
      <c r="Q3217" s="101"/>
      <c r="R3217" s="105"/>
      <c r="V3217" s="106"/>
      <c r="W3217" s="107"/>
      <c r="X3217" s="107"/>
      <c r="Y3217" s="107"/>
      <c r="Z3217" s="108"/>
      <c r="AA3217" s="107"/>
      <c r="AB3217" s="50"/>
      <c r="AI3217" s="107"/>
    </row>
    <row r="3218" spans="3:35" x14ac:dyDescent="0.2">
      <c r="C3218" s="101"/>
      <c r="D3218" s="101"/>
      <c r="E3218" s="101"/>
      <c r="F3218" s="101"/>
      <c r="I3218" s="101"/>
      <c r="J3218" s="101"/>
      <c r="L3218" s="102"/>
      <c r="M3218" s="103"/>
      <c r="O3218" s="101"/>
      <c r="P3218" s="101"/>
      <c r="Q3218" s="101"/>
      <c r="R3218" s="105"/>
      <c r="V3218" s="106"/>
      <c r="W3218" s="107"/>
      <c r="X3218" s="107"/>
      <c r="Y3218" s="107"/>
      <c r="Z3218" s="108"/>
      <c r="AA3218" s="107"/>
      <c r="AB3218" s="50"/>
      <c r="AI3218" s="107"/>
    </row>
    <row r="3219" spans="3:35" x14ac:dyDescent="0.2">
      <c r="C3219" s="101"/>
      <c r="D3219" s="101"/>
      <c r="E3219" s="101"/>
      <c r="F3219" s="101"/>
      <c r="I3219" s="101"/>
      <c r="J3219" s="101"/>
      <c r="L3219" s="102"/>
      <c r="M3219" s="103"/>
      <c r="O3219" s="101"/>
      <c r="P3219" s="101"/>
      <c r="Q3219" s="101"/>
      <c r="R3219" s="105"/>
      <c r="V3219" s="106"/>
      <c r="W3219" s="107"/>
      <c r="X3219" s="107"/>
      <c r="Y3219" s="107"/>
      <c r="Z3219" s="108"/>
      <c r="AA3219" s="107"/>
      <c r="AB3219" s="50"/>
      <c r="AI3219" s="107"/>
    </row>
    <row r="3220" spans="3:35" x14ac:dyDescent="0.2">
      <c r="C3220" s="101"/>
      <c r="D3220" s="101"/>
      <c r="E3220" s="101"/>
      <c r="F3220" s="101"/>
      <c r="I3220" s="101"/>
      <c r="J3220" s="101"/>
      <c r="L3220" s="102"/>
      <c r="M3220" s="103"/>
      <c r="O3220" s="101"/>
      <c r="P3220" s="101"/>
      <c r="Q3220" s="101"/>
      <c r="R3220" s="105"/>
      <c r="V3220" s="106"/>
      <c r="W3220" s="107"/>
      <c r="X3220" s="107"/>
      <c r="Y3220" s="107"/>
      <c r="Z3220" s="108"/>
      <c r="AA3220" s="107"/>
      <c r="AB3220" s="50"/>
      <c r="AI3220" s="107"/>
    </row>
    <row r="3221" spans="3:35" x14ac:dyDescent="0.2">
      <c r="C3221" s="101"/>
      <c r="D3221" s="101"/>
      <c r="E3221" s="101"/>
      <c r="F3221" s="101"/>
      <c r="I3221" s="101"/>
      <c r="J3221" s="101"/>
      <c r="L3221" s="102"/>
      <c r="M3221" s="103"/>
      <c r="O3221" s="101"/>
      <c r="P3221" s="101"/>
      <c r="Q3221" s="101"/>
      <c r="R3221" s="105"/>
      <c r="V3221" s="106"/>
      <c r="W3221" s="107"/>
      <c r="X3221" s="107"/>
      <c r="Y3221" s="107"/>
      <c r="Z3221" s="108"/>
      <c r="AA3221" s="107"/>
      <c r="AB3221" s="50"/>
      <c r="AI3221" s="107"/>
    </row>
    <row r="3222" spans="3:35" x14ac:dyDescent="0.2">
      <c r="C3222" s="101"/>
      <c r="D3222" s="101"/>
      <c r="E3222" s="101"/>
      <c r="F3222" s="101"/>
      <c r="I3222" s="101"/>
      <c r="J3222" s="101"/>
      <c r="L3222" s="102"/>
      <c r="M3222" s="103"/>
      <c r="O3222" s="101"/>
      <c r="P3222" s="101"/>
      <c r="Q3222" s="101"/>
      <c r="R3222" s="105"/>
      <c r="V3222" s="106"/>
      <c r="W3222" s="107"/>
      <c r="X3222" s="107"/>
      <c r="Y3222" s="107"/>
      <c r="Z3222" s="108"/>
      <c r="AA3222" s="107"/>
      <c r="AB3222" s="50"/>
      <c r="AI3222" s="107"/>
    </row>
    <row r="3223" spans="3:35" x14ac:dyDescent="0.2">
      <c r="C3223" s="101"/>
      <c r="D3223" s="101"/>
      <c r="E3223" s="101"/>
      <c r="F3223" s="101"/>
      <c r="I3223" s="101"/>
      <c r="J3223" s="101"/>
      <c r="L3223" s="102"/>
      <c r="M3223" s="103"/>
      <c r="O3223" s="101"/>
      <c r="P3223" s="101"/>
      <c r="Q3223" s="101"/>
      <c r="R3223" s="105"/>
      <c r="V3223" s="106"/>
      <c r="W3223" s="107"/>
      <c r="X3223" s="107"/>
      <c r="Y3223" s="107"/>
      <c r="Z3223" s="108"/>
      <c r="AA3223" s="107"/>
      <c r="AB3223" s="50"/>
      <c r="AI3223" s="107"/>
    </row>
    <row r="3224" spans="3:35" x14ac:dyDescent="0.2">
      <c r="C3224" s="101"/>
      <c r="D3224" s="101"/>
      <c r="E3224" s="101"/>
      <c r="F3224" s="101"/>
      <c r="I3224" s="101"/>
      <c r="J3224" s="101"/>
      <c r="L3224" s="102"/>
      <c r="M3224" s="103"/>
      <c r="O3224" s="101"/>
      <c r="P3224" s="101"/>
      <c r="Q3224" s="101"/>
      <c r="R3224" s="105"/>
      <c r="V3224" s="106"/>
      <c r="W3224" s="107"/>
      <c r="X3224" s="107"/>
      <c r="Y3224" s="107"/>
      <c r="Z3224" s="108"/>
      <c r="AA3224" s="107"/>
      <c r="AB3224" s="50"/>
      <c r="AI3224" s="107"/>
    </row>
    <row r="3225" spans="3:35" x14ac:dyDescent="0.2">
      <c r="C3225" s="101"/>
      <c r="D3225" s="101"/>
      <c r="E3225" s="101"/>
      <c r="F3225" s="101"/>
      <c r="I3225" s="101"/>
      <c r="J3225" s="101"/>
      <c r="L3225" s="102"/>
      <c r="M3225" s="103"/>
      <c r="O3225" s="101"/>
      <c r="P3225" s="101"/>
      <c r="Q3225" s="101"/>
      <c r="R3225" s="105"/>
      <c r="V3225" s="106"/>
      <c r="W3225" s="107"/>
      <c r="X3225" s="107"/>
      <c r="Y3225" s="107"/>
      <c r="Z3225" s="108"/>
      <c r="AA3225" s="107"/>
      <c r="AB3225" s="50"/>
      <c r="AI3225" s="107"/>
    </row>
    <row r="3226" spans="3:35" x14ac:dyDescent="0.2">
      <c r="C3226" s="101"/>
      <c r="D3226" s="101"/>
      <c r="E3226" s="101"/>
      <c r="F3226" s="101"/>
      <c r="I3226" s="101"/>
      <c r="J3226" s="101"/>
      <c r="L3226" s="102"/>
      <c r="M3226" s="103"/>
      <c r="O3226" s="101"/>
      <c r="P3226" s="101"/>
      <c r="Q3226" s="101"/>
      <c r="R3226" s="105"/>
      <c r="V3226" s="106"/>
      <c r="W3226" s="107"/>
      <c r="X3226" s="107"/>
      <c r="Y3226" s="107"/>
      <c r="Z3226" s="108"/>
      <c r="AA3226" s="107"/>
      <c r="AB3226" s="50"/>
      <c r="AI3226" s="107"/>
    </row>
    <row r="3227" spans="3:35" x14ac:dyDescent="0.2">
      <c r="C3227" s="101"/>
      <c r="D3227" s="101"/>
      <c r="E3227" s="101"/>
      <c r="F3227" s="101"/>
      <c r="I3227" s="101"/>
      <c r="J3227" s="101"/>
      <c r="L3227" s="102"/>
      <c r="M3227" s="103"/>
      <c r="O3227" s="101"/>
      <c r="P3227" s="101"/>
      <c r="Q3227" s="101"/>
      <c r="R3227" s="105"/>
      <c r="V3227" s="106"/>
      <c r="W3227" s="107"/>
      <c r="X3227" s="107"/>
      <c r="Y3227" s="107"/>
      <c r="Z3227" s="108"/>
      <c r="AA3227" s="107"/>
      <c r="AB3227" s="50"/>
      <c r="AI3227" s="107"/>
    </row>
    <row r="3228" spans="3:35" x14ac:dyDescent="0.2">
      <c r="C3228" s="101"/>
      <c r="D3228" s="101"/>
      <c r="E3228" s="101"/>
      <c r="F3228" s="101"/>
      <c r="I3228" s="101"/>
      <c r="J3228" s="101"/>
      <c r="L3228" s="102"/>
      <c r="M3228" s="103"/>
      <c r="O3228" s="101"/>
      <c r="P3228" s="101"/>
      <c r="Q3228" s="101"/>
      <c r="R3228" s="105"/>
      <c r="V3228" s="106"/>
      <c r="W3228" s="107"/>
      <c r="X3228" s="107"/>
      <c r="Y3228" s="107"/>
      <c r="Z3228" s="108"/>
      <c r="AA3228" s="107"/>
      <c r="AB3228" s="50"/>
      <c r="AI3228" s="107"/>
    </row>
    <row r="3229" spans="3:35" x14ac:dyDescent="0.2">
      <c r="C3229" s="101"/>
      <c r="D3229" s="101"/>
      <c r="E3229" s="101"/>
      <c r="F3229" s="101"/>
      <c r="I3229" s="101"/>
      <c r="J3229" s="101"/>
      <c r="L3229" s="102"/>
      <c r="M3229" s="103"/>
      <c r="O3229" s="101"/>
      <c r="P3229" s="101"/>
      <c r="Q3229" s="101"/>
      <c r="R3229" s="105"/>
      <c r="V3229" s="106"/>
      <c r="W3229" s="107"/>
      <c r="X3229" s="107"/>
      <c r="Y3229" s="107"/>
      <c r="Z3229" s="108"/>
      <c r="AA3229" s="107"/>
      <c r="AB3229" s="50"/>
      <c r="AI3229" s="107"/>
    </row>
    <row r="3230" spans="3:35" x14ac:dyDescent="0.2">
      <c r="C3230" s="101"/>
      <c r="D3230" s="101"/>
      <c r="E3230" s="101"/>
      <c r="F3230" s="101"/>
      <c r="I3230" s="101"/>
      <c r="J3230" s="101"/>
      <c r="L3230" s="102"/>
      <c r="M3230" s="103"/>
      <c r="O3230" s="101"/>
      <c r="P3230" s="101"/>
      <c r="Q3230" s="101"/>
      <c r="R3230" s="105"/>
      <c r="V3230" s="106"/>
      <c r="W3230" s="107"/>
      <c r="X3230" s="107"/>
      <c r="Y3230" s="107"/>
      <c r="Z3230" s="108"/>
      <c r="AA3230" s="107"/>
      <c r="AB3230" s="50"/>
      <c r="AI3230" s="107"/>
    </row>
    <row r="3231" spans="3:35" x14ac:dyDescent="0.2">
      <c r="C3231" s="101"/>
      <c r="D3231" s="101"/>
      <c r="E3231" s="101"/>
      <c r="F3231" s="101"/>
      <c r="I3231" s="101"/>
      <c r="J3231" s="101"/>
      <c r="L3231" s="102"/>
      <c r="M3231" s="103"/>
      <c r="O3231" s="101"/>
      <c r="P3231" s="101"/>
      <c r="Q3231" s="101"/>
      <c r="R3231" s="105"/>
      <c r="V3231" s="106"/>
      <c r="W3231" s="107"/>
      <c r="X3231" s="107"/>
      <c r="Y3231" s="107"/>
      <c r="Z3231" s="108"/>
      <c r="AA3231" s="107"/>
      <c r="AB3231" s="50"/>
      <c r="AI3231" s="107"/>
    </row>
    <row r="3232" spans="3:35" x14ac:dyDescent="0.2">
      <c r="C3232" s="101"/>
      <c r="D3232" s="101"/>
      <c r="E3232" s="101"/>
      <c r="F3232" s="101"/>
      <c r="I3232" s="101"/>
      <c r="J3232" s="101"/>
      <c r="L3232" s="102"/>
      <c r="M3232" s="103"/>
      <c r="O3232" s="101"/>
      <c r="P3232" s="101"/>
      <c r="Q3232" s="101"/>
      <c r="R3232" s="105"/>
      <c r="V3232" s="106"/>
      <c r="W3232" s="107"/>
      <c r="X3232" s="107"/>
      <c r="Y3232" s="107"/>
      <c r="Z3232" s="108"/>
      <c r="AA3232" s="107"/>
      <c r="AB3232" s="50"/>
      <c r="AI3232" s="107"/>
    </row>
    <row r="3233" spans="3:35" x14ac:dyDescent="0.2">
      <c r="C3233" s="101"/>
      <c r="D3233" s="101"/>
      <c r="E3233" s="101"/>
      <c r="F3233" s="101"/>
      <c r="I3233" s="101"/>
      <c r="J3233" s="101"/>
      <c r="L3233" s="102"/>
      <c r="M3233" s="103"/>
      <c r="O3233" s="101"/>
      <c r="P3233" s="101"/>
      <c r="Q3233" s="101"/>
      <c r="R3233" s="105"/>
      <c r="V3233" s="106"/>
      <c r="W3233" s="107"/>
      <c r="X3233" s="107"/>
      <c r="Y3233" s="107"/>
      <c r="Z3233" s="108"/>
      <c r="AA3233" s="107"/>
      <c r="AB3233" s="50"/>
      <c r="AI3233" s="107"/>
    </row>
    <row r="3234" spans="3:35" x14ac:dyDescent="0.2">
      <c r="C3234" s="101"/>
      <c r="D3234" s="101"/>
      <c r="E3234" s="101"/>
      <c r="F3234" s="101"/>
      <c r="I3234" s="101"/>
      <c r="J3234" s="101"/>
      <c r="L3234" s="102"/>
      <c r="M3234" s="103"/>
      <c r="O3234" s="101"/>
      <c r="P3234" s="101"/>
      <c r="Q3234" s="101"/>
      <c r="R3234" s="105"/>
      <c r="V3234" s="106"/>
      <c r="W3234" s="107"/>
      <c r="X3234" s="107"/>
      <c r="Y3234" s="107"/>
      <c r="Z3234" s="108"/>
      <c r="AA3234" s="107"/>
      <c r="AB3234" s="50"/>
      <c r="AI3234" s="107"/>
    </row>
    <row r="3235" spans="3:35" x14ac:dyDescent="0.2">
      <c r="C3235" s="101"/>
      <c r="D3235" s="101"/>
      <c r="E3235" s="101"/>
      <c r="F3235" s="101"/>
      <c r="I3235" s="101"/>
      <c r="J3235" s="101"/>
      <c r="L3235" s="102"/>
      <c r="M3235" s="103"/>
      <c r="O3235" s="101"/>
      <c r="P3235" s="101"/>
      <c r="Q3235" s="101"/>
      <c r="R3235" s="105"/>
      <c r="V3235" s="106"/>
      <c r="W3235" s="107"/>
      <c r="X3235" s="107"/>
      <c r="Y3235" s="107"/>
      <c r="Z3235" s="108"/>
      <c r="AA3235" s="107"/>
      <c r="AB3235" s="50"/>
      <c r="AI3235" s="107"/>
    </row>
    <row r="3236" spans="3:35" x14ac:dyDescent="0.2">
      <c r="C3236" s="101"/>
      <c r="D3236" s="101"/>
      <c r="E3236" s="101"/>
      <c r="F3236" s="101"/>
      <c r="I3236" s="101"/>
      <c r="J3236" s="101"/>
      <c r="L3236" s="102"/>
      <c r="M3236" s="103"/>
      <c r="O3236" s="101"/>
      <c r="P3236" s="101"/>
      <c r="Q3236" s="101"/>
      <c r="R3236" s="105"/>
      <c r="V3236" s="106"/>
      <c r="W3236" s="107"/>
      <c r="X3236" s="107"/>
      <c r="Y3236" s="107"/>
      <c r="Z3236" s="108"/>
      <c r="AA3236" s="107"/>
      <c r="AB3236" s="50"/>
      <c r="AI3236" s="107"/>
    </row>
    <row r="3237" spans="3:35" x14ac:dyDescent="0.2">
      <c r="C3237" s="101"/>
      <c r="D3237" s="101"/>
      <c r="E3237" s="101"/>
      <c r="F3237" s="101"/>
      <c r="I3237" s="101"/>
      <c r="J3237" s="101"/>
      <c r="L3237" s="102"/>
      <c r="M3237" s="103"/>
      <c r="O3237" s="101"/>
      <c r="P3237" s="101"/>
      <c r="Q3237" s="101"/>
      <c r="R3237" s="105"/>
      <c r="V3237" s="106"/>
      <c r="W3237" s="107"/>
      <c r="X3237" s="107"/>
      <c r="Y3237" s="107"/>
      <c r="Z3237" s="108"/>
      <c r="AA3237" s="107"/>
      <c r="AB3237" s="50"/>
      <c r="AI3237" s="107"/>
    </row>
    <row r="3238" spans="3:35" x14ac:dyDescent="0.2">
      <c r="C3238" s="101"/>
      <c r="D3238" s="101"/>
      <c r="E3238" s="101"/>
      <c r="F3238" s="101"/>
      <c r="I3238" s="101"/>
      <c r="J3238" s="101"/>
      <c r="L3238" s="102"/>
      <c r="M3238" s="103"/>
      <c r="O3238" s="101"/>
      <c r="P3238" s="101"/>
      <c r="Q3238" s="101"/>
      <c r="R3238" s="105"/>
      <c r="V3238" s="106"/>
      <c r="W3238" s="107"/>
      <c r="X3238" s="107"/>
      <c r="Y3238" s="107"/>
      <c r="Z3238" s="108"/>
      <c r="AA3238" s="107"/>
      <c r="AB3238" s="50"/>
      <c r="AI3238" s="107"/>
    </row>
    <row r="3239" spans="3:35" x14ac:dyDescent="0.2">
      <c r="C3239" s="101"/>
      <c r="D3239" s="101"/>
      <c r="E3239" s="101"/>
      <c r="F3239" s="101"/>
      <c r="I3239" s="101"/>
      <c r="J3239" s="101"/>
      <c r="L3239" s="102"/>
      <c r="M3239" s="103"/>
      <c r="O3239" s="101"/>
      <c r="P3239" s="101"/>
      <c r="Q3239" s="101"/>
      <c r="R3239" s="105"/>
      <c r="V3239" s="106"/>
      <c r="W3239" s="107"/>
      <c r="X3239" s="107"/>
      <c r="Y3239" s="107"/>
      <c r="Z3239" s="108"/>
      <c r="AA3239" s="107"/>
      <c r="AB3239" s="50"/>
      <c r="AI3239" s="107"/>
    </row>
    <row r="3240" spans="3:35" x14ac:dyDescent="0.2">
      <c r="C3240" s="101"/>
      <c r="D3240" s="101"/>
      <c r="E3240" s="101"/>
      <c r="F3240" s="101"/>
      <c r="I3240" s="101"/>
      <c r="J3240" s="101"/>
      <c r="L3240" s="102"/>
      <c r="M3240" s="103"/>
      <c r="O3240" s="101"/>
      <c r="P3240" s="101"/>
      <c r="Q3240" s="101"/>
      <c r="R3240" s="105"/>
      <c r="V3240" s="106"/>
      <c r="W3240" s="107"/>
      <c r="X3240" s="107"/>
      <c r="Y3240" s="107"/>
      <c r="Z3240" s="108"/>
      <c r="AA3240" s="107"/>
      <c r="AB3240" s="50"/>
      <c r="AI3240" s="107"/>
    </row>
    <row r="3241" spans="3:35" x14ac:dyDescent="0.2">
      <c r="C3241" s="101"/>
      <c r="D3241" s="101"/>
      <c r="E3241" s="101"/>
      <c r="F3241" s="101"/>
      <c r="I3241" s="101"/>
      <c r="J3241" s="101"/>
      <c r="L3241" s="102"/>
      <c r="M3241" s="103"/>
      <c r="O3241" s="101"/>
      <c r="P3241" s="101"/>
      <c r="Q3241" s="101"/>
      <c r="R3241" s="105"/>
      <c r="V3241" s="106"/>
      <c r="W3241" s="107"/>
      <c r="X3241" s="107"/>
      <c r="Y3241" s="107"/>
      <c r="Z3241" s="108"/>
      <c r="AA3241" s="107"/>
      <c r="AB3241" s="50"/>
      <c r="AI3241" s="107"/>
    </row>
    <row r="3242" spans="3:35" x14ac:dyDescent="0.2">
      <c r="C3242" s="101"/>
      <c r="D3242" s="101"/>
      <c r="E3242" s="101"/>
      <c r="F3242" s="101"/>
      <c r="I3242" s="101"/>
      <c r="J3242" s="101"/>
      <c r="L3242" s="102"/>
      <c r="M3242" s="103"/>
      <c r="O3242" s="101"/>
      <c r="P3242" s="101"/>
      <c r="Q3242" s="101"/>
      <c r="R3242" s="105"/>
      <c r="V3242" s="106"/>
      <c r="W3242" s="107"/>
      <c r="X3242" s="107"/>
      <c r="Y3242" s="107"/>
      <c r="Z3242" s="108"/>
      <c r="AA3242" s="107"/>
      <c r="AB3242" s="50"/>
      <c r="AI3242" s="107"/>
    </row>
    <row r="3243" spans="3:35" x14ac:dyDescent="0.2">
      <c r="C3243" s="101"/>
      <c r="D3243" s="101"/>
      <c r="E3243" s="101"/>
      <c r="F3243" s="101"/>
      <c r="I3243" s="101"/>
      <c r="J3243" s="101"/>
      <c r="L3243" s="102"/>
      <c r="M3243" s="103"/>
      <c r="O3243" s="101"/>
      <c r="P3243" s="101"/>
      <c r="Q3243" s="101"/>
      <c r="R3243" s="105"/>
      <c r="V3243" s="106"/>
      <c r="W3243" s="107"/>
      <c r="X3243" s="107"/>
      <c r="Y3243" s="107"/>
      <c r="Z3243" s="108"/>
      <c r="AA3243" s="107"/>
      <c r="AB3243" s="50"/>
      <c r="AI3243" s="107"/>
    </row>
    <row r="3244" spans="3:35" x14ac:dyDescent="0.2">
      <c r="C3244" s="101"/>
      <c r="D3244" s="101"/>
      <c r="E3244" s="101"/>
      <c r="F3244" s="101"/>
      <c r="I3244" s="101"/>
      <c r="J3244" s="101"/>
      <c r="L3244" s="102"/>
      <c r="M3244" s="103"/>
      <c r="O3244" s="101"/>
      <c r="P3244" s="101"/>
      <c r="Q3244" s="101"/>
      <c r="R3244" s="105"/>
      <c r="V3244" s="106"/>
      <c r="W3244" s="107"/>
      <c r="X3244" s="107"/>
      <c r="Y3244" s="107"/>
      <c r="Z3244" s="108"/>
      <c r="AA3244" s="107"/>
      <c r="AB3244" s="50"/>
      <c r="AI3244" s="107"/>
    </row>
    <row r="3245" spans="3:35" x14ac:dyDescent="0.2">
      <c r="C3245" s="101"/>
      <c r="D3245" s="101"/>
      <c r="E3245" s="101"/>
      <c r="F3245" s="101"/>
      <c r="I3245" s="101"/>
      <c r="J3245" s="101"/>
      <c r="L3245" s="102"/>
      <c r="M3245" s="103"/>
      <c r="O3245" s="101"/>
      <c r="P3245" s="101"/>
      <c r="Q3245" s="101"/>
      <c r="R3245" s="105"/>
      <c r="V3245" s="106"/>
      <c r="W3245" s="107"/>
      <c r="X3245" s="107"/>
      <c r="Y3245" s="107"/>
      <c r="Z3245" s="108"/>
      <c r="AA3245" s="107"/>
      <c r="AB3245" s="50"/>
      <c r="AI3245" s="107"/>
    </row>
    <row r="3246" spans="3:35" x14ac:dyDescent="0.2">
      <c r="C3246" s="101"/>
      <c r="D3246" s="101"/>
      <c r="E3246" s="101"/>
      <c r="F3246" s="101"/>
      <c r="I3246" s="101"/>
      <c r="J3246" s="101"/>
      <c r="L3246" s="102"/>
      <c r="M3246" s="103"/>
      <c r="O3246" s="101"/>
      <c r="P3246" s="101"/>
      <c r="Q3246" s="101"/>
      <c r="R3246" s="105"/>
      <c r="V3246" s="106"/>
      <c r="W3246" s="107"/>
      <c r="X3246" s="107"/>
      <c r="Y3246" s="107"/>
      <c r="Z3246" s="108"/>
      <c r="AA3246" s="107"/>
      <c r="AB3246" s="50"/>
      <c r="AI3246" s="107"/>
    </row>
    <row r="3247" spans="3:35" x14ac:dyDescent="0.2">
      <c r="C3247" s="101"/>
      <c r="D3247" s="101"/>
      <c r="E3247" s="101"/>
      <c r="F3247" s="101"/>
      <c r="I3247" s="101"/>
      <c r="J3247" s="101"/>
      <c r="L3247" s="102"/>
      <c r="M3247" s="103"/>
      <c r="O3247" s="101"/>
      <c r="P3247" s="101"/>
      <c r="Q3247" s="101"/>
      <c r="R3247" s="105"/>
      <c r="V3247" s="106"/>
      <c r="W3247" s="107"/>
      <c r="X3247" s="107"/>
      <c r="Y3247" s="107"/>
      <c r="Z3247" s="108"/>
      <c r="AA3247" s="107"/>
      <c r="AB3247" s="50"/>
      <c r="AI3247" s="107"/>
    </row>
    <row r="3248" spans="3:35" x14ac:dyDescent="0.2">
      <c r="C3248" s="101"/>
      <c r="D3248" s="101"/>
      <c r="E3248" s="101"/>
      <c r="F3248" s="101"/>
      <c r="I3248" s="101"/>
      <c r="J3248" s="101"/>
      <c r="L3248" s="102"/>
      <c r="M3248" s="103"/>
      <c r="O3248" s="101"/>
      <c r="P3248" s="101"/>
      <c r="Q3248" s="101"/>
      <c r="R3248" s="105"/>
      <c r="V3248" s="106"/>
      <c r="W3248" s="107"/>
      <c r="X3248" s="107"/>
      <c r="Y3248" s="107"/>
      <c r="Z3248" s="108"/>
      <c r="AA3248" s="107"/>
      <c r="AB3248" s="50"/>
      <c r="AI3248" s="107"/>
    </row>
    <row r="3249" spans="3:35" x14ac:dyDescent="0.2">
      <c r="C3249" s="101"/>
      <c r="D3249" s="101"/>
      <c r="E3249" s="101"/>
      <c r="F3249" s="101"/>
      <c r="I3249" s="101"/>
      <c r="J3249" s="101"/>
      <c r="L3249" s="102"/>
      <c r="M3249" s="103"/>
      <c r="O3249" s="101"/>
      <c r="P3249" s="101"/>
      <c r="Q3249" s="101"/>
      <c r="R3249" s="105"/>
      <c r="V3249" s="106"/>
      <c r="W3249" s="107"/>
      <c r="X3249" s="107"/>
      <c r="Y3249" s="107"/>
      <c r="Z3249" s="108"/>
      <c r="AA3249" s="107"/>
      <c r="AB3249" s="50"/>
      <c r="AI3249" s="107"/>
    </row>
    <row r="3250" spans="3:35" x14ac:dyDescent="0.2">
      <c r="C3250" s="101"/>
      <c r="D3250" s="101"/>
      <c r="E3250" s="101"/>
      <c r="F3250" s="101"/>
      <c r="I3250" s="101"/>
      <c r="J3250" s="101"/>
      <c r="L3250" s="102"/>
      <c r="M3250" s="103"/>
      <c r="O3250" s="101"/>
      <c r="P3250" s="101"/>
      <c r="Q3250" s="101"/>
      <c r="R3250" s="105"/>
      <c r="V3250" s="106"/>
      <c r="W3250" s="107"/>
      <c r="X3250" s="107"/>
      <c r="Y3250" s="107"/>
      <c r="Z3250" s="108"/>
      <c r="AA3250" s="107"/>
      <c r="AB3250" s="50"/>
      <c r="AI3250" s="107"/>
    </row>
    <row r="3251" spans="3:35" x14ac:dyDescent="0.2">
      <c r="C3251" s="101"/>
      <c r="D3251" s="101"/>
      <c r="E3251" s="101"/>
      <c r="F3251" s="101"/>
      <c r="I3251" s="101"/>
      <c r="J3251" s="101"/>
      <c r="L3251" s="102"/>
      <c r="M3251" s="103"/>
      <c r="O3251" s="101"/>
      <c r="P3251" s="101"/>
      <c r="Q3251" s="101"/>
      <c r="R3251" s="105"/>
      <c r="V3251" s="106"/>
      <c r="W3251" s="107"/>
      <c r="X3251" s="107"/>
      <c r="Y3251" s="107"/>
      <c r="Z3251" s="108"/>
      <c r="AA3251" s="107"/>
      <c r="AB3251" s="50"/>
      <c r="AI3251" s="107"/>
    </row>
    <row r="3252" spans="3:35" x14ac:dyDescent="0.2">
      <c r="C3252" s="101"/>
      <c r="D3252" s="101"/>
      <c r="E3252" s="101"/>
      <c r="F3252" s="101"/>
      <c r="I3252" s="101"/>
      <c r="J3252" s="101"/>
      <c r="L3252" s="102"/>
      <c r="M3252" s="103"/>
      <c r="O3252" s="101"/>
      <c r="P3252" s="101"/>
      <c r="Q3252" s="101"/>
      <c r="R3252" s="105"/>
      <c r="V3252" s="106"/>
      <c r="W3252" s="107"/>
      <c r="X3252" s="107"/>
      <c r="Y3252" s="107"/>
      <c r="Z3252" s="108"/>
      <c r="AA3252" s="107"/>
      <c r="AB3252" s="50"/>
      <c r="AI3252" s="107"/>
    </row>
    <row r="3253" spans="3:35" x14ac:dyDescent="0.2">
      <c r="C3253" s="101"/>
      <c r="D3253" s="101"/>
      <c r="E3253" s="101"/>
      <c r="F3253" s="101"/>
      <c r="I3253" s="101"/>
      <c r="J3253" s="101"/>
      <c r="L3253" s="102"/>
      <c r="M3253" s="103"/>
      <c r="O3253" s="101"/>
      <c r="P3253" s="101"/>
      <c r="Q3253" s="101"/>
      <c r="R3253" s="105"/>
      <c r="V3253" s="106"/>
      <c r="W3253" s="107"/>
      <c r="X3253" s="107"/>
      <c r="Y3253" s="107"/>
      <c r="Z3253" s="108"/>
      <c r="AA3253" s="107"/>
      <c r="AB3253" s="50"/>
      <c r="AI3253" s="107"/>
    </row>
    <row r="3254" spans="3:35" x14ac:dyDescent="0.2">
      <c r="C3254" s="101"/>
      <c r="D3254" s="101"/>
      <c r="E3254" s="101"/>
      <c r="F3254" s="101"/>
      <c r="I3254" s="101"/>
      <c r="J3254" s="101"/>
      <c r="L3254" s="102"/>
      <c r="M3254" s="103"/>
      <c r="O3254" s="101"/>
      <c r="P3254" s="101"/>
      <c r="Q3254" s="101"/>
      <c r="R3254" s="105"/>
      <c r="V3254" s="106"/>
      <c r="W3254" s="107"/>
      <c r="X3254" s="107"/>
      <c r="Y3254" s="107"/>
      <c r="Z3254" s="108"/>
      <c r="AA3254" s="107"/>
      <c r="AB3254" s="50"/>
      <c r="AI3254" s="107"/>
    </row>
    <row r="3255" spans="3:35" x14ac:dyDescent="0.2">
      <c r="C3255" s="101"/>
      <c r="D3255" s="101"/>
      <c r="E3255" s="101"/>
      <c r="F3255" s="101"/>
      <c r="I3255" s="101"/>
      <c r="J3255" s="101"/>
      <c r="L3255" s="102"/>
      <c r="M3255" s="103"/>
      <c r="O3255" s="101"/>
      <c r="P3255" s="101"/>
      <c r="Q3255" s="101"/>
      <c r="R3255" s="105"/>
      <c r="V3255" s="106"/>
      <c r="W3255" s="107"/>
      <c r="X3255" s="107"/>
      <c r="Y3255" s="107"/>
      <c r="Z3255" s="108"/>
      <c r="AA3255" s="107"/>
      <c r="AB3255" s="50"/>
      <c r="AI3255" s="107"/>
    </row>
    <row r="3256" spans="3:35" x14ac:dyDescent="0.2">
      <c r="C3256" s="101"/>
      <c r="D3256" s="101"/>
      <c r="E3256" s="101"/>
      <c r="F3256" s="101"/>
      <c r="I3256" s="101"/>
      <c r="J3256" s="101"/>
      <c r="L3256" s="102"/>
      <c r="M3256" s="103"/>
      <c r="O3256" s="101"/>
      <c r="P3256" s="101"/>
      <c r="Q3256" s="101"/>
      <c r="R3256" s="105"/>
      <c r="V3256" s="106"/>
      <c r="W3256" s="107"/>
      <c r="X3256" s="107"/>
      <c r="Y3256" s="107"/>
      <c r="Z3256" s="108"/>
      <c r="AA3256" s="107"/>
      <c r="AB3256" s="50"/>
      <c r="AI3256" s="107"/>
    </row>
    <row r="3257" spans="3:35" x14ac:dyDescent="0.2">
      <c r="C3257" s="101"/>
      <c r="D3257" s="101"/>
      <c r="E3257" s="101"/>
      <c r="F3257" s="101"/>
      <c r="I3257" s="101"/>
      <c r="J3257" s="101"/>
      <c r="L3257" s="102"/>
      <c r="M3257" s="103"/>
      <c r="O3257" s="101"/>
      <c r="P3257" s="101"/>
      <c r="Q3257" s="101"/>
      <c r="R3257" s="105"/>
      <c r="V3257" s="106"/>
      <c r="W3257" s="107"/>
      <c r="X3257" s="107"/>
      <c r="Y3257" s="107"/>
      <c r="Z3257" s="108"/>
      <c r="AA3257" s="107"/>
      <c r="AB3257" s="50"/>
      <c r="AI3257" s="107"/>
    </row>
    <row r="3258" spans="3:35" x14ac:dyDescent="0.2">
      <c r="C3258" s="101"/>
      <c r="D3258" s="101"/>
      <c r="E3258" s="101"/>
      <c r="F3258" s="101"/>
      <c r="I3258" s="101"/>
      <c r="J3258" s="101"/>
      <c r="L3258" s="102"/>
      <c r="M3258" s="103"/>
      <c r="O3258" s="101"/>
      <c r="P3258" s="101"/>
      <c r="Q3258" s="101"/>
      <c r="R3258" s="105"/>
      <c r="V3258" s="106"/>
      <c r="W3258" s="107"/>
      <c r="X3258" s="107"/>
      <c r="Y3258" s="107"/>
      <c r="Z3258" s="108"/>
      <c r="AA3258" s="107"/>
      <c r="AB3258" s="50"/>
      <c r="AI3258" s="107"/>
    </row>
    <row r="3259" spans="3:35" x14ac:dyDescent="0.2">
      <c r="C3259" s="101"/>
      <c r="D3259" s="101"/>
      <c r="E3259" s="101"/>
      <c r="F3259" s="101"/>
      <c r="I3259" s="101"/>
      <c r="J3259" s="101"/>
      <c r="L3259" s="102"/>
      <c r="M3259" s="103"/>
      <c r="O3259" s="101"/>
      <c r="P3259" s="101"/>
      <c r="Q3259" s="101"/>
      <c r="R3259" s="105"/>
      <c r="V3259" s="106"/>
      <c r="W3259" s="107"/>
      <c r="X3259" s="107"/>
      <c r="Y3259" s="107"/>
      <c r="Z3259" s="108"/>
      <c r="AA3259" s="107"/>
      <c r="AB3259" s="50"/>
      <c r="AI3259" s="107"/>
    </row>
    <row r="3260" spans="3:35" x14ac:dyDescent="0.2">
      <c r="C3260" s="101"/>
      <c r="D3260" s="101"/>
      <c r="E3260" s="101"/>
      <c r="F3260" s="101"/>
      <c r="I3260" s="101"/>
      <c r="J3260" s="101"/>
      <c r="L3260" s="102"/>
      <c r="M3260" s="103"/>
      <c r="O3260" s="101"/>
      <c r="P3260" s="101"/>
      <c r="Q3260" s="101"/>
      <c r="R3260" s="105"/>
      <c r="V3260" s="106"/>
      <c r="W3260" s="107"/>
      <c r="X3260" s="107"/>
      <c r="Y3260" s="107"/>
      <c r="Z3260" s="108"/>
      <c r="AA3260" s="107"/>
      <c r="AB3260" s="50"/>
      <c r="AI3260" s="107"/>
    </row>
    <row r="3261" spans="3:35" x14ac:dyDescent="0.2">
      <c r="C3261" s="101"/>
      <c r="D3261" s="101"/>
      <c r="E3261" s="101"/>
      <c r="F3261" s="101"/>
      <c r="I3261" s="101"/>
      <c r="J3261" s="101"/>
      <c r="L3261" s="102"/>
      <c r="M3261" s="103"/>
      <c r="O3261" s="101"/>
      <c r="P3261" s="101"/>
      <c r="Q3261" s="101"/>
      <c r="R3261" s="105"/>
      <c r="V3261" s="106"/>
      <c r="W3261" s="107"/>
      <c r="X3261" s="107"/>
      <c r="Y3261" s="107"/>
      <c r="Z3261" s="108"/>
      <c r="AA3261" s="107"/>
      <c r="AB3261" s="50"/>
      <c r="AI3261" s="107"/>
    </row>
    <row r="3262" spans="3:35" x14ac:dyDescent="0.2">
      <c r="C3262" s="101"/>
      <c r="D3262" s="101"/>
      <c r="E3262" s="101"/>
      <c r="F3262" s="101"/>
      <c r="I3262" s="101"/>
      <c r="J3262" s="101"/>
      <c r="L3262" s="102"/>
      <c r="M3262" s="103"/>
      <c r="O3262" s="101"/>
      <c r="P3262" s="101"/>
      <c r="Q3262" s="101"/>
      <c r="R3262" s="105"/>
      <c r="V3262" s="106"/>
      <c r="W3262" s="107"/>
      <c r="X3262" s="107"/>
      <c r="Y3262" s="107"/>
      <c r="Z3262" s="108"/>
      <c r="AA3262" s="107"/>
      <c r="AB3262" s="50"/>
      <c r="AI3262" s="107"/>
    </row>
    <row r="3263" spans="3:35" x14ac:dyDescent="0.2">
      <c r="C3263" s="101"/>
      <c r="D3263" s="101"/>
      <c r="E3263" s="101"/>
      <c r="F3263" s="101"/>
      <c r="I3263" s="101"/>
      <c r="J3263" s="101"/>
      <c r="L3263" s="102"/>
      <c r="M3263" s="103"/>
      <c r="O3263" s="101"/>
      <c r="P3263" s="101"/>
      <c r="Q3263" s="101"/>
      <c r="R3263" s="105"/>
      <c r="V3263" s="106"/>
      <c r="W3263" s="107"/>
      <c r="X3263" s="107"/>
      <c r="Y3263" s="107"/>
      <c r="Z3263" s="108"/>
      <c r="AA3263" s="107"/>
      <c r="AB3263" s="50"/>
      <c r="AI3263" s="107"/>
    </row>
    <row r="3264" spans="3:35" x14ac:dyDescent="0.2">
      <c r="C3264" s="101"/>
      <c r="D3264" s="101"/>
      <c r="E3264" s="101"/>
      <c r="F3264" s="101"/>
      <c r="I3264" s="101"/>
      <c r="J3264" s="101"/>
      <c r="L3264" s="102"/>
      <c r="M3264" s="103"/>
      <c r="O3264" s="101"/>
      <c r="P3264" s="101"/>
      <c r="Q3264" s="101"/>
      <c r="R3264" s="105"/>
      <c r="V3264" s="106"/>
      <c r="W3264" s="107"/>
      <c r="X3264" s="107"/>
      <c r="Y3264" s="107"/>
      <c r="Z3264" s="108"/>
      <c r="AA3264" s="107"/>
      <c r="AB3264" s="50"/>
      <c r="AI3264" s="107"/>
    </row>
    <row r="3265" spans="3:35" x14ac:dyDescent="0.2">
      <c r="C3265" s="101"/>
      <c r="D3265" s="101"/>
      <c r="E3265" s="101"/>
      <c r="F3265" s="101"/>
      <c r="I3265" s="101"/>
      <c r="J3265" s="101"/>
      <c r="L3265" s="102"/>
      <c r="M3265" s="103"/>
      <c r="O3265" s="101"/>
      <c r="P3265" s="101"/>
      <c r="Q3265" s="101"/>
      <c r="R3265" s="105"/>
      <c r="V3265" s="106"/>
      <c r="W3265" s="107"/>
      <c r="X3265" s="107"/>
      <c r="Y3265" s="107"/>
      <c r="Z3265" s="108"/>
      <c r="AA3265" s="107"/>
      <c r="AB3265" s="50"/>
      <c r="AI3265" s="107"/>
    </row>
    <row r="3266" spans="3:35" x14ac:dyDescent="0.2">
      <c r="C3266" s="101"/>
      <c r="D3266" s="101"/>
      <c r="E3266" s="101"/>
      <c r="F3266" s="101"/>
      <c r="I3266" s="101"/>
      <c r="J3266" s="101"/>
      <c r="L3266" s="102"/>
      <c r="M3266" s="103"/>
      <c r="O3266" s="101"/>
      <c r="P3266" s="101"/>
      <c r="Q3266" s="101"/>
      <c r="R3266" s="105"/>
      <c r="V3266" s="106"/>
      <c r="W3266" s="107"/>
      <c r="X3266" s="107"/>
      <c r="Y3266" s="107"/>
      <c r="Z3266" s="108"/>
      <c r="AA3266" s="107"/>
      <c r="AB3266" s="50"/>
      <c r="AI3266" s="107"/>
    </row>
    <row r="3267" spans="3:35" x14ac:dyDescent="0.2">
      <c r="C3267" s="101"/>
      <c r="D3267" s="101"/>
      <c r="E3267" s="101"/>
      <c r="F3267" s="101"/>
      <c r="I3267" s="101"/>
      <c r="J3267" s="101"/>
      <c r="L3267" s="102"/>
      <c r="M3267" s="103"/>
      <c r="O3267" s="101"/>
      <c r="P3267" s="101"/>
      <c r="Q3267" s="101"/>
      <c r="R3267" s="105"/>
      <c r="V3267" s="106"/>
      <c r="W3267" s="107"/>
      <c r="X3267" s="107"/>
      <c r="Y3267" s="107"/>
      <c r="Z3267" s="108"/>
      <c r="AA3267" s="107"/>
      <c r="AB3267" s="50"/>
      <c r="AI3267" s="107"/>
    </row>
    <row r="3268" spans="3:35" x14ac:dyDescent="0.2">
      <c r="C3268" s="101"/>
      <c r="D3268" s="101"/>
      <c r="E3268" s="101"/>
      <c r="F3268" s="101"/>
      <c r="I3268" s="101"/>
      <c r="J3268" s="101"/>
      <c r="L3268" s="102"/>
      <c r="M3268" s="103"/>
      <c r="O3268" s="101"/>
      <c r="P3268" s="101"/>
      <c r="Q3268" s="101"/>
      <c r="R3268" s="105"/>
      <c r="V3268" s="106"/>
      <c r="W3268" s="107"/>
      <c r="X3268" s="107"/>
      <c r="Y3268" s="107"/>
      <c r="Z3268" s="108"/>
      <c r="AA3268" s="107"/>
      <c r="AB3268" s="50"/>
      <c r="AI3268" s="107"/>
    </row>
    <row r="3269" spans="3:35" x14ac:dyDescent="0.2">
      <c r="C3269" s="101"/>
      <c r="D3269" s="101"/>
      <c r="E3269" s="101"/>
      <c r="F3269" s="101"/>
      <c r="I3269" s="101"/>
      <c r="J3269" s="101"/>
      <c r="L3269" s="102"/>
      <c r="M3269" s="103"/>
      <c r="O3269" s="101"/>
      <c r="P3269" s="101"/>
      <c r="Q3269" s="101"/>
      <c r="R3269" s="105"/>
      <c r="V3269" s="106"/>
      <c r="W3269" s="107"/>
      <c r="X3269" s="107"/>
      <c r="Y3269" s="107"/>
      <c r="Z3269" s="108"/>
      <c r="AA3269" s="107"/>
      <c r="AB3269" s="50"/>
      <c r="AI3269" s="107"/>
    </row>
    <row r="3270" spans="3:35" x14ac:dyDescent="0.2">
      <c r="C3270" s="101"/>
      <c r="D3270" s="101"/>
      <c r="E3270" s="101"/>
      <c r="F3270" s="101"/>
      <c r="I3270" s="101"/>
      <c r="J3270" s="101"/>
      <c r="L3270" s="102"/>
      <c r="M3270" s="103"/>
      <c r="O3270" s="101"/>
      <c r="P3270" s="101"/>
      <c r="Q3270" s="101"/>
      <c r="R3270" s="105"/>
      <c r="V3270" s="106"/>
      <c r="W3270" s="107"/>
      <c r="X3270" s="107"/>
      <c r="Y3270" s="107"/>
      <c r="Z3270" s="108"/>
      <c r="AA3270" s="107"/>
      <c r="AB3270" s="50"/>
      <c r="AI3270" s="107"/>
    </row>
    <row r="3271" spans="3:35" x14ac:dyDescent="0.2">
      <c r="C3271" s="101"/>
      <c r="D3271" s="101"/>
      <c r="E3271" s="101"/>
      <c r="F3271" s="101"/>
      <c r="I3271" s="101"/>
      <c r="J3271" s="101"/>
      <c r="L3271" s="102"/>
      <c r="M3271" s="103"/>
      <c r="O3271" s="101"/>
      <c r="P3271" s="101"/>
      <c r="Q3271" s="101"/>
      <c r="R3271" s="105"/>
      <c r="V3271" s="106"/>
      <c r="W3271" s="107"/>
      <c r="X3271" s="107"/>
      <c r="Y3271" s="107"/>
      <c r="Z3271" s="108"/>
      <c r="AA3271" s="107"/>
      <c r="AB3271" s="50"/>
      <c r="AI3271" s="107"/>
    </row>
    <row r="3272" spans="3:35" x14ac:dyDescent="0.2">
      <c r="C3272" s="101"/>
      <c r="D3272" s="101"/>
      <c r="E3272" s="101"/>
      <c r="F3272" s="101"/>
      <c r="I3272" s="101"/>
      <c r="J3272" s="101"/>
      <c r="L3272" s="102"/>
      <c r="M3272" s="103"/>
      <c r="O3272" s="101"/>
      <c r="P3272" s="101"/>
      <c r="Q3272" s="101"/>
      <c r="R3272" s="105"/>
      <c r="V3272" s="106"/>
      <c r="W3272" s="107"/>
      <c r="X3272" s="107"/>
      <c r="Y3272" s="107"/>
      <c r="Z3272" s="108"/>
      <c r="AA3272" s="107"/>
      <c r="AB3272" s="50"/>
      <c r="AI3272" s="107"/>
    </row>
    <row r="3273" spans="3:35" x14ac:dyDescent="0.2">
      <c r="C3273" s="101"/>
      <c r="D3273" s="101"/>
      <c r="E3273" s="101"/>
      <c r="F3273" s="101"/>
      <c r="I3273" s="101"/>
      <c r="J3273" s="101"/>
      <c r="L3273" s="102"/>
      <c r="M3273" s="103"/>
      <c r="O3273" s="101"/>
      <c r="P3273" s="101"/>
      <c r="Q3273" s="101"/>
      <c r="R3273" s="105"/>
      <c r="V3273" s="106"/>
      <c r="W3273" s="107"/>
      <c r="X3273" s="107"/>
      <c r="Y3273" s="107"/>
      <c r="Z3273" s="108"/>
      <c r="AA3273" s="107"/>
      <c r="AB3273" s="50"/>
      <c r="AI3273" s="107"/>
    </row>
    <row r="3274" spans="3:35" x14ac:dyDescent="0.2">
      <c r="C3274" s="101"/>
      <c r="D3274" s="101"/>
      <c r="E3274" s="101"/>
      <c r="F3274" s="101"/>
      <c r="I3274" s="101"/>
      <c r="J3274" s="101"/>
      <c r="L3274" s="102"/>
      <c r="M3274" s="103"/>
      <c r="O3274" s="101"/>
      <c r="P3274" s="101"/>
      <c r="Q3274" s="101"/>
      <c r="R3274" s="105"/>
      <c r="V3274" s="106"/>
      <c r="W3274" s="107"/>
      <c r="X3274" s="107"/>
      <c r="Y3274" s="107"/>
      <c r="Z3274" s="108"/>
      <c r="AA3274" s="107"/>
      <c r="AB3274" s="50"/>
      <c r="AI3274" s="107"/>
    </row>
    <row r="3275" spans="3:35" x14ac:dyDescent="0.2">
      <c r="C3275" s="101"/>
      <c r="D3275" s="101"/>
      <c r="E3275" s="101"/>
      <c r="F3275" s="101"/>
      <c r="I3275" s="101"/>
      <c r="J3275" s="101"/>
      <c r="L3275" s="102"/>
      <c r="M3275" s="103"/>
      <c r="O3275" s="101"/>
      <c r="P3275" s="101"/>
      <c r="Q3275" s="101"/>
      <c r="R3275" s="105"/>
      <c r="V3275" s="106"/>
      <c r="W3275" s="107"/>
      <c r="X3275" s="107"/>
      <c r="Y3275" s="107"/>
      <c r="Z3275" s="108"/>
      <c r="AA3275" s="107"/>
      <c r="AB3275" s="50"/>
      <c r="AI3275" s="107"/>
    </row>
    <row r="3276" spans="3:35" x14ac:dyDescent="0.2">
      <c r="C3276" s="101"/>
      <c r="D3276" s="101"/>
      <c r="E3276" s="101"/>
      <c r="F3276" s="101"/>
      <c r="I3276" s="101"/>
      <c r="J3276" s="101"/>
      <c r="L3276" s="102"/>
      <c r="M3276" s="103"/>
      <c r="O3276" s="101"/>
      <c r="P3276" s="101"/>
      <c r="Q3276" s="101"/>
      <c r="R3276" s="105"/>
      <c r="V3276" s="106"/>
      <c r="W3276" s="107"/>
      <c r="X3276" s="107"/>
      <c r="Y3276" s="107"/>
      <c r="Z3276" s="108"/>
      <c r="AA3276" s="107"/>
      <c r="AB3276" s="50"/>
      <c r="AI3276" s="107"/>
    </row>
    <row r="3277" spans="3:35" x14ac:dyDescent="0.2">
      <c r="C3277" s="101"/>
      <c r="D3277" s="101"/>
      <c r="E3277" s="101"/>
      <c r="F3277" s="101"/>
      <c r="I3277" s="101"/>
      <c r="J3277" s="101"/>
      <c r="L3277" s="102"/>
      <c r="M3277" s="103"/>
      <c r="O3277" s="101"/>
      <c r="P3277" s="101"/>
      <c r="Q3277" s="101"/>
      <c r="R3277" s="105"/>
      <c r="V3277" s="106"/>
      <c r="W3277" s="107"/>
      <c r="X3277" s="107"/>
      <c r="Y3277" s="107"/>
      <c r="Z3277" s="108"/>
      <c r="AA3277" s="107"/>
      <c r="AB3277" s="50"/>
      <c r="AI3277" s="107"/>
    </row>
    <row r="3278" spans="3:35" x14ac:dyDescent="0.2">
      <c r="C3278" s="101"/>
      <c r="D3278" s="101"/>
      <c r="E3278" s="101"/>
      <c r="F3278" s="101"/>
      <c r="I3278" s="101"/>
      <c r="J3278" s="101"/>
      <c r="L3278" s="102"/>
      <c r="M3278" s="103"/>
      <c r="O3278" s="101"/>
      <c r="P3278" s="101"/>
      <c r="Q3278" s="101"/>
      <c r="R3278" s="105"/>
      <c r="V3278" s="106"/>
      <c r="W3278" s="107"/>
      <c r="X3278" s="107"/>
      <c r="Y3278" s="107"/>
      <c r="Z3278" s="108"/>
      <c r="AA3278" s="107"/>
      <c r="AB3278" s="50"/>
      <c r="AI3278" s="107"/>
    </row>
    <row r="3279" spans="3:35" x14ac:dyDescent="0.2">
      <c r="C3279" s="101"/>
      <c r="D3279" s="101"/>
      <c r="E3279" s="101"/>
      <c r="F3279" s="101"/>
      <c r="I3279" s="101"/>
      <c r="J3279" s="101"/>
      <c r="L3279" s="102"/>
      <c r="M3279" s="103"/>
      <c r="O3279" s="101"/>
      <c r="P3279" s="101"/>
      <c r="Q3279" s="101"/>
      <c r="R3279" s="105"/>
      <c r="V3279" s="106"/>
      <c r="W3279" s="107"/>
      <c r="X3279" s="107"/>
      <c r="Y3279" s="107"/>
      <c r="Z3279" s="108"/>
      <c r="AA3279" s="107"/>
      <c r="AB3279" s="50"/>
      <c r="AI3279" s="107"/>
    </row>
    <row r="3280" spans="3:35" x14ac:dyDescent="0.2">
      <c r="C3280" s="101"/>
      <c r="D3280" s="101"/>
      <c r="E3280" s="101"/>
      <c r="F3280" s="101"/>
      <c r="I3280" s="101"/>
      <c r="J3280" s="101"/>
      <c r="L3280" s="102"/>
      <c r="M3280" s="103"/>
      <c r="O3280" s="101"/>
      <c r="P3280" s="101"/>
      <c r="Q3280" s="101"/>
      <c r="R3280" s="105"/>
      <c r="V3280" s="106"/>
      <c r="W3280" s="107"/>
      <c r="X3280" s="107"/>
      <c r="Y3280" s="107"/>
      <c r="Z3280" s="108"/>
      <c r="AA3280" s="107"/>
      <c r="AB3280" s="50"/>
      <c r="AI3280" s="107"/>
    </row>
    <row r="3281" spans="3:35" x14ac:dyDescent="0.2">
      <c r="C3281" s="101"/>
      <c r="D3281" s="101"/>
      <c r="E3281" s="101"/>
      <c r="F3281" s="101"/>
      <c r="I3281" s="101"/>
      <c r="J3281" s="101"/>
      <c r="L3281" s="102"/>
      <c r="M3281" s="103"/>
      <c r="O3281" s="101"/>
      <c r="P3281" s="101"/>
      <c r="Q3281" s="101"/>
      <c r="R3281" s="105"/>
      <c r="V3281" s="106"/>
      <c r="W3281" s="107"/>
      <c r="X3281" s="107"/>
      <c r="Y3281" s="107"/>
      <c r="Z3281" s="108"/>
      <c r="AA3281" s="107"/>
      <c r="AB3281" s="50"/>
      <c r="AI3281" s="107"/>
    </row>
    <row r="3282" spans="3:35" x14ac:dyDescent="0.2">
      <c r="C3282" s="101"/>
      <c r="D3282" s="101"/>
      <c r="E3282" s="101"/>
      <c r="F3282" s="101"/>
      <c r="I3282" s="101"/>
      <c r="J3282" s="101"/>
      <c r="L3282" s="102"/>
      <c r="M3282" s="103"/>
      <c r="O3282" s="101"/>
      <c r="P3282" s="101"/>
      <c r="Q3282" s="101"/>
      <c r="R3282" s="105"/>
      <c r="V3282" s="106"/>
      <c r="W3282" s="107"/>
      <c r="X3282" s="107"/>
      <c r="Y3282" s="107"/>
      <c r="Z3282" s="108"/>
      <c r="AA3282" s="107"/>
      <c r="AB3282" s="50"/>
      <c r="AI3282" s="107"/>
    </row>
    <row r="3283" spans="3:35" x14ac:dyDescent="0.2">
      <c r="C3283" s="101"/>
      <c r="D3283" s="101"/>
      <c r="E3283" s="101"/>
      <c r="F3283" s="101"/>
      <c r="I3283" s="101"/>
      <c r="J3283" s="101"/>
      <c r="L3283" s="102"/>
      <c r="M3283" s="103"/>
      <c r="O3283" s="101"/>
      <c r="P3283" s="101"/>
      <c r="Q3283" s="101"/>
      <c r="R3283" s="105"/>
      <c r="V3283" s="106"/>
      <c r="W3283" s="107"/>
      <c r="X3283" s="107"/>
      <c r="Y3283" s="107"/>
      <c r="Z3283" s="108"/>
      <c r="AA3283" s="107"/>
      <c r="AB3283" s="50"/>
      <c r="AI3283" s="107"/>
    </row>
    <row r="3284" spans="3:35" x14ac:dyDescent="0.2">
      <c r="C3284" s="101"/>
      <c r="D3284" s="101"/>
      <c r="E3284" s="101"/>
      <c r="F3284" s="101"/>
      <c r="I3284" s="101"/>
      <c r="J3284" s="101"/>
      <c r="L3284" s="102"/>
      <c r="M3284" s="103"/>
      <c r="O3284" s="101"/>
      <c r="P3284" s="101"/>
      <c r="Q3284" s="101"/>
      <c r="R3284" s="105"/>
      <c r="V3284" s="106"/>
      <c r="W3284" s="107"/>
      <c r="X3284" s="107"/>
      <c r="Y3284" s="107"/>
      <c r="Z3284" s="108"/>
      <c r="AA3284" s="107"/>
      <c r="AB3284" s="50"/>
      <c r="AI3284" s="107"/>
    </row>
    <row r="3285" spans="3:35" x14ac:dyDescent="0.2">
      <c r="C3285" s="101"/>
      <c r="D3285" s="101"/>
      <c r="E3285" s="101"/>
      <c r="F3285" s="101"/>
      <c r="I3285" s="101"/>
      <c r="J3285" s="101"/>
      <c r="L3285" s="102"/>
      <c r="M3285" s="103"/>
      <c r="O3285" s="101"/>
      <c r="P3285" s="101"/>
      <c r="Q3285" s="101"/>
      <c r="R3285" s="105"/>
      <c r="V3285" s="106"/>
      <c r="W3285" s="107"/>
      <c r="X3285" s="107"/>
      <c r="Y3285" s="107"/>
      <c r="Z3285" s="108"/>
      <c r="AA3285" s="107"/>
      <c r="AB3285" s="50"/>
      <c r="AI3285" s="107"/>
    </row>
    <row r="3286" spans="3:35" x14ac:dyDescent="0.2">
      <c r="C3286" s="101"/>
      <c r="D3286" s="101"/>
      <c r="E3286" s="101"/>
      <c r="F3286" s="101"/>
      <c r="I3286" s="101"/>
      <c r="J3286" s="101"/>
      <c r="L3286" s="102"/>
      <c r="M3286" s="103"/>
      <c r="O3286" s="101"/>
      <c r="P3286" s="101"/>
      <c r="Q3286" s="101"/>
      <c r="R3286" s="105"/>
      <c r="V3286" s="106"/>
      <c r="W3286" s="107"/>
      <c r="X3286" s="107"/>
      <c r="Y3286" s="107"/>
      <c r="Z3286" s="108"/>
      <c r="AA3286" s="107"/>
      <c r="AB3286" s="50"/>
      <c r="AI3286" s="107"/>
    </row>
    <row r="3287" spans="3:35" x14ac:dyDescent="0.2">
      <c r="C3287" s="101"/>
      <c r="D3287" s="101"/>
      <c r="E3287" s="101"/>
      <c r="F3287" s="101"/>
      <c r="I3287" s="101"/>
      <c r="J3287" s="101"/>
      <c r="L3287" s="102"/>
      <c r="M3287" s="103"/>
      <c r="O3287" s="101"/>
      <c r="P3287" s="101"/>
      <c r="Q3287" s="101"/>
      <c r="R3287" s="105"/>
      <c r="V3287" s="106"/>
      <c r="W3287" s="107"/>
      <c r="X3287" s="107"/>
      <c r="Y3287" s="107"/>
      <c r="Z3287" s="108"/>
      <c r="AA3287" s="107"/>
      <c r="AB3287" s="50"/>
      <c r="AI3287" s="107"/>
    </row>
    <row r="3288" spans="3:35" x14ac:dyDescent="0.2">
      <c r="C3288" s="101"/>
      <c r="D3288" s="101"/>
      <c r="E3288" s="101"/>
      <c r="F3288" s="101"/>
      <c r="I3288" s="101"/>
      <c r="J3288" s="101"/>
      <c r="L3288" s="102"/>
      <c r="M3288" s="103"/>
      <c r="O3288" s="101"/>
      <c r="P3288" s="101"/>
      <c r="Q3288" s="101"/>
      <c r="R3288" s="105"/>
      <c r="V3288" s="106"/>
      <c r="W3288" s="107"/>
      <c r="X3288" s="107"/>
      <c r="Y3288" s="107"/>
      <c r="Z3288" s="108"/>
      <c r="AA3288" s="107"/>
      <c r="AB3288" s="50"/>
      <c r="AI3288" s="107"/>
    </row>
    <row r="3289" spans="3:35" x14ac:dyDescent="0.2">
      <c r="C3289" s="101"/>
      <c r="D3289" s="101"/>
      <c r="E3289" s="101"/>
      <c r="F3289" s="101"/>
      <c r="I3289" s="101"/>
      <c r="J3289" s="101"/>
      <c r="L3289" s="102"/>
      <c r="M3289" s="103"/>
      <c r="O3289" s="101"/>
      <c r="P3289" s="101"/>
      <c r="Q3289" s="101"/>
      <c r="R3289" s="105"/>
      <c r="V3289" s="106"/>
      <c r="W3289" s="107"/>
      <c r="X3289" s="107"/>
      <c r="Y3289" s="107"/>
      <c r="Z3289" s="108"/>
      <c r="AA3289" s="107"/>
      <c r="AB3289" s="50"/>
      <c r="AI3289" s="107"/>
    </row>
    <row r="3290" spans="3:35" x14ac:dyDescent="0.2">
      <c r="C3290" s="101"/>
      <c r="D3290" s="101"/>
      <c r="E3290" s="101"/>
      <c r="F3290" s="101"/>
      <c r="I3290" s="101"/>
      <c r="J3290" s="101"/>
      <c r="L3290" s="102"/>
      <c r="M3290" s="103"/>
      <c r="O3290" s="101"/>
      <c r="P3290" s="101"/>
      <c r="Q3290" s="101"/>
      <c r="R3290" s="105"/>
      <c r="V3290" s="106"/>
      <c r="W3290" s="107"/>
      <c r="X3290" s="107"/>
      <c r="Y3290" s="107"/>
      <c r="Z3290" s="108"/>
      <c r="AA3290" s="107"/>
      <c r="AB3290" s="50"/>
      <c r="AI3290" s="107"/>
    </row>
    <row r="3291" spans="3:35" x14ac:dyDescent="0.2">
      <c r="C3291" s="101"/>
      <c r="D3291" s="101"/>
      <c r="E3291" s="101"/>
      <c r="F3291" s="101"/>
      <c r="I3291" s="101"/>
      <c r="J3291" s="101"/>
      <c r="L3291" s="102"/>
      <c r="M3291" s="103"/>
      <c r="O3291" s="101"/>
      <c r="P3291" s="101"/>
      <c r="Q3291" s="101"/>
      <c r="R3291" s="105"/>
      <c r="V3291" s="106"/>
      <c r="W3291" s="107"/>
      <c r="X3291" s="107"/>
      <c r="Y3291" s="107"/>
      <c r="Z3291" s="108"/>
      <c r="AA3291" s="107"/>
      <c r="AB3291" s="50"/>
      <c r="AI3291" s="107"/>
    </row>
    <row r="3292" spans="3:35" x14ac:dyDescent="0.2">
      <c r="C3292" s="101"/>
      <c r="D3292" s="101"/>
      <c r="E3292" s="101"/>
      <c r="F3292" s="101"/>
      <c r="I3292" s="101"/>
      <c r="J3292" s="101"/>
      <c r="L3292" s="102"/>
      <c r="M3292" s="103"/>
      <c r="O3292" s="101"/>
      <c r="P3292" s="101"/>
      <c r="Q3292" s="101"/>
      <c r="R3292" s="105"/>
      <c r="V3292" s="106"/>
      <c r="W3292" s="107"/>
      <c r="X3292" s="107"/>
      <c r="Y3292" s="107"/>
      <c r="Z3292" s="108"/>
      <c r="AA3292" s="107"/>
      <c r="AB3292" s="50"/>
      <c r="AI3292" s="107"/>
    </row>
    <row r="3293" spans="3:35" x14ac:dyDescent="0.2">
      <c r="C3293" s="101"/>
      <c r="D3293" s="101"/>
      <c r="E3293" s="101"/>
      <c r="F3293" s="101"/>
      <c r="I3293" s="101"/>
      <c r="J3293" s="101"/>
      <c r="L3293" s="102"/>
      <c r="M3293" s="103"/>
      <c r="O3293" s="101"/>
      <c r="P3293" s="101"/>
      <c r="Q3293" s="101"/>
      <c r="R3293" s="105"/>
      <c r="V3293" s="106"/>
      <c r="W3293" s="107"/>
      <c r="X3293" s="107"/>
      <c r="Y3293" s="107"/>
      <c r="Z3293" s="108"/>
      <c r="AA3293" s="107"/>
      <c r="AB3293" s="50"/>
      <c r="AI3293" s="107"/>
    </row>
    <row r="3294" spans="3:35" x14ac:dyDescent="0.2">
      <c r="C3294" s="101"/>
      <c r="D3294" s="101"/>
      <c r="E3294" s="101"/>
      <c r="F3294" s="101"/>
      <c r="I3294" s="101"/>
      <c r="J3294" s="101"/>
      <c r="L3294" s="102"/>
      <c r="M3294" s="103"/>
      <c r="O3294" s="101"/>
      <c r="P3294" s="101"/>
      <c r="Q3294" s="101"/>
      <c r="R3294" s="105"/>
      <c r="V3294" s="106"/>
      <c r="W3294" s="107"/>
      <c r="X3294" s="107"/>
      <c r="Y3294" s="107"/>
      <c r="Z3294" s="108"/>
      <c r="AA3294" s="107"/>
      <c r="AB3294" s="50"/>
      <c r="AI3294" s="107"/>
    </row>
    <row r="3295" spans="3:35" x14ac:dyDescent="0.2">
      <c r="C3295" s="101"/>
      <c r="D3295" s="101"/>
      <c r="E3295" s="101"/>
      <c r="F3295" s="101"/>
      <c r="I3295" s="101"/>
      <c r="J3295" s="101"/>
      <c r="L3295" s="102"/>
      <c r="M3295" s="103"/>
      <c r="O3295" s="101"/>
      <c r="P3295" s="101"/>
      <c r="Q3295" s="101"/>
      <c r="R3295" s="105"/>
      <c r="V3295" s="106"/>
      <c r="W3295" s="107"/>
      <c r="X3295" s="107"/>
      <c r="Y3295" s="107"/>
      <c r="Z3295" s="108"/>
      <c r="AA3295" s="107"/>
      <c r="AB3295" s="50"/>
      <c r="AI3295" s="107"/>
    </row>
    <row r="3296" spans="3:35" x14ac:dyDescent="0.2">
      <c r="C3296" s="101"/>
      <c r="D3296" s="101"/>
      <c r="E3296" s="101"/>
      <c r="F3296" s="101"/>
      <c r="I3296" s="101"/>
      <c r="J3296" s="101"/>
      <c r="L3296" s="102"/>
      <c r="M3296" s="103"/>
      <c r="O3296" s="101"/>
      <c r="P3296" s="101"/>
      <c r="Q3296" s="101"/>
      <c r="R3296" s="105"/>
      <c r="V3296" s="106"/>
      <c r="W3296" s="107"/>
      <c r="X3296" s="107"/>
      <c r="Y3296" s="107"/>
      <c r="Z3296" s="108"/>
      <c r="AA3296" s="107"/>
      <c r="AB3296" s="50"/>
      <c r="AI3296" s="107"/>
    </row>
    <row r="3297" spans="3:35" x14ac:dyDescent="0.2">
      <c r="C3297" s="101"/>
      <c r="D3297" s="101"/>
      <c r="E3297" s="101"/>
      <c r="F3297" s="101"/>
      <c r="I3297" s="101"/>
      <c r="J3297" s="101"/>
      <c r="L3297" s="102"/>
      <c r="M3297" s="103"/>
      <c r="O3297" s="101"/>
      <c r="P3297" s="101"/>
      <c r="Q3297" s="101"/>
      <c r="R3297" s="105"/>
      <c r="V3297" s="106"/>
      <c r="W3297" s="107"/>
      <c r="X3297" s="107"/>
      <c r="Y3297" s="107"/>
      <c r="Z3297" s="108"/>
      <c r="AA3297" s="107"/>
      <c r="AB3297" s="50"/>
      <c r="AI3297" s="107"/>
    </row>
    <row r="3298" spans="3:35" x14ac:dyDescent="0.2">
      <c r="C3298" s="101"/>
      <c r="D3298" s="101"/>
      <c r="E3298" s="101"/>
      <c r="F3298" s="101"/>
      <c r="I3298" s="101"/>
      <c r="J3298" s="101"/>
      <c r="L3298" s="102"/>
      <c r="M3298" s="103"/>
      <c r="O3298" s="101"/>
      <c r="P3298" s="101"/>
      <c r="Q3298" s="101"/>
      <c r="R3298" s="105"/>
      <c r="V3298" s="106"/>
      <c r="W3298" s="107"/>
      <c r="X3298" s="107"/>
      <c r="Y3298" s="107"/>
      <c r="Z3298" s="108"/>
      <c r="AA3298" s="107"/>
      <c r="AB3298" s="50"/>
      <c r="AI3298" s="107"/>
    </row>
    <row r="3299" spans="3:35" x14ac:dyDescent="0.2">
      <c r="C3299" s="101"/>
      <c r="D3299" s="101"/>
      <c r="E3299" s="101"/>
      <c r="F3299" s="101"/>
      <c r="I3299" s="101"/>
      <c r="J3299" s="101"/>
      <c r="L3299" s="102"/>
      <c r="M3299" s="103"/>
      <c r="O3299" s="101"/>
      <c r="P3299" s="101"/>
      <c r="Q3299" s="101"/>
      <c r="R3299" s="105"/>
      <c r="V3299" s="106"/>
      <c r="W3299" s="107"/>
      <c r="X3299" s="107"/>
      <c r="Y3299" s="107"/>
      <c r="Z3299" s="108"/>
      <c r="AA3299" s="107"/>
      <c r="AB3299" s="50"/>
      <c r="AI3299" s="107"/>
    </row>
    <row r="3300" spans="3:35" x14ac:dyDescent="0.2">
      <c r="C3300" s="101"/>
      <c r="D3300" s="101"/>
      <c r="E3300" s="101"/>
      <c r="F3300" s="101"/>
      <c r="I3300" s="101"/>
      <c r="J3300" s="101"/>
      <c r="L3300" s="102"/>
      <c r="M3300" s="103"/>
      <c r="O3300" s="101"/>
      <c r="P3300" s="101"/>
      <c r="Q3300" s="101"/>
      <c r="R3300" s="105"/>
      <c r="V3300" s="106"/>
      <c r="W3300" s="107"/>
      <c r="X3300" s="107"/>
      <c r="Y3300" s="107"/>
      <c r="Z3300" s="108"/>
      <c r="AA3300" s="107"/>
      <c r="AB3300" s="50"/>
      <c r="AI3300" s="107"/>
    </row>
    <row r="3301" spans="3:35" x14ac:dyDescent="0.2">
      <c r="C3301" s="101"/>
      <c r="D3301" s="101"/>
      <c r="E3301" s="101"/>
      <c r="F3301" s="101"/>
      <c r="I3301" s="101"/>
      <c r="J3301" s="101"/>
      <c r="L3301" s="102"/>
      <c r="M3301" s="103"/>
      <c r="O3301" s="101"/>
      <c r="P3301" s="101"/>
      <c r="Q3301" s="101"/>
      <c r="R3301" s="105"/>
      <c r="V3301" s="106"/>
      <c r="W3301" s="107"/>
      <c r="X3301" s="107"/>
      <c r="Y3301" s="107"/>
      <c r="Z3301" s="108"/>
      <c r="AA3301" s="107"/>
      <c r="AB3301" s="50"/>
      <c r="AI3301" s="107"/>
    </row>
    <row r="3302" spans="3:35" x14ac:dyDescent="0.2">
      <c r="C3302" s="101"/>
      <c r="D3302" s="101"/>
      <c r="E3302" s="101"/>
      <c r="F3302" s="101"/>
      <c r="I3302" s="101"/>
      <c r="J3302" s="101"/>
      <c r="L3302" s="102"/>
      <c r="M3302" s="103"/>
      <c r="O3302" s="101"/>
      <c r="P3302" s="101"/>
      <c r="Q3302" s="101"/>
      <c r="R3302" s="105"/>
      <c r="V3302" s="106"/>
      <c r="W3302" s="107"/>
      <c r="X3302" s="107"/>
      <c r="Y3302" s="107"/>
      <c r="Z3302" s="108"/>
      <c r="AA3302" s="107"/>
      <c r="AB3302" s="50"/>
      <c r="AI3302" s="107"/>
    </row>
    <row r="3303" spans="3:35" x14ac:dyDescent="0.2">
      <c r="C3303" s="101"/>
      <c r="D3303" s="101"/>
      <c r="E3303" s="101"/>
      <c r="F3303" s="101"/>
      <c r="I3303" s="101"/>
      <c r="J3303" s="101"/>
      <c r="L3303" s="102"/>
      <c r="M3303" s="103"/>
      <c r="O3303" s="101"/>
      <c r="P3303" s="101"/>
      <c r="Q3303" s="101"/>
      <c r="R3303" s="105"/>
      <c r="V3303" s="106"/>
      <c r="W3303" s="107"/>
      <c r="X3303" s="107"/>
      <c r="Y3303" s="107"/>
      <c r="Z3303" s="108"/>
      <c r="AA3303" s="107"/>
      <c r="AB3303" s="50"/>
      <c r="AI3303" s="107"/>
    </row>
    <row r="3304" spans="3:35" x14ac:dyDescent="0.2">
      <c r="C3304" s="101"/>
      <c r="D3304" s="101"/>
      <c r="E3304" s="101"/>
      <c r="F3304" s="101"/>
      <c r="I3304" s="101"/>
      <c r="J3304" s="101"/>
      <c r="L3304" s="102"/>
      <c r="M3304" s="103"/>
      <c r="O3304" s="101"/>
      <c r="P3304" s="101"/>
      <c r="Q3304" s="101"/>
      <c r="R3304" s="105"/>
      <c r="V3304" s="106"/>
      <c r="W3304" s="107"/>
      <c r="X3304" s="107"/>
      <c r="Y3304" s="107"/>
      <c r="Z3304" s="108"/>
      <c r="AA3304" s="107"/>
      <c r="AB3304" s="50"/>
      <c r="AI3304" s="107"/>
    </row>
    <row r="3305" spans="3:35" x14ac:dyDescent="0.2">
      <c r="C3305" s="101"/>
      <c r="D3305" s="101"/>
      <c r="E3305" s="101"/>
      <c r="F3305" s="101"/>
      <c r="I3305" s="101"/>
      <c r="J3305" s="101"/>
      <c r="L3305" s="102"/>
      <c r="M3305" s="103"/>
      <c r="O3305" s="101"/>
      <c r="P3305" s="101"/>
      <c r="Q3305" s="101"/>
      <c r="R3305" s="105"/>
      <c r="V3305" s="106"/>
      <c r="W3305" s="107"/>
      <c r="X3305" s="107"/>
      <c r="Y3305" s="107"/>
      <c r="Z3305" s="108"/>
      <c r="AA3305" s="107"/>
      <c r="AB3305" s="50"/>
      <c r="AI3305" s="107"/>
    </row>
    <row r="3306" spans="3:35" x14ac:dyDescent="0.2">
      <c r="C3306" s="101"/>
      <c r="D3306" s="101"/>
      <c r="E3306" s="101"/>
      <c r="F3306" s="101"/>
      <c r="I3306" s="101"/>
      <c r="J3306" s="101"/>
      <c r="L3306" s="102"/>
      <c r="M3306" s="103"/>
      <c r="O3306" s="101"/>
      <c r="P3306" s="101"/>
      <c r="Q3306" s="101"/>
      <c r="R3306" s="105"/>
      <c r="V3306" s="106"/>
      <c r="W3306" s="107"/>
      <c r="X3306" s="107"/>
      <c r="Y3306" s="107"/>
      <c r="Z3306" s="108"/>
      <c r="AA3306" s="107"/>
      <c r="AB3306" s="50"/>
      <c r="AI3306" s="107"/>
    </row>
    <row r="3307" spans="3:35" x14ac:dyDescent="0.2">
      <c r="C3307" s="101"/>
      <c r="D3307" s="101"/>
      <c r="E3307" s="101"/>
      <c r="F3307" s="101"/>
      <c r="I3307" s="101"/>
      <c r="J3307" s="101"/>
      <c r="L3307" s="102"/>
      <c r="M3307" s="103"/>
      <c r="O3307" s="101"/>
      <c r="P3307" s="101"/>
      <c r="Q3307" s="101"/>
      <c r="R3307" s="105"/>
      <c r="V3307" s="106"/>
      <c r="W3307" s="107"/>
      <c r="X3307" s="107"/>
      <c r="Y3307" s="107"/>
      <c r="Z3307" s="108"/>
      <c r="AA3307" s="107"/>
      <c r="AB3307" s="50"/>
      <c r="AI3307" s="107"/>
    </row>
    <row r="3308" spans="3:35" x14ac:dyDescent="0.2">
      <c r="C3308" s="101"/>
      <c r="D3308" s="101"/>
      <c r="E3308" s="101"/>
      <c r="F3308" s="101"/>
      <c r="I3308" s="101"/>
      <c r="J3308" s="101"/>
      <c r="L3308" s="102"/>
      <c r="M3308" s="103"/>
      <c r="O3308" s="101"/>
      <c r="P3308" s="101"/>
      <c r="Q3308" s="101"/>
      <c r="R3308" s="105"/>
      <c r="V3308" s="106"/>
      <c r="W3308" s="107"/>
      <c r="X3308" s="107"/>
      <c r="Y3308" s="107"/>
      <c r="Z3308" s="108"/>
      <c r="AA3308" s="107"/>
      <c r="AB3308" s="50"/>
      <c r="AI3308" s="107"/>
    </row>
    <row r="3309" spans="3:35" x14ac:dyDescent="0.2">
      <c r="C3309" s="101"/>
      <c r="D3309" s="101"/>
      <c r="E3309" s="101"/>
      <c r="F3309" s="101"/>
      <c r="I3309" s="101"/>
      <c r="J3309" s="101"/>
      <c r="L3309" s="102"/>
      <c r="M3309" s="103"/>
      <c r="O3309" s="101"/>
      <c r="P3309" s="101"/>
      <c r="Q3309" s="101"/>
      <c r="R3309" s="105"/>
      <c r="V3309" s="106"/>
      <c r="W3309" s="107"/>
      <c r="X3309" s="107"/>
      <c r="Y3309" s="107"/>
      <c r="Z3309" s="108"/>
      <c r="AA3309" s="107"/>
      <c r="AB3309" s="50"/>
      <c r="AI3309" s="107"/>
    </row>
    <row r="3310" spans="3:35" x14ac:dyDescent="0.2">
      <c r="C3310" s="101"/>
      <c r="D3310" s="101"/>
      <c r="E3310" s="101"/>
      <c r="F3310" s="101"/>
      <c r="I3310" s="101"/>
      <c r="J3310" s="101"/>
      <c r="L3310" s="102"/>
      <c r="M3310" s="103"/>
      <c r="O3310" s="101"/>
      <c r="P3310" s="101"/>
      <c r="Q3310" s="101"/>
      <c r="R3310" s="105"/>
      <c r="V3310" s="106"/>
      <c r="W3310" s="107"/>
      <c r="X3310" s="107"/>
      <c r="Y3310" s="107"/>
      <c r="Z3310" s="108"/>
      <c r="AA3310" s="107"/>
      <c r="AB3310" s="50"/>
      <c r="AI3310" s="107"/>
    </row>
    <row r="3311" spans="3:35" x14ac:dyDescent="0.2">
      <c r="C3311" s="101"/>
      <c r="D3311" s="101"/>
      <c r="E3311" s="101"/>
      <c r="F3311" s="101"/>
      <c r="I3311" s="101"/>
      <c r="J3311" s="101"/>
      <c r="L3311" s="102"/>
      <c r="M3311" s="103"/>
      <c r="O3311" s="101"/>
      <c r="P3311" s="101"/>
      <c r="Q3311" s="101"/>
      <c r="R3311" s="105"/>
      <c r="V3311" s="106"/>
      <c r="W3311" s="107"/>
      <c r="X3311" s="107"/>
      <c r="Y3311" s="107"/>
      <c r="Z3311" s="108"/>
      <c r="AA3311" s="107"/>
      <c r="AB3311" s="50"/>
      <c r="AI3311" s="107"/>
    </row>
    <row r="3312" spans="3:35" x14ac:dyDescent="0.2">
      <c r="C3312" s="101"/>
      <c r="D3312" s="101"/>
      <c r="E3312" s="101"/>
      <c r="F3312" s="101"/>
      <c r="I3312" s="101"/>
      <c r="J3312" s="101"/>
      <c r="L3312" s="102"/>
      <c r="M3312" s="103"/>
      <c r="O3312" s="101"/>
      <c r="P3312" s="101"/>
      <c r="Q3312" s="101"/>
      <c r="R3312" s="105"/>
      <c r="V3312" s="106"/>
      <c r="W3312" s="107"/>
      <c r="X3312" s="107"/>
      <c r="Y3312" s="107"/>
      <c r="Z3312" s="108"/>
      <c r="AA3312" s="107"/>
      <c r="AB3312" s="50"/>
      <c r="AI3312" s="107"/>
    </row>
    <row r="3313" spans="3:35" x14ac:dyDescent="0.2">
      <c r="C3313" s="101"/>
      <c r="D3313" s="101"/>
      <c r="E3313" s="101"/>
      <c r="F3313" s="101"/>
      <c r="I3313" s="101"/>
      <c r="J3313" s="101"/>
      <c r="L3313" s="102"/>
      <c r="M3313" s="103"/>
      <c r="O3313" s="101"/>
      <c r="P3313" s="101"/>
      <c r="Q3313" s="101"/>
      <c r="R3313" s="105"/>
      <c r="V3313" s="106"/>
      <c r="W3313" s="107"/>
      <c r="X3313" s="107"/>
      <c r="Y3313" s="107"/>
      <c r="Z3313" s="108"/>
      <c r="AA3313" s="107"/>
      <c r="AB3313" s="50"/>
      <c r="AI3313" s="107"/>
    </row>
    <row r="3314" spans="3:35" x14ac:dyDescent="0.2">
      <c r="C3314" s="101"/>
      <c r="D3314" s="101"/>
      <c r="E3314" s="101"/>
      <c r="F3314" s="101"/>
      <c r="I3314" s="101"/>
      <c r="J3314" s="101"/>
      <c r="L3314" s="102"/>
      <c r="M3314" s="103"/>
      <c r="O3314" s="101"/>
      <c r="P3314" s="101"/>
      <c r="Q3314" s="101"/>
      <c r="R3314" s="105"/>
      <c r="V3314" s="106"/>
      <c r="W3314" s="107"/>
      <c r="X3314" s="107"/>
      <c r="Y3314" s="107"/>
      <c r="Z3314" s="108"/>
      <c r="AA3314" s="107"/>
      <c r="AB3314" s="50"/>
      <c r="AI3314" s="107"/>
    </row>
    <row r="3315" spans="3:35" x14ac:dyDescent="0.2">
      <c r="C3315" s="101"/>
      <c r="D3315" s="101"/>
      <c r="E3315" s="101"/>
      <c r="F3315" s="101"/>
      <c r="I3315" s="101"/>
      <c r="J3315" s="101"/>
      <c r="L3315" s="102"/>
      <c r="M3315" s="103"/>
      <c r="O3315" s="101"/>
      <c r="P3315" s="101"/>
      <c r="Q3315" s="101"/>
      <c r="R3315" s="105"/>
      <c r="V3315" s="106"/>
      <c r="W3315" s="107"/>
      <c r="X3315" s="107"/>
      <c r="Y3315" s="107"/>
      <c r="Z3315" s="108"/>
      <c r="AA3315" s="107"/>
      <c r="AB3315" s="50"/>
      <c r="AI3315" s="107"/>
    </row>
    <row r="3316" spans="3:35" x14ac:dyDescent="0.2">
      <c r="C3316" s="101"/>
      <c r="D3316" s="101"/>
      <c r="E3316" s="101"/>
      <c r="F3316" s="101"/>
      <c r="I3316" s="101"/>
      <c r="J3316" s="101"/>
      <c r="L3316" s="102"/>
      <c r="M3316" s="103"/>
      <c r="O3316" s="101"/>
      <c r="P3316" s="101"/>
      <c r="Q3316" s="101"/>
      <c r="R3316" s="105"/>
      <c r="V3316" s="106"/>
      <c r="W3316" s="107"/>
      <c r="X3316" s="107"/>
      <c r="Y3316" s="107"/>
      <c r="Z3316" s="108"/>
      <c r="AA3316" s="107"/>
      <c r="AB3316" s="50"/>
      <c r="AI3316" s="107"/>
    </row>
    <row r="3317" spans="3:35" x14ac:dyDescent="0.2">
      <c r="C3317" s="101"/>
      <c r="D3317" s="101"/>
      <c r="E3317" s="101"/>
      <c r="F3317" s="101"/>
      <c r="I3317" s="101"/>
      <c r="J3317" s="101"/>
      <c r="L3317" s="102"/>
      <c r="M3317" s="103"/>
      <c r="O3317" s="101"/>
      <c r="P3317" s="101"/>
      <c r="Q3317" s="101"/>
      <c r="R3317" s="105"/>
      <c r="V3317" s="106"/>
      <c r="W3317" s="107"/>
      <c r="X3317" s="107"/>
      <c r="Y3317" s="107"/>
      <c r="Z3317" s="108"/>
      <c r="AA3317" s="107"/>
      <c r="AB3317" s="50"/>
      <c r="AI3317" s="107"/>
    </row>
    <row r="3318" spans="3:35" x14ac:dyDescent="0.2">
      <c r="C3318" s="101"/>
      <c r="D3318" s="101"/>
      <c r="E3318" s="101"/>
      <c r="F3318" s="101"/>
      <c r="I3318" s="101"/>
      <c r="J3318" s="101"/>
      <c r="L3318" s="102"/>
      <c r="M3318" s="103"/>
      <c r="O3318" s="101"/>
      <c r="P3318" s="101"/>
      <c r="Q3318" s="101"/>
      <c r="R3318" s="105"/>
      <c r="V3318" s="106"/>
      <c r="W3318" s="107"/>
      <c r="X3318" s="107"/>
      <c r="Y3318" s="107"/>
      <c r="Z3318" s="108"/>
      <c r="AA3318" s="107"/>
      <c r="AB3318" s="50"/>
      <c r="AI3318" s="107"/>
    </row>
    <row r="3319" spans="3:35" x14ac:dyDescent="0.2">
      <c r="C3319" s="101"/>
      <c r="D3319" s="101"/>
      <c r="E3319" s="101"/>
      <c r="F3319" s="101"/>
      <c r="I3319" s="101"/>
      <c r="J3319" s="101"/>
      <c r="L3319" s="102"/>
      <c r="M3319" s="103"/>
      <c r="O3319" s="101"/>
      <c r="P3319" s="101"/>
      <c r="Q3319" s="101"/>
      <c r="R3319" s="105"/>
      <c r="V3319" s="106"/>
      <c r="W3319" s="107"/>
      <c r="X3319" s="107"/>
      <c r="Y3319" s="107"/>
      <c r="Z3319" s="108"/>
      <c r="AA3319" s="107"/>
      <c r="AB3319" s="50"/>
      <c r="AI3319" s="107"/>
    </row>
    <row r="3320" spans="3:35" x14ac:dyDescent="0.2">
      <c r="C3320" s="101"/>
      <c r="D3320" s="101"/>
      <c r="E3320" s="101"/>
      <c r="F3320" s="101"/>
      <c r="I3320" s="101"/>
      <c r="J3320" s="101"/>
      <c r="L3320" s="102"/>
      <c r="M3320" s="103"/>
      <c r="O3320" s="101"/>
      <c r="P3320" s="101"/>
      <c r="Q3320" s="101"/>
      <c r="R3320" s="105"/>
      <c r="V3320" s="106"/>
      <c r="W3320" s="107"/>
      <c r="X3320" s="107"/>
      <c r="Y3320" s="107"/>
      <c r="Z3320" s="108"/>
      <c r="AA3320" s="107"/>
      <c r="AB3320" s="50"/>
      <c r="AI3320" s="107"/>
    </row>
    <row r="3321" spans="3:35" x14ac:dyDescent="0.2">
      <c r="C3321" s="101"/>
      <c r="D3321" s="101"/>
      <c r="E3321" s="101"/>
      <c r="F3321" s="101"/>
      <c r="I3321" s="101"/>
      <c r="J3321" s="101"/>
      <c r="L3321" s="102"/>
      <c r="M3321" s="103"/>
      <c r="O3321" s="101"/>
      <c r="P3321" s="101"/>
      <c r="Q3321" s="101"/>
      <c r="R3321" s="105"/>
      <c r="V3321" s="106"/>
      <c r="W3321" s="107"/>
      <c r="X3321" s="107"/>
      <c r="Y3321" s="107"/>
      <c r="Z3321" s="108"/>
      <c r="AA3321" s="107"/>
      <c r="AB3321" s="50"/>
      <c r="AI3321" s="107"/>
    </row>
    <row r="3322" spans="3:35" x14ac:dyDescent="0.2">
      <c r="C3322" s="101"/>
      <c r="D3322" s="101"/>
      <c r="E3322" s="101"/>
      <c r="F3322" s="101"/>
      <c r="I3322" s="101"/>
      <c r="J3322" s="101"/>
      <c r="L3322" s="102"/>
      <c r="M3322" s="103"/>
      <c r="O3322" s="101"/>
      <c r="P3322" s="101"/>
      <c r="Q3322" s="101"/>
      <c r="R3322" s="105"/>
      <c r="V3322" s="106"/>
      <c r="W3322" s="107"/>
      <c r="X3322" s="107"/>
      <c r="Y3322" s="107"/>
      <c r="Z3322" s="108"/>
      <c r="AA3322" s="107"/>
      <c r="AB3322" s="50"/>
      <c r="AI3322" s="107"/>
    </row>
    <row r="3323" spans="3:35" x14ac:dyDescent="0.2">
      <c r="C3323" s="101"/>
      <c r="D3323" s="101"/>
      <c r="E3323" s="101"/>
      <c r="F3323" s="101"/>
      <c r="I3323" s="101"/>
      <c r="J3323" s="101"/>
      <c r="L3323" s="102"/>
      <c r="M3323" s="103"/>
      <c r="O3323" s="101"/>
      <c r="P3323" s="101"/>
      <c r="Q3323" s="101"/>
      <c r="R3323" s="105"/>
      <c r="V3323" s="106"/>
      <c r="W3323" s="107"/>
      <c r="X3323" s="107"/>
      <c r="Y3323" s="107"/>
      <c r="Z3323" s="108"/>
      <c r="AA3323" s="107"/>
      <c r="AB3323" s="50"/>
      <c r="AI3323" s="107"/>
    </row>
    <row r="3324" spans="3:35" x14ac:dyDescent="0.2">
      <c r="C3324" s="101"/>
      <c r="D3324" s="101"/>
      <c r="E3324" s="101"/>
      <c r="F3324" s="101"/>
      <c r="I3324" s="101"/>
      <c r="J3324" s="101"/>
      <c r="L3324" s="102"/>
      <c r="M3324" s="103"/>
      <c r="O3324" s="101"/>
      <c r="P3324" s="101"/>
      <c r="Q3324" s="101"/>
      <c r="R3324" s="105"/>
      <c r="V3324" s="106"/>
      <c r="W3324" s="107"/>
      <c r="X3324" s="107"/>
      <c r="Y3324" s="107"/>
      <c r="Z3324" s="108"/>
      <c r="AA3324" s="107"/>
      <c r="AB3324" s="50"/>
      <c r="AI3324" s="107"/>
    </row>
    <row r="3325" spans="3:35" x14ac:dyDescent="0.2">
      <c r="C3325" s="101"/>
      <c r="D3325" s="101"/>
      <c r="E3325" s="101"/>
      <c r="F3325" s="101"/>
      <c r="I3325" s="101"/>
      <c r="J3325" s="101"/>
      <c r="L3325" s="102"/>
      <c r="M3325" s="103"/>
      <c r="O3325" s="101"/>
      <c r="P3325" s="101"/>
      <c r="Q3325" s="101"/>
      <c r="R3325" s="105"/>
      <c r="V3325" s="106"/>
      <c r="W3325" s="107"/>
      <c r="X3325" s="107"/>
      <c r="Y3325" s="107"/>
      <c r="Z3325" s="108"/>
      <c r="AA3325" s="107"/>
      <c r="AB3325" s="50"/>
      <c r="AI3325" s="107"/>
    </row>
    <row r="3326" spans="3:35" x14ac:dyDescent="0.2">
      <c r="C3326" s="101"/>
      <c r="D3326" s="101"/>
      <c r="E3326" s="101"/>
      <c r="F3326" s="101"/>
      <c r="I3326" s="101"/>
      <c r="J3326" s="101"/>
      <c r="L3326" s="102"/>
      <c r="M3326" s="103"/>
      <c r="O3326" s="101"/>
      <c r="P3326" s="101"/>
      <c r="Q3326" s="101"/>
      <c r="R3326" s="105"/>
      <c r="V3326" s="106"/>
      <c r="W3326" s="107"/>
      <c r="X3326" s="107"/>
      <c r="Y3326" s="107"/>
      <c r="Z3326" s="108"/>
      <c r="AA3326" s="107"/>
      <c r="AB3326" s="50"/>
      <c r="AI3326" s="107"/>
    </row>
    <row r="3327" spans="3:35" x14ac:dyDescent="0.2">
      <c r="C3327" s="101"/>
      <c r="D3327" s="101"/>
      <c r="E3327" s="101"/>
      <c r="F3327" s="101"/>
      <c r="I3327" s="101"/>
      <c r="J3327" s="101"/>
      <c r="L3327" s="102"/>
      <c r="M3327" s="103"/>
      <c r="O3327" s="101"/>
      <c r="P3327" s="101"/>
      <c r="Q3327" s="101"/>
      <c r="R3327" s="105"/>
      <c r="V3327" s="106"/>
      <c r="W3327" s="107"/>
      <c r="X3327" s="107"/>
      <c r="Y3327" s="107"/>
      <c r="Z3327" s="108"/>
      <c r="AA3327" s="107"/>
      <c r="AB3327" s="50"/>
      <c r="AI3327" s="107"/>
    </row>
    <row r="3328" spans="3:35" x14ac:dyDescent="0.2">
      <c r="C3328" s="101"/>
      <c r="D3328" s="101"/>
      <c r="E3328" s="101"/>
      <c r="F3328" s="101"/>
      <c r="I3328" s="101"/>
      <c r="J3328" s="101"/>
      <c r="L3328" s="102"/>
      <c r="M3328" s="103"/>
      <c r="O3328" s="101"/>
      <c r="P3328" s="101"/>
      <c r="Q3328" s="101"/>
      <c r="R3328" s="105"/>
      <c r="V3328" s="106"/>
      <c r="W3328" s="107"/>
      <c r="X3328" s="107"/>
      <c r="Y3328" s="107"/>
      <c r="Z3328" s="108"/>
      <c r="AA3328" s="107"/>
      <c r="AB3328" s="50"/>
      <c r="AI3328" s="107"/>
    </row>
    <row r="3329" spans="3:35" x14ac:dyDescent="0.2">
      <c r="C3329" s="101"/>
      <c r="D3329" s="101"/>
      <c r="E3329" s="101"/>
      <c r="F3329" s="101"/>
      <c r="I3329" s="101"/>
      <c r="J3329" s="101"/>
      <c r="L3329" s="102"/>
      <c r="M3329" s="103"/>
      <c r="O3329" s="101"/>
      <c r="P3329" s="101"/>
      <c r="Q3329" s="101"/>
      <c r="R3329" s="105"/>
      <c r="V3329" s="106"/>
      <c r="W3329" s="107"/>
      <c r="X3329" s="107"/>
      <c r="Y3329" s="107"/>
      <c r="Z3329" s="108"/>
      <c r="AA3329" s="107"/>
      <c r="AB3329" s="50"/>
      <c r="AI3329" s="107"/>
    </row>
    <row r="3330" spans="3:35" x14ac:dyDescent="0.2">
      <c r="C3330" s="101"/>
      <c r="D3330" s="101"/>
      <c r="E3330" s="101"/>
      <c r="F3330" s="101"/>
      <c r="I3330" s="101"/>
      <c r="J3330" s="101"/>
      <c r="L3330" s="102"/>
      <c r="M3330" s="103"/>
      <c r="O3330" s="101"/>
      <c r="P3330" s="101"/>
      <c r="Q3330" s="101"/>
      <c r="R3330" s="105"/>
      <c r="V3330" s="106"/>
      <c r="W3330" s="107"/>
      <c r="X3330" s="107"/>
      <c r="Y3330" s="107"/>
      <c r="Z3330" s="108"/>
      <c r="AA3330" s="107"/>
      <c r="AB3330" s="50"/>
      <c r="AI3330" s="107"/>
    </row>
    <row r="3331" spans="3:35" x14ac:dyDescent="0.2">
      <c r="C3331" s="101"/>
      <c r="D3331" s="101"/>
      <c r="E3331" s="101"/>
      <c r="F3331" s="101"/>
      <c r="I3331" s="101"/>
      <c r="J3331" s="101"/>
      <c r="L3331" s="102"/>
      <c r="M3331" s="103"/>
      <c r="O3331" s="101"/>
      <c r="P3331" s="101"/>
      <c r="Q3331" s="101"/>
      <c r="R3331" s="105"/>
      <c r="V3331" s="106"/>
      <c r="W3331" s="107"/>
      <c r="X3331" s="107"/>
      <c r="Y3331" s="107"/>
      <c r="Z3331" s="108"/>
      <c r="AA3331" s="107"/>
      <c r="AB3331" s="50"/>
      <c r="AI3331" s="107"/>
    </row>
    <row r="3332" spans="3:35" x14ac:dyDescent="0.2">
      <c r="C3332" s="101"/>
      <c r="D3332" s="101"/>
      <c r="E3332" s="101"/>
      <c r="F3332" s="101"/>
      <c r="I3332" s="101"/>
      <c r="J3332" s="101"/>
      <c r="L3332" s="102"/>
      <c r="M3332" s="103"/>
      <c r="O3332" s="101"/>
      <c r="P3332" s="101"/>
      <c r="Q3332" s="101"/>
      <c r="R3332" s="105"/>
      <c r="V3332" s="106"/>
      <c r="W3332" s="107"/>
      <c r="X3332" s="107"/>
      <c r="Y3332" s="107"/>
      <c r="Z3332" s="108"/>
      <c r="AA3332" s="107"/>
      <c r="AB3332" s="50"/>
      <c r="AI3332" s="107"/>
    </row>
    <row r="3333" spans="3:35" x14ac:dyDescent="0.2">
      <c r="C3333" s="101"/>
      <c r="D3333" s="101"/>
      <c r="E3333" s="101"/>
      <c r="F3333" s="101"/>
      <c r="I3333" s="101"/>
      <c r="J3333" s="101"/>
      <c r="L3333" s="102"/>
      <c r="M3333" s="103"/>
      <c r="O3333" s="101"/>
      <c r="P3333" s="101"/>
      <c r="Q3333" s="101"/>
      <c r="R3333" s="105"/>
      <c r="V3333" s="106"/>
      <c r="W3333" s="107"/>
      <c r="X3333" s="107"/>
      <c r="Y3333" s="107"/>
      <c r="Z3333" s="108"/>
      <c r="AA3333" s="107"/>
      <c r="AB3333" s="50"/>
      <c r="AI3333" s="107"/>
    </row>
    <row r="3334" spans="3:35" x14ac:dyDescent="0.2">
      <c r="C3334" s="101"/>
      <c r="D3334" s="101"/>
      <c r="E3334" s="101"/>
      <c r="F3334" s="101"/>
      <c r="I3334" s="101"/>
      <c r="J3334" s="101"/>
      <c r="L3334" s="102"/>
      <c r="M3334" s="103"/>
      <c r="O3334" s="101"/>
      <c r="P3334" s="101"/>
      <c r="Q3334" s="101"/>
      <c r="R3334" s="105"/>
      <c r="V3334" s="106"/>
      <c r="W3334" s="107"/>
      <c r="X3334" s="107"/>
      <c r="Y3334" s="107"/>
      <c r="Z3334" s="108"/>
      <c r="AA3334" s="107"/>
      <c r="AB3334" s="50"/>
      <c r="AI3334" s="107"/>
    </row>
    <row r="3335" spans="3:35" x14ac:dyDescent="0.2">
      <c r="C3335" s="101"/>
      <c r="D3335" s="101"/>
      <c r="E3335" s="101"/>
      <c r="F3335" s="101"/>
      <c r="I3335" s="101"/>
      <c r="J3335" s="101"/>
      <c r="L3335" s="102"/>
      <c r="M3335" s="103"/>
      <c r="O3335" s="101"/>
      <c r="P3335" s="101"/>
      <c r="Q3335" s="101"/>
      <c r="R3335" s="105"/>
      <c r="V3335" s="106"/>
      <c r="W3335" s="107"/>
      <c r="X3335" s="107"/>
      <c r="Y3335" s="107"/>
      <c r="Z3335" s="108"/>
      <c r="AA3335" s="107"/>
      <c r="AB3335" s="50"/>
      <c r="AI3335" s="107"/>
    </row>
    <row r="3336" spans="3:35" x14ac:dyDescent="0.2">
      <c r="C3336" s="101"/>
      <c r="D3336" s="101"/>
      <c r="E3336" s="101"/>
      <c r="F3336" s="101"/>
      <c r="I3336" s="101"/>
      <c r="J3336" s="101"/>
      <c r="L3336" s="102"/>
      <c r="M3336" s="103"/>
      <c r="O3336" s="101"/>
      <c r="P3336" s="101"/>
      <c r="Q3336" s="101"/>
      <c r="R3336" s="105"/>
      <c r="V3336" s="106"/>
      <c r="W3336" s="107"/>
      <c r="X3336" s="107"/>
      <c r="Y3336" s="107"/>
      <c r="Z3336" s="108"/>
      <c r="AA3336" s="107"/>
      <c r="AB3336" s="50"/>
      <c r="AI3336" s="107"/>
    </row>
    <row r="3337" spans="3:35" x14ac:dyDescent="0.2">
      <c r="C3337" s="101"/>
      <c r="D3337" s="101"/>
      <c r="E3337" s="101"/>
      <c r="F3337" s="101"/>
      <c r="I3337" s="101"/>
      <c r="J3337" s="101"/>
      <c r="L3337" s="102"/>
      <c r="M3337" s="103"/>
      <c r="O3337" s="101"/>
      <c r="P3337" s="101"/>
      <c r="Q3337" s="101"/>
      <c r="R3337" s="105"/>
      <c r="V3337" s="106"/>
      <c r="W3337" s="107"/>
      <c r="X3337" s="107"/>
      <c r="Y3337" s="107"/>
      <c r="Z3337" s="108"/>
      <c r="AA3337" s="107"/>
      <c r="AB3337" s="50"/>
      <c r="AI3337" s="107"/>
    </row>
    <row r="3338" spans="3:35" x14ac:dyDescent="0.2">
      <c r="C3338" s="101"/>
      <c r="D3338" s="101"/>
      <c r="E3338" s="101"/>
      <c r="F3338" s="101"/>
      <c r="I3338" s="101"/>
      <c r="J3338" s="101"/>
      <c r="L3338" s="102"/>
      <c r="M3338" s="103"/>
      <c r="O3338" s="101"/>
      <c r="P3338" s="101"/>
      <c r="Q3338" s="101"/>
      <c r="R3338" s="105"/>
      <c r="V3338" s="106"/>
      <c r="W3338" s="107"/>
      <c r="X3338" s="107"/>
      <c r="Y3338" s="107"/>
      <c r="Z3338" s="108"/>
      <c r="AA3338" s="107"/>
      <c r="AB3338" s="50"/>
      <c r="AI3338" s="107"/>
    </row>
    <row r="3339" spans="3:35" x14ac:dyDescent="0.2">
      <c r="C3339" s="101"/>
      <c r="D3339" s="101"/>
      <c r="E3339" s="101"/>
      <c r="F3339" s="101"/>
      <c r="I3339" s="101"/>
      <c r="J3339" s="101"/>
      <c r="L3339" s="102"/>
      <c r="M3339" s="103"/>
      <c r="O3339" s="101"/>
      <c r="P3339" s="101"/>
      <c r="Q3339" s="101"/>
      <c r="R3339" s="105"/>
      <c r="V3339" s="106"/>
      <c r="W3339" s="107"/>
      <c r="X3339" s="107"/>
      <c r="Y3339" s="107"/>
      <c r="Z3339" s="108"/>
      <c r="AA3339" s="107"/>
      <c r="AB3339" s="50"/>
      <c r="AI3339" s="107"/>
    </row>
    <row r="3340" spans="3:35" x14ac:dyDescent="0.2">
      <c r="C3340" s="101"/>
      <c r="D3340" s="101"/>
      <c r="E3340" s="101"/>
      <c r="F3340" s="101"/>
      <c r="I3340" s="101"/>
      <c r="J3340" s="101"/>
      <c r="L3340" s="102"/>
      <c r="M3340" s="103"/>
      <c r="O3340" s="101"/>
      <c r="P3340" s="101"/>
      <c r="Q3340" s="101"/>
      <c r="R3340" s="105"/>
      <c r="V3340" s="106"/>
      <c r="W3340" s="107"/>
      <c r="X3340" s="107"/>
      <c r="Y3340" s="107"/>
      <c r="Z3340" s="108"/>
      <c r="AA3340" s="107"/>
      <c r="AB3340" s="50"/>
      <c r="AI3340" s="107"/>
    </row>
    <row r="3341" spans="3:35" x14ac:dyDescent="0.2">
      <c r="C3341" s="101"/>
      <c r="D3341" s="101"/>
      <c r="E3341" s="101"/>
      <c r="F3341" s="101"/>
      <c r="I3341" s="101"/>
      <c r="J3341" s="101"/>
      <c r="L3341" s="102"/>
      <c r="M3341" s="103"/>
      <c r="O3341" s="101"/>
      <c r="P3341" s="101"/>
      <c r="Q3341" s="101"/>
      <c r="R3341" s="105"/>
      <c r="V3341" s="106"/>
      <c r="W3341" s="107"/>
      <c r="X3341" s="107"/>
      <c r="Y3341" s="107"/>
      <c r="Z3341" s="108"/>
      <c r="AA3341" s="107"/>
      <c r="AB3341" s="50"/>
      <c r="AI3341" s="107"/>
    </row>
    <row r="3342" spans="3:35" x14ac:dyDescent="0.2">
      <c r="C3342" s="101"/>
      <c r="D3342" s="101"/>
      <c r="E3342" s="101"/>
      <c r="F3342" s="101"/>
      <c r="I3342" s="101"/>
      <c r="J3342" s="101"/>
      <c r="L3342" s="102"/>
      <c r="M3342" s="103"/>
      <c r="O3342" s="101"/>
      <c r="P3342" s="101"/>
      <c r="Q3342" s="101"/>
      <c r="R3342" s="105"/>
      <c r="V3342" s="106"/>
      <c r="W3342" s="107"/>
      <c r="X3342" s="107"/>
      <c r="Y3342" s="107"/>
      <c r="Z3342" s="108"/>
      <c r="AA3342" s="107"/>
      <c r="AB3342" s="50"/>
      <c r="AI3342" s="107"/>
    </row>
    <row r="3343" spans="3:35" x14ac:dyDescent="0.2">
      <c r="C3343" s="101"/>
      <c r="D3343" s="101"/>
      <c r="E3343" s="101"/>
      <c r="F3343" s="101"/>
      <c r="I3343" s="101"/>
      <c r="J3343" s="101"/>
      <c r="L3343" s="102"/>
      <c r="M3343" s="103"/>
      <c r="O3343" s="101"/>
      <c r="P3343" s="101"/>
      <c r="Q3343" s="101"/>
      <c r="R3343" s="105"/>
      <c r="V3343" s="106"/>
      <c r="W3343" s="107"/>
      <c r="X3343" s="107"/>
      <c r="Y3343" s="107"/>
      <c r="Z3343" s="108"/>
      <c r="AA3343" s="107"/>
      <c r="AB3343" s="50"/>
      <c r="AI3343" s="107"/>
    </row>
    <row r="3344" spans="3:35" x14ac:dyDescent="0.2">
      <c r="C3344" s="101"/>
      <c r="D3344" s="101"/>
      <c r="E3344" s="101"/>
      <c r="F3344" s="101"/>
      <c r="I3344" s="101"/>
      <c r="J3344" s="101"/>
      <c r="L3344" s="102"/>
      <c r="M3344" s="103"/>
      <c r="O3344" s="101"/>
      <c r="P3344" s="101"/>
      <c r="Q3344" s="101"/>
      <c r="R3344" s="105"/>
      <c r="V3344" s="106"/>
      <c r="W3344" s="107"/>
      <c r="X3344" s="107"/>
      <c r="Y3344" s="107"/>
      <c r="Z3344" s="108"/>
      <c r="AA3344" s="107"/>
      <c r="AB3344" s="50"/>
      <c r="AI3344" s="107"/>
    </row>
    <row r="3345" spans="3:35" x14ac:dyDescent="0.2">
      <c r="C3345" s="101"/>
      <c r="D3345" s="101"/>
      <c r="E3345" s="101"/>
      <c r="F3345" s="101"/>
      <c r="I3345" s="101"/>
      <c r="J3345" s="101"/>
      <c r="L3345" s="102"/>
      <c r="M3345" s="103"/>
      <c r="O3345" s="101"/>
      <c r="P3345" s="101"/>
      <c r="Q3345" s="101"/>
      <c r="R3345" s="105"/>
      <c r="V3345" s="106"/>
      <c r="W3345" s="107"/>
      <c r="X3345" s="107"/>
      <c r="Y3345" s="107"/>
      <c r="Z3345" s="108"/>
      <c r="AA3345" s="107"/>
      <c r="AB3345" s="50"/>
      <c r="AI3345" s="107"/>
    </row>
    <row r="3346" spans="3:35" x14ac:dyDescent="0.2">
      <c r="C3346" s="101"/>
      <c r="D3346" s="101"/>
      <c r="E3346" s="101"/>
      <c r="F3346" s="101"/>
      <c r="I3346" s="101"/>
      <c r="J3346" s="101"/>
      <c r="L3346" s="102"/>
      <c r="M3346" s="103"/>
      <c r="O3346" s="101"/>
      <c r="P3346" s="101"/>
      <c r="Q3346" s="101"/>
      <c r="R3346" s="105"/>
      <c r="V3346" s="106"/>
      <c r="W3346" s="107"/>
      <c r="X3346" s="107"/>
      <c r="Y3346" s="107"/>
      <c r="Z3346" s="108"/>
      <c r="AA3346" s="107"/>
      <c r="AB3346" s="50"/>
      <c r="AI3346" s="107"/>
    </row>
    <row r="3347" spans="3:35" x14ac:dyDescent="0.2">
      <c r="C3347" s="101"/>
      <c r="D3347" s="101"/>
      <c r="E3347" s="101"/>
      <c r="F3347" s="101"/>
      <c r="I3347" s="101"/>
      <c r="J3347" s="101"/>
      <c r="L3347" s="102"/>
      <c r="M3347" s="103"/>
      <c r="O3347" s="101"/>
      <c r="P3347" s="101"/>
      <c r="Q3347" s="101"/>
      <c r="R3347" s="105"/>
      <c r="V3347" s="106"/>
      <c r="W3347" s="107"/>
      <c r="X3347" s="107"/>
      <c r="Y3347" s="107"/>
      <c r="Z3347" s="108"/>
      <c r="AA3347" s="107"/>
      <c r="AB3347" s="50"/>
      <c r="AI3347" s="107"/>
    </row>
    <row r="3348" spans="3:35" x14ac:dyDescent="0.2">
      <c r="C3348" s="101"/>
      <c r="D3348" s="101"/>
      <c r="E3348" s="101"/>
      <c r="F3348" s="101"/>
      <c r="I3348" s="101"/>
      <c r="J3348" s="101"/>
      <c r="L3348" s="102"/>
      <c r="M3348" s="103"/>
      <c r="O3348" s="101"/>
      <c r="P3348" s="101"/>
      <c r="Q3348" s="101"/>
      <c r="R3348" s="105"/>
      <c r="V3348" s="106"/>
      <c r="W3348" s="107"/>
      <c r="X3348" s="107"/>
      <c r="Y3348" s="107"/>
      <c r="Z3348" s="108"/>
      <c r="AA3348" s="107"/>
      <c r="AB3348" s="50"/>
      <c r="AI3348" s="107"/>
    </row>
    <row r="3349" spans="3:35" x14ac:dyDescent="0.2">
      <c r="C3349" s="101"/>
      <c r="D3349" s="101"/>
      <c r="E3349" s="101"/>
      <c r="F3349" s="101"/>
      <c r="I3349" s="101"/>
      <c r="J3349" s="101"/>
      <c r="L3349" s="102"/>
      <c r="M3349" s="103"/>
      <c r="O3349" s="101"/>
      <c r="P3349" s="101"/>
      <c r="Q3349" s="101"/>
      <c r="R3349" s="105"/>
      <c r="V3349" s="106"/>
      <c r="W3349" s="107"/>
      <c r="X3349" s="107"/>
      <c r="Y3349" s="107"/>
      <c r="Z3349" s="108"/>
      <c r="AA3349" s="107"/>
      <c r="AB3349" s="50"/>
      <c r="AI3349" s="107"/>
    </row>
    <row r="3350" spans="3:35" x14ac:dyDescent="0.2">
      <c r="C3350" s="101"/>
      <c r="D3350" s="101"/>
      <c r="E3350" s="101"/>
      <c r="F3350" s="101"/>
      <c r="I3350" s="101"/>
      <c r="J3350" s="101"/>
      <c r="L3350" s="102"/>
      <c r="M3350" s="103"/>
      <c r="O3350" s="101"/>
      <c r="P3350" s="101"/>
      <c r="Q3350" s="101"/>
      <c r="R3350" s="105"/>
      <c r="V3350" s="106"/>
      <c r="W3350" s="107"/>
      <c r="X3350" s="107"/>
      <c r="Y3350" s="107"/>
      <c r="Z3350" s="108"/>
      <c r="AA3350" s="107"/>
      <c r="AB3350" s="50"/>
      <c r="AI3350" s="107"/>
    </row>
    <row r="3351" spans="3:35" x14ac:dyDescent="0.2">
      <c r="C3351" s="101"/>
      <c r="D3351" s="101"/>
      <c r="E3351" s="101"/>
      <c r="F3351" s="101"/>
      <c r="I3351" s="101"/>
      <c r="J3351" s="101"/>
      <c r="L3351" s="102"/>
      <c r="M3351" s="103"/>
      <c r="O3351" s="101"/>
      <c r="P3351" s="101"/>
      <c r="Q3351" s="101"/>
      <c r="R3351" s="105"/>
      <c r="V3351" s="106"/>
      <c r="W3351" s="107"/>
      <c r="X3351" s="107"/>
      <c r="Y3351" s="107"/>
      <c r="Z3351" s="108"/>
      <c r="AA3351" s="107"/>
      <c r="AB3351" s="50"/>
      <c r="AI3351" s="107"/>
    </row>
    <row r="3352" spans="3:35" x14ac:dyDescent="0.2">
      <c r="C3352" s="101"/>
      <c r="D3352" s="101"/>
      <c r="E3352" s="101"/>
      <c r="F3352" s="101"/>
      <c r="I3352" s="101"/>
      <c r="J3352" s="101"/>
      <c r="L3352" s="102"/>
      <c r="M3352" s="103"/>
      <c r="O3352" s="101"/>
      <c r="P3352" s="101"/>
      <c r="Q3352" s="101"/>
      <c r="R3352" s="105"/>
      <c r="V3352" s="106"/>
      <c r="W3352" s="107"/>
      <c r="X3352" s="107"/>
      <c r="Y3352" s="107"/>
      <c r="Z3352" s="108"/>
      <c r="AA3352" s="107"/>
      <c r="AB3352" s="50"/>
      <c r="AI3352" s="107"/>
    </row>
    <row r="3353" spans="3:35" x14ac:dyDescent="0.2">
      <c r="C3353" s="101"/>
      <c r="D3353" s="101"/>
      <c r="E3353" s="101"/>
      <c r="F3353" s="101"/>
      <c r="I3353" s="101"/>
      <c r="J3353" s="101"/>
      <c r="L3353" s="102"/>
      <c r="M3353" s="103"/>
      <c r="O3353" s="101"/>
      <c r="P3353" s="101"/>
      <c r="Q3353" s="101"/>
      <c r="R3353" s="105"/>
      <c r="V3353" s="106"/>
      <c r="W3353" s="107"/>
      <c r="X3353" s="107"/>
      <c r="Y3353" s="107"/>
      <c r="Z3353" s="108"/>
      <c r="AA3353" s="107"/>
      <c r="AB3353" s="50"/>
      <c r="AI3353" s="107"/>
    </row>
    <row r="3354" spans="3:35" x14ac:dyDescent="0.2">
      <c r="C3354" s="101"/>
      <c r="D3354" s="101"/>
      <c r="E3354" s="101"/>
      <c r="F3354" s="101"/>
      <c r="I3354" s="101"/>
      <c r="J3354" s="101"/>
      <c r="L3354" s="102"/>
      <c r="M3354" s="103"/>
      <c r="O3354" s="101"/>
      <c r="P3354" s="101"/>
      <c r="Q3354" s="101"/>
      <c r="R3354" s="105"/>
      <c r="V3354" s="106"/>
      <c r="W3354" s="107"/>
      <c r="X3354" s="107"/>
      <c r="Y3354" s="107"/>
      <c r="Z3354" s="108"/>
      <c r="AA3354" s="107"/>
      <c r="AB3354" s="50"/>
      <c r="AI3354" s="107"/>
    </row>
    <row r="3355" spans="3:35" x14ac:dyDescent="0.2">
      <c r="C3355" s="101"/>
      <c r="D3355" s="101"/>
      <c r="E3355" s="101"/>
      <c r="F3355" s="101"/>
      <c r="I3355" s="101"/>
      <c r="J3355" s="101"/>
      <c r="L3355" s="102"/>
      <c r="M3355" s="103"/>
      <c r="O3355" s="101"/>
      <c r="P3355" s="101"/>
      <c r="Q3355" s="101"/>
      <c r="R3355" s="105"/>
      <c r="V3355" s="106"/>
      <c r="W3355" s="107"/>
      <c r="X3355" s="107"/>
      <c r="Y3355" s="107"/>
      <c r="Z3355" s="108"/>
      <c r="AA3355" s="107"/>
      <c r="AB3355" s="50"/>
      <c r="AI3355" s="107"/>
    </row>
    <row r="3356" spans="3:35" x14ac:dyDescent="0.2">
      <c r="C3356" s="101"/>
      <c r="D3356" s="101"/>
      <c r="E3356" s="101"/>
      <c r="F3356" s="101"/>
      <c r="I3356" s="101"/>
      <c r="J3356" s="101"/>
      <c r="L3356" s="102"/>
      <c r="M3356" s="103"/>
      <c r="O3356" s="101"/>
      <c r="P3356" s="101"/>
      <c r="Q3356" s="101"/>
      <c r="R3356" s="105"/>
      <c r="V3356" s="106"/>
      <c r="W3356" s="107"/>
      <c r="X3356" s="107"/>
      <c r="Y3356" s="107"/>
      <c r="Z3356" s="108"/>
      <c r="AA3356" s="107"/>
      <c r="AB3356" s="50"/>
      <c r="AI3356" s="107"/>
    </row>
    <row r="3357" spans="3:35" x14ac:dyDescent="0.2">
      <c r="C3357" s="101"/>
      <c r="D3357" s="101"/>
      <c r="E3357" s="101"/>
      <c r="F3357" s="101"/>
      <c r="I3357" s="101"/>
      <c r="J3357" s="101"/>
      <c r="L3357" s="102"/>
      <c r="M3357" s="103"/>
      <c r="O3357" s="101"/>
      <c r="P3357" s="101"/>
      <c r="Q3357" s="101"/>
      <c r="R3357" s="105"/>
      <c r="V3357" s="106"/>
      <c r="W3357" s="107"/>
      <c r="X3357" s="107"/>
      <c r="Y3357" s="107"/>
      <c r="Z3357" s="108"/>
      <c r="AA3357" s="107"/>
      <c r="AB3357" s="50"/>
      <c r="AI3357" s="107"/>
    </row>
    <row r="3358" spans="3:35" x14ac:dyDescent="0.2">
      <c r="C3358" s="101"/>
      <c r="D3358" s="101"/>
      <c r="E3358" s="101"/>
      <c r="F3358" s="101"/>
      <c r="I3358" s="101"/>
      <c r="J3358" s="101"/>
      <c r="L3358" s="102"/>
      <c r="M3358" s="103"/>
      <c r="O3358" s="101"/>
      <c r="P3358" s="101"/>
      <c r="Q3358" s="101"/>
      <c r="R3358" s="105"/>
      <c r="V3358" s="106"/>
      <c r="W3358" s="107"/>
      <c r="X3358" s="107"/>
      <c r="Y3358" s="107"/>
      <c r="Z3358" s="108"/>
      <c r="AA3358" s="107"/>
      <c r="AB3358" s="50"/>
      <c r="AI3358" s="107"/>
    </row>
    <row r="3359" spans="3:35" x14ac:dyDescent="0.2">
      <c r="C3359" s="101"/>
      <c r="D3359" s="101"/>
      <c r="E3359" s="101"/>
      <c r="F3359" s="101"/>
      <c r="I3359" s="101"/>
      <c r="J3359" s="101"/>
      <c r="L3359" s="102"/>
      <c r="M3359" s="103"/>
      <c r="O3359" s="101"/>
      <c r="P3359" s="101"/>
      <c r="Q3359" s="101"/>
      <c r="R3359" s="105"/>
      <c r="V3359" s="106"/>
      <c r="W3359" s="107"/>
      <c r="X3359" s="107"/>
      <c r="Y3359" s="107"/>
      <c r="Z3359" s="108"/>
      <c r="AA3359" s="107"/>
      <c r="AB3359" s="50"/>
      <c r="AI3359" s="107"/>
    </row>
    <row r="3360" spans="3:35" x14ac:dyDescent="0.2">
      <c r="C3360" s="101"/>
      <c r="D3360" s="101"/>
      <c r="E3360" s="101"/>
      <c r="F3360" s="101"/>
      <c r="I3360" s="101"/>
      <c r="J3360" s="101"/>
      <c r="L3360" s="102"/>
      <c r="M3360" s="103"/>
      <c r="O3360" s="101"/>
      <c r="P3360" s="101"/>
      <c r="Q3360" s="101"/>
      <c r="R3360" s="105"/>
      <c r="V3360" s="106"/>
      <c r="W3360" s="107"/>
      <c r="X3360" s="107"/>
      <c r="Y3360" s="107"/>
      <c r="Z3360" s="108"/>
      <c r="AA3360" s="107"/>
      <c r="AB3360" s="50"/>
      <c r="AI3360" s="107"/>
    </row>
    <row r="3361" spans="3:35" x14ac:dyDescent="0.2">
      <c r="C3361" s="101"/>
      <c r="D3361" s="101"/>
      <c r="E3361" s="101"/>
      <c r="F3361" s="101"/>
      <c r="I3361" s="101"/>
      <c r="J3361" s="101"/>
      <c r="L3361" s="102"/>
      <c r="M3361" s="103"/>
      <c r="O3361" s="101"/>
      <c r="P3361" s="101"/>
      <c r="Q3361" s="101"/>
      <c r="R3361" s="105"/>
      <c r="V3361" s="106"/>
      <c r="W3361" s="107"/>
      <c r="X3361" s="107"/>
      <c r="Y3361" s="107"/>
      <c r="Z3361" s="108"/>
      <c r="AA3361" s="107"/>
      <c r="AB3361" s="50"/>
      <c r="AI3361" s="107"/>
    </row>
    <row r="3362" spans="3:35" x14ac:dyDescent="0.2">
      <c r="C3362" s="101"/>
      <c r="D3362" s="101"/>
      <c r="E3362" s="101"/>
      <c r="F3362" s="101"/>
      <c r="I3362" s="101"/>
      <c r="J3362" s="101"/>
      <c r="L3362" s="102"/>
      <c r="M3362" s="103"/>
      <c r="O3362" s="101"/>
      <c r="P3362" s="101"/>
      <c r="Q3362" s="101"/>
      <c r="R3362" s="105"/>
      <c r="V3362" s="106"/>
      <c r="W3362" s="107"/>
      <c r="X3362" s="107"/>
      <c r="Y3362" s="107"/>
      <c r="Z3362" s="108"/>
      <c r="AA3362" s="107"/>
      <c r="AB3362" s="50"/>
      <c r="AI3362" s="107"/>
    </row>
    <row r="3363" spans="3:35" x14ac:dyDescent="0.2">
      <c r="C3363" s="101"/>
      <c r="D3363" s="101"/>
      <c r="E3363" s="101"/>
      <c r="F3363" s="101"/>
      <c r="I3363" s="101"/>
      <c r="J3363" s="101"/>
      <c r="L3363" s="102"/>
      <c r="M3363" s="103"/>
      <c r="O3363" s="101"/>
      <c r="P3363" s="101"/>
      <c r="Q3363" s="101"/>
      <c r="R3363" s="105"/>
      <c r="V3363" s="106"/>
      <c r="W3363" s="107"/>
      <c r="X3363" s="107"/>
      <c r="Y3363" s="107"/>
      <c r="Z3363" s="108"/>
      <c r="AA3363" s="107"/>
      <c r="AB3363" s="50"/>
      <c r="AI3363" s="107"/>
    </row>
    <row r="3364" spans="3:35" x14ac:dyDescent="0.2">
      <c r="C3364" s="101"/>
      <c r="D3364" s="101"/>
      <c r="E3364" s="101"/>
      <c r="F3364" s="101"/>
      <c r="I3364" s="101"/>
      <c r="J3364" s="101"/>
      <c r="L3364" s="102"/>
      <c r="M3364" s="103"/>
      <c r="O3364" s="101"/>
      <c r="P3364" s="101"/>
      <c r="Q3364" s="101"/>
      <c r="R3364" s="105"/>
      <c r="V3364" s="106"/>
      <c r="W3364" s="107"/>
      <c r="X3364" s="107"/>
      <c r="Y3364" s="107"/>
      <c r="Z3364" s="108"/>
      <c r="AA3364" s="107"/>
      <c r="AB3364" s="50"/>
      <c r="AI3364" s="107"/>
    </row>
    <row r="3365" spans="3:35" x14ac:dyDescent="0.2">
      <c r="C3365" s="101"/>
      <c r="D3365" s="101"/>
      <c r="E3365" s="101"/>
      <c r="F3365" s="101"/>
      <c r="I3365" s="101"/>
      <c r="J3365" s="101"/>
      <c r="L3365" s="102"/>
      <c r="M3365" s="103"/>
      <c r="O3365" s="101"/>
      <c r="P3365" s="101"/>
      <c r="Q3365" s="101"/>
      <c r="R3365" s="105"/>
      <c r="V3365" s="106"/>
      <c r="W3365" s="107"/>
      <c r="X3365" s="107"/>
      <c r="Y3365" s="107"/>
      <c r="Z3365" s="108"/>
      <c r="AA3365" s="107"/>
      <c r="AB3365" s="50"/>
      <c r="AI3365" s="107"/>
    </row>
    <row r="3366" spans="3:35" x14ac:dyDescent="0.2">
      <c r="C3366" s="101"/>
      <c r="D3366" s="101"/>
      <c r="E3366" s="101"/>
      <c r="F3366" s="101"/>
      <c r="I3366" s="101"/>
      <c r="J3366" s="101"/>
      <c r="L3366" s="102"/>
      <c r="M3366" s="103"/>
      <c r="O3366" s="101"/>
      <c r="P3366" s="101"/>
      <c r="Q3366" s="101"/>
      <c r="R3366" s="105"/>
      <c r="V3366" s="106"/>
      <c r="W3366" s="107"/>
      <c r="X3366" s="107"/>
      <c r="Y3366" s="107"/>
      <c r="Z3366" s="108"/>
      <c r="AA3366" s="107"/>
      <c r="AB3366" s="50"/>
      <c r="AI3366" s="107"/>
    </row>
    <row r="3367" spans="3:35" x14ac:dyDescent="0.2">
      <c r="C3367" s="101"/>
      <c r="D3367" s="101"/>
      <c r="E3367" s="101"/>
      <c r="F3367" s="101"/>
      <c r="I3367" s="101"/>
      <c r="J3367" s="101"/>
      <c r="L3367" s="102"/>
      <c r="M3367" s="103"/>
      <c r="O3367" s="101"/>
      <c r="P3367" s="101"/>
      <c r="Q3367" s="101"/>
      <c r="R3367" s="105"/>
      <c r="V3367" s="106"/>
      <c r="W3367" s="107"/>
      <c r="X3367" s="107"/>
      <c r="Y3367" s="107"/>
      <c r="Z3367" s="108"/>
      <c r="AA3367" s="107"/>
      <c r="AB3367" s="50"/>
      <c r="AI3367" s="107"/>
    </row>
    <row r="3368" spans="3:35" x14ac:dyDescent="0.2">
      <c r="C3368" s="101"/>
      <c r="D3368" s="101"/>
      <c r="E3368" s="101"/>
      <c r="F3368" s="101"/>
      <c r="I3368" s="101"/>
      <c r="J3368" s="101"/>
      <c r="L3368" s="102"/>
      <c r="M3368" s="103"/>
      <c r="O3368" s="101"/>
      <c r="P3368" s="101"/>
      <c r="Q3368" s="101"/>
      <c r="R3368" s="105"/>
      <c r="V3368" s="106"/>
      <c r="W3368" s="107"/>
      <c r="X3368" s="107"/>
      <c r="Y3368" s="107"/>
      <c r="Z3368" s="108"/>
      <c r="AA3368" s="107"/>
      <c r="AB3368" s="50"/>
      <c r="AI3368" s="107"/>
    </row>
    <row r="3369" spans="3:35" x14ac:dyDescent="0.2">
      <c r="C3369" s="101"/>
      <c r="D3369" s="101"/>
      <c r="E3369" s="101"/>
      <c r="F3369" s="101"/>
      <c r="I3369" s="101"/>
      <c r="J3369" s="101"/>
      <c r="L3369" s="102"/>
      <c r="M3369" s="103"/>
      <c r="O3369" s="101"/>
      <c r="P3369" s="101"/>
      <c r="Q3369" s="101"/>
      <c r="R3369" s="105"/>
      <c r="V3369" s="106"/>
      <c r="W3369" s="107"/>
      <c r="X3369" s="107"/>
      <c r="Y3369" s="107"/>
      <c r="Z3369" s="108"/>
      <c r="AA3369" s="107"/>
      <c r="AB3369" s="50"/>
      <c r="AI3369" s="107"/>
    </row>
    <row r="3370" spans="3:35" x14ac:dyDescent="0.2">
      <c r="L3370" s="102"/>
      <c r="M3370" s="103"/>
      <c r="R3370" s="105"/>
      <c r="V3370" s="106"/>
      <c r="W3370" s="107"/>
      <c r="X3370" s="107"/>
      <c r="Y3370" s="107"/>
      <c r="Z3370" s="108"/>
      <c r="AA3370" s="107"/>
      <c r="AB3370" s="50"/>
      <c r="AI3370" s="107"/>
    </row>
    <row r="3371" spans="3:35" x14ac:dyDescent="0.2">
      <c r="L3371" s="102"/>
      <c r="M3371" s="103"/>
      <c r="R3371" s="105"/>
      <c r="V3371" s="106"/>
      <c r="W3371" s="107"/>
      <c r="X3371" s="107"/>
      <c r="Y3371" s="107"/>
      <c r="Z3371" s="108"/>
      <c r="AA3371" s="107"/>
      <c r="AB3371" s="50"/>
      <c r="AI3371" s="107"/>
    </row>
    <row r="3372" spans="3:35" x14ac:dyDescent="0.2">
      <c r="L3372" s="102"/>
      <c r="M3372" s="103"/>
      <c r="R3372" s="105"/>
      <c r="V3372" s="106"/>
      <c r="W3372" s="107"/>
      <c r="X3372" s="107"/>
      <c r="Y3372" s="107"/>
      <c r="Z3372" s="108"/>
      <c r="AA3372" s="107"/>
      <c r="AB3372" s="50"/>
      <c r="AI3372" s="107"/>
    </row>
    <row r="3373" spans="3:35" x14ac:dyDescent="0.2">
      <c r="C3373" s="101"/>
      <c r="D3373" s="101"/>
      <c r="E3373" s="101"/>
      <c r="F3373" s="101"/>
      <c r="I3373" s="101"/>
      <c r="J3373" s="101"/>
      <c r="L3373" s="102"/>
      <c r="M3373" s="103"/>
      <c r="O3373" s="101"/>
      <c r="P3373" s="101"/>
      <c r="Q3373" s="101"/>
      <c r="R3373" s="105"/>
      <c r="V3373" s="106"/>
      <c r="W3373" s="107"/>
      <c r="X3373" s="107"/>
      <c r="Y3373" s="107"/>
      <c r="Z3373" s="108"/>
      <c r="AA3373" s="107"/>
      <c r="AB3373" s="50"/>
      <c r="AI3373" s="107"/>
    </row>
    <row r="3374" spans="3:35" x14ac:dyDescent="0.2">
      <c r="C3374" s="101"/>
      <c r="D3374" s="101"/>
      <c r="E3374" s="101"/>
      <c r="F3374" s="101"/>
      <c r="I3374" s="101"/>
      <c r="J3374" s="101"/>
      <c r="L3374" s="102"/>
      <c r="M3374" s="103"/>
      <c r="O3374" s="101"/>
      <c r="P3374" s="101"/>
      <c r="Q3374" s="101"/>
      <c r="R3374" s="105"/>
      <c r="V3374" s="106"/>
      <c r="W3374" s="107"/>
      <c r="X3374" s="107"/>
      <c r="Y3374" s="107"/>
      <c r="Z3374" s="108"/>
      <c r="AA3374" s="107"/>
      <c r="AB3374" s="50"/>
      <c r="AI3374" s="107"/>
    </row>
    <row r="3375" spans="3:35" x14ac:dyDescent="0.2">
      <c r="C3375" s="101"/>
      <c r="D3375" s="101"/>
      <c r="E3375" s="101"/>
      <c r="F3375" s="101"/>
      <c r="I3375" s="101"/>
      <c r="J3375" s="101"/>
      <c r="L3375" s="102"/>
      <c r="M3375" s="103"/>
      <c r="O3375" s="101"/>
      <c r="P3375" s="101"/>
      <c r="Q3375" s="101"/>
      <c r="R3375" s="105"/>
      <c r="V3375" s="106"/>
      <c r="W3375" s="107"/>
      <c r="X3375" s="107"/>
      <c r="Y3375" s="107"/>
      <c r="Z3375" s="108"/>
      <c r="AA3375" s="107"/>
      <c r="AB3375" s="50"/>
      <c r="AI3375" s="107"/>
    </row>
    <row r="3376" spans="3:35" x14ac:dyDescent="0.2">
      <c r="C3376" s="101"/>
      <c r="D3376" s="101"/>
      <c r="E3376" s="101"/>
      <c r="F3376" s="101"/>
      <c r="I3376" s="101"/>
      <c r="J3376" s="101"/>
      <c r="L3376" s="102"/>
      <c r="M3376" s="103"/>
      <c r="O3376" s="101"/>
      <c r="P3376" s="101"/>
      <c r="Q3376" s="101"/>
      <c r="R3376" s="105"/>
      <c r="V3376" s="106"/>
      <c r="W3376" s="107"/>
      <c r="X3376" s="107"/>
      <c r="Y3376" s="107"/>
      <c r="Z3376" s="108"/>
      <c r="AA3376" s="107"/>
      <c r="AB3376" s="50"/>
      <c r="AI3376" s="107"/>
    </row>
    <row r="3377" spans="3:35" x14ac:dyDescent="0.2">
      <c r="C3377" s="101"/>
      <c r="D3377" s="101"/>
      <c r="E3377" s="101"/>
      <c r="F3377" s="101"/>
      <c r="I3377" s="101"/>
      <c r="J3377" s="101"/>
      <c r="L3377" s="102"/>
      <c r="M3377" s="103"/>
      <c r="O3377" s="101"/>
      <c r="P3377" s="101"/>
      <c r="Q3377" s="101"/>
      <c r="R3377" s="105"/>
      <c r="V3377" s="106"/>
      <c r="W3377" s="107"/>
      <c r="X3377" s="107"/>
      <c r="Y3377" s="107"/>
      <c r="Z3377" s="108"/>
      <c r="AA3377" s="107"/>
      <c r="AB3377" s="50"/>
      <c r="AI3377" s="107"/>
    </row>
    <row r="3378" spans="3:35" x14ac:dyDescent="0.2">
      <c r="C3378" s="101"/>
      <c r="D3378" s="101"/>
      <c r="E3378" s="101"/>
      <c r="F3378" s="101"/>
      <c r="I3378" s="101"/>
      <c r="J3378" s="101"/>
      <c r="L3378" s="102"/>
      <c r="M3378" s="103"/>
      <c r="O3378" s="101"/>
      <c r="P3378" s="101"/>
      <c r="Q3378" s="101"/>
      <c r="R3378" s="105"/>
      <c r="V3378" s="106"/>
      <c r="W3378" s="107"/>
      <c r="X3378" s="107"/>
      <c r="Y3378" s="107"/>
      <c r="Z3378" s="108"/>
      <c r="AA3378" s="107"/>
      <c r="AB3378" s="50"/>
      <c r="AI3378" s="107"/>
    </row>
    <row r="3379" spans="3:35" x14ac:dyDescent="0.2">
      <c r="C3379" s="101"/>
      <c r="D3379" s="101"/>
      <c r="E3379" s="101"/>
      <c r="F3379" s="101"/>
      <c r="I3379" s="101"/>
      <c r="J3379" s="101"/>
      <c r="L3379" s="102"/>
      <c r="M3379" s="103"/>
      <c r="O3379" s="101"/>
      <c r="P3379" s="101"/>
      <c r="Q3379" s="101"/>
      <c r="R3379" s="105"/>
      <c r="V3379" s="106"/>
      <c r="W3379" s="107"/>
      <c r="X3379" s="107"/>
      <c r="Y3379" s="107"/>
      <c r="Z3379" s="108"/>
      <c r="AA3379" s="107"/>
      <c r="AB3379" s="50"/>
      <c r="AI3379" s="107"/>
    </row>
    <row r="3380" spans="3:35" x14ac:dyDescent="0.2">
      <c r="C3380" s="101"/>
      <c r="D3380" s="101"/>
      <c r="E3380" s="101"/>
      <c r="F3380" s="101"/>
      <c r="I3380" s="101"/>
      <c r="J3380" s="101"/>
      <c r="L3380" s="102"/>
      <c r="M3380" s="103"/>
      <c r="O3380" s="101"/>
      <c r="P3380" s="101"/>
      <c r="Q3380" s="101"/>
      <c r="R3380" s="105"/>
      <c r="V3380" s="106"/>
      <c r="W3380" s="107"/>
      <c r="X3380" s="107"/>
      <c r="Y3380" s="107"/>
      <c r="Z3380" s="108"/>
      <c r="AA3380" s="107"/>
      <c r="AB3380" s="50"/>
      <c r="AI3380" s="107"/>
    </row>
    <row r="3381" spans="3:35" x14ac:dyDescent="0.2">
      <c r="C3381" s="101"/>
      <c r="D3381" s="101"/>
      <c r="E3381" s="101"/>
      <c r="F3381" s="101"/>
      <c r="I3381" s="101"/>
      <c r="J3381" s="101"/>
      <c r="L3381" s="102"/>
      <c r="M3381" s="103"/>
      <c r="O3381" s="101"/>
      <c r="P3381" s="101"/>
      <c r="Q3381" s="101"/>
      <c r="R3381" s="105"/>
      <c r="V3381" s="106"/>
      <c r="W3381" s="107"/>
      <c r="X3381" s="107"/>
      <c r="Y3381" s="107"/>
      <c r="Z3381" s="108"/>
      <c r="AA3381" s="107"/>
      <c r="AB3381" s="50"/>
      <c r="AI3381" s="107"/>
    </row>
    <row r="3382" spans="3:35" x14ac:dyDescent="0.2">
      <c r="C3382" s="101"/>
      <c r="D3382" s="101"/>
      <c r="E3382" s="101"/>
      <c r="F3382" s="101"/>
      <c r="I3382" s="101"/>
      <c r="J3382" s="101"/>
      <c r="L3382" s="102"/>
      <c r="M3382" s="103"/>
      <c r="O3382" s="101"/>
      <c r="P3382" s="101"/>
      <c r="Q3382" s="101"/>
      <c r="R3382" s="105"/>
      <c r="V3382" s="106"/>
      <c r="W3382" s="107"/>
      <c r="X3382" s="107"/>
      <c r="Y3382" s="107"/>
      <c r="Z3382" s="108"/>
      <c r="AA3382" s="107"/>
      <c r="AB3382" s="50"/>
      <c r="AI3382" s="107"/>
    </row>
    <row r="3383" spans="3:35" x14ac:dyDescent="0.2">
      <c r="C3383" s="101"/>
      <c r="D3383" s="101"/>
      <c r="E3383" s="101"/>
      <c r="F3383" s="101"/>
      <c r="I3383" s="101"/>
      <c r="J3383" s="101"/>
      <c r="L3383" s="102"/>
      <c r="M3383" s="103"/>
      <c r="O3383" s="101"/>
      <c r="P3383" s="101"/>
      <c r="Q3383" s="101"/>
      <c r="R3383" s="105"/>
      <c r="V3383" s="106"/>
      <c r="W3383" s="107"/>
      <c r="X3383" s="107"/>
      <c r="Y3383" s="107"/>
      <c r="Z3383" s="108"/>
      <c r="AA3383" s="107"/>
      <c r="AB3383" s="50"/>
      <c r="AI3383" s="107"/>
    </row>
    <row r="3384" spans="3:35" x14ac:dyDescent="0.2">
      <c r="C3384" s="101"/>
      <c r="D3384" s="101"/>
      <c r="E3384" s="101"/>
      <c r="F3384" s="101"/>
      <c r="I3384" s="101"/>
      <c r="J3384" s="101"/>
      <c r="L3384" s="102"/>
      <c r="M3384" s="103"/>
      <c r="O3384" s="101"/>
      <c r="P3384" s="101"/>
      <c r="Q3384" s="101"/>
      <c r="R3384" s="105"/>
      <c r="V3384" s="106"/>
      <c r="W3384" s="107"/>
      <c r="X3384" s="107"/>
      <c r="Y3384" s="107"/>
      <c r="Z3384" s="108"/>
      <c r="AA3384" s="107"/>
      <c r="AB3384" s="50"/>
      <c r="AI3384" s="107"/>
    </row>
    <row r="3385" spans="3:35" x14ac:dyDescent="0.2">
      <c r="C3385" s="101"/>
      <c r="D3385" s="101"/>
      <c r="E3385" s="101"/>
      <c r="F3385" s="101"/>
      <c r="I3385" s="101"/>
      <c r="J3385" s="101"/>
      <c r="L3385" s="102"/>
      <c r="M3385" s="103"/>
      <c r="O3385" s="101"/>
      <c r="P3385" s="101"/>
      <c r="Q3385" s="101"/>
      <c r="R3385" s="105"/>
      <c r="V3385" s="106"/>
      <c r="W3385" s="107"/>
      <c r="X3385" s="107"/>
      <c r="Y3385" s="107"/>
      <c r="Z3385" s="108"/>
      <c r="AA3385" s="107"/>
      <c r="AB3385" s="50"/>
      <c r="AI3385" s="107"/>
    </row>
    <row r="3386" spans="3:35" x14ac:dyDescent="0.2">
      <c r="C3386" s="101"/>
      <c r="D3386" s="101"/>
      <c r="E3386" s="101"/>
      <c r="F3386" s="101"/>
      <c r="I3386" s="101"/>
      <c r="J3386" s="101"/>
      <c r="L3386" s="102"/>
      <c r="M3386" s="103"/>
      <c r="O3386" s="101"/>
      <c r="P3386" s="101"/>
      <c r="Q3386" s="101"/>
      <c r="R3386" s="105"/>
      <c r="V3386" s="106"/>
      <c r="W3386" s="107"/>
      <c r="X3386" s="107"/>
      <c r="Y3386" s="107"/>
      <c r="Z3386" s="108"/>
      <c r="AA3386" s="107"/>
      <c r="AB3386" s="50"/>
      <c r="AI3386" s="107"/>
    </row>
    <row r="3387" spans="3:35" x14ac:dyDescent="0.2">
      <c r="C3387" s="101"/>
      <c r="D3387" s="101"/>
      <c r="E3387" s="101"/>
      <c r="F3387" s="101"/>
      <c r="I3387" s="101"/>
      <c r="J3387" s="101"/>
      <c r="L3387" s="102"/>
      <c r="M3387" s="103"/>
      <c r="O3387" s="101"/>
      <c r="P3387" s="101"/>
      <c r="Q3387" s="101"/>
      <c r="R3387" s="105"/>
      <c r="V3387" s="106"/>
      <c r="W3387" s="107"/>
      <c r="X3387" s="107"/>
      <c r="Y3387" s="107"/>
      <c r="Z3387" s="108"/>
      <c r="AA3387" s="107"/>
      <c r="AB3387" s="50"/>
      <c r="AI3387" s="107"/>
    </row>
    <row r="3388" spans="3:35" x14ac:dyDescent="0.2">
      <c r="C3388" s="101"/>
      <c r="D3388" s="101"/>
      <c r="E3388" s="101"/>
      <c r="F3388" s="101"/>
      <c r="I3388" s="101"/>
      <c r="J3388" s="101"/>
      <c r="L3388" s="102"/>
      <c r="M3388" s="103"/>
      <c r="O3388" s="101"/>
      <c r="P3388" s="101"/>
      <c r="Q3388" s="101"/>
      <c r="R3388" s="105"/>
      <c r="V3388" s="106"/>
      <c r="W3388" s="107"/>
      <c r="X3388" s="107"/>
      <c r="Y3388" s="107"/>
      <c r="Z3388" s="108"/>
      <c r="AA3388" s="107"/>
      <c r="AB3388" s="50"/>
      <c r="AI3388" s="107"/>
    </row>
    <row r="3389" spans="3:35" x14ac:dyDescent="0.2">
      <c r="C3389" s="101"/>
      <c r="D3389" s="101"/>
      <c r="E3389" s="101"/>
      <c r="F3389" s="101"/>
      <c r="I3389" s="101"/>
      <c r="J3389" s="101"/>
      <c r="L3389" s="102"/>
      <c r="M3389" s="103"/>
      <c r="O3389" s="101"/>
      <c r="P3389" s="101"/>
      <c r="Q3389" s="101"/>
      <c r="R3389" s="105"/>
      <c r="V3389" s="106"/>
      <c r="W3389" s="107"/>
      <c r="X3389" s="107"/>
      <c r="Y3389" s="107"/>
      <c r="Z3389" s="108"/>
      <c r="AA3389" s="107"/>
      <c r="AB3389" s="50"/>
      <c r="AI3389" s="107"/>
    </row>
    <row r="3390" spans="3:35" x14ac:dyDescent="0.2">
      <c r="C3390" s="101"/>
      <c r="D3390" s="101"/>
      <c r="E3390" s="101"/>
      <c r="F3390" s="101"/>
      <c r="I3390" s="101"/>
      <c r="J3390" s="101"/>
      <c r="L3390" s="102"/>
      <c r="M3390" s="103"/>
      <c r="O3390" s="101"/>
      <c r="P3390" s="101"/>
      <c r="Q3390" s="101"/>
      <c r="R3390" s="105"/>
      <c r="V3390" s="106"/>
      <c r="W3390" s="107"/>
      <c r="X3390" s="107"/>
      <c r="Y3390" s="107"/>
      <c r="Z3390" s="108"/>
      <c r="AA3390" s="107"/>
      <c r="AB3390" s="50"/>
      <c r="AI3390" s="107"/>
    </row>
    <row r="3391" spans="3:35" x14ac:dyDescent="0.2">
      <c r="C3391" s="101"/>
      <c r="D3391" s="101"/>
      <c r="E3391" s="101"/>
      <c r="F3391" s="101"/>
      <c r="I3391" s="101"/>
      <c r="J3391" s="101"/>
      <c r="L3391" s="102"/>
      <c r="M3391" s="103"/>
      <c r="O3391" s="101"/>
      <c r="P3391" s="101"/>
      <c r="Q3391" s="101"/>
      <c r="R3391" s="105"/>
      <c r="V3391" s="106"/>
      <c r="W3391" s="107"/>
      <c r="X3391" s="107"/>
      <c r="Y3391" s="107"/>
      <c r="Z3391" s="108"/>
      <c r="AA3391" s="107"/>
      <c r="AB3391" s="50"/>
      <c r="AI3391" s="107"/>
    </row>
    <row r="3392" spans="3:35" x14ac:dyDescent="0.2">
      <c r="C3392" s="101"/>
      <c r="D3392" s="101"/>
      <c r="E3392" s="101"/>
      <c r="F3392" s="101"/>
      <c r="I3392" s="101"/>
      <c r="J3392" s="101"/>
      <c r="L3392" s="102"/>
      <c r="M3392" s="103"/>
      <c r="O3392" s="101"/>
      <c r="P3392" s="101"/>
      <c r="Q3392" s="101"/>
      <c r="R3392" s="105"/>
      <c r="V3392" s="106"/>
      <c r="W3392" s="107"/>
      <c r="X3392" s="107"/>
      <c r="Y3392" s="107"/>
      <c r="Z3392" s="108"/>
      <c r="AA3392" s="107"/>
      <c r="AB3392" s="50"/>
      <c r="AI3392" s="107"/>
    </row>
    <row r="3393" spans="3:35" x14ac:dyDescent="0.2">
      <c r="C3393" s="101"/>
      <c r="D3393" s="101"/>
      <c r="E3393" s="101"/>
      <c r="F3393" s="101"/>
      <c r="I3393" s="101"/>
      <c r="J3393" s="101"/>
      <c r="L3393" s="102"/>
      <c r="M3393" s="103"/>
      <c r="O3393" s="101"/>
      <c r="P3393" s="101"/>
      <c r="Q3393" s="101"/>
      <c r="R3393" s="105"/>
      <c r="V3393" s="106"/>
      <c r="W3393" s="107"/>
      <c r="X3393" s="107"/>
      <c r="Y3393" s="107"/>
      <c r="Z3393" s="108"/>
      <c r="AA3393" s="107"/>
      <c r="AB3393" s="50"/>
      <c r="AI3393" s="107"/>
    </row>
    <row r="3394" spans="3:35" x14ac:dyDescent="0.2">
      <c r="C3394" s="101"/>
      <c r="D3394" s="101"/>
      <c r="E3394" s="101"/>
      <c r="F3394" s="101"/>
      <c r="I3394" s="101"/>
      <c r="J3394" s="101"/>
      <c r="L3394" s="102"/>
      <c r="M3394" s="103"/>
      <c r="O3394" s="101"/>
      <c r="P3394" s="101"/>
      <c r="Q3394" s="101"/>
      <c r="R3394" s="105"/>
      <c r="V3394" s="106"/>
      <c r="W3394" s="107"/>
      <c r="X3394" s="107"/>
      <c r="Y3394" s="107"/>
      <c r="Z3394" s="108"/>
      <c r="AA3394" s="107"/>
      <c r="AB3394" s="50"/>
      <c r="AI3394" s="107"/>
    </row>
    <row r="3395" spans="3:35" x14ac:dyDescent="0.2">
      <c r="C3395" s="101"/>
      <c r="D3395" s="101"/>
      <c r="E3395" s="101"/>
      <c r="F3395" s="101"/>
      <c r="I3395" s="101"/>
      <c r="J3395" s="101"/>
      <c r="L3395" s="102"/>
      <c r="M3395" s="103"/>
      <c r="O3395" s="101"/>
      <c r="P3395" s="101"/>
      <c r="Q3395" s="101"/>
      <c r="R3395" s="105"/>
      <c r="V3395" s="106"/>
      <c r="W3395" s="107"/>
      <c r="X3395" s="107"/>
      <c r="Y3395" s="107"/>
      <c r="Z3395" s="108"/>
      <c r="AA3395" s="107"/>
      <c r="AB3395" s="50"/>
      <c r="AI3395" s="107"/>
    </row>
    <row r="3396" spans="3:35" x14ac:dyDescent="0.2">
      <c r="C3396" s="101"/>
      <c r="D3396" s="101"/>
      <c r="E3396" s="101"/>
      <c r="F3396" s="101"/>
      <c r="I3396" s="101"/>
      <c r="J3396" s="101"/>
      <c r="L3396" s="102"/>
      <c r="M3396" s="103"/>
      <c r="O3396" s="101"/>
      <c r="P3396" s="101"/>
      <c r="Q3396" s="101"/>
      <c r="R3396" s="105"/>
      <c r="V3396" s="106"/>
      <c r="W3396" s="107"/>
      <c r="X3396" s="107"/>
      <c r="Y3396" s="107"/>
      <c r="Z3396" s="108"/>
      <c r="AA3396" s="107"/>
      <c r="AB3396" s="50"/>
      <c r="AI3396" s="107"/>
    </row>
    <row r="3397" spans="3:35" x14ac:dyDescent="0.2">
      <c r="C3397" s="101"/>
      <c r="D3397" s="101"/>
      <c r="E3397" s="101"/>
      <c r="F3397" s="101"/>
      <c r="I3397" s="101"/>
      <c r="J3397" s="101"/>
      <c r="L3397" s="102"/>
      <c r="M3397" s="103"/>
      <c r="O3397" s="101"/>
      <c r="P3397" s="101"/>
      <c r="Q3397" s="101"/>
      <c r="R3397" s="105"/>
      <c r="V3397" s="106"/>
      <c r="W3397" s="107"/>
      <c r="X3397" s="107"/>
      <c r="Y3397" s="107"/>
      <c r="Z3397" s="108"/>
      <c r="AA3397" s="107"/>
      <c r="AB3397" s="50"/>
      <c r="AI3397" s="107"/>
    </row>
    <row r="3398" spans="3:35" x14ac:dyDescent="0.2">
      <c r="C3398" s="101"/>
      <c r="D3398" s="101"/>
      <c r="E3398" s="101"/>
      <c r="F3398" s="101"/>
      <c r="I3398" s="101"/>
      <c r="J3398" s="101"/>
      <c r="L3398" s="102"/>
      <c r="M3398" s="103"/>
      <c r="O3398" s="101"/>
      <c r="P3398" s="101"/>
      <c r="Q3398" s="101"/>
      <c r="R3398" s="105"/>
      <c r="V3398" s="106"/>
      <c r="W3398" s="107"/>
      <c r="X3398" s="107"/>
      <c r="Y3398" s="107"/>
      <c r="Z3398" s="108"/>
      <c r="AA3398" s="107"/>
      <c r="AB3398" s="50"/>
      <c r="AI3398" s="107"/>
    </row>
    <row r="3399" spans="3:35" x14ac:dyDescent="0.2">
      <c r="C3399" s="101"/>
      <c r="D3399" s="101"/>
      <c r="E3399" s="101"/>
      <c r="F3399" s="101"/>
      <c r="I3399" s="101"/>
      <c r="J3399" s="101"/>
      <c r="L3399" s="102"/>
      <c r="M3399" s="103"/>
      <c r="O3399" s="101"/>
      <c r="P3399" s="101"/>
      <c r="Q3399" s="101"/>
      <c r="R3399" s="105"/>
      <c r="V3399" s="106"/>
      <c r="W3399" s="107"/>
      <c r="X3399" s="107"/>
      <c r="Y3399" s="107"/>
      <c r="Z3399" s="108"/>
      <c r="AA3399" s="107"/>
      <c r="AB3399" s="50"/>
      <c r="AI3399" s="107"/>
    </row>
    <row r="3400" spans="3:35" x14ac:dyDescent="0.2">
      <c r="C3400" s="101"/>
      <c r="D3400" s="101"/>
      <c r="E3400" s="101"/>
      <c r="F3400" s="101"/>
      <c r="I3400" s="101"/>
      <c r="J3400" s="101"/>
      <c r="L3400" s="102"/>
      <c r="M3400" s="103"/>
      <c r="O3400" s="101"/>
      <c r="P3400" s="101"/>
      <c r="Q3400" s="101"/>
      <c r="R3400" s="105"/>
      <c r="V3400" s="106"/>
      <c r="W3400" s="107"/>
      <c r="X3400" s="107"/>
      <c r="Y3400" s="107"/>
      <c r="Z3400" s="108"/>
      <c r="AA3400" s="107"/>
      <c r="AB3400" s="50"/>
      <c r="AI3400" s="107"/>
    </row>
    <row r="3401" spans="3:35" x14ac:dyDescent="0.2">
      <c r="C3401" s="101"/>
      <c r="D3401" s="101"/>
      <c r="E3401" s="101"/>
      <c r="F3401" s="101"/>
      <c r="I3401" s="101"/>
      <c r="J3401" s="101"/>
      <c r="L3401" s="102"/>
      <c r="M3401" s="103"/>
      <c r="O3401" s="101"/>
      <c r="P3401" s="101"/>
      <c r="Q3401" s="101"/>
      <c r="R3401" s="105"/>
      <c r="V3401" s="106"/>
      <c r="W3401" s="107"/>
      <c r="X3401" s="107"/>
      <c r="Y3401" s="107"/>
      <c r="Z3401" s="108"/>
      <c r="AA3401" s="107"/>
      <c r="AB3401" s="50"/>
      <c r="AI3401" s="107"/>
    </row>
    <row r="3402" spans="3:35" x14ac:dyDescent="0.2">
      <c r="C3402" s="101"/>
      <c r="D3402" s="101"/>
      <c r="E3402" s="101"/>
      <c r="F3402" s="101"/>
      <c r="I3402" s="101"/>
      <c r="J3402" s="101"/>
      <c r="L3402" s="102"/>
      <c r="M3402" s="103"/>
      <c r="O3402" s="101"/>
      <c r="P3402" s="101"/>
      <c r="Q3402" s="101"/>
      <c r="R3402" s="105"/>
      <c r="V3402" s="106"/>
      <c r="W3402" s="107"/>
      <c r="X3402" s="107"/>
      <c r="Y3402" s="107"/>
      <c r="Z3402" s="108"/>
      <c r="AA3402" s="107"/>
      <c r="AB3402" s="50"/>
      <c r="AI3402" s="107"/>
    </row>
    <row r="3403" spans="3:35" x14ac:dyDescent="0.2">
      <c r="C3403" s="101"/>
      <c r="D3403" s="101"/>
      <c r="E3403" s="101"/>
      <c r="F3403" s="101"/>
      <c r="I3403" s="101"/>
      <c r="J3403" s="101"/>
      <c r="L3403" s="102"/>
      <c r="M3403" s="103"/>
      <c r="O3403" s="101"/>
      <c r="P3403" s="101"/>
      <c r="Q3403" s="101"/>
      <c r="R3403" s="105"/>
      <c r="V3403" s="106"/>
      <c r="W3403" s="107"/>
      <c r="X3403" s="107"/>
      <c r="Y3403" s="107"/>
      <c r="Z3403" s="108"/>
      <c r="AA3403" s="107"/>
      <c r="AB3403" s="50"/>
      <c r="AI3403" s="107"/>
    </row>
    <row r="3404" spans="3:35" x14ac:dyDescent="0.2">
      <c r="C3404" s="101"/>
      <c r="D3404" s="101"/>
      <c r="E3404" s="101"/>
      <c r="F3404" s="101"/>
      <c r="I3404" s="101"/>
      <c r="J3404" s="101"/>
      <c r="L3404" s="102"/>
      <c r="M3404" s="103"/>
      <c r="O3404" s="101"/>
      <c r="P3404" s="101"/>
      <c r="Q3404" s="101"/>
      <c r="R3404" s="105"/>
      <c r="V3404" s="106"/>
      <c r="W3404" s="107"/>
      <c r="X3404" s="107"/>
      <c r="Y3404" s="107"/>
      <c r="Z3404" s="108"/>
      <c r="AA3404" s="107"/>
      <c r="AB3404" s="50"/>
      <c r="AI3404" s="107"/>
    </row>
    <row r="3405" spans="3:35" x14ac:dyDescent="0.2">
      <c r="C3405" s="101"/>
      <c r="D3405" s="101"/>
      <c r="E3405" s="101"/>
      <c r="F3405" s="101"/>
      <c r="I3405" s="101"/>
      <c r="J3405" s="101"/>
      <c r="L3405" s="102"/>
      <c r="M3405" s="103"/>
      <c r="O3405" s="101"/>
      <c r="P3405" s="101"/>
      <c r="Q3405" s="101"/>
      <c r="R3405" s="105"/>
      <c r="V3405" s="106"/>
      <c r="W3405" s="107"/>
      <c r="X3405" s="107"/>
      <c r="Y3405" s="107"/>
      <c r="Z3405" s="108"/>
      <c r="AA3405" s="107"/>
      <c r="AB3405" s="50"/>
      <c r="AI3405" s="107"/>
    </row>
    <row r="3406" spans="3:35" x14ac:dyDescent="0.2">
      <c r="C3406" s="101"/>
      <c r="D3406" s="101"/>
      <c r="E3406" s="101"/>
      <c r="F3406" s="101"/>
      <c r="I3406" s="101"/>
      <c r="J3406" s="101"/>
      <c r="L3406" s="102"/>
      <c r="M3406" s="103"/>
      <c r="O3406" s="101"/>
      <c r="P3406" s="101"/>
      <c r="Q3406" s="101"/>
      <c r="R3406" s="105"/>
      <c r="V3406" s="106"/>
      <c r="W3406" s="107"/>
      <c r="X3406" s="107"/>
      <c r="Y3406" s="107"/>
      <c r="Z3406" s="108"/>
      <c r="AA3406" s="107"/>
      <c r="AB3406" s="50"/>
      <c r="AI3406" s="107"/>
    </row>
    <row r="3407" spans="3:35" x14ac:dyDescent="0.2">
      <c r="C3407" s="101"/>
      <c r="D3407" s="101"/>
      <c r="E3407" s="101"/>
      <c r="F3407" s="101"/>
      <c r="I3407" s="101"/>
      <c r="J3407" s="101"/>
      <c r="L3407" s="102"/>
      <c r="M3407" s="103"/>
      <c r="O3407" s="101"/>
      <c r="P3407" s="101"/>
      <c r="Q3407" s="101"/>
      <c r="R3407" s="105"/>
      <c r="V3407" s="106"/>
      <c r="W3407" s="107"/>
      <c r="X3407" s="107"/>
      <c r="Y3407" s="107"/>
      <c r="Z3407" s="108"/>
      <c r="AA3407" s="107"/>
      <c r="AB3407" s="50"/>
      <c r="AI3407" s="107"/>
    </row>
    <row r="3408" spans="3:35" x14ac:dyDescent="0.2">
      <c r="C3408" s="101"/>
      <c r="D3408" s="101"/>
      <c r="E3408" s="101"/>
      <c r="F3408" s="101"/>
      <c r="I3408" s="101"/>
      <c r="J3408" s="101"/>
      <c r="L3408" s="102"/>
      <c r="M3408" s="103"/>
      <c r="O3408" s="101"/>
      <c r="P3408" s="101"/>
      <c r="Q3408" s="101"/>
      <c r="R3408" s="105"/>
      <c r="V3408" s="106"/>
      <c r="W3408" s="107"/>
      <c r="X3408" s="107"/>
      <c r="Y3408" s="107"/>
      <c r="Z3408" s="108"/>
      <c r="AA3408" s="107"/>
      <c r="AB3408" s="50"/>
      <c r="AI3408" s="107"/>
    </row>
    <row r="3409" spans="3:35" x14ac:dyDescent="0.2">
      <c r="C3409" s="101"/>
      <c r="D3409" s="101"/>
      <c r="E3409" s="101"/>
      <c r="F3409" s="101"/>
      <c r="I3409" s="101"/>
      <c r="J3409" s="101"/>
      <c r="L3409" s="102"/>
      <c r="M3409" s="103"/>
      <c r="O3409" s="101"/>
      <c r="P3409" s="101"/>
      <c r="Q3409" s="101"/>
      <c r="R3409" s="105"/>
      <c r="V3409" s="106"/>
      <c r="W3409" s="107"/>
      <c r="X3409" s="107"/>
      <c r="Y3409" s="107"/>
      <c r="Z3409" s="108"/>
      <c r="AA3409" s="107"/>
      <c r="AB3409" s="50"/>
      <c r="AI3409" s="107"/>
    </row>
    <row r="3410" spans="3:35" x14ac:dyDescent="0.2">
      <c r="C3410" s="101"/>
      <c r="D3410" s="101"/>
      <c r="E3410" s="101"/>
      <c r="F3410" s="101"/>
      <c r="I3410" s="101"/>
      <c r="J3410" s="101"/>
      <c r="L3410" s="102"/>
      <c r="M3410" s="103"/>
      <c r="O3410" s="101"/>
      <c r="P3410" s="101"/>
      <c r="Q3410" s="101"/>
      <c r="R3410" s="105"/>
      <c r="V3410" s="106"/>
      <c r="W3410" s="107"/>
      <c r="X3410" s="107"/>
      <c r="Y3410" s="107"/>
      <c r="Z3410" s="108"/>
      <c r="AA3410" s="107"/>
      <c r="AB3410" s="50"/>
      <c r="AI3410" s="107"/>
    </row>
    <row r="3411" spans="3:35" x14ac:dyDescent="0.2">
      <c r="C3411" s="101"/>
      <c r="D3411" s="101"/>
      <c r="E3411" s="101"/>
      <c r="F3411" s="101"/>
      <c r="I3411" s="101"/>
      <c r="J3411" s="101"/>
      <c r="L3411" s="102"/>
      <c r="M3411" s="103"/>
      <c r="O3411" s="101"/>
      <c r="P3411" s="101"/>
      <c r="Q3411" s="101"/>
      <c r="R3411" s="105"/>
      <c r="V3411" s="106"/>
      <c r="W3411" s="107"/>
      <c r="X3411" s="107"/>
      <c r="Y3411" s="107"/>
      <c r="Z3411" s="108"/>
      <c r="AA3411" s="107"/>
      <c r="AB3411" s="50"/>
      <c r="AI3411" s="107"/>
    </row>
    <row r="3412" spans="3:35" x14ac:dyDescent="0.2">
      <c r="C3412" s="101"/>
      <c r="D3412" s="101"/>
      <c r="E3412" s="101"/>
      <c r="F3412" s="101"/>
      <c r="I3412" s="101"/>
      <c r="J3412" s="101"/>
      <c r="L3412" s="102"/>
      <c r="M3412" s="103"/>
      <c r="O3412" s="101"/>
      <c r="P3412" s="101"/>
      <c r="Q3412" s="101"/>
      <c r="R3412" s="105"/>
      <c r="V3412" s="106"/>
      <c r="W3412" s="107"/>
      <c r="X3412" s="107"/>
      <c r="Y3412" s="107"/>
      <c r="Z3412" s="108"/>
      <c r="AA3412" s="107"/>
      <c r="AB3412" s="50"/>
      <c r="AI3412" s="107"/>
    </row>
    <row r="3413" spans="3:35" x14ac:dyDescent="0.2">
      <c r="C3413" s="101"/>
      <c r="D3413" s="101"/>
      <c r="E3413" s="101"/>
      <c r="F3413" s="101"/>
      <c r="I3413" s="101"/>
      <c r="J3413" s="101"/>
      <c r="L3413" s="102"/>
      <c r="M3413" s="103"/>
      <c r="O3413" s="101"/>
      <c r="P3413" s="101"/>
      <c r="Q3413" s="101"/>
      <c r="R3413" s="105"/>
      <c r="V3413" s="106"/>
      <c r="W3413" s="107"/>
      <c r="X3413" s="107"/>
      <c r="Y3413" s="107"/>
      <c r="Z3413" s="108"/>
      <c r="AA3413" s="107"/>
      <c r="AB3413" s="50"/>
      <c r="AI3413" s="107"/>
    </row>
    <row r="3414" spans="3:35" x14ac:dyDescent="0.2">
      <c r="C3414" s="101"/>
      <c r="D3414" s="101"/>
      <c r="E3414" s="101"/>
      <c r="F3414" s="101"/>
      <c r="I3414" s="101"/>
      <c r="J3414" s="101"/>
      <c r="L3414" s="102"/>
      <c r="M3414" s="103"/>
      <c r="O3414" s="101"/>
      <c r="P3414" s="101"/>
      <c r="Q3414" s="101"/>
      <c r="R3414" s="105"/>
      <c r="V3414" s="106"/>
      <c r="W3414" s="107"/>
      <c r="X3414" s="107"/>
      <c r="Y3414" s="107"/>
      <c r="Z3414" s="108"/>
      <c r="AA3414" s="107"/>
      <c r="AB3414" s="50"/>
      <c r="AI3414" s="107"/>
    </row>
    <row r="3415" spans="3:35" x14ac:dyDescent="0.2">
      <c r="C3415" s="101"/>
      <c r="D3415" s="101"/>
      <c r="E3415" s="101"/>
      <c r="F3415" s="101"/>
      <c r="I3415" s="101"/>
      <c r="J3415" s="101"/>
      <c r="L3415" s="102"/>
      <c r="M3415" s="103"/>
      <c r="O3415" s="101"/>
      <c r="P3415" s="101"/>
      <c r="Q3415" s="101"/>
      <c r="R3415" s="105"/>
      <c r="V3415" s="106"/>
      <c r="W3415" s="107"/>
      <c r="X3415" s="107"/>
      <c r="Y3415" s="107"/>
      <c r="Z3415" s="108"/>
      <c r="AA3415" s="107"/>
      <c r="AB3415" s="50"/>
      <c r="AI3415" s="107"/>
    </row>
    <row r="3416" spans="3:35" x14ac:dyDescent="0.2">
      <c r="C3416" s="101"/>
      <c r="D3416" s="101"/>
      <c r="E3416" s="101"/>
      <c r="F3416" s="101"/>
      <c r="I3416" s="101"/>
      <c r="J3416" s="101"/>
      <c r="L3416" s="102"/>
      <c r="M3416" s="103"/>
      <c r="O3416" s="101"/>
      <c r="P3416" s="101"/>
      <c r="Q3416" s="101"/>
      <c r="R3416" s="105"/>
      <c r="V3416" s="106"/>
      <c r="W3416" s="107"/>
      <c r="X3416" s="107"/>
      <c r="Y3416" s="107"/>
      <c r="Z3416" s="108"/>
      <c r="AA3416" s="107"/>
      <c r="AB3416" s="50"/>
      <c r="AI3416" s="107"/>
    </row>
    <row r="3417" spans="3:35" x14ac:dyDescent="0.2">
      <c r="C3417" s="101"/>
      <c r="D3417" s="101"/>
      <c r="E3417" s="101"/>
      <c r="F3417" s="101"/>
      <c r="I3417" s="101"/>
      <c r="J3417" s="101"/>
      <c r="L3417" s="102"/>
      <c r="M3417" s="103"/>
      <c r="O3417" s="101"/>
      <c r="P3417" s="101"/>
      <c r="Q3417" s="101"/>
      <c r="R3417" s="105"/>
      <c r="V3417" s="106"/>
      <c r="W3417" s="107"/>
      <c r="X3417" s="107"/>
      <c r="Y3417" s="107"/>
      <c r="Z3417" s="108"/>
      <c r="AA3417" s="107"/>
      <c r="AB3417" s="50"/>
      <c r="AI3417" s="107"/>
    </row>
    <row r="3418" spans="3:35" x14ac:dyDescent="0.2">
      <c r="C3418" s="101"/>
      <c r="D3418" s="101"/>
      <c r="E3418" s="101"/>
      <c r="F3418" s="101"/>
      <c r="I3418" s="101"/>
      <c r="J3418" s="101"/>
      <c r="L3418" s="102"/>
      <c r="M3418" s="103"/>
      <c r="O3418" s="101"/>
      <c r="P3418" s="101"/>
      <c r="Q3418" s="101"/>
      <c r="R3418" s="105"/>
      <c r="V3418" s="106"/>
      <c r="W3418" s="107"/>
      <c r="X3418" s="107"/>
      <c r="Y3418" s="107"/>
      <c r="Z3418" s="108"/>
      <c r="AA3418" s="107"/>
      <c r="AB3418" s="50"/>
      <c r="AI3418" s="107"/>
    </row>
    <row r="3419" spans="3:35" x14ac:dyDescent="0.2">
      <c r="C3419" s="101"/>
      <c r="D3419" s="101"/>
      <c r="E3419" s="101"/>
      <c r="F3419" s="101"/>
      <c r="I3419" s="101"/>
      <c r="J3419" s="101"/>
      <c r="L3419" s="102"/>
      <c r="M3419" s="103"/>
      <c r="O3419" s="101"/>
      <c r="P3419" s="101"/>
      <c r="Q3419" s="101"/>
      <c r="R3419" s="105"/>
      <c r="V3419" s="106"/>
      <c r="W3419" s="107"/>
      <c r="X3419" s="107"/>
      <c r="Y3419" s="107"/>
      <c r="Z3419" s="108"/>
      <c r="AA3419" s="107"/>
      <c r="AB3419" s="50"/>
      <c r="AI3419" s="107"/>
    </row>
    <row r="3420" spans="3:35" x14ac:dyDescent="0.2">
      <c r="C3420" s="101"/>
      <c r="D3420" s="101"/>
      <c r="E3420" s="101"/>
      <c r="F3420" s="101"/>
      <c r="I3420" s="101"/>
      <c r="J3420" s="101"/>
      <c r="L3420" s="102"/>
      <c r="M3420" s="103"/>
      <c r="O3420" s="101"/>
      <c r="P3420" s="101"/>
      <c r="Q3420" s="101"/>
      <c r="R3420" s="105"/>
      <c r="V3420" s="106"/>
      <c r="W3420" s="107"/>
      <c r="X3420" s="107"/>
      <c r="Y3420" s="107"/>
      <c r="Z3420" s="108"/>
      <c r="AA3420" s="107"/>
      <c r="AB3420" s="50"/>
      <c r="AI3420" s="107"/>
    </row>
    <row r="3421" spans="3:35" x14ac:dyDescent="0.2">
      <c r="C3421" s="101"/>
      <c r="D3421" s="101"/>
      <c r="E3421" s="101"/>
      <c r="F3421" s="101"/>
      <c r="I3421" s="101"/>
      <c r="J3421" s="101"/>
      <c r="L3421" s="102"/>
      <c r="M3421" s="103"/>
      <c r="O3421" s="101"/>
      <c r="P3421" s="101"/>
      <c r="Q3421" s="101"/>
      <c r="R3421" s="105"/>
      <c r="V3421" s="106"/>
      <c r="W3421" s="107"/>
      <c r="X3421" s="107"/>
      <c r="Y3421" s="107"/>
      <c r="Z3421" s="108"/>
      <c r="AA3421" s="107"/>
      <c r="AB3421" s="50"/>
      <c r="AI3421" s="107"/>
    </row>
    <row r="3422" spans="3:35" x14ac:dyDescent="0.2">
      <c r="C3422" s="101"/>
      <c r="D3422" s="101"/>
      <c r="E3422" s="101"/>
      <c r="F3422" s="101"/>
      <c r="I3422" s="101"/>
      <c r="J3422" s="101"/>
      <c r="L3422" s="102"/>
      <c r="M3422" s="103"/>
      <c r="O3422" s="101"/>
      <c r="P3422" s="101"/>
      <c r="Q3422" s="101"/>
      <c r="R3422" s="105"/>
      <c r="V3422" s="106"/>
      <c r="W3422" s="107"/>
      <c r="X3422" s="107"/>
      <c r="Y3422" s="107"/>
      <c r="Z3422" s="108"/>
      <c r="AA3422" s="107"/>
      <c r="AB3422" s="50"/>
      <c r="AI3422" s="107"/>
    </row>
    <row r="3423" spans="3:35" x14ac:dyDescent="0.2">
      <c r="C3423" s="101"/>
      <c r="D3423" s="101"/>
      <c r="E3423" s="101"/>
      <c r="F3423" s="101"/>
      <c r="I3423" s="101"/>
      <c r="J3423" s="101"/>
      <c r="L3423" s="102"/>
      <c r="M3423" s="103"/>
      <c r="O3423" s="101"/>
      <c r="P3423" s="101"/>
      <c r="Q3423" s="101"/>
      <c r="R3423" s="105"/>
      <c r="V3423" s="106"/>
      <c r="W3423" s="107"/>
      <c r="X3423" s="107"/>
      <c r="Y3423" s="107"/>
      <c r="Z3423" s="108"/>
      <c r="AA3423" s="107"/>
      <c r="AB3423" s="50"/>
      <c r="AI3423" s="107"/>
    </row>
    <row r="3424" spans="3:35" x14ac:dyDescent="0.2">
      <c r="C3424" s="101"/>
      <c r="D3424" s="101"/>
      <c r="E3424" s="101"/>
      <c r="F3424" s="101"/>
      <c r="I3424" s="101"/>
      <c r="J3424" s="101"/>
      <c r="L3424" s="102"/>
      <c r="M3424" s="103"/>
      <c r="O3424" s="101"/>
      <c r="P3424" s="101"/>
      <c r="Q3424" s="101"/>
      <c r="R3424" s="105"/>
      <c r="V3424" s="106"/>
      <c r="W3424" s="107"/>
      <c r="X3424" s="107"/>
      <c r="Y3424" s="107"/>
      <c r="Z3424" s="108"/>
      <c r="AA3424" s="107"/>
      <c r="AB3424" s="50"/>
      <c r="AI3424" s="107"/>
    </row>
    <row r="3425" spans="3:35" x14ac:dyDescent="0.2">
      <c r="C3425" s="101"/>
      <c r="D3425" s="101"/>
      <c r="E3425" s="101"/>
      <c r="F3425" s="101"/>
      <c r="I3425" s="101"/>
      <c r="J3425" s="101"/>
      <c r="L3425" s="102"/>
      <c r="M3425" s="103"/>
      <c r="O3425" s="101"/>
      <c r="P3425" s="101"/>
      <c r="Q3425" s="101"/>
      <c r="R3425" s="105"/>
      <c r="V3425" s="106"/>
      <c r="W3425" s="107"/>
      <c r="X3425" s="107"/>
      <c r="Y3425" s="107"/>
      <c r="Z3425" s="108"/>
      <c r="AA3425" s="107"/>
      <c r="AB3425" s="50"/>
      <c r="AI3425" s="107"/>
    </row>
    <row r="3426" spans="3:35" x14ac:dyDescent="0.2">
      <c r="C3426" s="101"/>
      <c r="D3426" s="101"/>
      <c r="E3426" s="101"/>
      <c r="F3426" s="101"/>
      <c r="I3426" s="101"/>
      <c r="J3426" s="101"/>
      <c r="L3426" s="102"/>
      <c r="M3426" s="103"/>
      <c r="O3426" s="101"/>
      <c r="P3426" s="101"/>
      <c r="Q3426" s="101"/>
      <c r="R3426" s="105"/>
      <c r="V3426" s="106"/>
      <c r="W3426" s="107"/>
      <c r="X3426" s="107"/>
      <c r="Y3426" s="107"/>
      <c r="Z3426" s="108"/>
      <c r="AA3426" s="107"/>
      <c r="AB3426" s="50"/>
      <c r="AI3426" s="107"/>
    </row>
    <row r="3427" spans="3:35" x14ac:dyDescent="0.2">
      <c r="C3427" s="101"/>
      <c r="D3427" s="101"/>
      <c r="E3427" s="101"/>
      <c r="F3427" s="101"/>
      <c r="I3427" s="101"/>
      <c r="J3427" s="101"/>
      <c r="L3427" s="102"/>
      <c r="M3427" s="103"/>
      <c r="O3427" s="101"/>
      <c r="P3427" s="101"/>
      <c r="Q3427" s="101"/>
      <c r="R3427" s="105"/>
      <c r="V3427" s="106"/>
      <c r="W3427" s="107"/>
      <c r="X3427" s="107"/>
      <c r="Y3427" s="107"/>
      <c r="Z3427" s="108"/>
      <c r="AA3427" s="107"/>
      <c r="AB3427" s="50"/>
      <c r="AI3427" s="107"/>
    </row>
    <row r="3428" spans="3:35" x14ac:dyDescent="0.2">
      <c r="C3428" s="101"/>
      <c r="D3428" s="101"/>
      <c r="E3428" s="101"/>
      <c r="F3428" s="101"/>
      <c r="I3428" s="101"/>
      <c r="J3428" s="101"/>
      <c r="L3428" s="102"/>
      <c r="M3428" s="103"/>
      <c r="O3428" s="101"/>
      <c r="P3428" s="101"/>
      <c r="Q3428" s="101"/>
      <c r="R3428" s="105"/>
      <c r="V3428" s="106"/>
      <c r="W3428" s="107"/>
      <c r="X3428" s="107"/>
      <c r="Y3428" s="107"/>
      <c r="Z3428" s="108"/>
      <c r="AA3428" s="107"/>
      <c r="AB3428" s="50"/>
      <c r="AI3428" s="107"/>
    </row>
    <row r="3429" spans="3:35" x14ac:dyDescent="0.2">
      <c r="C3429" s="101"/>
      <c r="D3429" s="101"/>
      <c r="E3429" s="101"/>
      <c r="F3429" s="101"/>
      <c r="I3429" s="101"/>
      <c r="J3429" s="101"/>
      <c r="L3429" s="102"/>
      <c r="M3429" s="103"/>
      <c r="O3429" s="101"/>
      <c r="P3429" s="101"/>
      <c r="Q3429" s="101"/>
      <c r="R3429" s="105"/>
      <c r="V3429" s="106"/>
      <c r="W3429" s="107"/>
      <c r="X3429" s="107"/>
      <c r="Y3429" s="107"/>
      <c r="Z3429" s="108"/>
      <c r="AA3429" s="107"/>
      <c r="AB3429" s="50"/>
      <c r="AI3429" s="107"/>
    </row>
    <row r="3430" spans="3:35" x14ac:dyDescent="0.2">
      <c r="C3430" s="101"/>
      <c r="D3430" s="101"/>
      <c r="E3430" s="101"/>
      <c r="F3430" s="101"/>
      <c r="I3430" s="101"/>
      <c r="J3430" s="101"/>
      <c r="L3430" s="102"/>
      <c r="M3430" s="103"/>
      <c r="O3430" s="101"/>
      <c r="P3430" s="101"/>
      <c r="Q3430" s="101"/>
      <c r="R3430" s="105"/>
      <c r="V3430" s="106"/>
      <c r="W3430" s="107"/>
      <c r="X3430" s="107"/>
      <c r="Y3430" s="107"/>
      <c r="Z3430" s="108"/>
      <c r="AA3430" s="107"/>
      <c r="AB3430" s="50"/>
      <c r="AI3430" s="107"/>
    </row>
    <row r="3431" spans="3:35" x14ac:dyDescent="0.2">
      <c r="C3431" s="101"/>
      <c r="D3431" s="101"/>
      <c r="E3431" s="101"/>
      <c r="F3431" s="101"/>
      <c r="I3431" s="101"/>
      <c r="J3431" s="101"/>
      <c r="L3431" s="102"/>
      <c r="M3431" s="103"/>
      <c r="O3431" s="101"/>
      <c r="P3431" s="101"/>
      <c r="Q3431" s="101"/>
      <c r="R3431" s="105"/>
      <c r="V3431" s="106"/>
      <c r="W3431" s="107"/>
      <c r="X3431" s="107"/>
      <c r="Y3431" s="107"/>
      <c r="Z3431" s="108"/>
      <c r="AA3431" s="107"/>
      <c r="AB3431" s="50"/>
      <c r="AI3431" s="107"/>
    </row>
    <row r="3432" spans="3:35" x14ac:dyDescent="0.2">
      <c r="C3432" s="101"/>
      <c r="D3432" s="101"/>
      <c r="E3432" s="101"/>
      <c r="F3432" s="101"/>
      <c r="I3432" s="101"/>
      <c r="J3432" s="101"/>
      <c r="L3432" s="102"/>
      <c r="M3432" s="103"/>
      <c r="O3432" s="101"/>
      <c r="P3432" s="101"/>
      <c r="Q3432" s="101"/>
      <c r="R3432" s="105"/>
      <c r="V3432" s="106"/>
      <c r="W3432" s="107"/>
      <c r="X3432" s="107"/>
      <c r="Y3432" s="107"/>
      <c r="Z3432" s="108"/>
      <c r="AA3432" s="107"/>
      <c r="AB3432" s="50"/>
      <c r="AI3432" s="107"/>
    </row>
    <row r="3433" spans="3:35" x14ac:dyDescent="0.2">
      <c r="C3433" s="101"/>
      <c r="D3433" s="101"/>
      <c r="E3433" s="101"/>
      <c r="F3433" s="101"/>
      <c r="I3433" s="101"/>
      <c r="J3433" s="101"/>
      <c r="L3433" s="102"/>
      <c r="M3433" s="103"/>
      <c r="O3433" s="101"/>
      <c r="P3433" s="101"/>
      <c r="Q3433" s="101"/>
      <c r="R3433" s="105"/>
      <c r="V3433" s="106"/>
      <c r="W3433" s="107"/>
      <c r="X3433" s="107"/>
      <c r="Y3433" s="107"/>
      <c r="Z3433" s="108"/>
      <c r="AA3433" s="107"/>
      <c r="AB3433" s="50"/>
      <c r="AI3433" s="107"/>
    </row>
    <row r="3434" spans="3:35" x14ac:dyDescent="0.2">
      <c r="C3434" s="101"/>
      <c r="D3434" s="101"/>
      <c r="E3434" s="101"/>
      <c r="F3434" s="101"/>
      <c r="I3434" s="101"/>
      <c r="J3434" s="101"/>
      <c r="L3434" s="102"/>
      <c r="M3434" s="103"/>
      <c r="O3434" s="101"/>
      <c r="P3434" s="101"/>
      <c r="Q3434" s="101"/>
      <c r="R3434" s="105"/>
      <c r="V3434" s="106"/>
      <c r="W3434" s="107"/>
      <c r="X3434" s="107"/>
      <c r="Y3434" s="107"/>
      <c r="Z3434" s="108"/>
      <c r="AA3434" s="107"/>
      <c r="AB3434" s="50"/>
      <c r="AI3434" s="107"/>
    </row>
    <row r="3435" spans="3:35" x14ac:dyDescent="0.2">
      <c r="C3435" s="101"/>
      <c r="D3435" s="101"/>
      <c r="E3435" s="101"/>
      <c r="F3435" s="101"/>
      <c r="I3435" s="101"/>
      <c r="J3435" s="101"/>
      <c r="L3435" s="102"/>
      <c r="M3435" s="103"/>
      <c r="O3435" s="101"/>
      <c r="P3435" s="101"/>
      <c r="Q3435" s="101"/>
      <c r="R3435" s="105"/>
      <c r="V3435" s="106"/>
      <c r="W3435" s="107"/>
      <c r="X3435" s="107"/>
      <c r="Y3435" s="107"/>
      <c r="Z3435" s="108"/>
      <c r="AA3435" s="107"/>
      <c r="AB3435" s="50"/>
      <c r="AI3435" s="107"/>
    </row>
    <row r="3436" spans="3:35" x14ac:dyDescent="0.2">
      <c r="C3436" s="101"/>
      <c r="D3436" s="101"/>
      <c r="E3436" s="101"/>
      <c r="F3436" s="101"/>
      <c r="I3436" s="101"/>
      <c r="J3436" s="101"/>
      <c r="L3436" s="102"/>
      <c r="M3436" s="103"/>
      <c r="O3436" s="101"/>
      <c r="P3436" s="101"/>
      <c r="Q3436" s="101"/>
      <c r="R3436" s="105"/>
      <c r="V3436" s="106"/>
      <c r="W3436" s="107"/>
      <c r="X3436" s="107"/>
      <c r="Y3436" s="107"/>
      <c r="Z3436" s="108"/>
      <c r="AA3436" s="107"/>
      <c r="AB3436" s="50"/>
      <c r="AI3436" s="107"/>
    </row>
    <row r="3437" spans="3:35" x14ac:dyDescent="0.2">
      <c r="C3437" s="101"/>
      <c r="D3437" s="101"/>
      <c r="E3437" s="101"/>
      <c r="F3437" s="101"/>
      <c r="I3437" s="101"/>
      <c r="J3437" s="101"/>
      <c r="L3437" s="102"/>
      <c r="M3437" s="103"/>
      <c r="O3437" s="101"/>
      <c r="P3437" s="101"/>
      <c r="Q3437" s="101"/>
      <c r="R3437" s="105"/>
      <c r="V3437" s="106"/>
      <c r="W3437" s="107"/>
      <c r="X3437" s="107"/>
      <c r="Y3437" s="107"/>
      <c r="Z3437" s="108"/>
      <c r="AA3437" s="107"/>
      <c r="AB3437" s="50"/>
      <c r="AI3437" s="107"/>
    </row>
    <row r="3438" spans="3:35" x14ac:dyDescent="0.2">
      <c r="C3438" s="101"/>
      <c r="D3438" s="101"/>
      <c r="E3438" s="101"/>
      <c r="F3438" s="101"/>
      <c r="I3438" s="101"/>
      <c r="J3438" s="101"/>
      <c r="L3438" s="102"/>
      <c r="M3438" s="103"/>
      <c r="O3438" s="101"/>
      <c r="P3438" s="101"/>
      <c r="Q3438" s="101"/>
      <c r="R3438" s="105"/>
      <c r="V3438" s="106"/>
      <c r="W3438" s="107"/>
      <c r="X3438" s="107"/>
      <c r="Y3438" s="107"/>
      <c r="Z3438" s="108"/>
      <c r="AA3438" s="107"/>
      <c r="AB3438" s="50"/>
      <c r="AI3438" s="107"/>
    </row>
    <row r="3439" spans="3:35" x14ac:dyDescent="0.2">
      <c r="C3439" s="101"/>
      <c r="D3439" s="101"/>
      <c r="E3439" s="101"/>
      <c r="F3439" s="101"/>
      <c r="I3439" s="101"/>
      <c r="J3439" s="101"/>
      <c r="L3439" s="102"/>
      <c r="M3439" s="103"/>
      <c r="O3439" s="101"/>
      <c r="P3439" s="101"/>
      <c r="Q3439" s="101"/>
      <c r="R3439" s="105"/>
      <c r="V3439" s="106"/>
      <c r="W3439" s="107"/>
      <c r="X3439" s="107"/>
      <c r="Y3439" s="107"/>
      <c r="Z3439" s="108"/>
      <c r="AA3439" s="107"/>
      <c r="AB3439" s="50"/>
      <c r="AI3439" s="107"/>
    </row>
    <row r="3440" spans="3:35" x14ac:dyDescent="0.2">
      <c r="C3440" s="101"/>
      <c r="D3440" s="101"/>
      <c r="E3440" s="101"/>
      <c r="F3440" s="101"/>
      <c r="I3440" s="101"/>
      <c r="J3440" s="101"/>
      <c r="L3440" s="102"/>
      <c r="M3440" s="103"/>
      <c r="O3440" s="101"/>
      <c r="P3440" s="101"/>
      <c r="Q3440" s="101"/>
      <c r="R3440" s="105"/>
      <c r="V3440" s="106"/>
      <c r="W3440" s="107"/>
      <c r="X3440" s="107"/>
      <c r="Y3440" s="107"/>
      <c r="Z3440" s="108"/>
      <c r="AA3440" s="107"/>
      <c r="AB3440" s="50"/>
      <c r="AI3440" s="107"/>
    </row>
    <row r="3441" spans="3:35" x14ac:dyDescent="0.2">
      <c r="C3441" s="101"/>
      <c r="D3441" s="101"/>
      <c r="E3441" s="101"/>
      <c r="F3441" s="101"/>
      <c r="I3441" s="101"/>
      <c r="J3441" s="101"/>
      <c r="L3441" s="102"/>
      <c r="M3441" s="103"/>
      <c r="O3441" s="101"/>
      <c r="P3441" s="101"/>
      <c r="Q3441" s="101"/>
      <c r="R3441" s="105"/>
      <c r="V3441" s="106"/>
      <c r="W3441" s="107"/>
      <c r="X3441" s="107"/>
      <c r="Y3441" s="107"/>
      <c r="Z3441" s="108"/>
      <c r="AA3441" s="107"/>
      <c r="AB3441" s="50"/>
      <c r="AI3441" s="107"/>
    </row>
    <row r="3442" spans="3:35" x14ac:dyDescent="0.2">
      <c r="C3442" s="101"/>
      <c r="D3442" s="101"/>
      <c r="E3442" s="101"/>
      <c r="F3442" s="101"/>
      <c r="I3442" s="101"/>
      <c r="J3442" s="101"/>
      <c r="L3442" s="102"/>
      <c r="M3442" s="103"/>
      <c r="O3442" s="101"/>
      <c r="P3442" s="101"/>
      <c r="Q3442" s="101"/>
      <c r="R3442" s="105"/>
      <c r="V3442" s="106"/>
      <c r="W3442" s="107"/>
      <c r="X3442" s="107"/>
      <c r="Y3442" s="107"/>
      <c r="Z3442" s="108"/>
      <c r="AA3442" s="107"/>
      <c r="AB3442" s="50"/>
      <c r="AI3442" s="107"/>
    </row>
    <row r="3443" spans="3:35" x14ac:dyDescent="0.2">
      <c r="C3443" s="101"/>
      <c r="D3443" s="101"/>
      <c r="E3443" s="101"/>
      <c r="F3443" s="101"/>
      <c r="I3443" s="101"/>
      <c r="J3443" s="101"/>
      <c r="L3443" s="102"/>
      <c r="M3443" s="103"/>
      <c r="O3443" s="101"/>
      <c r="P3443" s="101"/>
      <c r="Q3443" s="101"/>
      <c r="R3443" s="105"/>
      <c r="V3443" s="106"/>
      <c r="W3443" s="107"/>
      <c r="X3443" s="107"/>
      <c r="Y3443" s="107"/>
      <c r="Z3443" s="108"/>
      <c r="AA3443" s="107"/>
      <c r="AB3443" s="50"/>
      <c r="AI3443" s="107"/>
    </row>
    <row r="3444" spans="3:35" x14ac:dyDescent="0.2">
      <c r="C3444" s="101"/>
      <c r="D3444" s="101"/>
      <c r="E3444" s="101"/>
      <c r="F3444" s="101"/>
      <c r="I3444" s="101"/>
      <c r="J3444" s="101"/>
      <c r="L3444" s="102"/>
      <c r="M3444" s="103"/>
      <c r="O3444" s="101"/>
      <c r="P3444" s="101"/>
      <c r="Q3444" s="101"/>
      <c r="R3444" s="105"/>
      <c r="V3444" s="106"/>
      <c r="W3444" s="107"/>
      <c r="X3444" s="107"/>
      <c r="Y3444" s="107"/>
      <c r="Z3444" s="108"/>
      <c r="AA3444" s="107"/>
      <c r="AB3444" s="50"/>
      <c r="AI3444" s="107"/>
    </row>
    <row r="3445" spans="3:35" x14ac:dyDescent="0.2">
      <c r="C3445" s="101"/>
      <c r="D3445" s="101"/>
      <c r="E3445" s="101"/>
      <c r="F3445" s="101"/>
      <c r="I3445" s="101"/>
      <c r="J3445" s="101"/>
      <c r="L3445" s="102"/>
      <c r="M3445" s="103"/>
      <c r="O3445" s="101"/>
      <c r="P3445" s="101"/>
      <c r="Q3445" s="101"/>
      <c r="R3445" s="105"/>
      <c r="V3445" s="106"/>
      <c r="W3445" s="107"/>
      <c r="X3445" s="107"/>
      <c r="Y3445" s="107"/>
      <c r="Z3445" s="108"/>
      <c r="AA3445" s="107"/>
      <c r="AB3445" s="50"/>
      <c r="AI3445" s="107"/>
    </row>
    <row r="3446" spans="3:35" x14ac:dyDescent="0.2">
      <c r="C3446" s="101"/>
      <c r="D3446" s="101"/>
      <c r="E3446" s="101"/>
      <c r="F3446" s="101"/>
      <c r="I3446" s="101"/>
      <c r="J3446" s="101"/>
      <c r="L3446" s="102"/>
      <c r="M3446" s="103"/>
      <c r="O3446" s="101"/>
      <c r="P3446" s="101"/>
      <c r="Q3446" s="101"/>
      <c r="R3446" s="105"/>
      <c r="V3446" s="106"/>
      <c r="W3446" s="107"/>
      <c r="X3446" s="107"/>
      <c r="Y3446" s="107"/>
      <c r="Z3446" s="108"/>
      <c r="AA3446" s="107"/>
      <c r="AB3446" s="50"/>
      <c r="AI3446" s="107"/>
    </row>
    <row r="3447" spans="3:35" x14ac:dyDescent="0.2">
      <c r="C3447" s="101"/>
      <c r="D3447" s="101"/>
      <c r="E3447" s="101"/>
      <c r="F3447" s="101"/>
      <c r="I3447" s="101"/>
      <c r="J3447" s="101"/>
      <c r="L3447" s="102"/>
      <c r="M3447" s="103"/>
      <c r="O3447" s="101"/>
      <c r="P3447" s="101"/>
      <c r="Q3447" s="101"/>
      <c r="R3447" s="105"/>
      <c r="V3447" s="106"/>
      <c r="W3447" s="107"/>
      <c r="X3447" s="107"/>
      <c r="Y3447" s="107"/>
      <c r="Z3447" s="108"/>
      <c r="AA3447" s="107"/>
      <c r="AB3447" s="50"/>
      <c r="AI3447" s="107"/>
    </row>
    <row r="3448" spans="3:35" x14ac:dyDescent="0.2">
      <c r="C3448" s="101"/>
      <c r="D3448" s="101"/>
      <c r="E3448" s="101"/>
      <c r="F3448" s="101"/>
      <c r="I3448" s="101"/>
      <c r="J3448" s="101"/>
      <c r="L3448" s="102"/>
      <c r="M3448" s="103"/>
      <c r="O3448" s="101"/>
      <c r="P3448" s="101"/>
      <c r="Q3448" s="101"/>
      <c r="R3448" s="105"/>
      <c r="V3448" s="106"/>
      <c r="W3448" s="107"/>
      <c r="X3448" s="107"/>
      <c r="Y3448" s="107"/>
      <c r="Z3448" s="108"/>
      <c r="AA3448" s="107"/>
      <c r="AB3448" s="50"/>
      <c r="AI3448" s="107"/>
    </row>
    <row r="3449" spans="3:35" x14ac:dyDescent="0.2">
      <c r="C3449" s="101"/>
      <c r="D3449" s="101"/>
      <c r="E3449" s="101"/>
      <c r="F3449" s="101"/>
      <c r="I3449" s="101"/>
      <c r="J3449" s="101"/>
      <c r="L3449" s="102"/>
      <c r="M3449" s="103"/>
      <c r="O3449" s="101"/>
      <c r="P3449" s="101"/>
      <c r="Q3449" s="101"/>
      <c r="R3449" s="105"/>
      <c r="V3449" s="106"/>
      <c r="W3449" s="107"/>
      <c r="X3449" s="107"/>
      <c r="Y3449" s="107"/>
      <c r="Z3449" s="108"/>
      <c r="AA3449" s="107"/>
      <c r="AB3449" s="50"/>
      <c r="AI3449" s="107"/>
    </row>
    <row r="3450" spans="3:35" x14ac:dyDescent="0.2">
      <c r="C3450" s="101"/>
      <c r="D3450" s="101"/>
      <c r="E3450" s="101"/>
      <c r="F3450" s="101"/>
      <c r="I3450" s="101"/>
      <c r="J3450" s="101"/>
      <c r="L3450" s="102"/>
      <c r="M3450" s="103"/>
      <c r="O3450" s="101"/>
      <c r="P3450" s="101"/>
      <c r="Q3450" s="101"/>
      <c r="R3450" s="105"/>
      <c r="V3450" s="106"/>
      <c r="W3450" s="107"/>
      <c r="X3450" s="107"/>
      <c r="Y3450" s="107"/>
      <c r="Z3450" s="108"/>
      <c r="AA3450" s="107"/>
      <c r="AB3450" s="50"/>
      <c r="AI3450" s="107"/>
    </row>
    <row r="3451" spans="3:35" x14ac:dyDescent="0.2">
      <c r="C3451" s="101"/>
      <c r="D3451" s="101"/>
      <c r="E3451" s="101"/>
      <c r="F3451" s="101"/>
      <c r="I3451" s="101"/>
      <c r="J3451" s="101"/>
      <c r="L3451" s="102"/>
      <c r="M3451" s="103"/>
      <c r="O3451" s="101"/>
      <c r="P3451" s="101"/>
      <c r="Q3451" s="101"/>
      <c r="R3451" s="105"/>
      <c r="V3451" s="106"/>
      <c r="W3451" s="107"/>
      <c r="X3451" s="107"/>
      <c r="Y3451" s="107"/>
      <c r="Z3451" s="108"/>
      <c r="AA3451" s="107"/>
      <c r="AB3451" s="50"/>
      <c r="AI3451" s="107"/>
    </row>
    <row r="3452" spans="3:35" x14ac:dyDescent="0.2">
      <c r="C3452" s="101"/>
      <c r="D3452" s="101"/>
      <c r="E3452" s="101"/>
      <c r="F3452" s="101"/>
      <c r="I3452" s="101"/>
      <c r="J3452" s="101"/>
      <c r="L3452" s="102"/>
      <c r="M3452" s="103"/>
      <c r="O3452" s="101"/>
      <c r="P3452" s="101"/>
      <c r="Q3452" s="101"/>
      <c r="R3452" s="105"/>
      <c r="V3452" s="106"/>
      <c r="W3452" s="107"/>
      <c r="X3452" s="107"/>
      <c r="Y3452" s="107"/>
      <c r="Z3452" s="108"/>
      <c r="AA3452" s="107"/>
      <c r="AB3452" s="50"/>
      <c r="AI3452" s="107"/>
    </row>
    <row r="3453" spans="3:35" x14ac:dyDescent="0.2">
      <c r="C3453" s="101"/>
      <c r="D3453" s="101"/>
      <c r="E3453" s="101"/>
      <c r="F3453" s="101"/>
      <c r="I3453" s="101"/>
      <c r="J3453" s="101"/>
      <c r="L3453" s="102"/>
      <c r="M3453" s="103"/>
      <c r="O3453" s="101"/>
      <c r="P3453" s="101"/>
      <c r="Q3453" s="101"/>
      <c r="R3453" s="105"/>
      <c r="V3453" s="106"/>
      <c r="W3453" s="107"/>
      <c r="X3453" s="107"/>
      <c r="Y3453" s="107"/>
      <c r="Z3453" s="108"/>
      <c r="AA3453" s="107"/>
      <c r="AB3453" s="50"/>
      <c r="AI3453" s="107"/>
    </row>
    <row r="3454" spans="3:35" x14ac:dyDescent="0.2">
      <c r="C3454" s="101"/>
      <c r="D3454" s="101"/>
      <c r="E3454" s="101"/>
      <c r="F3454" s="101"/>
      <c r="I3454" s="101"/>
      <c r="J3454" s="101"/>
      <c r="L3454" s="102"/>
      <c r="M3454" s="103"/>
      <c r="O3454" s="101"/>
      <c r="P3454" s="101"/>
      <c r="Q3454" s="101"/>
      <c r="R3454" s="105"/>
      <c r="V3454" s="106"/>
      <c r="W3454" s="107"/>
      <c r="X3454" s="107"/>
      <c r="Y3454" s="107"/>
      <c r="Z3454" s="108"/>
      <c r="AA3454" s="107"/>
      <c r="AB3454" s="50"/>
      <c r="AI3454" s="107"/>
    </row>
    <row r="3455" spans="3:35" x14ac:dyDescent="0.2">
      <c r="C3455" s="101"/>
      <c r="D3455" s="101"/>
      <c r="E3455" s="101"/>
      <c r="F3455" s="101"/>
      <c r="I3455" s="101"/>
      <c r="J3455" s="101"/>
      <c r="L3455" s="102"/>
      <c r="M3455" s="103"/>
      <c r="O3455" s="101"/>
      <c r="P3455" s="101"/>
      <c r="Q3455" s="101"/>
      <c r="R3455" s="105"/>
      <c r="V3455" s="106"/>
      <c r="W3455" s="107"/>
      <c r="X3455" s="107"/>
      <c r="Y3455" s="107"/>
      <c r="Z3455" s="108"/>
      <c r="AA3455" s="107"/>
      <c r="AB3455" s="50"/>
      <c r="AI3455" s="107"/>
    </row>
    <row r="3456" spans="3:35" x14ac:dyDescent="0.2">
      <c r="C3456" s="101"/>
      <c r="D3456" s="101"/>
      <c r="E3456" s="101"/>
      <c r="F3456" s="101"/>
      <c r="I3456" s="101"/>
      <c r="J3456" s="101"/>
      <c r="L3456" s="102"/>
      <c r="M3456" s="103"/>
      <c r="O3456" s="101"/>
      <c r="P3456" s="101"/>
      <c r="Q3456" s="101"/>
      <c r="R3456" s="105"/>
      <c r="V3456" s="106"/>
      <c r="W3456" s="107"/>
      <c r="X3456" s="107"/>
      <c r="Y3456" s="107"/>
      <c r="Z3456" s="108"/>
      <c r="AA3456" s="107"/>
      <c r="AB3456" s="50"/>
      <c r="AI3456" s="107"/>
    </row>
    <row r="3457" spans="3:35" x14ac:dyDescent="0.2">
      <c r="C3457" s="101"/>
      <c r="D3457" s="101"/>
      <c r="E3457" s="101"/>
      <c r="F3457" s="101"/>
      <c r="I3457" s="101"/>
      <c r="J3457" s="101"/>
      <c r="L3457" s="102"/>
      <c r="M3457" s="103"/>
      <c r="O3457" s="101"/>
      <c r="P3457" s="101"/>
      <c r="Q3457" s="101"/>
      <c r="R3457" s="105"/>
      <c r="V3457" s="106"/>
      <c r="W3457" s="107"/>
      <c r="X3457" s="107"/>
      <c r="Y3457" s="107"/>
      <c r="Z3457" s="108"/>
      <c r="AA3457" s="107"/>
      <c r="AB3457" s="50"/>
      <c r="AI3457" s="107"/>
    </row>
    <row r="3458" spans="3:35" x14ac:dyDescent="0.2">
      <c r="C3458" s="101"/>
      <c r="D3458" s="101"/>
      <c r="E3458" s="101"/>
      <c r="F3458" s="101"/>
      <c r="I3458" s="101"/>
      <c r="J3458" s="101"/>
      <c r="L3458" s="102"/>
      <c r="M3458" s="103"/>
      <c r="O3458" s="101"/>
      <c r="P3458" s="101"/>
      <c r="Q3458" s="101"/>
      <c r="R3458" s="105"/>
      <c r="V3458" s="106"/>
      <c r="W3458" s="107"/>
      <c r="X3458" s="107"/>
      <c r="Y3458" s="107"/>
      <c r="Z3458" s="108"/>
      <c r="AA3458" s="107"/>
      <c r="AB3458" s="50"/>
      <c r="AI3458" s="107"/>
    </row>
    <row r="3459" spans="3:35" x14ac:dyDescent="0.2">
      <c r="C3459" s="101"/>
      <c r="D3459" s="101"/>
      <c r="E3459" s="101"/>
      <c r="F3459" s="101"/>
      <c r="I3459" s="101"/>
      <c r="J3459" s="101"/>
      <c r="L3459" s="102"/>
      <c r="M3459" s="103"/>
      <c r="O3459" s="101"/>
      <c r="P3459" s="101"/>
      <c r="Q3459" s="101"/>
      <c r="R3459" s="105"/>
      <c r="V3459" s="106"/>
      <c r="W3459" s="107"/>
      <c r="X3459" s="107"/>
      <c r="Y3459" s="107"/>
      <c r="Z3459" s="108"/>
      <c r="AA3459" s="107"/>
      <c r="AB3459" s="50"/>
      <c r="AI3459" s="107"/>
    </row>
    <row r="3460" spans="3:35" x14ac:dyDescent="0.2">
      <c r="C3460" s="101"/>
      <c r="D3460" s="101"/>
      <c r="E3460" s="101"/>
      <c r="F3460" s="101"/>
      <c r="I3460" s="101"/>
      <c r="J3460" s="101"/>
      <c r="L3460" s="102"/>
      <c r="M3460" s="103"/>
      <c r="O3460" s="101"/>
      <c r="P3460" s="101"/>
      <c r="Q3460" s="101"/>
      <c r="R3460" s="105"/>
      <c r="V3460" s="106"/>
      <c r="W3460" s="107"/>
      <c r="X3460" s="107"/>
      <c r="Y3460" s="107"/>
      <c r="Z3460" s="108"/>
      <c r="AA3460" s="107"/>
      <c r="AB3460" s="50"/>
      <c r="AI3460" s="107"/>
    </row>
    <row r="3461" spans="3:35" x14ac:dyDescent="0.2">
      <c r="C3461" s="101"/>
      <c r="D3461" s="101"/>
      <c r="E3461" s="101"/>
      <c r="F3461" s="101"/>
      <c r="I3461" s="101"/>
      <c r="J3461" s="101"/>
      <c r="L3461" s="102"/>
      <c r="M3461" s="103"/>
      <c r="O3461" s="101"/>
      <c r="P3461" s="101"/>
      <c r="Q3461" s="101"/>
      <c r="R3461" s="105"/>
      <c r="V3461" s="106"/>
      <c r="W3461" s="107"/>
      <c r="X3461" s="107"/>
      <c r="Y3461" s="107"/>
      <c r="Z3461" s="108"/>
      <c r="AA3461" s="107"/>
      <c r="AB3461" s="50"/>
      <c r="AI3461" s="107"/>
    </row>
    <row r="3462" spans="3:35" x14ac:dyDescent="0.2">
      <c r="C3462" s="101"/>
      <c r="D3462" s="101"/>
      <c r="E3462" s="101"/>
      <c r="F3462" s="101"/>
      <c r="I3462" s="101"/>
      <c r="J3462" s="101"/>
      <c r="L3462" s="102"/>
      <c r="M3462" s="103"/>
      <c r="O3462" s="101"/>
      <c r="P3462" s="101"/>
      <c r="Q3462" s="101"/>
      <c r="R3462" s="105"/>
      <c r="V3462" s="106"/>
      <c r="W3462" s="107"/>
      <c r="X3462" s="107"/>
      <c r="Y3462" s="107"/>
      <c r="Z3462" s="108"/>
      <c r="AA3462" s="107"/>
      <c r="AB3462" s="50"/>
      <c r="AI3462" s="107"/>
    </row>
    <row r="3463" spans="3:35" x14ac:dyDescent="0.2">
      <c r="C3463" s="101"/>
      <c r="D3463" s="101"/>
      <c r="E3463" s="101"/>
      <c r="F3463" s="101"/>
      <c r="I3463" s="101"/>
      <c r="J3463" s="101"/>
      <c r="L3463" s="102"/>
      <c r="M3463" s="103"/>
      <c r="O3463" s="101"/>
      <c r="P3463" s="101"/>
      <c r="Q3463" s="101"/>
      <c r="R3463" s="105"/>
      <c r="V3463" s="106"/>
      <c r="W3463" s="107"/>
      <c r="X3463" s="107"/>
      <c r="Y3463" s="107"/>
      <c r="Z3463" s="108"/>
      <c r="AA3463" s="107"/>
      <c r="AB3463" s="50"/>
      <c r="AI3463" s="107"/>
    </row>
    <row r="3464" spans="3:35" x14ac:dyDescent="0.2">
      <c r="C3464" s="101"/>
      <c r="D3464" s="101"/>
      <c r="E3464" s="101"/>
      <c r="F3464" s="101"/>
      <c r="I3464" s="101"/>
      <c r="J3464" s="101"/>
      <c r="L3464" s="102"/>
      <c r="M3464" s="103"/>
      <c r="O3464" s="101"/>
      <c r="P3464" s="101"/>
      <c r="Q3464" s="101"/>
      <c r="R3464" s="105"/>
      <c r="V3464" s="106"/>
      <c r="W3464" s="107"/>
      <c r="X3464" s="107"/>
      <c r="Y3464" s="107"/>
      <c r="Z3464" s="108"/>
      <c r="AA3464" s="107"/>
      <c r="AB3464" s="50"/>
      <c r="AI3464" s="107"/>
    </row>
    <row r="3465" spans="3:35" x14ac:dyDescent="0.2">
      <c r="C3465" s="101"/>
      <c r="D3465" s="101"/>
      <c r="E3465" s="101"/>
      <c r="F3465" s="101"/>
      <c r="I3465" s="101"/>
      <c r="J3465" s="101"/>
      <c r="L3465" s="102"/>
      <c r="M3465" s="103"/>
      <c r="O3465" s="101"/>
      <c r="P3465" s="101"/>
      <c r="Q3465" s="101"/>
      <c r="R3465" s="105"/>
      <c r="V3465" s="106"/>
      <c r="W3465" s="107"/>
      <c r="X3465" s="107"/>
      <c r="Y3465" s="107"/>
      <c r="Z3465" s="108"/>
      <c r="AA3465" s="107"/>
      <c r="AB3465" s="50"/>
      <c r="AI3465" s="107"/>
    </row>
    <row r="3466" spans="3:35" x14ac:dyDescent="0.2">
      <c r="C3466" s="101"/>
      <c r="D3466" s="101"/>
      <c r="E3466" s="101"/>
      <c r="F3466" s="101"/>
      <c r="I3466" s="101"/>
      <c r="J3466" s="101"/>
      <c r="L3466" s="102"/>
      <c r="M3466" s="103"/>
      <c r="O3466" s="101"/>
      <c r="P3466" s="101"/>
      <c r="Q3466" s="101"/>
      <c r="R3466" s="105"/>
      <c r="V3466" s="106"/>
      <c r="W3466" s="107"/>
      <c r="X3466" s="107"/>
      <c r="Y3466" s="107"/>
      <c r="Z3466" s="108"/>
      <c r="AA3466" s="107"/>
      <c r="AB3466" s="50"/>
      <c r="AI3466" s="107"/>
    </row>
    <row r="3467" spans="3:35" x14ac:dyDescent="0.2">
      <c r="C3467" s="101"/>
      <c r="D3467" s="101"/>
      <c r="E3467" s="101"/>
      <c r="F3467" s="101"/>
      <c r="I3467" s="101"/>
      <c r="J3467" s="101"/>
      <c r="L3467" s="102"/>
      <c r="M3467" s="103"/>
      <c r="O3467" s="101"/>
      <c r="P3467" s="101"/>
      <c r="Q3467" s="101"/>
      <c r="R3467" s="105"/>
      <c r="V3467" s="106"/>
      <c r="W3467" s="107"/>
      <c r="X3467" s="107"/>
      <c r="Y3467" s="107"/>
      <c r="Z3467" s="108"/>
      <c r="AA3467" s="107"/>
      <c r="AB3467" s="50"/>
      <c r="AI3467" s="107"/>
    </row>
    <row r="3468" spans="3:35" x14ac:dyDescent="0.2">
      <c r="C3468" s="101"/>
      <c r="D3468" s="101"/>
      <c r="E3468" s="101"/>
      <c r="F3468" s="101"/>
      <c r="I3468" s="101"/>
      <c r="J3468" s="101"/>
      <c r="L3468" s="102"/>
      <c r="M3468" s="103"/>
      <c r="O3468" s="101"/>
      <c r="P3468" s="101"/>
      <c r="Q3468" s="101"/>
      <c r="R3468" s="105"/>
      <c r="V3468" s="106"/>
      <c r="W3468" s="107"/>
      <c r="X3468" s="107"/>
      <c r="Y3468" s="107"/>
      <c r="Z3468" s="108"/>
      <c r="AA3468" s="107"/>
      <c r="AB3468" s="50"/>
      <c r="AI3468" s="107"/>
    </row>
    <row r="3469" spans="3:35" x14ac:dyDescent="0.2">
      <c r="C3469" s="101"/>
      <c r="D3469" s="101"/>
      <c r="E3469" s="101"/>
      <c r="F3469" s="101"/>
      <c r="I3469" s="101"/>
      <c r="J3469" s="101"/>
      <c r="L3469" s="102"/>
      <c r="M3469" s="103"/>
      <c r="O3469" s="101"/>
      <c r="P3469" s="101"/>
      <c r="Q3469" s="101"/>
      <c r="R3469" s="105"/>
      <c r="V3469" s="106"/>
      <c r="W3469" s="107"/>
      <c r="X3469" s="107"/>
      <c r="Y3469" s="107"/>
      <c r="Z3469" s="108"/>
      <c r="AA3469" s="107"/>
      <c r="AB3469" s="50"/>
      <c r="AI3469" s="107"/>
    </row>
    <row r="3470" spans="3:35" x14ac:dyDescent="0.2">
      <c r="C3470" s="101"/>
      <c r="D3470" s="101"/>
      <c r="E3470" s="101"/>
      <c r="F3470" s="101"/>
      <c r="I3470" s="101"/>
      <c r="J3470" s="101"/>
      <c r="L3470" s="102"/>
      <c r="M3470" s="103"/>
      <c r="O3470" s="101"/>
      <c r="P3470" s="101"/>
      <c r="Q3470" s="101"/>
      <c r="R3470" s="105"/>
      <c r="V3470" s="106"/>
      <c r="W3470" s="107"/>
      <c r="X3470" s="107"/>
      <c r="Y3470" s="107"/>
      <c r="Z3470" s="108"/>
      <c r="AA3470" s="107"/>
      <c r="AB3470" s="50"/>
      <c r="AI3470" s="107"/>
    </row>
    <row r="3471" spans="3:35" x14ac:dyDescent="0.2">
      <c r="C3471" s="101"/>
      <c r="D3471" s="101"/>
      <c r="E3471" s="101"/>
      <c r="F3471" s="101"/>
      <c r="I3471" s="101"/>
      <c r="J3471" s="101"/>
      <c r="L3471" s="102"/>
      <c r="M3471" s="103"/>
      <c r="O3471" s="101"/>
      <c r="P3471" s="101"/>
      <c r="Q3471" s="101"/>
      <c r="R3471" s="105"/>
      <c r="V3471" s="106"/>
      <c r="W3471" s="107"/>
      <c r="X3471" s="107"/>
      <c r="Y3471" s="107"/>
      <c r="Z3471" s="108"/>
      <c r="AA3471" s="107"/>
      <c r="AB3471" s="50"/>
      <c r="AI3471" s="107"/>
    </row>
    <row r="3472" spans="3:35" x14ac:dyDescent="0.2">
      <c r="C3472" s="101"/>
      <c r="D3472" s="101"/>
      <c r="E3472" s="101"/>
      <c r="F3472" s="101"/>
      <c r="I3472" s="101"/>
      <c r="J3472" s="101"/>
      <c r="L3472" s="102"/>
      <c r="M3472" s="103"/>
      <c r="O3472" s="101"/>
      <c r="P3472" s="101"/>
      <c r="Q3472" s="101"/>
      <c r="R3472" s="105"/>
      <c r="V3472" s="106"/>
      <c r="W3472" s="107"/>
      <c r="X3472" s="107"/>
      <c r="Y3472" s="107"/>
      <c r="Z3472" s="108"/>
      <c r="AA3472" s="107"/>
      <c r="AB3472" s="50"/>
      <c r="AI3472" s="107"/>
    </row>
    <row r="3473" spans="3:35" x14ac:dyDescent="0.2">
      <c r="C3473" s="101"/>
      <c r="D3473" s="101"/>
      <c r="E3473" s="101"/>
      <c r="F3473" s="101"/>
      <c r="I3473" s="101"/>
      <c r="J3473" s="101"/>
      <c r="L3473" s="102"/>
      <c r="M3473" s="103"/>
      <c r="O3473" s="101"/>
      <c r="P3473" s="101"/>
      <c r="Q3473" s="101"/>
      <c r="R3473" s="105"/>
      <c r="V3473" s="106"/>
      <c r="W3473" s="107"/>
      <c r="X3473" s="107"/>
      <c r="Y3473" s="107"/>
      <c r="Z3473" s="108"/>
      <c r="AA3473" s="107"/>
      <c r="AB3473" s="50"/>
      <c r="AI3473" s="107"/>
    </row>
    <row r="3474" spans="3:35" x14ac:dyDescent="0.2">
      <c r="C3474" s="101"/>
      <c r="D3474" s="101"/>
      <c r="E3474" s="101"/>
      <c r="F3474" s="101"/>
      <c r="I3474" s="101"/>
      <c r="J3474" s="101"/>
      <c r="L3474" s="102"/>
      <c r="M3474" s="103"/>
      <c r="O3474" s="101"/>
      <c r="P3474" s="101"/>
      <c r="Q3474" s="101"/>
      <c r="R3474" s="105"/>
      <c r="V3474" s="106"/>
      <c r="W3474" s="107"/>
      <c r="X3474" s="107"/>
      <c r="Y3474" s="107"/>
      <c r="Z3474" s="108"/>
      <c r="AA3474" s="107"/>
      <c r="AB3474" s="50"/>
      <c r="AI3474" s="107"/>
    </row>
    <row r="3475" spans="3:35" x14ac:dyDescent="0.2">
      <c r="C3475" s="101"/>
      <c r="D3475" s="101"/>
      <c r="E3475" s="101"/>
      <c r="F3475" s="101"/>
      <c r="I3475" s="101"/>
      <c r="J3475" s="101"/>
      <c r="L3475" s="102"/>
      <c r="M3475" s="103"/>
      <c r="O3475" s="101"/>
      <c r="P3475" s="101"/>
      <c r="Q3475" s="101"/>
      <c r="R3475" s="105"/>
      <c r="V3475" s="106"/>
      <c r="W3475" s="107"/>
      <c r="X3475" s="107"/>
      <c r="Y3475" s="107"/>
      <c r="Z3475" s="108"/>
      <c r="AA3475" s="107"/>
      <c r="AB3475" s="50"/>
      <c r="AI3475" s="107"/>
    </row>
    <row r="3476" spans="3:35" x14ac:dyDescent="0.2">
      <c r="C3476" s="101"/>
      <c r="D3476" s="101"/>
      <c r="E3476" s="101"/>
      <c r="F3476" s="101"/>
      <c r="I3476" s="101"/>
      <c r="J3476" s="101"/>
      <c r="L3476" s="102"/>
      <c r="M3476" s="103"/>
      <c r="O3476" s="101"/>
      <c r="P3476" s="101"/>
      <c r="Q3476" s="101"/>
      <c r="R3476" s="105"/>
      <c r="V3476" s="106"/>
      <c r="W3476" s="107"/>
      <c r="X3476" s="107"/>
      <c r="Y3476" s="107"/>
      <c r="Z3476" s="108"/>
      <c r="AA3476" s="107"/>
      <c r="AB3476" s="50"/>
      <c r="AI3476" s="107"/>
    </row>
    <row r="3477" spans="3:35" x14ac:dyDescent="0.2">
      <c r="C3477" s="101"/>
      <c r="D3477" s="101"/>
      <c r="E3477" s="101"/>
      <c r="F3477" s="101"/>
      <c r="I3477" s="101"/>
      <c r="J3477" s="101"/>
      <c r="L3477" s="102"/>
      <c r="M3477" s="103"/>
      <c r="O3477" s="101"/>
      <c r="P3477" s="101"/>
      <c r="Q3477" s="101"/>
      <c r="R3477" s="105"/>
      <c r="V3477" s="106"/>
      <c r="W3477" s="107"/>
      <c r="X3477" s="107"/>
      <c r="Y3477" s="107"/>
      <c r="Z3477" s="108"/>
      <c r="AA3477" s="107"/>
      <c r="AB3477" s="50"/>
      <c r="AI3477" s="107"/>
    </row>
    <row r="3478" spans="3:35" x14ac:dyDescent="0.2">
      <c r="C3478" s="101"/>
      <c r="D3478" s="101"/>
      <c r="E3478" s="101"/>
      <c r="F3478" s="101"/>
      <c r="I3478" s="101"/>
      <c r="J3478" s="101"/>
      <c r="L3478" s="102"/>
      <c r="M3478" s="103"/>
      <c r="O3478" s="101"/>
      <c r="P3478" s="101"/>
      <c r="Q3478" s="101"/>
      <c r="R3478" s="105"/>
      <c r="V3478" s="106"/>
      <c r="W3478" s="107"/>
      <c r="X3478" s="107"/>
      <c r="Y3478" s="107"/>
      <c r="Z3478" s="108"/>
      <c r="AA3478" s="107"/>
      <c r="AB3478" s="50"/>
      <c r="AI3478" s="107"/>
    </row>
    <row r="3479" spans="3:35" x14ac:dyDescent="0.2">
      <c r="C3479" s="101"/>
      <c r="D3479" s="101"/>
      <c r="E3479" s="101"/>
      <c r="F3479" s="101"/>
      <c r="I3479" s="101"/>
      <c r="J3479" s="101"/>
      <c r="L3479" s="102"/>
      <c r="M3479" s="103"/>
      <c r="O3479" s="101"/>
      <c r="P3479" s="101"/>
      <c r="Q3479" s="101"/>
      <c r="R3479" s="105"/>
      <c r="V3479" s="106"/>
      <c r="W3479" s="107"/>
      <c r="X3479" s="107"/>
      <c r="Y3479" s="107"/>
      <c r="Z3479" s="108"/>
      <c r="AA3479" s="107"/>
      <c r="AB3479" s="50"/>
      <c r="AI3479" s="107"/>
    </row>
    <row r="3480" spans="3:35" x14ac:dyDescent="0.2">
      <c r="C3480" s="101"/>
      <c r="D3480" s="101"/>
      <c r="E3480" s="101"/>
      <c r="F3480" s="101"/>
      <c r="I3480" s="101"/>
      <c r="J3480" s="101"/>
      <c r="L3480" s="102"/>
      <c r="M3480" s="103"/>
      <c r="O3480" s="101"/>
      <c r="P3480" s="101"/>
      <c r="Q3480" s="101"/>
      <c r="R3480" s="105"/>
      <c r="V3480" s="106"/>
      <c r="W3480" s="107"/>
      <c r="X3480" s="107"/>
      <c r="Y3480" s="107"/>
      <c r="Z3480" s="108"/>
      <c r="AA3480" s="107"/>
      <c r="AB3480" s="50"/>
      <c r="AI3480" s="107"/>
    </row>
    <row r="3481" spans="3:35" x14ac:dyDescent="0.2">
      <c r="C3481" s="101"/>
      <c r="D3481" s="101"/>
      <c r="E3481" s="101"/>
      <c r="F3481" s="101"/>
      <c r="I3481" s="101"/>
      <c r="J3481" s="101"/>
      <c r="L3481" s="102"/>
      <c r="M3481" s="103"/>
      <c r="O3481" s="101"/>
      <c r="P3481" s="101"/>
      <c r="Q3481" s="101"/>
      <c r="R3481" s="105"/>
      <c r="V3481" s="106"/>
      <c r="W3481" s="107"/>
      <c r="X3481" s="107"/>
      <c r="Y3481" s="107"/>
      <c r="Z3481" s="108"/>
      <c r="AA3481" s="107"/>
      <c r="AB3481" s="50"/>
      <c r="AI3481" s="107"/>
    </row>
    <row r="3482" spans="3:35" x14ac:dyDescent="0.2">
      <c r="C3482" s="101"/>
      <c r="D3482" s="101"/>
      <c r="E3482" s="101"/>
      <c r="F3482" s="101"/>
      <c r="I3482" s="101"/>
      <c r="J3482" s="101"/>
      <c r="L3482" s="102"/>
      <c r="M3482" s="103"/>
      <c r="O3482" s="101"/>
      <c r="P3482" s="101"/>
      <c r="Q3482" s="101"/>
      <c r="R3482" s="105"/>
      <c r="V3482" s="106"/>
      <c r="W3482" s="107"/>
      <c r="X3482" s="107"/>
      <c r="Y3482" s="107"/>
      <c r="Z3482" s="108"/>
      <c r="AA3482" s="107"/>
      <c r="AB3482" s="50"/>
      <c r="AI3482" s="107"/>
    </row>
    <row r="3483" spans="3:35" x14ac:dyDescent="0.2">
      <c r="C3483" s="101"/>
      <c r="D3483" s="101"/>
      <c r="E3483" s="101"/>
      <c r="F3483" s="101"/>
      <c r="I3483" s="101"/>
      <c r="J3483" s="101"/>
      <c r="L3483" s="102"/>
      <c r="M3483" s="103"/>
      <c r="O3483" s="101"/>
      <c r="P3483" s="101"/>
      <c r="Q3483" s="101"/>
      <c r="R3483" s="105"/>
      <c r="V3483" s="106"/>
      <c r="W3483" s="107"/>
      <c r="X3483" s="107"/>
      <c r="Y3483" s="107"/>
      <c r="Z3483" s="108"/>
      <c r="AA3483" s="107"/>
      <c r="AB3483" s="50"/>
      <c r="AI3483" s="107"/>
    </row>
    <row r="3484" spans="3:35" x14ac:dyDescent="0.2">
      <c r="C3484" s="101"/>
      <c r="D3484" s="101"/>
      <c r="E3484" s="101"/>
      <c r="F3484" s="101"/>
      <c r="I3484" s="101"/>
      <c r="J3484" s="101"/>
      <c r="L3484" s="102"/>
      <c r="M3484" s="103"/>
      <c r="O3484" s="101"/>
      <c r="P3484" s="101"/>
      <c r="Q3484" s="101"/>
      <c r="R3484" s="105"/>
      <c r="V3484" s="106"/>
      <c r="W3484" s="107"/>
      <c r="X3484" s="107"/>
      <c r="Y3484" s="107"/>
      <c r="Z3484" s="108"/>
      <c r="AA3484" s="107"/>
      <c r="AB3484" s="50"/>
      <c r="AI3484" s="107"/>
    </row>
    <row r="3485" spans="3:35" x14ac:dyDescent="0.2">
      <c r="C3485" s="101"/>
      <c r="D3485" s="101"/>
      <c r="E3485" s="101"/>
      <c r="F3485" s="101"/>
      <c r="I3485" s="101"/>
      <c r="J3485" s="101"/>
      <c r="L3485" s="102"/>
      <c r="M3485" s="103"/>
      <c r="O3485" s="101"/>
      <c r="P3485" s="101"/>
      <c r="Q3485" s="101"/>
      <c r="R3485" s="105"/>
      <c r="V3485" s="106"/>
      <c r="W3485" s="107"/>
      <c r="X3485" s="107"/>
      <c r="Y3485" s="107"/>
      <c r="Z3485" s="108"/>
      <c r="AA3485" s="107"/>
      <c r="AB3485" s="50"/>
      <c r="AI3485" s="107"/>
    </row>
    <row r="3486" spans="3:35" x14ac:dyDescent="0.2">
      <c r="C3486" s="101"/>
      <c r="D3486" s="101"/>
      <c r="E3486" s="101"/>
      <c r="F3486" s="101"/>
      <c r="I3486" s="101"/>
      <c r="J3486" s="101"/>
      <c r="L3486" s="102"/>
      <c r="M3486" s="103"/>
      <c r="O3486" s="101"/>
      <c r="P3486" s="101"/>
      <c r="Q3486" s="101"/>
      <c r="R3486" s="105"/>
      <c r="V3486" s="106"/>
      <c r="W3486" s="107"/>
      <c r="X3486" s="107"/>
      <c r="Y3486" s="107"/>
      <c r="Z3486" s="108"/>
      <c r="AA3486" s="107"/>
      <c r="AB3486" s="50"/>
      <c r="AI3486" s="107"/>
    </row>
    <row r="3487" spans="3:35" x14ac:dyDescent="0.2">
      <c r="C3487" s="101"/>
      <c r="D3487" s="101"/>
      <c r="E3487" s="101"/>
      <c r="F3487" s="101"/>
      <c r="I3487" s="101"/>
      <c r="J3487" s="101"/>
      <c r="L3487" s="102"/>
      <c r="M3487" s="103"/>
      <c r="O3487" s="101"/>
      <c r="P3487" s="101"/>
      <c r="Q3487" s="101"/>
      <c r="R3487" s="105"/>
      <c r="V3487" s="106"/>
      <c r="W3487" s="107"/>
      <c r="X3487" s="107"/>
      <c r="Y3487" s="107"/>
      <c r="Z3487" s="108"/>
      <c r="AA3487" s="107"/>
      <c r="AB3487" s="50"/>
      <c r="AI3487" s="107"/>
    </row>
    <row r="3488" spans="3:35" x14ac:dyDescent="0.2">
      <c r="C3488" s="101"/>
      <c r="D3488" s="101"/>
      <c r="E3488" s="101"/>
      <c r="F3488" s="101"/>
      <c r="I3488" s="101"/>
      <c r="J3488" s="101"/>
      <c r="L3488" s="102"/>
      <c r="M3488" s="103"/>
      <c r="O3488" s="101"/>
      <c r="P3488" s="101"/>
      <c r="Q3488" s="101"/>
      <c r="R3488" s="105"/>
      <c r="V3488" s="106"/>
      <c r="W3488" s="107"/>
      <c r="X3488" s="107"/>
      <c r="Y3488" s="107"/>
      <c r="Z3488" s="108"/>
      <c r="AA3488" s="107"/>
      <c r="AB3488" s="50"/>
      <c r="AI3488" s="107"/>
    </row>
    <row r="3489" spans="3:35" x14ac:dyDescent="0.2">
      <c r="C3489" s="101"/>
      <c r="D3489" s="101"/>
      <c r="E3489" s="101"/>
      <c r="F3489" s="101"/>
      <c r="I3489" s="101"/>
      <c r="J3489" s="101"/>
      <c r="L3489" s="102"/>
      <c r="M3489" s="103"/>
      <c r="O3489" s="101"/>
      <c r="P3489" s="101"/>
      <c r="Q3489" s="101"/>
      <c r="R3489" s="105"/>
      <c r="V3489" s="106"/>
      <c r="W3489" s="107"/>
      <c r="X3489" s="107"/>
      <c r="Y3489" s="107"/>
      <c r="Z3489" s="108"/>
      <c r="AA3489" s="107"/>
      <c r="AB3489" s="50"/>
      <c r="AI3489" s="107"/>
    </row>
    <row r="3490" spans="3:35" x14ac:dyDescent="0.2">
      <c r="C3490" s="101"/>
      <c r="D3490" s="101"/>
      <c r="E3490" s="101"/>
      <c r="F3490" s="101"/>
      <c r="I3490" s="101"/>
      <c r="J3490" s="101"/>
      <c r="L3490" s="102"/>
      <c r="M3490" s="103"/>
      <c r="O3490" s="101"/>
      <c r="P3490" s="101"/>
      <c r="Q3490" s="101"/>
      <c r="R3490" s="105"/>
      <c r="V3490" s="106"/>
      <c r="W3490" s="107"/>
      <c r="X3490" s="107"/>
      <c r="Y3490" s="107"/>
      <c r="Z3490" s="108"/>
      <c r="AA3490" s="107"/>
      <c r="AB3490" s="50"/>
      <c r="AI3490" s="107"/>
    </row>
    <row r="3491" spans="3:35" x14ac:dyDescent="0.2">
      <c r="C3491" s="101"/>
      <c r="D3491" s="101"/>
      <c r="E3491" s="101"/>
      <c r="F3491" s="101"/>
      <c r="I3491" s="101"/>
      <c r="J3491" s="101"/>
      <c r="L3491" s="102"/>
      <c r="M3491" s="103"/>
      <c r="O3491" s="101"/>
      <c r="P3491" s="101"/>
      <c r="Q3491" s="101"/>
      <c r="R3491" s="105"/>
      <c r="V3491" s="106"/>
      <c r="W3491" s="107"/>
      <c r="X3491" s="107"/>
      <c r="Y3491" s="107"/>
      <c r="Z3491" s="108"/>
      <c r="AA3491" s="107"/>
      <c r="AB3491" s="50"/>
      <c r="AI3491" s="107"/>
    </row>
    <row r="3492" spans="3:35" x14ac:dyDescent="0.2">
      <c r="C3492" s="101"/>
      <c r="D3492" s="101"/>
      <c r="E3492" s="101"/>
      <c r="F3492" s="101"/>
      <c r="I3492" s="101"/>
      <c r="J3492" s="101"/>
      <c r="L3492" s="102"/>
      <c r="M3492" s="103"/>
      <c r="O3492" s="101"/>
      <c r="P3492" s="101"/>
      <c r="Q3492" s="101"/>
      <c r="R3492" s="105"/>
      <c r="V3492" s="106"/>
      <c r="W3492" s="107"/>
      <c r="X3492" s="107"/>
      <c r="Y3492" s="107"/>
      <c r="Z3492" s="108"/>
      <c r="AA3492" s="107"/>
      <c r="AB3492" s="50"/>
      <c r="AI3492" s="107"/>
    </row>
    <row r="3493" spans="3:35" x14ac:dyDescent="0.2">
      <c r="C3493" s="101"/>
      <c r="D3493" s="101"/>
      <c r="E3493" s="101"/>
      <c r="F3493" s="101"/>
      <c r="I3493" s="101"/>
      <c r="J3493" s="101"/>
      <c r="L3493" s="102"/>
      <c r="M3493" s="103"/>
      <c r="O3493" s="101"/>
      <c r="P3493" s="101"/>
      <c r="Q3493" s="101"/>
      <c r="R3493" s="105"/>
      <c r="V3493" s="106"/>
      <c r="W3493" s="107"/>
      <c r="X3493" s="107"/>
      <c r="Y3493" s="107"/>
      <c r="Z3493" s="108"/>
      <c r="AA3493" s="107"/>
      <c r="AB3493" s="50"/>
      <c r="AI3493" s="107"/>
    </row>
    <row r="3494" spans="3:35" x14ac:dyDescent="0.2">
      <c r="C3494" s="101"/>
      <c r="D3494" s="101"/>
      <c r="E3494" s="101"/>
      <c r="F3494" s="101"/>
      <c r="I3494" s="101"/>
      <c r="J3494" s="101"/>
      <c r="L3494" s="102"/>
      <c r="M3494" s="103"/>
      <c r="O3494" s="101"/>
      <c r="P3494" s="101"/>
      <c r="Q3494" s="101"/>
      <c r="R3494" s="105"/>
      <c r="V3494" s="106"/>
      <c r="W3494" s="107"/>
      <c r="X3494" s="107"/>
      <c r="Y3494" s="107"/>
      <c r="Z3494" s="108"/>
      <c r="AA3494" s="107"/>
      <c r="AB3494" s="50"/>
      <c r="AI3494" s="107"/>
    </row>
    <row r="3495" spans="3:35" x14ac:dyDescent="0.2">
      <c r="C3495" s="101"/>
      <c r="D3495" s="101"/>
      <c r="E3495" s="101"/>
      <c r="F3495" s="101"/>
      <c r="I3495" s="101"/>
      <c r="J3495" s="101"/>
      <c r="L3495" s="102"/>
      <c r="M3495" s="103"/>
      <c r="O3495" s="101"/>
      <c r="P3495" s="101"/>
      <c r="Q3495" s="101"/>
      <c r="R3495" s="105"/>
      <c r="V3495" s="106"/>
      <c r="W3495" s="107"/>
      <c r="X3495" s="107"/>
      <c r="Y3495" s="107"/>
      <c r="Z3495" s="108"/>
      <c r="AA3495" s="107"/>
      <c r="AB3495" s="50"/>
      <c r="AI3495" s="107"/>
    </row>
    <row r="3496" spans="3:35" x14ac:dyDescent="0.2">
      <c r="C3496" s="101"/>
      <c r="D3496" s="101"/>
      <c r="E3496" s="101"/>
      <c r="F3496" s="101"/>
      <c r="I3496" s="101"/>
      <c r="J3496" s="101"/>
      <c r="L3496" s="102"/>
      <c r="M3496" s="103"/>
      <c r="O3496" s="101"/>
      <c r="P3496" s="101"/>
      <c r="Q3496" s="101"/>
      <c r="R3496" s="105"/>
      <c r="V3496" s="106"/>
      <c r="W3496" s="107"/>
      <c r="X3496" s="107"/>
      <c r="Y3496" s="107"/>
      <c r="Z3496" s="108"/>
      <c r="AA3496" s="107"/>
      <c r="AB3496" s="50"/>
      <c r="AI3496" s="107"/>
    </row>
    <row r="3497" spans="3:35" x14ac:dyDescent="0.2">
      <c r="C3497" s="101"/>
      <c r="D3497" s="101"/>
      <c r="E3497" s="101"/>
      <c r="F3497" s="101"/>
      <c r="I3497" s="101"/>
      <c r="J3497" s="101"/>
      <c r="L3497" s="102"/>
      <c r="M3497" s="103"/>
      <c r="O3497" s="101"/>
      <c r="P3497" s="101"/>
      <c r="Q3497" s="101"/>
      <c r="R3497" s="105"/>
      <c r="V3497" s="106"/>
      <c r="W3497" s="107"/>
      <c r="X3497" s="107"/>
      <c r="Y3497" s="107"/>
      <c r="Z3497" s="108"/>
      <c r="AA3497" s="107"/>
      <c r="AB3497" s="50"/>
      <c r="AI3497" s="107"/>
    </row>
    <row r="3498" spans="3:35" x14ac:dyDescent="0.2">
      <c r="C3498" s="101"/>
      <c r="D3498" s="101"/>
      <c r="E3498" s="101"/>
      <c r="F3498" s="101"/>
      <c r="I3498" s="101"/>
      <c r="J3498" s="101"/>
      <c r="L3498" s="102"/>
      <c r="M3498" s="103"/>
      <c r="O3498" s="101"/>
      <c r="P3498" s="101"/>
      <c r="Q3498" s="101"/>
      <c r="R3498" s="105"/>
      <c r="V3498" s="106"/>
      <c r="W3498" s="107"/>
      <c r="X3498" s="107"/>
      <c r="Y3498" s="107"/>
      <c r="Z3498" s="108"/>
      <c r="AA3498" s="107"/>
      <c r="AB3498" s="50"/>
      <c r="AI3498" s="107"/>
    </row>
    <row r="3499" spans="3:35" x14ac:dyDescent="0.2">
      <c r="C3499" s="101"/>
      <c r="D3499" s="101"/>
      <c r="E3499" s="101"/>
      <c r="F3499" s="101"/>
      <c r="I3499" s="101"/>
      <c r="J3499" s="101"/>
      <c r="L3499" s="102"/>
      <c r="M3499" s="103"/>
      <c r="O3499" s="101"/>
      <c r="P3499" s="101"/>
      <c r="Q3499" s="101"/>
      <c r="R3499" s="105"/>
      <c r="V3499" s="106"/>
      <c r="W3499" s="107"/>
      <c r="X3499" s="107"/>
      <c r="Y3499" s="107"/>
      <c r="Z3499" s="108"/>
      <c r="AA3499" s="107"/>
      <c r="AB3499" s="50"/>
      <c r="AI3499" s="107"/>
    </row>
    <row r="3500" spans="3:35" x14ac:dyDescent="0.2">
      <c r="C3500" s="101"/>
      <c r="D3500" s="101"/>
      <c r="E3500" s="101"/>
      <c r="F3500" s="101"/>
      <c r="I3500" s="101"/>
      <c r="J3500" s="101"/>
      <c r="L3500" s="102"/>
      <c r="M3500" s="103"/>
      <c r="O3500" s="101"/>
      <c r="P3500" s="101"/>
      <c r="Q3500" s="101"/>
      <c r="R3500" s="105"/>
      <c r="V3500" s="106"/>
      <c r="W3500" s="107"/>
      <c r="X3500" s="107"/>
      <c r="Y3500" s="107"/>
      <c r="Z3500" s="108"/>
      <c r="AA3500" s="107"/>
      <c r="AB3500" s="50"/>
      <c r="AI3500" s="107"/>
    </row>
    <row r="3501" spans="3:35" x14ac:dyDescent="0.2">
      <c r="C3501" s="101"/>
      <c r="D3501" s="101"/>
      <c r="E3501" s="101"/>
      <c r="F3501" s="101"/>
      <c r="I3501" s="101"/>
      <c r="J3501" s="101"/>
      <c r="L3501" s="102"/>
      <c r="M3501" s="103"/>
      <c r="O3501" s="101"/>
      <c r="P3501" s="101"/>
      <c r="Q3501" s="101"/>
      <c r="R3501" s="105"/>
      <c r="V3501" s="106"/>
      <c r="W3501" s="107"/>
      <c r="X3501" s="107"/>
      <c r="Y3501" s="107"/>
      <c r="Z3501" s="108"/>
      <c r="AA3501" s="107"/>
      <c r="AB3501" s="50"/>
      <c r="AI3501" s="107"/>
    </row>
    <row r="3502" spans="3:35" x14ac:dyDescent="0.2">
      <c r="C3502" s="101"/>
      <c r="D3502" s="101"/>
      <c r="E3502" s="101"/>
      <c r="F3502" s="101"/>
      <c r="I3502" s="101"/>
      <c r="J3502" s="101"/>
      <c r="L3502" s="102"/>
      <c r="M3502" s="103"/>
      <c r="O3502" s="101"/>
      <c r="P3502" s="101"/>
      <c r="Q3502" s="101"/>
      <c r="R3502" s="105"/>
      <c r="V3502" s="106"/>
      <c r="W3502" s="107"/>
      <c r="X3502" s="107"/>
      <c r="Y3502" s="107"/>
      <c r="Z3502" s="108"/>
      <c r="AA3502" s="107"/>
      <c r="AB3502" s="50"/>
      <c r="AI3502" s="107"/>
    </row>
    <row r="3503" spans="3:35" x14ac:dyDescent="0.2">
      <c r="C3503" s="101"/>
      <c r="D3503" s="101"/>
      <c r="E3503" s="101"/>
      <c r="F3503" s="101"/>
      <c r="I3503" s="101"/>
      <c r="J3503" s="101"/>
      <c r="L3503" s="102"/>
      <c r="M3503" s="103"/>
      <c r="O3503" s="101"/>
      <c r="P3503" s="101"/>
      <c r="Q3503" s="101"/>
      <c r="R3503" s="105"/>
      <c r="V3503" s="106"/>
      <c r="W3503" s="107"/>
      <c r="X3503" s="107"/>
      <c r="Y3503" s="107"/>
      <c r="Z3503" s="108"/>
      <c r="AA3503" s="107"/>
      <c r="AB3503" s="50"/>
      <c r="AI3503" s="107"/>
    </row>
    <row r="3504" spans="3:35" x14ac:dyDescent="0.2">
      <c r="C3504" s="101"/>
      <c r="D3504" s="101"/>
      <c r="E3504" s="101"/>
      <c r="F3504" s="101"/>
      <c r="I3504" s="101"/>
      <c r="J3504" s="101"/>
      <c r="L3504" s="102"/>
      <c r="M3504" s="103"/>
      <c r="O3504" s="101"/>
      <c r="P3504" s="101"/>
      <c r="Q3504" s="101"/>
      <c r="R3504" s="105"/>
      <c r="V3504" s="106"/>
      <c r="W3504" s="107"/>
      <c r="X3504" s="107"/>
      <c r="Y3504" s="107"/>
      <c r="Z3504" s="108"/>
      <c r="AA3504" s="107"/>
      <c r="AB3504" s="50"/>
      <c r="AI3504" s="107"/>
    </row>
    <row r="3505" spans="3:35" x14ac:dyDescent="0.2">
      <c r="C3505" s="101"/>
      <c r="D3505" s="101"/>
      <c r="E3505" s="101"/>
      <c r="F3505" s="101"/>
      <c r="I3505" s="101"/>
      <c r="J3505" s="101"/>
      <c r="L3505" s="102"/>
      <c r="M3505" s="103"/>
      <c r="O3505" s="101"/>
      <c r="P3505" s="101"/>
      <c r="Q3505" s="101"/>
      <c r="R3505" s="105"/>
      <c r="V3505" s="106"/>
      <c r="W3505" s="107"/>
      <c r="X3505" s="107"/>
      <c r="Y3505" s="107"/>
      <c r="Z3505" s="108"/>
      <c r="AA3505" s="107"/>
      <c r="AB3505" s="50"/>
      <c r="AI3505" s="107"/>
    </row>
    <row r="3506" spans="3:35" x14ac:dyDescent="0.2">
      <c r="C3506" s="101"/>
      <c r="D3506" s="101"/>
      <c r="E3506" s="101"/>
      <c r="F3506" s="101"/>
      <c r="I3506" s="101"/>
      <c r="J3506" s="101"/>
      <c r="L3506" s="102"/>
      <c r="M3506" s="103"/>
      <c r="O3506" s="101"/>
      <c r="P3506" s="101"/>
      <c r="Q3506" s="101"/>
      <c r="R3506" s="105"/>
      <c r="V3506" s="106"/>
      <c r="W3506" s="107"/>
      <c r="X3506" s="107"/>
      <c r="Y3506" s="107"/>
      <c r="Z3506" s="108"/>
      <c r="AA3506" s="107"/>
      <c r="AB3506" s="50"/>
      <c r="AI3506" s="107"/>
    </row>
    <row r="3507" spans="3:35" x14ac:dyDescent="0.2">
      <c r="C3507" s="101"/>
      <c r="D3507" s="101"/>
      <c r="E3507" s="101"/>
      <c r="F3507" s="101"/>
      <c r="I3507" s="101"/>
      <c r="J3507" s="101"/>
      <c r="L3507" s="102"/>
      <c r="M3507" s="103"/>
      <c r="O3507" s="101"/>
      <c r="P3507" s="101"/>
      <c r="Q3507" s="101"/>
      <c r="R3507" s="105"/>
      <c r="V3507" s="106"/>
      <c r="W3507" s="107"/>
      <c r="X3507" s="107"/>
      <c r="Y3507" s="107"/>
      <c r="Z3507" s="108"/>
      <c r="AA3507" s="107"/>
      <c r="AB3507" s="50"/>
      <c r="AI3507" s="107"/>
    </row>
    <row r="3508" spans="3:35" x14ac:dyDescent="0.2">
      <c r="C3508" s="101"/>
      <c r="D3508" s="101"/>
      <c r="E3508" s="101"/>
      <c r="F3508" s="101"/>
      <c r="I3508" s="101"/>
      <c r="J3508" s="101"/>
      <c r="L3508" s="102"/>
      <c r="M3508" s="103"/>
      <c r="O3508" s="101"/>
      <c r="P3508" s="101"/>
      <c r="Q3508" s="101"/>
      <c r="R3508" s="105"/>
      <c r="V3508" s="106"/>
      <c r="W3508" s="107"/>
      <c r="X3508" s="107"/>
      <c r="Y3508" s="107"/>
      <c r="Z3508" s="108"/>
      <c r="AA3508" s="107"/>
      <c r="AB3508" s="50"/>
      <c r="AI3508" s="107"/>
    </row>
    <row r="3509" spans="3:35" x14ac:dyDescent="0.2">
      <c r="C3509" s="101"/>
      <c r="D3509" s="101"/>
      <c r="E3509" s="101"/>
      <c r="F3509" s="101"/>
      <c r="I3509" s="101"/>
      <c r="J3509" s="101"/>
      <c r="L3509" s="102"/>
      <c r="M3509" s="103"/>
      <c r="O3509" s="101"/>
      <c r="P3509" s="101"/>
      <c r="Q3509" s="101"/>
      <c r="R3509" s="105"/>
      <c r="V3509" s="106"/>
      <c r="W3509" s="107"/>
      <c r="X3509" s="107"/>
      <c r="Y3509" s="107"/>
      <c r="Z3509" s="108"/>
      <c r="AA3509" s="107"/>
      <c r="AB3509" s="50"/>
      <c r="AI3509" s="107"/>
    </row>
    <row r="3510" spans="3:35" x14ac:dyDescent="0.2">
      <c r="C3510" s="101"/>
      <c r="D3510" s="101"/>
      <c r="E3510" s="101"/>
      <c r="F3510" s="101"/>
      <c r="I3510" s="101"/>
      <c r="J3510" s="101"/>
      <c r="L3510" s="102"/>
      <c r="M3510" s="103"/>
      <c r="O3510" s="101"/>
      <c r="P3510" s="101"/>
      <c r="Q3510" s="101"/>
      <c r="R3510" s="105"/>
      <c r="V3510" s="106"/>
      <c r="W3510" s="107"/>
      <c r="X3510" s="107"/>
      <c r="Y3510" s="107"/>
      <c r="Z3510" s="108"/>
      <c r="AA3510" s="107"/>
      <c r="AB3510" s="50"/>
      <c r="AI3510" s="107"/>
    </row>
    <row r="3511" spans="3:35" x14ac:dyDescent="0.2">
      <c r="C3511" s="101"/>
      <c r="D3511" s="101"/>
      <c r="E3511" s="101"/>
      <c r="F3511" s="101"/>
      <c r="I3511" s="101"/>
      <c r="J3511" s="101"/>
      <c r="L3511" s="102"/>
      <c r="M3511" s="103"/>
      <c r="O3511" s="101"/>
      <c r="P3511" s="101"/>
      <c r="Q3511" s="101"/>
      <c r="R3511" s="105"/>
      <c r="V3511" s="106"/>
      <c r="W3511" s="107"/>
      <c r="X3511" s="107"/>
      <c r="Y3511" s="107"/>
      <c r="Z3511" s="108"/>
      <c r="AA3511" s="107"/>
      <c r="AB3511" s="50"/>
      <c r="AI3511" s="107"/>
    </row>
    <row r="3512" spans="3:35" x14ac:dyDescent="0.2">
      <c r="C3512" s="101"/>
      <c r="D3512" s="101"/>
      <c r="E3512" s="101"/>
      <c r="F3512" s="101"/>
      <c r="I3512" s="101"/>
      <c r="J3512" s="101"/>
      <c r="L3512" s="102"/>
      <c r="M3512" s="103"/>
      <c r="O3512" s="101"/>
      <c r="P3512" s="101"/>
      <c r="Q3512" s="101"/>
      <c r="R3512" s="105"/>
      <c r="V3512" s="106"/>
      <c r="W3512" s="107"/>
      <c r="X3512" s="107"/>
      <c r="Y3512" s="107"/>
      <c r="Z3512" s="108"/>
      <c r="AA3512" s="107"/>
      <c r="AB3512" s="50"/>
      <c r="AI3512" s="107"/>
    </row>
    <row r="3513" spans="3:35" x14ac:dyDescent="0.2">
      <c r="C3513" s="101"/>
      <c r="D3513" s="101"/>
      <c r="E3513" s="101"/>
      <c r="F3513" s="101"/>
      <c r="I3513" s="101"/>
      <c r="J3513" s="101"/>
      <c r="L3513" s="102"/>
      <c r="M3513" s="103"/>
      <c r="O3513" s="101"/>
      <c r="P3513" s="101"/>
      <c r="Q3513" s="101"/>
      <c r="R3513" s="105"/>
      <c r="V3513" s="106"/>
      <c r="W3513" s="107"/>
      <c r="X3513" s="107"/>
      <c r="Y3513" s="107"/>
      <c r="Z3513" s="108"/>
      <c r="AA3513" s="107"/>
      <c r="AB3513" s="50"/>
      <c r="AI3513" s="107"/>
    </row>
    <row r="3514" spans="3:35" x14ac:dyDescent="0.2">
      <c r="C3514" s="101"/>
      <c r="D3514" s="101"/>
      <c r="E3514" s="101"/>
      <c r="F3514" s="101"/>
      <c r="I3514" s="101"/>
      <c r="J3514" s="101"/>
      <c r="L3514" s="102"/>
      <c r="M3514" s="103"/>
      <c r="O3514" s="101"/>
      <c r="P3514" s="101"/>
      <c r="Q3514" s="101"/>
      <c r="R3514" s="105"/>
      <c r="V3514" s="106"/>
      <c r="W3514" s="107"/>
      <c r="X3514" s="107"/>
      <c r="Y3514" s="107"/>
      <c r="Z3514" s="108"/>
      <c r="AA3514" s="107"/>
      <c r="AB3514" s="50"/>
      <c r="AI3514" s="107"/>
    </row>
    <row r="3515" spans="3:35" x14ac:dyDescent="0.2">
      <c r="C3515" s="101"/>
      <c r="D3515" s="101"/>
      <c r="E3515" s="101"/>
      <c r="F3515" s="101"/>
      <c r="I3515" s="101"/>
      <c r="J3515" s="101"/>
      <c r="L3515" s="102"/>
      <c r="M3515" s="103"/>
      <c r="O3515" s="101"/>
      <c r="P3515" s="101"/>
      <c r="Q3515" s="101"/>
      <c r="R3515" s="105"/>
      <c r="V3515" s="106"/>
      <c r="W3515" s="107"/>
      <c r="X3515" s="107"/>
      <c r="Y3515" s="107"/>
      <c r="Z3515" s="108"/>
      <c r="AA3515" s="107"/>
      <c r="AB3515" s="50"/>
      <c r="AI3515" s="107"/>
    </row>
    <row r="3516" spans="3:35" x14ac:dyDescent="0.2">
      <c r="C3516" s="101"/>
      <c r="D3516" s="101"/>
      <c r="E3516" s="101"/>
      <c r="F3516" s="101"/>
      <c r="I3516" s="101"/>
      <c r="J3516" s="101"/>
      <c r="L3516" s="102"/>
      <c r="M3516" s="103"/>
      <c r="O3516" s="101"/>
      <c r="P3516" s="101"/>
      <c r="Q3516" s="101"/>
      <c r="R3516" s="105"/>
      <c r="V3516" s="106"/>
      <c r="W3516" s="107"/>
      <c r="X3516" s="107"/>
      <c r="Y3516" s="107"/>
      <c r="Z3516" s="108"/>
      <c r="AA3516" s="107"/>
      <c r="AB3516" s="50"/>
      <c r="AI3516" s="107"/>
    </row>
    <row r="3517" spans="3:35" x14ac:dyDescent="0.2">
      <c r="C3517" s="101"/>
      <c r="D3517" s="101"/>
      <c r="E3517" s="101"/>
      <c r="F3517" s="101"/>
      <c r="I3517" s="101"/>
      <c r="J3517" s="101"/>
      <c r="L3517" s="102"/>
      <c r="M3517" s="103"/>
      <c r="O3517" s="101"/>
      <c r="P3517" s="101"/>
      <c r="Q3517" s="101"/>
      <c r="R3517" s="105"/>
      <c r="V3517" s="106"/>
      <c r="W3517" s="107"/>
      <c r="X3517" s="107"/>
      <c r="Y3517" s="107"/>
      <c r="Z3517" s="108"/>
      <c r="AA3517" s="107"/>
      <c r="AB3517" s="50"/>
      <c r="AI3517" s="107"/>
    </row>
    <row r="3518" spans="3:35" x14ac:dyDescent="0.2">
      <c r="C3518" s="101"/>
      <c r="D3518" s="101"/>
      <c r="E3518" s="101"/>
      <c r="F3518" s="101"/>
      <c r="I3518" s="101"/>
      <c r="J3518" s="101"/>
      <c r="L3518" s="102"/>
      <c r="M3518" s="103"/>
      <c r="O3518" s="101"/>
      <c r="P3518" s="101"/>
      <c r="Q3518" s="101"/>
      <c r="R3518" s="105"/>
      <c r="V3518" s="106"/>
      <c r="W3518" s="107"/>
      <c r="X3518" s="107"/>
      <c r="Y3518" s="107"/>
      <c r="Z3518" s="108"/>
      <c r="AA3518" s="107"/>
      <c r="AB3518" s="50"/>
      <c r="AI3518" s="107"/>
    </row>
    <row r="3519" spans="3:35" x14ac:dyDescent="0.2">
      <c r="C3519" s="101"/>
      <c r="D3519" s="101"/>
      <c r="E3519" s="101"/>
      <c r="F3519" s="101"/>
      <c r="I3519" s="101"/>
      <c r="J3519" s="101"/>
      <c r="L3519" s="102"/>
      <c r="M3519" s="103"/>
      <c r="O3519" s="101"/>
      <c r="P3519" s="101"/>
      <c r="Q3519" s="101"/>
      <c r="R3519" s="105"/>
      <c r="V3519" s="106"/>
      <c r="W3519" s="107"/>
      <c r="X3519" s="107"/>
      <c r="Y3519" s="107"/>
      <c r="Z3519" s="108"/>
      <c r="AA3519" s="107"/>
      <c r="AB3519" s="50"/>
      <c r="AI3519" s="107"/>
    </row>
    <row r="3520" spans="3:35" x14ac:dyDescent="0.2">
      <c r="C3520" s="101"/>
      <c r="D3520" s="101"/>
      <c r="E3520" s="101"/>
      <c r="F3520" s="101"/>
      <c r="I3520" s="101"/>
      <c r="J3520" s="101"/>
      <c r="L3520" s="102"/>
      <c r="M3520" s="103"/>
      <c r="O3520" s="101"/>
      <c r="P3520" s="101"/>
      <c r="Q3520" s="101"/>
      <c r="R3520" s="105"/>
      <c r="V3520" s="106"/>
      <c r="W3520" s="107"/>
      <c r="X3520" s="107"/>
      <c r="Y3520" s="107"/>
      <c r="Z3520" s="108"/>
      <c r="AA3520" s="107"/>
      <c r="AB3520" s="50"/>
      <c r="AI3520" s="107"/>
    </row>
    <row r="3521" spans="3:35" x14ac:dyDescent="0.2">
      <c r="C3521" s="101"/>
      <c r="D3521" s="101"/>
      <c r="E3521" s="101"/>
      <c r="F3521" s="101"/>
      <c r="I3521" s="101"/>
      <c r="J3521" s="101"/>
      <c r="L3521" s="102"/>
      <c r="M3521" s="103"/>
      <c r="O3521" s="101"/>
      <c r="P3521" s="101"/>
      <c r="Q3521" s="101"/>
      <c r="R3521" s="105"/>
      <c r="V3521" s="106"/>
      <c r="W3521" s="107"/>
      <c r="X3521" s="107"/>
      <c r="Y3521" s="107"/>
      <c r="Z3521" s="108"/>
      <c r="AA3521" s="107"/>
      <c r="AB3521" s="50"/>
      <c r="AI3521" s="107"/>
    </row>
    <row r="3522" spans="3:35" x14ac:dyDescent="0.2">
      <c r="C3522" s="101"/>
      <c r="D3522" s="101"/>
      <c r="E3522" s="101"/>
      <c r="F3522" s="101"/>
      <c r="I3522" s="101"/>
      <c r="J3522" s="101"/>
      <c r="L3522" s="102"/>
      <c r="M3522" s="103"/>
      <c r="O3522" s="101"/>
      <c r="P3522" s="101"/>
      <c r="Q3522" s="101"/>
      <c r="R3522" s="105"/>
      <c r="V3522" s="106"/>
      <c r="W3522" s="107"/>
      <c r="X3522" s="107"/>
      <c r="Y3522" s="107"/>
      <c r="Z3522" s="108"/>
      <c r="AA3522" s="107"/>
      <c r="AB3522" s="50"/>
      <c r="AI3522" s="107"/>
    </row>
    <row r="3523" spans="3:35" x14ac:dyDescent="0.2">
      <c r="C3523" s="101"/>
      <c r="D3523" s="101"/>
      <c r="E3523" s="101"/>
      <c r="F3523" s="101"/>
      <c r="I3523" s="101"/>
      <c r="J3523" s="101"/>
      <c r="L3523" s="102"/>
      <c r="M3523" s="103"/>
      <c r="O3523" s="101"/>
      <c r="P3523" s="101"/>
      <c r="Q3523" s="101"/>
      <c r="R3523" s="105"/>
      <c r="V3523" s="106"/>
      <c r="W3523" s="107"/>
      <c r="X3523" s="107"/>
      <c r="Y3523" s="107"/>
      <c r="Z3523" s="108"/>
      <c r="AA3523" s="107"/>
      <c r="AB3523" s="50"/>
      <c r="AI3523" s="107"/>
    </row>
    <row r="3524" spans="3:35" x14ac:dyDescent="0.2">
      <c r="C3524" s="101"/>
      <c r="D3524" s="101"/>
      <c r="E3524" s="101"/>
      <c r="F3524" s="101"/>
      <c r="I3524" s="101"/>
      <c r="J3524" s="101"/>
      <c r="L3524" s="102"/>
      <c r="M3524" s="103"/>
      <c r="O3524" s="101"/>
      <c r="P3524" s="101"/>
      <c r="Q3524" s="101"/>
      <c r="R3524" s="105"/>
      <c r="V3524" s="106"/>
      <c r="W3524" s="107"/>
      <c r="X3524" s="107"/>
      <c r="Y3524" s="107"/>
      <c r="Z3524" s="108"/>
      <c r="AA3524" s="107"/>
      <c r="AB3524" s="50"/>
      <c r="AI3524" s="107"/>
    </row>
    <row r="3525" spans="3:35" x14ac:dyDescent="0.2">
      <c r="C3525" s="101"/>
      <c r="D3525" s="101"/>
      <c r="E3525" s="101"/>
      <c r="F3525" s="101"/>
      <c r="I3525" s="101"/>
      <c r="J3525" s="101"/>
      <c r="L3525" s="102"/>
      <c r="M3525" s="103"/>
      <c r="O3525" s="101"/>
      <c r="P3525" s="101"/>
      <c r="Q3525" s="101"/>
      <c r="R3525" s="105"/>
      <c r="V3525" s="106"/>
      <c r="W3525" s="107"/>
      <c r="X3525" s="107"/>
      <c r="Y3525" s="107"/>
      <c r="Z3525" s="108"/>
      <c r="AA3525" s="107"/>
      <c r="AB3525" s="50"/>
      <c r="AI3525" s="107"/>
    </row>
    <row r="3526" spans="3:35" x14ac:dyDescent="0.2">
      <c r="C3526" s="101"/>
      <c r="D3526" s="101"/>
      <c r="E3526" s="101"/>
      <c r="F3526" s="101"/>
      <c r="I3526" s="101"/>
      <c r="J3526" s="101"/>
      <c r="L3526" s="102"/>
      <c r="M3526" s="103"/>
      <c r="O3526" s="101"/>
      <c r="P3526" s="101"/>
      <c r="Q3526" s="101"/>
      <c r="R3526" s="105"/>
      <c r="V3526" s="106"/>
      <c r="W3526" s="107"/>
      <c r="X3526" s="107"/>
      <c r="Y3526" s="107"/>
      <c r="Z3526" s="108"/>
      <c r="AA3526" s="107"/>
      <c r="AB3526" s="50"/>
      <c r="AI3526" s="107"/>
    </row>
    <row r="3527" spans="3:35" x14ac:dyDescent="0.2">
      <c r="C3527" s="101"/>
      <c r="D3527" s="101"/>
      <c r="E3527" s="101"/>
      <c r="F3527" s="101"/>
      <c r="I3527" s="101"/>
      <c r="J3527" s="101"/>
      <c r="L3527" s="102"/>
      <c r="M3527" s="103"/>
      <c r="O3527" s="101"/>
      <c r="P3527" s="101"/>
      <c r="Q3527" s="101"/>
      <c r="R3527" s="105"/>
      <c r="V3527" s="106"/>
      <c r="W3527" s="107"/>
      <c r="X3527" s="107"/>
      <c r="Y3527" s="107"/>
      <c r="Z3527" s="108"/>
      <c r="AA3527" s="107"/>
      <c r="AB3527" s="50"/>
      <c r="AI3527" s="107"/>
    </row>
    <row r="3528" spans="3:35" x14ac:dyDescent="0.2">
      <c r="C3528" s="101"/>
      <c r="D3528" s="101"/>
      <c r="E3528" s="101"/>
      <c r="F3528" s="101"/>
      <c r="I3528" s="101"/>
      <c r="J3528" s="101"/>
      <c r="L3528" s="102"/>
      <c r="M3528" s="103"/>
      <c r="O3528" s="101"/>
      <c r="P3528" s="101"/>
      <c r="Q3528" s="101"/>
      <c r="R3528" s="105"/>
      <c r="V3528" s="106"/>
      <c r="W3528" s="107"/>
      <c r="X3528" s="107"/>
      <c r="Y3528" s="107"/>
      <c r="Z3528" s="108"/>
      <c r="AA3528" s="107"/>
      <c r="AB3528" s="50"/>
      <c r="AI3528" s="107"/>
    </row>
    <row r="3529" spans="3:35" x14ac:dyDescent="0.2">
      <c r="C3529" s="101"/>
      <c r="D3529" s="101"/>
      <c r="E3529" s="101"/>
      <c r="F3529" s="101"/>
      <c r="I3529" s="101"/>
      <c r="J3529" s="101"/>
      <c r="L3529" s="102"/>
      <c r="M3529" s="103"/>
      <c r="O3529" s="101"/>
      <c r="P3529" s="101"/>
      <c r="Q3529" s="101"/>
      <c r="R3529" s="105"/>
      <c r="V3529" s="106"/>
      <c r="W3529" s="107"/>
      <c r="X3529" s="107"/>
      <c r="Y3529" s="107"/>
      <c r="Z3529" s="108"/>
      <c r="AA3529" s="107"/>
      <c r="AB3529" s="50"/>
      <c r="AI3529" s="107"/>
    </row>
    <row r="3530" spans="3:35" x14ac:dyDescent="0.2">
      <c r="C3530" s="101"/>
      <c r="D3530" s="101"/>
      <c r="E3530" s="101"/>
      <c r="F3530" s="101"/>
      <c r="I3530" s="101"/>
      <c r="J3530" s="101"/>
      <c r="L3530" s="102"/>
      <c r="M3530" s="103"/>
      <c r="O3530" s="101"/>
      <c r="P3530" s="101"/>
      <c r="Q3530" s="101"/>
      <c r="R3530" s="105"/>
      <c r="V3530" s="106"/>
      <c r="W3530" s="107"/>
      <c r="X3530" s="107"/>
      <c r="Y3530" s="107"/>
      <c r="Z3530" s="108"/>
      <c r="AA3530" s="107"/>
      <c r="AB3530" s="50"/>
      <c r="AI3530" s="107"/>
    </row>
    <row r="3531" spans="3:35" x14ac:dyDescent="0.2">
      <c r="C3531" s="101"/>
      <c r="D3531" s="101"/>
      <c r="E3531" s="101"/>
      <c r="F3531" s="101"/>
      <c r="I3531" s="101"/>
      <c r="J3531" s="101"/>
      <c r="L3531" s="102"/>
      <c r="M3531" s="103"/>
      <c r="O3531" s="101"/>
      <c r="P3531" s="101"/>
      <c r="Q3531" s="101"/>
      <c r="R3531" s="105"/>
      <c r="V3531" s="106"/>
      <c r="W3531" s="107"/>
      <c r="X3531" s="107"/>
      <c r="Y3531" s="107"/>
      <c r="Z3531" s="108"/>
      <c r="AA3531" s="107"/>
      <c r="AB3531" s="50"/>
      <c r="AI3531" s="107"/>
    </row>
    <row r="3532" spans="3:35" x14ac:dyDescent="0.2">
      <c r="C3532" s="101"/>
      <c r="D3532" s="101"/>
      <c r="E3532" s="101"/>
      <c r="F3532" s="101"/>
      <c r="I3532" s="101"/>
      <c r="J3532" s="101"/>
      <c r="L3532" s="102"/>
      <c r="M3532" s="103"/>
      <c r="O3532" s="101"/>
      <c r="P3532" s="101"/>
      <c r="Q3532" s="101"/>
      <c r="R3532" s="105"/>
      <c r="V3532" s="106"/>
      <c r="W3532" s="107"/>
      <c r="X3532" s="107"/>
      <c r="Y3532" s="107"/>
      <c r="Z3532" s="108"/>
      <c r="AA3532" s="107"/>
      <c r="AB3532" s="50"/>
      <c r="AI3532" s="107"/>
    </row>
    <row r="3533" spans="3:35" x14ac:dyDescent="0.2">
      <c r="C3533" s="101"/>
      <c r="D3533" s="101"/>
      <c r="E3533" s="101"/>
      <c r="F3533" s="101"/>
      <c r="I3533" s="101"/>
      <c r="J3533" s="101"/>
      <c r="L3533" s="102"/>
      <c r="M3533" s="103"/>
      <c r="O3533" s="101"/>
      <c r="P3533" s="101"/>
      <c r="Q3533" s="101"/>
      <c r="R3533" s="105"/>
      <c r="V3533" s="106"/>
      <c r="W3533" s="107"/>
      <c r="X3533" s="107"/>
      <c r="Y3533" s="107"/>
      <c r="Z3533" s="108"/>
      <c r="AA3533" s="107"/>
      <c r="AB3533" s="50"/>
      <c r="AI3533" s="107"/>
    </row>
    <row r="3534" spans="3:35" x14ac:dyDescent="0.2">
      <c r="C3534" s="101"/>
      <c r="D3534" s="101"/>
      <c r="E3534" s="101"/>
      <c r="F3534" s="101"/>
      <c r="I3534" s="101"/>
      <c r="J3534" s="101"/>
      <c r="L3534" s="102"/>
      <c r="M3534" s="103"/>
      <c r="O3534" s="101"/>
      <c r="P3534" s="101"/>
      <c r="Q3534" s="101"/>
      <c r="R3534" s="105"/>
      <c r="V3534" s="106"/>
      <c r="W3534" s="107"/>
      <c r="X3534" s="107"/>
      <c r="Y3534" s="107"/>
      <c r="Z3534" s="108"/>
      <c r="AA3534" s="107"/>
      <c r="AB3534" s="50"/>
      <c r="AI3534" s="107"/>
    </row>
    <row r="3535" spans="3:35" x14ac:dyDescent="0.2">
      <c r="C3535" s="101"/>
      <c r="D3535" s="101"/>
      <c r="E3535" s="101"/>
      <c r="F3535" s="101"/>
      <c r="I3535" s="101"/>
      <c r="J3535" s="101"/>
      <c r="L3535" s="102"/>
      <c r="M3535" s="103"/>
      <c r="O3535" s="101"/>
      <c r="P3535" s="101"/>
      <c r="Q3535" s="101"/>
      <c r="R3535" s="105"/>
      <c r="V3535" s="106"/>
      <c r="W3535" s="107"/>
      <c r="X3535" s="107"/>
      <c r="Y3535" s="107"/>
      <c r="Z3535" s="108"/>
      <c r="AA3535" s="107"/>
      <c r="AB3535" s="50"/>
      <c r="AI3535" s="107"/>
    </row>
    <row r="3536" spans="3:35" x14ac:dyDescent="0.2">
      <c r="C3536" s="101"/>
      <c r="D3536" s="101"/>
      <c r="E3536" s="101"/>
      <c r="F3536" s="101"/>
      <c r="I3536" s="101"/>
      <c r="J3536" s="101"/>
      <c r="L3536" s="102"/>
      <c r="M3536" s="103"/>
      <c r="O3536" s="101"/>
      <c r="P3536" s="101"/>
      <c r="Q3536" s="101"/>
      <c r="R3536" s="105"/>
      <c r="V3536" s="106"/>
      <c r="W3536" s="107"/>
      <c r="X3536" s="107"/>
      <c r="Y3536" s="107"/>
      <c r="Z3536" s="108"/>
      <c r="AA3536" s="107"/>
      <c r="AB3536" s="50"/>
      <c r="AI3536" s="107"/>
    </row>
    <row r="3537" spans="3:35" x14ac:dyDescent="0.2">
      <c r="C3537" s="101"/>
      <c r="D3537" s="101"/>
      <c r="E3537" s="101"/>
      <c r="F3537" s="101"/>
      <c r="I3537" s="101"/>
      <c r="J3537" s="101"/>
      <c r="L3537" s="102"/>
      <c r="M3537" s="103"/>
      <c r="O3537" s="101"/>
      <c r="P3537" s="101"/>
      <c r="Q3537" s="101"/>
      <c r="R3537" s="105"/>
      <c r="V3537" s="106"/>
      <c r="W3537" s="107"/>
      <c r="X3537" s="107"/>
      <c r="Y3537" s="107"/>
      <c r="Z3537" s="108"/>
      <c r="AA3537" s="107"/>
      <c r="AB3537" s="50"/>
      <c r="AI3537" s="107"/>
    </row>
    <row r="3538" spans="3:35" x14ac:dyDescent="0.2">
      <c r="C3538" s="101"/>
      <c r="D3538" s="101"/>
      <c r="E3538" s="101"/>
      <c r="F3538" s="101"/>
      <c r="I3538" s="101"/>
      <c r="J3538" s="101"/>
      <c r="L3538" s="102"/>
      <c r="M3538" s="103"/>
      <c r="O3538" s="101"/>
      <c r="P3538" s="101"/>
      <c r="Q3538" s="101"/>
      <c r="R3538" s="105"/>
      <c r="V3538" s="106"/>
      <c r="W3538" s="107"/>
      <c r="X3538" s="107"/>
      <c r="Y3538" s="107"/>
      <c r="Z3538" s="108"/>
      <c r="AA3538" s="107"/>
      <c r="AB3538" s="50"/>
      <c r="AI3538" s="107"/>
    </row>
    <row r="3539" spans="3:35" x14ac:dyDescent="0.2">
      <c r="C3539" s="101"/>
      <c r="D3539" s="101"/>
      <c r="E3539" s="101"/>
      <c r="F3539" s="101"/>
      <c r="I3539" s="101"/>
      <c r="J3539" s="101"/>
      <c r="L3539" s="102"/>
      <c r="M3539" s="103"/>
      <c r="O3539" s="101"/>
      <c r="P3539" s="101"/>
      <c r="Q3539" s="101"/>
      <c r="R3539" s="105"/>
      <c r="V3539" s="106"/>
      <c r="W3539" s="107"/>
      <c r="X3539" s="107"/>
      <c r="Y3539" s="107"/>
      <c r="Z3539" s="108"/>
      <c r="AA3539" s="107"/>
      <c r="AB3539" s="50"/>
      <c r="AI3539" s="107"/>
    </row>
    <row r="3540" spans="3:35" x14ac:dyDescent="0.2">
      <c r="C3540" s="101"/>
      <c r="D3540" s="101"/>
      <c r="E3540" s="101"/>
      <c r="F3540" s="101"/>
      <c r="I3540" s="101"/>
      <c r="J3540" s="101"/>
      <c r="L3540" s="102"/>
      <c r="M3540" s="103"/>
      <c r="O3540" s="101"/>
      <c r="P3540" s="101"/>
      <c r="Q3540" s="101"/>
      <c r="R3540" s="105"/>
      <c r="V3540" s="106"/>
      <c r="W3540" s="107"/>
      <c r="X3540" s="107"/>
      <c r="Y3540" s="107"/>
      <c r="Z3540" s="108"/>
      <c r="AA3540" s="107"/>
      <c r="AB3540" s="50"/>
      <c r="AI3540" s="107"/>
    </row>
    <row r="3541" spans="3:35" x14ac:dyDescent="0.2">
      <c r="C3541" s="101"/>
      <c r="D3541" s="101"/>
      <c r="E3541" s="101"/>
      <c r="F3541" s="101"/>
      <c r="I3541" s="101"/>
      <c r="J3541" s="101"/>
      <c r="L3541" s="102"/>
      <c r="M3541" s="103"/>
      <c r="O3541" s="101"/>
      <c r="P3541" s="101"/>
      <c r="Q3541" s="101"/>
      <c r="R3541" s="105"/>
      <c r="V3541" s="106"/>
      <c r="W3541" s="107"/>
      <c r="X3541" s="107"/>
      <c r="Y3541" s="107"/>
      <c r="Z3541" s="108"/>
      <c r="AA3541" s="107"/>
      <c r="AB3541" s="50"/>
      <c r="AI3541" s="107"/>
    </row>
    <row r="3542" spans="3:35" x14ac:dyDescent="0.2">
      <c r="C3542" s="101"/>
      <c r="D3542" s="101"/>
      <c r="E3542" s="101"/>
      <c r="F3542" s="101"/>
      <c r="I3542" s="101"/>
      <c r="J3542" s="101"/>
      <c r="L3542" s="102"/>
      <c r="M3542" s="103"/>
      <c r="O3542" s="101"/>
      <c r="P3542" s="101"/>
      <c r="Q3542" s="101"/>
      <c r="R3542" s="105"/>
      <c r="V3542" s="106"/>
      <c r="W3542" s="107"/>
      <c r="X3542" s="107"/>
      <c r="Y3542" s="107"/>
      <c r="Z3542" s="108"/>
      <c r="AA3542" s="107"/>
      <c r="AB3542" s="50"/>
      <c r="AI3542" s="107"/>
    </row>
    <row r="3543" spans="3:35" x14ac:dyDescent="0.2">
      <c r="C3543" s="101"/>
      <c r="D3543" s="101"/>
      <c r="E3543" s="101"/>
      <c r="F3543" s="101"/>
      <c r="I3543" s="101"/>
      <c r="J3543" s="101"/>
      <c r="L3543" s="102"/>
      <c r="M3543" s="103"/>
      <c r="O3543" s="101"/>
      <c r="P3543" s="101"/>
      <c r="Q3543" s="101"/>
      <c r="R3543" s="105"/>
      <c r="V3543" s="106"/>
      <c r="W3543" s="107"/>
      <c r="X3543" s="107"/>
      <c r="Y3543" s="107"/>
      <c r="Z3543" s="108"/>
      <c r="AA3543" s="107"/>
      <c r="AB3543" s="50"/>
      <c r="AI3543" s="107"/>
    </row>
    <row r="3544" spans="3:35" x14ac:dyDescent="0.2">
      <c r="C3544" s="101"/>
      <c r="D3544" s="101"/>
      <c r="E3544" s="101"/>
      <c r="F3544" s="101"/>
      <c r="I3544" s="101"/>
      <c r="J3544" s="101"/>
      <c r="L3544" s="102"/>
      <c r="M3544" s="103"/>
      <c r="O3544" s="101"/>
      <c r="P3544" s="101"/>
      <c r="Q3544" s="101"/>
      <c r="R3544" s="105"/>
      <c r="V3544" s="106"/>
      <c r="W3544" s="107"/>
      <c r="X3544" s="107"/>
      <c r="Y3544" s="107"/>
      <c r="Z3544" s="108"/>
      <c r="AA3544" s="107"/>
      <c r="AB3544" s="50"/>
      <c r="AI3544" s="107"/>
    </row>
    <row r="3545" spans="3:35" x14ac:dyDescent="0.2">
      <c r="C3545" s="101"/>
      <c r="D3545" s="101"/>
      <c r="E3545" s="101"/>
      <c r="F3545" s="101"/>
      <c r="I3545" s="101"/>
      <c r="J3545" s="101"/>
      <c r="L3545" s="102"/>
      <c r="M3545" s="103"/>
      <c r="O3545" s="101"/>
      <c r="P3545" s="101"/>
      <c r="Q3545" s="101"/>
      <c r="R3545" s="105"/>
      <c r="V3545" s="106"/>
      <c r="W3545" s="107"/>
      <c r="X3545" s="107"/>
      <c r="Y3545" s="107"/>
      <c r="Z3545" s="108"/>
      <c r="AA3545" s="107"/>
      <c r="AB3545" s="50"/>
      <c r="AI3545" s="107"/>
    </row>
    <row r="3546" spans="3:35" x14ac:dyDescent="0.2">
      <c r="C3546" s="101"/>
      <c r="D3546" s="101"/>
      <c r="E3546" s="101"/>
      <c r="F3546" s="101"/>
      <c r="I3546" s="101"/>
      <c r="J3546" s="101"/>
      <c r="L3546" s="102"/>
      <c r="M3546" s="103"/>
      <c r="O3546" s="101"/>
      <c r="P3546" s="101"/>
      <c r="Q3546" s="101"/>
      <c r="R3546" s="105"/>
      <c r="V3546" s="106"/>
      <c r="W3546" s="107"/>
      <c r="X3546" s="107"/>
      <c r="Y3546" s="107"/>
      <c r="Z3546" s="108"/>
      <c r="AA3546" s="107"/>
      <c r="AB3546" s="50"/>
      <c r="AI3546" s="107"/>
    </row>
    <row r="3547" spans="3:35" x14ac:dyDescent="0.2">
      <c r="C3547" s="101"/>
      <c r="D3547" s="101"/>
      <c r="E3547" s="101"/>
      <c r="F3547" s="101"/>
      <c r="I3547" s="101"/>
      <c r="J3547" s="101"/>
      <c r="L3547" s="102"/>
      <c r="M3547" s="103"/>
      <c r="O3547" s="101"/>
      <c r="P3547" s="101"/>
      <c r="Q3547" s="101"/>
      <c r="R3547" s="105"/>
      <c r="V3547" s="106"/>
      <c r="W3547" s="107"/>
      <c r="X3547" s="107"/>
      <c r="Y3547" s="107"/>
      <c r="Z3547" s="108"/>
      <c r="AA3547" s="107"/>
      <c r="AB3547" s="50"/>
      <c r="AI3547" s="107"/>
    </row>
    <row r="3548" spans="3:35" x14ac:dyDescent="0.2">
      <c r="C3548" s="101"/>
      <c r="D3548" s="101"/>
      <c r="E3548" s="101"/>
      <c r="F3548" s="101"/>
      <c r="I3548" s="101"/>
      <c r="J3548" s="101"/>
      <c r="L3548" s="102"/>
      <c r="M3548" s="103"/>
      <c r="O3548" s="101"/>
      <c r="P3548" s="101"/>
      <c r="Q3548" s="101"/>
      <c r="R3548" s="105"/>
      <c r="V3548" s="106"/>
      <c r="W3548" s="107"/>
      <c r="X3548" s="107"/>
      <c r="Y3548" s="107"/>
      <c r="Z3548" s="108"/>
      <c r="AA3548" s="107"/>
      <c r="AB3548" s="50"/>
      <c r="AI3548" s="107"/>
    </row>
    <row r="3549" spans="3:35" x14ac:dyDescent="0.2">
      <c r="C3549" s="101"/>
      <c r="D3549" s="101"/>
      <c r="E3549" s="101"/>
      <c r="F3549" s="101"/>
      <c r="I3549" s="101"/>
      <c r="J3549" s="101"/>
      <c r="L3549" s="102"/>
      <c r="M3549" s="103"/>
      <c r="O3549" s="101"/>
      <c r="P3549" s="101"/>
      <c r="Q3549" s="101"/>
      <c r="R3549" s="105"/>
      <c r="V3549" s="106"/>
      <c r="W3549" s="107"/>
      <c r="X3549" s="107"/>
      <c r="Y3549" s="107"/>
      <c r="Z3549" s="108"/>
      <c r="AA3549" s="107"/>
      <c r="AB3549" s="50"/>
      <c r="AI3549" s="107"/>
    </row>
    <row r="3550" spans="3:35" x14ac:dyDescent="0.2">
      <c r="C3550" s="101"/>
      <c r="D3550" s="101"/>
      <c r="E3550" s="101"/>
      <c r="F3550" s="101"/>
      <c r="I3550" s="101"/>
      <c r="J3550" s="101"/>
      <c r="L3550" s="102"/>
      <c r="M3550" s="103"/>
      <c r="O3550" s="101"/>
      <c r="P3550" s="101"/>
      <c r="Q3550" s="101"/>
      <c r="R3550" s="105"/>
      <c r="V3550" s="106"/>
      <c r="W3550" s="107"/>
      <c r="X3550" s="107"/>
      <c r="Y3550" s="107"/>
      <c r="Z3550" s="108"/>
      <c r="AA3550" s="107"/>
      <c r="AB3550" s="50"/>
      <c r="AI3550" s="107"/>
    </row>
    <row r="3551" spans="3:35" x14ac:dyDescent="0.2">
      <c r="C3551" s="101"/>
      <c r="D3551" s="101"/>
      <c r="E3551" s="101"/>
      <c r="F3551" s="101"/>
      <c r="I3551" s="101"/>
      <c r="J3551" s="101"/>
      <c r="L3551" s="102"/>
      <c r="M3551" s="103"/>
      <c r="O3551" s="101"/>
      <c r="P3551" s="101"/>
      <c r="Q3551" s="101"/>
      <c r="R3551" s="105"/>
      <c r="V3551" s="106"/>
      <c r="W3551" s="107"/>
      <c r="X3551" s="107"/>
      <c r="Y3551" s="107"/>
      <c r="Z3551" s="108"/>
      <c r="AA3551" s="107"/>
      <c r="AB3551" s="50"/>
      <c r="AI3551" s="107"/>
    </row>
    <row r="3552" spans="3:35" x14ac:dyDescent="0.2">
      <c r="C3552" s="101"/>
      <c r="D3552" s="101"/>
      <c r="E3552" s="101"/>
      <c r="F3552" s="101"/>
      <c r="I3552" s="101"/>
      <c r="J3552" s="101"/>
      <c r="L3552" s="102"/>
      <c r="M3552" s="103"/>
      <c r="O3552" s="101"/>
      <c r="P3552" s="101"/>
      <c r="Q3552" s="101"/>
      <c r="R3552" s="105"/>
      <c r="V3552" s="106"/>
      <c r="W3552" s="107"/>
      <c r="X3552" s="107"/>
      <c r="Y3552" s="107"/>
      <c r="Z3552" s="108"/>
      <c r="AA3552" s="107"/>
      <c r="AB3552" s="50"/>
      <c r="AI3552" s="107"/>
    </row>
    <row r="3553" spans="3:35" x14ac:dyDescent="0.2">
      <c r="C3553" s="101"/>
      <c r="D3553" s="101"/>
      <c r="E3553" s="101"/>
      <c r="F3553" s="101"/>
      <c r="I3553" s="101"/>
      <c r="J3553" s="101"/>
      <c r="L3553" s="102"/>
      <c r="M3553" s="103"/>
      <c r="O3553" s="101"/>
      <c r="P3553" s="101"/>
      <c r="Q3553" s="101"/>
      <c r="R3553" s="105"/>
      <c r="V3553" s="106"/>
      <c r="W3553" s="107"/>
      <c r="X3553" s="107"/>
      <c r="Y3553" s="107"/>
      <c r="Z3553" s="108"/>
      <c r="AA3553" s="107"/>
      <c r="AB3553" s="50"/>
      <c r="AI3553" s="107"/>
    </row>
    <row r="3554" spans="3:35" x14ac:dyDescent="0.2">
      <c r="C3554" s="101"/>
      <c r="D3554" s="101"/>
      <c r="E3554" s="101"/>
      <c r="F3554" s="101"/>
      <c r="I3554" s="101"/>
      <c r="J3554" s="101"/>
      <c r="L3554" s="102"/>
      <c r="M3554" s="103"/>
      <c r="O3554" s="101"/>
      <c r="P3554" s="101"/>
      <c r="Q3554" s="101"/>
      <c r="R3554" s="105"/>
      <c r="V3554" s="106"/>
      <c r="W3554" s="107"/>
      <c r="X3554" s="107"/>
      <c r="Y3554" s="107"/>
      <c r="Z3554" s="108"/>
      <c r="AA3554" s="107"/>
      <c r="AB3554" s="50"/>
      <c r="AI3554" s="107"/>
    </row>
    <row r="3555" spans="3:35" x14ac:dyDescent="0.2">
      <c r="C3555" s="101"/>
      <c r="D3555" s="101"/>
      <c r="E3555" s="101"/>
      <c r="F3555" s="101"/>
      <c r="I3555" s="101"/>
      <c r="J3555" s="101"/>
      <c r="L3555" s="102"/>
      <c r="M3555" s="103"/>
      <c r="O3555" s="101"/>
      <c r="P3555" s="101"/>
      <c r="Q3555" s="101"/>
      <c r="R3555" s="105"/>
      <c r="V3555" s="106"/>
      <c r="W3555" s="107"/>
      <c r="X3555" s="107"/>
      <c r="Y3555" s="107"/>
      <c r="Z3555" s="108"/>
      <c r="AA3555" s="107"/>
      <c r="AB3555" s="50"/>
      <c r="AI3555" s="107"/>
    </row>
    <row r="3556" spans="3:35" x14ac:dyDescent="0.2">
      <c r="C3556" s="101"/>
      <c r="D3556" s="101"/>
      <c r="E3556" s="101"/>
      <c r="F3556" s="101"/>
      <c r="I3556" s="101"/>
      <c r="J3556" s="101"/>
      <c r="L3556" s="102"/>
      <c r="M3556" s="103"/>
      <c r="O3556" s="101"/>
      <c r="P3556" s="101"/>
      <c r="Q3556" s="101"/>
      <c r="R3556" s="105"/>
      <c r="V3556" s="106"/>
      <c r="W3556" s="107"/>
      <c r="X3556" s="107"/>
      <c r="Y3556" s="107"/>
      <c r="Z3556" s="108"/>
      <c r="AA3556" s="107"/>
      <c r="AB3556" s="50"/>
      <c r="AI3556" s="107"/>
    </row>
    <row r="3557" spans="3:35" x14ac:dyDescent="0.2">
      <c r="C3557" s="101"/>
      <c r="D3557" s="101"/>
      <c r="E3557" s="101"/>
      <c r="F3557" s="101"/>
      <c r="I3557" s="101"/>
      <c r="J3557" s="101"/>
      <c r="L3557" s="102"/>
      <c r="M3557" s="103"/>
      <c r="O3557" s="101"/>
      <c r="P3557" s="101"/>
      <c r="Q3557" s="101"/>
      <c r="R3557" s="105"/>
      <c r="V3557" s="106"/>
      <c r="W3557" s="107"/>
      <c r="X3557" s="107"/>
      <c r="Y3557" s="107"/>
      <c r="Z3557" s="108"/>
      <c r="AA3557" s="107"/>
      <c r="AB3557" s="50"/>
      <c r="AI3557" s="107"/>
    </row>
    <row r="3558" spans="3:35" x14ac:dyDescent="0.2">
      <c r="C3558" s="101"/>
      <c r="D3558" s="101"/>
      <c r="E3558" s="101"/>
      <c r="F3558" s="101"/>
      <c r="I3558" s="101"/>
      <c r="J3558" s="101"/>
      <c r="L3558" s="102"/>
      <c r="M3558" s="103"/>
      <c r="O3558" s="101"/>
      <c r="P3558" s="101"/>
      <c r="Q3558" s="101"/>
      <c r="R3558" s="105"/>
      <c r="V3558" s="106"/>
      <c r="W3558" s="107"/>
      <c r="X3558" s="107"/>
      <c r="Y3558" s="107"/>
      <c r="Z3558" s="108"/>
      <c r="AA3558" s="107"/>
      <c r="AB3558" s="50"/>
      <c r="AI3558" s="107"/>
    </row>
    <row r="3559" spans="3:35" x14ac:dyDescent="0.2">
      <c r="C3559" s="101"/>
      <c r="D3559" s="101"/>
      <c r="E3559" s="101"/>
      <c r="F3559" s="101"/>
      <c r="I3559" s="101"/>
      <c r="J3559" s="101"/>
      <c r="L3559" s="102"/>
      <c r="M3559" s="103"/>
      <c r="O3559" s="101"/>
      <c r="P3559" s="101"/>
      <c r="Q3559" s="101"/>
      <c r="R3559" s="105"/>
      <c r="V3559" s="106"/>
      <c r="W3559" s="107"/>
      <c r="X3559" s="107"/>
      <c r="Y3559" s="107"/>
      <c r="Z3559" s="108"/>
      <c r="AA3559" s="107"/>
      <c r="AB3559" s="50"/>
      <c r="AI3559" s="107"/>
    </row>
    <row r="3560" spans="3:35" x14ac:dyDescent="0.2">
      <c r="C3560" s="101"/>
      <c r="D3560" s="101"/>
      <c r="E3560" s="101"/>
      <c r="F3560" s="101"/>
      <c r="I3560" s="101"/>
      <c r="J3560" s="101"/>
      <c r="L3560" s="102"/>
      <c r="M3560" s="103"/>
      <c r="O3560" s="101"/>
      <c r="P3560" s="101"/>
      <c r="Q3560" s="101"/>
      <c r="R3560" s="105"/>
      <c r="V3560" s="106"/>
      <c r="W3560" s="107"/>
      <c r="X3560" s="107"/>
      <c r="Y3560" s="107"/>
      <c r="Z3560" s="108"/>
      <c r="AA3560" s="107"/>
      <c r="AB3560" s="50"/>
      <c r="AI3560" s="107"/>
    </row>
    <row r="3561" spans="3:35" x14ac:dyDescent="0.2">
      <c r="C3561" s="101"/>
      <c r="D3561" s="101"/>
      <c r="E3561" s="101"/>
      <c r="F3561" s="101"/>
      <c r="I3561" s="101"/>
      <c r="J3561" s="101"/>
      <c r="L3561" s="102"/>
      <c r="M3561" s="103"/>
      <c r="O3561" s="101"/>
      <c r="P3561" s="101"/>
      <c r="Q3561" s="101"/>
      <c r="R3561" s="105"/>
      <c r="V3561" s="106"/>
      <c r="W3561" s="107"/>
      <c r="X3561" s="107"/>
      <c r="Y3561" s="107"/>
      <c r="Z3561" s="108"/>
      <c r="AA3561" s="107"/>
      <c r="AB3561" s="50"/>
      <c r="AI3561" s="107"/>
    </row>
    <row r="3562" spans="3:35" x14ac:dyDescent="0.2">
      <c r="C3562" s="101"/>
      <c r="D3562" s="101"/>
      <c r="E3562" s="101"/>
      <c r="F3562" s="101"/>
      <c r="I3562" s="101"/>
      <c r="J3562" s="101"/>
      <c r="L3562" s="102"/>
      <c r="M3562" s="103"/>
      <c r="O3562" s="101"/>
      <c r="P3562" s="101"/>
      <c r="Q3562" s="101"/>
      <c r="R3562" s="105"/>
      <c r="V3562" s="106"/>
      <c r="W3562" s="107"/>
      <c r="X3562" s="107"/>
      <c r="Y3562" s="107"/>
      <c r="Z3562" s="108"/>
      <c r="AA3562" s="107"/>
      <c r="AB3562" s="50"/>
      <c r="AI3562" s="107"/>
    </row>
    <row r="3563" spans="3:35" x14ac:dyDescent="0.2">
      <c r="C3563" s="101"/>
      <c r="D3563" s="101"/>
      <c r="E3563" s="101"/>
      <c r="F3563" s="101"/>
      <c r="I3563" s="101"/>
      <c r="J3563" s="101"/>
      <c r="L3563" s="102"/>
      <c r="M3563" s="103"/>
      <c r="O3563" s="101"/>
      <c r="P3563" s="101"/>
      <c r="Q3563" s="101"/>
      <c r="R3563" s="105"/>
      <c r="V3563" s="106"/>
      <c r="W3563" s="107"/>
      <c r="X3563" s="107"/>
      <c r="Y3563" s="107"/>
      <c r="Z3563" s="108"/>
      <c r="AA3563" s="107"/>
      <c r="AB3563" s="50"/>
      <c r="AI3563" s="107"/>
    </row>
    <row r="3564" spans="3:35" x14ac:dyDescent="0.2">
      <c r="C3564" s="101"/>
      <c r="D3564" s="101"/>
      <c r="E3564" s="101"/>
      <c r="F3564" s="101"/>
      <c r="I3564" s="101"/>
      <c r="J3564" s="101"/>
      <c r="L3564" s="102"/>
      <c r="M3564" s="103"/>
      <c r="O3564" s="101"/>
      <c r="P3564" s="101"/>
      <c r="Q3564" s="101"/>
      <c r="R3564" s="105"/>
      <c r="V3564" s="106"/>
      <c r="W3564" s="107"/>
      <c r="X3564" s="107"/>
      <c r="Y3564" s="107"/>
      <c r="Z3564" s="108"/>
      <c r="AA3564" s="107"/>
      <c r="AB3564" s="50"/>
      <c r="AI3564" s="107"/>
    </row>
    <row r="3565" spans="3:35" x14ac:dyDescent="0.2">
      <c r="C3565" s="101"/>
      <c r="D3565" s="101"/>
      <c r="E3565" s="101"/>
      <c r="F3565" s="101"/>
      <c r="I3565" s="101"/>
      <c r="J3565" s="101"/>
      <c r="L3565" s="102"/>
      <c r="M3565" s="103"/>
      <c r="O3565" s="101"/>
      <c r="P3565" s="101"/>
      <c r="Q3565" s="101"/>
      <c r="R3565" s="105"/>
      <c r="V3565" s="106"/>
      <c r="W3565" s="107"/>
      <c r="X3565" s="107"/>
      <c r="Y3565" s="107"/>
      <c r="Z3565" s="108"/>
      <c r="AA3565" s="107"/>
      <c r="AB3565" s="50"/>
      <c r="AI3565" s="107"/>
    </row>
    <row r="3566" spans="3:35" x14ac:dyDescent="0.2">
      <c r="C3566" s="101"/>
      <c r="D3566" s="101"/>
      <c r="E3566" s="101"/>
      <c r="F3566" s="101"/>
      <c r="I3566" s="101"/>
      <c r="J3566" s="101"/>
      <c r="L3566" s="102"/>
      <c r="M3566" s="103"/>
      <c r="O3566" s="101"/>
      <c r="P3566" s="101"/>
      <c r="Q3566" s="101"/>
      <c r="R3566" s="105"/>
      <c r="V3566" s="106"/>
      <c r="W3566" s="107"/>
      <c r="X3566" s="107"/>
      <c r="Y3566" s="107"/>
      <c r="Z3566" s="108"/>
      <c r="AA3566" s="107"/>
      <c r="AB3566" s="50"/>
      <c r="AI3566" s="107"/>
    </row>
    <row r="3567" spans="3:35" x14ac:dyDescent="0.2">
      <c r="C3567" s="101"/>
      <c r="D3567" s="101"/>
      <c r="E3567" s="101"/>
      <c r="F3567" s="101"/>
      <c r="I3567" s="101"/>
      <c r="J3567" s="101"/>
      <c r="L3567" s="102"/>
      <c r="M3567" s="103"/>
      <c r="O3567" s="101"/>
      <c r="P3567" s="101"/>
      <c r="Q3567" s="101"/>
      <c r="R3567" s="105"/>
      <c r="V3567" s="106"/>
      <c r="W3567" s="107"/>
      <c r="X3567" s="107"/>
      <c r="Y3567" s="107"/>
      <c r="Z3567" s="108"/>
      <c r="AA3567" s="107"/>
      <c r="AB3567" s="50"/>
      <c r="AI3567" s="107"/>
    </row>
    <row r="3568" spans="3:35" x14ac:dyDescent="0.2">
      <c r="C3568" s="101"/>
      <c r="D3568" s="101"/>
      <c r="E3568" s="101"/>
      <c r="F3568" s="101"/>
      <c r="I3568" s="101"/>
      <c r="J3568" s="101"/>
      <c r="L3568" s="102"/>
      <c r="M3568" s="103"/>
      <c r="O3568" s="101"/>
      <c r="P3568" s="101"/>
      <c r="Q3568" s="101"/>
      <c r="R3568" s="105"/>
      <c r="V3568" s="106"/>
      <c r="W3568" s="107"/>
      <c r="X3568" s="107"/>
      <c r="Y3568" s="107"/>
      <c r="Z3568" s="108"/>
      <c r="AA3568" s="107"/>
      <c r="AB3568" s="50"/>
      <c r="AI3568" s="107"/>
    </row>
    <row r="3569" spans="3:35" x14ac:dyDescent="0.2">
      <c r="C3569" s="101"/>
      <c r="D3569" s="101"/>
      <c r="E3569" s="101"/>
      <c r="F3569" s="101"/>
      <c r="I3569" s="101"/>
      <c r="J3569" s="101"/>
      <c r="L3569" s="102"/>
      <c r="M3569" s="103"/>
      <c r="O3569" s="101"/>
      <c r="P3569" s="101"/>
      <c r="Q3569" s="101"/>
      <c r="R3569" s="105"/>
      <c r="V3569" s="106"/>
      <c r="W3569" s="107"/>
      <c r="X3569" s="107"/>
      <c r="Y3569" s="107"/>
      <c r="Z3569" s="108"/>
      <c r="AA3569" s="107"/>
      <c r="AB3569" s="50"/>
      <c r="AI3569" s="107"/>
    </row>
    <row r="3570" spans="3:35" x14ac:dyDescent="0.2">
      <c r="C3570" s="101"/>
      <c r="D3570" s="101"/>
      <c r="E3570" s="101"/>
      <c r="F3570" s="101"/>
      <c r="I3570" s="101"/>
      <c r="J3570" s="101"/>
      <c r="L3570" s="102"/>
      <c r="M3570" s="103"/>
      <c r="O3570" s="101"/>
      <c r="P3570" s="101"/>
      <c r="Q3570" s="101"/>
      <c r="R3570" s="105"/>
      <c r="V3570" s="106"/>
      <c r="W3570" s="107"/>
      <c r="X3570" s="107"/>
      <c r="Y3570" s="107"/>
      <c r="Z3570" s="108"/>
      <c r="AA3570" s="107"/>
      <c r="AB3570" s="50"/>
      <c r="AI3570" s="107"/>
    </row>
    <row r="3571" spans="3:35" x14ac:dyDescent="0.2">
      <c r="C3571" s="101"/>
      <c r="D3571" s="101"/>
      <c r="E3571" s="101"/>
      <c r="F3571" s="101"/>
      <c r="I3571" s="101"/>
      <c r="J3571" s="101"/>
      <c r="L3571" s="102"/>
      <c r="M3571" s="103"/>
      <c r="O3571" s="101"/>
      <c r="P3571" s="101"/>
      <c r="Q3571" s="101"/>
      <c r="R3571" s="105"/>
      <c r="V3571" s="106"/>
      <c r="W3571" s="107"/>
      <c r="X3571" s="107"/>
      <c r="Y3571" s="107"/>
      <c r="Z3571" s="108"/>
      <c r="AA3571" s="107"/>
      <c r="AB3571" s="50"/>
      <c r="AI3571" s="107"/>
    </row>
    <row r="3572" spans="3:35" x14ac:dyDescent="0.2">
      <c r="C3572" s="101"/>
      <c r="D3572" s="101"/>
      <c r="E3572" s="101"/>
      <c r="F3572" s="101"/>
      <c r="I3572" s="101"/>
      <c r="J3572" s="101"/>
      <c r="L3572" s="102"/>
      <c r="M3572" s="103"/>
      <c r="O3572" s="101"/>
      <c r="P3572" s="101"/>
      <c r="Q3572" s="101"/>
      <c r="R3572" s="105"/>
      <c r="V3572" s="106"/>
      <c r="W3572" s="107"/>
      <c r="X3572" s="107"/>
      <c r="Y3572" s="107"/>
      <c r="Z3572" s="108"/>
      <c r="AA3572" s="107"/>
      <c r="AB3572" s="50"/>
      <c r="AI3572" s="107"/>
    </row>
    <row r="3573" spans="3:35" x14ac:dyDescent="0.2">
      <c r="C3573" s="101"/>
      <c r="D3573" s="101"/>
      <c r="E3573" s="101"/>
      <c r="F3573" s="101"/>
      <c r="I3573" s="101"/>
      <c r="J3573" s="101"/>
      <c r="L3573" s="102"/>
      <c r="M3573" s="103"/>
      <c r="O3573" s="101"/>
      <c r="P3573" s="101"/>
      <c r="Q3573" s="101"/>
      <c r="R3573" s="105"/>
      <c r="V3573" s="106"/>
      <c r="W3573" s="107"/>
      <c r="X3573" s="107"/>
      <c r="Y3573" s="107"/>
      <c r="Z3573" s="108"/>
      <c r="AA3573" s="107"/>
      <c r="AB3573" s="50"/>
      <c r="AI3573" s="107"/>
    </row>
    <row r="3574" spans="3:35" x14ac:dyDescent="0.2">
      <c r="C3574" s="101"/>
      <c r="D3574" s="101"/>
      <c r="E3574" s="101"/>
      <c r="F3574" s="101"/>
      <c r="I3574" s="101"/>
      <c r="J3574" s="101"/>
      <c r="L3574" s="102"/>
      <c r="M3574" s="103"/>
      <c r="O3574" s="101"/>
      <c r="P3574" s="101"/>
      <c r="Q3574" s="101"/>
      <c r="R3574" s="105"/>
      <c r="V3574" s="106"/>
      <c r="W3574" s="107"/>
      <c r="X3574" s="107"/>
      <c r="Y3574" s="107"/>
      <c r="Z3574" s="108"/>
      <c r="AA3574" s="107"/>
      <c r="AB3574" s="50"/>
      <c r="AI3574" s="107"/>
    </row>
    <row r="3575" spans="3:35" x14ac:dyDescent="0.2">
      <c r="C3575" s="101"/>
      <c r="D3575" s="101"/>
      <c r="E3575" s="101"/>
      <c r="F3575" s="101"/>
      <c r="I3575" s="101"/>
      <c r="J3575" s="101"/>
      <c r="L3575" s="102"/>
      <c r="M3575" s="103"/>
      <c r="O3575" s="101"/>
      <c r="P3575" s="101"/>
      <c r="Q3575" s="101"/>
      <c r="R3575" s="105"/>
      <c r="V3575" s="106"/>
      <c r="W3575" s="107"/>
      <c r="X3575" s="107"/>
      <c r="Y3575" s="107"/>
      <c r="Z3575" s="108"/>
      <c r="AA3575" s="107"/>
      <c r="AB3575" s="50"/>
      <c r="AI3575" s="107"/>
    </row>
    <row r="3576" spans="3:35" x14ac:dyDescent="0.2">
      <c r="C3576" s="101"/>
      <c r="D3576" s="101"/>
      <c r="E3576" s="101"/>
      <c r="F3576" s="101"/>
      <c r="I3576" s="101"/>
      <c r="J3576" s="101"/>
      <c r="L3576" s="102"/>
      <c r="M3576" s="103"/>
      <c r="O3576" s="101"/>
      <c r="P3576" s="101"/>
      <c r="Q3576" s="101"/>
      <c r="R3576" s="105"/>
      <c r="V3576" s="106"/>
      <c r="W3576" s="107"/>
      <c r="X3576" s="107"/>
      <c r="Y3576" s="107"/>
      <c r="Z3576" s="108"/>
      <c r="AA3576" s="107"/>
      <c r="AB3576" s="50"/>
      <c r="AI3576" s="107"/>
    </row>
    <row r="3577" spans="3:35" x14ac:dyDescent="0.2">
      <c r="C3577" s="101"/>
      <c r="D3577" s="101"/>
      <c r="E3577" s="101"/>
      <c r="F3577" s="101"/>
      <c r="I3577" s="101"/>
      <c r="J3577" s="101"/>
      <c r="L3577" s="102"/>
      <c r="M3577" s="103"/>
      <c r="O3577" s="101"/>
      <c r="P3577" s="101"/>
      <c r="Q3577" s="101"/>
      <c r="R3577" s="105"/>
      <c r="V3577" s="106"/>
      <c r="W3577" s="107"/>
      <c r="X3577" s="107"/>
      <c r="Y3577" s="107"/>
      <c r="Z3577" s="108"/>
      <c r="AA3577" s="107"/>
      <c r="AB3577" s="50"/>
      <c r="AI3577" s="107"/>
    </row>
    <row r="3578" spans="3:35" x14ac:dyDescent="0.2">
      <c r="C3578" s="101"/>
      <c r="D3578" s="101"/>
      <c r="E3578" s="101"/>
      <c r="F3578" s="101"/>
      <c r="I3578" s="101"/>
      <c r="J3578" s="101"/>
      <c r="L3578" s="102"/>
      <c r="M3578" s="103"/>
      <c r="O3578" s="101"/>
      <c r="P3578" s="101"/>
      <c r="Q3578" s="101"/>
      <c r="R3578" s="105"/>
      <c r="V3578" s="106"/>
      <c r="W3578" s="107"/>
      <c r="X3578" s="107"/>
      <c r="Y3578" s="107"/>
      <c r="Z3578" s="108"/>
      <c r="AA3578" s="107"/>
      <c r="AB3578" s="50"/>
      <c r="AI3578" s="107"/>
    </row>
    <row r="3579" spans="3:35" x14ac:dyDescent="0.2">
      <c r="C3579" s="101"/>
      <c r="D3579" s="101"/>
      <c r="E3579" s="101"/>
      <c r="F3579" s="101"/>
      <c r="I3579" s="101"/>
      <c r="J3579" s="101"/>
      <c r="L3579" s="102"/>
      <c r="M3579" s="103"/>
      <c r="O3579" s="101"/>
      <c r="P3579" s="101"/>
      <c r="Q3579" s="101"/>
      <c r="R3579" s="105"/>
      <c r="V3579" s="106"/>
      <c r="W3579" s="107"/>
      <c r="X3579" s="107"/>
      <c r="Y3579" s="107"/>
      <c r="Z3579" s="108"/>
      <c r="AA3579" s="107"/>
      <c r="AB3579" s="50"/>
      <c r="AI3579" s="107"/>
    </row>
    <row r="3580" spans="3:35" x14ac:dyDescent="0.2">
      <c r="C3580" s="101"/>
      <c r="D3580" s="101"/>
      <c r="E3580" s="101"/>
      <c r="F3580" s="101"/>
      <c r="I3580" s="101"/>
      <c r="J3580" s="101"/>
      <c r="L3580" s="102"/>
      <c r="M3580" s="103"/>
      <c r="O3580" s="101"/>
      <c r="P3580" s="101"/>
      <c r="Q3580" s="101"/>
      <c r="R3580" s="105"/>
      <c r="V3580" s="106"/>
      <c r="W3580" s="107"/>
      <c r="X3580" s="107"/>
      <c r="Y3580" s="107"/>
      <c r="Z3580" s="108"/>
      <c r="AA3580" s="107"/>
      <c r="AB3580" s="50"/>
      <c r="AI3580" s="107"/>
    </row>
    <row r="3581" spans="3:35" x14ac:dyDescent="0.2">
      <c r="C3581" s="101"/>
      <c r="D3581" s="101"/>
      <c r="E3581" s="101"/>
      <c r="F3581" s="101"/>
      <c r="I3581" s="101"/>
      <c r="J3581" s="101"/>
      <c r="L3581" s="102"/>
      <c r="M3581" s="103"/>
      <c r="O3581" s="101"/>
      <c r="P3581" s="101"/>
      <c r="Q3581" s="101"/>
      <c r="R3581" s="105"/>
      <c r="V3581" s="106"/>
      <c r="W3581" s="107"/>
      <c r="X3581" s="107"/>
      <c r="Y3581" s="107"/>
      <c r="Z3581" s="108"/>
      <c r="AA3581" s="107"/>
      <c r="AB3581" s="50"/>
      <c r="AI3581" s="107"/>
    </row>
    <row r="3582" spans="3:35" x14ac:dyDescent="0.2">
      <c r="C3582" s="101"/>
      <c r="D3582" s="101"/>
      <c r="E3582" s="101"/>
      <c r="F3582" s="101"/>
      <c r="I3582" s="101"/>
      <c r="J3582" s="101"/>
      <c r="L3582" s="102"/>
      <c r="M3582" s="103"/>
      <c r="O3582" s="101"/>
      <c r="P3582" s="101"/>
      <c r="Q3582" s="101"/>
      <c r="R3582" s="105"/>
      <c r="V3582" s="106"/>
      <c r="W3582" s="107"/>
      <c r="X3582" s="107"/>
      <c r="Y3582" s="107"/>
      <c r="Z3582" s="108"/>
      <c r="AA3582" s="107"/>
      <c r="AB3582" s="50"/>
      <c r="AI3582" s="107"/>
    </row>
    <row r="3583" spans="3:35" x14ac:dyDescent="0.2">
      <c r="C3583" s="101"/>
      <c r="D3583" s="101"/>
      <c r="E3583" s="101"/>
      <c r="F3583" s="101"/>
      <c r="I3583" s="101"/>
      <c r="J3583" s="101"/>
      <c r="L3583" s="102"/>
      <c r="M3583" s="103"/>
      <c r="O3583" s="101"/>
      <c r="P3583" s="101"/>
      <c r="Q3583" s="101"/>
      <c r="R3583" s="105"/>
      <c r="V3583" s="106"/>
      <c r="W3583" s="107"/>
      <c r="X3583" s="107"/>
      <c r="Y3583" s="107"/>
      <c r="Z3583" s="108"/>
      <c r="AA3583" s="107"/>
      <c r="AB3583" s="50"/>
      <c r="AI3583" s="107"/>
    </row>
    <row r="3584" spans="3:35" x14ac:dyDescent="0.2">
      <c r="C3584" s="101"/>
      <c r="D3584" s="101"/>
      <c r="E3584" s="101"/>
      <c r="F3584" s="101"/>
      <c r="I3584" s="101"/>
      <c r="J3584" s="101"/>
      <c r="L3584" s="102"/>
      <c r="M3584" s="103"/>
      <c r="O3584" s="101"/>
      <c r="P3584" s="101"/>
      <c r="Q3584" s="101"/>
      <c r="R3584" s="105"/>
      <c r="V3584" s="106"/>
      <c r="W3584" s="107"/>
      <c r="X3584" s="107"/>
      <c r="Y3584" s="107"/>
      <c r="Z3584" s="108"/>
      <c r="AA3584" s="107"/>
      <c r="AB3584" s="50"/>
      <c r="AI3584" s="107"/>
    </row>
    <row r="3585" spans="3:35" x14ac:dyDescent="0.2">
      <c r="C3585" s="101"/>
      <c r="D3585" s="101"/>
      <c r="E3585" s="101"/>
      <c r="F3585" s="101"/>
      <c r="I3585" s="101"/>
      <c r="J3585" s="101"/>
      <c r="L3585" s="102"/>
      <c r="M3585" s="103"/>
      <c r="O3585" s="101"/>
      <c r="P3585" s="101"/>
      <c r="Q3585" s="101"/>
      <c r="R3585" s="105"/>
      <c r="V3585" s="106"/>
      <c r="W3585" s="107"/>
      <c r="X3585" s="107"/>
      <c r="Y3585" s="107"/>
      <c r="Z3585" s="108"/>
      <c r="AA3585" s="107"/>
      <c r="AB3585" s="50"/>
      <c r="AI3585" s="107"/>
    </row>
    <row r="3586" spans="3:35" x14ac:dyDescent="0.2">
      <c r="C3586" s="101"/>
      <c r="D3586" s="101"/>
      <c r="E3586" s="101"/>
      <c r="F3586" s="101"/>
      <c r="I3586" s="101"/>
      <c r="J3586" s="101"/>
      <c r="L3586" s="102"/>
      <c r="M3586" s="103"/>
      <c r="O3586" s="101"/>
      <c r="P3586" s="101"/>
      <c r="Q3586" s="101"/>
      <c r="R3586" s="105"/>
      <c r="V3586" s="106"/>
      <c r="W3586" s="107"/>
      <c r="X3586" s="107"/>
      <c r="Y3586" s="107"/>
      <c r="Z3586" s="108"/>
      <c r="AA3586" s="107"/>
      <c r="AB3586" s="50"/>
      <c r="AI3586" s="107"/>
    </row>
    <row r="3587" spans="3:35" x14ac:dyDescent="0.2">
      <c r="C3587" s="101"/>
      <c r="D3587" s="101"/>
      <c r="E3587" s="101"/>
      <c r="F3587" s="101"/>
      <c r="I3587" s="101"/>
      <c r="J3587" s="101"/>
      <c r="L3587" s="102"/>
      <c r="M3587" s="103"/>
      <c r="O3587" s="101"/>
      <c r="P3587" s="101"/>
      <c r="Q3587" s="101"/>
      <c r="R3587" s="105"/>
      <c r="V3587" s="106"/>
      <c r="W3587" s="107"/>
      <c r="X3587" s="107"/>
      <c r="Y3587" s="107"/>
      <c r="Z3587" s="108"/>
      <c r="AA3587" s="107"/>
      <c r="AB3587" s="50"/>
      <c r="AI3587" s="107"/>
    </row>
    <row r="3588" spans="3:35" x14ac:dyDescent="0.2">
      <c r="C3588" s="101"/>
      <c r="D3588" s="101"/>
      <c r="E3588" s="101"/>
      <c r="F3588" s="101"/>
      <c r="I3588" s="101"/>
      <c r="J3588" s="101"/>
      <c r="L3588" s="102"/>
      <c r="M3588" s="103"/>
      <c r="O3588" s="101"/>
      <c r="P3588" s="101"/>
      <c r="Q3588" s="101"/>
      <c r="R3588" s="105"/>
      <c r="V3588" s="106"/>
      <c r="W3588" s="107"/>
      <c r="X3588" s="107"/>
      <c r="Y3588" s="107"/>
      <c r="Z3588" s="108"/>
      <c r="AA3588" s="107"/>
      <c r="AB3588" s="50"/>
      <c r="AI3588" s="107"/>
    </row>
    <row r="3589" spans="3:35" x14ac:dyDescent="0.2">
      <c r="C3589" s="101"/>
      <c r="D3589" s="101"/>
      <c r="E3589" s="101"/>
      <c r="F3589" s="101"/>
      <c r="I3589" s="101"/>
      <c r="J3589" s="101"/>
      <c r="L3589" s="102"/>
      <c r="M3589" s="103"/>
      <c r="O3589" s="101"/>
      <c r="P3589" s="101"/>
      <c r="Q3589" s="101"/>
      <c r="R3589" s="105"/>
      <c r="V3589" s="106"/>
      <c r="W3589" s="107"/>
      <c r="X3589" s="107"/>
      <c r="Y3589" s="107"/>
      <c r="Z3589" s="108"/>
      <c r="AA3589" s="107"/>
      <c r="AB3589" s="50"/>
      <c r="AI3589" s="107"/>
    </row>
    <row r="3590" spans="3:35" x14ac:dyDescent="0.2">
      <c r="C3590" s="101"/>
      <c r="D3590" s="101"/>
      <c r="E3590" s="101"/>
      <c r="F3590" s="101"/>
      <c r="I3590" s="101"/>
      <c r="J3590" s="101"/>
      <c r="L3590" s="102"/>
      <c r="M3590" s="103"/>
      <c r="O3590" s="101"/>
      <c r="P3590" s="101"/>
      <c r="Q3590" s="101"/>
      <c r="R3590" s="105"/>
      <c r="V3590" s="106"/>
      <c r="W3590" s="107"/>
      <c r="X3590" s="107"/>
      <c r="Y3590" s="107"/>
      <c r="Z3590" s="108"/>
      <c r="AA3590" s="107"/>
      <c r="AB3590" s="50"/>
      <c r="AI3590" s="107"/>
    </row>
    <row r="3591" spans="3:35" x14ac:dyDescent="0.2">
      <c r="C3591" s="101"/>
      <c r="D3591" s="101"/>
      <c r="E3591" s="101"/>
      <c r="F3591" s="101"/>
      <c r="I3591" s="101"/>
      <c r="J3591" s="101"/>
      <c r="L3591" s="102"/>
      <c r="M3591" s="103"/>
      <c r="O3591" s="101"/>
      <c r="P3591" s="101"/>
      <c r="Q3591" s="101"/>
      <c r="R3591" s="105"/>
      <c r="V3591" s="106"/>
      <c r="W3591" s="107"/>
      <c r="X3591" s="107"/>
      <c r="Y3591" s="107"/>
      <c r="Z3591" s="108"/>
      <c r="AA3591" s="107"/>
      <c r="AB3591" s="50"/>
      <c r="AI3591" s="107"/>
    </row>
    <row r="3592" spans="3:35" x14ac:dyDescent="0.2">
      <c r="C3592" s="101"/>
      <c r="D3592" s="101"/>
      <c r="E3592" s="101"/>
      <c r="F3592" s="101"/>
      <c r="I3592" s="101"/>
      <c r="J3592" s="101"/>
      <c r="L3592" s="102"/>
      <c r="M3592" s="103"/>
      <c r="O3592" s="101"/>
      <c r="P3592" s="101"/>
      <c r="Q3592" s="101"/>
      <c r="R3592" s="105"/>
      <c r="V3592" s="106"/>
      <c r="W3592" s="107"/>
      <c r="X3592" s="107"/>
      <c r="Y3592" s="107"/>
      <c r="Z3592" s="108"/>
      <c r="AA3592" s="107"/>
      <c r="AB3592" s="50"/>
      <c r="AI3592" s="107"/>
    </row>
    <row r="3593" spans="3:35" x14ac:dyDescent="0.2">
      <c r="C3593" s="101"/>
      <c r="D3593" s="101"/>
      <c r="E3593" s="101"/>
      <c r="F3593" s="101"/>
      <c r="I3593" s="101"/>
      <c r="J3593" s="101"/>
      <c r="L3593" s="102"/>
      <c r="M3593" s="103"/>
      <c r="O3593" s="101"/>
      <c r="P3593" s="101"/>
      <c r="Q3593" s="101"/>
      <c r="R3593" s="105"/>
      <c r="V3593" s="106"/>
      <c r="W3593" s="107"/>
      <c r="X3593" s="107"/>
      <c r="Y3593" s="107"/>
      <c r="Z3593" s="108"/>
      <c r="AA3593" s="107"/>
      <c r="AB3593" s="50"/>
      <c r="AI3593" s="107"/>
    </row>
    <row r="3594" spans="3:35" x14ac:dyDescent="0.2">
      <c r="C3594" s="101"/>
      <c r="D3594" s="101"/>
      <c r="E3594" s="101"/>
      <c r="F3594" s="101"/>
      <c r="I3594" s="101"/>
      <c r="J3594" s="101"/>
      <c r="L3594" s="102"/>
      <c r="M3594" s="103"/>
      <c r="O3594" s="101"/>
      <c r="P3594" s="101"/>
      <c r="Q3594" s="101"/>
      <c r="R3594" s="105"/>
      <c r="V3594" s="106"/>
      <c r="W3594" s="107"/>
      <c r="X3594" s="107"/>
      <c r="Y3594" s="107"/>
      <c r="Z3594" s="108"/>
      <c r="AA3594" s="107"/>
      <c r="AB3594" s="50"/>
      <c r="AI3594" s="107"/>
    </row>
    <row r="3595" spans="3:35" x14ac:dyDescent="0.2">
      <c r="C3595" s="101"/>
      <c r="D3595" s="101"/>
      <c r="E3595" s="101"/>
      <c r="F3595" s="101"/>
      <c r="I3595" s="101"/>
      <c r="J3595" s="101"/>
      <c r="L3595" s="102"/>
      <c r="M3595" s="103"/>
      <c r="O3595" s="101"/>
      <c r="P3595" s="101"/>
      <c r="Q3595" s="101"/>
      <c r="R3595" s="105"/>
      <c r="V3595" s="106"/>
      <c r="W3595" s="107"/>
      <c r="X3595" s="107"/>
      <c r="Y3595" s="107"/>
      <c r="Z3595" s="108"/>
      <c r="AA3595" s="107"/>
      <c r="AB3595" s="50"/>
      <c r="AI3595" s="107"/>
    </row>
    <row r="3596" spans="3:35" x14ac:dyDescent="0.2">
      <c r="C3596" s="101"/>
      <c r="D3596" s="101"/>
      <c r="E3596" s="101"/>
      <c r="F3596" s="101"/>
      <c r="I3596" s="101"/>
      <c r="J3596" s="101"/>
      <c r="L3596" s="102"/>
      <c r="M3596" s="103"/>
      <c r="O3596" s="101"/>
      <c r="P3596" s="101"/>
      <c r="Q3596" s="101"/>
      <c r="R3596" s="105"/>
      <c r="V3596" s="106"/>
      <c r="W3596" s="107"/>
      <c r="X3596" s="107"/>
      <c r="Y3596" s="107"/>
      <c r="Z3596" s="108"/>
      <c r="AA3596" s="107"/>
      <c r="AB3596" s="50"/>
      <c r="AI3596" s="107"/>
    </row>
    <row r="3597" spans="3:35" x14ac:dyDescent="0.2">
      <c r="C3597" s="101"/>
      <c r="D3597" s="101"/>
      <c r="E3597" s="101"/>
      <c r="F3597" s="101"/>
      <c r="I3597" s="101"/>
      <c r="J3597" s="101"/>
      <c r="L3597" s="102"/>
      <c r="M3597" s="103"/>
      <c r="O3597" s="101"/>
      <c r="P3597" s="101"/>
      <c r="Q3597" s="101"/>
      <c r="R3597" s="105"/>
      <c r="V3597" s="106"/>
      <c r="W3597" s="107"/>
      <c r="X3597" s="107"/>
      <c r="Y3597" s="107"/>
      <c r="Z3597" s="108"/>
      <c r="AA3597" s="107"/>
      <c r="AB3597" s="50"/>
      <c r="AI3597" s="107"/>
    </row>
    <row r="3598" spans="3:35" x14ac:dyDescent="0.2">
      <c r="C3598" s="101"/>
      <c r="D3598" s="101"/>
      <c r="E3598" s="101"/>
      <c r="F3598" s="101"/>
      <c r="I3598" s="101"/>
      <c r="J3598" s="101"/>
      <c r="L3598" s="102"/>
      <c r="M3598" s="103"/>
      <c r="O3598" s="101"/>
      <c r="P3598" s="101"/>
      <c r="Q3598" s="101"/>
      <c r="R3598" s="105"/>
      <c r="V3598" s="106"/>
      <c r="W3598" s="107"/>
      <c r="X3598" s="107"/>
      <c r="Y3598" s="107"/>
      <c r="Z3598" s="108"/>
      <c r="AA3598" s="107"/>
      <c r="AB3598" s="50"/>
      <c r="AI3598" s="107"/>
    </row>
    <row r="3599" spans="3:35" x14ac:dyDescent="0.2">
      <c r="C3599" s="101"/>
      <c r="D3599" s="101"/>
      <c r="E3599" s="101"/>
      <c r="F3599" s="101"/>
      <c r="I3599" s="101"/>
      <c r="J3599" s="101"/>
      <c r="L3599" s="102"/>
      <c r="M3599" s="103"/>
      <c r="O3599" s="101"/>
      <c r="P3599" s="101"/>
      <c r="Q3599" s="101"/>
      <c r="R3599" s="105"/>
      <c r="V3599" s="106"/>
      <c r="W3599" s="107"/>
      <c r="X3599" s="107"/>
      <c r="Y3599" s="107"/>
      <c r="Z3599" s="108"/>
      <c r="AA3599" s="107"/>
      <c r="AB3599" s="50"/>
      <c r="AI3599" s="107"/>
    </row>
    <row r="3600" spans="3:35" x14ac:dyDescent="0.2">
      <c r="C3600" s="101"/>
      <c r="D3600" s="101"/>
      <c r="E3600" s="101"/>
      <c r="F3600" s="101"/>
      <c r="I3600" s="101"/>
      <c r="J3600" s="101"/>
      <c r="L3600" s="102"/>
      <c r="M3600" s="103"/>
      <c r="O3600" s="101"/>
      <c r="P3600" s="101"/>
      <c r="Q3600" s="101"/>
      <c r="R3600" s="105"/>
      <c r="V3600" s="106"/>
      <c r="W3600" s="107"/>
      <c r="X3600" s="107"/>
      <c r="Y3600" s="107"/>
      <c r="Z3600" s="108"/>
      <c r="AA3600" s="107"/>
      <c r="AB3600" s="50"/>
      <c r="AI3600" s="107"/>
    </row>
    <row r="3601" spans="3:35" x14ac:dyDescent="0.2">
      <c r="C3601" s="101"/>
      <c r="D3601" s="101"/>
      <c r="E3601" s="101"/>
      <c r="F3601" s="101"/>
      <c r="I3601" s="101"/>
      <c r="J3601" s="101"/>
      <c r="L3601" s="102"/>
      <c r="M3601" s="103"/>
      <c r="O3601" s="101"/>
      <c r="P3601" s="101"/>
      <c r="Q3601" s="101"/>
      <c r="R3601" s="105"/>
      <c r="V3601" s="106"/>
      <c r="W3601" s="107"/>
      <c r="X3601" s="107"/>
      <c r="Y3601" s="107"/>
      <c r="Z3601" s="108"/>
      <c r="AA3601" s="107"/>
      <c r="AB3601" s="50"/>
      <c r="AI3601" s="107"/>
    </row>
    <row r="3602" spans="3:35" x14ac:dyDescent="0.2">
      <c r="C3602" s="101"/>
      <c r="D3602" s="101"/>
      <c r="E3602" s="101"/>
      <c r="F3602" s="101"/>
      <c r="I3602" s="101"/>
      <c r="J3602" s="101"/>
      <c r="L3602" s="102"/>
      <c r="M3602" s="103"/>
      <c r="O3602" s="101"/>
      <c r="P3602" s="101"/>
      <c r="Q3602" s="101"/>
      <c r="R3602" s="105"/>
      <c r="V3602" s="106"/>
      <c r="W3602" s="107"/>
      <c r="X3602" s="107"/>
      <c r="Y3602" s="107"/>
      <c r="Z3602" s="108"/>
      <c r="AA3602" s="107"/>
      <c r="AB3602" s="50"/>
      <c r="AI3602" s="107"/>
    </row>
    <row r="3603" spans="3:35" x14ac:dyDescent="0.2">
      <c r="C3603" s="101"/>
      <c r="D3603" s="101"/>
      <c r="E3603" s="101"/>
      <c r="F3603" s="101"/>
      <c r="I3603" s="101"/>
      <c r="J3603" s="101"/>
      <c r="L3603" s="102"/>
      <c r="M3603" s="103"/>
      <c r="O3603" s="101"/>
      <c r="P3603" s="101"/>
      <c r="Q3603" s="101"/>
      <c r="R3603" s="105"/>
      <c r="V3603" s="106"/>
      <c r="W3603" s="107"/>
      <c r="X3603" s="107"/>
      <c r="Y3603" s="107"/>
      <c r="Z3603" s="108"/>
      <c r="AA3603" s="107"/>
      <c r="AB3603" s="50"/>
      <c r="AI3603" s="107"/>
    </row>
    <row r="3604" spans="3:35" x14ac:dyDescent="0.2">
      <c r="C3604" s="101"/>
      <c r="D3604" s="101"/>
      <c r="E3604" s="101"/>
      <c r="F3604" s="101"/>
      <c r="I3604" s="101"/>
      <c r="J3604" s="101"/>
      <c r="L3604" s="102"/>
      <c r="M3604" s="103"/>
      <c r="O3604" s="101"/>
      <c r="P3604" s="101"/>
      <c r="Q3604" s="101"/>
      <c r="R3604" s="105"/>
      <c r="V3604" s="106"/>
      <c r="W3604" s="107"/>
      <c r="X3604" s="107"/>
      <c r="Y3604" s="107"/>
      <c r="Z3604" s="108"/>
      <c r="AA3604" s="107"/>
      <c r="AB3604" s="50"/>
      <c r="AI3604" s="107"/>
    </row>
    <row r="3605" spans="3:35" x14ac:dyDescent="0.2">
      <c r="C3605" s="101"/>
      <c r="D3605" s="101"/>
      <c r="E3605" s="101"/>
      <c r="F3605" s="101"/>
      <c r="I3605" s="101"/>
      <c r="J3605" s="101"/>
      <c r="L3605" s="102"/>
      <c r="M3605" s="103"/>
      <c r="O3605" s="101"/>
      <c r="P3605" s="101"/>
      <c r="Q3605" s="101"/>
      <c r="R3605" s="105"/>
      <c r="V3605" s="106"/>
      <c r="W3605" s="107"/>
      <c r="X3605" s="107"/>
      <c r="Y3605" s="107"/>
      <c r="Z3605" s="108"/>
      <c r="AA3605" s="107"/>
      <c r="AB3605" s="50"/>
      <c r="AI3605" s="107"/>
    </row>
    <row r="3606" spans="3:35" x14ac:dyDescent="0.2">
      <c r="C3606" s="101"/>
      <c r="D3606" s="101"/>
      <c r="E3606" s="101"/>
      <c r="F3606" s="101"/>
      <c r="I3606" s="101"/>
      <c r="J3606" s="101"/>
      <c r="L3606" s="102"/>
      <c r="M3606" s="103"/>
      <c r="O3606" s="101"/>
      <c r="P3606" s="101"/>
      <c r="Q3606" s="101"/>
      <c r="R3606" s="105"/>
      <c r="V3606" s="106"/>
      <c r="W3606" s="107"/>
      <c r="X3606" s="107"/>
      <c r="Y3606" s="107"/>
      <c r="Z3606" s="108"/>
      <c r="AA3606" s="107"/>
      <c r="AB3606" s="50"/>
      <c r="AI3606" s="107"/>
    </row>
    <row r="3607" spans="3:35" x14ac:dyDescent="0.2">
      <c r="C3607" s="101"/>
      <c r="D3607" s="101"/>
      <c r="E3607" s="101"/>
      <c r="F3607" s="101"/>
      <c r="I3607" s="101"/>
      <c r="J3607" s="101"/>
      <c r="L3607" s="102"/>
      <c r="M3607" s="103"/>
      <c r="O3607" s="101"/>
      <c r="P3607" s="101"/>
      <c r="Q3607" s="101"/>
      <c r="R3607" s="105"/>
      <c r="V3607" s="106"/>
      <c r="W3607" s="107"/>
      <c r="X3607" s="107"/>
      <c r="Y3607" s="107"/>
      <c r="Z3607" s="108"/>
      <c r="AA3607" s="107"/>
      <c r="AB3607" s="50"/>
      <c r="AI3607" s="107"/>
    </row>
    <row r="3608" spans="3:35" x14ac:dyDescent="0.2">
      <c r="C3608" s="101"/>
      <c r="D3608" s="101"/>
      <c r="E3608" s="101"/>
      <c r="F3608" s="101"/>
      <c r="I3608" s="101"/>
      <c r="J3608" s="101"/>
      <c r="L3608" s="102"/>
      <c r="M3608" s="103"/>
      <c r="O3608" s="101"/>
      <c r="P3608" s="101"/>
      <c r="Q3608" s="101"/>
      <c r="R3608" s="105"/>
      <c r="V3608" s="106"/>
      <c r="W3608" s="107"/>
      <c r="X3608" s="107"/>
      <c r="Y3608" s="107"/>
      <c r="Z3608" s="108"/>
      <c r="AA3608" s="107"/>
      <c r="AB3608" s="50"/>
      <c r="AI3608" s="107"/>
    </row>
    <row r="3609" spans="3:35" x14ac:dyDescent="0.2">
      <c r="C3609" s="101"/>
      <c r="D3609" s="101"/>
      <c r="E3609" s="101"/>
      <c r="F3609" s="101"/>
      <c r="I3609" s="101"/>
      <c r="J3609" s="101"/>
      <c r="L3609" s="102"/>
      <c r="M3609" s="103"/>
      <c r="O3609" s="101"/>
      <c r="P3609" s="101"/>
      <c r="Q3609" s="101"/>
      <c r="R3609" s="105"/>
      <c r="V3609" s="106"/>
      <c r="W3609" s="107"/>
      <c r="X3609" s="107"/>
      <c r="Y3609" s="107"/>
      <c r="Z3609" s="108"/>
      <c r="AA3609" s="107"/>
      <c r="AB3609" s="50"/>
      <c r="AI3609" s="107"/>
    </row>
    <row r="3610" spans="3:35" x14ac:dyDescent="0.2">
      <c r="C3610" s="101"/>
      <c r="D3610" s="101"/>
      <c r="E3610" s="101"/>
      <c r="F3610" s="101"/>
      <c r="I3610" s="101"/>
      <c r="J3610" s="101"/>
      <c r="L3610" s="102"/>
      <c r="M3610" s="103"/>
      <c r="O3610" s="101"/>
      <c r="P3610" s="101"/>
      <c r="Q3610" s="101"/>
      <c r="R3610" s="105"/>
      <c r="V3610" s="106"/>
      <c r="W3610" s="107"/>
      <c r="X3610" s="107"/>
      <c r="Y3610" s="107"/>
      <c r="Z3610" s="108"/>
      <c r="AA3610" s="107"/>
      <c r="AB3610" s="50"/>
      <c r="AI3610" s="107"/>
    </row>
    <row r="3611" spans="3:35" x14ac:dyDescent="0.2">
      <c r="C3611" s="101"/>
      <c r="D3611" s="101"/>
      <c r="E3611" s="101"/>
      <c r="F3611" s="101"/>
      <c r="I3611" s="101"/>
      <c r="J3611" s="101"/>
      <c r="L3611" s="102"/>
      <c r="M3611" s="103"/>
      <c r="O3611" s="101"/>
      <c r="P3611" s="101"/>
      <c r="Q3611" s="101"/>
      <c r="R3611" s="105"/>
      <c r="V3611" s="106"/>
      <c r="W3611" s="107"/>
      <c r="X3611" s="107"/>
      <c r="Y3611" s="107"/>
      <c r="Z3611" s="108"/>
      <c r="AA3611" s="107"/>
      <c r="AB3611" s="50"/>
      <c r="AI3611" s="107"/>
    </row>
    <row r="3612" spans="3:35" x14ac:dyDescent="0.2">
      <c r="C3612" s="101"/>
      <c r="D3612" s="101"/>
      <c r="E3612" s="101"/>
      <c r="F3612" s="101"/>
      <c r="I3612" s="101"/>
      <c r="J3612" s="101"/>
      <c r="L3612" s="102"/>
      <c r="M3612" s="103"/>
      <c r="O3612" s="101"/>
      <c r="P3612" s="101"/>
      <c r="Q3612" s="101"/>
      <c r="R3612" s="105"/>
      <c r="V3612" s="106"/>
      <c r="W3612" s="107"/>
      <c r="X3612" s="107"/>
      <c r="Y3612" s="107"/>
      <c r="Z3612" s="108"/>
      <c r="AA3612" s="107"/>
      <c r="AB3612" s="50"/>
      <c r="AI3612" s="107"/>
    </row>
    <row r="3613" spans="3:35" x14ac:dyDescent="0.2">
      <c r="C3613" s="101"/>
      <c r="D3613" s="101"/>
      <c r="E3613" s="101"/>
      <c r="F3613" s="101"/>
      <c r="I3613" s="101"/>
      <c r="J3613" s="101"/>
      <c r="L3613" s="102"/>
      <c r="M3613" s="103"/>
      <c r="O3613" s="101"/>
      <c r="P3613" s="101"/>
      <c r="Q3613" s="101"/>
      <c r="R3613" s="105"/>
      <c r="V3613" s="106"/>
      <c r="W3613" s="107"/>
      <c r="X3613" s="107"/>
      <c r="Y3613" s="107"/>
      <c r="Z3613" s="108"/>
      <c r="AA3613" s="107"/>
      <c r="AB3613" s="50"/>
      <c r="AI3613" s="107"/>
    </row>
    <row r="3614" spans="3:35" x14ac:dyDescent="0.2">
      <c r="C3614" s="101"/>
      <c r="D3614" s="101"/>
      <c r="E3614" s="101"/>
      <c r="F3614" s="101"/>
      <c r="I3614" s="101"/>
      <c r="J3614" s="101"/>
      <c r="L3614" s="102"/>
      <c r="M3614" s="103"/>
      <c r="O3614" s="101"/>
      <c r="P3614" s="101"/>
      <c r="Q3614" s="101"/>
      <c r="R3614" s="105"/>
      <c r="V3614" s="106"/>
      <c r="W3614" s="107"/>
      <c r="X3614" s="107"/>
      <c r="Y3614" s="107"/>
      <c r="Z3614" s="108"/>
      <c r="AA3614" s="107"/>
      <c r="AB3614" s="50"/>
      <c r="AI3614" s="107"/>
    </row>
    <row r="3615" spans="3:35" x14ac:dyDescent="0.2">
      <c r="L3615" s="102"/>
      <c r="M3615" s="103"/>
      <c r="R3615" s="105"/>
      <c r="V3615" s="106"/>
      <c r="W3615" s="107"/>
      <c r="X3615" s="107"/>
      <c r="Y3615" s="107"/>
      <c r="Z3615" s="108"/>
      <c r="AA3615" s="107"/>
      <c r="AB3615" s="50"/>
      <c r="AI3615" s="107"/>
    </row>
    <row r="3616" spans="3:35" x14ac:dyDescent="0.2">
      <c r="L3616" s="102"/>
      <c r="M3616" s="103"/>
      <c r="R3616" s="105"/>
      <c r="V3616" s="106"/>
      <c r="W3616" s="107"/>
      <c r="X3616" s="107"/>
      <c r="Y3616" s="107"/>
      <c r="Z3616" s="108"/>
      <c r="AA3616" s="107"/>
      <c r="AB3616" s="50"/>
      <c r="AI3616" s="107"/>
    </row>
    <row r="3617" spans="3:35" x14ac:dyDescent="0.2">
      <c r="L3617" s="102"/>
      <c r="M3617" s="103"/>
      <c r="R3617" s="105"/>
      <c r="V3617" s="106"/>
      <c r="W3617" s="107"/>
      <c r="X3617" s="107"/>
      <c r="Y3617" s="107"/>
      <c r="Z3617" s="108"/>
      <c r="AA3617" s="107"/>
      <c r="AB3617" s="50"/>
      <c r="AI3617" s="107"/>
    </row>
    <row r="3618" spans="3:35" x14ac:dyDescent="0.2">
      <c r="L3618" s="102"/>
      <c r="M3618" s="103"/>
      <c r="R3618" s="105"/>
      <c r="V3618" s="106"/>
      <c r="W3618" s="107"/>
      <c r="X3618" s="107"/>
      <c r="Y3618" s="107"/>
      <c r="Z3618" s="108"/>
      <c r="AA3618" s="107"/>
      <c r="AB3618" s="50"/>
      <c r="AI3618" s="107"/>
    </row>
    <row r="3619" spans="3:35" x14ac:dyDescent="0.2">
      <c r="L3619" s="102"/>
      <c r="M3619" s="103"/>
      <c r="R3619" s="105"/>
      <c r="V3619" s="106"/>
      <c r="W3619" s="107"/>
      <c r="X3619" s="107"/>
      <c r="Y3619" s="107"/>
      <c r="Z3619" s="108"/>
      <c r="AA3619" s="107"/>
      <c r="AB3619" s="50"/>
      <c r="AI3619" s="107"/>
    </row>
    <row r="3620" spans="3:35" x14ac:dyDescent="0.2">
      <c r="L3620" s="102"/>
      <c r="M3620" s="103"/>
      <c r="R3620" s="105"/>
      <c r="V3620" s="106"/>
      <c r="W3620" s="107"/>
      <c r="X3620" s="107"/>
      <c r="Y3620" s="107"/>
      <c r="Z3620" s="108"/>
      <c r="AA3620" s="107"/>
      <c r="AB3620" s="50"/>
      <c r="AI3620" s="107"/>
    </row>
    <row r="3621" spans="3:35" x14ac:dyDescent="0.2">
      <c r="L3621" s="102"/>
      <c r="M3621" s="103"/>
      <c r="R3621" s="105"/>
      <c r="V3621" s="106"/>
      <c r="W3621" s="107"/>
      <c r="X3621" s="107"/>
      <c r="Y3621" s="107"/>
      <c r="Z3621" s="108"/>
      <c r="AA3621" s="107"/>
      <c r="AB3621" s="50"/>
      <c r="AI3621" s="107"/>
    </row>
    <row r="3622" spans="3:35" x14ac:dyDescent="0.2">
      <c r="L3622" s="102"/>
      <c r="M3622" s="103"/>
      <c r="R3622" s="105"/>
      <c r="V3622" s="106"/>
      <c r="W3622" s="107"/>
      <c r="X3622" s="107"/>
      <c r="Y3622" s="107"/>
      <c r="Z3622" s="108"/>
      <c r="AA3622" s="107"/>
      <c r="AB3622" s="50"/>
      <c r="AI3622" s="107"/>
    </row>
    <row r="3623" spans="3:35" x14ac:dyDescent="0.2">
      <c r="L3623" s="102"/>
      <c r="M3623" s="103"/>
      <c r="R3623" s="105"/>
      <c r="V3623" s="106"/>
      <c r="W3623" s="107"/>
      <c r="X3623" s="107"/>
      <c r="Y3623" s="107"/>
      <c r="Z3623" s="108"/>
      <c r="AA3623" s="107"/>
      <c r="AB3623" s="50"/>
      <c r="AI3623" s="107"/>
    </row>
    <row r="3624" spans="3:35" x14ac:dyDescent="0.2">
      <c r="C3624" s="101"/>
      <c r="D3624" s="101"/>
      <c r="E3624" s="101"/>
      <c r="F3624" s="101"/>
      <c r="I3624" s="101"/>
      <c r="J3624" s="101"/>
      <c r="L3624" s="102"/>
      <c r="M3624" s="103"/>
      <c r="O3624" s="101"/>
      <c r="P3624" s="101"/>
      <c r="Q3624" s="101"/>
      <c r="R3624" s="105"/>
      <c r="V3624" s="106"/>
      <c r="W3624" s="107"/>
      <c r="X3624" s="107"/>
      <c r="Y3624" s="107"/>
      <c r="Z3624" s="108"/>
      <c r="AA3624" s="107"/>
      <c r="AB3624" s="50"/>
      <c r="AI3624" s="107"/>
    </row>
    <row r="3625" spans="3:35" x14ac:dyDescent="0.2">
      <c r="C3625" s="101"/>
      <c r="D3625" s="101"/>
      <c r="E3625" s="101"/>
      <c r="F3625" s="101"/>
      <c r="I3625" s="101"/>
      <c r="J3625" s="101"/>
      <c r="L3625" s="102"/>
      <c r="M3625" s="103"/>
      <c r="O3625" s="101"/>
      <c r="P3625" s="101"/>
      <c r="Q3625" s="101"/>
      <c r="R3625" s="105"/>
      <c r="V3625" s="106"/>
      <c r="W3625" s="107"/>
      <c r="X3625" s="107"/>
      <c r="Y3625" s="107"/>
      <c r="Z3625" s="108"/>
      <c r="AA3625" s="107"/>
      <c r="AB3625" s="50"/>
      <c r="AI3625" s="107"/>
    </row>
    <row r="3626" spans="3:35" x14ac:dyDescent="0.2">
      <c r="C3626" s="101"/>
      <c r="D3626" s="101"/>
      <c r="E3626" s="101"/>
      <c r="F3626" s="101"/>
      <c r="I3626" s="101"/>
      <c r="J3626" s="101"/>
      <c r="L3626" s="102"/>
      <c r="M3626" s="103"/>
      <c r="O3626" s="101"/>
      <c r="P3626" s="101"/>
      <c r="Q3626" s="101"/>
      <c r="R3626" s="105"/>
      <c r="V3626" s="106"/>
      <c r="W3626" s="107"/>
      <c r="X3626" s="107"/>
      <c r="Y3626" s="107"/>
      <c r="Z3626" s="108"/>
      <c r="AA3626" s="107"/>
      <c r="AB3626" s="50"/>
      <c r="AI3626" s="107"/>
    </row>
    <row r="3627" spans="3:35" x14ac:dyDescent="0.2">
      <c r="C3627" s="101"/>
      <c r="D3627" s="101"/>
      <c r="E3627" s="101"/>
      <c r="F3627" s="101"/>
      <c r="I3627" s="101"/>
      <c r="J3627" s="101"/>
      <c r="L3627" s="102"/>
      <c r="M3627" s="103"/>
      <c r="O3627" s="101"/>
      <c r="P3627" s="101"/>
      <c r="Q3627" s="101"/>
      <c r="R3627" s="105"/>
      <c r="V3627" s="106"/>
      <c r="W3627" s="107"/>
      <c r="X3627" s="107"/>
      <c r="Y3627" s="107"/>
      <c r="Z3627" s="108"/>
      <c r="AA3627" s="107"/>
      <c r="AB3627" s="50"/>
      <c r="AI3627" s="107"/>
    </row>
    <row r="3628" spans="3:35" x14ac:dyDescent="0.2">
      <c r="C3628" s="101"/>
      <c r="D3628" s="101"/>
      <c r="E3628" s="101"/>
      <c r="F3628" s="101"/>
      <c r="I3628" s="101"/>
      <c r="J3628" s="101"/>
      <c r="L3628" s="102"/>
      <c r="M3628" s="103"/>
      <c r="O3628" s="101"/>
      <c r="P3628" s="101"/>
      <c r="Q3628" s="101"/>
      <c r="R3628" s="105"/>
      <c r="V3628" s="106"/>
      <c r="W3628" s="107"/>
      <c r="X3628" s="107"/>
      <c r="Y3628" s="107"/>
      <c r="Z3628" s="108"/>
      <c r="AA3628" s="107"/>
      <c r="AB3628" s="50"/>
      <c r="AI3628" s="107"/>
    </row>
    <row r="3629" spans="3:35" x14ac:dyDescent="0.2">
      <c r="C3629" s="101"/>
      <c r="D3629" s="101"/>
      <c r="E3629" s="101"/>
      <c r="F3629" s="101"/>
      <c r="I3629" s="101"/>
      <c r="J3629" s="101"/>
      <c r="L3629" s="102"/>
      <c r="M3629" s="103"/>
      <c r="O3629" s="101"/>
      <c r="P3629" s="101"/>
      <c r="Q3629" s="101"/>
      <c r="R3629" s="105"/>
      <c r="V3629" s="106"/>
      <c r="W3629" s="107"/>
      <c r="X3629" s="107"/>
      <c r="Y3629" s="107"/>
      <c r="Z3629" s="108"/>
      <c r="AA3629" s="107"/>
      <c r="AB3629" s="50"/>
      <c r="AI3629" s="107"/>
    </row>
    <row r="3630" spans="3:35" x14ac:dyDescent="0.2">
      <c r="C3630" s="101"/>
      <c r="D3630" s="101"/>
      <c r="E3630" s="101"/>
      <c r="F3630" s="101"/>
      <c r="I3630" s="101"/>
      <c r="J3630" s="101"/>
      <c r="L3630" s="102"/>
      <c r="M3630" s="103"/>
      <c r="O3630" s="101"/>
      <c r="P3630" s="101"/>
      <c r="Q3630" s="101"/>
      <c r="R3630" s="105"/>
      <c r="V3630" s="106"/>
      <c r="W3630" s="107"/>
      <c r="X3630" s="107"/>
      <c r="Y3630" s="107"/>
      <c r="Z3630" s="108"/>
      <c r="AA3630" s="107"/>
      <c r="AB3630" s="50"/>
      <c r="AI3630" s="107"/>
    </row>
    <row r="3631" spans="3:35" x14ac:dyDescent="0.2">
      <c r="C3631" s="101"/>
      <c r="D3631" s="101"/>
      <c r="E3631" s="101"/>
      <c r="F3631" s="101"/>
      <c r="I3631" s="101"/>
      <c r="J3631" s="101"/>
      <c r="L3631" s="102"/>
      <c r="M3631" s="103"/>
      <c r="O3631" s="101"/>
      <c r="P3631" s="101"/>
      <c r="Q3631" s="101"/>
      <c r="R3631" s="105"/>
      <c r="V3631" s="106"/>
      <c r="W3631" s="107"/>
      <c r="X3631" s="107"/>
      <c r="Y3631" s="107"/>
      <c r="Z3631" s="108"/>
      <c r="AA3631" s="107"/>
      <c r="AB3631" s="50"/>
      <c r="AI3631" s="107"/>
    </row>
    <row r="3632" spans="3:35" x14ac:dyDescent="0.2">
      <c r="C3632" s="101"/>
      <c r="D3632" s="101"/>
      <c r="E3632" s="101"/>
      <c r="F3632" s="101"/>
      <c r="I3632" s="101"/>
      <c r="J3632" s="101"/>
      <c r="L3632" s="102"/>
      <c r="M3632" s="103"/>
      <c r="O3632" s="101"/>
      <c r="P3632" s="101"/>
      <c r="Q3632" s="101"/>
      <c r="R3632" s="105"/>
      <c r="V3632" s="106"/>
      <c r="W3632" s="107"/>
      <c r="X3632" s="107"/>
      <c r="Y3632" s="107"/>
      <c r="Z3632" s="108"/>
      <c r="AA3632" s="107"/>
      <c r="AB3632" s="50"/>
      <c r="AI3632" s="107"/>
    </row>
    <row r="3633" spans="3:35" x14ac:dyDescent="0.2">
      <c r="C3633" s="101"/>
      <c r="D3633" s="101"/>
      <c r="E3633" s="101"/>
      <c r="F3633" s="101"/>
      <c r="I3633" s="101"/>
      <c r="J3633" s="101"/>
      <c r="L3633" s="102"/>
      <c r="M3633" s="103"/>
      <c r="O3633" s="101"/>
      <c r="P3633" s="101"/>
      <c r="Q3633" s="101"/>
      <c r="R3633" s="105"/>
      <c r="V3633" s="106"/>
      <c r="W3633" s="107"/>
      <c r="X3633" s="107"/>
      <c r="Y3633" s="107"/>
      <c r="Z3633" s="108"/>
      <c r="AA3633" s="107"/>
      <c r="AB3633" s="50"/>
      <c r="AI3633" s="107"/>
    </row>
    <row r="3634" spans="3:35" x14ac:dyDescent="0.2">
      <c r="C3634" s="101"/>
      <c r="D3634" s="101"/>
      <c r="E3634" s="101"/>
      <c r="F3634" s="101"/>
      <c r="I3634" s="101"/>
      <c r="J3634" s="101"/>
      <c r="L3634" s="102"/>
      <c r="M3634" s="103"/>
      <c r="O3634" s="101"/>
      <c r="P3634" s="101"/>
      <c r="Q3634" s="101"/>
      <c r="R3634" s="105"/>
      <c r="V3634" s="106"/>
      <c r="W3634" s="107"/>
      <c r="X3634" s="107"/>
      <c r="Y3634" s="107"/>
      <c r="Z3634" s="108"/>
      <c r="AA3634" s="107"/>
      <c r="AB3634" s="50"/>
      <c r="AI3634" s="107"/>
    </row>
    <row r="3635" spans="3:35" x14ac:dyDescent="0.2">
      <c r="C3635" s="101"/>
      <c r="D3635" s="101"/>
      <c r="E3635" s="101"/>
      <c r="F3635" s="101"/>
      <c r="I3635" s="101"/>
      <c r="J3635" s="101"/>
      <c r="L3635" s="102"/>
      <c r="M3635" s="103"/>
      <c r="O3635" s="101"/>
      <c r="P3635" s="101"/>
      <c r="Q3635" s="101"/>
      <c r="R3635" s="105"/>
      <c r="V3635" s="106"/>
      <c r="W3635" s="107"/>
      <c r="X3635" s="107"/>
      <c r="Y3635" s="107"/>
      <c r="Z3635" s="108"/>
      <c r="AA3635" s="107"/>
      <c r="AB3635" s="50"/>
      <c r="AI3635" s="107"/>
    </row>
    <row r="3636" spans="3:35" x14ac:dyDescent="0.2">
      <c r="L3636" s="102"/>
      <c r="M3636" s="103"/>
      <c r="R3636" s="105"/>
      <c r="V3636" s="106"/>
      <c r="W3636" s="107"/>
      <c r="X3636" s="107"/>
      <c r="Y3636" s="107"/>
      <c r="Z3636" s="108"/>
      <c r="AA3636" s="107"/>
      <c r="AB3636" s="50"/>
      <c r="AI3636" s="107"/>
    </row>
    <row r="3637" spans="3:35" x14ac:dyDescent="0.2">
      <c r="L3637" s="102"/>
      <c r="M3637" s="103"/>
      <c r="R3637" s="105"/>
      <c r="V3637" s="106"/>
      <c r="W3637" s="107"/>
      <c r="X3637" s="107"/>
      <c r="Y3637" s="107"/>
      <c r="Z3637" s="108"/>
      <c r="AA3637" s="107"/>
      <c r="AB3637" s="50"/>
      <c r="AI3637" s="107"/>
    </row>
    <row r="3638" spans="3:35" x14ac:dyDescent="0.2">
      <c r="L3638" s="102"/>
      <c r="M3638" s="103"/>
      <c r="R3638" s="105"/>
      <c r="V3638" s="106"/>
      <c r="W3638" s="107"/>
      <c r="X3638" s="107"/>
      <c r="Y3638" s="107"/>
      <c r="Z3638" s="108"/>
      <c r="AA3638" s="107"/>
      <c r="AB3638" s="50"/>
      <c r="AI3638" s="107"/>
    </row>
    <row r="3639" spans="3:35" x14ac:dyDescent="0.2">
      <c r="L3639" s="102"/>
      <c r="M3639" s="103"/>
      <c r="R3639" s="105"/>
      <c r="V3639" s="106"/>
      <c r="W3639" s="107"/>
      <c r="X3639" s="107"/>
      <c r="Y3639" s="107"/>
      <c r="Z3639" s="108"/>
      <c r="AA3639" s="107"/>
      <c r="AB3639" s="50"/>
      <c r="AI3639" s="107"/>
    </row>
    <row r="3640" spans="3:35" x14ac:dyDescent="0.2">
      <c r="L3640" s="102"/>
      <c r="M3640" s="103"/>
      <c r="R3640" s="105"/>
      <c r="V3640" s="106"/>
      <c r="W3640" s="107"/>
      <c r="X3640" s="107"/>
      <c r="Y3640" s="107"/>
      <c r="Z3640" s="108"/>
      <c r="AA3640" s="107"/>
      <c r="AB3640" s="50"/>
      <c r="AI3640" s="107"/>
    </row>
    <row r="3641" spans="3:35" x14ac:dyDescent="0.2">
      <c r="L3641" s="102"/>
      <c r="M3641" s="103"/>
      <c r="R3641" s="105"/>
      <c r="V3641" s="106"/>
      <c r="W3641" s="107"/>
      <c r="X3641" s="107"/>
      <c r="Y3641" s="107"/>
      <c r="Z3641" s="108"/>
      <c r="AA3641" s="107"/>
      <c r="AB3641" s="50"/>
      <c r="AI3641" s="107"/>
    </row>
    <row r="3642" spans="3:35" x14ac:dyDescent="0.2">
      <c r="L3642" s="102"/>
      <c r="M3642" s="103"/>
      <c r="R3642" s="105"/>
      <c r="V3642" s="106"/>
      <c r="W3642" s="107"/>
      <c r="X3642" s="107"/>
      <c r="Y3642" s="107"/>
      <c r="Z3642" s="108"/>
      <c r="AA3642" s="107"/>
      <c r="AB3642" s="50"/>
      <c r="AI3642" s="107"/>
    </row>
    <row r="3643" spans="3:35" x14ac:dyDescent="0.2">
      <c r="L3643" s="102"/>
      <c r="M3643" s="103"/>
      <c r="R3643" s="105"/>
      <c r="V3643" s="106"/>
      <c r="W3643" s="107"/>
      <c r="X3643" s="107"/>
      <c r="Y3643" s="107"/>
      <c r="Z3643" s="108"/>
      <c r="AA3643" s="107"/>
      <c r="AB3643" s="50"/>
      <c r="AI3643" s="107"/>
    </row>
    <row r="3644" spans="3:35" x14ac:dyDescent="0.2">
      <c r="L3644" s="102"/>
      <c r="M3644" s="103"/>
      <c r="R3644" s="105"/>
      <c r="V3644" s="106"/>
      <c r="W3644" s="107"/>
      <c r="X3644" s="107"/>
      <c r="Y3644" s="107"/>
      <c r="Z3644" s="108"/>
      <c r="AA3644" s="107"/>
      <c r="AB3644" s="50"/>
      <c r="AI3644" s="107"/>
    </row>
    <row r="3645" spans="3:35" x14ac:dyDescent="0.2">
      <c r="L3645" s="102"/>
      <c r="M3645" s="103"/>
      <c r="R3645" s="105"/>
      <c r="V3645" s="106"/>
      <c r="W3645" s="107"/>
      <c r="X3645" s="107"/>
      <c r="Y3645" s="107"/>
      <c r="Z3645" s="108"/>
      <c r="AA3645" s="107"/>
      <c r="AB3645" s="50"/>
      <c r="AI3645" s="107"/>
    </row>
    <row r="3646" spans="3:35" x14ac:dyDescent="0.2">
      <c r="C3646" s="101"/>
      <c r="D3646" s="101"/>
      <c r="E3646" s="101"/>
      <c r="F3646" s="101"/>
      <c r="I3646" s="101"/>
      <c r="J3646" s="101"/>
      <c r="L3646" s="102"/>
      <c r="M3646" s="103"/>
      <c r="O3646" s="101"/>
      <c r="P3646" s="101"/>
      <c r="Q3646" s="101"/>
      <c r="R3646" s="105"/>
      <c r="V3646" s="106"/>
      <c r="W3646" s="107"/>
      <c r="X3646" s="107"/>
      <c r="Y3646" s="107"/>
      <c r="Z3646" s="108"/>
      <c r="AA3646" s="107"/>
      <c r="AB3646" s="50"/>
      <c r="AI3646" s="107"/>
    </row>
    <row r="3647" spans="3:35" x14ac:dyDescent="0.2">
      <c r="C3647" s="101"/>
      <c r="D3647" s="101"/>
      <c r="E3647" s="101"/>
      <c r="F3647" s="101"/>
      <c r="I3647" s="101"/>
      <c r="J3647" s="101"/>
      <c r="L3647" s="102"/>
      <c r="M3647" s="103"/>
      <c r="O3647" s="101"/>
      <c r="P3647" s="101"/>
      <c r="Q3647" s="101"/>
      <c r="R3647" s="105"/>
      <c r="V3647" s="106"/>
      <c r="W3647" s="107"/>
      <c r="X3647" s="107"/>
      <c r="Y3647" s="107"/>
      <c r="Z3647" s="108"/>
      <c r="AA3647" s="107"/>
      <c r="AB3647" s="50"/>
      <c r="AI3647" s="107"/>
    </row>
    <row r="3648" spans="3:35" x14ac:dyDescent="0.2">
      <c r="C3648" s="101"/>
      <c r="D3648" s="101"/>
      <c r="E3648" s="101"/>
      <c r="F3648" s="101"/>
      <c r="I3648" s="101"/>
      <c r="J3648" s="101"/>
      <c r="L3648" s="102"/>
      <c r="M3648" s="103"/>
      <c r="O3648" s="101"/>
      <c r="P3648" s="101"/>
      <c r="Q3648" s="101"/>
      <c r="R3648" s="105"/>
      <c r="V3648" s="106"/>
      <c r="W3648" s="107"/>
      <c r="X3648" s="107"/>
      <c r="Y3648" s="107"/>
      <c r="Z3648" s="108"/>
      <c r="AA3648" s="107"/>
      <c r="AB3648" s="50"/>
      <c r="AI3648" s="107"/>
    </row>
    <row r="3649" spans="3:35" x14ac:dyDescent="0.2">
      <c r="C3649" s="101"/>
      <c r="D3649" s="101"/>
      <c r="E3649" s="101"/>
      <c r="F3649" s="101"/>
      <c r="I3649" s="101"/>
      <c r="J3649" s="101"/>
      <c r="L3649" s="102"/>
      <c r="M3649" s="103"/>
      <c r="O3649" s="101"/>
      <c r="P3649" s="101"/>
      <c r="Q3649" s="101"/>
      <c r="R3649" s="105"/>
      <c r="V3649" s="106"/>
      <c r="W3649" s="107"/>
      <c r="X3649" s="107"/>
      <c r="Y3649" s="107"/>
      <c r="Z3649" s="108"/>
      <c r="AA3649" s="107"/>
      <c r="AB3649" s="50"/>
      <c r="AI3649" s="107"/>
    </row>
    <row r="3650" spans="3:35" x14ac:dyDescent="0.2">
      <c r="C3650" s="101"/>
      <c r="D3650" s="101"/>
      <c r="E3650" s="101"/>
      <c r="F3650" s="101"/>
      <c r="I3650" s="101"/>
      <c r="J3650" s="101"/>
      <c r="L3650" s="102"/>
      <c r="M3650" s="103"/>
      <c r="O3650" s="101"/>
      <c r="P3650" s="101"/>
      <c r="Q3650" s="101"/>
      <c r="R3650" s="105"/>
      <c r="V3650" s="106"/>
      <c r="W3650" s="107"/>
      <c r="X3650" s="107"/>
      <c r="Y3650" s="107"/>
      <c r="Z3650" s="108"/>
      <c r="AA3650" s="107"/>
      <c r="AB3650" s="50"/>
      <c r="AI3650" s="107"/>
    </row>
    <row r="3651" spans="3:35" x14ac:dyDescent="0.2">
      <c r="C3651" s="101"/>
      <c r="D3651" s="101"/>
      <c r="E3651" s="101"/>
      <c r="F3651" s="101"/>
      <c r="I3651" s="101"/>
      <c r="J3651" s="101"/>
      <c r="L3651" s="102"/>
      <c r="M3651" s="103"/>
      <c r="O3651" s="101"/>
      <c r="P3651" s="101"/>
      <c r="Q3651" s="101"/>
      <c r="R3651" s="105"/>
      <c r="V3651" s="106"/>
      <c r="W3651" s="107"/>
      <c r="X3651" s="107"/>
      <c r="Y3651" s="107"/>
      <c r="Z3651" s="108"/>
      <c r="AA3651" s="107"/>
      <c r="AB3651" s="50"/>
      <c r="AI3651" s="107"/>
    </row>
    <row r="3652" spans="3:35" x14ac:dyDescent="0.2">
      <c r="C3652" s="101"/>
      <c r="D3652" s="101"/>
      <c r="E3652" s="101"/>
      <c r="F3652" s="101"/>
      <c r="I3652" s="101"/>
      <c r="J3652" s="101"/>
      <c r="L3652" s="102"/>
      <c r="M3652" s="103"/>
      <c r="O3652" s="101"/>
      <c r="P3652" s="101"/>
      <c r="Q3652" s="101"/>
      <c r="R3652" s="105"/>
      <c r="V3652" s="106"/>
      <c r="W3652" s="107"/>
      <c r="X3652" s="107"/>
      <c r="Y3652" s="107"/>
      <c r="Z3652" s="108"/>
      <c r="AA3652" s="107"/>
      <c r="AB3652" s="50"/>
      <c r="AI3652" s="107"/>
    </row>
    <row r="3653" spans="3:35" x14ac:dyDescent="0.2">
      <c r="C3653" s="101"/>
      <c r="D3653" s="101"/>
      <c r="E3653" s="101"/>
      <c r="F3653" s="101"/>
      <c r="I3653" s="101"/>
      <c r="J3653" s="101"/>
      <c r="L3653" s="102"/>
      <c r="M3653" s="103"/>
      <c r="O3653" s="101"/>
      <c r="P3653" s="101"/>
      <c r="Q3653" s="101"/>
      <c r="R3653" s="105"/>
      <c r="V3653" s="106"/>
      <c r="W3653" s="107"/>
      <c r="X3653" s="107"/>
      <c r="Y3653" s="107"/>
      <c r="Z3653" s="108"/>
      <c r="AA3653" s="107"/>
      <c r="AB3653" s="50"/>
      <c r="AI3653" s="107"/>
    </row>
    <row r="3654" spans="3:35" x14ac:dyDescent="0.2">
      <c r="C3654" s="101"/>
      <c r="D3654" s="101"/>
      <c r="E3654" s="101"/>
      <c r="F3654" s="101"/>
      <c r="I3654" s="101"/>
      <c r="J3654" s="101"/>
      <c r="L3654" s="102"/>
      <c r="M3654" s="103"/>
      <c r="O3654" s="101"/>
      <c r="P3654" s="101"/>
      <c r="Q3654" s="101"/>
      <c r="R3654" s="105"/>
      <c r="V3654" s="106"/>
      <c r="W3654" s="107"/>
      <c r="X3654" s="107"/>
      <c r="Y3654" s="107"/>
      <c r="Z3654" s="108"/>
      <c r="AA3654" s="107"/>
      <c r="AB3654" s="50"/>
      <c r="AI3654" s="107"/>
    </row>
    <row r="3655" spans="3:35" x14ac:dyDescent="0.2">
      <c r="C3655" s="101"/>
      <c r="D3655" s="101"/>
      <c r="E3655" s="101"/>
      <c r="F3655" s="101"/>
      <c r="I3655" s="101"/>
      <c r="J3655" s="101"/>
      <c r="L3655" s="102"/>
      <c r="M3655" s="103"/>
      <c r="O3655" s="101"/>
      <c r="P3655" s="101"/>
      <c r="Q3655" s="101"/>
      <c r="R3655" s="105"/>
      <c r="V3655" s="106"/>
      <c r="W3655" s="107"/>
      <c r="X3655" s="107"/>
      <c r="Y3655" s="107"/>
      <c r="Z3655" s="108"/>
      <c r="AA3655" s="107"/>
      <c r="AB3655" s="50"/>
      <c r="AI3655" s="107"/>
    </row>
    <row r="3656" spans="3:35" x14ac:dyDescent="0.2">
      <c r="C3656" s="101"/>
      <c r="D3656" s="101"/>
      <c r="E3656" s="101"/>
      <c r="F3656" s="101"/>
      <c r="I3656" s="101"/>
      <c r="J3656" s="101"/>
      <c r="L3656" s="102"/>
      <c r="M3656" s="103"/>
      <c r="O3656" s="101"/>
      <c r="P3656" s="101"/>
      <c r="Q3656" s="101"/>
      <c r="R3656" s="105"/>
      <c r="V3656" s="106"/>
      <c r="W3656" s="107"/>
      <c r="X3656" s="107"/>
      <c r="Y3656" s="107"/>
      <c r="Z3656" s="108"/>
      <c r="AA3656" s="107"/>
      <c r="AB3656" s="50"/>
      <c r="AI3656" s="107"/>
    </row>
    <row r="3657" spans="3:35" x14ac:dyDescent="0.2">
      <c r="C3657" s="101"/>
      <c r="D3657" s="101"/>
      <c r="E3657" s="101"/>
      <c r="F3657" s="101"/>
      <c r="I3657" s="101"/>
      <c r="J3657" s="101"/>
      <c r="L3657" s="102"/>
      <c r="M3657" s="103"/>
      <c r="O3657" s="101"/>
      <c r="P3657" s="101"/>
      <c r="Q3657" s="101"/>
      <c r="R3657" s="105"/>
      <c r="V3657" s="106"/>
      <c r="W3657" s="107"/>
      <c r="X3657" s="107"/>
      <c r="Y3657" s="107"/>
      <c r="Z3657" s="108"/>
      <c r="AA3657" s="107"/>
      <c r="AB3657" s="50"/>
      <c r="AI3657" s="107"/>
    </row>
    <row r="3658" spans="3:35" x14ac:dyDescent="0.2">
      <c r="C3658" s="101"/>
      <c r="D3658" s="101"/>
      <c r="E3658" s="101"/>
      <c r="F3658" s="101"/>
      <c r="I3658" s="101"/>
      <c r="J3658" s="101"/>
      <c r="L3658" s="102"/>
      <c r="M3658" s="103"/>
      <c r="O3658" s="101"/>
      <c r="P3658" s="101"/>
      <c r="Q3658" s="101"/>
      <c r="R3658" s="105"/>
      <c r="V3658" s="106"/>
      <c r="W3658" s="107"/>
      <c r="X3658" s="107"/>
      <c r="Y3658" s="107"/>
      <c r="Z3658" s="108"/>
      <c r="AA3658" s="107"/>
      <c r="AB3658" s="50"/>
      <c r="AI3658" s="107"/>
    </row>
    <row r="3659" spans="3:35" x14ac:dyDescent="0.2">
      <c r="C3659" s="101"/>
      <c r="D3659" s="101"/>
      <c r="E3659" s="101"/>
      <c r="F3659" s="101"/>
      <c r="I3659" s="101"/>
      <c r="J3659" s="101"/>
      <c r="L3659" s="102"/>
      <c r="M3659" s="103"/>
      <c r="O3659" s="101"/>
      <c r="P3659" s="101"/>
      <c r="Q3659" s="101"/>
      <c r="R3659" s="105"/>
      <c r="V3659" s="106"/>
      <c r="W3659" s="107"/>
      <c r="X3659" s="107"/>
      <c r="Y3659" s="107"/>
      <c r="Z3659" s="108"/>
      <c r="AA3659" s="107"/>
      <c r="AB3659" s="50"/>
      <c r="AI3659" s="107"/>
    </row>
    <row r="3660" spans="3:35" x14ac:dyDescent="0.2">
      <c r="C3660" s="101"/>
      <c r="D3660" s="101"/>
      <c r="E3660" s="101"/>
      <c r="F3660" s="101"/>
      <c r="I3660" s="101"/>
      <c r="J3660" s="101"/>
      <c r="L3660" s="102"/>
      <c r="M3660" s="103"/>
      <c r="O3660" s="101"/>
      <c r="P3660" s="101"/>
      <c r="Q3660" s="101"/>
      <c r="R3660" s="105"/>
      <c r="V3660" s="106"/>
      <c r="W3660" s="107"/>
      <c r="X3660" s="107"/>
      <c r="Y3660" s="107"/>
      <c r="Z3660" s="108"/>
      <c r="AA3660" s="107"/>
      <c r="AB3660" s="50"/>
      <c r="AI3660" s="107"/>
    </row>
    <row r="3661" spans="3:35" x14ac:dyDescent="0.2">
      <c r="C3661" s="101"/>
      <c r="D3661" s="101"/>
      <c r="E3661" s="101"/>
      <c r="F3661" s="101"/>
      <c r="I3661" s="101"/>
      <c r="J3661" s="101"/>
      <c r="L3661" s="102"/>
      <c r="M3661" s="103"/>
      <c r="O3661" s="101"/>
      <c r="P3661" s="101"/>
      <c r="Q3661" s="101"/>
      <c r="R3661" s="105"/>
      <c r="V3661" s="106"/>
      <c r="W3661" s="107"/>
      <c r="X3661" s="107"/>
      <c r="Y3661" s="107"/>
      <c r="Z3661" s="108"/>
      <c r="AA3661" s="107"/>
      <c r="AB3661" s="50"/>
      <c r="AI3661" s="107"/>
    </row>
    <row r="3662" spans="3:35" x14ac:dyDescent="0.2">
      <c r="C3662" s="101"/>
      <c r="D3662" s="101"/>
      <c r="E3662" s="101"/>
      <c r="F3662" s="101"/>
      <c r="I3662" s="101"/>
      <c r="J3662" s="101"/>
      <c r="L3662" s="102"/>
      <c r="M3662" s="103"/>
      <c r="O3662" s="101"/>
      <c r="P3662" s="101"/>
      <c r="Q3662" s="101"/>
      <c r="R3662" s="105"/>
      <c r="V3662" s="106"/>
      <c r="W3662" s="107"/>
      <c r="X3662" s="107"/>
      <c r="Y3662" s="107"/>
      <c r="Z3662" s="108"/>
      <c r="AA3662" s="107"/>
      <c r="AB3662" s="50"/>
      <c r="AI3662" s="107"/>
    </row>
    <row r="3663" spans="3:35" x14ac:dyDescent="0.2">
      <c r="C3663" s="101"/>
      <c r="D3663" s="101"/>
      <c r="E3663" s="101"/>
      <c r="F3663" s="101"/>
      <c r="I3663" s="101"/>
      <c r="J3663" s="101"/>
      <c r="L3663" s="102"/>
      <c r="M3663" s="103"/>
      <c r="O3663" s="101"/>
      <c r="P3663" s="101"/>
      <c r="Q3663" s="101"/>
      <c r="R3663" s="105"/>
      <c r="V3663" s="106"/>
      <c r="W3663" s="107"/>
      <c r="X3663" s="107"/>
      <c r="Y3663" s="107"/>
      <c r="Z3663" s="108"/>
      <c r="AA3663" s="107"/>
      <c r="AB3663" s="50"/>
      <c r="AI3663" s="107"/>
    </row>
    <row r="3664" spans="3:35" x14ac:dyDescent="0.2">
      <c r="C3664" s="101"/>
      <c r="D3664" s="101"/>
      <c r="E3664" s="101"/>
      <c r="F3664" s="101"/>
      <c r="I3664" s="101"/>
      <c r="J3664" s="101"/>
      <c r="L3664" s="102"/>
      <c r="M3664" s="103"/>
      <c r="O3664" s="101"/>
      <c r="P3664" s="101"/>
      <c r="Q3664" s="101"/>
      <c r="R3664" s="105"/>
      <c r="V3664" s="106"/>
      <c r="W3664" s="107"/>
      <c r="X3664" s="107"/>
      <c r="Y3664" s="107"/>
      <c r="Z3664" s="108"/>
      <c r="AA3664" s="107"/>
      <c r="AB3664" s="50"/>
      <c r="AI3664" s="107"/>
    </row>
    <row r="3665" spans="3:35" x14ac:dyDescent="0.2">
      <c r="C3665" s="101"/>
      <c r="D3665" s="101"/>
      <c r="E3665" s="101"/>
      <c r="F3665" s="101"/>
      <c r="I3665" s="101"/>
      <c r="J3665" s="101"/>
      <c r="L3665" s="102"/>
      <c r="M3665" s="103"/>
      <c r="O3665" s="101"/>
      <c r="P3665" s="101"/>
      <c r="Q3665" s="101"/>
      <c r="R3665" s="105"/>
      <c r="V3665" s="106"/>
      <c r="W3665" s="107"/>
      <c r="X3665" s="107"/>
      <c r="Y3665" s="107"/>
      <c r="Z3665" s="108"/>
      <c r="AA3665" s="107"/>
      <c r="AB3665" s="50"/>
      <c r="AI3665" s="107"/>
    </row>
    <row r="3666" spans="3:35" x14ac:dyDescent="0.2">
      <c r="C3666" s="101"/>
      <c r="D3666" s="101"/>
      <c r="E3666" s="101"/>
      <c r="F3666" s="101"/>
      <c r="I3666" s="101"/>
      <c r="J3666" s="101"/>
      <c r="L3666" s="102"/>
      <c r="M3666" s="103"/>
      <c r="O3666" s="101"/>
      <c r="P3666" s="101"/>
      <c r="Q3666" s="101"/>
      <c r="R3666" s="105"/>
      <c r="V3666" s="106"/>
      <c r="W3666" s="107"/>
      <c r="X3666" s="107"/>
      <c r="Y3666" s="107"/>
      <c r="Z3666" s="108"/>
      <c r="AA3666" s="107"/>
      <c r="AB3666" s="50"/>
      <c r="AI3666" s="107"/>
    </row>
    <row r="3667" spans="3:35" x14ac:dyDescent="0.2">
      <c r="C3667" s="101"/>
      <c r="D3667" s="101"/>
      <c r="E3667" s="101"/>
      <c r="F3667" s="101"/>
      <c r="I3667" s="101"/>
      <c r="J3667" s="101"/>
      <c r="L3667" s="102"/>
      <c r="M3667" s="103"/>
      <c r="O3667" s="101"/>
      <c r="P3667" s="101"/>
      <c r="Q3667" s="101"/>
      <c r="R3667" s="105"/>
      <c r="V3667" s="106"/>
      <c r="W3667" s="107"/>
      <c r="X3667" s="107"/>
      <c r="Y3667" s="107"/>
      <c r="Z3667" s="108"/>
      <c r="AA3667" s="107"/>
      <c r="AB3667" s="50"/>
      <c r="AI3667" s="107"/>
    </row>
    <row r="3668" spans="3:35" x14ac:dyDescent="0.2">
      <c r="C3668" s="101"/>
      <c r="D3668" s="101"/>
      <c r="E3668" s="101"/>
      <c r="F3668" s="101"/>
      <c r="I3668" s="101"/>
      <c r="J3668" s="101"/>
      <c r="L3668" s="102"/>
      <c r="M3668" s="103"/>
      <c r="O3668" s="101"/>
      <c r="P3668" s="101"/>
      <c r="Q3668" s="101"/>
      <c r="R3668" s="105"/>
      <c r="V3668" s="106"/>
      <c r="W3668" s="107"/>
      <c r="X3668" s="107"/>
      <c r="Y3668" s="107"/>
      <c r="Z3668" s="108"/>
      <c r="AA3668" s="107"/>
      <c r="AB3668" s="50"/>
      <c r="AI3668" s="107"/>
    </row>
    <row r="3669" spans="3:35" x14ac:dyDescent="0.2">
      <c r="C3669" s="101"/>
      <c r="D3669" s="101"/>
      <c r="E3669" s="101"/>
      <c r="F3669" s="101"/>
      <c r="I3669" s="101"/>
      <c r="J3669" s="101"/>
      <c r="L3669" s="102"/>
      <c r="M3669" s="103"/>
      <c r="O3669" s="101"/>
      <c r="P3669" s="101"/>
      <c r="Q3669" s="101"/>
      <c r="R3669" s="105"/>
      <c r="V3669" s="106"/>
      <c r="W3669" s="107"/>
      <c r="X3669" s="107"/>
      <c r="Y3669" s="107"/>
      <c r="Z3669" s="108"/>
      <c r="AA3669" s="107"/>
      <c r="AB3669" s="50"/>
      <c r="AI3669" s="107"/>
    </row>
    <row r="3670" spans="3:35" x14ac:dyDescent="0.2">
      <c r="C3670" s="101"/>
      <c r="D3670" s="101"/>
      <c r="E3670" s="101"/>
      <c r="F3670" s="101"/>
      <c r="I3670" s="101"/>
      <c r="J3670" s="101"/>
      <c r="L3670" s="102"/>
      <c r="M3670" s="103"/>
      <c r="O3670" s="101"/>
      <c r="P3670" s="101"/>
      <c r="Q3670" s="101"/>
      <c r="R3670" s="105"/>
      <c r="V3670" s="106"/>
      <c r="W3670" s="107"/>
      <c r="X3670" s="107"/>
      <c r="Y3670" s="107"/>
      <c r="Z3670" s="108"/>
      <c r="AA3670" s="107"/>
      <c r="AB3670" s="50"/>
      <c r="AI3670" s="107"/>
    </row>
    <row r="3671" spans="3:35" x14ac:dyDescent="0.2">
      <c r="C3671" s="101"/>
      <c r="D3671" s="101"/>
      <c r="E3671" s="101"/>
      <c r="F3671" s="101"/>
      <c r="I3671" s="101"/>
      <c r="J3671" s="101"/>
      <c r="L3671" s="102"/>
      <c r="M3671" s="103"/>
      <c r="O3671" s="101"/>
      <c r="P3671" s="101"/>
      <c r="Q3671" s="101"/>
      <c r="R3671" s="105"/>
      <c r="V3671" s="106"/>
      <c r="W3671" s="107"/>
      <c r="X3671" s="107"/>
      <c r="Y3671" s="107"/>
      <c r="Z3671" s="108"/>
      <c r="AA3671" s="107"/>
      <c r="AB3671" s="50"/>
      <c r="AI3671" s="107"/>
    </row>
    <row r="3672" spans="3:35" x14ac:dyDescent="0.2">
      <c r="C3672" s="101"/>
      <c r="D3672" s="101"/>
      <c r="E3672" s="101"/>
      <c r="F3672" s="101"/>
      <c r="I3672" s="101"/>
      <c r="J3672" s="101"/>
      <c r="L3672" s="102"/>
      <c r="M3672" s="103"/>
      <c r="O3672" s="101"/>
      <c r="P3672" s="101"/>
      <c r="Q3672" s="101"/>
      <c r="R3672" s="105"/>
      <c r="V3672" s="106"/>
      <c r="W3672" s="107"/>
      <c r="X3672" s="107"/>
      <c r="Y3672" s="107"/>
      <c r="Z3672" s="108"/>
      <c r="AA3672" s="107"/>
      <c r="AB3672" s="50"/>
      <c r="AI3672" s="107"/>
    </row>
    <row r="3673" spans="3:35" x14ac:dyDescent="0.2">
      <c r="C3673" s="101"/>
      <c r="D3673" s="101"/>
      <c r="E3673" s="101"/>
      <c r="F3673" s="101"/>
      <c r="I3673" s="101"/>
      <c r="J3673" s="101"/>
      <c r="L3673" s="102"/>
      <c r="M3673" s="103"/>
      <c r="O3673" s="101"/>
      <c r="P3673" s="101"/>
      <c r="Q3673" s="101"/>
      <c r="R3673" s="105"/>
      <c r="V3673" s="106"/>
      <c r="W3673" s="107"/>
      <c r="X3673" s="107"/>
      <c r="Y3673" s="107"/>
      <c r="Z3673" s="108"/>
      <c r="AA3673" s="107"/>
      <c r="AB3673" s="50"/>
      <c r="AI3673" s="107"/>
    </row>
    <row r="3674" spans="3:35" x14ac:dyDescent="0.2">
      <c r="C3674" s="101"/>
      <c r="D3674" s="101"/>
      <c r="E3674" s="101"/>
      <c r="F3674" s="101"/>
      <c r="I3674" s="101"/>
      <c r="J3674" s="101"/>
      <c r="L3674" s="102"/>
      <c r="M3674" s="103"/>
      <c r="O3674" s="101"/>
      <c r="P3674" s="101"/>
      <c r="Q3674" s="101"/>
      <c r="R3674" s="105"/>
      <c r="V3674" s="106"/>
      <c r="W3674" s="107"/>
      <c r="X3674" s="107"/>
      <c r="Y3674" s="107"/>
      <c r="Z3674" s="108"/>
      <c r="AA3674" s="107"/>
      <c r="AB3674" s="50"/>
      <c r="AI3674" s="107"/>
    </row>
    <row r="3675" spans="3:35" x14ac:dyDescent="0.2">
      <c r="C3675" s="101"/>
      <c r="D3675" s="101"/>
      <c r="E3675" s="101"/>
      <c r="F3675" s="101"/>
      <c r="I3675" s="101"/>
      <c r="J3675" s="101"/>
      <c r="L3675" s="102"/>
      <c r="M3675" s="103"/>
      <c r="O3675" s="101"/>
      <c r="P3675" s="101"/>
      <c r="Q3675" s="101"/>
      <c r="R3675" s="105"/>
      <c r="V3675" s="106"/>
      <c r="W3675" s="107"/>
      <c r="X3675" s="107"/>
      <c r="Y3675" s="107"/>
      <c r="Z3675" s="108"/>
      <c r="AA3675" s="107"/>
      <c r="AB3675" s="50"/>
      <c r="AI3675" s="107"/>
    </row>
    <row r="3676" spans="3:35" x14ac:dyDescent="0.2">
      <c r="C3676" s="101"/>
      <c r="D3676" s="101"/>
      <c r="E3676" s="101"/>
      <c r="F3676" s="101"/>
      <c r="I3676" s="101"/>
      <c r="J3676" s="101"/>
      <c r="L3676" s="102"/>
      <c r="M3676" s="103"/>
      <c r="O3676" s="101"/>
      <c r="P3676" s="101"/>
      <c r="Q3676" s="101"/>
      <c r="R3676" s="105"/>
      <c r="V3676" s="106"/>
      <c r="W3676" s="107"/>
      <c r="X3676" s="107"/>
      <c r="Y3676" s="107"/>
      <c r="Z3676" s="108"/>
      <c r="AA3676" s="107"/>
      <c r="AB3676" s="50"/>
      <c r="AI3676" s="107"/>
    </row>
    <row r="3677" spans="3:35" x14ac:dyDescent="0.2">
      <c r="C3677" s="101"/>
      <c r="D3677" s="101"/>
      <c r="E3677" s="101"/>
      <c r="F3677" s="101"/>
      <c r="I3677" s="101"/>
      <c r="J3677" s="101"/>
      <c r="L3677" s="102"/>
      <c r="M3677" s="103"/>
      <c r="O3677" s="101"/>
      <c r="P3677" s="101"/>
      <c r="Q3677" s="101"/>
      <c r="R3677" s="105"/>
      <c r="V3677" s="106"/>
      <c r="W3677" s="107"/>
      <c r="X3677" s="107"/>
      <c r="Y3677" s="107"/>
      <c r="Z3677" s="108"/>
      <c r="AA3677" s="107"/>
      <c r="AB3677" s="50"/>
      <c r="AI3677" s="107"/>
    </row>
    <row r="3678" spans="3:35" x14ac:dyDescent="0.2">
      <c r="C3678" s="101"/>
      <c r="D3678" s="101"/>
      <c r="E3678" s="101"/>
      <c r="F3678" s="101"/>
      <c r="I3678" s="101"/>
      <c r="J3678" s="101"/>
      <c r="L3678" s="102"/>
      <c r="M3678" s="103"/>
      <c r="O3678" s="101"/>
      <c r="P3678" s="101"/>
      <c r="Q3678" s="101"/>
      <c r="R3678" s="105"/>
      <c r="V3678" s="106"/>
      <c r="W3678" s="107"/>
      <c r="X3678" s="107"/>
      <c r="Y3678" s="107"/>
      <c r="Z3678" s="108"/>
      <c r="AA3678" s="107"/>
      <c r="AB3678" s="50"/>
      <c r="AI3678" s="107"/>
    </row>
    <row r="3679" spans="3:35" x14ac:dyDescent="0.2">
      <c r="C3679" s="101"/>
      <c r="D3679" s="101"/>
      <c r="E3679" s="101"/>
      <c r="F3679" s="101"/>
      <c r="I3679" s="101"/>
      <c r="J3679" s="101"/>
      <c r="L3679" s="102"/>
      <c r="M3679" s="103"/>
      <c r="O3679" s="101"/>
      <c r="P3679" s="101"/>
      <c r="Q3679" s="101"/>
      <c r="R3679" s="105"/>
      <c r="V3679" s="106"/>
      <c r="W3679" s="107"/>
      <c r="X3679" s="107"/>
      <c r="Y3679" s="107"/>
      <c r="Z3679" s="108"/>
      <c r="AA3679" s="107"/>
      <c r="AB3679" s="50"/>
      <c r="AI3679" s="107"/>
    </row>
    <row r="3680" spans="3:35" x14ac:dyDescent="0.2">
      <c r="C3680" s="101"/>
      <c r="D3680" s="101"/>
      <c r="E3680" s="101"/>
      <c r="F3680" s="101"/>
      <c r="I3680" s="101"/>
      <c r="J3680" s="101"/>
      <c r="L3680" s="102"/>
      <c r="M3680" s="103"/>
      <c r="O3680" s="101"/>
      <c r="P3680" s="101"/>
      <c r="Q3680" s="101"/>
      <c r="R3680" s="105"/>
      <c r="V3680" s="106"/>
      <c r="W3680" s="107"/>
      <c r="X3680" s="107"/>
      <c r="Y3680" s="107"/>
      <c r="Z3680" s="108"/>
      <c r="AA3680" s="107"/>
      <c r="AB3680" s="50"/>
      <c r="AI3680" s="107"/>
    </row>
    <row r="3681" spans="3:35" x14ac:dyDescent="0.2">
      <c r="C3681" s="101"/>
      <c r="D3681" s="101"/>
      <c r="E3681" s="101"/>
      <c r="F3681" s="101"/>
      <c r="I3681" s="101"/>
      <c r="J3681" s="101"/>
      <c r="L3681" s="102"/>
      <c r="M3681" s="103"/>
      <c r="O3681" s="101"/>
      <c r="P3681" s="101"/>
      <c r="Q3681" s="101"/>
      <c r="R3681" s="105"/>
      <c r="V3681" s="106"/>
      <c r="W3681" s="107"/>
      <c r="X3681" s="107"/>
      <c r="Y3681" s="107"/>
      <c r="Z3681" s="108"/>
      <c r="AA3681" s="107"/>
      <c r="AB3681" s="50"/>
      <c r="AI3681" s="107"/>
    </row>
    <row r="3682" spans="3:35" x14ac:dyDescent="0.2">
      <c r="C3682" s="101"/>
      <c r="D3682" s="101"/>
      <c r="E3682" s="101"/>
      <c r="F3682" s="101"/>
      <c r="I3682" s="101"/>
      <c r="J3682" s="101"/>
      <c r="L3682" s="102"/>
      <c r="M3682" s="103"/>
      <c r="O3682" s="101"/>
      <c r="P3682" s="101"/>
      <c r="Q3682" s="101"/>
      <c r="R3682" s="105"/>
      <c r="V3682" s="106"/>
      <c r="W3682" s="107"/>
      <c r="X3682" s="107"/>
      <c r="Y3682" s="107"/>
      <c r="Z3682" s="108"/>
      <c r="AA3682" s="107"/>
      <c r="AB3682" s="50"/>
      <c r="AI3682" s="107"/>
    </row>
    <row r="3683" spans="3:35" x14ac:dyDescent="0.2">
      <c r="C3683" s="101"/>
      <c r="D3683" s="101"/>
      <c r="E3683" s="101"/>
      <c r="F3683" s="101"/>
      <c r="I3683" s="101"/>
      <c r="J3683" s="101"/>
      <c r="L3683" s="102"/>
      <c r="M3683" s="103"/>
      <c r="O3683" s="101"/>
      <c r="P3683" s="101"/>
      <c r="Q3683" s="101"/>
      <c r="R3683" s="105"/>
      <c r="V3683" s="106"/>
      <c r="W3683" s="107"/>
      <c r="X3683" s="107"/>
      <c r="Y3683" s="107"/>
      <c r="Z3683" s="108"/>
      <c r="AA3683" s="107"/>
      <c r="AB3683" s="50"/>
      <c r="AI3683" s="107"/>
    </row>
    <row r="3684" spans="3:35" x14ac:dyDescent="0.2">
      <c r="C3684" s="101"/>
      <c r="D3684" s="101"/>
      <c r="E3684" s="101"/>
      <c r="F3684" s="101"/>
      <c r="I3684" s="101"/>
      <c r="J3684" s="101"/>
      <c r="L3684" s="102"/>
      <c r="M3684" s="103"/>
      <c r="O3684" s="101"/>
      <c r="P3684" s="101"/>
      <c r="Q3684" s="101"/>
      <c r="R3684" s="105"/>
      <c r="V3684" s="106"/>
      <c r="W3684" s="107"/>
      <c r="X3684" s="107"/>
      <c r="Y3684" s="107"/>
      <c r="Z3684" s="108"/>
      <c r="AA3684" s="107"/>
      <c r="AB3684" s="50"/>
      <c r="AI3684" s="107"/>
    </row>
    <row r="3685" spans="3:35" x14ac:dyDescent="0.2">
      <c r="C3685" s="101"/>
      <c r="D3685" s="101"/>
      <c r="E3685" s="101"/>
      <c r="F3685" s="101"/>
      <c r="I3685" s="101"/>
      <c r="J3685" s="101"/>
      <c r="L3685" s="102"/>
      <c r="M3685" s="103"/>
      <c r="O3685" s="101"/>
      <c r="P3685" s="101"/>
      <c r="Q3685" s="101"/>
      <c r="R3685" s="105"/>
      <c r="V3685" s="106"/>
      <c r="W3685" s="107"/>
      <c r="X3685" s="107"/>
      <c r="Y3685" s="107"/>
      <c r="Z3685" s="108"/>
      <c r="AA3685" s="107"/>
      <c r="AB3685" s="50"/>
      <c r="AI3685" s="107"/>
    </row>
    <row r="3686" spans="3:35" x14ac:dyDescent="0.2">
      <c r="C3686" s="101"/>
      <c r="D3686" s="101"/>
      <c r="E3686" s="101"/>
      <c r="F3686" s="101"/>
      <c r="I3686" s="101"/>
      <c r="J3686" s="101"/>
      <c r="L3686" s="102"/>
      <c r="M3686" s="103"/>
      <c r="O3686" s="101"/>
      <c r="P3686" s="101"/>
      <c r="Q3686" s="101"/>
      <c r="R3686" s="105"/>
      <c r="V3686" s="106"/>
      <c r="W3686" s="107"/>
      <c r="X3686" s="107"/>
      <c r="Y3686" s="107"/>
      <c r="Z3686" s="108"/>
      <c r="AA3686" s="107"/>
      <c r="AB3686" s="50"/>
      <c r="AI3686" s="107"/>
    </row>
    <row r="3687" spans="3:35" x14ac:dyDescent="0.2">
      <c r="C3687" s="101"/>
      <c r="D3687" s="101"/>
      <c r="E3687" s="101"/>
      <c r="F3687" s="101"/>
      <c r="I3687" s="101"/>
      <c r="J3687" s="101"/>
      <c r="L3687" s="102"/>
      <c r="M3687" s="103"/>
      <c r="O3687" s="101"/>
      <c r="P3687" s="101"/>
      <c r="Q3687" s="101"/>
      <c r="R3687" s="105"/>
      <c r="V3687" s="106"/>
      <c r="W3687" s="107"/>
      <c r="X3687" s="107"/>
      <c r="Y3687" s="107"/>
      <c r="Z3687" s="108"/>
      <c r="AA3687" s="107"/>
      <c r="AB3687" s="50"/>
      <c r="AI3687" s="107"/>
    </row>
    <row r="3688" spans="3:35" x14ac:dyDescent="0.2">
      <c r="C3688" s="101"/>
      <c r="D3688" s="101"/>
      <c r="E3688" s="101"/>
      <c r="F3688" s="101"/>
      <c r="I3688" s="101"/>
      <c r="J3688" s="101"/>
      <c r="L3688" s="102"/>
      <c r="M3688" s="103"/>
      <c r="O3688" s="101"/>
      <c r="P3688" s="101"/>
      <c r="Q3688" s="101"/>
      <c r="R3688" s="105"/>
      <c r="V3688" s="106"/>
      <c r="W3688" s="107"/>
      <c r="X3688" s="107"/>
      <c r="Y3688" s="107"/>
      <c r="Z3688" s="108"/>
      <c r="AA3688" s="107"/>
      <c r="AB3688" s="50"/>
      <c r="AI3688" s="107"/>
    </row>
    <row r="3689" spans="3:35" x14ac:dyDescent="0.2">
      <c r="C3689" s="101"/>
      <c r="D3689" s="101"/>
      <c r="E3689" s="101"/>
      <c r="F3689" s="101"/>
      <c r="I3689" s="101"/>
      <c r="J3689" s="101"/>
      <c r="L3689" s="102"/>
      <c r="M3689" s="103"/>
      <c r="O3689" s="101"/>
      <c r="P3689" s="101"/>
      <c r="Q3689" s="101"/>
      <c r="R3689" s="105"/>
      <c r="V3689" s="106"/>
      <c r="W3689" s="107"/>
      <c r="X3689" s="107"/>
      <c r="Y3689" s="107"/>
      <c r="Z3689" s="108"/>
      <c r="AA3689" s="107"/>
      <c r="AB3689" s="50"/>
      <c r="AI3689" s="107"/>
    </row>
    <row r="3690" spans="3:35" x14ac:dyDescent="0.2">
      <c r="C3690" s="101"/>
      <c r="D3690" s="101"/>
      <c r="E3690" s="101"/>
      <c r="F3690" s="101"/>
      <c r="I3690" s="101"/>
      <c r="J3690" s="101"/>
      <c r="L3690" s="102"/>
      <c r="M3690" s="103"/>
      <c r="O3690" s="101"/>
      <c r="P3690" s="101"/>
      <c r="Q3690" s="101"/>
      <c r="R3690" s="105"/>
      <c r="V3690" s="106"/>
      <c r="W3690" s="107"/>
      <c r="X3690" s="107"/>
      <c r="Y3690" s="107"/>
      <c r="Z3690" s="108"/>
      <c r="AA3690" s="107"/>
      <c r="AB3690" s="50"/>
      <c r="AI3690" s="107"/>
    </row>
    <row r="3691" spans="3:35" x14ac:dyDescent="0.2">
      <c r="C3691" s="101"/>
      <c r="D3691" s="101"/>
      <c r="E3691" s="101"/>
      <c r="F3691" s="101"/>
      <c r="I3691" s="101"/>
      <c r="J3691" s="101"/>
      <c r="L3691" s="102"/>
      <c r="M3691" s="103"/>
      <c r="O3691" s="101"/>
      <c r="P3691" s="101"/>
      <c r="Q3691" s="101"/>
      <c r="R3691" s="105"/>
      <c r="V3691" s="106"/>
      <c r="W3691" s="107"/>
      <c r="X3691" s="107"/>
      <c r="Y3691" s="107"/>
      <c r="Z3691" s="108"/>
      <c r="AA3691" s="107"/>
      <c r="AB3691" s="50"/>
      <c r="AI3691" s="107"/>
    </row>
    <row r="3692" spans="3:35" x14ac:dyDescent="0.2">
      <c r="C3692" s="101"/>
      <c r="D3692" s="101"/>
      <c r="E3692" s="101"/>
      <c r="F3692" s="101"/>
      <c r="I3692" s="101"/>
      <c r="J3692" s="101"/>
      <c r="L3692" s="102"/>
      <c r="M3692" s="103"/>
      <c r="O3692" s="101"/>
      <c r="P3692" s="101"/>
      <c r="Q3692" s="101"/>
      <c r="R3692" s="105"/>
      <c r="V3692" s="106"/>
      <c r="W3692" s="107"/>
      <c r="X3692" s="107"/>
      <c r="Y3692" s="107"/>
      <c r="Z3692" s="108"/>
      <c r="AA3692" s="107"/>
      <c r="AB3692" s="50"/>
      <c r="AI3692" s="107"/>
    </row>
    <row r="3693" spans="3:35" x14ac:dyDescent="0.2">
      <c r="C3693" s="101"/>
      <c r="D3693" s="101"/>
      <c r="E3693" s="101"/>
      <c r="F3693" s="101"/>
      <c r="I3693" s="101"/>
      <c r="J3693" s="101"/>
      <c r="L3693" s="102"/>
      <c r="M3693" s="103"/>
      <c r="O3693" s="101"/>
      <c r="P3693" s="101"/>
      <c r="Q3693" s="101"/>
      <c r="R3693" s="105"/>
      <c r="V3693" s="106"/>
      <c r="W3693" s="107"/>
      <c r="X3693" s="107"/>
      <c r="Y3693" s="107"/>
      <c r="Z3693" s="108"/>
      <c r="AA3693" s="107"/>
      <c r="AB3693" s="50"/>
      <c r="AI3693" s="107"/>
    </row>
    <row r="3694" spans="3:35" x14ac:dyDescent="0.2">
      <c r="C3694" s="101"/>
      <c r="D3694" s="101"/>
      <c r="E3694" s="101"/>
      <c r="F3694" s="101"/>
      <c r="I3694" s="101"/>
      <c r="J3694" s="101"/>
      <c r="L3694" s="102"/>
      <c r="M3694" s="103"/>
      <c r="O3694" s="101"/>
      <c r="P3694" s="101"/>
      <c r="Q3694" s="101"/>
      <c r="R3694" s="105"/>
      <c r="V3694" s="106"/>
      <c r="W3694" s="107"/>
      <c r="X3694" s="107"/>
      <c r="Y3694" s="107"/>
      <c r="Z3694" s="108"/>
      <c r="AA3694" s="107"/>
      <c r="AB3694" s="50"/>
      <c r="AI3694" s="107"/>
    </row>
    <row r="3695" spans="3:35" x14ac:dyDescent="0.2">
      <c r="C3695" s="101"/>
      <c r="D3695" s="101"/>
      <c r="E3695" s="101"/>
      <c r="F3695" s="101"/>
      <c r="I3695" s="101"/>
      <c r="J3695" s="101"/>
      <c r="L3695" s="102"/>
      <c r="M3695" s="103"/>
      <c r="O3695" s="101"/>
      <c r="P3695" s="101"/>
      <c r="Q3695" s="101"/>
      <c r="R3695" s="105"/>
      <c r="V3695" s="106"/>
      <c r="W3695" s="107"/>
      <c r="X3695" s="107"/>
      <c r="Y3695" s="107"/>
      <c r="Z3695" s="108"/>
      <c r="AA3695" s="107"/>
      <c r="AB3695" s="50"/>
      <c r="AI3695" s="107"/>
    </row>
    <row r="3696" spans="3:35" x14ac:dyDescent="0.2">
      <c r="C3696" s="101"/>
      <c r="D3696" s="101"/>
      <c r="E3696" s="101"/>
      <c r="F3696" s="101"/>
      <c r="I3696" s="101"/>
      <c r="J3696" s="101"/>
      <c r="L3696" s="102"/>
      <c r="M3696" s="103"/>
      <c r="O3696" s="101"/>
      <c r="P3696" s="101"/>
      <c r="Q3696" s="101"/>
      <c r="R3696" s="105"/>
      <c r="V3696" s="106"/>
      <c r="W3696" s="107"/>
      <c r="X3696" s="107"/>
      <c r="Y3696" s="107"/>
      <c r="Z3696" s="108"/>
      <c r="AA3696" s="107"/>
      <c r="AB3696" s="50"/>
      <c r="AI3696" s="107"/>
    </row>
    <row r="3697" spans="3:35" x14ac:dyDescent="0.2">
      <c r="C3697" s="101"/>
      <c r="D3697" s="101"/>
      <c r="E3697" s="101"/>
      <c r="F3697" s="101"/>
      <c r="I3697" s="101"/>
      <c r="J3697" s="101"/>
      <c r="L3697" s="102"/>
      <c r="M3697" s="103"/>
      <c r="O3697" s="101"/>
      <c r="P3697" s="101"/>
      <c r="Q3697" s="101"/>
      <c r="R3697" s="105"/>
      <c r="V3697" s="106"/>
      <c r="W3697" s="107"/>
      <c r="X3697" s="107"/>
      <c r="Y3697" s="107"/>
      <c r="Z3697" s="108"/>
      <c r="AA3697" s="107"/>
      <c r="AB3697" s="50"/>
      <c r="AI3697" s="107"/>
    </row>
    <row r="3698" spans="3:35" x14ac:dyDescent="0.2">
      <c r="C3698" s="101"/>
      <c r="D3698" s="101"/>
      <c r="E3698" s="101"/>
      <c r="F3698" s="101"/>
      <c r="I3698" s="101"/>
      <c r="J3698" s="101"/>
      <c r="L3698" s="102"/>
      <c r="M3698" s="103"/>
      <c r="O3698" s="101"/>
      <c r="P3698" s="101"/>
      <c r="Q3698" s="101"/>
      <c r="R3698" s="105"/>
      <c r="V3698" s="106"/>
      <c r="W3698" s="107"/>
      <c r="X3698" s="107"/>
      <c r="Y3698" s="107"/>
      <c r="Z3698" s="108"/>
      <c r="AA3698" s="107"/>
      <c r="AB3698" s="50"/>
      <c r="AI3698" s="107"/>
    </row>
    <row r="3699" spans="3:35" x14ac:dyDescent="0.2">
      <c r="C3699" s="101"/>
      <c r="D3699" s="101"/>
      <c r="E3699" s="101"/>
      <c r="F3699" s="101"/>
      <c r="I3699" s="101"/>
      <c r="J3699" s="101"/>
      <c r="L3699" s="102"/>
      <c r="M3699" s="103"/>
      <c r="O3699" s="101"/>
      <c r="P3699" s="101"/>
      <c r="Q3699" s="101"/>
      <c r="R3699" s="105"/>
      <c r="V3699" s="106"/>
      <c r="W3699" s="107"/>
      <c r="X3699" s="107"/>
      <c r="Y3699" s="107"/>
      <c r="Z3699" s="108"/>
      <c r="AA3699" s="107"/>
      <c r="AB3699" s="50"/>
      <c r="AI3699" s="107"/>
    </row>
    <row r="3700" spans="3:35" x14ac:dyDescent="0.2">
      <c r="C3700" s="101"/>
      <c r="D3700" s="101"/>
      <c r="E3700" s="101"/>
      <c r="F3700" s="101"/>
      <c r="I3700" s="101"/>
      <c r="J3700" s="101"/>
      <c r="L3700" s="102"/>
      <c r="M3700" s="103"/>
      <c r="O3700" s="101"/>
      <c r="P3700" s="101"/>
      <c r="Q3700" s="101"/>
      <c r="R3700" s="105"/>
      <c r="V3700" s="106"/>
      <c r="W3700" s="107"/>
      <c r="X3700" s="107"/>
      <c r="Y3700" s="107"/>
      <c r="Z3700" s="108"/>
      <c r="AA3700" s="107"/>
      <c r="AB3700" s="50"/>
      <c r="AI3700" s="107"/>
    </row>
    <row r="3701" spans="3:35" x14ac:dyDescent="0.2">
      <c r="C3701" s="101"/>
      <c r="D3701" s="101"/>
      <c r="E3701" s="101"/>
      <c r="F3701" s="101"/>
      <c r="I3701" s="101"/>
      <c r="J3701" s="101"/>
      <c r="L3701" s="102"/>
      <c r="M3701" s="103"/>
      <c r="O3701" s="101"/>
      <c r="P3701" s="101"/>
      <c r="Q3701" s="101"/>
      <c r="R3701" s="105"/>
      <c r="V3701" s="106"/>
      <c r="W3701" s="107"/>
      <c r="X3701" s="107"/>
      <c r="Y3701" s="107"/>
      <c r="Z3701" s="108"/>
      <c r="AA3701" s="107"/>
      <c r="AB3701" s="50"/>
      <c r="AI3701" s="107"/>
    </row>
    <row r="3702" spans="3:35" x14ac:dyDescent="0.2">
      <c r="C3702" s="101"/>
      <c r="D3702" s="101"/>
      <c r="E3702" s="101"/>
      <c r="F3702" s="101"/>
      <c r="I3702" s="101"/>
      <c r="J3702" s="101"/>
      <c r="L3702" s="102"/>
      <c r="M3702" s="103"/>
      <c r="O3702" s="101"/>
      <c r="P3702" s="101"/>
      <c r="Q3702" s="101"/>
      <c r="R3702" s="105"/>
      <c r="V3702" s="106"/>
      <c r="W3702" s="107"/>
      <c r="X3702" s="107"/>
      <c r="Y3702" s="107"/>
      <c r="Z3702" s="108"/>
      <c r="AA3702" s="107"/>
      <c r="AB3702" s="50"/>
      <c r="AI3702" s="107"/>
    </row>
    <row r="3703" spans="3:35" x14ac:dyDescent="0.2">
      <c r="C3703" s="101"/>
      <c r="D3703" s="101"/>
      <c r="E3703" s="101"/>
      <c r="F3703" s="101"/>
      <c r="I3703" s="101"/>
      <c r="J3703" s="101"/>
      <c r="L3703" s="102"/>
      <c r="M3703" s="103"/>
      <c r="O3703" s="101"/>
      <c r="P3703" s="101"/>
      <c r="Q3703" s="101"/>
      <c r="R3703" s="105"/>
      <c r="V3703" s="106"/>
      <c r="W3703" s="107"/>
      <c r="X3703" s="107"/>
      <c r="Y3703" s="107"/>
      <c r="Z3703" s="108"/>
      <c r="AA3703" s="107"/>
      <c r="AB3703" s="50"/>
      <c r="AI3703" s="107"/>
    </row>
    <row r="3704" spans="3:35" x14ac:dyDescent="0.2">
      <c r="C3704" s="101"/>
      <c r="D3704" s="101"/>
      <c r="E3704" s="101"/>
      <c r="F3704" s="101"/>
      <c r="I3704" s="101"/>
      <c r="J3704" s="101"/>
      <c r="L3704" s="102"/>
      <c r="M3704" s="103"/>
      <c r="O3704" s="101"/>
      <c r="P3704" s="101"/>
      <c r="Q3704" s="101"/>
      <c r="R3704" s="105"/>
      <c r="V3704" s="106"/>
      <c r="W3704" s="107"/>
      <c r="X3704" s="107"/>
      <c r="Y3704" s="107"/>
      <c r="Z3704" s="108"/>
      <c r="AA3704" s="107"/>
      <c r="AB3704" s="50"/>
      <c r="AI3704" s="107"/>
    </row>
    <row r="3705" spans="3:35" x14ac:dyDescent="0.2">
      <c r="C3705" s="101"/>
      <c r="D3705" s="101"/>
      <c r="E3705" s="101"/>
      <c r="F3705" s="101"/>
      <c r="I3705" s="101"/>
      <c r="J3705" s="101"/>
      <c r="L3705" s="102"/>
      <c r="M3705" s="103"/>
      <c r="O3705" s="101"/>
      <c r="P3705" s="101"/>
      <c r="Q3705" s="101"/>
      <c r="R3705" s="105"/>
      <c r="V3705" s="106"/>
      <c r="W3705" s="107"/>
      <c r="X3705" s="107"/>
      <c r="Y3705" s="107"/>
      <c r="Z3705" s="108"/>
      <c r="AA3705" s="107"/>
      <c r="AB3705" s="50"/>
      <c r="AI3705" s="107"/>
    </row>
    <row r="3706" spans="3:35" x14ac:dyDescent="0.2">
      <c r="C3706" s="101"/>
      <c r="D3706" s="101"/>
      <c r="E3706" s="101"/>
      <c r="F3706" s="101"/>
      <c r="I3706" s="101"/>
      <c r="J3706" s="101"/>
      <c r="L3706" s="102"/>
      <c r="M3706" s="103"/>
      <c r="O3706" s="101"/>
      <c r="P3706" s="101"/>
      <c r="Q3706" s="101"/>
      <c r="R3706" s="105"/>
      <c r="V3706" s="106"/>
      <c r="W3706" s="107"/>
      <c r="X3706" s="107"/>
      <c r="Y3706" s="107"/>
      <c r="Z3706" s="108"/>
      <c r="AA3706" s="107"/>
      <c r="AB3706" s="50"/>
      <c r="AI3706" s="107"/>
    </row>
    <row r="3707" spans="3:35" x14ac:dyDescent="0.2">
      <c r="C3707" s="101"/>
      <c r="D3707" s="101"/>
      <c r="E3707" s="101"/>
      <c r="F3707" s="101"/>
      <c r="I3707" s="101"/>
      <c r="J3707" s="101"/>
      <c r="L3707" s="102"/>
      <c r="M3707" s="103"/>
      <c r="O3707" s="101"/>
      <c r="P3707" s="101"/>
      <c r="Q3707" s="101"/>
      <c r="R3707" s="105"/>
      <c r="V3707" s="106"/>
      <c r="W3707" s="107"/>
      <c r="X3707" s="107"/>
      <c r="Y3707" s="107"/>
      <c r="Z3707" s="108"/>
      <c r="AA3707" s="107"/>
      <c r="AB3707" s="50"/>
      <c r="AI3707" s="107"/>
    </row>
    <row r="3708" spans="3:35" x14ac:dyDescent="0.2">
      <c r="C3708" s="101"/>
      <c r="D3708" s="101"/>
      <c r="E3708" s="101"/>
      <c r="F3708" s="101"/>
      <c r="I3708" s="101"/>
      <c r="J3708" s="101"/>
      <c r="L3708" s="102"/>
      <c r="M3708" s="103"/>
      <c r="O3708" s="101"/>
      <c r="P3708" s="101"/>
      <c r="Q3708" s="101"/>
      <c r="R3708" s="105"/>
      <c r="V3708" s="106"/>
      <c r="W3708" s="107"/>
      <c r="X3708" s="107"/>
      <c r="Y3708" s="107"/>
      <c r="Z3708" s="108"/>
      <c r="AA3708" s="107"/>
      <c r="AB3708" s="50"/>
      <c r="AI3708" s="107"/>
    </row>
    <row r="3709" spans="3:35" x14ac:dyDescent="0.2">
      <c r="C3709" s="101"/>
      <c r="D3709" s="101"/>
      <c r="E3709" s="101"/>
      <c r="F3709" s="101"/>
      <c r="I3709" s="101"/>
      <c r="J3709" s="101"/>
      <c r="L3709" s="102"/>
      <c r="M3709" s="103"/>
      <c r="O3709" s="101"/>
      <c r="P3709" s="101"/>
      <c r="Q3709" s="101"/>
      <c r="R3709" s="105"/>
      <c r="V3709" s="106"/>
      <c r="W3709" s="107"/>
      <c r="X3709" s="107"/>
      <c r="Y3709" s="107"/>
      <c r="Z3709" s="108"/>
      <c r="AA3709" s="107"/>
      <c r="AB3709" s="50"/>
      <c r="AI3709" s="107"/>
    </row>
    <row r="3710" spans="3:35" x14ac:dyDescent="0.2">
      <c r="C3710" s="101"/>
      <c r="D3710" s="101"/>
      <c r="E3710" s="101"/>
      <c r="F3710" s="101"/>
      <c r="I3710" s="101"/>
      <c r="J3710" s="101"/>
      <c r="L3710" s="102"/>
      <c r="M3710" s="103"/>
      <c r="O3710" s="101"/>
      <c r="P3710" s="101"/>
      <c r="Q3710" s="101"/>
      <c r="R3710" s="105"/>
      <c r="V3710" s="106"/>
      <c r="W3710" s="107"/>
      <c r="X3710" s="107"/>
      <c r="Y3710" s="107"/>
      <c r="Z3710" s="108"/>
      <c r="AA3710" s="107"/>
      <c r="AB3710" s="50"/>
      <c r="AI3710" s="107"/>
    </row>
    <row r="3711" spans="3:35" x14ac:dyDescent="0.2">
      <c r="C3711" s="101"/>
      <c r="D3711" s="101"/>
      <c r="E3711" s="101"/>
      <c r="F3711" s="101"/>
      <c r="I3711" s="101"/>
      <c r="J3711" s="101"/>
      <c r="L3711" s="102"/>
      <c r="M3711" s="103"/>
      <c r="O3711" s="101"/>
      <c r="P3711" s="101"/>
      <c r="Q3711" s="101"/>
      <c r="R3711" s="105"/>
      <c r="V3711" s="106"/>
      <c r="W3711" s="107"/>
      <c r="X3711" s="107"/>
      <c r="Y3711" s="107"/>
      <c r="Z3711" s="108"/>
      <c r="AA3711" s="107"/>
      <c r="AB3711" s="50"/>
      <c r="AI3711" s="107"/>
    </row>
    <row r="3712" spans="3:35" x14ac:dyDescent="0.2">
      <c r="C3712" s="101"/>
      <c r="D3712" s="101"/>
      <c r="E3712" s="101"/>
      <c r="F3712" s="101"/>
      <c r="I3712" s="101"/>
      <c r="J3712" s="101"/>
      <c r="L3712" s="102"/>
      <c r="M3712" s="103"/>
      <c r="O3712" s="101"/>
      <c r="P3712" s="101"/>
      <c r="Q3712" s="101"/>
      <c r="R3712" s="105"/>
      <c r="V3712" s="106"/>
      <c r="W3712" s="107"/>
      <c r="X3712" s="107"/>
      <c r="Y3712" s="107"/>
      <c r="Z3712" s="108"/>
      <c r="AA3712" s="107"/>
      <c r="AB3712" s="50"/>
      <c r="AI3712" s="107"/>
    </row>
    <row r="3713" spans="3:35" x14ac:dyDescent="0.2">
      <c r="C3713" s="101"/>
      <c r="D3713" s="101"/>
      <c r="E3713" s="101"/>
      <c r="F3713" s="101"/>
      <c r="I3713" s="101"/>
      <c r="J3713" s="101"/>
      <c r="L3713" s="102"/>
      <c r="M3713" s="103"/>
      <c r="O3713" s="101"/>
      <c r="P3713" s="101"/>
      <c r="Q3713" s="101"/>
      <c r="R3713" s="105"/>
      <c r="V3713" s="106"/>
      <c r="W3713" s="107"/>
      <c r="X3713" s="107"/>
      <c r="Y3713" s="107"/>
      <c r="Z3713" s="108"/>
      <c r="AA3713" s="107"/>
      <c r="AB3713" s="50"/>
      <c r="AI3713" s="107"/>
    </row>
    <row r="3714" spans="3:35" x14ac:dyDescent="0.2">
      <c r="C3714" s="101"/>
      <c r="D3714" s="101"/>
      <c r="E3714" s="101"/>
      <c r="F3714" s="101"/>
      <c r="I3714" s="101"/>
      <c r="J3714" s="101"/>
      <c r="L3714" s="102"/>
      <c r="M3714" s="103"/>
      <c r="O3714" s="101"/>
      <c r="P3714" s="101"/>
      <c r="Q3714" s="101"/>
      <c r="R3714" s="105"/>
      <c r="V3714" s="106"/>
      <c r="W3714" s="107"/>
      <c r="X3714" s="107"/>
      <c r="Y3714" s="107"/>
      <c r="Z3714" s="108"/>
      <c r="AA3714" s="107"/>
      <c r="AB3714" s="50"/>
      <c r="AI3714" s="107"/>
    </row>
    <row r="3715" spans="3:35" x14ac:dyDescent="0.2">
      <c r="C3715" s="101"/>
      <c r="D3715" s="101"/>
      <c r="E3715" s="101"/>
      <c r="F3715" s="101"/>
      <c r="I3715" s="101"/>
      <c r="J3715" s="101"/>
      <c r="L3715" s="102"/>
      <c r="M3715" s="103"/>
      <c r="O3715" s="101"/>
      <c r="P3715" s="101"/>
      <c r="Q3715" s="101"/>
      <c r="R3715" s="105"/>
      <c r="V3715" s="106"/>
      <c r="W3715" s="107"/>
      <c r="X3715" s="107"/>
      <c r="Y3715" s="107"/>
      <c r="Z3715" s="108"/>
      <c r="AA3715" s="107"/>
      <c r="AB3715" s="50"/>
      <c r="AI3715" s="107"/>
    </row>
    <row r="3716" spans="3:35" x14ac:dyDescent="0.2">
      <c r="L3716" s="102"/>
      <c r="M3716" s="103"/>
      <c r="R3716" s="105"/>
      <c r="V3716" s="106"/>
      <c r="W3716" s="107"/>
      <c r="X3716" s="107"/>
      <c r="Y3716" s="107"/>
      <c r="Z3716" s="108"/>
      <c r="AA3716" s="107"/>
      <c r="AB3716" s="50"/>
      <c r="AI3716" s="107"/>
    </row>
    <row r="3717" spans="3:35" x14ac:dyDescent="0.2">
      <c r="L3717" s="102"/>
      <c r="M3717" s="103"/>
      <c r="R3717" s="105"/>
      <c r="V3717" s="106"/>
      <c r="W3717" s="107"/>
      <c r="X3717" s="107"/>
      <c r="Y3717" s="107"/>
      <c r="Z3717" s="108"/>
      <c r="AA3717" s="107"/>
      <c r="AB3717" s="50"/>
      <c r="AI3717" s="107"/>
    </row>
    <row r="3718" spans="3:35" x14ac:dyDescent="0.2">
      <c r="L3718" s="102"/>
      <c r="M3718" s="103"/>
      <c r="R3718" s="105"/>
      <c r="V3718" s="106"/>
      <c r="W3718" s="107"/>
      <c r="X3718" s="107"/>
      <c r="Y3718" s="107"/>
      <c r="Z3718" s="108"/>
      <c r="AA3718" s="107"/>
      <c r="AB3718" s="50"/>
      <c r="AI3718" s="107"/>
    </row>
    <row r="3719" spans="3:35" x14ac:dyDescent="0.2">
      <c r="L3719" s="102"/>
      <c r="M3719" s="103"/>
      <c r="R3719" s="105"/>
      <c r="V3719" s="106"/>
      <c r="W3719" s="107"/>
      <c r="X3719" s="107"/>
      <c r="Y3719" s="107"/>
      <c r="Z3719" s="108"/>
      <c r="AA3719" s="107"/>
      <c r="AB3719" s="50"/>
      <c r="AI3719" s="107"/>
    </row>
    <row r="3720" spans="3:35" x14ac:dyDescent="0.2">
      <c r="L3720" s="102"/>
      <c r="M3720" s="103"/>
      <c r="R3720" s="105"/>
      <c r="V3720" s="106"/>
      <c r="W3720" s="107"/>
      <c r="X3720" s="107"/>
      <c r="Y3720" s="107"/>
      <c r="Z3720" s="108"/>
      <c r="AA3720" s="107"/>
      <c r="AB3720" s="50"/>
      <c r="AI3720" s="107"/>
    </row>
    <row r="3721" spans="3:35" x14ac:dyDescent="0.2">
      <c r="L3721" s="102"/>
      <c r="M3721" s="103"/>
      <c r="R3721" s="105"/>
      <c r="V3721" s="106"/>
      <c r="W3721" s="107"/>
      <c r="X3721" s="107"/>
      <c r="Y3721" s="107"/>
      <c r="Z3721" s="108"/>
      <c r="AA3721" s="107"/>
      <c r="AB3721" s="50"/>
      <c r="AI3721" s="107"/>
    </row>
    <row r="3722" spans="3:35" x14ac:dyDescent="0.2">
      <c r="C3722" s="101"/>
      <c r="D3722" s="101"/>
      <c r="E3722" s="101"/>
      <c r="F3722" s="101"/>
      <c r="I3722" s="101"/>
      <c r="J3722" s="101"/>
      <c r="L3722" s="102"/>
      <c r="M3722" s="103"/>
      <c r="O3722" s="101"/>
      <c r="P3722" s="101"/>
      <c r="Q3722" s="101"/>
      <c r="R3722" s="105"/>
      <c r="V3722" s="106"/>
      <c r="W3722" s="107"/>
      <c r="X3722" s="107"/>
      <c r="Y3722" s="107"/>
      <c r="Z3722" s="108"/>
      <c r="AA3722" s="107"/>
      <c r="AB3722" s="50"/>
      <c r="AI3722" s="107"/>
    </row>
    <row r="3723" spans="3:35" x14ac:dyDescent="0.2">
      <c r="C3723" s="101"/>
      <c r="D3723" s="101"/>
      <c r="E3723" s="101"/>
      <c r="F3723" s="101"/>
      <c r="I3723" s="101"/>
      <c r="J3723" s="101"/>
      <c r="L3723" s="102"/>
      <c r="M3723" s="103"/>
      <c r="O3723" s="101"/>
      <c r="P3723" s="101"/>
      <c r="Q3723" s="101"/>
      <c r="R3723" s="105"/>
      <c r="V3723" s="106"/>
      <c r="W3723" s="107"/>
      <c r="X3723" s="107"/>
      <c r="Y3723" s="107"/>
      <c r="Z3723" s="108"/>
      <c r="AA3723" s="107"/>
      <c r="AB3723" s="50"/>
      <c r="AI3723" s="107"/>
    </row>
    <row r="3724" spans="3:35" x14ac:dyDescent="0.2">
      <c r="C3724" s="101"/>
      <c r="D3724" s="101"/>
      <c r="E3724" s="101"/>
      <c r="F3724" s="101"/>
      <c r="I3724" s="101"/>
      <c r="J3724" s="101"/>
      <c r="L3724" s="102"/>
      <c r="M3724" s="103"/>
      <c r="O3724" s="101"/>
      <c r="P3724" s="101"/>
      <c r="Q3724" s="101"/>
      <c r="R3724" s="105"/>
      <c r="V3724" s="106"/>
      <c r="W3724" s="107"/>
      <c r="X3724" s="107"/>
      <c r="Y3724" s="107"/>
      <c r="Z3724" s="108"/>
      <c r="AA3724" s="107"/>
      <c r="AB3724" s="50"/>
      <c r="AI3724" s="107"/>
    </row>
    <row r="3725" spans="3:35" x14ac:dyDescent="0.2">
      <c r="C3725" s="101"/>
      <c r="D3725" s="101"/>
      <c r="E3725" s="101"/>
      <c r="F3725" s="101"/>
      <c r="I3725" s="101"/>
      <c r="J3725" s="101"/>
      <c r="L3725" s="102"/>
      <c r="M3725" s="103"/>
      <c r="O3725" s="101"/>
      <c r="P3725" s="101"/>
      <c r="Q3725" s="101"/>
      <c r="R3725" s="105"/>
      <c r="V3725" s="106"/>
      <c r="W3725" s="107"/>
      <c r="X3725" s="107"/>
      <c r="Y3725" s="107"/>
      <c r="Z3725" s="108"/>
      <c r="AA3725" s="107"/>
      <c r="AB3725" s="50"/>
      <c r="AI3725" s="107"/>
    </row>
    <row r="3726" spans="3:35" x14ac:dyDescent="0.2">
      <c r="C3726" s="101"/>
      <c r="D3726" s="101"/>
      <c r="E3726" s="101"/>
      <c r="F3726" s="101"/>
      <c r="I3726" s="101"/>
      <c r="J3726" s="101"/>
      <c r="L3726" s="102"/>
      <c r="M3726" s="103"/>
      <c r="O3726" s="101"/>
      <c r="P3726" s="101"/>
      <c r="Q3726" s="101"/>
      <c r="R3726" s="105"/>
      <c r="V3726" s="106"/>
      <c r="W3726" s="107"/>
      <c r="X3726" s="107"/>
      <c r="Y3726" s="107"/>
      <c r="Z3726" s="108"/>
      <c r="AA3726" s="107"/>
      <c r="AB3726" s="50"/>
      <c r="AI3726" s="107"/>
    </row>
    <row r="3727" spans="3:35" x14ac:dyDescent="0.2">
      <c r="C3727" s="101"/>
      <c r="D3727" s="101"/>
      <c r="E3727" s="101"/>
      <c r="F3727" s="101"/>
      <c r="I3727" s="101"/>
      <c r="J3727" s="101"/>
      <c r="L3727" s="102"/>
      <c r="M3727" s="103"/>
      <c r="O3727" s="101"/>
      <c r="P3727" s="101"/>
      <c r="Q3727" s="101"/>
      <c r="R3727" s="105"/>
      <c r="V3727" s="106"/>
      <c r="W3727" s="107"/>
      <c r="X3727" s="107"/>
      <c r="Y3727" s="107"/>
      <c r="Z3727" s="108"/>
      <c r="AA3727" s="107"/>
      <c r="AB3727" s="50"/>
      <c r="AI3727" s="107"/>
    </row>
    <row r="3728" spans="3:35" x14ac:dyDescent="0.2">
      <c r="C3728" s="101"/>
      <c r="D3728" s="101"/>
      <c r="E3728" s="101"/>
      <c r="F3728" s="101"/>
      <c r="I3728" s="101"/>
      <c r="J3728" s="101"/>
      <c r="L3728" s="102"/>
      <c r="M3728" s="103"/>
      <c r="O3728" s="101"/>
      <c r="P3728" s="101"/>
      <c r="Q3728" s="101"/>
      <c r="R3728" s="105"/>
      <c r="V3728" s="106"/>
      <c r="W3728" s="107"/>
      <c r="X3728" s="107"/>
      <c r="Y3728" s="107"/>
      <c r="Z3728" s="108"/>
      <c r="AA3728" s="107"/>
      <c r="AB3728" s="50"/>
      <c r="AI3728" s="107"/>
    </row>
    <row r="3729" spans="3:35" x14ac:dyDescent="0.2">
      <c r="C3729" s="101"/>
      <c r="D3729" s="101"/>
      <c r="E3729" s="101"/>
      <c r="F3729" s="101"/>
      <c r="I3729" s="101"/>
      <c r="J3729" s="101"/>
      <c r="L3729" s="102"/>
      <c r="M3729" s="103"/>
      <c r="O3729" s="101"/>
      <c r="P3729" s="101"/>
      <c r="Q3729" s="101"/>
      <c r="R3729" s="105"/>
      <c r="V3729" s="106"/>
      <c r="W3729" s="107"/>
      <c r="X3729" s="107"/>
      <c r="Y3729" s="107"/>
      <c r="Z3729" s="108"/>
      <c r="AA3729" s="107"/>
      <c r="AB3729" s="50"/>
      <c r="AI3729" s="107"/>
    </row>
    <row r="3730" spans="3:35" x14ac:dyDescent="0.2">
      <c r="C3730" s="101"/>
      <c r="D3730" s="101"/>
      <c r="E3730" s="101"/>
      <c r="F3730" s="101"/>
      <c r="I3730" s="101"/>
      <c r="J3730" s="101"/>
      <c r="L3730" s="102"/>
      <c r="M3730" s="103"/>
      <c r="O3730" s="101"/>
      <c r="P3730" s="101"/>
      <c r="Q3730" s="101"/>
      <c r="R3730" s="105"/>
      <c r="V3730" s="106"/>
      <c r="W3730" s="107"/>
      <c r="X3730" s="107"/>
      <c r="Y3730" s="107"/>
      <c r="Z3730" s="108"/>
      <c r="AA3730" s="107"/>
      <c r="AB3730" s="50"/>
      <c r="AI3730" s="107"/>
    </row>
    <row r="3731" spans="3:35" x14ac:dyDescent="0.2">
      <c r="C3731" s="101"/>
      <c r="D3731" s="101"/>
      <c r="E3731" s="101"/>
      <c r="F3731" s="101"/>
      <c r="I3731" s="101"/>
      <c r="J3731" s="101"/>
      <c r="L3731" s="102"/>
      <c r="M3731" s="103"/>
      <c r="O3731" s="101"/>
      <c r="P3731" s="101"/>
      <c r="Q3731" s="101"/>
      <c r="R3731" s="105"/>
      <c r="V3731" s="106"/>
      <c r="W3731" s="107"/>
      <c r="X3731" s="107"/>
      <c r="Y3731" s="107"/>
      <c r="Z3731" s="108"/>
      <c r="AA3731" s="107"/>
      <c r="AB3731" s="50"/>
      <c r="AI3731" s="107"/>
    </row>
    <row r="3732" spans="3:35" x14ac:dyDescent="0.2">
      <c r="C3732" s="101"/>
      <c r="D3732" s="101"/>
      <c r="E3732" s="101"/>
      <c r="F3732" s="101"/>
      <c r="I3732" s="101"/>
      <c r="J3732" s="101"/>
      <c r="L3732" s="102"/>
      <c r="M3732" s="103"/>
      <c r="O3732" s="101"/>
      <c r="P3732" s="101"/>
      <c r="Q3732" s="101"/>
      <c r="R3732" s="105"/>
      <c r="V3732" s="106"/>
      <c r="W3732" s="107"/>
      <c r="X3732" s="107"/>
      <c r="Y3732" s="107"/>
      <c r="Z3732" s="108"/>
      <c r="AA3732" s="107"/>
      <c r="AB3732" s="50"/>
      <c r="AI3732" s="107"/>
    </row>
    <row r="3733" spans="3:35" x14ac:dyDescent="0.2">
      <c r="C3733" s="101"/>
      <c r="D3733" s="101"/>
      <c r="E3733" s="101"/>
      <c r="F3733" s="101"/>
      <c r="I3733" s="101"/>
      <c r="J3733" s="101"/>
      <c r="L3733" s="102"/>
      <c r="M3733" s="103"/>
      <c r="O3733" s="101"/>
      <c r="P3733" s="101"/>
      <c r="Q3733" s="101"/>
      <c r="R3733" s="105"/>
      <c r="V3733" s="106"/>
      <c r="W3733" s="107"/>
      <c r="X3733" s="107"/>
      <c r="Y3733" s="107"/>
      <c r="Z3733" s="108"/>
      <c r="AA3733" s="107"/>
      <c r="AB3733" s="50"/>
      <c r="AI3733" s="107"/>
    </row>
    <row r="3734" spans="3:35" x14ac:dyDescent="0.2">
      <c r="C3734" s="101"/>
      <c r="D3734" s="101"/>
      <c r="E3734" s="101"/>
      <c r="F3734" s="101"/>
      <c r="I3734" s="101"/>
      <c r="J3734" s="101"/>
      <c r="L3734" s="102"/>
      <c r="M3734" s="103"/>
      <c r="O3734" s="101"/>
      <c r="P3734" s="101"/>
      <c r="Q3734" s="101"/>
      <c r="R3734" s="105"/>
      <c r="V3734" s="106"/>
      <c r="W3734" s="107"/>
      <c r="X3734" s="107"/>
      <c r="Y3734" s="107"/>
      <c r="Z3734" s="108"/>
      <c r="AA3734" s="107"/>
      <c r="AB3734" s="50"/>
      <c r="AI3734" s="107"/>
    </row>
    <row r="3735" spans="3:35" x14ac:dyDescent="0.2">
      <c r="C3735" s="101"/>
      <c r="D3735" s="101"/>
      <c r="E3735" s="101"/>
      <c r="F3735" s="101"/>
      <c r="I3735" s="101"/>
      <c r="J3735" s="101"/>
      <c r="L3735" s="102"/>
      <c r="M3735" s="103"/>
      <c r="O3735" s="101"/>
      <c r="P3735" s="101"/>
      <c r="Q3735" s="101"/>
      <c r="R3735" s="105"/>
      <c r="V3735" s="106"/>
      <c r="W3735" s="107"/>
      <c r="X3735" s="107"/>
      <c r="Y3735" s="107"/>
      <c r="Z3735" s="108"/>
      <c r="AA3735" s="107"/>
      <c r="AB3735" s="50"/>
      <c r="AI3735" s="107"/>
    </row>
    <row r="3736" spans="3:35" x14ac:dyDescent="0.2">
      <c r="C3736" s="101"/>
      <c r="D3736" s="101"/>
      <c r="E3736" s="101"/>
      <c r="F3736" s="101"/>
      <c r="I3736" s="101"/>
      <c r="J3736" s="101"/>
      <c r="L3736" s="102"/>
      <c r="M3736" s="103"/>
      <c r="O3736" s="101"/>
      <c r="P3736" s="101"/>
      <c r="Q3736" s="101"/>
      <c r="R3736" s="105"/>
      <c r="V3736" s="106"/>
      <c r="W3736" s="107"/>
      <c r="X3736" s="107"/>
      <c r="Y3736" s="107"/>
      <c r="Z3736" s="108"/>
      <c r="AA3736" s="107"/>
      <c r="AB3736" s="50"/>
      <c r="AI3736" s="107"/>
    </row>
    <row r="3737" spans="3:35" x14ac:dyDescent="0.2">
      <c r="C3737" s="101"/>
      <c r="D3737" s="101"/>
      <c r="E3737" s="101"/>
      <c r="F3737" s="101"/>
      <c r="I3737" s="101"/>
      <c r="J3737" s="101"/>
      <c r="L3737" s="102"/>
      <c r="M3737" s="103"/>
      <c r="O3737" s="101"/>
      <c r="P3737" s="101"/>
      <c r="Q3737" s="101"/>
      <c r="R3737" s="105"/>
      <c r="V3737" s="106"/>
      <c r="W3737" s="107"/>
      <c r="X3737" s="107"/>
      <c r="Y3737" s="107"/>
      <c r="Z3737" s="108"/>
      <c r="AA3737" s="107"/>
      <c r="AB3737" s="50"/>
      <c r="AI3737" s="107"/>
    </row>
    <row r="3738" spans="3:35" x14ac:dyDescent="0.2">
      <c r="C3738" s="101"/>
      <c r="D3738" s="101"/>
      <c r="E3738" s="101"/>
      <c r="F3738" s="101"/>
      <c r="I3738" s="101"/>
      <c r="J3738" s="101"/>
      <c r="L3738" s="102"/>
      <c r="M3738" s="103"/>
      <c r="O3738" s="101"/>
      <c r="P3738" s="101"/>
      <c r="Q3738" s="101"/>
      <c r="R3738" s="105"/>
      <c r="V3738" s="106"/>
      <c r="W3738" s="107"/>
      <c r="X3738" s="107"/>
      <c r="Y3738" s="107"/>
      <c r="Z3738" s="108"/>
      <c r="AA3738" s="107"/>
      <c r="AB3738" s="50"/>
      <c r="AI3738" s="107"/>
    </row>
    <row r="3739" spans="3:35" x14ac:dyDescent="0.2">
      <c r="C3739" s="101"/>
      <c r="D3739" s="101"/>
      <c r="E3739" s="101"/>
      <c r="F3739" s="101"/>
      <c r="I3739" s="101"/>
      <c r="J3739" s="101"/>
      <c r="L3739" s="102"/>
      <c r="M3739" s="103"/>
      <c r="O3739" s="101"/>
      <c r="P3739" s="101"/>
      <c r="Q3739" s="101"/>
      <c r="R3739" s="105"/>
      <c r="V3739" s="106"/>
      <c r="W3739" s="107"/>
      <c r="X3739" s="107"/>
      <c r="Y3739" s="107"/>
      <c r="Z3739" s="108"/>
      <c r="AA3739" s="107"/>
      <c r="AB3739" s="50"/>
      <c r="AI3739" s="107"/>
    </row>
    <row r="3740" spans="3:35" x14ac:dyDescent="0.2">
      <c r="C3740" s="101"/>
      <c r="D3740" s="101"/>
      <c r="E3740" s="101"/>
      <c r="F3740" s="101"/>
      <c r="I3740" s="101"/>
      <c r="J3740" s="101"/>
      <c r="L3740" s="102"/>
      <c r="M3740" s="103"/>
      <c r="O3740" s="101"/>
      <c r="P3740" s="101"/>
      <c r="Q3740" s="101"/>
      <c r="R3740" s="105"/>
      <c r="V3740" s="106"/>
      <c r="W3740" s="107"/>
      <c r="X3740" s="107"/>
      <c r="Y3740" s="107"/>
      <c r="Z3740" s="108"/>
      <c r="AA3740" s="107"/>
      <c r="AB3740" s="50"/>
      <c r="AI3740" s="107"/>
    </row>
    <row r="3741" spans="3:35" x14ac:dyDescent="0.2">
      <c r="C3741" s="101"/>
      <c r="D3741" s="101"/>
      <c r="E3741" s="101"/>
      <c r="F3741" s="101"/>
      <c r="I3741" s="101"/>
      <c r="J3741" s="101"/>
      <c r="L3741" s="102"/>
      <c r="M3741" s="103"/>
      <c r="O3741" s="101"/>
      <c r="P3741" s="101"/>
      <c r="Q3741" s="101"/>
      <c r="R3741" s="105"/>
      <c r="V3741" s="106"/>
      <c r="W3741" s="107"/>
      <c r="X3741" s="107"/>
      <c r="Y3741" s="107"/>
      <c r="Z3741" s="108"/>
      <c r="AA3741" s="107"/>
      <c r="AB3741" s="50"/>
      <c r="AI3741" s="107"/>
    </row>
    <row r="3742" spans="3:35" x14ac:dyDescent="0.2">
      <c r="C3742" s="101"/>
      <c r="D3742" s="101"/>
      <c r="E3742" s="101"/>
      <c r="F3742" s="101"/>
      <c r="I3742" s="101"/>
      <c r="J3742" s="101"/>
      <c r="L3742" s="102"/>
      <c r="M3742" s="103"/>
      <c r="O3742" s="101"/>
      <c r="P3742" s="101"/>
      <c r="Q3742" s="101"/>
      <c r="R3742" s="105"/>
      <c r="V3742" s="106"/>
      <c r="W3742" s="107"/>
      <c r="X3742" s="107"/>
      <c r="Y3742" s="107"/>
      <c r="Z3742" s="108"/>
      <c r="AA3742" s="107"/>
      <c r="AB3742" s="50"/>
      <c r="AI3742" s="107"/>
    </row>
    <row r="3743" spans="3:35" x14ac:dyDescent="0.2">
      <c r="C3743" s="101"/>
      <c r="D3743" s="101"/>
      <c r="E3743" s="101"/>
      <c r="F3743" s="101"/>
      <c r="I3743" s="101"/>
      <c r="J3743" s="101"/>
      <c r="L3743" s="102"/>
      <c r="M3743" s="103"/>
      <c r="O3743" s="101"/>
      <c r="P3743" s="101"/>
      <c r="Q3743" s="101"/>
      <c r="R3743" s="105"/>
      <c r="V3743" s="106"/>
      <c r="W3743" s="107"/>
      <c r="X3743" s="107"/>
      <c r="Y3743" s="107"/>
      <c r="Z3743" s="108"/>
      <c r="AA3743" s="107"/>
      <c r="AB3743" s="50"/>
      <c r="AI3743" s="107"/>
    </row>
    <row r="3744" spans="3:35" x14ac:dyDescent="0.2">
      <c r="C3744" s="101"/>
      <c r="D3744" s="101"/>
      <c r="E3744" s="101"/>
      <c r="F3744" s="101"/>
      <c r="I3744" s="101"/>
      <c r="J3744" s="101"/>
      <c r="L3744" s="102"/>
      <c r="M3744" s="103"/>
      <c r="O3744" s="101"/>
      <c r="P3744" s="101"/>
      <c r="Q3744" s="101"/>
      <c r="R3744" s="105"/>
      <c r="V3744" s="106"/>
      <c r="W3744" s="107"/>
      <c r="X3744" s="107"/>
      <c r="Y3744" s="107"/>
      <c r="Z3744" s="108"/>
      <c r="AA3744" s="107"/>
      <c r="AB3744" s="50"/>
      <c r="AI3744" s="107"/>
    </row>
    <row r="3745" spans="3:35" x14ac:dyDescent="0.2">
      <c r="C3745" s="101"/>
      <c r="D3745" s="101"/>
      <c r="E3745" s="101"/>
      <c r="F3745" s="101"/>
      <c r="I3745" s="101"/>
      <c r="J3745" s="101"/>
      <c r="L3745" s="102"/>
      <c r="M3745" s="103"/>
      <c r="O3745" s="101"/>
      <c r="P3745" s="101"/>
      <c r="Q3745" s="101"/>
      <c r="R3745" s="105"/>
      <c r="V3745" s="106"/>
      <c r="W3745" s="107"/>
      <c r="X3745" s="107"/>
      <c r="Y3745" s="107"/>
      <c r="Z3745" s="108"/>
      <c r="AA3745" s="107"/>
      <c r="AB3745" s="50"/>
      <c r="AI3745" s="107"/>
    </row>
    <row r="3746" spans="3:35" x14ac:dyDescent="0.2">
      <c r="C3746" s="101"/>
      <c r="D3746" s="101"/>
      <c r="E3746" s="101"/>
      <c r="F3746" s="101"/>
      <c r="I3746" s="101"/>
      <c r="J3746" s="101"/>
      <c r="L3746" s="102"/>
      <c r="M3746" s="103"/>
      <c r="O3746" s="101"/>
      <c r="P3746" s="101"/>
      <c r="Q3746" s="101"/>
      <c r="R3746" s="105"/>
      <c r="V3746" s="106"/>
      <c r="W3746" s="107"/>
      <c r="X3746" s="107"/>
      <c r="Y3746" s="107"/>
      <c r="Z3746" s="108"/>
      <c r="AA3746" s="107"/>
      <c r="AB3746" s="50"/>
      <c r="AI3746" s="107"/>
    </row>
    <row r="3747" spans="3:35" x14ac:dyDescent="0.2">
      <c r="C3747" s="101"/>
      <c r="D3747" s="101"/>
      <c r="E3747" s="101"/>
      <c r="F3747" s="101"/>
      <c r="I3747" s="101"/>
      <c r="J3747" s="101"/>
      <c r="L3747" s="102"/>
      <c r="M3747" s="103"/>
      <c r="O3747" s="101"/>
      <c r="P3747" s="101"/>
      <c r="Q3747" s="101"/>
      <c r="R3747" s="105"/>
      <c r="V3747" s="106"/>
      <c r="W3747" s="107"/>
      <c r="X3747" s="107"/>
      <c r="Y3747" s="107"/>
      <c r="Z3747" s="108"/>
      <c r="AA3747" s="107"/>
      <c r="AB3747" s="50"/>
      <c r="AI3747" s="107"/>
    </row>
    <row r="3748" spans="3:35" x14ac:dyDescent="0.2">
      <c r="C3748" s="101"/>
      <c r="D3748" s="101"/>
      <c r="E3748" s="101"/>
      <c r="F3748" s="101"/>
      <c r="I3748" s="101"/>
      <c r="J3748" s="101"/>
      <c r="L3748" s="102"/>
      <c r="M3748" s="103"/>
      <c r="O3748" s="101"/>
      <c r="P3748" s="101"/>
      <c r="Q3748" s="101"/>
      <c r="R3748" s="105"/>
      <c r="V3748" s="106"/>
      <c r="W3748" s="107"/>
      <c r="X3748" s="107"/>
      <c r="Y3748" s="107"/>
      <c r="Z3748" s="108"/>
      <c r="AA3748" s="107"/>
      <c r="AB3748" s="50"/>
      <c r="AI3748" s="107"/>
    </row>
    <row r="3749" spans="3:35" x14ac:dyDescent="0.2">
      <c r="C3749" s="101"/>
      <c r="D3749" s="101"/>
      <c r="E3749" s="101"/>
      <c r="F3749" s="101"/>
      <c r="I3749" s="101"/>
      <c r="J3749" s="101"/>
      <c r="L3749" s="102"/>
      <c r="M3749" s="103"/>
      <c r="O3749" s="101"/>
      <c r="P3749" s="101"/>
      <c r="Q3749" s="101"/>
      <c r="R3749" s="105"/>
      <c r="V3749" s="106"/>
      <c r="W3749" s="107"/>
      <c r="X3749" s="107"/>
      <c r="Y3749" s="107"/>
      <c r="Z3749" s="108"/>
      <c r="AA3749" s="107"/>
      <c r="AB3749" s="50"/>
      <c r="AI3749" s="107"/>
    </row>
    <row r="3750" spans="3:35" x14ac:dyDescent="0.2">
      <c r="C3750" s="101"/>
      <c r="D3750" s="101"/>
      <c r="E3750" s="101"/>
      <c r="F3750" s="101"/>
      <c r="I3750" s="101"/>
      <c r="J3750" s="101"/>
      <c r="L3750" s="102"/>
      <c r="M3750" s="103"/>
      <c r="O3750" s="101"/>
      <c r="P3750" s="101"/>
      <c r="Q3750" s="101"/>
      <c r="R3750" s="105"/>
      <c r="V3750" s="106"/>
      <c r="W3750" s="107"/>
      <c r="X3750" s="107"/>
      <c r="Y3750" s="107"/>
      <c r="Z3750" s="108"/>
      <c r="AA3750" s="107"/>
      <c r="AB3750" s="50"/>
      <c r="AI3750" s="107"/>
    </row>
    <row r="3751" spans="3:35" x14ac:dyDescent="0.2">
      <c r="C3751" s="101"/>
      <c r="D3751" s="101"/>
      <c r="E3751" s="101"/>
      <c r="F3751" s="101"/>
      <c r="I3751" s="101"/>
      <c r="J3751" s="101"/>
      <c r="L3751" s="102"/>
      <c r="M3751" s="103"/>
      <c r="O3751" s="101"/>
      <c r="P3751" s="101"/>
      <c r="Q3751" s="101"/>
      <c r="R3751" s="105"/>
      <c r="V3751" s="106"/>
      <c r="W3751" s="107"/>
      <c r="X3751" s="107"/>
      <c r="Y3751" s="107"/>
      <c r="Z3751" s="108"/>
      <c r="AA3751" s="107"/>
      <c r="AB3751" s="50"/>
      <c r="AI3751" s="107"/>
    </row>
    <row r="3752" spans="3:35" x14ac:dyDescent="0.2">
      <c r="C3752" s="101"/>
      <c r="D3752" s="101"/>
      <c r="E3752" s="101"/>
      <c r="F3752" s="101"/>
      <c r="I3752" s="101"/>
      <c r="J3752" s="101"/>
      <c r="L3752" s="102"/>
      <c r="M3752" s="103"/>
      <c r="O3752" s="101"/>
      <c r="P3752" s="101"/>
      <c r="Q3752" s="101"/>
      <c r="R3752" s="105"/>
      <c r="V3752" s="106"/>
      <c r="W3752" s="107"/>
      <c r="X3752" s="107"/>
      <c r="Y3752" s="107"/>
      <c r="Z3752" s="108"/>
      <c r="AA3752" s="107"/>
      <c r="AB3752" s="50"/>
      <c r="AI3752" s="107"/>
    </row>
    <row r="3753" spans="3:35" x14ac:dyDescent="0.2">
      <c r="C3753" s="101"/>
      <c r="D3753" s="101"/>
      <c r="E3753" s="101"/>
      <c r="F3753" s="101"/>
      <c r="I3753" s="101"/>
      <c r="J3753" s="101"/>
      <c r="L3753" s="102"/>
      <c r="M3753" s="103"/>
      <c r="O3753" s="101"/>
      <c r="P3753" s="101"/>
      <c r="Q3753" s="101"/>
      <c r="R3753" s="105"/>
      <c r="V3753" s="106"/>
      <c r="W3753" s="107"/>
      <c r="X3753" s="107"/>
      <c r="Y3753" s="107"/>
      <c r="Z3753" s="108"/>
      <c r="AA3753" s="107"/>
      <c r="AB3753" s="50"/>
      <c r="AI3753" s="107"/>
    </row>
    <row r="3754" spans="3:35" x14ac:dyDescent="0.2">
      <c r="C3754" s="101"/>
      <c r="D3754" s="101"/>
      <c r="E3754" s="101"/>
      <c r="F3754" s="101"/>
      <c r="I3754" s="101"/>
      <c r="J3754" s="101"/>
      <c r="L3754" s="102"/>
      <c r="M3754" s="103"/>
      <c r="O3754" s="101"/>
      <c r="P3754" s="101"/>
      <c r="Q3754" s="101"/>
      <c r="R3754" s="105"/>
      <c r="V3754" s="106"/>
      <c r="W3754" s="107"/>
      <c r="X3754" s="107"/>
      <c r="Y3754" s="107"/>
      <c r="Z3754" s="108"/>
      <c r="AA3754" s="107"/>
      <c r="AB3754" s="50"/>
      <c r="AI3754" s="107"/>
    </row>
    <row r="3755" spans="3:35" x14ac:dyDescent="0.2">
      <c r="C3755" s="101"/>
      <c r="D3755" s="101"/>
      <c r="E3755" s="101"/>
      <c r="F3755" s="101"/>
      <c r="I3755" s="101"/>
      <c r="J3755" s="101"/>
      <c r="L3755" s="102"/>
      <c r="M3755" s="103"/>
      <c r="O3755" s="101"/>
      <c r="P3755" s="101"/>
      <c r="Q3755" s="101"/>
      <c r="R3755" s="105"/>
      <c r="V3755" s="106"/>
      <c r="W3755" s="107"/>
      <c r="X3755" s="107"/>
      <c r="Y3755" s="107"/>
      <c r="Z3755" s="108"/>
      <c r="AA3755" s="107"/>
      <c r="AB3755" s="50"/>
      <c r="AI3755" s="107"/>
    </row>
    <row r="3756" spans="3:35" x14ac:dyDescent="0.2">
      <c r="C3756" s="101"/>
      <c r="D3756" s="101"/>
      <c r="E3756" s="101"/>
      <c r="F3756" s="101"/>
      <c r="I3756" s="101"/>
      <c r="J3756" s="101"/>
      <c r="L3756" s="102"/>
      <c r="M3756" s="103"/>
      <c r="O3756" s="101"/>
      <c r="P3756" s="101"/>
      <c r="Q3756" s="101"/>
      <c r="R3756" s="105"/>
      <c r="V3756" s="106"/>
      <c r="W3756" s="107"/>
      <c r="X3756" s="107"/>
      <c r="Y3756" s="107"/>
      <c r="Z3756" s="108"/>
      <c r="AA3756" s="107"/>
      <c r="AB3756" s="50"/>
      <c r="AI3756" s="107"/>
    </row>
    <row r="3757" spans="3:35" x14ac:dyDescent="0.2">
      <c r="C3757" s="101"/>
      <c r="D3757" s="101"/>
      <c r="E3757" s="101"/>
      <c r="F3757" s="101"/>
      <c r="I3757" s="101"/>
      <c r="J3757" s="101"/>
      <c r="L3757" s="102"/>
      <c r="M3757" s="103"/>
      <c r="O3757" s="101"/>
      <c r="P3757" s="101"/>
      <c r="Q3757" s="101"/>
      <c r="R3757" s="105"/>
      <c r="V3757" s="106"/>
      <c r="W3757" s="107"/>
      <c r="X3757" s="107"/>
      <c r="Y3757" s="107"/>
      <c r="Z3757" s="108"/>
      <c r="AA3757" s="107"/>
      <c r="AB3757" s="50"/>
      <c r="AI3757" s="107"/>
    </row>
    <row r="3758" spans="3:35" x14ac:dyDescent="0.2">
      <c r="C3758" s="101"/>
      <c r="D3758" s="101"/>
      <c r="E3758" s="101"/>
      <c r="F3758" s="101"/>
      <c r="I3758" s="101"/>
      <c r="J3758" s="101"/>
      <c r="L3758" s="102"/>
      <c r="M3758" s="103"/>
      <c r="O3758" s="101"/>
      <c r="P3758" s="101"/>
      <c r="Q3758" s="101"/>
      <c r="R3758" s="105"/>
      <c r="V3758" s="106"/>
      <c r="W3758" s="107"/>
      <c r="X3758" s="107"/>
      <c r="Y3758" s="107"/>
      <c r="Z3758" s="108"/>
      <c r="AA3758" s="107"/>
      <c r="AB3758" s="50"/>
      <c r="AI3758" s="107"/>
    </row>
    <row r="3759" spans="3:35" x14ac:dyDescent="0.2">
      <c r="C3759" s="101"/>
      <c r="D3759" s="101"/>
      <c r="E3759" s="101"/>
      <c r="F3759" s="101"/>
      <c r="I3759" s="101"/>
      <c r="J3759" s="101"/>
      <c r="L3759" s="102"/>
      <c r="M3759" s="103"/>
      <c r="O3759" s="101"/>
      <c r="P3759" s="101"/>
      <c r="Q3759" s="101"/>
      <c r="R3759" s="105"/>
      <c r="V3759" s="106"/>
      <c r="W3759" s="107"/>
      <c r="X3759" s="107"/>
      <c r="Y3759" s="107"/>
      <c r="Z3759" s="108"/>
      <c r="AA3759" s="107"/>
      <c r="AB3759" s="50"/>
      <c r="AI3759" s="107"/>
    </row>
    <row r="3760" spans="3:35" x14ac:dyDescent="0.2">
      <c r="C3760" s="101"/>
      <c r="D3760" s="101"/>
      <c r="E3760" s="101"/>
      <c r="F3760" s="101"/>
      <c r="I3760" s="101"/>
      <c r="J3760" s="101"/>
      <c r="L3760" s="102"/>
      <c r="M3760" s="103"/>
      <c r="O3760" s="101"/>
      <c r="P3760" s="101"/>
      <c r="Q3760" s="101"/>
      <c r="R3760" s="105"/>
      <c r="V3760" s="106"/>
      <c r="W3760" s="107"/>
      <c r="X3760" s="107"/>
      <c r="Y3760" s="107"/>
      <c r="Z3760" s="108"/>
      <c r="AA3760" s="107"/>
      <c r="AB3760" s="50"/>
      <c r="AI3760" s="107"/>
    </row>
    <row r="3761" spans="3:35" x14ac:dyDescent="0.2">
      <c r="C3761" s="101"/>
      <c r="D3761" s="101"/>
      <c r="E3761" s="101"/>
      <c r="F3761" s="101"/>
      <c r="I3761" s="101"/>
      <c r="J3761" s="101"/>
      <c r="L3761" s="102"/>
      <c r="M3761" s="103"/>
      <c r="O3761" s="101"/>
      <c r="P3761" s="101"/>
      <c r="Q3761" s="101"/>
      <c r="R3761" s="105"/>
      <c r="V3761" s="106"/>
      <c r="W3761" s="107"/>
      <c r="X3761" s="107"/>
      <c r="Y3761" s="107"/>
      <c r="Z3761" s="108"/>
      <c r="AA3761" s="107"/>
      <c r="AB3761" s="50"/>
      <c r="AI3761" s="107"/>
    </row>
    <row r="3762" spans="3:35" x14ac:dyDescent="0.2">
      <c r="C3762" s="101"/>
      <c r="D3762" s="101"/>
      <c r="E3762" s="101"/>
      <c r="F3762" s="101"/>
      <c r="I3762" s="101"/>
      <c r="J3762" s="101"/>
      <c r="L3762" s="102"/>
      <c r="M3762" s="103"/>
      <c r="O3762" s="101"/>
      <c r="P3762" s="101"/>
      <c r="Q3762" s="101"/>
      <c r="R3762" s="105"/>
      <c r="V3762" s="106"/>
      <c r="W3762" s="107"/>
      <c r="X3762" s="107"/>
      <c r="Y3762" s="107"/>
      <c r="Z3762" s="108"/>
      <c r="AA3762" s="107"/>
      <c r="AB3762" s="50"/>
      <c r="AI3762" s="107"/>
    </row>
    <row r="3763" spans="3:35" x14ac:dyDescent="0.2">
      <c r="C3763" s="101"/>
      <c r="D3763" s="101"/>
      <c r="E3763" s="101"/>
      <c r="F3763" s="101"/>
      <c r="I3763" s="101"/>
      <c r="J3763" s="101"/>
      <c r="L3763" s="102"/>
      <c r="M3763" s="103"/>
      <c r="O3763" s="101"/>
      <c r="P3763" s="101"/>
      <c r="Q3763" s="101"/>
      <c r="R3763" s="105"/>
      <c r="V3763" s="106"/>
      <c r="W3763" s="107"/>
      <c r="X3763" s="107"/>
      <c r="Y3763" s="107"/>
      <c r="Z3763" s="108"/>
      <c r="AA3763" s="107"/>
      <c r="AB3763" s="50"/>
      <c r="AI3763" s="107"/>
    </row>
    <row r="3764" spans="3:35" x14ac:dyDescent="0.2">
      <c r="C3764" s="101"/>
      <c r="D3764" s="101"/>
      <c r="E3764" s="101"/>
      <c r="F3764" s="101"/>
      <c r="I3764" s="101"/>
      <c r="J3764" s="101"/>
      <c r="L3764" s="102"/>
      <c r="M3764" s="103"/>
      <c r="O3764" s="101"/>
      <c r="P3764" s="101"/>
      <c r="Q3764" s="101"/>
      <c r="R3764" s="105"/>
      <c r="V3764" s="106"/>
      <c r="W3764" s="107"/>
      <c r="X3764" s="107"/>
      <c r="Y3764" s="107"/>
      <c r="Z3764" s="108"/>
      <c r="AA3764" s="107"/>
      <c r="AB3764" s="50"/>
      <c r="AI3764" s="107"/>
    </row>
    <row r="3765" spans="3:35" x14ac:dyDescent="0.2">
      <c r="C3765" s="101"/>
      <c r="D3765" s="101"/>
      <c r="E3765" s="101"/>
      <c r="F3765" s="101"/>
      <c r="I3765" s="101"/>
      <c r="J3765" s="101"/>
      <c r="L3765" s="102"/>
      <c r="M3765" s="103"/>
      <c r="O3765" s="101"/>
      <c r="P3765" s="101"/>
      <c r="Q3765" s="101"/>
      <c r="R3765" s="105"/>
      <c r="V3765" s="106"/>
      <c r="W3765" s="107"/>
      <c r="X3765" s="107"/>
      <c r="Y3765" s="107"/>
      <c r="Z3765" s="108"/>
      <c r="AA3765" s="107"/>
      <c r="AB3765" s="50"/>
      <c r="AI3765" s="107"/>
    </row>
    <row r="3766" spans="3:35" x14ac:dyDescent="0.2">
      <c r="C3766" s="101"/>
      <c r="D3766" s="101"/>
      <c r="E3766" s="101"/>
      <c r="F3766" s="101"/>
      <c r="I3766" s="101"/>
      <c r="J3766" s="101"/>
      <c r="L3766" s="102"/>
      <c r="M3766" s="103"/>
      <c r="O3766" s="101"/>
      <c r="P3766" s="101"/>
      <c r="Q3766" s="101"/>
      <c r="R3766" s="105"/>
      <c r="V3766" s="106"/>
      <c r="W3766" s="107"/>
      <c r="X3766" s="107"/>
      <c r="Y3766" s="107"/>
      <c r="Z3766" s="108"/>
      <c r="AA3766" s="107"/>
      <c r="AB3766" s="50"/>
      <c r="AI3766" s="107"/>
    </row>
    <row r="3767" spans="3:35" x14ac:dyDescent="0.2">
      <c r="C3767" s="101"/>
      <c r="D3767" s="101"/>
      <c r="E3767" s="101"/>
      <c r="F3767" s="101"/>
      <c r="I3767" s="101"/>
      <c r="J3767" s="101"/>
      <c r="L3767" s="102"/>
      <c r="M3767" s="103"/>
      <c r="O3767" s="101"/>
      <c r="P3767" s="101"/>
      <c r="Q3767" s="101"/>
      <c r="R3767" s="105"/>
      <c r="V3767" s="106"/>
      <c r="W3767" s="107"/>
      <c r="X3767" s="107"/>
      <c r="Y3767" s="107"/>
      <c r="Z3767" s="108"/>
      <c r="AA3767" s="107"/>
      <c r="AB3767" s="50"/>
      <c r="AI3767" s="107"/>
    </row>
    <row r="3768" spans="3:35" x14ac:dyDescent="0.2">
      <c r="C3768" s="101"/>
      <c r="D3768" s="101"/>
      <c r="E3768" s="101"/>
      <c r="F3768" s="101"/>
      <c r="I3768" s="101"/>
      <c r="J3768" s="101"/>
      <c r="L3768" s="102"/>
      <c r="M3768" s="103"/>
      <c r="O3768" s="101"/>
      <c r="P3768" s="101"/>
      <c r="Q3768" s="101"/>
      <c r="R3768" s="105"/>
      <c r="V3768" s="106"/>
      <c r="W3768" s="107"/>
      <c r="X3768" s="107"/>
      <c r="Y3768" s="107"/>
      <c r="Z3768" s="108"/>
      <c r="AA3768" s="107"/>
      <c r="AB3768" s="50"/>
      <c r="AI3768" s="107"/>
    </row>
    <row r="3769" spans="3:35" x14ac:dyDescent="0.2">
      <c r="C3769" s="101"/>
      <c r="D3769" s="101"/>
      <c r="E3769" s="101"/>
      <c r="F3769" s="101"/>
      <c r="I3769" s="101"/>
      <c r="J3769" s="101"/>
      <c r="L3769" s="102"/>
      <c r="M3769" s="103"/>
      <c r="O3769" s="101"/>
      <c r="P3769" s="101"/>
      <c r="Q3769" s="101"/>
      <c r="R3769" s="105"/>
      <c r="V3769" s="106"/>
      <c r="W3769" s="107"/>
      <c r="X3769" s="107"/>
      <c r="Y3769" s="107"/>
      <c r="Z3769" s="108"/>
      <c r="AA3769" s="107"/>
      <c r="AB3769" s="50"/>
      <c r="AI3769" s="107"/>
    </row>
    <row r="3770" spans="3:35" x14ac:dyDescent="0.2">
      <c r="C3770" s="101"/>
      <c r="D3770" s="101"/>
      <c r="E3770" s="101"/>
      <c r="F3770" s="101"/>
      <c r="I3770" s="101"/>
      <c r="J3770" s="101"/>
      <c r="L3770" s="102"/>
      <c r="M3770" s="103"/>
      <c r="O3770" s="101"/>
      <c r="P3770" s="101"/>
      <c r="Q3770" s="101"/>
      <c r="R3770" s="105"/>
      <c r="V3770" s="106"/>
      <c r="W3770" s="107"/>
      <c r="X3770" s="107"/>
      <c r="Y3770" s="107"/>
      <c r="Z3770" s="108"/>
      <c r="AA3770" s="107"/>
      <c r="AB3770" s="50"/>
      <c r="AI3770" s="107"/>
    </row>
    <row r="3771" spans="3:35" x14ac:dyDescent="0.2">
      <c r="C3771" s="101"/>
      <c r="D3771" s="101"/>
      <c r="E3771" s="101"/>
      <c r="F3771" s="101"/>
      <c r="I3771" s="101"/>
      <c r="J3771" s="101"/>
      <c r="L3771" s="102"/>
      <c r="M3771" s="103"/>
      <c r="O3771" s="101"/>
      <c r="P3771" s="101"/>
      <c r="Q3771" s="101"/>
      <c r="R3771" s="105"/>
      <c r="V3771" s="106"/>
      <c r="W3771" s="107"/>
      <c r="X3771" s="107"/>
      <c r="Y3771" s="107"/>
      <c r="Z3771" s="108"/>
      <c r="AA3771" s="107"/>
      <c r="AB3771" s="50"/>
      <c r="AI3771" s="107"/>
    </row>
    <row r="3772" spans="3:35" x14ac:dyDescent="0.2">
      <c r="C3772" s="101"/>
      <c r="D3772" s="101"/>
      <c r="E3772" s="101"/>
      <c r="F3772" s="101"/>
      <c r="I3772" s="101"/>
      <c r="J3772" s="101"/>
      <c r="L3772" s="102"/>
      <c r="M3772" s="103"/>
      <c r="O3772" s="101"/>
      <c r="P3772" s="101"/>
      <c r="Q3772" s="101"/>
      <c r="R3772" s="105"/>
      <c r="V3772" s="106"/>
      <c r="W3772" s="107"/>
      <c r="X3772" s="107"/>
      <c r="Y3772" s="107"/>
      <c r="Z3772" s="108"/>
      <c r="AA3772" s="107"/>
      <c r="AB3772" s="50"/>
      <c r="AI3772" s="107"/>
    </row>
    <row r="3773" spans="3:35" x14ac:dyDescent="0.2">
      <c r="C3773" s="101"/>
      <c r="D3773" s="101"/>
      <c r="E3773" s="101"/>
      <c r="F3773" s="101"/>
      <c r="I3773" s="101"/>
      <c r="J3773" s="101"/>
      <c r="L3773" s="102"/>
      <c r="M3773" s="103"/>
      <c r="O3773" s="101"/>
      <c r="P3773" s="101"/>
      <c r="Q3773" s="101"/>
      <c r="R3773" s="105"/>
      <c r="V3773" s="106"/>
      <c r="W3773" s="107"/>
      <c r="X3773" s="107"/>
      <c r="Y3773" s="107"/>
      <c r="Z3773" s="108"/>
      <c r="AA3773" s="107"/>
      <c r="AB3773" s="50"/>
      <c r="AI3773" s="107"/>
    </row>
    <row r="3774" spans="3:35" x14ac:dyDescent="0.2">
      <c r="C3774" s="101"/>
      <c r="D3774" s="101"/>
      <c r="E3774" s="101"/>
      <c r="F3774" s="101"/>
      <c r="I3774" s="101"/>
      <c r="J3774" s="101"/>
      <c r="L3774" s="102"/>
      <c r="M3774" s="103"/>
      <c r="O3774" s="101"/>
      <c r="P3774" s="101"/>
      <c r="Q3774" s="101"/>
      <c r="R3774" s="105"/>
      <c r="V3774" s="106"/>
      <c r="W3774" s="107"/>
      <c r="X3774" s="107"/>
      <c r="Y3774" s="107"/>
      <c r="Z3774" s="108"/>
      <c r="AA3774" s="107"/>
      <c r="AB3774" s="50"/>
      <c r="AI3774" s="107"/>
    </row>
    <row r="3775" spans="3:35" x14ac:dyDescent="0.2">
      <c r="C3775" s="101"/>
      <c r="D3775" s="101"/>
      <c r="E3775" s="101"/>
      <c r="F3775" s="101"/>
      <c r="I3775" s="101"/>
      <c r="J3775" s="101"/>
      <c r="L3775" s="102"/>
      <c r="M3775" s="103"/>
      <c r="O3775" s="101"/>
      <c r="P3775" s="101"/>
      <c r="Q3775" s="101"/>
      <c r="R3775" s="105"/>
      <c r="V3775" s="106"/>
      <c r="W3775" s="107"/>
      <c r="X3775" s="107"/>
      <c r="Y3775" s="107"/>
      <c r="Z3775" s="108"/>
      <c r="AA3775" s="107"/>
      <c r="AB3775" s="50"/>
      <c r="AI3775" s="107"/>
    </row>
    <row r="3776" spans="3:35" x14ac:dyDescent="0.2">
      <c r="C3776" s="101"/>
      <c r="D3776" s="101"/>
      <c r="E3776" s="101"/>
      <c r="F3776" s="101"/>
      <c r="I3776" s="101"/>
      <c r="J3776" s="101"/>
      <c r="L3776" s="102"/>
      <c r="M3776" s="103"/>
      <c r="O3776" s="101"/>
      <c r="P3776" s="101"/>
      <c r="Q3776" s="101"/>
      <c r="R3776" s="105"/>
      <c r="V3776" s="106"/>
      <c r="W3776" s="107"/>
      <c r="X3776" s="107"/>
      <c r="Y3776" s="107"/>
      <c r="Z3776" s="108"/>
      <c r="AA3776" s="107"/>
      <c r="AB3776" s="50"/>
      <c r="AI3776" s="107"/>
    </row>
    <row r="3777" spans="3:35" x14ac:dyDescent="0.2">
      <c r="C3777" s="101"/>
      <c r="D3777" s="101"/>
      <c r="E3777" s="101"/>
      <c r="F3777" s="101"/>
      <c r="I3777" s="101"/>
      <c r="J3777" s="101"/>
      <c r="L3777" s="102"/>
      <c r="M3777" s="103"/>
      <c r="O3777" s="101"/>
      <c r="P3777" s="101"/>
      <c r="Q3777" s="101"/>
      <c r="R3777" s="105"/>
      <c r="V3777" s="106"/>
      <c r="W3777" s="107"/>
      <c r="X3777" s="107"/>
      <c r="Y3777" s="107"/>
      <c r="Z3777" s="108"/>
      <c r="AA3777" s="107"/>
      <c r="AB3777" s="50"/>
      <c r="AI3777" s="107"/>
    </row>
    <row r="3778" spans="3:35" x14ac:dyDescent="0.2">
      <c r="C3778" s="101"/>
      <c r="D3778" s="101"/>
      <c r="E3778" s="101"/>
      <c r="F3778" s="101"/>
      <c r="I3778" s="101"/>
      <c r="J3778" s="101"/>
      <c r="L3778" s="102"/>
      <c r="M3778" s="103"/>
      <c r="O3778" s="101"/>
      <c r="P3778" s="101"/>
      <c r="Q3778" s="101"/>
      <c r="R3778" s="105"/>
      <c r="V3778" s="106"/>
      <c r="W3778" s="107"/>
      <c r="X3778" s="107"/>
      <c r="Y3778" s="107"/>
      <c r="Z3778" s="108"/>
      <c r="AA3778" s="107"/>
      <c r="AB3778" s="50"/>
      <c r="AI3778" s="107"/>
    </row>
    <row r="3779" spans="3:35" x14ac:dyDescent="0.2">
      <c r="C3779" s="101"/>
      <c r="D3779" s="101"/>
      <c r="E3779" s="101"/>
      <c r="F3779" s="101"/>
      <c r="I3779" s="101"/>
      <c r="J3779" s="101"/>
      <c r="L3779" s="102"/>
      <c r="M3779" s="103"/>
      <c r="O3779" s="101"/>
      <c r="P3779" s="101"/>
      <c r="Q3779" s="101"/>
      <c r="R3779" s="105"/>
      <c r="V3779" s="106"/>
      <c r="W3779" s="107"/>
      <c r="X3779" s="107"/>
      <c r="Y3779" s="107"/>
      <c r="Z3779" s="108"/>
      <c r="AA3779" s="107"/>
      <c r="AB3779" s="50"/>
      <c r="AI3779" s="107"/>
    </row>
    <row r="3780" spans="3:35" x14ac:dyDescent="0.2">
      <c r="C3780" s="101"/>
      <c r="D3780" s="101"/>
      <c r="E3780" s="101"/>
      <c r="F3780" s="101"/>
      <c r="I3780" s="101"/>
      <c r="J3780" s="101"/>
      <c r="L3780" s="102"/>
      <c r="M3780" s="103"/>
      <c r="O3780" s="101"/>
      <c r="P3780" s="101"/>
      <c r="Q3780" s="101"/>
      <c r="R3780" s="105"/>
      <c r="V3780" s="106"/>
      <c r="W3780" s="107"/>
      <c r="X3780" s="107"/>
      <c r="Y3780" s="107"/>
      <c r="Z3780" s="108"/>
      <c r="AA3780" s="107"/>
      <c r="AB3780" s="50"/>
      <c r="AI3780" s="107"/>
    </row>
    <row r="3781" spans="3:35" x14ac:dyDescent="0.2">
      <c r="C3781" s="101"/>
      <c r="D3781" s="101"/>
      <c r="E3781" s="101"/>
      <c r="F3781" s="101"/>
      <c r="I3781" s="101"/>
      <c r="J3781" s="101"/>
      <c r="L3781" s="102"/>
      <c r="M3781" s="103"/>
      <c r="O3781" s="101"/>
      <c r="P3781" s="101"/>
      <c r="Q3781" s="101"/>
      <c r="R3781" s="105"/>
      <c r="V3781" s="106"/>
      <c r="W3781" s="107"/>
      <c r="X3781" s="107"/>
      <c r="Y3781" s="107"/>
      <c r="Z3781" s="108"/>
      <c r="AA3781" s="107"/>
      <c r="AB3781" s="50"/>
      <c r="AI3781" s="107"/>
    </row>
    <row r="3782" spans="3:35" x14ac:dyDescent="0.2">
      <c r="C3782" s="101"/>
      <c r="D3782" s="101"/>
      <c r="E3782" s="101"/>
      <c r="F3782" s="101"/>
      <c r="I3782" s="101"/>
      <c r="J3782" s="101"/>
      <c r="L3782" s="102"/>
      <c r="M3782" s="103"/>
      <c r="O3782" s="101"/>
      <c r="P3782" s="101"/>
      <c r="Q3782" s="101"/>
      <c r="R3782" s="105"/>
      <c r="V3782" s="106"/>
      <c r="W3782" s="107"/>
      <c r="X3782" s="107"/>
      <c r="Y3782" s="107"/>
      <c r="Z3782" s="108"/>
      <c r="AA3782" s="107"/>
      <c r="AB3782" s="50"/>
      <c r="AI3782" s="107"/>
    </row>
    <row r="3783" spans="3:35" x14ac:dyDescent="0.2">
      <c r="C3783" s="101"/>
      <c r="D3783" s="101"/>
      <c r="E3783" s="101"/>
      <c r="F3783" s="101"/>
      <c r="I3783" s="101"/>
      <c r="J3783" s="101"/>
      <c r="L3783" s="102"/>
      <c r="M3783" s="103"/>
      <c r="O3783" s="101"/>
      <c r="P3783" s="101"/>
      <c r="Q3783" s="101"/>
      <c r="R3783" s="105"/>
      <c r="V3783" s="106"/>
      <c r="W3783" s="107"/>
      <c r="X3783" s="107"/>
      <c r="Y3783" s="107"/>
      <c r="Z3783" s="108"/>
      <c r="AA3783" s="107"/>
      <c r="AB3783" s="50"/>
      <c r="AI3783" s="107"/>
    </row>
    <row r="3784" spans="3:35" x14ac:dyDescent="0.2">
      <c r="C3784" s="101"/>
      <c r="D3784" s="101"/>
      <c r="E3784" s="101"/>
      <c r="F3784" s="101"/>
      <c r="I3784" s="101"/>
      <c r="J3784" s="101"/>
      <c r="L3784" s="102"/>
      <c r="M3784" s="103"/>
      <c r="O3784" s="101"/>
      <c r="P3784" s="101"/>
      <c r="Q3784" s="101"/>
      <c r="R3784" s="105"/>
      <c r="V3784" s="106"/>
      <c r="W3784" s="107"/>
      <c r="X3784" s="107"/>
      <c r="Y3784" s="107"/>
      <c r="Z3784" s="108"/>
      <c r="AA3784" s="107"/>
      <c r="AB3784" s="50"/>
      <c r="AI3784" s="107"/>
    </row>
    <row r="3785" spans="3:35" x14ac:dyDescent="0.2">
      <c r="C3785" s="101"/>
      <c r="D3785" s="101"/>
      <c r="E3785" s="101"/>
      <c r="F3785" s="101"/>
      <c r="I3785" s="101"/>
      <c r="J3785" s="101"/>
      <c r="L3785" s="102"/>
      <c r="M3785" s="103"/>
      <c r="O3785" s="101"/>
      <c r="P3785" s="101"/>
      <c r="Q3785" s="101"/>
      <c r="R3785" s="105"/>
      <c r="V3785" s="106"/>
      <c r="W3785" s="107"/>
      <c r="X3785" s="107"/>
      <c r="Y3785" s="107"/>
      <c r="Z3785" s="108"/>
      <c r="AA3785" s="107"/>
      <c r="AB3785" s="50"/>
      <c r="AI3785" s="107"/>
    </row>
    <row r="3786" spans="3:35" x14ac:dyDescent="0.2">
      <c r="L3786" s="102"/>
      <c r="M3786" s="103"/>
      <c r="R3786" s="105"/>
      <c r="V3786" s="106"/>
      <c r="W3786" s="107"/>
      <c r="X3786" s="107"/>
      <c r="Y3786" s="107"/>
      <c r="Z3786" s="108"/>
      <c r="AA3786" s="107"/>
      <c r="AB3786" s="50"/>
      <c r="AI3786" s="107"/>
    </row>
    <row r="3787" spans="3:35" x14ac:dyDescent="0.2">
      <c r="L3787" s="102"/>
      <c r="M3787" s="103"/>
      <c r="R3787" s="105"/>
      <c r="V3787" s="106"/>
      <c r="W3787" s="107"/>
      <c r="X3787" s="107"/>
      <c r="Y3787" s="107"/>
      <c r="Z3787" s="108"/>
      <c r="AA3787" s="107"/>
      <c r="AB3787" s="50"/>
      <c r="AI3787" s="107"/>
    </row>
    <row r="3788" spans="3:35" x14ac:dyDescent="0.2">
      <c r="L3788" s="102"/>
      <c r="M3788" s="103"/>
      <c r="R3788" s="105"/>
      <c r="V3788" s="106"/>
      <c r="W3788" s="107"/>
      <c r="X3788" s="107"/>
      <c r="Y3788" s="107"/>
      <c r="Z3788" s="108"/>
      <c r="AA3788" s="107"/>
      <c r="AB3788" s="50"/>
      <c r="AI3788" s="107"/>
    </row>
    <row r="3789" spans="3:35" x14ac:dyDescent="0.2">
      <c r="L3789" s="102"/>
      <c r="M3789" s="103"/>
      <c r="R3789" s="105"/>
      <c r="V3789" s="106"/>
      <c r="W3789" s="107"/>
      <c r="X3789" s="107"/>
      <c r="Y3789" s="107"/>
      <c r="Z3789" s="108"/>
      <c r="AA3789" s="107"/>
      <c r="AB3789" s="50"/>
      <c r="AI3789" s="107"/>
    </row>
    <row r="3790" spans="3:35" x14ac:dyDescent="0.2">
      <c r="L3790" s="102"/>
      <c r="M3790" s="103"/>
      <c r="R3790" s="105"/>
      <c r="V3790" s="106"/>
      <c r="W3790" s="107"/>
      <c r="X3790" s="107"/>
      <c r="Y3790" s="107"/>
      <c r="Z3790" s="108"/>
      <c r="AA3790" s="107"/>
      <c r="AB3790" s="50"/>
      <c r="AI3790" s="107"/>
    </row>
    <row r="3791" spans="3:35" x14ac:dyDescent="0.2">
      <c r="L3791" s="102"/>
      <c r="M3791" s="103"/>
      <c r="R3791" s="105"/>
      <c r="V3791" s="106"/>
      <c r="W3791" s="107"/>
      <c r="X3791" s="107"/>
      <c r="Y3791" s="107"/>
      <c r="Z3791" s="108"/>
      <c r="AA3791" s="107"/>
      <c r="AB3791" s="50"/>
      <c r="AI3791" s="107"/>
    </row>
    <row r="3792" spans="3:35" x14ac:dyDescent="0.2">
      <c r="L3792" s="102"/>
      <c r="M3792" s="103"/>
      <c r="R3792" s="105"/>
      <c r="V3792" s="106"/>
      <c r="W3792" s="107"/>
      <c r="X3792" s="107"/>
      <c r="Y3792" s="107"/>
      <c r="Z3792" s="108"/>
      <c r="AA3792" s="107"/>
      <c r="AB3792" s="50"/>
      <c r="AI3792" s="107"/>
    </row>
    <row r="3793" spans="3:35" x14ac:dyDescent="0.2">
      <c r="L3793" s="102"/>
      <c r="M3793" s="103"/>
      <c r="R3793" s="105"/>
      <c r="V3793" s="106"/>
      <c r="W3793" s="107"/>
      <c r="X3793" s="107"/>
      <c r="Y3793" s="107"/>
      <c r="Z3793" s="108"/>
      <c r="AA3793" s="107"/>
      <c r="AB3793" s="50"/>
      <c r="AI3793" s="107"/>
    </row>
    <row r="3794" spans="3:35" x14ac:dyDescent="0.2">
      <c r="L3794" s="102"/>
      <c r="M3794" s="103"/>
      <c r="R3794" s="105"/>
      <c r="V3794" s="106"/>
      <c r="W3794" s="107"/>
      <c r="X3794" s="107"/>
      <c r="Y3794" s="107"/>
      <c r="Z3794" s="108"/>
      <c r="AA3794" s="107"/>
      <c r="AB3794" s="50"/>
      <c r="AI3794" s="107"/>
    </row>
    <row r="3795" spans="3:35" x14ac:dyDescent="0.2">
      <c r="L3795" s="102"/>
      <c r="M3795" s="103"/>
      <c r="R3795" s="105"/>
      <c r="V3795" s="106"/>
      <c r="W3795" s="107"/>
      <c r="X3795" s="107"/>
      <c r="Y3795" s="107"/>
      <c r="Z3795" s="108"/>
      <c r="AA3795" s="107"/>
      <c r="AB3795" s="50"/>
      <c r="AI3795" s="107"/>
    </row>
    <row r="3796" spans="3:35" x14ac:dyDescent="0.2">
      <c r="L3796" s="102"/>
      <c r="M3796" s="103"/>
      <c r="R3796" s="105"/>
      <c r="V3796" s="106"/>
      <c r="W3796" s="107"/>
      <c r="X3796" s="107"/>
      <c r="Y3796" s="107"/>
      <c r="Z3796" s="108"/>
      <c r="AA3796" s="107"/>
      <c r="AB3796" s="50"/>
      <c r="AI3796" s="107"/>
    </row>
    <row r="3797" spans="3:35" x14ac:dyDescent="0.2">
      <c r="L3797" s="102"/>
      <c r="M3797" s="103"/>
      <c r="R3797" s="105"/>
      <c r="V3797" s="106"/>
      <c r="W3797" s="107"/>
      <c r="X3797" s="107"/>
      <c r="Y3797" s="107"/>
      <c r="Z3797" s="108"/>
      <c r="AA3797" s="107"/>
      <c r="AB3797" s="50"/>
      <c r="AI3797" s="107"/>
    </row>
    <row r="3798" spans="3:35" x14ac:dyDescent="0.2">
      <c r="L3798" s="102"/>
      <c r="M3798" s="103"/>
      <c r="R3798" s="105"/>
      <c r="V3798" s="106"/>
      <c r="W3798" s="107"/>
      <c r="X3798" s="107"/>
      <c r="Y3798" s="107"/>
      <c r="Z3798" s="108"/>
      <c r="AA3798" s="107"/>
      <c r="AB3798" s="50"/>
      <c r="AI3798" s="107"/>
    </row>
    <row r="3799" spans="3:35" x14ac:dyDescent="0.2">
      <c r="C3799" s="101"/>
      <c r="D3799" s="101"/>
      <c r="E3799" s="101"/>
      <c r="F3799" s="101"/>
      <c r="I3799" s="101"/>
      <c r="J3799" s="101"/>
      <c r="L3799" s="102"/>
      <c r="M3799" s="103"/>
      <c r="O3799" s="101"/>
      <c r="P3799" s="101"/>
      <c r="Q3799" s="101"/>
      <c r="R3799" s="105"/>
      <c r="V3799" s="106"/>
      <c r="W3799" s="107"/>
      <c r="X3799" s="107"/>
      <c r="Y3799" s="107"/>
      <c r="Z3799" s="108"/>
      <c r="AA3799" s="107"/>
      <c r="AB3799" s="50"/>
      <c r="AI3799" s="107"/>
    </row>
    <row r="3800" spans="3:35" x14ac:dyDescent="0.2">
      <c r="C3800" s="101"/>
      <c r="D3800" s="101"/>
      <c r="E3800" s="101"/>
      <c r="F3800" s="101"/>
      <c r="I3800" s="101"/>
      <c r="J3800" s="101"/>
      <c r="L3800" s="102"/>
      <c r="M3800" s="103"/>
      <c r="O3800" s="101"/>
      <c r="P3800" s="101"/>
      <c r="Q3800" s="101"/>
      <c r="R3800" s="105"/>
      <c r="V3800" s="106"/>
      <c r="W3800" s="107"/>
      <c r="X3800" s="107"/>
      <c r="Y3800" s="107"/>
      <c r="Z3800" s="108"/>
      <c r="AA3800" s="107"/>
      <c r="AB3800" s="50"/>
      <c r="AI3800" s="107"/>
    </row>
    <row r="3801" spans="3:35" x14ac:dyDescent="0.2">
      <c r="C3801" s="101"/>
      <c r="D3801" s="101"/>
      <c r="E3801" s="101"/>
      <c r="F3801" s="101"/>
      <c r="I3801" s="101"/>
      <c r="J3801" s="101"/>
      <c r="L3801" s="102"/>
      <c r="M3801" s="103"/>
      <c r="O3801" s="101"/>
      <c r="P3801" s="101"/>
      <c r="Q3801" s="101"/>
      <c r="R3801" s="105"/>
      <c r="V3801" s="106"/>
      <c r="W3801" s="107"/>
      <c r="X3801" s="107"/>
      <c r="Y3801" s="107"/>
      <c r="Z3801" s="108"/>
      <c r="AA3801" s="107"/>
      <c r="AB3801" s="50"/>
      <c r="AI3801" s="107"/>
    </row>
    <row r="3802" spans="3:35" x14ac:dyDescent="0.2">
      <c r="C3802" s="101"/>
      <c r="D3802" s="101"/>
      <c r="E3802" s="101"/>
      <c r="F3802" s="101"/>
      <c r="I3802" s="101"/>
      <c r="J3802" s="101"/>
      <c r="L3802" s="102"/>
      <c r="M3802" s="103"/>
      <c r="O3802" s="101"/>
      <c r="P3802" s="101"/>
      <c r="Q3802" s="101"/>
      <c r="R3802" s="105"/>
      <c r="V3802" s="106"/>
      <c r="W3802" s="107"/>
      <c r="X3802" s="107"/>
      <c r="Y3802" s="107"/>
      <c r="Z3802" s="108"/>
      <c r="AA3802" s="107"/>
      <c r="AB3802" s="50"/>
      <c r="AI3802" s="107"/>
    </row>
    <row r="3803" spans="3:35" x14ac:dyDescent="0.2">
      <c r="L3803" s="102"/>
      <c r="M3803" s="103"/>
      <c r="R3803" s="105"/>
      <c r="V3803" s="106"/>
      <c r="W3803" s="107"/>
      <c r="X3803" s="107"/>
      <c r="Y3803" s="107"/>
      <c r="Z3803" s="108"/>
      <c r="AA3803" s="107"/>
      <c r="AB3803" s="50"/>
      <c r="AI3803" s="107"/>
    </row>
    <row r="3804" spans="3:35" x14ac:dyDescent="0.2">
      <c r="L3804" s="102"/>
      <c r="M3804" s="103"/>
      <c r="R3804" s="105"/>
      <c r="V3804" s="106"/>
      <c r="W3804" s="107"/>
      <c r="X3804" s="107"/>
      <c r="Y3804" s="107"/>
      <c r="Z3804" s="108"/>
      <c r="AA3804" s="107"/>
      <c r="AB3804" s="50"/>
      <c r="AI3804" s="107"/>
    </row>
    <row r="3805" spans="3:35" x14ac:dyDescent="0.2">
      <c r="C3805" s="101"/>
      <c r="D3805" s="101"/>
      <c r="E3805" s="101"/>
      <c r="F3805" s="101"/>
      <c r="I3805" s="101"/>
      <c r="J3805" s="101"/>
      <c r="L3805" s="102"/>
      <c r="M3805" s="103"/>
      <c r="O3805" s="101"/>
      <c r="P3805" s="101"/>
      <c r="Q3805" s="101"/>
      <c r="R3805" s="105"/>
      <c r="V3805" s="106"/>
      <c r="W3805" s="107"/>
      <c r="X3805" s="107"/>
      <c r="Y3805" s="107"/>
      <c r="Z3805" s="108"/>
      <c r="AA3805" s="107"/>
      <c r="AB3805" s="50"/>
      <c r="AI3805" s="107"/>
    </row>
    <row r="3806" spans="3:35" x14ac:dyDescent="0.2">
      <c r="C3806" s="101"/>
      <c r="D3806" s="101"/>
      <c r="E3806" s="101"/>
      <c r="F3806" s="101"/>
      <c r="I3806" s="101"/>
      <c r="J3806" s="101"/>
      <c r="L3806" s="102"/>
      <c r="M3806" s="103"/>
      <c r="O3806" s="101"/>
      <c r="P3806" s="101"/>
      <c r="Q3806" s="101"/>
      <c r="R3806" s="105"/>
      <c r="V3806" s="106"/>
      <c r="W3806" s="107"/>
      <c r="X3806" s="107"/>
      <c r="Y3806" s="107"/>
      <c r="Z3806" s="108"/>
      <c r="AA3806" s="107"/>
      <c r="AB3806" s="50"/>
      <c r="AI3806" s="107"/>
    </row>
    <row r="3807" spans="3:35" x14ac:dyDescent="0.2">
      <c r="L3807" s="102"/>
      <c r="M3807" s="103"/>
      <c r="R3807" s="105"/>
      <c r="V3807" s="106"/>
      <c r="W3807" s="107"/>
      <c r="X3807" s="107"/>
      <c r="Y3807" s="107"/>
      <c r="Z3807" s="108"/>
      <c r="AA3807" s="107"/>
      <c r="AB3807" s="50"/>
      <c r="AI3807" s="107"/>
    </row>
    <row r="3808" spans="3:35" x14ac:dyDescent="0.2">
      <c r="L3808" s="102"/>
      <c r="M3808" s="103"/>
      <c r="R3808" s="105"/>
      <c r="V3808" s="106"/>
      <c r="W3808" s="107"/>
      <c r="X3808" s="107"/>
      <c r="Y3808" s="107"/>
      <c r="Z3808" s="108"/>
      <c r="AA3808" s="107"/>
      <c r="AB3808" s="50"/>
      <c r="AI3808" s="107"/>
    </row>
    <row r="3809" spans="3:35" x14ac:dyDescent="0.2">
      <c r="L3809" s="102"/>
      <c r="M3809" s="103"/>
      <c r="R3809" s="105"/>
      <c r="V3809" s="106"/>
      <c r="W3809" s="107"/>
      <c r="X3809" s="107"/>
      <c r="Y3809" s="107"/>
      <c r="Z3809" s="108"/>
      <c r="AA3809" s="107"/>
      <c r="AB3809" s="50"/>
      <c r="AI3809" s="107"/>
    </row>
    <row r="3810" spans="3:35" x14ac:dyDescent="0.2">
      <c r="L3810" s="102"/>
      <c r="M3810" s="103"/>
      <c r="R3810" s="105"/>
      <c r="V3810" s="106"/>
      <c r="W3810" s="107"/>
      <c r="X3810" s="107"/>
      <c r="Y3810" s="107"/>
      <c r="Z3810" s="108"/>
      <c r="AA3810" s="107"/>
      <c r="AB3810" s="50"/>
      <c r="AI3810" s="107"/>
    </row>
    <row r="3811" spans="3:35" x14ac:dyDescent="0.2">
      <c r="L3811" s="102"/>
      <c r="M3811" s="103"/>
      <c r="R3811" s="105"/>
      <c r="V3811" s="106"/>
      <c r="W3811" s="107"/>
      <c r="X3811" s="107"/>
      <c r="Y3811" s="107"/>
      <c r="Z3811" s="108"/>
      <c r="AA3811" s="107"/>
      <c r="AB3811" s="50"/>
      <c r="AI3811" s="107"/>
    </row>
    <row r="3812" spans="3:35" x14ac:dyDescent="0.2">
      <c r="L3812" s="102"/>
      <c r="M3812" s="103"/>
      <c r="R3812" s="105"/>
      <c r="V3812" s="106"/>
      <c r="W3812" s="107"/>
      <c r="X3812" s="107"/>
      <c r="Y3812" s="107"/>
      <c r="Z3812" s="108"/>
      <c r="AA3812" s="107"/>
      <c r="AB3812" s="50"/>
      <c r="AI3812" s="107"/>
    </row>
    <row r="3813" spans="3:35" x14ac:dyDescent="0.2">
      <c r="C3813" s="101"/>
      <c r="D3813" s="101"/>
      <c r="E3813" s="101"/>
      <c r="F3813" s="101"/>
      <c r="I3813" s="101"/>
      <c r="J3813" s="101"/>
      <c r="L3813" s="102"/>
      <c r="M3813" s="103"/>
      <c r="O3813" s="101"/>
      <c r="P3813" s="101"/>
      <c r="Q3813" s="101"/>
      <c r="R3813" s="105"/>
      <c r="V3813" s="106"/>
      <c r="W3813" s="107"/>
      <c r="X3813" s="107"/>
      <c r="Y3813" s="107"/>
      <c r="Z3813" s="108"/>
      <c r="AA3813" s="107"/>
      <c r="AB3813" s="50"/>
      <c r="AI3813" s="107"/>
    </row>
    <row r="3814" spans="3:35" x14ac:dyDescent="0.2">
      <c r="C3814" s="101"/>
      <c r="D3814" s="101"/>
      <c r="E3814" s="101"/>
      <c r="F3814" s="101"/>
      <c r="I3814" s="101"/>
      <c r="J3814" s="101"/>
      <c r="L3814" s="102"/>
      <c r="M3814" s="103"/>
      <c r="O3814" s="101"/>
      <c r="P3814" s="101"/>
      <c r="Q3814" s="101"/>
      <c r="R3814" s="105"/>
      <c r="V3814" s="106"/>
      <c r="W3814" s="107"/>
      <c r="X3814" s="107"/>
      <c r="Y3814" s="107"/>
      <c r="Z3814" s="108"/>
      <c r="AA3814" s="107"/>
      <c r="AB3814" s="50"/>
      <c r="AI3814" s="107"/>
    </row>
    <row r="3815" spans="3:35" x14ac:dyDescent="0.2">
      <c r="C3815" s="101"/>
      <c r="D3815" s="101"/>
      <c r="E3815" s="101"/>
      <c r="F3815" s="101"/>
      <c r="I3815" s="101"/>
      <c r="J3815" s="101"/>
      <c r="L3815" s="102"/>
      <c r="M3815" s="103"/>
      <c r="O3815" s="101"/>
      <c r="P3815" s="101"/>
      <c r="Q3815" s="101"/>
      <c r="R3815" s="105"/>
      <c r="V3815" s="106"/>
      <c r="W3815" s="107"/>
      <c r="X3815" s="107"/>
      <c r="Y3815" s="107"/>
      <c r="Z3815" s="108"/>
      <c r="AA3815" s="107"/>
      <c r="AB3815" s="50"/>
      <c r="AI3815" s="107"/>
    </row>
    <row r="3816" spans="3:35" x14ac:dyDescent="0.2">
      <c r="C3816" s="101"/>
      <c r="D3816" s="101"/>
      <c r="E3816" s="101"/>
      <c r="F3816" s="101"/>
      <c r="I3816" s="101"/>
      <c r="J3816" s="101"/>
      <c r="L3816" s="102"/>
      <c r="M3816" s="103"/>
      <c r="O3816" s="101"/>
      <c r="P3816" s="101"/>
      <c r="Q3816" s="101"/>
      <c r="R3816" s="105"/>
      <c r="V3816" s="106"/>
      <c r="W3816" s="107"/>
      <c r="X3816" s="107"/>
      <c r="Y3816" s="107"/>
      <c r="Z3816" s="108"/>
      <c r="AA3816" s="107"/>
      <c r="AB3816" s="50"/>
      <c r="AI3816" s="107"/>
    </row>
    <row r="3817" spans="3:35" x14ac:dyDescent="0.2">
      <c r="C3817" s="101"/>
      <c r="D3817" s="101"/>
      <c r="E3817" s="101"/>
      <c r="F3817" s="101"/>
      <c r="I3817" s="101"/>
      <c r="J3817" s="101"/>
      <c r="L3817" s="102"/>
      <c r="M3817" s="103"/>
      <c r="O3817" s="101"/>
      <c r="P3817" s="101"/>
      <c r="Q3817" s="101"/>
      <c r="R3817" s="105"/>
      <c r="V3817" s="106"/>
      <c r="W3817" s="107"/>
      <c r="X3817" s="107"/>
      <c r="Y3817" s="107"/>
      <c r="Z3817" s="108"/>
      <c r="AA3817" s="107"/>
      <c r="AB3817" s="50"/>
      <c r="AI3817" s="107"/>
    </row>
    <row r="3818" spans="3:35" x14ac:dyDescent="0.2">
      <c r="C3818" s="101"/>
      <c r="D3818" s="101"/>
      <c r="E3818" s="101"/>
      <c r="F3818" s="101"/>
      <c r="I3818" s="101"/>
      <c r="J3818" s="101"/>
      <c r="L3818" s="102"/>
      <c r="M3818" s="103"/>
      <c r="O3818" s="101"/>
      <c r="P3818" s="101"/>
      <c r="Q3818" s="101"/>
      <c r="R3818" s="105"/>
      <c r="V3818" s="106"/>
      <c r="W3818" s="107"/>
      <c r="X3818" s="107"/>
      <c r="Y3818" s="107"/>
      <c r="Z3818" s="108"/>
      <c r="AA3818" s="107"/>
      <c r="AB3818" s="50"/>
      <c r="AI3818" s="107"/>
    </row>
    <row r="3819" spans="3:35" x14ac:dyDescent="0.2">
      <c r="C3819" s="101"/>
      <c r="D3819" s="101"/>
      <c r="E3819" s="101"/>
      <c r="F3819" s="101"/>
      <c r="I3819" s="101"/>
      <c r="J3819" s="101"/>
      <c r="L3819" s="102"/>
      <c r="M3819" s="103"/>
      <c r="O3819" s="101"/>
      <c r="P3819" s="101"/>
      <c r="Q3819" s="101"/>
      <c r="R3819" s="105"/>
      <c r="V3819" s="106"/>
      <c r="W3819" s="107"/>
      <c r="X3819" s="107"/>
      <c r="Y3819" s="107"/>
      <c r="Z3819" s="108"/>
      <c r="AA3819" s="107"/>
      <c r="AB3819" s="50"/>
      <c r="AI3819" s="107"/>
    </row>
    <row r="3820" spans="3:35" x14ac:dyDescent="0.2">
      <c r="C3820" s="101"/>
      <c r="D3820" s="101"/>
      <c r="E3820" s="101"/>
      <c r="F3820" s="101"/>
      <c r="I3820" s="101"/>
      <c r="J3820" s="101"/>
      <c r="L3820" s="102"/>
      <c r="M3820" s="103"/>
      <c r="O3820" s="101"/>
      <c r="P3820" s="101"/>
      <c r="Q3820" s="101"/>
      <c r="R3820" s="105"/>
      <c r="V3820" s="106"/>
      <c r="W3820" s="107"/>
      <c r="X3820" s="107"/>
      <c r="Y3820" s="107"/>
      <c r="Z3820" s="108"/>
      <c r="AA3820" s="107"/>
      <c r="AB3820" s="50"/>
      <c r="AI3820" s="107"/>
    </row>
    <row r="3821" spans="3:35" x14ac:dyDescent="0.2">
      <c r="C3821" s="101"/>
      <c r="D3821" s="101"/>
      <c r="E3821" s="101"/>
      <c r="F3821" s="101"/>
      <c r="I3821" s="101"/>
      <c r="J3821" s="101"/>
      <c r="L3821" s="102"/>
      <c r="M3821" s="103"/>
      <c r="O3821" s="101"/>
      <c r="P3821" s="101"/>
      <c r="Q3821" s="101"/>
      <c r="R3821" s="105"/>
      <c r="V3821" s="106"/>
      <c r="W3821" s="107"/>
      <c r="X3821" s="107"/>
      <c r="Y3821" s="107"/>
      <c r="Z3821" s="108"/>
      <c r="AA3821" s="107"/>
      <c r="AB3821" s="50"/>
      <c r="AI3821" s="107"/>
    </row>
    <row r="3822" spans="3:35" x14ac:dyDescent="0.2">
      <c r="C3822" s="101"/>
      <c r="D3822" s="101"/>
      <c r="E3822" s="101"/>
      <c r="F3822" s="101"/>
      <c r="I3822" s="101"/>
      <c r="J3822" s="101"/>
      <c r="L3822" s="102"/>
      <c r="M3822" s="103"/>
      <c r="O3822" s="101"/>
      <c r="P3822" s="101"/>
      <c r="Q3822" s="101"/>
      <c r="R3822" s="105"/>
      <c r="V3822" s="106"/>
      <c r="W3822" s="107"/>
      <c r="X3822" s="107"/>
      <c r="Y3822" s="107"/>
      <c r="Z3822" s="108"/>
      <c r="AA3822" s="107"/>
      <c r="AB3822" s="50"/>
      <c r="AI3822" s="107"/>
    </row>
    <row r="3823" spans="3:35" x14ac:dyDescent="0.2">
      <c r="C3823" s="101"/>
      <c r="D3823" s="101"/>
      <c r="E3823" s="101"/>
      <c r="F3823" s="101"/>
      <c r="I3823" s="101"/>
      <c r="J3823" s="101"/>
      <c r="L3823" s="102"/>
      <c r="M3823" s="103"/>
      <c r="O3823" s="101"/>
      <c r="P3823" s="101"/>
      <c r="Q3823" s="101"/>
      <c r="R3823" s="105"/>
      <c r="V3823" s="106"/>
      <c r="W3823" s="107"/>
      <c r="X3823" s="107"/>
      <c r="Y3823" s="107"/>
      <c r="Z3823" s="108"/>
      <c r="AA3823" s="107"/>
      <c r="AB3823" s="50"/>
      <c r="AI3823" s="107"/>
    </row>
    <row r="3824" spans="3:35" x14ac:dyDescent="0.2">
      <c r="C3824" s="101"/>
      <c r="D3824" s="101"/>
      <c r="E3824" s="101"/>
      <c r="F3824" s="101"/>
      <c r="I3824" s="101"/>
      <c r="J3824" s="101"/>
      <c r="L3824" s="102"/>
      <c r="M3824" s="103"/>
      <c r="O3824" s="101"/>
      <c r="P3824" s="101"/>
      <c r="Q3824" s="101"/>
      <c r="R3824" s="105"/>
      <c r="V3824" s="106"/>
      <c r="W3824" s="107"/>
      <c r="X3824" s="107"/>
      <c r="Y3824" s="107"/>
      <c r="Z3824" s="108"/>
      <c r="AA3824" s="107"/>
      <c r="AB3824" s="50"/>
      <c r="AI3824" s="107"/>
    </row>
    <row r="3825" spans="3:35" x14ac:dyDescent="0.2">
      <c r="C3825" s="101"/>
      <c r="D3825" s="101"/>
      <c r="E3825" s="101"/>
      <c r="F3825" s="101"/>
      <c r="I3825" s="101"/>
      <c r="J3825" s="101"/>
      <c r="L3825" s="102"/>
      <c r="M3825" s="103"/>
      <c r="O3825" s="101"/>
      <c r="P3825" s="101"/>
      <c r="Q3825" s="101"/>
      <c r="R3825" s="105"/>
      <c r="V3825" s="106"/>
      <c r="W3825" s="107"/>
      <c r="X3825" s="107"/>
      <c r="Y3825" s="107"/>
      <c r="Z3825" s="108"/>
      <c r="AA3825" s="107"/>
      <c r="AB3825" s="50"/>
      <c r="AI3825" s="107"/>
    </row>
    <row r="3826" spans="3:35" x14ac:dyDescent="0.2">
      <c r="C3826" s="101"/>
      <c r="D3826" s="101"/>
      <c r="E3826" s="101"/>
      <c r="F3826" s="101"/>
      <c r="I3826" s="101"/>
      <c r="J3826" s="101"/>
      <c r="L3826" s="102"/>
      <c r="M3826" s="103"/>
      <c r="O3826" s="101"/>
      <c r="P3826" s="101"/>
      <c r="Q3826" s="101"/>
      <c r="R3826" s="105"/>
      <c r="V3826" s="106"/>
      <c r="W3826" s="107"/>
      <c r="X3826" s="107"/>
      <c r="Y3826" s="107"/>
      <c r="Z3826" s="108"/>
      <c r="AA3826" s="107"/>
      <c r="AB3826" s="50"/>
      <c r="AI3826" s="107"/>
    </row>
    <row r="3827" spans="3:35" x14ac:dyDescent="0.2">
      <c r="C3827" s="101"/>
      <c r="D3827" s="101"/>
      <c r="E3827" s="101"/>
      <c r="F3827" s="101"/>
      <c r="I3827" s="101"/>
      <c r="J3827" s="101"/>
      <c r="L3827" s="102"/>
      <c r="M3827" s="103"/>
      <c r="O3827" s="101"/>
      <c r="P3827" s="101"/>
      <c r="Q3827" s="101"/>
      <c r="R3827" s="105"/>
      <c r="V3827" s="106"/>
      <c r="W3827" s="107"/>
      <c r="X3827" s="107"/>
      <c r="Y3827" s="107"/>
      <c r="Z3827" s="108"/>
      <c r="AA3827" s="107"/>
      <c r="AB3827" s="50"/>
      <c r="AI3827" s="107"/>
    </row>
    <row r="3828" spans="3:35" x14ac:dyDescent="0.2">
      <c r="C3828" s="101"/>
      <c r="D3828" s="101"/>
      <c r="E3828" s="101"/>
      <c r="F3828" s="101"/>
      <c r="I3828" s="101"/>
      <c r="J3828" s="101"/>
      <c r="L3828" s="102"/>
      <c r="M3828" s="103"/>
      <c r="O3828" s="101"/>
      <c r="P3828" s="101"/>
      <c r="Q3828" s="101"/>
      <c r="R3828" s="105"/>
      <c r="V3828" s="106"/>
      <c r="W3828" s="107"/>
      <c r="X3828" s="107"/>
      <c r="Y3828" s="107"/>
      <c r="Z3828" s="108"/>
      <c r="AA3828" s="107"/>
      <c r="AB3828" s="50"/>
      <c r="AI3828" s="107"/>
    </row>
    <row r="3829" spans="3:35" x14ac:dyDescent="0.2">
      <c r="C3829" s="101"/>
      <c r="D3829" s="101"/>
      <c r="E3829" s="101"/>
      <c r="F3829" s="101"/>
      <c r="I3829" s="101"/>
      <c r="J3829" s="101"/>
      <c r="L3829" s="102"/>
      <c r="M3829" s="103"/>
      <c r="O3829" s="101"/>
      <c r="P3829" s="101"/>
      <c r="Q3829" s="101"/>
      <c r="R3829" s="105"/>
      <c r="V3829" s="106"/>
      <c r="W3829" s="107"/>
      <c r="X3829" s="107"/>
      <c r="Y3829" s="107"/>
      <c r="Z3829" s="108"/>
      <c r="AA3829" s="107"/>
      <c r="AB3829" s="50"/>
      <c r="AI3829" s="107"/>
    </row>
    <row r="3830" spans="3:35" x14ac:dyDescent="0.2">
      <c r="C3830" s="101"/>
      <c r="D3830" s="101"/>
      <c r="E3830" s="101"/>
      <c r="F3830" s="101"/>
      <c r="I3830" s="101"/>
      <c r="J3830" s="101"/>
      <c r="L3830" s="102"/>
      <c r="M3830" s="103"/>
      <c r="O3830" s="101"/>
      <c r="P3830" s="101"/>
      <c r="Q3830" s="101"/>
      <c r="R3830" s="105"/>
      <c r="V3830" s="106"/>
      <c r="W3830" s="107"/>
      <c r="X3830" s="107"/>
      <c r="Y3830" s="107"/>
      <c r="Z3830" s="108"/>
      <c r="AA3830" s="107"/>
      <c r="AB3830" s="50"/>
      <c r="AI3830" s="107"/>
    </row>
    <row r="3831" spans="3:35" x14ac:dyDescent="0.2">
      <c r="C3831" s="101"/>
      <c r="D3831" s="101"/>
      <c r="E3831" s="101"/>
      <c r="F3831" s="101"/>
      <c r="I3831" s="101"/>
      <c r="J3831" s="101"/>
      <c r="L3831" s="102"/>
      <c r="M3831" s="103"/>
      <c r="O3831" s="101"/>
      <c r="P3831" s="101"/>
      <c r="Q3831" s="101"/>
      <c r="R3831" s="105"/>
      <c r="V3831" s="106"/>
      <c r="W3831" s="107"/>
      <c r="X3831" s="107"/>
      <c r="Y3831" s="107"/>
      <c r="Z3831" s="108"/>
      <c r="AA3831" s="107"/>
      <c r="AB3831" s="50"/>
      <c r="AI3831" s="107"/>
    </row>
    <row r="3832" spans="3:35" x14ac:dyDescent="0.2">
      <c r="C3832" s="101"/>
      <c r="D3832" s="101"/>
      <c r="E3832" s="101"/>
      <c r="F3832" s="101"/>
      <c r="I3832" s="101"/>
      <c r="J3832" s="101"/>
      <c r="L3832" s="102"/>
      <c r="M3832" s="103"/>
      <c r="O3832" s="101"/>
      <c r="P3832" s="101"/>
      <c r="Q3832" s="101"/>
      <c r="R3832" s="105"/>
      <c r="V3832" s="106"/>
      <c r="W3832" s="107"/>
      <c r="X3832" s="107"/>
      <c r="Y3832" s="107"/>
      <c r="Z3832" s="108"/>
      <c r="AA3832" s="107"/>
      <c r="AB3832" s="50"/>
      <c r="AI3832" s="107"/>
    </row>
    <row r="3833" spans="3:35" x14ac:dyDescent="0.2">
      <c r="C3833" s="101"/>
      <c r="D3833" s="101"/>
      <c r="E3833" s="101"/>
      <c r="F3833" s="101"/>
      <c r="I3833" s="101"/>
      <c r="J3833" s="101"/>
      <c r="L3833" s="102"/>
      <c r="M3833" s="103"/>
      <c r="O3833" s="101"/>
      <c r="P3833" s="101"/>
      <c r="Q3833" s="101"/>
      <c r="R3833" s="105"/>
      <c r="V3833" s="106"/>
      <c r="W3833" s="107"/>
      <c r="X3833" s="107"/>
      <c r="Y3833" s="107"/>
      <c r="Z3833" s="108"/>
      <c r="AA3833" s="107"/>
      <c r="AB3833" s="50"/>
      <c r="AI3833" s="107"/>
    </row>
    <row r="3834" spans="3:35" x14ac:dyDescent="0.2">
      <c r="C3834" s="101"/>
      <c r="D3834" s="101"/>
      <c r="E3834" s="101"/>
      <c r="F3834" s="101"/>
      <c r="I3834" s="101"/>
      <c r="J3834" s="101"/>
      <c r="L3834" s="102"/>
      <c r="M3834" s="103"/>
      <c r="O3834" s="101"/>
      <c r="P3834" s="101"/>
      <c r="Q3834" s="101"/>
      <c r="R3834" s="105"/>
      <c r="V3834" s="106"/>
      <c r="W3834" s="107"/>
      <c r="X3834" s="107"/>
      <c r="Y3834" s="107"/>
      <c r="Z3834" s="108"/>
      <c r="AA3834" s="107"/>
      <c r="AB3834" s="50"/>
      <c r="AI3834" s="107"/>
    </row>
    <row r="3835" spans="3:35" x14ac:dyDescent="0.2">
      <c r="C3835" s="101"/>
      <c r="D3835" s="101"/>
      <c r="E3835" s="101"/>
      <c r="F3835" s="101"/>
      <c r="I3835" s="101"/>
      <c r="J3835" s="101"/>
      <c r="L3835" s="102"/>
      <c r="M3835" s="103"/>
      <c r="O3835" s="101"/>
      <c r="P3835" s="101"/>
      <c r="Q3835" s="101"/>
      <c r="R3835" s="105"/>
      <c r="V3835" s="106"/>
      <c r="W3835" s="107"/>
      <c r="X3835" s="107"/>
      <c r="Y3835" s="107"/>
      <c r="Z3835" s="108"/>
      <c r="AA3835" s="107"/>
      <c r="AB3835" s="50"/>
      <c r="AI3835" s="107"/>
    </row>
    <row r="3836" spans="3:35" x14ac:dyDescent="0.2">
      <c r="C3836" s="101"/>
      <c r="D3836" s="101"/>
      <c r="E3836" s="101"/>
      <c r="F3836" s="101"/>
      <c r="I3836" s="101"/>
      <c r="J3836" s="101"/>
      <c r="L3836" s="102"/>
      <c r="M3836" s="103"/>
      <c r="O3836" s="101"/>
      <c r="P3836" s="101"/>
      <c r="Q3836" s="101"/>
      <c r="R3836" s="105"/>
      <c r="V3836" s="106"/>
      <c r="W3836" s="107"/>
      <c r="X3836" s="107"/>
      <c r="Y3836" s="107"/>
      <c r="Z3836" s="108"/>
      <c r="AA3836" s="107"/>
      <c r="AB3836" s="50"/>
      <c r="AI3836" s="107"/>
    </row>
    <row r="3837" spans="3:35" x14ac:dyDescent="0.2">
      <c r="C3837" s="101"/>
      <c r="D3837" s="101"/>
      <c r="E3837" s="101"/>
      <c r="F3837" s="101"/>
      <c r="I3837" s="101"/>
      <c r="J3837" s="101"/>
      <c r="L3837" s="102"/>
      <c r="M3837" s="103"/>
      <c r="O3837" s="101"/>
      <c r="P3837" s="101"/>
      <c r="Q3837" s="101"/>
      <c r="R3837" s="105"/>
      <c r="V3837" s="106"/>
      <c r="W3837" s="107"/>
      <c r="X3837" s="107"/>
      <c r="Y3837" s="107"/>
      <c r="Z3837" s="108"/>
      <c r="AA3837" s="107"/>
      <c r="AB3837" s="50"/>
      <c r="AI3837" s="107"/>
    </row>
    <row r="3838" spans="3:35" x14ac:dyDescent="0.2">
      <c r="C3838" s="101"/>
      <c r="D3838" s="101"/>
      <c r="E3838" s="101"/>
      <c r="F3838" s="101"/>
      <c r="I3838" s="101"/>
      <c r="J3838" s="101"/>
      <c r="L3838" s="102"/>
      <c r="M3838" s="103"/>
      <c r="O3838" s="101"/>
      <c r="P3838" s="101"/>
      <c r="Q3838" s="101"/>
      <c r="R3838" s="105"/>
      <c r="V3838" s="106"/>
      <c r="W3838" s="107"/>
      <c r="X3838" s="107"/>
      <c r="Y3838" s="107"/>
      <c r="Z3838" s="108"/>
      <c r="AA3838" s="107"/>
      <c r="AB3838" s="50"/>
      <c r="AI3838" s="107"/>
    </row>
    <row r="3839" spans="3:35" x14ac:dyDescent="0.2">
      <c r="C3839" s="101"/>
      <c r="D3839" s="101"/>
      <c r="E3839" s="101"/>
      <c r="F3839" s="101"/>
      <c r="I3839" s="101"/>
      <c r="J3839" s="101"/>
      <c r="L3839" s="102"/>
      <c r="M3839" s="103"/>
      <c r="O3839" s="101"/>
      <c r="P3839" s="101"/>
      <c r="Q3839" s="101"/>
      <c r="R3839" s="105"/>
      <c r="V3839" s="106"/>
      <c r="W3839" s="107"/>
      <c r="X3839" s="107"/>
      <c r="Y3839" s="107"/>
      <c r="Z3839" s="108"/>
      <c r="AA3839" s="107"/>
      <c r="AB3839" s="50"/>
      <c r="AI3839" s="107"/>
    </row>
    <row r="3840" spans="3:35" x14ac:dyDescent="0.2">
      <c r="C3840" s="101"/>
      <c r="D3840" s="101"/>
      <c r="E3840" s="101"/>
      <c r="F3840" s="101"/>
      <c r="I3840" s="101"/>
      <c r="J3840" s="101"/>
      <c r="L3840" s="102"/>
      <c r="M3840" s="103"/>
      <c r="O3840" s="101"/>
      <c r="P3840" s="101"/>
      <c r="Q3840" s="101"/>
      <c r="R3840" s="105"/>
      <c r="V3840" s="106"/>
      <c r="W3840" s="107"/>
      <c r="X3840" s="107"/>
      <c r="Y3840" s="107"/>
      <c r="Z3840" s="108"/>
      <c r="AA3840" s="107"/>
      <c r="AB3840" s="50"/>
      <c r="AI3840" s="107"/>
    </row>
    <row r="3841" spans="3:35" x14ac:dyDescent="0.2">
      <c r="C3841" s="101"/>
      <c r="D3841" s="101"/>
      <c r="E3841" s="101"/>
      <c r="F3841" s="101"/>
      <c r="I3841" s="101"/>
      <c r="J3841" s="101"/>
      <c r="L3841" s="102"/>
      <c r="M3841" s="103"/>
      <c r="O3841" s="101"/>
      <c r="P3841" s="101"/>
      <c r="Q3841" s="101"/>
      <c r="R3841" s="105"/>
      <c r="V3841" s="106"/>
      <c r="W3841" s="107"/>
      <c r="X3841" s="107"/>
      <c r="Y3841" s="107"/>
      <c r="Z3841" s="108"/>
      <c r="AA3841" s="107"/>
      <c r="AB3841" s="50"/>
      <c r="AI3841" s="107"/>
    </row>
    <row r="3842" spans="3:35" x14ac:dyDescent="0.2">
      <c r="C3842" s="101"/>
      <c r="D3842" s="101"/>
      <c r="E3842" s="101"/>
      <c r="F3842" s="101"/>
      <c r="I3842" s="101"/>
      <c r="J3842" s="101"/>
      <c r="L3842" s="102"/>
      <c r="M3842" s="103"/>
      <c r="O3842" s="101"/>
      <c r="P3842" s="101"/>
      <c r="Q3842" s="101"/>
      <c r="R3842" s="105"/>
      <c r="V3842" s="106"/>
      <c r="W3842" s="107"/>
      <c r="X3842" s="107"/>
      <c r="Y3842" s="107"/>
      <c r="Z3842" s="108"/>
      <c r="AA3842" s="107"/>
      <c r="AB3842" s="50"/>
      <c r="AI3842" s="107"/>
    </row>
    <row r="3843" spans="3:35" x14ac:dyDescent="0.2">
      <c r="C3843" s="101"/>
      <c r="D3843" s="101"/>
      <c r="E3843" s="101"/>
      <c r="F3843" s="101"/>
      <c r="I3843" s="101"/>
      <c r="J3843" s="101"/>
      <c r="L3843" s="102"/>
      <c r="M3843" s="103"/>
      <c r="O3843" s="101"/>
      <c r="P3843" s="101"/>
      <c r="Q3843" s="101"/>
      <c r="R3843" s="105"/>
      <c r="V3843" s="106"/>
      <c r="W3843" s="107"/>
      <c r="X3843" s="107"/>
      <c r="Y3843" s="107"/>
      <c r="Z3843" s="108"/>
      <c r="AA3843" s="107"/>
      <c r="AB3843" s="50"/>
      <c r="AI3843" s="107"/>
    </row>
    <row r="3844" spans="3:35" x14ac:dyDescent="0.2">
      <c r="C3844" s="101"/>
      <c r="D3844" s="101"/>
      <c r="E3844" s="101"/>
      <c r="F3844" s="101"/>
      <c r="I3844" s="101"/>
      <c r="J3844" s="101"/>
      <c r="L3844" s="102"/>
      <c r="M3844" s="103"/>
      <c r="O3844" s="101"/>
      <c r="P3844" s="101"/>
      <c r="Q3844" s="101"/>
      <c r="R3844" s="105"/>
      <c r="V3844" s="106"/>
      <c r="W3844" s="107"/>
      <c r="X3844" s="107"/>
      <c r="Y3844" s="107"/>
      <c r="Z3844" s="108"/>
      <c r="AA3844" s="107"/>
      <c r="AB3844" s="50"/>
      <c r="AI3844" s="107"/>
    </row>
    <row r="3845" spans="3:35" x14ac:dyDescent="0.2">
      <c r="C3845" s="101"/>
      <c r="D3845" s="101"/>
      <c r="E3845" s="101"/>
      <c r="F3845" s="101"/>
      <c r="I3845" s="101"/>
      <c r="J3845" s="101"/>
      <c r="L3845" s="102"/>
      <c r="M3845" s="103"/>
      <c r="O3845" s="101"/>
      <c r="P3845" s="101"/>
      <c r="Q3845" s="101"/>
      <c r="R3845" s="105"/>
      <c r="V3845" s="106"/>
      <c r="W3845" s="107"/>
      <c r="X3845" s="107"/>
      <c r="Y3845" s="107"/>
      <c r="Z3845" s="108"/>
      <c r="AA3845" s="107"/>
      <c r="AB3845" s="50"/>
      <c r="AI3845" s="107"/>
    </row>
    <row r="3846" spans="3:35" x14ac:dyDescent="0.2">
      <c r="C3846" s="101"/>
      <c r="D3846" s="101"/>
      <c r="E3846" s="101"/>
      <c r="F3846" s="101"/>
      <c r="I3846" s="101"/>
      <c r="J3846" s="101"/>
      <c r="L3846" s="102"/>
      <c r="M3846" s="103"/>
      <c r="O3846" s="101"/>
      <c r="P3846" s="101"/>
      <c r="Q3846" s="101"/>
      <c r="R3846" s="105"/>
      <c r="V3846" s="106"/>
      <c r="W3846" s="107"/>
      <c r="X3846" s="107"/>
      <c r="Y3846" s="107"/>
      <c r="Z3846" s="108"/>
      <c r="AA3846" s="107"/>
      <c r="AB3846" s="50"/>
      <c r="AI3846" s="107"/>
    </row>
    <row r="3847" spans="3:35" x14ac:dyDescent="0.2">
      <c r="C3847" s="101"/>
      <c r="D3847" s="101"/>
      <c r="E3847" s="101"/>
      <c r="F3847" s="101"/>
      <c r="I3847" s="101"/>
      <c r="J3847" s="101"/>
      <c r="L3847" s="102"/>
      <c r="M3847" s="103"/>
      <c r="O3847" s="101"/>
      <c r="P3847" s="101"/>
      <c r="Q3847" s="101"/>
      <c r="R3847" s="105"/>
      <c r="V3847" s="106"/>
      <c r="W3847" s="107"/>
      <c r="X3847" s="107"/>
      <c r="Y3847" s="107"/>
      <c r="Z3847" s="108"/>
      <c r="AA3847" s="107"/>
      <c r="AB3847" s="50"/>
      <c r="AI3847" s="107"/>
    </row>
    <row r="3848" spans="3:35" x14ac:dyDescent="0.2">
      <c r="C3848" s="101"/>
      <c r="D3848" s="101"/>
      <c r="E3848" s="101"/>
      <c r="F3848" s="101"/>
      <c r="I3848" s="101"/>
      <c r="J3848" s="101"/>
      <c r="L3848" s="102"/>
      <c r="M3848" s="103"/>
      <c r="O3848" s="101"/>
      <c r="P3848" s="101"/>
      <c r="Q3848" s="101"/>
      <c r="R3848" s="105"/>
      <c r="V3848" s="106"/>
      <c r="W3848" s="107"/>
      <c r="X3848" s="107"/>
      <c r="Y3848" s="107"/>
      <c r="Z3848" s="108"/>
      <c r="AA3848" s="107"/>
      <c r="AB3848" s="50"/>
      <c r="AI3848" s="107"/>
    </row>
    <row r="3849" spans="3:35" x14ac:dyDescent="0.2">
      <c r="C3849" s="101"/>
      <c r="D3849" s="101"/>
      <c r="E3849" s="101"/>
      <c r="F3849" s="101"/>
      <c r="I3849" s="101"/>
      <c r="J3849" s="101"/>
      <c r="L3849" s="102"/>
      <c r="M3849" s="103"/>
      <c r="O3849" s="101"/>
      <c r="P3849" s="101"/>
      <c r="Q3849" s="101"/>
      <c r="R3849" s="105"/>
      <c r="V3849" s="106"/>
      <c r="W3849" s="107"/>
      <c r="X3849" s="107"/>
      <c r="Y3849" s="107"/>
      <c r="Z3849" s="108"/>
      <c r="AA3849" s="107"/>
      <c r="AB3849" s="50"/>
      <c r="AI3849" s="107"/>
    </row>
    <row r="3850" spans="3:35" x14ac:dyDescent="0.2">
      <c r="C3850" s="101"/>
      <c r="D3850" s="101"/>
      <c r="E3850" s="101"/>
      <c r="F3850" s="101"/>
      <c r="I3850" s="101"/>
      <c r="J3850" s="101"/>
      <c r="L3850" s="102"/>
      <c r="M3850" s="103"/>
      <c r="O3850" s="101"/>
      <c r="P3850" s="101"/>
      <c r="Q3850" s="101"/>
      <c r="R3850" s="105"/>
      <c r="V3850" s="106"/>
      <c r="W3850" s="107"/>
      <c r="X3850" s="107"/>
      <c r="Y3850" s="107"/>
      <c r="Z3850" s="108"/>
      <c r="AA3850" s="107"/>
      <c r="AB3850" s="50"/>
      <c r="AI3850" s="107"/>
    </row>
    <row r="3851" spans="3:35" x14ac:dyDescent="0.2">
      <c r="C3851" s="101"/>
      <c r="D3851" s="101"/>
      <c r="E3851" s="101"/>
      <c r="F3851" s="101"/>
      <c r="I3851" s="101"/>
      <c r="J3851" s="101"/>
      <c r="L3851" s="102"/>
      <c r="M3851" s="103"/>
      <c r="O3851" s="101"/>
      <c r="P3851" s="101"/>
      <c r="Q3851" s="101"/>
      <c r="R3851" s="105"/>
      <c r="V3851" s="106"/>
      <c r="W3851" s="107"/>
      <c r="X3851" s="107"/>
      <c r="Y3851" s="107"/>
      <c r="Z3851" s="108"/>
      <c r="AA3851" s="107"/>
      <c r="AB3851" s="50"/>
      <c r="AI3851" s="107"/>
    </row>
    <row r="3852" spans="3:35" x14ac:dyDescent="0.2">
      <c r="C3852" s="101"/>
      <c r="D3852" s="101"/>
      <c r="E3852" s="101"/>
      <c r="F3852" s="101"/>
      <c r="I3852" s="101"/>
      <c r="J3852" s="101"/>
      <c r="L3852" s="102"/>
      <c r="M3852" s="103"/>
      <c r="O3852" s="101"/>
      <c r="P3852" s="101"/>
      <c r="Q3852" s="101"/>
      <c r="R3852" s="105"/>
      <c r="V3852" s="106"/>
      <c r="W3852" s="107"/>
      <c r="X3852" s="107"/>
      <c r="Y3852" s="107"/>
      <c r="Z3852" s="108"/>
      <c r="AA3852" s="107"/>
      <c r="AB3852" s="50"/>
      <c r="AI3852" s="107"/>
    </row>
    <row r="3853" spans="3:35" x14ac:dyDescent="0.2">
      <c r="C3853" s="101"/>
      <c r="D3853" s="101"/>
      <c r="E3853" s="101"/>
      <c r="F3853" s="101"/>
      <c r="I3853" s="101"/>
      <c r="J3853" s="101"/>
      <c r="L3853" s="102"/>
      <c r="M3853" s="103"/>
      <c r="O3853" s="101"/>
      <c r="P3853" s="101"/>
      <c r="Q3853" s="101"/>
      <c r="R3853" s="105"/>
      <c r="V3853" s="106"/>
      <c r="W3853" s="107"/>
      <c r="X3853" s="107"/>
      <c r="Y3853" s="107"/>
      <c r="Z3853" s="108"/>
      <c r="AA3853" s="107"/>
      <c r="AB3853" s="50"/>
      <c r="AI3853" s="107"/>
    </row>
    <row r="3854" spans="3:35" x14ac:dyDescent="0.2">
      <c r="C3854" s="101"/>
      <c r="D3854" s="101"/>
      <c r="E3854" s="101"/>
      <c r="F3854" s="101"/>
      <c r="I3854" s="101"/>
      <c r="J3854" s="101"/>
      <c r="L3854" s="102"/>
      <c r="M3854" s="103"/>
      <c r="O3854" s="101"/>
      <c r="P3854" s="101"/>
      <c r="Q3854" s="101"/>
      <c r="R3854" s="105"/>
      <c r="V3854" s="106"/>
      <c r="W3854" s="107"/>
      <c r="X3854" s="107"/>
      <c r="Y3854" s="107"/>
      <c r="Z3854" s="108"/>
      <c r="AA3854" s="107"/>
      <c r="AB3854" s="50"/>
      <c r="AI3854" s="107"/>
    </row>
    <row r="3855" spans="3:35" x14ac:dyDescent="0.2">
      <c r="C3855" s="101"/>
      <c r="D3855" s="101"/>
      <c r="E3855" s="101"/>
      <c r="F3855" s="101"/>
      <c r="I3855" s="101"/>
      <c r="J3855" s="101"/>
      <c r="L3855" s="102"/>
      <c r="M3855" s="103"/>
      <c r="O3855" s="101"/>
      <c r="P3855" s="101"/>
      <c r="Q3855" s="101"/>
      <c r="R3855" s="105"/>
      <c r="V3855" s="106"/>
      <c r="W3855" s="107"/>
      <c r="X3855" s="107"/>
      <c r="Y3855" s="107"/>
      <c r="Z3855" s="108"/>
      <c r="AA3855" s="107"/>
      <c r="AB3855" s="50"/>
      <c r="AI3855" s="107"/>
    </row>
    <row r="3856" spans="3:35" x14ac:dyDescent="0.2">
      <c r="C3856" s="101"/>
      <c r="D3856" s="101"/>
      <c r="E3856" s="101"/>
      <c r="F3856" s="101"/>
      <c r="I3856" s="101"/>
      <c r="J3856" s="101"/>
      <c r="L3856" s="102"/>
      <c r="M3856" s="103"/>
      <c r="O3856" s="101"/>
      <c r="P3856" s="101"/>
      <c r="Q3856" s="101"/>
      <c r="R3856" s="105"/>
      <c r="V3856" s="106"/>
      <c r="W3856" s="107"/>
      <c r="X3856" s="107"/>
      <c r="Y3856" s="107"/>
      <c r="Z3856" s="108"/>
      <c r="AA3856" s="107"/>
      <c r="AB3856" s="50"/>
      <c r="AI3856" s="107"/>
    </row>
    <row r="3857" spans="3:35" x14ac:dyDescent="0.2">
      <c r="C3857" s="101"/>
      <c r="D3857" s="101"/>
      <c r="E3857" s="101"/>
      <c r="F3857" s="101"/>
      <c r="I3857" s="101"/>
      <c r="J3857" s="101"/>
      <c r="L3857" s="102"/>
      <c r="M3857" s="103"/>
      <c r="O3857" s="101"/>
      <c r="P3857" s="101"/>
      <c r="Q3857" s="101"/>
      <c r="R3857" s="105"/>
      <c r="V3857" s="106"/>
      <c r="W3857" s="107"/>
      <c r="X3857" s="107"/>
      <c r="Y3857" s="107"/>
      <c r="Z3857" s="108"/>
      <c r="AA3857" s="107"/>
      <c r="AB3857" s="50"/>
      <c r="AI3857" s="107"/>
    </row>
    <row r="3858" spans="3:35" x14ac:dyDescent="0.2">
      <c r="C3858" s="101"/>
      <c r="D3858" s="101"/>
      <c r="E3858" s="101"/>
      <c r="F3858" s="101"/>
      <c r="I3858" s="101"/>
      <c r="J3858" s="101"/>
      <c r="L3858" s="102"/>
      <c r="M3858" s="103"/>
      <c r="O3858" s="101"/>
      <c r="P3858" s="101"/>
      <c r="Q3858" s="101"/>
      <c r="R3858" s="105"/>
      <c r="V3858" s="106"/>
      <c r="W3858" s="107"/>
      <c r="X3858" s="107"/>
      <c r="Y3858" s="107"/>
      <c r="Z3858" s="108"/>
      <c r="AA3858" s="107"/>
      <c r="AB3858" s="50"/>
      <c r="AI3858" s="107"/>
    </row>
    <row r="3859" spans="3:35" x14ac:dyDescent="0.2">
      <c r="C3859" s="101"/>
      <c r="D3859" s="101"/>
      <c r="E3859" s="101"/>
      <c r="F3859" s="101"/>
      <c r="I3859" s="101"/>
      <c r="J3859" s="101"/>
      <c r="L3859" s="102"/>
      <c r="M3859" s="103"/>
      <c r="O3859" s="101"/>
      <c r="P3859" s="101"/>
      <c r="Q3859" s="101"/>
      <c r="R3859" s="105"/>
      <c r="V3859" s="106"/>
      <c r="W3859" s="107"/>
      <c r="X3859" s="107"/>
      <c r="Y3859" s="107"/>
      <c r="Z3859" s="108"/>
      <c r="AA3859" s="107"/>
      <c r="AB3859" s="50"/>
      <c r="AI3859" s="107"/>
    </row>
    <row r="3860" spans="3:35" x14ac:dyDescent="0.2">
      <c r="C3860" s="101"/>
      <c r="D3860" s="101"/>
      <c r="E3860" s="101"/>
      <c r="F3860" s="101"/>
      <c r="I3860" s="101"/>
      <c r="J3860" s="101"/>
      <c r="L3860" s="102"/>
      <c r="M3860" s="103"/>
      <c r="O3860" s="101"/>
      <c r="P3860" s="101"/>
      <c r="Q3860" s="101"/>
      <c r="R3860" s="105"/>
      <c r="V3860" s="106"/>
      <c r="W3860" s="107"/>
      <c r="X3860" s="107"/>
      <c r="Y3860" s="107"/>
      <c r="Z3860" s="108"/>
      <c r="AA3860" s="107"/>
      <c r="AB3860" s="50"/>
      <c r="AI3860" s="107"/>
    </row>
    <row r="3861" spans="3:35" x14ac:dyDescent="0.2">
      <c r="C3861" s="101"/>
      <c r="D3861" s="101"/>
      <c r="E3861" s="101"/>
      <c r="F3861" s="101"/>
      <c r="I3861" s="101"/>
      <c r="J3861" s="101"/>
      <c r="L3861" s="102"/>
      <c r="M3861" s="103"/>
      <c r="O3861" s="101"/>
      <c r="P3861" s="101"/>
      <c r="Q3861" s="101"/>
      <c r="R3861" s="105"/>
      <c r="V3861" s="106"/>
      <c r="W3861" s="107"/>
      <c r="X3861" s="107"/>
      <c r="Y3861" s="107"/>
      <c r="Z3861" s="108"/>
      <c r="AA3861" s="107"/>
      <c r="AB3861" s="50"/>
      <c r="AI3861" s="107"/>
    </row>
    <row r="3862" spans="3:35" x14ac:dyDescent="0.2">
      <c r="C3862" s="101"/>
      <c r="D3862" s="101"/>
      <c r="E3862" s="101"/>
      <c r="F3862" s="101"/>
      <c r="I3862" s="101"/>
      <c r="J3862" s="101"/>
      <c r="L3862" s="102"/>
      <c r="M3862" s="103"/>
      <c r="O3862" s="101"/>
      <c r="P3862" s="101"/>
      <c r="Q3862" s="101"/>
      <c r="R3862" s="105"/>
      <c r="V3862" s="106"/>
      <c r="W3862" s="107"/>
      <c r="X3862" s="107"/>
      <c r="Y3862" s="107"/>
      <c r="Z3862" s="108"/>
      <c r="AA3862" s="107"/>
      <c r="AB3862" s="50"/>
      <c r="AI3862" s="107"/>
    </row>
    <row r="3863" spans="3:35" x14ac:dyDescent="0.2">
      <c r="C3863" s="101"/>
      <c r="D3863" s="101"/>
      <c r="E3863" s="101"/>
      <c r="F3863" s="101"/>
      <c r="I3863" s="101"/>
      <c r="J3863" s="101"/>
      <c r="L3863" s="102"/>
      <c r="M3863" s="103"/>
      <c r="O3863" s="101"/>
      <c r="P3863" s="101"/>
      <c r="Q3863" s="101"/>
      <c r="R3863" s="105"/>
      <c r="V3863" s="106"/>
      <c r="W3863" s="107"/>
      <c r="X3863" s="107"/>
      <c r="Y3863" s="107"/>
      <c r="Z3863" s="108"/>
      <c r="AA3863" s="107"/>
      <c r="AB3863" s="50"/>
      <c r="AI3863" s="107"/>
    </row>
    <row r="3864" spans="3:35" x14ac:dyDescent="0.2">
      <c r="C3864" s="101"/>
      <c r="D3864" s="101"/>
      <c r="E3864" s="101"/>
      <c r="F3864" s="101"/>
      <c r="I3864" s="101"/>
      <c r="J3864" s="101"/>
      <c r="L3864" s="102"/>
      <c r="M3864" s="103"/>
      <c r="O3864" s="101"/>
      <c r="P3864" s="101"/>
      <c r="Q3864" s="101"/>
      <c r="R3864" s="105"/>
      <c r="V3864" s="106"/>
      <c r="W3864" s="107"/>
      <c r="X3864" s="107"/>
      <c r="Y3864" s="107"/>
      <c r="Z3864" s="108"/>
      <c r="AA3864" s="107"/>
      <c r="AB3864" s="50"/>
      <c r="AI3864" s="107"/>
    </row>
    <row r="3865" spans="3:35" x14ac:dyDescent="0.2">
      <c r="C3865" s="101"/>
      <c r="D3865" s="101"/>
      <c r="E3865" s="101"/>
      <c r="F3865" s="101"/>
      <c r="I3865" s="101"/>
      <c r="J3865" s="101"/>
      <c r="L3865" s="102"/>
      <c r="M3865" s="103"/>
      <c r="O3865" s="101"/>
      <c r="P3865" s="101"/>
      <c r="Q3865" s="101"/>
      <c r="R3865" s="105"/>
      <c r="V3865" s="106"/>
      <c r="W3865" s="107"/>
      <c r="X3865" s="107"/>
      <c r="Y3865" s="107"/>
      <c r="Z3865" s="108"/>
      <c r="AA3865" s="107"/>
      <c r="AB3865" s="50"/>
      <c r="AI3865" s="107"/>
    </row>
    <row r="3866" spans="3:35" x14ac:dyDescent="0.2">
      <c r="C3866" s="101"/>
      <c r="D3866" s="101"/>
      <c r="E3866" s="101"/>
      <c r="F3866" s="101"/>
      <c r="I3866" s="101"/>
      <c r="J3866" s="101"/>
      <c r="L3866" s="102"/>
      <c r="M3866" s="103"/>
      <c r="O3866" s="101"/>
      <c r="P3866" s="101"/>
      <c r="Q3866" s="101"/>
      <c r="R3866" s="105"/>
      <c r="V3866" s="106"/>
      <c r="W3866" s="107"/>
      <c r="X3866" s="107"/>
      <c r="Y3866" s="107"/>
      <c r="Z3866" s="108"/>
      <c r="AA3866" s="107"/>
      <c r="AB3866" s="50"/>
      <c r="AI3866" s="107"/>
    </row>
    <row r="3867" spans="3:35" x14ac:dyDescent="0.2">
      <c r="C3867" s="101"/>
      <c r="D3867" s="101"/>
      <c r="E3867" s="101"/>
      <c r="F3867" s="101"/>
      <c r="I3867" s="101"/>
      <c r="J3867" s="101"/>
      <c r="L3867" s="102"/>
      <c r="M3867" s="103"/>
      <c r="O3867" s="101"/>
      <c r="P3867" s="101"/>
      <c r="Q3867" s="101"/>
      <c r="R3867" s="105"/>
      <c r="V3867" s="106"/>
      <c r="W3867" s="107"/>
      <c r="X3867" s="107"/>
      <c r="Y3867" s="107"/>
      <c r="Z3867" s="108"/>
      <c r="AA3867" s="107"/>
      <c r="AB3867" s="50"/>
      <c r="AI3867" s="107"/>
    </row>
    <row r="3868" spans="3:35" x14ac:dyDescent="0.2">
      <c r="C3868" s="101"/>
      <c r="D3868" s="101"/>
      <c r="E3868" s="101"/>
      <c r="F3868" s="101"/>
      <c r="I3868" s="101"/>
      <c r="J3868" s="101"/>
      <c r="L3868" s="102"/>
      <c r="M3868" s="103"/>
      <c r="O3868" s="101"/>
      <c r="P3868" s="101"/>
      <c r="Q3868" s="101"/>
      <c r="R3868" s="105"/>
      <c r="V3868" s="106"/>
      <c r="W3868" s="107"/>
      <c r="X3868" s="107"/>
      <c r="Y3868" s="107"/>
      <c r="Z3868" s="108"/>
      <c r="AA3868" s="107"/>
      <c r="AB3868" s="50"/>
      <c r="AI3868" s="107"/>
    </row>
    <row r="3869" spans="3:35" x14ac:dyDescent="0.2">
      <c r="C3869" s="101"/>
      <c r="D3869" s="101"/>
      <c r="E3869" s="101"/>
      <c r="F3869" s="101"/>
      <c r="I3869" s="101"/>
      <c r="J3869" s="101"/>
      <c r="L3869" s="102"/>
      <c r="M3869" s="103"/>
      <c r="O3869" s="101"/>
      <c r="P3869" s="101"/>
      <c r="Q3869" s="101"/>
      <c r="R3869" s="105"/>
      <c r="V3869" s="106"/>
      <c r="W3869" s="107"/>
      <c r="X3869" s="107"/>
      <c r="Y3869" s="107"/>
      <c r="Z3869" s="108"/>
      <c r="AA3869" s="107"/>
      <c r="AB3869" s="50"/>
      <c r="AI3869" s="107"/>
    </row>
    <row r="3870" spans="3:35" x14ac:dyDescent="0.2">
      <c r="C3870" s="101"/>
      <c r="D3870" s="101"/>
      <c r="E3870" s="101"/>
      <c r="F3870" s="101"/>
      <c r="I3870" s="101"/>
      <c r="J3870" s="101"/>
      <c r="L3870" s="102"/>
      <c r="M3870" s="103"/>
      <c r="O3870" s="101"/>
      <c r="P3870" s="101"/>
      <c r="Q3870" s="101"/>
      <c r="R3870" s="105"/>
      <c r="V3870" s="106"/>
      <c r="W3870" s="107"/>
      <c r="X3870" s="107"/>
      <c r="Y3870" s="107"/>
      <c r="Z3870" s="108"/>
      <c r="AA3870" s="107"/>
      <c r="AB3870" s="50"/>
      <c r="AI3870" s="107"/>
    </row>
    <row r="3871" spans="3:35" x14ac:dyDescent="0.2">
      <c r="C3871" s="101"/>
      <c r="D3871" s="101"/>
      <c r="E3871" s="101"/>
      <c r="F3871" s="101"/>
      <c r="I3871" s="101"/>
      <c r="J3871" s="101"/>
      <c r="L3871" s="102"/>
      <c r="M3871" s="103"/>
      <c r="O3871" s="101"/>
      <c r="P3871" s="101"/>
      <c r="Q3871" s="101"/>
      <c r="R3871" s="105"/>
      <c r="V3871" s="106"/>
      <c r="W3871" s="107"/>
      <c r="X3871" s="107"/>
      <c r="Y3871" s="107"/>
      <c r="Z3871" s="108"/>
      <c r="AA3871" s="107"/>
      <c r="AB3871" s="50"/>
      <c r="AI3871" s="107"/>
    </row>
    <row r="3872" spans="3:35" x14ac:dyDescent="0.2">
      <c r="C3872" s="101"/>
      <c r="D3872" s="101"/>
      <c r="E3872" s="101"/>
      <c r="F3872" s="101"/>
      <c r="I3872" s="101"/>
      <c r="J3872" s="101"/>
      <c r="L3872" s="102"/>
      <c r="M3872" s="103"/>
      <c r="O3872" s="101"/>
      <c r="P3872" s="101"/>
      <c r="Q3872" s="101"/>
      <c r="R3872" s="105"/>
      <c r="V3872" s="106"/>
      <c r="W3872" s="107"/>
      <c r="X3872" s="107"/>
      <c r="Y3872" s="107"/>
      <c r="Z3872" s="108"/>
      <c r="AA3872" s="107"/>
      <c r="AB3872" s="50"/>
      <c r="AI3872" s="107"/>
    </row>
    <row r="3873" spans="3:35" x14ac:dyDescent="0.2">
      <c r="C3873" s="101"/>
      <c r="D3873" s="101"/>
      <c r="E3873" s="101"/>
      <c r="F3873" s="101"/>
      <c r="I3873" s="101"/>
      <c r="J3873" s="101"/>
      <c r="L3873" s="102"/>
      <c r="M3873" s="103"/>
      <c r="O3873" s="101"/>
      <c r="P3873" s="101"/>
      <c r="Q3873" s="101"/>
      <c r="R3873" s="105"/>
      <c r="V3873" s="106"/>
      <c r="W3873" s="107"/>
      <c r="X3873" s="107"/>
      <c r="Y3873" s="107"/>
      <c r="Z3873" s="108"/>
      <c r="AA3873" s="107"/>
      <c r="AB3873" s="50"/>
      <c r="AI3873" s="107"/>
    </row>
    <row r="3874" spans="3:35" x14ac:dyDescent="0.2">
      <c r="C3874" s="101"/>
      <c r="D3874" s="101"/>
      <c r="E3874" s="101"/>
      <c r="F3874" s="101"/>
      <c r="I3874" s="101"/>
      <c r="J3874" s="101"/>
      <c r="L3874" s="102"/>
      <c r="M3874" s="103"/>
      <c r="O3874" s="101"/>
      <c r="P3874" s="101"/>
      <c r="Q3874" s="101"/>
      <c r="R3874" s="105"/>
      <c r="V3874" s="106"/>
      <c r="W3874" s="107"/>
      <c r="X3874" s="107"/>
      <c r="Y3874" s="107"/>
      <c r="Z3874" s="108"/>
      <c r="AA3874" s="107"/>
      <c r="AB3874" s="50"/>
      <c r="AI3874" s="107"/>
    </row>
    <row r="3875" spans="3:35" x14ac:dyDescent="0.2">
      <c r="C3875" s="101"/>
      <c r="D3875" s="101"/>
      <c r="E3875" s="101"/>
      <c r="F3875" s="101"/>
      <c r="I3875" s="101"/>
      <c r="J3875" s="101"/>
      <c r="L3875" s="102"/>
      <c r="M3875" s="103"/>
      <c r="O3875" s="101"/>
      <c r="P3875" s="101"/>
      <c r="Q3875" s="101"/>
      <c r="R3875" s="105"/>
      <c r="V3875" s="106"/>
      <c r="W3875" s="107"/>
      <c r="X3875" s="107"/>
      <c r="Y3875" s="107"/>
      <c r="Z3875" s="108"/>
      <c r="AA3875" s="107"/>
      <c r="AB3875" s="50"/>
      <c r="AI3875" s="107"/>
    </row>
    <row r="3876" spans="3:35" x14ac:dyDescent="0.2">
      <c r="C3876" s="101"/>
      <c r="D3876" s="101"/>
      <c r="E3876" s="101"/>
      <c r="F3876" s="101"/>
      <c r="I3876" s="101"/>
      <c r="J3876" s="101"/>
      <c r="L3876" s="102"/>
      <c r="M3876" s="103"/>
      <c r="O3876" s="101"/>
      <c r="P3876" s="101"/>
      <c r="Q3876" s="101"/>
      <c r="R3876" s="105"/>
      <c r="V3876" s="106"/>
      <c r="W3876" s="107"/>
      <c r="X3876" s="107"/>
      <c r="Y3876" s="107"/>
      <c r="Z3876" s="108"/>
      <c r="AA3876" s="107"/>
      <c r="AB3876" s="50"/>
      <c r="AI3876" s="107"/>
    </row>
    <row r="3877" spans="3:35" x14ac:dyDescent="0.2">
      <c r="C3877" s="101"/>
      <c r="D3877" s="101"/>
      <c r="E3877" s="101"/>
      <c r="F3877" s="101"/>
      <c r="I3877" s="101"/>
      <c r="J3877" s="101"/>
      <c r="L3877" s="102"/>
      <c r="M3877" s="103"/>
      <c r="O3877" s="101"/>
      <c r="P3877" s="101"/>
      <c r="Q3877" s="101"/>
      <c r="R3877" s="105"/>
      <c r="V3877" s="106"/>
      <c r="W3877" s="107"/>
      <c r="X3877" s="107"/>
      <c r="Y3877" s="107"/>
      <c r="Z3877" s="108"/>
      <c r="AA3877" s="107"/>
      <c r="AB3877" s="50"/>
      <c r="AI3877" s="107"/>
    </row>
    <row r="3878" spans="3:35" x14ac:dyDescent="0.2">
      <c r="L3878" s="102"/>
      <c r="M3878" s="103"/>
      <c r="R3878" s="105"/>
      <c r="V3878" s="106"/>
      <c r="W3878" s="107"/>
      <c r="X3878" s="107"/>
      <c r="Y3878" s="107"/>
      <c r="Z3878" s="108"/>
      <c r="AA3878" s="107"/>
      <c r="AB3878" s="50"/>
      <c r="AI3878" s="107"/>
    </row>
    <row r="3879" spans="3:35" x14ac:dyDescent="0.2">
      <c r="L3879" s="102"/>
      <c r="M3879" s="103"/>
      <c r="R3879" s="105"/>
      <c r="V3879" s="106"/>
      <c r="W3879" s="107"/>
      <c r="X3879" s="107"/>
      <c r="Y3879" s="107"/>
      <c r="Z3879" s="108"/>
      <c r="AA3879" s="107"/>
      <c r="AB3879" s="50"/>
      <c r="AI3879" s="107"/>
    </row>
    <row r="3880" spans="3:35" x14ac:dyDescent="0.2">
      <c r="L3880" s="102"/>
      <c r="M3880" s="103"/>
      <c r="R3880" s="105"/>
      <c r="V3880" s="106"/>
      <c r="W3880" s="107"/>
      <c r="X3880" s="107"/>
      <c r="Y3880" s="107"/>
      <c r="Z3880" s="108"/>
      <c r="AA3880" s="107"/>
      <c r="AB3880" s="50"/>
      <c r="AI3880" s="107"/>
    </row>
    <row r="3881" spans="3:35" x14ac:dyDescent="0.2">
      <c r="C3881" s="101"/>
      <c r="D3881" s="101"/>
      <c r="E3881" s="101"/>
      <c r="F3881" s="101"/>
      <c r="I3881" s="101"/>
      <c r="J3881" s="101"/>
      <c r="L3881" s="102"/>
      <c r="M3881" s="103"/>
      <c r="O3881" s="101"/>
      <c r="P3881" s="101"/>
      <c r="Q3881" s="101"/>
      <c r="R3881" s="105"/>
      <c r="V3881" s="106"/>
      <c r="W3881" s="107"/>
      <c r="X3881" s="107"/>
      <c r="Y3881" s="107"/>
      <c r="Z3881" s="108"/>
      <c r="AA3881" s="107"/>
      <c r="AB3881" s="50"/>
      <c r="AI3881" s="107"/>
    </row>
    <row r="3882" spans="3:35" x14ac:dyDescent="0.2">
      <c r="C3882" s="101"/>
      <c r="D3882" s="101"/>
      <c r="E3882" s="101"/>
      <c r="F3882" s="101"/>
      <c r="I3882" s="101"/>
      <c r="J3882" s="101"/>
      <c r="L3882" s="102"/>
      <c r="M3882" s="103"/>
      <c r="O3882" s="101"/>
      <c r="P3882" s="101"/>
      <c r="Q3882" s="101"/>
      <c r="R3882" s="105"/>
      <c r="V3882" s="106"/>
      <c r="W3882" s="107"/>
      <c r="X3882" s="107"/>
      <c r="Y3882" s="107"/>
      <c r="Z3882" s="108"/>
      <c r="AA3882" s="107"/>
      <c r="AB3882" s="50"/>
      <c r="AI3882" s="107"/>
    </row>
    <row r="3883" spans="3:35" x14ac:dyDescent="0.2">
      <c r="C3883" s="101"/>
      <c r="D3883" s="101"/>
      <c r="E3883" s="101"/>
      <c r="F3883" s="101"/>
      <c r="I3883" s="101"/>
      <c r="J3883" s="101"/>
      <c r="L3883" s="102"/>
      <c r="M3883" s="103"/>
      <c r="O3883" s="101"/>
      <c r="P3883" s="101"/>
      <c r="Q3883" s="101"/>
      <c r="R3883" s="105"/>
      <c r="V3883" s="106"/>
      <c r="W3883" s="107"/>
      <c r="X3883" s="107"/>
      <c r="Y3883" s="107"/>
      <c r="Z3883" s="108"/>
      <c r="AA3883" s="107"/>
      <c r="AB3883" s="50"/>
      <c r="AI3883" s="107"/>
    </row>
    <row r="3884" spans="3:35" x14ac:dyDescent="0.2">
      <c r="C3884" s="101"/>
      <c r="D3884" s="101"/>
      <c r="E3884" s="101"/>
      <c r="F3884" s="101"/>
      <c r="I3884" s="101"/>
      <c r="J3884" s="101"/>
      <c r="L3884" s="102"/>
      <c r="M3884" s="103"/>
      <c r="O3884" s="101"/>
      <c r="P3884" s="101"/>
      <c r="Q3884" s="101"/>
      <c r="R3884" s="105"/>
      <c r="V3884" s="106"/>
      <c r="W3884" s="107"/>
      <c r="X3884" s="107"/>
      <c r="Y3884" s="107"/>
      <c r="Z3884" s="108"/>
      <c r="AA3884" s="107"/>
      <c r="AB3884" s="50"/>
      <c r="AI3884" s="107"/>
    </row>
    <row r="3885" spans="3:35" x14ac:dyDescent="0.2">
      <c r="C3885" s="101"/>
      <c r="D3885" s="101"/>
      <c r="E3885" s="101"/>
      <c r="F3885" s="101"/>
      <c r="I3885" s="101"/>
      <c r="J3885" s="101"/>
      <c r="L3885" s="102"/>
      <c r="M3885" s="103"/>
      <c r="O3885" s="101"/>
      <c r="P3885" s="101"/>
      <c r="Q3885" s="101"/>
      <c r="R3885" s="105"/>
      <c r="V3885" s="106"/>
      <c r="W3885" s="107"/>
      <c r="X3885" s="107"/>
      <c r="Y3885" s="107"/>
      <c r="Z3885" s="108"/>
      <c r="AA3885" s="107"/>
      <c r="AB3885" s="50"/>
      <c r="AI3885" s="107"/>
    </row>
    <row r="3886" spans="3:35" x14ac:dyDescent="0.2">
      <c r="C3886" s="101"/>
      <c r="D3886" s="101"/>
      <c r="E3886" s="101"/>
      <c r="F3886" s="101"/>
      <c r="I3886" s="101"/>
      <c r="J3886" s="101"/>
      <c r="L3886" s="102"/>
      <c r="M3886" s="103"/>
      <c r="O3886" s="101"/>
      <c r="P3886" s="101"/>
      <c r="Q3886" s="101"/>
      <c r="R3886" s="105"/>
      <c r="V3886" s="106"/>
      <c r="W3886" s="107"/>
      <c r="X3886" s="107"/>
      <c r="Y3886" s="107"/>
      <c r="Z3886" s="108"/>
      <c r="AA3886" s="107"/>
      <c r="AB3886" s="50"/>
      <c r="AI3886" s="107"/>
    </row>
    <row r="3887" spans="3:35" x14ac:dyDescent="0.2">
      <c r="C3887" s="101"/>
      <c r="D3887" s="101"/>
      <c r="E3887" s="101"/>
      <c r="F3887" s="101"/>
      <c r="I3887" s="101"/>
      <c r="J3887" s="101"/>
      <c r="L3887" s="102"/>
      <c r="M3887" s="103"/>
      <c r="O3887" s="101"/>
      <c r="P3887" s="101"/>
      <c r="Q3887" s="101"/>
      <c r="R3887" s="105"/>
      <c r="V3887" s="106"/>
      <c r="W3887" s="107"/>
      <c r="X3887" s="107"/>
      <c r="Y3887" s="107"/>
      <c r="Z3887" s="108"/>
      <c r="AA3887" s="107"/>
      <c r="AB3887" s="50"/>
      <c r="AI3887" s="107"/>
    </row>
    <row r="3888" spans="3:35" x14ac:dyDescent="0.2">
      <c r="C3888" s="101"/>
      <c r="D3888" s="101"/>
      <c r="E3888" s="101"/>
      <c r="F3888" s="101"/>
      <c r="I3888" s="101"/>
      <c r="J3888" s="101"/>
      <c r="L3888" s="102"/>
      <c r="M3888" s="103"/>
      <c r="O3888" s="101"/>
      <c r="P3888" s="101"/>
      <c r="Q3888" s="101"/>
      <c r="R3888" s="105"/>
      <c r="V3888" s="106"/>
      <c r="W3888" s="107"/>
      <c r="X3888" s="107"/>
      <c r="Y3888" s="107"/>
      <c r="Z3888" s="108"/>
      <c r="AA3888" s="107"/>
      <c r="AB3888" s="50"/>
      <c r="AI3888" s="107"/>
    </row>
    <row r="3889" spans="3:35" x14ac:dyDescent="0.2">
      <c r="C3889" s="101"/>
      <c r="D3889" s="101"/>
      <c r="E3889" s="101"/>
      <c r="F3889" s="101"/>
      <c r="I3889" s="101"/>
      <c r="J3889" s="101"/>
      <c r="L3889" s="102"/>
      <c r="M3889" s="103"/>
      <c r="O3889" s="101"/>
      <c r="P3889" s="101"/>
      <c r="Q3889" s="101"/>
      <c r="R3889" s="105"/>
      <c r="V3889" s="106"/>
      <c r="W3889" s="107"/>
      <c r="X3889" s="107"/>
      <c r="Y3889" s="107"/>
      <c r="Z3889" s="108"/>
      <c r="AA3889" s="107"/>
      <c r="AB3889" s="50"/>
      <c r="AI3889" s="107"/>
    </row>
    <row r="3890" spans="3:35" x14ac:dyDescent="0.2">
      <c r="C3890" s="101"/>
      <c r="D3890" s="101"/>
      <c r="E3890" s="101"/>
      <c r="F3890" s="101"/>
      <c r="I3890" s="101"/>
      <c r="J3890" s="101"/>
      <c r="L3890" s="102"/>
      <c r="M3890" s="103"/>
      <c r="O3890" s="101"/>
      <c r="P3890" s="101"/>
      <c r="Q3890" s="101"/>
      <c r="R3890" s="105"/>
      <c r="V3890" s="106"/>
      <c r="W3890" s="107"/>
      <c r="X3890" s="107"/>
      <c r="Y3890" s="107"/>
      <c r="Z3890" s="108"/>
      <c r="AA3890" s="107"/>
      <c r="AB3890" s="50"/>
      <c r="AI3890" s="107"/>
    </row>
    <row r="3891" spans="3:35" x14ac:dyDescent="0.2">
      <c r="C3891" s="101"/>
      <c r="D3891" s="101"/>
      <c r="E3891" s="101"/>
      <c r="F3891" s="101"/>
      <c r="I3891" s="101"/>
      <c r="J3891" s="101"/>
      <c r="L3891" s="102"/>
      <c r="M3891" s="103"/>
      <c r="O3891" s="101"/>
      <c r="P3891" s="101"/>
      <c r="Q3891" s="101"/>
      <c r="R3891" s="105"/>
      <c r="V3891" s="106"/>
      <c r="W3891" s="107"/>
      <c r="X3891" s="107"/>
      <c r="Y3891" s="107"/>
      <c r="Z3891" s="108"/>
      <c r="AA3891" s="107"/>
      <c r="AB3891" s="50"/>
      <c r="AI3891" s="107"/>
    </row>
    <row r="3892" spans="3:35" x14ac:dyDescent="0.2">
      <c r="C3892" s="101"/>
      <c r="D3892" s="101"/>
      <c r="E3892" s="101"/>
      <c r="F3892" s="101"/>
      <c r="I3892" s="101"/>
      <c r="J3892" s="101"/>
      <c r="L3892" s="102"/>
      <c r="M3892" s="103"/>
      <c r="O3892" s="101"/>
      <c r="P3892" s="101"/>
      <c r="Q3892" s="101"/>
      <c r="R3892" s="105"/>
      <c r="V3892" s="106"/>
      <c r="W3892" s="107"/>
      <c r="X3892" s="107"/>
      <c r="Y3892" s="107"/>
      <c r="Z3892" s="108"/>
      <c r="AA3892" s="107"/>
      <c r="AB3892" s="50"/>
      <c r="AI3892" s="107"/>
    </row>
    <row r="3893" spans="3:35" x14ac:dyDescent="0.2">
      <c r="C3893" s="101"/>
      <c r="D3893" s="101"/>
      <c r="E3893" s="101"/>
      <c r="F3893" s="101"/>
      <c r="I3893" s="101"/>
      <c r="J3893" s="101"/>
      <c r="L3893" s="102"/>
      <c r="M3893" s="103"/>
      <c r="O3893" s="101"/>
      <c r="P3893" s="101"/>
      <c r="Q3893" s="101"/>
      <c r="R3893" s="105"/>
      <c r="V3893" s="106"/>
      <c r="W3893" s="107"/>
      <c r="X3893" s="107"/>
      <c r="Y3893" s="107"/>
      <c r="Z3893" s="108"/>
      <c r="AA3893" s="107"/>
      <c r="AB3893" s="50"/>
      <c r="AI3893" s="107"/>
    </row>
    <row r="3894" spans="3:35" x14ac:dyDescent="0.2">
      <c r="C3894" s="101"/>
      <c r="D3894" s="101"/>
      <c r="E3894" s="101"/>
      <c r="F3894" s="101"/>
      <c r="I3894" s="101"/>
      <c r="J3894" s="101"/>
      <c r="L3894" s="102"/>
      <c r="M3894" s="103"/>
      <c r="O3894" s="101"/>
      <c r="P3894" s="101"/>
      <c r="Q3894" s="101"/>
      <c r="R3894" s="105"/>
      <c r="V3894" s="106"/>
      <c r="W3894" s="107"/>
      <c r="X3894" s="107"/>
      <c r="Y3894" s="107"/>
      <c r="Z3894" s="108"/>
      <c r="AA3894" s="107"/>
      <c r="AB3894" s="50"/>
      <c r="AI3894" s="107"/>
    </row>
    <row r="3895" spans="3:35" x14ac:dyDescent="0.2">
      <c r="C3895" s="101"/>
      <c r="D3895" s="101"/>
      <c r="E3895" s="101"/>
      <c r="F3895" s="101"/>
      <c r="I3895" s="101"/>
      <c r="J3895" s="101"/>
      <c r="L3895" s="102"/>
      <c r="M3895" s="103"/>
      <c r="O3895" s="101"/>
      <c r="P3895" s="101"/>
      <c r="Q3895" s="101"/>
      <c r="R3895" s="105"/>
      <c r="V3895" s="106"/>
      <c r="W3895" s="107"/>
      <c r="X3895" s="107"/>
      <c r="Y3895" s="107"/>
      <c r="Z3895" s="108"/>
      <c r="AA3895" s="107"/>
      <c r="AB3895" s="50"/>
      <c r="AI3895" s="107"/>
    </row>
    <row r="3896" spans="3:35" x14ac:dyDescent="0.2">
      <c r="C3896" s="101"/>
      <c r="D3896" s="101"/>
      <c r="E3896" s="101"/>
      <c r="F3896" s="101"/>
      <c r="I3896" s="101"/>
      <c r="J3896" s="101"/>
      <c r="L3896" s="102"/>
      <c r="M3896" s="103"/>
      <c r="O3896" s="101"/>
      <c r="P3896" s="101"/>
      <c r="Q3896" s="101"/>
      <c r="R3896" s="105"/>
      <c r="V3896" s="106"/>
      <c r="W3896" s="107"/>
      <c r="X3896" s="107"/>
      <c r="Y3896" s="107"/>
      <c r="Z3896" s="108"/>
      <c r="AA3896" s="107"/>
      <c r="AB3896" s="50"/>
      <c r="AI3896" s="107"/>
    </row>
    <row r="3897" spans="3:35" x14ac:dyDescent="0.2">
      <c r="C3897" s="101"/>
      <c r="D3897" s="101"/>
      <c r="E3897" s="101"/>
      <c r="F3897" s="101"/>
      <c r="I3897" s="101"/>
      <c r="J3897" s="101"/>
      <c r="L3897" s="102"/>
      <c r="M3897" s="103"/>
      <c r="O3897" s="101"/>
      <c r="P3897" s="101"/>
      <c r="Q3897" s="101"/>
      <c r="R3897" s="105"/>
      <c r="V3897" s="106"/>
      <c r="W3897" s="107"/>
      <c r="X3897" s="107"/>
      <c r="Y3897" s="107"/>
      <c r="Z3897" s="108"/>
      <c r="AA3897" s="107"/>
      <c r="AB3897" s="50"/>
      <c r="AI3897" s="107"/>
    </row>
    <row r="3898" spans="3:35" x14ac:dyDescent="0.2">
      <c r="C3898" s="101"/>
      <c r="D3898" s="101"/>
      <c r="E3898" s="101"/>
      <c r="F3898" s="101"/>
      <c r="I3898" s="101"/>
      <c r="J3898" s="101"/>
      <c r="L3898" s="102"/>
      <c r="M3898" s="103"/>
      <c r="O3898" s="101"/>
      <c r="P3898" s="101"/>
      <c r="Q3898" s="101"/>
      <c r="R3898" s="105"/>
      <c r="V3898" s="106"/>
      <c r="W3898" s="107"/>
      <c r="X3898" s="107"/>
      <c r="Y3898" s="107"/>
      <c r="Z3898" s="108"/>
      <c r="AA3898" s="107"/>
      <c r="AB3898" s="50"/>
      <c r="AI3898" s="107"/>
    </row>
    <row r="3899" spans="3:35" x14ac:dyDescent="0.2">
      <c r="C3899" s="101"/>
      <c r="D3899" s="101"/>
      <c r="E3899" s="101"/>
      <c r="F3899" s="101"/>
      <c r="I3899" s="101"/>
      <c r="J3899" s="101"/>
      <c r="L3899" s="102"/>
      <c r="M3899" s="103"/>
      <c r="O3899" s="101"/>
      <c r="P3899" s="101"/>
      <c r="Q3899" s="101"/>
      <c r="R3899" s="105"/>
      <c r="V3899" s="106"/>
      <c r="W3899" s="107"/>
      <c r="X3899" s="107"/>
      <c r="Y3899" s="107"/>
      <c r="Z3899" s="108"/>
      <c r="AA3899" s="107"/>
      <c r="AB3899" s="50"/>
      <c r="AI3899" s="107"/>
    </row>
    <row r="3900" spans="3:35" x14ac:dyDescent="0.2">
      <c r="C3900" s="101"/>
      <c r="D3900" s="101"/>
      <c r="E3900" s="101"/>
      <c r="F3900" s="101"/>
      <c r="I3900" s="101"/>
      <c r="J3900" s="101"/>
      <c r="L3900" s="102"/>
      <c r="M3900" s="103"/>
      <c r="O3900" s="101"/>
      <c r="P3900" s="101"/>
      <c r="Q3900" s="101"/>
      <c r="R3900" s="105"/>
      <c r="V3900" s="106"/>
      <c r="W3900" s="107"/>
      <c r="X3900" s="107"/>
      <c r="Y3900" s="107"/>
      <c r="Z3900" s="108"/>
      <c r="AA3900" s="107"/>
      <c r="AB3900" s="50"/>
      <c r="AI3900" s="107"/>
    </row>
    <row r="3901" spans="3:35" x14ac:dyDescent="0.2">
      <c r="C3901" s="101"/>
      <c r="D3901" s="101"/>
      <c r="E3901" s="101"/>
      <c r="F3901" s="101"/>
      <c r="I3901" s="101"/>
      <c r="J3901" s="101"/>
      <c r="L3901" s="102"/>
      <c r="M3901" s="103"/>
      <c r="O3901" s="101"/>
      <c r="P3901" s="101"/>
      <c r="Q3901" s="101"/>
      <c r="R3901" s="105"/>
      <c r="V3901" s="106"/>
      <c r="W3901" s="107"/>
      <c r="X3901" s="107"/>
      <c r="Y3901" s="107"/>
      <c r="Z3901" s="108"/>
      <c r="AA3901" s="107"/>
      <c r="AB3901" s="50"/>
      <c r="AI3901" s="107"/>
    </row>
    <row r="3902" spans="3:35" x14ac:dyDescent="0.2">
      <c r="C3902" s="101"/>
      <c r="D3902" s="101"/>
      <c r="E3902" s="101"/>
      <c r="F3902" s="101"/>
      <c r="I3902" s="101"/>
      <c r="J3902" s="101"/>
      <c r="L3902" s="102"/>
      <c r="M3902" s="103"/>
      <c r="O3902" s="101"/>
      <c r="P3902" s="101"/>
      <c r="Q3902" s="101"/>
      <c r="R3902" s="105"/>
      <c r="V3902" s="106"/>
      <c r="W3902" s="107"/>
      <c r="X3902" s="107"/>
      <c r="Y3902" s="107"/>
      <c r="Z3902" s="108"/>
      <c r="AA3902" s="107"/>
      <c r="AB3902" s="50"/>
      <c r="AI3902" s="107"/>
    </row>
    <row r="3903" spans="3:35" x14ac:dyDescent="0.2">
      <c r="C3903" s="101"/>
      <c r="D3903" s="101"/>
      <c r="E3903" s="101"/>
      <c r="F3903" s="101"/>
      <c r="I3903" s="101"/>
      <c r="J3903" s="101"/>
      <c r="L3903" s="102"/>
      <c r="M3903" s="103"/>
      <c r="O3903" s="101"/>
      <c r="P3903" s="101"/>
      <c r="Q3903" s="101"/>
      <c r="R3903" s="105"/>
      <c r="V3903" s="106"/>
      <c r="W3903" s="107"/>
      <c r="X3903" s="107"/>
      <c r="Y3903" s="107"/>
      <c r="Z3903" s="108"/>
      <c r="AA3903" s="107"/>
      <c r="AB3903" s="50"/>
      <c r="AI3903" s="107"/>
    </row>
    <row r="3904" spans="3:35" x14ac:dyDescent="0.2">
      <c r="C3904" s="101"/>
      <c r="D3904" s="101"/>
      <c r="E3904" s="101"/>
      <c r="F3904" s="101"/>
      <c r="I3904" s="101"/>
      <c r="J3904" s="101"/>
      <c r="L3904" s="102"/>
      <c r="M3904" s="103"/>
      <c r="O3904" s="101"/>
      <c r="P3904" s="101"/>
      <c r="Q3904" s="101"/>
      <c r="R3904" s="105"/>
      <c r="V3904" s="106"/>
      <c r="W3904" s="107"/>
      <c r="X3904" s="107"/>
      <c r="Y3904" s="107"/>
      <c r="Z3904" s="108"/>
      <c r="AA3904" s="107"/>
      <c r="AB3904" s="50"/>
      <c r="AI3904" s="107"/>
    </row>
    <row r="3905" spans="3:35" x14ac:dyDescent="0.2">
      <c r="C3905" s="101"/>
      <c r="D3905" s="101"/>
      <c r="E3905" s="101"/>
      <c r="F3905" s="101"/>
      <c r="I3905" s="101"/>
      <c r="J3905" s="101"/>
      <c r="L3905" s="102"/>
      <c r="M3905" s="103"/>
      <c r="O3905" s="101"/>
      <c r="P3905" s="101"/>
      <c r="Q3905" s="101"/>
      <c r="R3905" s="105"/>
      <c r="V3905" s="106"/>
      <c r="W3905" s="107"/>
      <c r="X3905" s="107"/>
      <c r="Y3905" s="107"/>
      <c r="Z3905" s="108"/>
      <c r="AA3905" s="107"/>
      <c r="AB3905" s="50"/>
      <c r="AI3905" s="107"/>
    </row>
    <row r="3906" spans="3:35" x14ac:dyDescent="0.2">
      <c r="C3906" s="101"/>
      <c r="D3906" s="101"/>
      <c r="E3906" s="101"/>
      <c r="F3906" s="101"/>
      <c r="I3906" s="101"/>
      <c r="J3906" s="101"/>
      <c r="L3906" s="102"/>
      <c r="M3906" s="103"/>
      <c r="O3906" s="101"/>
      <c r="P3906" s="101"/>
      <c r="Q3906" s="101"/>
      <c r="R3906" s="105"/>
      <c r="V3906" s="106"/>
      <c r="W3906" s="107"/>
      <c r="X3906" s="107"/>
      <c r="Y3906" s="107"/>
      <c r="Z3906" s="108"/>
      <c r="AA3906" s="107"/>
      <c r="AB3906" s="50"/>
      <c r="AI3906" s="107"/>
    </row>
    <row r="3907" spans="3:35" x14ac:dyDescent="0.2">
      <c r="C3907" s="101"/>
      <c r="D3907" s="101"/>
      <c r="E3907" s="101"/>
      <c r="F3907" s="101"/>
      <c r="I3907" s="101"/>
      <c r="J3907" s="101"/>
      <c r="L3907" s="102"/>
      <c r="M3907" s="103"/>
      <c r="O3907" s="101"/>
      <c r="P3907" s="101"/>
      <c r="Q3907" s="101"/>
      <c r="R3907" s="105"/>
      <c r="V3907" s="106"/>
      <c r="W3907" s="107"/>
      <c r="X3907" s="107"/>
      <c r="Y3907" s="107"/>
      <c r="Z3907" s="108"/>
      <c r="AA3907" s="107"/>
      <c r="AB3907" s="50"/>
      <c r="AI3907" s="107"/>
    </row>
    <row r="3908" spans="3:35" x14ac:dyDescent="0.2">
      <c r="C3908" s="101"/>
      <c r="D3908" s="101"/>
      <c r="E3908" s="101"/>
      <c r="F3908" s="101"/>
      <c r="I3908" s="101"/>
      <c r="J3908" s="101"/>
      <c r="L3908" s="102"/>
      <c r="M3908" s="103"/>
      <c r="O3908" s="101"/>
      <c r="P3908" s="101"/>
      <c r="Q3908" s="101"/>
      <c r="R3908" s="105"/>
      <c r="V3908" s="106"/>
      <c r="W3908" s="107"/>
      <c r="X3908" s="107"/>
      <c r="Y3908" s="107"/>
      <c r="Z3908" s="108"/>
      <c r="AA3908" s="107"/>
      <c r="AB3908" s="50"/>
      <c r="AI3908" s="107"/>
    </row>
    <row r="3909" spans="3:35" x14ac:dyDescent="0.2">
      <c r="C3909" s="101"/>
      <c r="D3909" s="101"/>
      <c r="E3909" s="101"/>
      <c r="F3909" s="101"/>
      <c r="I3909" s="101"/>
      <c r="J3909" s="101"/>
      <c r="L3909" s="102"/>
      <c r="M3909" s="103"/>
      <c r="O3909" s="101"/>
      <c r="P3909" s="101"/>
      <c r="Q3909" s="101"/>
      <c r="R3909" s="105"/>
      <c r="V3909" s="106"/>
      <c r="W3909" s="107"/>
      <c r="X3909" s="107"/>
      <c r="Y3909" s="107"/>
      <c r="Z3909" s="108"/>
      <c r="AA3909" s="107"/>
      <c r="AB3909" s="50"/>
      <c r="AI3909" s="107"/>
    </row>
    <row r="3910" spans="3:35" x14ac:dyDescent="0.2">
      <c r="C3910" s="101"/>
      <c r="D3910" s="101"/>
      <c r="E3910" s="101"/>
      <c r="F3910" s="101"/>
      <c r="I3910" s="101"/>
      <c r="J3910" s="101"/>
      <c r="L3910" s="102"/>
      <c r="M3910" s="103"/>
      <c r="O3910" s="101"/>
      <c r="P3910" s="101"/>
      <c r="Q3910" s="101"/>
      <c r="R3910" s="105"/>
      <c r="V3910" s="106"/>
      <c r="W3910" s="107"/>
      <c r="X3910" s="107"/>
      <c r="Y3910" s="107"/>
      <c r="Z3910" s="108"/>
      <c r="AA3910" s="107"/>
      <c r="AB3910" s="50"/>
      <c r="AI3910" s="107"/>
    </row>
    <row r="3911" spans="3:35" x14ac:dyDescent="0.2">
      <c r="C3911" s="101"/>
      <c r="D3911" s="101"/>
      <c r="E3911" s="101"/>
      <c r="F3911" s="101"/>
      <c r="I3911" s="101"/>
      <c r="J3911" s="101"/>
      <c r="L3911" s="102"/>
      <c r="M3911" s="103"/>
      <c r="O3911" s="101"/>
      <c r="P3911" s="101"/>
      <c r="Q3911" s="101"/>
      <c r="R3911" s="105"/>
      <c r="V3911" s="106"/>
      <c r="W3911" s="107"/>
      <c r="X3911" s="107"/>
      <c r="Y3911" s="107"/>
      <c r="Z3911" s="108"/>
      <c r="AA3911" s="107"/>
      <c r="AB3911" s="50"/>
      <c r="AI3911" s="107"/>
    </row>
    <row r="3912" spans="3:35" x14ac:dyDescent="0.2">
      <c r="C3912" s="101"/>
      <c r="D3912" s="101"/>
      <c r="E3912" s="101"/>
      <c r="F3912" s="101"/>
      <c r="I3912" s="101"/>
      <c r="J3912" s="101"/>
      <c r="L3912" s="102"/>
      <c r="M3912" s="103"/>
      <c r="O3912" s="101"/>
      <c r="P3912" s="101"/>
      <c r="Q3912" s="101"/>
      <c r="R3912" s="105"/>
      <c r="V3912" s="106"/>
      <c r="W3912" s="107"/>
      <c r="X3912" s="107"/>
      <c r="Y3912" s="107"/>
      <c r="Z3912" s="108"/>
      <c r="AA3912" s="107"/>
      <c r="AB3912" s="50"/>
      <c r="AI3912" s="107"/>
    </row>
    <row r="3913" spans="3:35" x14ac:dyDescent="0.2">
      <c r="C3913" s="101"/>
      <c r="D3913" s="101"/>
      <c r="E3913" s="101"/>
      <c r="F3913" s="101"/>
      <c r="I3913" s="101"/>
      <c r="J3913" s="101"/>
      <c r="L3913" s="102"/>
      <c r="M3913" s="103"/>
      <c r="O3913" s="101"/>
      <c r="P3913" s="101"/>
      <c r="Q3913" s="101"/>
      <c r="R3913" s="105"/>
      <c r="V3913" s="106"/>
      <c r="W3913" s="107"/>
      <c r="X3913" s="107"/>
      <c r="Y3913" s="107"/>
      <c r="Z3913" s="108"/>
      <c r="AA3913" s="107"/>
      <c r="AB3913" s="50"/>
      <c r="AI3913" s="107"/>
    </row>
    <row r="3914" spans="3:35" x14ac:dyDescent="0.2">
      <c r="C3914" s="101"/>
      <c r="D3914" s="101"/>
      <c r="E3914" s="101"/>
      <c r="F3914" s="101"/>
      <c r="I3914" s="101"/>
      <c r="J3914" s="101"/>
      <c r="L3914" s="102"/>
      <c r="M3914" s="103"/>
      <c r="O3914" s="101"/>
      <c r="P3914" s="101"/>
      <c r="Q3914" s="101"/>
      <c r="R3914" s="105"/>
      <c r="V3914" s="106"/>
      <c r="W3914" s="107"/>
      <c r="X3914" s="107"/>
      <c r="Y3914" s="107"/>
      <c r="Z3914" s="108"/>
      <c r="AA3914" s="107"/>
      <c r="AB3914" s="50"/>
      <c r="AI3914" s="107"/>
    </row>
    <row r="3915" spans="3:35" x14ac:dyDescent="0.2">
      <c r="C3915" s="101"/>
      <c r="D3915" s="101"/>
      <c r="E3915" s="101"/>
      <c r="F3915" s="101"/>
      <c r="I3915" s="101"/>
      <c r="J3915" s="101"/>
      <c r="L3915" s="102"/>
      <c r="M3915" s="103"/>
      <c r="O3915" s="101"/>
      <c r="P3915" s="101"/>
      <c r="Q3915" s="101"/>
      <c r="R3915" s="105"/>
      <c r="V3915" s="106"/>
      <c r="W3915" s="107"/>
      <c r="X3915" s="107"/>
      <c r="Y3915" s="107"/>
      <c r="Z3915" s="108"/>
      <c r="AA3915" s="107"/>
      <c r="AB3915" s="50"/>
      <c r="AI3915" s="107"/>
    </row>
    <row r="3916" spans="3:35" x14ac:dyDescent="0.2">
      <c r="C3916" s="101"/>
      <c r="D3916" s="101"/>
      <c r="E3916" s="101"/>
      <c r="F3916" s="101"/>
      <c r="I3916" s="101"/>
      <c r="J3916" s="101"/>
      <c r="L3916" s="102"/>
      <c r="M3916" s="103"/>
      <c r="O3916" s="101"/>
      <c r="P3916" s="101"/>
      <c r="Q3916" s="101"/>
      <c r="R3916" s="105"/>
      <c r="V3916" s="106"/>
      <c r="W3916" s="107"/>
      <c r="X3916" s="107"/>
      <c r="Y3916" s="107"/>
      <c r="Z3916" s="108"/>
      <c r="AA3916" s="107"/>
      <c r="AB3916" s="50"/>
      <c r="AI3916" s="107"/>
    </row>
    <row r="3917" spans="3:35" x14ac:dyDescent="0.2">
      <c r="C3917" s="101"/>
      <c r="D3917" s="101"/>
      <c r="E3917" s="101"/>
      <c r="F3917" s="101"/>
      <c r="I3917" s="101"/>
      <c r="J3917" s="101"/>
      <c r="L3917" s="102"/>
      <c r="M3917" s="103"/>
      <c r="O3917" s="101"/>
      <c r="P3917" s="101"/>
      <c r="Q3917" s="101"/>
      <c r="R3917" s="105"/>
      <c r="V3917" s="106"/>
      <c r="W3917" s="107"/>
      <c r="X3917" s="107"/>
      <c r="Y3917" s="107"/>
      <c r="Z3917" s="108"/>
      <c r="AA3917" s="107"/>
      <c r="AB3917" s="50"/>
      <c r="AI3917" s="107"/>
    </row>
    <row r="3918" spans="3:35" x14ac:dyDescent="0.2">
      <c r="C3918" s="101"/>
      <c r="D3918" s="101"/>
      <c r="E3918" s="101"/>
      <c r="F3918" s="101"/>
      <c r="I3918" s="101"/>
      <c r="J3918" s="101"/>
      <c r="L3918" s="102"/>
      <c r="M3918" s="103"/>
      <c r="O3918" s="101"/>
      <c r="P3918" s="101"/>
      <c r="Q3918" s="101"/>
      <c r="R3918" s="105"/>
      <c r="V3918" s="106"/>
      <c r="W3918" s="107"/>
      <c r="X3918" s="107"/>
      <c r="Y3918" s="107"/>
      <c r="Z3918" s="108"/>
      <c r="AA3918" s="107"/>
      <c r="AB3918" s="50"/>
      <c r="AI3918" s="107"/>
    </row>
    <row r="3919" spans="3:35" x14ac:dyDescent="0.2">
      <c r="C3919" s="101"/>
      <c r="D3919" s="101"/>
      <c r="E3919" s="101"/>
      <c r="F3919" s="101"/>
      <c r="I3919" s="101"/>
      <c r="J3919" s="101"/>
      <c r="L3919" s="102"/>
      <c r="M3919" s="103"/>
      <c r="O3919" s="101"/>
      <c r="P3919" s="101"/>
      <c r="Q3919" s="101"/>
      <c r="R3919" s="105"/>
      <c r="V3919" s="106"/>
      <c r="W3919" s="107"/>
      <c r="X3919" s="107"/>
      <c r="Y3919" s="107"/>
      <c r="Z3919" s="108"/>
      <c r="AA3919" s="107"/>
      <c r="AB3919" s="50"/>
      <c r="AI3919" s="107"/>
    </row>
    <row r="3920" spans="3:35" x14ac:dyDescent="0.2">
      <c r="C3920" s="101"/>
      <c r="D3920" s="101"/>
      <c r="E3920" s="101"/>
      <c r="F3920" s="101"/>
      <c r="I3920" s="101"/>
      <c r="J3920" s="101"/>
      <c r="L3920" s="102"/>
      <c r="M3920" s="103"/>
      <c r="O3920" s="101"/>
      <c r="P3920" s="101"/>
      <c r="Q3920" s="101"/>
      <c r="R3920" s="105"/>
      <c r="V3920" s="106"/>
      <c r="W3920" s="107"/>
      <c r="X3920" s="107"/>
      <c r="Y3920" s="107"/>
      <c r="Z3920" s="108"/>
      <c r="AA3920" s="107"/>
      <c r="AB3920" s="50"/>
      <c r="AI3920" s="107"/>
    </row>
    <row r="3921" spans="3:35" x14ac:dyDescent="0.2">
      <c r="C3921" s="101"/>
      <c r="D3921" s="101"/>
      <c r="E3921" s="101"/>
      <c r="F3921" s="101"/>
      <c r="I3921" s="101"/>
      <c r="J3921" s="101"/>
      <c r="L3921" s="102"/>
      <c r="M3921" s="103"/>
      <c r="O3921" s="101"/>
      <c r="P3921" s="101"/>
      <c r="Q3921" s="101"/>
      <c r="R3921" s="105"/>
      <c r="V3921" s="106"/>
      <c r="W3921" s="107"/>
      <c r="X3921" s="107"/>
      <c r="Y3921" s="107"/>
      <c r="Z3921" s="108"/>
      <c r="AA3921" s="107"/>
      <c r="AB3921" s="50"/>
      <c r="AI3921" s="107"/>
    </row>
    <row r="3922" spans="3:35" x14ac:dyDescent="0.2">
      <c r="C3922" s="101"/>
      <c r="D3922" s="101"/>
      <c r="E3922" s="101"/>
      <c r="F3922" s="101"/>
      <c r="I3922" s="101"/>
      <c r="J3922" s="101"/>
      <c r="L3922" s="102"/>
      <c r="M3922" s="103"/>
      <c r="O3922" s="101"/>
      <c r="P3922" s="101"/>
      <c r="Q3922" s="101"/>
      <c r="R3922" s="105"/>
      <c r="V3922" s="106"/>
      <c r="W3922" s="107"/>
      <c r="X3922" s="107"/>
      <c r="Y3922" s="107"/>
      <c r="Z3922" s="108"/>
      <c r="AA3922" s="107"/>
      <c r="AB3922" s="50"/>
      <c r="AI3922" s="107"/>
    </row>
    <row r="3923" spans="3:35" x14ac:dyDescent="0.2">
      <c r="C3923" s="101"/>
      <c r="D3923" s="101"/>
      <c r="E3923" s="101"/>
      <c r="F3923" s="101"/>
      <c r="I3923" s="101"/>
      <c r="J3923" s="101"/>
      <c r="L3923" s="102"/>
      <c r="M3923" s="103"/>
      <c r="O3923" s="101"/>
      <c r="P3923" s="101"/>
      <c r="Q3923" s="101"/>
      <c r="R3923" s="105"/>
      <c r="V3923" s="106"/>
      <c r="W3923" s="107"/>
      <c r="X3923" s="107"/>
      <c r="Y3923" s="107"/>
      <c r="Z3923" s="108"/>
      <c r="AA3923" s="107"/>
      <c r="AB3923" s="50"/>
      <c r="AI3923" s="107"/>
    </row>
    <row r="3924" spans="3:35" x14ac:dyDescent="0.2">
      <c r="C3924" s="101"/>
      <c r="D3924" s="101"/>
      <c r="E3924" s="101"/>
      <c r="F3924" s="101"/>
      <c r="I3924" s="101"/>
      <c r="J3924" s="101"/>
      <c r="L3924" s="102"/>
      <c r="M3924" s="103"/>
      <c r="O3924" s="101"/>
      <c r="P3924" s="101"/>
      <c r="Q3924" s="101"/>
      <c r="R3924" s="105"/>
      <c r="V3924" s="106"/>
      <c r="W3924" s="107"/>
      <c r="X3924" s="107"/>
      <c r="Y3924" s="107"/>
      <c r="Z3924" s="108"/>
      <c r="AA3924" s="107"/>
      <c r="AB3924" s="50"/>
      <c r="AI3924" s="107"/>
    </row>
    <row r="3925" spans="3:35" x14ac:dyDescent="0.2">
      <c r="C3925" s="101"/>
      <c r="D3925" s="101"/>
      <c r="E3925" s="101"/>
      <c r="F3925" s="101"/>
      <c r="I3925" s="101"/>
      <c r="J3925" s="101"/>
      <c r="L3925" s="102"/>
      <c r="M3925" s="103"/>
      <c r="O3925" s="101"/>
      <c r="P3925" s="101"/>
      <c r="Q3925" s="101"/>
      <c r="R3925" s="105"/>
      <c r="V3925" s="106"/>
      <c r="W3925" s="107"/>
      <c r="X3925" s="107"/>
      <c r="Y3925" s="107"/>
      <c r="Z3925" s="108"/>
      <c r="AA3925" s="107"/>
      <c r="AB3925" s="50"/>
      <c r="AI3925" s="107"/>
    </row>
    <row r="3926" spans="3:35" x14ac:dyDescent="0.2">
      <c r="C3926" s="101"/>
      <c r="D3926" s="101"/>
      <c r="E3926" s="101"/>
      <c r="F3926" s="101"/>
      <c r="I3926" s="101"/>
      <c r="J3926" s="101"/>
      <c r="L3926" s="102"/>
      <c r="M3926" s="103"/>
      <c r="O3926" s="101"/>
      <c r="P3926" s="101"/>
      <c r="Q3926" s="101"/>
      <c r="R3926" s="105"/>
      <c r="V3926" s="106"/>
      <c r="W3926" s="107"/>
      <c r="X3926" s="107"/>
      <c r="Y3926" s="107"/>
      <c r="Z3926" s="108"/>
      <c r="AA3926" s="107"/>
      <c r="AB3926" s="50"/>
      <c r="AI3926" s="107"/>
    </row>
    <row r="3927" spans="3:35" x14ac:dyDescent="0.2">
      <c r="C3927" s="101"/>
      <c r="D3927" s="101"/>
      <c r="E3927" s="101"/>
      <c r="F3927" s="101"/>
      <c r="I3927" s="101"/>
      <c r="J3927" s="101"/>
      <c r="L3927" s="102"/>
      <c r="M3927" s="103"/>
      <c r="O3927" s="101"/>
      <c r="P3927" s="101"/>
      <c r="Q3927" s="101"/>
      <c r="R3927" s="105"/>
      <c r="V3927" s="106"/>
      <c r="W3927" s="107"/>
      <c r="X3927" s="107"/>
      <c r="Y3927" s="107"/>
      <c r="Z3927" s="108"/>
      <c r="AA3927" s="107"/>
      <c r="AB3927" s="50"/>
      <c r="AI3927" s="107"/>
    </row>
    <row r="3928" spans="3:35" x14ac:dyDescent="0.2">
      <c r="C3928" s="101"/>
      <c r="D3928" s="101"/>
      <c r="E3928" s="101"/>
      <c r="F3928" s="101"/>
      <c r="I3928" s="101"/>
      <c r="J3928" s="101"/>
      <c r="L3928" s="102"/>
      <c r="M3928" s="103"/>
      <c r="O3928" s="101"/>
      <c r="P3928" s="101"/>
      <c r="Q3928" s="101"/>
      <c r="R3928" s="105"/>
      <c r="V3928" s="106"/>
      <c r="W3928" s="107"/>
      <c r="X3928" s="107"/>
      <c r="Y3928" s="107"/>
      <c r="Z3928" s="108"/>
      <c r="AA3928" s="107"/>
      <c r="AB3928" s="50"/>
      <c r="AI3928" s="107"/>
    </row>
    <row r="3929" spans="3:35" x14ac:dyDescent="0.2">
      <c r="C3929" s="101"/>
      <c r="D3929" s="101"/>
      <c r="E3929" s="101"/>
      <c r="F3929" s="101"/>
      <c r="I3929" s="101"/>
      <c r="J3929" s="101"/>
      <c r="L3929" s="102"/>
      <c r="M3929" s="103"/>
      <c r="O3929" s="101"/>
      <c r="P3929" s="101"/>
      <c r="Q3929" s="101"/>
      <c r="R3929" s="105"/>
      <c r="V3929" s="106"/>
      <c r="W3929" s="107"/>
      <c r="X3929" s="107"/>
      <c r="Y3929" s="107"/>
      <c r="Z3929" s="108"/>
      <c r="AA3929" s="107"/>
      <c r="AB3929" s="50"/>
      <c r="AI3929" s="107"/>
    </row>
    <row r="3930" spans="3:35" x14ac:dyDescent="0.2">
      <c r="C3930" s="101"/>
      <c r="D3930" s="101"/>
      <c r="E3930" s="101"/>
      <c r="F3930" s="101"/>
      <c r="I3930" s="101"/>
      <c r="J3930" s="101"/>
      <c r="L3930" s="102"/>
      <c r="M3930" s="103"/>
      <c r="O3930" s="101"/>
      <c r="P3930" s="101"/>
      <c r="Q3930" s="101"/>
      <c r="R3930" s="105"/>
      <c r="V3930" s="106"/>
      <c r="W3930" s="107"/>
      <c r="X3930" s="107"/>
      <c r="Y3930" s="107"/>
      <c r="Z3930" s="108"/>
      <c r="AA3930" s="107"/>
      <c r="AB3930" s="50"/>
      <c r="AI3930" s="107"/>
    </row>
    <row r="3931" spans="3:35" x14ac:dyDescent="0.2">
      <c r="C3931" s="101"/>
      <c r="D3931" s="101"/>
      <c r="E3931" s="101"/>
      <c r="F3931" s="101"/>
      <c r="I3931" s="101"/>
      <c r="J3931" s="101"/>
      <c r="L3931" s="102"/>
      <c r="M3931" s="103"/>
      <c r="O3931" s="101"/>
      <c r="P3931" s="101"/>
      <c r="Q3931" s="101"/>
      <c r="R3931" s="105"/>
      <c r="V3931" s="106"/>
      <c r="W3931" s="107"/>
      <c r="X3931" s="107"/>
      <c r="Y3931" s="107"/>
      <c r="Z3931" s="108"/>
      <c r="AA3931" s="107"/>
      <c r="AB3931" s="50"/>
      <c r="AI3931" s="107"/>
    </row>
    <row r="3932" spans="3:35" x14ac:dyDescent="0.2">
      <c r="C3932" s="101"/>
      <c r="D3932" s="101"/>
      <c r="E3932" s="101"/>
      <c r="F3932" s="101"/>
      <c r="I3932" s="101"/>
      <c r="J3932" s="101"/>
      <c r="L3932" s="102"/>
      <c r="M3932" s="103"/>
      <c r="O3932" s="101"/>
      <c r="P3932" s="101"/>
      <c r="Q3932" s="101"/>
      <c r="R3932" s="105"/>
      <c r="V3932" s="106"/>
      <c r="W3932" s="107"/>
      <c r="X3932" s="107"/>
      <c r="Y3932" s="107"/>
      <c r="Z3932" s="108"/>
      <c r="AA3932" s="107"/>
      <c r="AB3932" s="50"/>
      <c r="AI3932" s="107"/>
    </row>
    <row r="3933" spans="3:35" x14ac:dyDescent="0.2">
      <c r="C3933" s="101"/>
      <c r="D3933" s="101"/>
      <c r="E3933" s="101"/>
      <c r="F3933" s="101"/>
      <c r="I3933" s="101"/>
      <c r="J3933" s="101"/>
      <c r="L3933" s="102"/>
      <c r="M3933" s="103"/>
      <c r="O3933" s="101"/>
      <c r="P3933" s="101"/>
      <c r="Q3933" s="101"/>
      <c r="R3933" s="105"/>
      <c r="V3933" s="106"/>
      <c r="W3933" s="107"/>
      <c r="X3933" s="107"/>
      <c r="Y3933" s="107"/>
      <c r="Z3933" s="108"/>
      <c r="AA3933" s="107"/>
      <c r="AB3933" s="50"/>
      <c r="AI3933" s="107"/>
    </row>
    <row r="3934" spans="3:35" x14ac:dyDescent="0.2">
      <c r="C3934" s="101"/>
      <c r="D3934" s="101"/>
      <c r="E3934" s="101"/>
      <c r="F3934" s="101"/>
      <c r="I3934" s="101"/>
      <c r="J3934" s="101"/>
      <c r="L3934" s="102"/>
      <c r="M3934" s="103"/>
      <c r="O3934" s="101"/>
      <c r="P3934" s="101"/>
      <c r="Q3934" s="101"/>
      <c r="R3934" s="105"/>
      <c r="V3934" s="106"/>
      <c r="W3934" s="107"/>
      <c r="X3934" s="107"/>
      <c r="Y3934" s="107"/>
      <c r="Z3934" s="108"/>
      <c r="AA3934" s="107"/>
      <c r="AB3934" s="50"/>
      <c r="AI3934" s="107"/>
    </row>
    <row r="3935" spans="3:35" x14ac:dyDescent="0.2">
      <c r="C3935" s="101"/>
      <c r="D3935" s="101"/>
      <c r="E3935" s="101"/>
      <c r="F3935" s="101"/>
      <c r="I3935" s="101"/>
      <c r="J3935" s="101"/>
      <c r="L3935" s="102"/>
      <c r="M3935" s="103"/>
      <c r="O3935" s="101"/>
      <c r="P3935" s="101"/>
      <c r="Q3935" s="101"/>
      <c r="R3935" s="105"/>
      <c r="V3935" s="106"/>
      <c r="W3935" s="107"/>
      <c r="X3935" s="107"/>
      <c r="Y3935" s="107"/>
      <c r="Z3935" s="108"/>
      <c r="AA3935" s="107"/>
      <c r="AB3935" s="50"/>
      <c r="AI3935" s="107"/>
    </row>
    <row r="3936" spans="3:35" x14ac:dyDescent="0.2">
      <c r="C3936" s="101"/>
      <c r="D3936" s="101"/>
      <c r="E3936" s="101"/>
      <c r="F3936" s="101"/>
      <c r="I3936" s="101"/>
      <c r="J3936" s="101"/>
      <c r="L3936" s="102"/>
      <c r="M3936" s="103"/>
      <c r="O3936" s="101"/>
      <c r="P3936" s="101"/>
      <c r="Q3936" s="101"/>
      <c r="R3936" s="105"/>
      <c r="V3936" s="106"/>
      <c r="W3936" s="107"/>
      <c r="X3936" s="107"/>
      <c r="Y3936" s="107"/>
      <c r="Z3936" s="108"/>
      <c r="AA3936" s="107"/>
      <c r="AB3936" s="50"/>
      <c r="AI3936" s="107"/>
    </row>
    <row r="3937" spans="3:35" x14ac:dyDescent="0.2">
      <c r="C3937" s="101"/>
      <c r="D3937" s="101"/>
      <c r="E3937" s="101"/>
      <c r="F3937" s="101"/>
      <c r="I3937" s="101"/>
      <c r="J3937" s="101"/>
      <c r="L3937" s="102"/>
      <c r="M3937" s="103"/>
      <c r="O3937" s="101"/>
      <c r="P3937" s="101"/>
      <c r="Q3937" s="101"/>
      <c r="R3937" s="105"/>
      <c r="V3937" s="106"/>
      <c r="W3937" s="107"/>
      <c r="X3937" s="107"/>
      <c r="Y3937" s="107"/>
      <c r="Z3937" s="108"/>
      <c r="AA3937" s="107"/>
      <c r="AB3937" s="50"/>
      <c r="AI3937" s="107"/>
    </row>
    <row r="3938" spans="3:35" x14ac:dyDescent="0.2">
      <c r="C3938" s="101"/>
      <c r="D3938" s="101"/>
      <c r="E3938" s="101"/>
      <c r="F3938" s="101"/>
      <c r="I3938" s="101"/>
      <c r="J3938" s="101"/>
      <c r="L3938" s="102"/>
      <c r="M3938" s="103"/>
      <c r="O3938" s="101"/>
      <c r="P3938" s="101"/>
      <c r="Q3938" s="101"/>
      <c r="R3938" s="105"/>
      <c r="V3938" s="106"/>
      <c r="W3938" s="107"/>
      <c r="X3938" s="107"/>
      <c r="Y3938" s="107"/>
      <c r="Z3938" s="108"/>
      <c r="AA3938" s="107"/>
      <c r="AB3938" s="50"/>
      <c r="AI3938" s="107"/>
    </row>
    <row r="3939" spans="3:35" x14ac:dyDescent="0.2">
      <c r="C3939" s="101"/>
      <c r="D3939" s="101"/>
      <c r="E3939" s="101"/>
      <c r="F3939" s="101"/>
      <c r="I3939" s="101"/>
      <c r="J3939" s="101"/>
      <c r="L3939" s="102"/>
      <c r="M3939" s="103"/>
      <c r="O3939" s="101"/>
      <c r="P3939" s="101"/>
      <c r="Q3939" s="101"/>
      <c r="R3939" s="105"/>
      <c r="V3939" s="106"/>
      <c r="W3939" s="107"/>
      <c r="X3939" s="107"/>
      <c r="Y3939" s="107"/>
      <c r="Z3939" s="108"/>
      <c r="AA3939" s="107"/>
      <c r="AB3939" s="50"/>
      <c r="AI3939" s="107"/>
    </row>
    <row r="3940" spans="3:35" x14ac:dyDescent="0.2">
      <c r="C3940" s="101"/>
      <c r="D3940" s="101"/>
      <c r="E3940" s="101"/>
      <c r="F3940" s="101"/>
      <c r="I3940" s="101"/>
      <c r="J3940" s="101"/>
      <c r="L3940" s="102"/>
      <c r="M3940" s="103"/>
      <c r="O3940" s="101"/>
      <c r="P3940" s="101"/>
      <c r="Q3940" s="101"/>
      <c r="R3940" s="105"/>
      <c r="V3940" s="106"/>
      <c r="W3940" s="107"/>
      <c r="X3940" s="107"/>
      <c r="Y3940" s="107"/>
      <c r="Z3940" s="108"/>
      <c r="AA3940" s="107"/>
      <c r="AB3940" s="50"/>
      <c r="AI3940" s="107"/>
    </row>
    <row r="3941" spans="3:35" x14ac:dyDescent="0.2">
      <c r="C3941" s="101"/>
      <c r="D3941" s="101"/>
      <c r="E3941" s="101"/>
      <c r="F3941" s="101"/>
      <c r="I3941" s="101"/>
      <c r="J3941" s="101"/>
      <c r="L3941" s="102"/>
      <c r="M3941" s="103"/>
      <c r="O3941" s="101"/>
      <c r="P3941" s="101"/>
      <c r="Q3941" s="101"/>
      <c r="R3941" s="105"/>
      <c r="V3941" s="106"/>
      <c r="W3941" s="107"/>
      <c r="X3941" s="107"/>
      <c r="Y3941" s="107"/>
      <c r="Z3941" s="108"/>
      <c r="AA3941" s="107"/>
      <c r="AB3941" s="50"/>
      <c r="AI3941" s="107"/>
    </row>
    <row r="3942" spans="3:35" x14ac:dyDescent="0.2">
      <c r="C3942" s="101"/>
      <c r="D3942" s="101"/>
      <c r="E3942" s="101"/>
      <c r="F3942" s="101"/>
      <c r="I3942" s="101"/>
      <c r="J3942" s="101"/>
      <c r="L3942" s="102"/>
      <c r="M3942" s="103"/>
      <c r="O3942" s="101"/>
      <c r="P3942" s="101"/>
      <c r="Q3942" s="101"/>
      <c r="R3942" s="105"/>
      <c r="V3942" s="106"/>
      <c r="W3942" s="107"/>
      <c r="X3942" s="107"/>
      <c r="Y3942" s="107"/>
      <c r="Z3942" s="108"/>
      <c r="AA3942" s="107"/>
      <c r="AB3942" s="50"/>
      <c r="AI3942" s="107"/>
    </row>
    <row r="3943" spans="3:35" x14ac:dyDescent="0.2">
      <c r="C3943" s="101"/>
      <c r="D3943" s="101"/>
      <c r="E3943" s="101"/>
      <c r="F3943" s="101"/>
      <c r="I3943" s="101"/>
      <c r="J3943" s="101"/>
      <c r="L3943" s="102"/>
      <c r="M3943" s="103"/>
      <c r="O3943" s="101"/>
      <c r="P3943" s="101"/>
      <c r="Q3943" s="101"/>
      <c r="R3943" s="105"/>
      <c r="V3943" s="106"/>
      <c r="W3943" s="107"/>
      <c r="X3943" s="107"/>
      <c r="Y3943" s="107"/>
      <c r="Z3943" s="108"/>
      <c r="AA3943" s="107"/>
      <c r="AB3943" s="50"/>
      <c r="AI3943" s="107"/>
    </row>
    <row r="3944" spans="3:35" x14ac:dyDescent="0.2">
      <c r="C3944" s="101"/>
      <c r="D3944" s="101"/>
      <c r="E3944" s="101"/>
      <c r="F3944" s="101"/>
      <c r="I3944" s="101"/>
      <c r="J3944" s="101"/>
      <c r="L3944" s="102"/>
      <c r="M3944" s="103"/>
      <c r="O3944" s="101"/>
      <c r="P3944" s="101"/>
      <c r="Q3944" s="101"/>
      <c r="R3944" s="105"/>
      <c r="V3944" s="106"/>
      <c r="W3944" s="107"/>
      <c r="X3944" s="107"/>
      <c r="Y3944" s="107"/>
      <c r="Z3944" s="108"/>
      <c r="AA3944" s="107"/>
      <c r="AB3944" s="50"/>
      <c r="AI3944" s="107"/>
    </row>
    <row r="3945" spans="3:35" x14ac:dyDescent="0.2">
      <c r="C3945" s="101"/>
      <c r="D3945" s="101"/>
      <c r="E3945" s="101"/>
      <c r="F3945" s="101"/>
      <c r="I3945" s="101"/>
      <c r="J3945" s="101"/>
      <c r="L3945" s="102"/>
      <c r="M3945" s="103"/>
      <c r="O3945" s="101"/>
      <c r="P3945" s="101"/>
      <c r="Q3945" s="101"/>
      <c r="R3945" s="105"/>
      <c r="V3945" s="106"/>
      <c r="W3945" s="107"/>
      <c r="X3945" s="107"/>
      <c r="Y3945" s="107"/>
      <c r="Z3945" s="108"/>
      <c r="AA3945" s="107"/>
      <c r="AB3945" s="50"/>
      <c r="AI3945" s="107"/>
    </row>
    <row r="3946" spans="3:35" x14ac:dyDescent="0.2">
      <c r="C3946" s="101"/>
      <c r="D3946" s="101"/>
      <c r="E3946" s="101"/>
      <c r="F3946" s="101"/>
      <c r="I3946" s="101"/>
      <c r="J3946" s="101"/>
      <c r="L3946" s="102"/>
      <c r="M3946" s="103"/>
      <c r="O3946" s="101"/>
      <c r="P3946" s="101"/>
      <c r="Q3946" s="101"/>
      <c r="R3946" s="105"/>
      <c r="V3946" s="106"/>
      <c r="W3946" s="107"/>
      <c r="X3946" s="107"/>
      <c r="Y3946" s="107"/>
      <c r="Z3946" s="108"/>
      <c r="AA3946" s="107"/>
      <c r="AB3946" s="50"/>
      <c r="AI3946" s="107"/>
    </row>
    <row r="3947" spans="3:35" x14ac:dyDescent="0.2">
      <c r="C3947" s="101"/>
      <c r="D3947" s="101"/>
      <c r="E3947" s="101"/>
      <c r="F3947" s="101"/>
      <c r="I3947" s="101"/>
      <c r="J3947" s="101"/>
      <c r="L3947" s="102"/>
      <c r="M3947" s="103"/>
      <c r="O3947" s="101"/>
      <c r="P3947" s="101"/>
      <c r="Q3947" s="101"/>
      <c r="R3947" s="105"/>
      <c r="V3947" s="106"/>
      <c r="W3947" s="107"/>
      <c r="X3947" s="107"/>
      <c r="Y3947" s="107"/>
      <c r="Z3947" s="108"/>
      <c r="AA3947" s="107"/>
      <c r="AB3947" s="50"/>
      <c r="AI3947" s="107"/>
    </row>
    <row r="3948" spans="3:35" x14ac:dyDescent="0.2">
      <c r="C3948" s="101"/>
      <c r="D3948" s="101"/>
      <c r="E3948" s="101"/>
      <c r="F3948" s="101"/>
      <c r="I3948" s="101"/>
      <c r="J3948" s="101"/>
      <c r="L3948" s="102"/>
      <c r="M3948" s="103"/>
      <c r="O3948" s="101"/>
      <c r="P3948" s="101"/>
      <c r="Q3948" s="101"/>
      <c r="R3948" s="105"/>
      <c r="V3948" s="106"/>
      <c r="W3948" s="107"/>
      <c r="X3948" s="107"/>
      <c r="Y3948" s="107"/>
      <c r="Z3948" s="108"/>
      <c r="AA3948" s="107"/>
      <c r="AB3948" s="50"/>
      <c r="AI3948" s="107"/>
    </row>
    <row r="3949" spans="3:35" x14ac:dyDescent="0.2">
      <c r="C3949" s="101"/>
      <c r="D3949" s="101"/>
      <c r="E3949" s="101"/>
      <c r="F3949" s="101"/>
      <c r="I3949" s="101"/>
      <c r="J3949" s="101"/>
      <c r="L3949" s="102"/>
      <c r="M3949" s="103"/>
      <c r="O3949" s="101"/>
      <c r="P3949" s="101"/>
      <c r="Q3949" s="101"/>
      <c r="R3949" s="105"/>
      <c r="V3949" s="106"/>
      <c r="W3949" s="107"/>
      <c r="X3949" s="107"/>
      <c r="Y3949" s="107"/>
      <c r="Z3949" s="108"/>
      <c r="AA3949" s="107"/>
      <c r="AB3949" s="50"/>
      <c r="AI3949" s="107"/>
    </row>
    <row r="3950" spans="3:35" x14ac:dyDescent="0.2">
      <c r="C3950" s="101"/>
      <c r="D3950" s="101"/>
      <c r="E3950" s="101"/>
      <c r="F3950" s="101"/>
      <c r="I3950" s="101"/>
      <c r="J3950" s="101"/>
      <c r="L3950" s="102"/>
      <c r="M3950" s="103"/>
      <c r="O3950" s="101"/>
      <c r="P3950" s="101"/>
      <c r="Q3950" s="101"/>
      <c r="R3950" s="105"/>
      <c r="V3950" s="106"/>
      <c r="W3950" s="107"/>
      <c r="X3950" s="107"/>
      <c r="Y3950" s="107"/>
      <c r="Z3950" s="108"/>
      <c r="AA3950" s="107"/>
      <c r="AB3950" s="50"/>
      <c r="AI3950" s="107"/>
    </row>
    <row r="3951" spans="3:35" x14ac:dyDescent="0.2">
      <c r="C3951" s="101"/>
      <c r="D3951" s="101"/>
      <c r="E3951" s="101"/>
      <c r="F3951" s="101"/>
      <c r="I3951" s="101"/>
      <c r="J3951" s="101"/>
      <c r="L3951" s="102"/>
      <c r="M3951" s="103"/>
      <c r="O3951" s="101"/>
      <c r="P3951" s="101"/>
      <c r="Q3951" s="101"/>
      <c r="R3951" s="105"/>
      <c r="V3951" s="106"/>
      <c r="W3951" s="107"/>
      <c r="X3951" s="107"/>
      <c r="Y3951" s="107"/>
      <c r="Z3951" s="108"/>
      <c r="AA3951" s="107"/>
      <c r="AB3951" s="50"/>
      <c r="AI3951" s="107"/>
    </row>
    <row r="3952" spans="3:35" x14ac:dyDescent="0.2">
      <c r="C3952" s="101"/>
      <c r="D3952" s="101"/>
      <c r="E3952" s="101"/>
      <c r="F3952" s="101"/>
      <c r="I3952" s="101"/>
      <c r="J3952" s="101"/>
      <c r="L3952" s="102"/>
      <c r="M3952" s="103"/>
      <c r="O3952" s="101"/>
      <c r="P3952" s="101"/>
      <c r="Q3952" s="101"/>
      <c r="R3952" s="105"/>
      <c r="V3952" s="106"/>
      <c r="W3952" s="107"/>
      <c r="X3952" s="107"/>
      <c r="Y3952" s="107"/>
      <c r="Z3952" s="108"/>
      <c r="AA3952" s="107"/>
      <c r="AB3952" s="50"/>
      <c r="AI3952" s="107"/>
    </row>
    <row r="3953" spans="3:35" x14ac:dyDescent="0.2">
      <c r="C3953" s="101"/>
      <c r="D3953" s="101"/>
      <c r="E3953" s="101"/>
      <c r="F3953" s="101"/>
      <c r="I3953" s="101"/>
      <c r="J3953" s="101"/>
      <c r="L3953" s="102"/>
      <c r="M3953" s="103"/>
      <c r="O3953" s="101"/>
      <c r="P3953" s="101"/>
      <c r="Q3953" s="101"/>
      <c r="R3953" s="105"/>
      <c r="V3953" s="106"/>
      <c r="W3953" s="107"/>
      <c r="X3953" s="107"/>
      <c r="Y3953" s="107"/>
      <c r="Z3953" s="108"/>
      <c r="AA3953" s="107"/>
      <c r="AB3953" s="50"/>
      <c r="AI3953" s="107"/>
    </row>
    <row r="3954" spans="3:35" x14ac:dyDescent="0.2">
      <c r="C3954" s="101"/>
      <c r="D3954" s="101"/>
      <c r="E3954" s="101"/>
      <c r="F3954" s="101"/>
      <c r="I3954" s="101"/>
      <c r="J3954" s="101"/>
      <c r="L3954" s="102"/>
      <c r="M3954" s="103"/>
      <c r="O3954" s="101"/>
      <c r="P3954" s="101"/>
      <c r="Q3954" s="101"/>
      <c r="R3954" s="105"/>
      <c r="V3954" s="106"/>
      <c r="W3954" s="107"/>
      <c r="X3954" s="107"/>
      <c r="Y3954" s="107"/>
      <c r="Z3954" s="108"/>
      <c r="AA3954" s="107"/>
      <c r="AB3954" s="50"/>
      <c r="AI3954" s="107"/>
    </row>
    <row r="3955" spans="3:35" x14ac:dyDescent="0.2">
      <c r="C3955" s="101"/>
      <c r="D3955" s="101"/>
      <c r="E3955" s="101"/>
      <c r="F3955" s="101"/>
      <c r="I3955" s="101"/>
      <c r="J3955" s="101"/>
      <c r="L3955" s="102"/>
      <c r="M3955" s="103"/>
      <c r="O3955" s="101"/>
      <c r="P3955" s="101"/>
      <c r="Q3955" s="101"/>
      <c r="R3955" s="105"/>
      <c r="V3955" s="106"/>
      <c r="W3955" s="107"/>
      <c r="X3955" s="107"/>
      <c r="Y3955" s="107"/>
      <c r="Z3955" s="108"/>
      <c r="AA3955" s="107"/>
      <c r="AB3955" s="50"/>
      <c r="AI3955" s="107"/>
    </row>
    <row r="3956" spans="3:35" x14ac:dyDescent="0.2">
      <c r="C3956" s="101"/>
      <c r="D3956" s="101"/>
      <c r="E3956" s="101"/>
      <c r="F3956" s="101"/>
      <c r="I3956" s="101"/>
      <c r="J3956" s="101"/>
      <c r="L3956" s="102"/>
      <c r="M3956" s="103"/>
      <c r="O3956" s="101"/>
      <c r="P3956" s="101"/>
      <c r="Q3956" s="101"/>
      <c r="R3956" s="105"/>
      <c r="V3956" s="106"/>
      <c r="W3956" s="107"/>
      <c r="X3956" s="107"/>
      <c r="Y3956" s="107"/>
      <c r="Z3956" s="108"/>
      <c r="AA3956" s="107"/>
      <c r="AB3956" s="50"/>
      <c r="AI3956" s="107"/>
    </row>
    <row r="3957" spans="3:35" x14ac:dyDescent="0.2">
      <c r="C3957" s="101"/>
      <c r="D3957" s="101"/>
      <c r="E3957" s="101"/>
      <c r="F3957" s="101"/>
      <c r="I3957" s="101"/>
      <c r="J3957" s="101"/>
      <c r="L3957" s="102"/>
      <c r="M3957" s="103"/>
      <c r="O3957" s="101"/>
      <c r="P3957" s="101"/>
      <c r="Q3957" s="101"/>
      <c r="R3957" s="105"/>
      <c r="V3957" s="106"/>
      <c r="W3957" s="107"/>
      <c r="X3957" s="107"/>
      <c r="Y3957" s="107"/>
      <c r="Z3957" s="108"/>
      <c r="AA3957" s="107"/>
      <c r="AB3957" s="50"/>
      <c r="AI3957" s="107"/>
    </row>
    <row r="3958" spans="3:35" x14ac:dyDescent="0.2">
      <c r="C3958" s="101"/>
      <c r="D3958" s="101"/>
      <c r="E3958" s="101"/>
      <c r="F3958" s="101"/>
      <c r="I3958" s="101"/>
      <c r="J3958" s="101"/>
      <c r="L3958" s="102"/>
      <c r="M3958" s="103"/>
      <c r="O3958" s="101"/>
      <c r="P3958" s="101"/>
      <c r="Q3958" s="101"/>
      <c r="R3958" s="105"/>
      <c r="V3958" s="106"/>
      <c r="W3958" s="107"/>
      <c r="X3958" s="107"/>
      <c r="Y3958" s="107"/>
      <c r="Z3958" s="108"/>
      <c r="AA3958" s="107"/>
      <c r="AB3958" s="50"/>
      <c r="AI3958" s="107"/>
    </row>
    <row r="3959" spans="3:35" x14ac:dyDescent="0.2">
      <c r="C3959" s="101"/>
      <c r="D3959" s="101"/>
      <c r="E3959" s="101"/>
      <c r="F3959" s="101"/>
      <c r="I3959" s="101"/>
      <c r="J3959" s="101"/>
      <c r="L3959" s="102"/>
      <c r="M3959" s="103"/>
      <c r="O3959" s="101"/>
      <c r="P3959" s="101"/>
      <c r="Q3959" s="101"/>
      <c r="R3959" s="105"/>
      <c r="V3959" s="106"/>
      <c r="W3959" s="107"/>
      <c r="X3959" s="107"/>
      <c r="Y3959" s="107"/>
      <c r="Z3959" s="108"/>
      <c r="AA3959" s="107"/>
      <c r="AB3959" s="50"/>
      <c r="AI3959" s="107"/>
    </row>
    <row r="3960" spans="3:35" x14ac:dyDescent="0.2">
      <c r="C3960" s="101"/>
      <c r="D3960" s="101"/>
      <c r="E3960" s="101"/>
      <c r="F3960" s="101"/>
      <c r="I3960" s="101"/>
      <c r="J3960" s="101"/>
      <c r="L3960" s="102"/>
      <c r="M3960" s="103"/>
      <c r="O3960" s="101"/>
      <c r="P3960" s="101"/>
      <c r="Q3960" s="101"/>
      <c r="R3960" s="105"/>
      <c r="V3960" s="106"/>
      <c r="W3960" s="107"/>
      <c r="X3960" s="107"/>
      <c r="Y3960" s="107"/>
      <c r="Z3960" s="108"/>
      <c r="AA3960" s="107"/>
      <c r="AB3960" s="50"/>
      <c r="AI3960" s="107"/>
    </row>
    <row r="3961" spans="3:35" x14ac:dyDescent="0.2">
      <c r="C3961" s="101"/>
      <c r="D3961" s="101"/>
      <c r="E3961" s="101"/>
      <c r="F3961" s="101"/>
      <c r="I3961" s="101"/>
      <c r="J3961" s="101"/>
      <c r="L3961" s="102"/>
      <c r="M3961" s="103"/>
      <c r="O3961" s="101"/>
      <c r="P3961" s="101"/>
      <c r="Q3961" s="101"/>
      <c r="R3961" s="105"/>
      <c r="V3961" s="106"/>
      <c r="W3961" s="107"/>
      <c r="X3961" s="107"/>
      <c r="Y3961" s="107"/>
      <c r="Z3961" s="108"/>
      <c r="AA3961" s="107"/>
      <c r="AB3961" s="50"/>
      <c r="AI3961" s="107"/>
    </row>
    <row r="3962" spans="3:35" x14ac:dyDescent="0.2">
      <c r="C3962" s="101"/>
      <c r="D3962" s="101"/>
      <c r="E3962" s="101"/>
      <c r="F3962" s="101"/>
      <c r="I3962" s="101"/>
      <c r="J3962" s="101"/>
      <c r="L3962" s="102"/>
      <c r="M3962" s="103"/>
      <c r="O3962" s="101"/>
      <c r="P3962" s="101"/>
      <c r="Q3962" s="101"/>
      <c r="R3962" s="105"/>
      <c r="V3962" s="106"/>
      <c r="W3962" s="107"/>
      <c r="X3962" s="107"/>
      <c r="Y3962" s="107"/>
      <c r="Z3962" s="108"/>
      <c r="AA3962" s="107"/>
      <c r="AB3962" s="50"/>
      <c r="AI3962" s="107"/>
    </row>
    <row r="3963" spans="3:35" x14ac:dyDescent="0.2">
      <c r="C3963" s="101"/>
      <c r="D3963" s="101"/>
      <c r="E3963" s="101"/>
      <c r="F3963" s="101"/>
      <c r="I3963" s="101"/>
      <c r="J3963" s="101"/>
      <c r="L3963" s="102"/>
      <c r="M3963" s="103"/>
      <c r="O3963" s="101"/>
      <c r="P3963" s="101"/>
      <c r="Q3963" s="101"/>
      <c r="R3963" s="105"/>
      <c r="V3963" s="106"/>
      <c r="W3963" s="107"/>
      <c r="X3963" s="107"/>
      <c r="Y3963" s="107"/>
      <c r="Z3963" s="108"/>
      <c r="AA3963" s="107"/>
      <c r="AB3963" s="50"/>
      <c r="AI3963" s="107"/>
    </row>
    <row r="3964" spans="3:35" x14ac:dyDescent="0.2">
      <c r="C3964" s="101"/>
      <c r="D3964" s="101"/>
      <c r="E3964" s="101"/>
      <c r="F3964" s="101"/>
      <c r="I3964" s="101"/>
      <c r="J3964" s="101"/>
      <c r="L3964" s="102"/>
      <c r="M3964" s="103"/>
      <c r="O3964" s="101"/>
      <c r="P3964" s="101"/>
      <c r="Q3964" s="101"/>
      <c r="R3964" s="105"/>
      <c r="V3964" s="106"/>
      <c r="W3964" s="107"/>
      <c r="X3964" s="107"/>
      <c r="Y3964" s="107"/>
      <c r="Z3964" s="108"/>
      <c r="AA3964" s="107"/>
      <c r="AB3964" s="50"/>
      <c r="AI3964" s="107"/>
    </row>
    <row r="3965" spans="3:35" x14ac:dyDescent="0.2">
      <c r="C3965" s="101"/>
      <c r="D3965" s="101"/>
      <c r="E3965" s="101"/>
      <c r="F3965" s="101"/>
      <c r="I3965" s="101"/>
      <c r="J3965" s="101"/>
      <c r="L3965" s="102"/>
      <c r="M3965" s="103"/>
      <c r="O3965" s="101"/>
      <c r="P3965" s="101"/>
      <c r="Q3965" s="101"/>
      <c r="R3965" s="105"/>
      <c r="V3965" s="106"/>
      <c r="W3965" s="107"/>
      <c r="X3965" s="107"/>
      <c r="Y3965" s="107"/>
      <c r="Z3965" s="108"/>
      <c r="AA3965" s="107"/>
      <c r="AB3965" s="50"/>
      <c r="AI3965" s="107"/>
    </row>
    <row r="3966" spans="3:35" x14ac:dyDescent="0.2">
      <c r="C3966" s="101"/>
      <c r="D3966" s="101"/>
      <c r="E3966" s="101"/>
      <c r="F3966" s="101"/>
      <c r="I3966" s="101"/>
      <c r="J3966" s="101"/>
      <c r="L3966" s="102"/>
      <c r="M3966" s="103"/>
      <c r="O3966" s="101"/>
      <c r="P3966" s="101"/>
      <c r="Q3966" s="101"/>
      <c r="R3966" s="105"/>
      <c r="V3966" s="106"/>
      <c r="W3966" s="107"/>
      <c r="X3966" s="107"/>
      <c r="Y3966" s="107"/>
      <c r="Z3966" s="108"/>
      <c r="AA3966" s="107"/>
      <c r="AB3966" s="50"/>
      <c r="AI3966" s="107"/>
    </row>
    <row r="3967" spans="3:35" x14ac:dyDescent="0.2">
      <c r="C3967" s="101"/>
      <c r="D3967" s="101"/>
      <c r="E3967" s="101"/>
      <c r="F3967" s="101"/>
      <c r="I3967" s="101"/>
      <c r="J3967" s="101"/>
      <c r="L3967" s="102"/>
      <c r="M3967" s="103"/>
      <c r="O3967" s="101"/>
      <c r="P3967" s="101"/>
      <c r="Q3967" s="101"/>
      <c r="R3967" s="105"/>
      <c r="V3967" s="106"/>
      <c r="W3967" s="107"/>
      <c r="X3967" s="107"/>
      <c r="Y3967" s="107"/>
      <c r="Z3967" s="108"/>
      <c r="AA3967" s="107"/>
      <c r="AB3967" s="50"/>
      <c r="AI3967" s="107"/>
    </row>
    <row r="3968" spans="3:35" x14ac:dyDescent="0.2">
      <c r="C3968" s="101"/>
      <c r="D3968" s="101"/>
      <c r="E3968" s="101"/>
      <c r="F3968" s="101"/>
      <c r="I3968" s="101"/>
      <c r="J3968" s="101"/>
      <c r="L3968" s="102"/>
      <c r="M3968" s="103"/>
      <c r="O3968" s="101"/>
      <c r="P3968" s="101"/>
      <c r="Q3968" s="101"/>
      <c r="R3968" s="105"/>
      <c r="V3968" s="106"/>
      <c r="W3968" s="107"/>
      <c r="X3968" s="107"/>
      <c r="Y3968" s="107"/>
      <c r="Z3968" s="108"/>
      <c r="AA3968" s="107"/>
      <c r="AB3968" s="50"/>
      <c r="AI3968" s="107"/>
    </row>
    <row r="3969" spans="3:35" x14ac:dyDescent="0.2">
      <c r="C3969" s="101"/>
      <c r="D3969" s="101"/>
      <c r="E3969" s="101"/>
      <c r="F3969" s="101"/>
      <c r="I3969" s="101"/>
      <c r="J3969" s="101"/>
      <c r="L3969" s="102"/>
      <c r="M3969" s="103"/>
      <c r="O3969" s="101"/>
      <c r="P3969" s="101"/>
      <c r="Q3969" s="101"/>
      <c r="R3969" s="105"/>
      <c r="V3969" s="106"/>
      <c r="W3969" s="107"/>
      <c r="X3969" s="107"/>
      <c r="Y3969" s="107"/>
      <c r="Z3969" s="108"/>
      <c r="AA3969" s="107"/>
      <c r="AB3969" s="50"/>
      <c r="AI3969" s="107"/>
    </row>
    <row r="3970" spans="3:35" x14ac:dyDescent="0.2">
      <c r="L3970" s="102"/>
      <c r="M3970" s="103"/>
      <c r="R3970" s="105"/>
      <c r="V3970" s="106"/>
      <c r="W3970" s="107"/>
      <c r="X3970" s="107"/>
      <c r="Y3970" s="107"/>
      <c r="Z3970" s="108"/>
      <c r="AA3970" s="107"/>
      <c r="AB3970" s="50"/>
      <c r="AI3970" s="107"/>
    </row>
    <row r="3971" spans="3:35" x14ac:dyDescent="0.2">
      <c r="L3971" s="102"/>
      <c r="M3971" s="103"/>
      <c r="R3971" s="105"/>
      <c r="V3971" s="106"/>
      <c r="W3971" s="107"/>
      <c r="X3971" s="107"/>
      <c r="Y3971" s="107"/>
      <c r="Z3971" s="108"/>
      <c r="AA3971" s="107"/>
      <c r="AB3971" s="50"/>
      <c r="AI3971" s="107"/>
    </row>
    <row r="3972" spans="3:35" x14ac:dyDescent="0.2">
      <c r="L3972" s="102"/>
      <c r="M3972" s="103"/>
      <c r="R3972" s="105"/>
      <c r="V3972" s="106"/>
      <c r="W3972" s="107"/>
      <c r="X3972" s="107"/>
      <c r="Y3972" s="107"/>
      <c r="Z3972" s="108"/>
      <c r="AA3972" s="107"/>
      <c r="AB3972" s="50"/>
      <c r="AI3972" s="107"/>
    </row>
    <row r="3973" spans="3:35" x14ac:dyDescent="0.2">
      <c r="L3973" s="102"/>
      <c r="M3973" s="103"/>
      <c r="R3973" s="105"/>
      <c r="V3973" s="106"/>
      <c r="W3973" s="107"/>
      <c r="X3973" s="107"/>
      <c r="Y3973" s="107"/>
      <c r="Z3973" s="108"/>
      <c r="AA3973" s="107"/>
      <c r="AB3973" s="50"/>
      <c r="AI3973" s="107"/>
    </row>
    <row r="3974" spans="3:35" x14ac:dyDescent="0.2">
      <c r="L3974" s="102"/>
      <c r="M3974" s="103"/>
      <c r="R3974" s="105"/>
      <c r="V3974" s="106"/>
      <c r="W3974" s="107"/>
      <c r="X3974" s="107"/>
      <c r="Y3974" s="107"/>
      <c r="Z3974" s="108"/>
      <c r="AA3974" s="107"/>
      <c r="AB3974" s="50"/>
      <c r="AI3974" s="107"/>
    </row>
    <row r="3975" spans="3:35" x14ac:dyDescent="0.2">
      <c r="C3975" s="101"/>
      <c r="D3975" s="101"/>
      <c r="E3975" s="101"/>
      <c r="F3975" s="101"/>
      <c r="I3975" s="101"/>
      <c r="J3975" s="101"/>
      <c r="L3975" s="102"/>
      <c r="M3975" s="103"/>
      <c r="O3975" s="101"/>
      <c r="P3975" s="101"/>
      <c r="Q3975" s="101"/>
      <c r="R3975" s="105"/>
      <c r="V3975" s="106"/>
      <c r="W3975" s="107"/>
      <c r="X3975" s="107"/>
      <c r="Y3975" s="107"/>
      <c r="Z3975" s="108"/>
      <c r="AA3975" s="107"/>
      <c r="AB3975" s="50"/>
      <c r="AI3975" s="107"/>
    </row>
    <row r="3976" spans="3:35" x14ac:dyDescent="0.2">
      <c r="C3976" s="101"/>
      <c r="D3976" s="101"/>
      <c r="E3976" s="101"/>
      <c r="F3976" s="101"/>
      <c r="I3976" s="101"/>
      <c r="J3976" s="101"/>
      <c r="L3976" s="102"/>
      <c r="M3976" s="103"/>
      <c r="O3976" s="101"/>
      <c r="P3976" s="101"/>
      <c r="Q3976" s="101"/>
      <c r="R3976" s="105"/>
      <c r="V3976" s="106"/>
      <c r="W3976" s="107"/>
      <c r="X3976" s="107"/>
      <c r="Y3976" s="107"/>
      <c r="Z3976" s="108"/>
      <c r="AA3976" s="107"/>
      <c r="AB3976" s="50"/>
      <c r="AI3976" s="107"/>
    </row>
    <row r="3977" spans="3:35" x14ac:dyDescent="0.2">
      <c r="C3977" s="101"/>
      <c r="D3977" s="101"/>
      <c r="E3977" s="101"/>
      <c r="F3977" s="101"/>
      <c r="I3977" s="101"/>
      <c r="J3977" s="101"/>
      <c r="L3977" s="102"/>
      <c r="M3977" s="103"/>
      <c r="O3977" s="101"/>
      <c r="P3977" s="101"/>
      <c r="Q3977" s="101"/>
      <c r="R3977" s="105"/>
      <c r="V3977" s="106"/>
      <c r="W3977" s="107"/>
      <c r="X3977" s="107"/>
      <c r="Y3977" s="107"/>
      <c r="Z3977" s="108"/>
      <c r="AA3977" s="107"/>
      <c r="AB3977" s="50"/>
      <c r="AI3977" s="107"/>
    </row>
    <row r="3978" spans="3:35" x14ac:dyDescent="0.2">
      <c r="C3978" s="101"/>
      <c r="D3978" s="101"/>
      <c r="E3978" s="101"/>
      <c r="F3978" s="101"/>
      <c r="I3978" s="101"/>
      <c r="J3978" s="101"/>
      <c r="L3978" s="102"/>
      <c r="M3978" s="103"/>
      <c r="O3978" s="101"/>
      <c r="P3978" s="101"/>
      <c r="Q3978" s="101"/>
      <c r="R3978" s="105"/>
      <c r="V3978" s="106"/>
      <c r="W3978" s="107"/>
      <c r="X3978" s="107"/>
      <c r="Y3978" s="107"/>
      <c r="Z3978" s="108"/>
      <c r="AA3978" s="107"/>
      <c r="AB3978" s="50"/>
      <c r="AI3978" s="107"/>
    </row>
    <row r="3979" spans="3:35" x14ac:dyDescent="0.2">
      <c r="C3979" s="101"/>
      <c r="D3979" s="101"/>
      <c r="E3979" s="101"/>
      <c r="F3979" s="101"/>
      <c r="I3979" s="101"/>
      <c r="J3979" s="101"/>
      <c r="L3979" s="102"/>
      <c r="M3979" s="103"/>
      <c r="O3979" s="101"/>
      <c r="P3979" s="101"/>
      <c r="Q3979" s="101"/>
      <c r="R3979" s="105"/>
      <c r="V3979" s="106"/>
      <c r="W3979" s="107"/>
      <c r="X3979" s="107"/>
      <c r="Y3979" s="107"/>
      <c r="Z3979" s="108"/>
      <c r="AA3979" s="107"/>
      <c r="AB3979" s="50"/>
      <c r="AI3979" s="107"/>
    </row>
    <row r="3980" spans="3:35" x14ac:dyDescent="0.2">
      <c r="C3980" s="101"/>
      <c r="D3980" s="101"/>
      <c r="E3980" s="101"/>
      <c r="F3980" s="101"/>
      <c r="I3980" s="101"/>
      <c r="J3980" s="101"/>
      <c r="L3980" s="102"/>
      <c r="M3980" s="103"/>
      <c r="O3980" s="101"/>
      <c r="P3980" s="101"/>
      <c r="Q3980" s="101"/>
      <c r="R3980" s="105"/>
      <c r="V3980" s="106"/>
      <c r="W3980" s="107"/>
      <c r="X3980" s="107"/>
      <c r="Y3980" s="107"/>
      <c r="Z3980" s="108"/>
      <c r="AA3980" s="107"/>
      <c r="AB3980" s="50"/>
      <c r="AI3980" s="107"/>
    </row>
    <row r="3981" spans="3:35" x14ac:dyDescent="0.2">
      <c r="C3981" s="101"/>
      <c r="D3981" s="101"/>
      <c r="E3981" s="101"/>
      <c r="F3981" s="101"/>
      <c r="I3981" s="101"/>
      <c r="J3981" s="101"/>
      <c r="L3981" s="102"/>
      <c r="M3981" s="103"/>
      <c r="O3981" s="101"/>
      <c r="P3981" s="101"/>
      <c r="Q3981" s="101"/>
      <c r="R3981" s="105"/>
      <c r="V3981" s="106"/>
      <c r="W3981" s="107"/>
      <c r="X3981" s="107"/>
      <c r="Y3981" s="107"/>
      <c r="Z3981" s="108"/>
      <c r="AA3981" s="107"/>
      <c r="AB3981" s="50"/>
      <c r="AI3981" s="107"/>
    </row>
    <row r="3982" spans="3:35" x14ac:dyDescent="0.2">
      <c r="C3982" s="101"/>
      <c r="D3982" s="101"/>
      <c r="E3982" s="101"/>
      <c r="F3982" s="101"/>
      <c r="I3982" s="101"/>
      <c r="J3982" s="101"/>
      <c r="L3982" s="102"/>
      <c r="M3982" s="103"/>
      <c r="O3982" s="101"/>
      <c r="P3982" s="101"/>
      <c r="Q3982" s="101"/>
      <c r="R3982" s="105"/>
      <c r="V3982" s="106"/>
      <c r="W3982" s="107"/>
      <c r="X3982" s="107"/>
      <c r="Y3982" s="107"/>
      <c r="Z3982" s="108"/>
      <c r="AA3982" s="107"/>
      <c r="AB3982" s="50"/>
      <c r="AI3982" s="107"/>
    </row>
    <row r="3983" spans="3:35" x14ac:dyDescent="0.2">
      <c r="C3983" s="101"/>
      <c r="D3983" s="101"/>
      <c r="E3983" s="101"/>
      <c r="F3983" s="101"/>
      <c r="I3983" s="101"/>
      <c r="J3983" s="101"/>
      <c r="L3983" s="102"/>
      <c r="M3983" s="103"/>
      <c r="O3983" s="101"/>
      <c r="P3983" s="101"/>
      <c r="Q3983" s="101"/>
      <c r="R3983" s="105"/>
      <c r="V3983" s="106"/>
      <c r="W3983" s="107"/>
      <c r="X3983" s="107"/>
      <c r="Y3983" s="107"/>
      <c r="Z3983" s="108"/>
      <c r="AA3983" s="107"/>
      <c r="AB3983" s="50"/>
      <c r="AI3983" s="107"/>
    </row>
    <row r="3984" spans="3:35" x14ac:dyDescent="0.2">
      <c r="L3984" s="102"/>
      <c r="M3984" s="103"/>
      <c r="R3984" s="105"/>
      <c r="V3984" s="106"/>
      <c r="W3984" s="107"/>
      <c r="X3984" s="107"/>
      <c r="Y3984" s="107"/>
      <c r="Z3984" s="108"/>
      <c r="AA3984" s="107"/>
      <c r="AB3984" s="50"/>
      <c r="AI3984" s="107"/>
    </row>
    <row r="3985" spans="3:35" x14ac:dyDescent="0.2">
      <c r="L3985" s="102"/>
      <c r="M3985" s="103"/>
      <c r="R3985" s="105"/>
      <c r="V3985" s="106"/>
      <c r="W3985" s="107"/>
      <c r="X3985" s="107"/>
      <c r="Y3985" s="107"/>
      <c r="Z3985" s="108"/>
      <c r="AA3985" s="107"/>
      <c r="AB3985" s="50"/>
      <c r="AI3985" s="107"/>
    </row>
    <row r="3986" spans="3:35" x14ac:dyDescent="0.2">
      <c r="L3986" s="102"/>
      <c r="M3986" s="103"/>
      <c r="R3986" s="105"/>
      <c r="V3986" s="106"/>
      <c r="W3986" s="107"/>
      <c r="X3986" s="107"/>
      <c r="Y3986" s="107"/>
      <c r="Z3986" s="108"/>
      <c r="AA3986" s="107"/>
      <c r="AB3986" s="50"/>
      <c r="AI3986" s="107"/>
    </row>
    <row r="3987" spans="3:35" x14ac:dyDescent="0.2">
      <c r="C3987" s="101"/>
      <c r="D3987" s="101"/>
      <c r="E3987" s="101"/>
      <c r="F3987" s="101"/>
      <c r="I3987" s="101"/>
      <c r="J3987" s="101"/>
      <c r="L3987" s="102"/>
      <c r="M3987" s="103"/>
      <c r="O3987" s="101"/>
      <c r="P3987" s="101"/>
      <c r="Q3987" s="101"/>
      <c r="R3987" s="105"/>
      <c r="V3987" s="106"/>
      <c r="W3987" s="107"/>
      <c r="X3987" s="107"/>
      <c r="Y3987" s="107"/>
      <c r="Z3987" s="108"/>
      <c r="AA3987" s="107"/>
      <c r="AB3987" s="50"/>
      <c r="AI3987" s="107"/>
    </row>
    <row r="3988" spans="3:35" x14ac:dyDescent="0.2">
      <c r="C3988" s="101"/>
      <c r="D3988" s="101"/>
      <c r="E3988" s="101"/>
      <c r="F3988" s="101"/>
      <c r="I3988" s="101"/>
      <c r="J3988" s="101"/>
      <c r="L3988" s="102"/>
      <c r="M3988" s="103"/>
      <c r="O3988" s="101"/>
      <c r="P3988" s="101"/>
      <c r="Q3988" s="101"/>
      <c r="R3988" s="105"/>
      <c r="V3988" s="106"/>
      <c r="W3988" s="107"/>
      <c r="X3988" s="107"/>
      <c r="Y3988" s="107"/>
      <c r="Z3988" s="108"/>
      <c r="AA3988" s="107"/>
      <c r="AB3988" s="50"/>
      <c r="AI3988" s="107"/>
    </row>
    <row r="3989" spans="3:35" x14ac:dyDescent="0.2">
      <c r="C3989" s="101"/>
      <c r="D3989" s="101"/>
      <c r="E3989" s="101"/>
      <c r="F3989" s="101"/>
      <c r="I3989" s="101"/>
      <c r="J3989" s="101"/>
      <c r="L3989" s="102"/>
      <c r="M3989" s="103"/>
      <c r="O3989" s="101"/>
      <c r="P3989" s="101"/>
      <c r="Q3989" s="101"/>
      <c r="R3989" s="105"/>
      <c r="V3989" s="106"/>
      <c r="W3989" s="107"/>
      <c r="X3989" s="107"/>
      <c r="Y3989" s="107"/>
      <c r="Z3989" s="108"/>
      <c r="AA3989" s="107"/>
      <c r="AB3989" s="50"/>
      <c r="AI3989" s="107"/>
    </row>
    <row r="3990" spans="3:35" x14ac:dyDescent="0.2">
      <c r="C3990" s="101"/>
      <c r="D3990" s="101"/>
      <c r="E3990" s="101"/>
      <c r="F3990" s="101"/>
      <c r="I3990" s="101"/>
      <c r="J3990" s="101"/>
      <c r="L3990" s="102"/>
      <c r="M3990" s="103"/>
      <c r="O3990" s="101"/>
      <c r="P3990" s="101"/>
      <c r="Q3990" s="101"/>
      <c r="R3990" s="105"/>
      <c r="V3990" s="106"/>
      <c r="W3990" s="107"/>
      <c r="X3990" s="107"/>
      <c r="Y3990" s="107"/>
      <c r="Z3990" s="108"/>
      <c r="AA3990" s="107"/>
      <c r="AB3990" s="50"/>
      <c r="AI3990" s="107"/>
    </row>
    <row r="3991" spans="3:35" x14ac:dyDescent="0.2">
      <c r="C3991" s="101"/>
      <c r="D3991" s="101"/>
      <c r="E3991" s="101"/>
      <c r="F3991" s="101"/>
      <c r="I3991" s="101"/>
      <c r="J3991" s="101"/>
      <c r="L3991" s="102"/>
      <c r="M3991" s="103"/>
      <c r="O3991" s="101"/>
      <c r="P3991" s="101"/>
      <c r="Q3991" s="101"/>
      <c r="R3991" s="105"/>
      <c r="V3991" s="106"/>
      <c r="W3991" s="107"/>
      <c r="X3991" s="107"/>
      <c r="Y3991" s="107"/>
      <c r="Z3991" s="108"/>
      <c r="AA3991" s="107"/>
      <c r="AB3991" s="50"/>
      <c r="AI3991" s="107"/>
    </row>
    <row r="3992" spans="3:35" x14ac:dyDescent="0.2">
      <c r="C3992" s="101"/>
      <c r="D3992" s="101"/>
      <c r="E3992" s="101"/>
      <c r="F3992" s="101"/>
      <c r="I3992" s="101"/>
      <c r="J3992" s="101"/>
      <c r="L3992" s="102"/>
      <c r="M3992" s="103"/>
      <c r="O3992" s="101"/>
      <c r="P3992" s="101"/>
      <c r="Q3992" s="101"/>
      <c r="R3992" s="105"/>
      <c r="V3992" s="106"/>
      <c r="W3992" s="107"/>
      <c r="X3992" s="107"/>
      <c r="Y3992" s="107"/>
      <c r="Z3992" s="108"/>
      <c r="AA3992" s="107"/>
      <c r="AB3992" s="50"/>
      <c r="AI3992" s="107"/>
    </row>
    <row r="3993" spans="3:35" x14ac:dyDescent="0.2">
      <c r="C3993" s="101"/>
      <c r="D3993" s="101"/>
      <c r="E3993" s="101"/>
      <c r="F3993" s="101"/>
      <c r="I3993" s="101"/>
      <c r="J3993" s="101"/>
      <c r="L3993" s="102"/>
      <c r="M3993" s="103"/>
      <c r="O3993" s="101"/>
      <c r="P3993" s="101"/>
      <c r="Q3993" s="101"/>
      <c r="R3993" s="105"/>
      <c r="V3993" s="106"/>
      <c r="W3993" s="107"/>
      <c r="X3993" s="107"/>
      <c r="Y3993" s="107"/>
      <c r="Z3993" s="108"/>
      <c r="AA3993" s="107"/>
      <c r="AB3993" s="50"/>
      <c r="AI3993" s="107"/>
    </row>
    <row r="3994" spans="3:35" x14ac:dyDescent="0.2">
      <c r="C3994" s="101"/>
      <c r="D3994" s="101"/>
      <c r="E3994" s="101"/>
      <c r="F3994" s="101"/>
      <c r="I3994" s="101"/>
      <c r="J3994" s="101"/>
      <c r="L3994" s="102"/>
      <c r="M3994" s="103"/>
      <c r="O3994" s="101"/>
      <c r="P3994" s="101"/>
      <c r="Q3994" s="101"/>
      <c r="R3994" s="105"/>
      <c r="V3994" s="106"/>
      <c r="W3994" s="107"/>
      <c r="X3994" s="107"/>
      <c r="Y3994" s="107"/>
      <c r="Z3994" s="108"/>
      <c r="AA3994" s="107"/>
      <c r="AB3994" s="50"/>
      <c r="AI3994" s="107"/>
    </row>
    <row r="3995" spans="3:35" x14ac:dyDescent="0.2">
      <c r="C3995" s="101"/>
      <c r="D3995" s="101"/>
      <c r="E3995" s="101"/>
      <c r="F3995" s="101"/>
      <c r="I3995" s="101"/>
      <c r="J3995" s="101"/>
      <c r="L3995" s="102"/>
      <c r="M3995" s="103"/>
      <c r="O3995" s="101"/>
      <c r="P3995" s="101"/>
      <c r="Q3995" s="101"/>
      <c r="R3995" s="105"/>
      <c r="V3995" s="106"/>
      <c r="W3995" s="107"/>
      <c r="X3995" s="107"/>
      <c r="Y3995" s="107"/>
      <c r="Z3995" s="108"/>
      <c r="AA3995" s="107"/>
      <c r="AB3995" s="50"/>
      <c r="AI3995" s="107"/>
    </row>
    <row r="3996" spans="3:35" x14ac:dyDescent="0.2">
      <c r="C3996" s="101"/>
      <c r="D3996" s="101"/>
      <c r="E3996" s="101"/>
      <c r="F3996" s="101"/>
      <c r="I3996" s="101"/>
      <c r="J3996" s="101"/>
      <c r="L3996" s="102"/>
      <c r="M3996" s="103"/>
      <c r="O3996" s="101"/>
      <c r="P3996" s="101"/>
      <c r="Q3996" s="101"/>
      <c r="R3996" s="105"/>
      <c r="V3996" s="106"/>
      <c r="W3996" s="107"/>
      <c r="X3996" s="107"/>
      <c r="Y3996" s="107"/>
      <c r="Z3996" s="108"/>
      <c r="AA3996" s="107"/>
      <c r="AB3996" s="50"/>
      <c r="AI3996" s="107"/>
    </row>
    <row r="3997" spans="3:35" x14ac:dyDescent="0.2">
      <c r="C3997" s="101"/>
      <c r="D3997" s="101"/>
      <c r="E3997" s="101"/>
      <c r="F3997" s="101"/>
      <c r="I3997" s="101"/>
      <c r="J3997" s="101"/>
      <c r="L3997" s="102"/>
      <c r="M3997" s="103"/>
      <c r="O3997" s="101"/>
      <c r="P3997" s="101"/>
      <c r="Q3997" s="101"/>
      <c r="R3997" s="105"/>
      <c r="V3997" s="106"/>
      <c r="W3997" s="107"/>
      <c r="X3997" s="107"/>
      <c r="Y3997" s="107"/>
      <c r="Z3997" s="108"/>
      <c r="AA3997" s="107"/>
      <c r="AB3997" s="50"/>
      <c r="AI3997" s="107"/>
    </row>
    <row r="3998" spans="3:35" x14ac:dyDescent="0.2">
      <c r="C3998" s="101"/>
      <c r="D3998" s="101"/>
      <c r="E3998" s="101"/>
      <c r="F3998" s="101"/>
      <c r="I3998" s="101"/>
      <c r="J3998" s="101"/>
      <c r="L3998" s="102"/>
      <c r="M3998" s="103"/>
      <c r="O3998" s="101"/>
      <c r="P3998" s="101"/>
      <c r="Q3998" s="101"/>
      <c r="R3998" s="105"/>
      <c r="V3998" s="106"/>
      <c r="W3998" s="107"/>
      <c r="X3998" s="107"/>
      <c r="Y3998" s="107"/>
      <c r="Z3998" s="108"/>
      <c r="AA3998" s="107"/>
      <c r="AB3998" s="50"/>
      <c r="AI3998" s="107"/>
    </row>
    <row r="3999" spans="3:35" x14ac:dyDescent="0.2">
      <c r="L3999" s="102"/>
      <c r="M3999" s="103"/>
      <c r="R3999" s="105"/>
      <c r="V3999" s="106"/>
      <c r="W3999" s="107"/>
      <c r="X3999" s="107"/>
      <c r="Y3999" s="107"/>
      <c r="Z3999" s="108"/>
      <c r="AA3999" s="107"/>
      <c r="AB3999" s="50"/>
      <c r="AI3999" s="107"/>
    </row>
    <row r="4000" spans="3:35" x14ac:dyDescent="0.2">
      <c r="L4000" s="102"/>
      <c r="M4000" s="103"/>
      <c r="R4000" s="105"/>
      <c r="V4000" s="106"/>
      <c r="W4000" s="107"/>
      <c r="X4000" s="107"/>
      <c r="Y4000" s="107"/>
      <c r="Z4000" s="108"/>
      <c r="AA4000" s="107"/>
      <c r="AB4000" s="50"/>
      <c r="AI4000" s="107"/>
    </row>
    <row r="4001" spans="3:35" x14ac:dyDescent="0.2">
      <c r="L4001" s="102"/>
      <c r="M4001" s="103"/>
      <c r="R4001" s="105"/>
      <c r="V4001" s="106"/>
      <c r="W4001" s="107"/>
      <c r="X4001" s="107"/>
      <c r="Y4001" s="107"/>
      <c r="Z4001" s="108"/>
      <c r="AA4001" s="107"/>
      <c r="AB4001" s="50"/>
      <c r="AI4001" s="107"/>
    </row>
    <row r="4002" spans="3:35" x14ac:dyDescent="0.2">
      <c r="L4002" s="102"/>
      <c r="M4002" s="103"/>
      <c r="R4002" s="105"/>
      <c r="V4002" s="106"/>
      <c r="W4002" s="107"/>
      <c r="X4002" s="107"/>
      <c r="Y4002" s="107"/>
      <c r="Z4002" s="108"/>
      <c r="AA4002" s="107"/>
      <c r="AB4002" s="50"/>
      <c r="AI4002" s="107"/>
    </row>
    <row r="4003" spans="3:35" x14ac:dyDescent="0.2">
      <c r="L4003" s="102"/>
      <c r="M4003" s="103"/>
      <c r="R4003" s="105"/>
      <c r="V4003" s="106"/>
      <c r="W4003" s="107"/>
      <c r="X4003" s="107"/>
      <c r="Y4003" s="107"/>
      <c r="Z4003" s="108"/>
      <c r="AA4003" s="107"/>
      <c r="AB4003" s="50"/>
      <c r="AI4003" s="107"/>
    </row>
    <row r="4004" spans="3:35" x14ac:dyDescent="0.2">
      <c r="L4004" s="102"/>
      <c r="M4004" s="103"/>
      <c r="R4004" s="105"/>
      <c r="V4004" s="106"/>
      <c r="W4004" s="107"/>
      <c r="X4004" s="107"/>
      <c r="Y4004" s="107"/>
      <c r="Z4004" s="108"/>
      <c r="AA4004" s="107"/>
      <c r="AB4004" s="50"/>
      <c r="AI4004" s="107"/>
    </row>
    <row r="4005" spans="3:35" x14ac:dyDescent="0.2">
      <c r="L4005" s="102"/>
      <c r="M4005" s="103"/>
      <c r="R4005" s="105"/>
      <c r="V4005" s="106"/>
      <c r="W4005" s="107"/>
      <c r="X4005" s="107"/>
      <c r="Y4005" s="107"/>
      <c r="Z4005" s="108"/>
      <c r="AA4005" s="107"/>
      <c r="AB4005" s="50"/>
      <c r="AI4005" s="107"/>
    </row>
    <row r="4006" spans="3:35" x14ac:dyDescent="0.2">
      <c r="L4006" s="102"/>
      <c r="M4006" s="103"/>
      <c r="R4006" s="105"/>
      <c r="V4006" s="106"/>
      <c r="W4006" s="107"/>
      <c r="X4006" s="107"/>
      <c r="Y4006" s="107"/>
      <c r="Z4006" s="108"/>
      <c r="AA4006" s="107"/>
      <c r="AB4006" s="50"/>
      <c r="AI4006" s="107"/>
    </row>
    <row r="4007" spans="3:35" x14ac:dyDescent="0.2">
      <c r="L4007" s="102"/>
      <c r="M4007" s="103"/>
      <c r="R4007" s="105"/>
      <c r="V4007" s="106"/>
      <c r="W4007" s="107"/>
      <c r="X4007" s="107"/>
      <c r="Y4007" s="107"/>
      <c r="Z4007" s="108"/>
      <c r="AA4007" s="107"/>
      <c r="AB4007" s="50"/>
      <c r="AI4007" s="107"/>
    </row>
    <row r="4008" spans="3:35" x14ac:dyDescent="0.2">
      <c r="L4008" s="102"/>
      <c r="M4008" s="103"/>
      <c r="R4008" s="105"/>
      <c r="V4008" s="106"/>
      <c r="W4008" s="107"/>
      <c r="X4008" s="107"/>
      <c r="Y4008" s="107"/>
      <c r="Z4008" s="108"/>
      <c r="AA4008" s="107"/>
      <c r="AB4008" s="50"/>
      <c r="AI4008" s="107"/>
    </row>
    <row r="4009" spans="3:35" x14ac:dyDescent="0.2">
      <c r="L4009" s="102"/>
      <c r="M4009" s="103"/>
      <c r="R4009" s="105"/>
      <c r="V4009" s="106"/>
      <c r="W4009" s="107"/>
      <c r="X4009" s="107"/>
      <c r="Y4009" s="107"/>
      <c r="Z4009" s="108"/>
      <c r="AA4009" s="107"/>
      <c r="AB4009" s="50"/>
      <c r="AI4009" s="107"/>
    </row>
    <row r="4010" spans="3:35" x14ac:dyDescent="0.2">
      <c r="C4010" s="101"/>
      <c r="D4010" s="101"/>
      <c r="E4010" s="101"/>
      <c r="F4010" s="101"/>
      <c r="I4010" s="101"/>
      <c r="J4010" s="101"/>
      <c r="L4010" s="102"/>
      <c r="M4010" s="103"/>
      <c r="O4010" s="101"/>
      <c r="P4010" s="101"/>
      <c r="Q4010" s="101"/>
      <c r="R4010" s="105"/>
      <c r="V4010" s="106"/>
      <c r="W4010" s="107"/>
      <c r="X4010" s="107"/>
      <c r="Y4010" s="107"/>
      <c r="Z4010" s="108"/>
      <c r="AA4010" s="107"/>
      <c r="AB4010" s="50"/>
      <c r="AI4010" s="107"/>
    </row>
    <row r="4011" spans="3:35" x14ac:dyDescent="0.2">
      <c r="C4011" s="101"/>
      <c r="D4011" s="101"/>
      <c r="E4011" s="101"/>
      <c r="F4011" s="101"/>
      <c r="I4011" s="101"/>
      <c r="J4011" s="101"/>
      <c r="L4011" s="102"/>
      <c r="M4011" s="103"/>
      <c r="O4011" s="101"/>
      <c r="P4011" s="101"/>
      <c r="Q4011" s="101"/>
      <c r="R4011" s="105"/>
      <c r="V4011" s="106"/>
      <c r="W4011" s="107"/>
      <c r="X4011" s="107"/>
      <c r="Y4011" s="107"/>
      <c r="Z4011" s="108"/>
      <c r="AA4011" s="107"/>
      <c r="AB4011" s="50"/>
      <c r="AI4011" s="107"/>
    </row>
    <row r="4012" spans="3:35" x14ac:dyDescent="0.2">
      <c r="C4012" s="101"/>
      <c r="D4012" s="101"/>
      <c r="E4012" s="101"/>
      <c r="F4012" s="101"/>
      <c r="I4012" s="101"/>
      <c r="J4012" s="101"/>
      <c r="L4012" s="102"/>
      <c r="M4012" s="103"/>
      <c r="O4012" s="101"/>
      <c r="P4012" s="101"/>
      <c r="Q4012" s="101"/>
      <c r="R4012" s="105"/>
      <c r="V4012" s="106"/>
      <c r="W4012" s="107"/>
      <c r="X4012" s="107"/>
      <c r="Y4012" s="107"/>
      <c r="Z4012" s="108"/>
      <c r="AA4012" s="107"/>
      <c r="AB4012" s="50"/>
      <c r="AI4012" s="107"/>
    </row>
    <row r="4013" spans="3:35" x14ac:dyDescent="0.2">
      <c r="C4013" s="101"/>
      <c r="D4013" s="101"/>
      <c r="E4013" s="101"/>
      <c r="F4013" s="101"/>
      <c r="I4013" s="101"/>
      <c r="J4013" s="101"/>
      <c r="L4013" s="102"/>
      <c r="M4013" s="103"/>
      <c r="O4013" s="101"/>
      <c r="P4013" s="101"/>
      <c r="Q4013" s="101"/>
      <c r="R4013" s="105"/>
      <c r="V4013" s="106"/>
      <c r="W4013" s="107"/>
      <c r="X4013" s="107"/>
      <c r="Y4013" s="107"/>
      <c r="Z4013" s="108"/>
      <c r="AA4013" s="107"/>
      <c r="AB4013" s="50"/>
      <c r="AI4013" s="107"/>
    </row>
    <row r="4014" spans="3:35" x14ac:dyDescent="0.2">
      <c r="C4014" s="101"/>
      <c r="D4014" s="101"/>
      <c r="E4014" s="101"/>
      <c r="F4014" s="101"/>
      <c r="I4014" s="101"/>
      <c r="J4014" s="101"/>
      <c r="L4014" s="102"/>
      <c r="M4014" s="103"/>
      <c r="O4014" s="101"/>
      <c r="P4014" s="101"/>
      <c r="Q4014" s="101"/>
      <c r="R4014" s="105"/>
      <c r="V4014" s="106"/>
      <c r="W4014" s="107"/>
      <c r="X4014" s="107"/>
      <c r="Y4014" s="107"/>
      <c r="Z4014" s="108"/>
      <c r="AA4014" s="107"/>
      <c r="AB4014" s="50"/>
      <c r="AI4014" s="107"/>
    </row>
    <row r="4015" spans="3:35" x14ac:dyDescent="0.2">
      <c r="C4015" s="101"/>
      <c r="D4015" s="101"/>
      <c r="E4015" s="101"/>
      <c r="F4015" s="101"/>
      <c r="I4015" s="101"/>
      <c r="J4015" s="101"/>
      <c r="L4015" s="102"/>
      <c r="M4015" s="103"/>
      <c r="O4015" s="101"/>
      <c r="P4015" s="101"/>
      <c r="Q4015" s="101"/>
      <c r="R4015" s="105"/>
      <c r="V4015" s="106"/>
      <c r="W4015" s="107"/>
      <c r="X4015" s="107"/>
      <c r="Y4015" s="107"/>
      <c r="Z4015" s="108"/>
      <c r="AA4015" s="107"/>
      <c r="AB4015" s="50"/>
      <c r="AI4015" s="107"/>
    </row>
    <row r="4016" spans="3:35" x14ac:dyDescent="0.2">
      <c r="C4016" s="101"/>
      <c r="D4016" s="101"/>
      <c r="E4016" s="101"/>
      <c r="F4016" s="101"/>
      <c r="I4016" s="101"/>
      <c r="J4016" s="101"/>
      <c r="L4016" s="102"/>
      <c r="M4016" s="103"/>
      <c r="O4016" s="101"/>
      <c r="P4016" s="101"/>
      <c r="Q4016" s="101"/>
      <c r="R4016" s="105"/>
      <c r="V4016" s="106"/>
      <c r="W4016" s="107"/>
      <c r="X4016" s="107"/>
      <c r="Y4016" s="107"/>
      <c r="Z4016" s="108"/>
      <c r="AA4016" s="107"/>
      <c r="AB4016" s="50"/>
      <c r="AI4016" s="107"/>
    </row>
    <row r="4017" spans="3:35" x14ac:dyDescent="0.2">
      <c r="C4017" s="101"/>
      <c r="D4017" s="101"/>
      <c r="E4017" s="101"/>
      <c r="F4017" s="101"/>
      <c r="I4017" s="101"/>
      <c r="J4017" s="101"/>
      <c r="L4017" s="102"/>
      <c r="M4017" s="103"/>
      <c r="O4017" s="101"/>
      <c r="P4017" s="101"/>
      <c r="Q4017" s="101"/>
      <c r="R4017" s="105"/>
      <c r="V4017" s="106"/>
      <c r="W4017" s="107"/>
      <c r="X4017" s="107"/>
      <c r="Y4017" s="107"/>
      <c r="Z4017" s="108"/>
      <c r="AA4017" s="107"/>
      <c r="AB4017" s="50"/>
      <c r="AI4017" s="107"/>
    </row>
    <row r="4018" spans="3:35" x14ac:dyDescent="0.2">
      <c r="C4018" s="101"/>
      <c r="D4018" s="101"/>
      <c r="E4018" s="101"/>
      <c r="F4018" s="101"/>
      <c r="I4018" s="101"/>
      <c r="J4018" s="101"/>
      <c r="L4018" s="102"/>
      <c r="M4018" s="103"/>
      <c r="O4018" s="101"/>
      <c r="P4018" s="101"/>
      <c r="Q4018" s="101"/>
      <c r="R4018" s="105"/>
      <c r="V4018" s="106"/>
      <c r="W4018" s="107"/>
      <c r="X4018" s="107"/>
      <c r="Y4018" s="107"/>
      <c r="Z4018" s="108"/>
      <c r="AA4018" s="107"/>
      <c r="AB4018" s="50"/>
      <c r="AI4018" s="107"/>
    </row>
    <row r="4019" spans="3:35" x14ac:dyDescent="0.2">
      <c r="C4019" s="101"/>
      <c r="D4019" s="101"/>
      <c r="E4019" s="101"/>
      <c r="F4019" s="101"/>
      <c r="I4019" s="101"/>
      <c r="J4019" s="101"/>
      <c r="L4019" s="102"/>
      <c r="M4019" s="103"/>
      <c r="O4019" s="101"/>
      <c r="P4019" s="101"/>
      <c r="Q4019" s="101"/>
      <c r="R4019" s="105"/>
      <c r="V4019" s="106"/>
      <c r="W4019" s="107"/>
      <c r="X4019" s="107"/>
      <c r="Y4019" s="107"/>
      <c r="Z4019" s="108"/>
      <c r="AA4019" s="107"/>
      <c r="AB4019" s="50"/>
      <c r="AI4019" s="107"/>
    </row>
    <row r="4020" spans="3:35" x14ac:dyDescent="0.2">
      <c r="C4020" s="101"/>
      <c r="D4020" s="101"/>
      <c r="E4020" s="101"/>
      <c r="F4020" s="101"/>
      <c r="I4020" s="101"/>
      <c r="J4020" s="101"/>
      <c r="L4020" s="102"/>
      <c r="M4020" s="103"/>
      <c r="O4020" s="101"/>
      <c r="P4020" s="101"/>
      <c r="Q4020" s="101"/>
      <c r="R4020" s="105"/>
      <c r="V4020" s="106"/>
      <c r="W4020" s="107"/>
      <c r="X4020" s="107"/>
      <c r="Y4020" s="107"/>
      <c r="Z4020" s="108"/>
      <c r="AA4020" s="107"/>
      <c r="AB4020" s="50"/>
      <c r="AI4020" s="107"/>
    </row>
    <row r="4021" spans="3:35" x14ac:dyDescent="0.2">
      <c r="L4021" s="102"/>
      <c r="M4021" s="103"/>
      <c r="R4021" s="105"/>
      <c r="V4021" s="106"/>
      <c r="W4021" s="107"/>
      <c r="X4021" s="107"/>
      <c r="Y4021" s="107"/>
      <c r="Z4021" s="108"/>
      <c r="AA4021" s="107"/>
      <c r="AB4021" s="50"/>
      <c r="AI4021" s="107"/>
    </row>
    <row r="4022" spans="3:35" x14ac:dyDescent="0.2">
      <c r="L4022" s="102"/>
      <c r="M4022" s="103"/>
      <c r="R4022" s="105"/>
      <c r="V4022" s="106"/>
      <c r="W4022" s="107"/>
      <c r="X4022" s="107"/>
      <c r="Y4022" s="107"/>
      <c r="Z4022" s="108"/>
      <c r="AA4022" s="107"/>
      <c r="AB4022" s="50"/>
      <c r="AI4022" s="107"/>
    </row>
    <row r="4023" spans="3:35" x14ac:dyDescent="0.2">
      <c r="L4023" s="102"/>
      <c r="M4023" s="103"/>
      <c r="R4023" s="105"/>
      <c r="V4023" s="106"/>
      <c r="W4023" s="107"/>
      <c r="X4023" s="107"/>
      <c r="Y4023" s="107"/>
      <c r="Z4023" s="108"/>
      <c r="AA4023" s="107"/>
      <c r="AB4023" s="50"/>
      <c r="AI4023" s="107"/>
    </row>
    <row r="4024" spans="3:35" x14ac:dyDescent="0.2">
      <c r="L4024" s="102"/>
      <c r="M4024" s="103"/>
      <c r="R4024" s="105"/>
      <c r="V4024" s="106"/>
      <c r="W4024" s="107"/>
      <c r="X4024" s="107"/>
      <c r="Y4024" s="107"/>
      <c r="Z4024" s="108"/>
      <c r="AA4024" s="107"/>
      <c r="AB4024" s="50"/>
      <c r="AI4024" s="107"/>
    </row>
    <row r="4025" spans="3:35" x14ac:dyDescent="0.2">
      <c r="L4025" s="102"/>
      <c r="M4025" s="103"/>
      <c r="R4025" s="105"/>
      <c r="V4025" s="106"/>
      <c r="W4025" s="107"/>
      <c r="X4025" s="107"/>
      <c r="Y4025" s="107"/>
      <c r="Z4025" s="108"/>
      <c r="AA4025" s="107"/>
      <c r="AB4025" s="50"/>
      <c r="AI4025" s="107"/>
    </row>
    <row r="4026" spans="3:35" x14ac:dyDescent="0.2">
      <c r="L4026" s="102"/>
      <c r="M4026" s="103"/>
      <c r="R4026" s="105"/>
      <c r="V4026" s="106"/>
      <c r="W4026" s="107"/>
      <c r="X4026" s="107"/>
      <c r="Y4026" s="107"/>
      <c r="Z4026" s="108"/>
      <c r="AA4026" s="107"/>
      <c r="AB4026" s="50"/>
      <c r="AI4026" s="107"/>
    </row>
    <row r="4027" spans="3:35" x14ac:dyDescent="0.2">
      <c r="L4027" s="102"/>
      <c r="M4027" s="103"/>
      <c r="R4027" s="105"/>
      <c r="V4027" s="106"/>
      <c r="W4027" s="107"/>
      <c r="X4027" s="107"/>
      <c r="Y4027" s="107"/>
      <c r="Z4027" s="108"/>
      <c r="AA4027" s="107"/>
      <c r="AB4027" s="50"/>
      <c r="AI4027" s="107"/>
    </row>
    <row r="4028" spans="3:35" x14ac:dyDescent="0.2">
      <c r="L4028" s="102"/>
      <c r="M4028" s="103"/>
      <c r="R4028" s="105"/>
      <c r="V4028" s="106"/>
      <c r="W4028" s="107"/>
      <c r="X4028" s="107"/>
      <c r="Y4028" s="107"/>
      <c r="Z4028" s="108"/>
      <c r="AA4028" s="107"/>
      <c r="AB4028" s="50"/>
      <c r="AI4028" s="107"/>
    </row>
    <row r="4029" spans="3:35" x14ac:dyDescent="0.2">
      <c r="L4029" s="102"/>
      <c r="M4029" s="103"/>
      <c r="R4029" s="105"/>
      <c r="V4029" s="106"/>
      <c r="W4029" s="107"/>
      <c r="X4029" s="107"/>
      <c r="Y4029" s="107"/>
      <c r="Z4029" s="108"/>
      <c r="AA4029" s="107"/>
      <c r="AB4029" s="50"/>
      <c r="AI4029" s="107"/>
    </row>
    <row r="4030" spans="3:35" x14ac:dyDescent="0.2">
      <c r="L4030" s="102"/>
      <c r="M4030" s="103"/>
      <c r="R4030" s="105"/>
      <c r="V4030" s="106"/>
      <c r="W4030" s="107"/>
      <c r="X4030" s="107"/>
      <c r="Y4030" s="107"/>
      <c r="Z4030" s="108"/>
      <c r="AA4030" s="107"/>
      <c r="AB4030" s="50"/>
      <c r="AI4030" s="107"/>
    </row>
    <row r="4031" spans="3:35" x14ac:dyDescent="0.2">
      <c r="L4031" s="102"/>
      <c r="M4031" s="103"/>
      <c r="R4031" s="105"/>
      <c r="V4031" s="106"/>
      <c r="W4031" s="107"/>
      <c r="X4031" s="107"/>
      <c r="Y4031" s="107"/>
      <c r="Z4031" s="108"/>
      <c r="AA4031" s="107"/>
      <c r="AB4031" s="50"/>
      <c r="AI4031" s="107"/>
    </row>
    <row r="4032" spans="3:35" x14ac:dyDescent="0.2">
      <c r="C4032" s="101"/>
      <c r="D4032" s="101"/>
      <c r="E4032" s="101"/>
      <c r="F4032" s="101"/>
      <c r="I4032" s="101"/>
      <c r="J4032" s="101"/>
      <c r="L4032" s="102"/>
      <c r="M4032" s="103"/>
      <c r="O4032" s="101"/>
      <c r="P4032" s="101"/>
      <c r="Q4032" s="101"/>
      <c r="R4032" s="105"/>
      <c r="V4032" s="106"/>
      <c r="W4032" s="107"/>
      <c r="X4032" s="107"/>
      <c r="Y4032" s="107"/>
      <c r="Z4032" s="108"/>
      <c r="AA4032" s="107"/>
      <c r="AB4032" s="50"/>
      <c r="AI4032" s="107"/>
    </row>
    <row r="4033" spans="3:35" x14ac:dyDescent="0.2">
      <c r="C4033" s="101"/>
      <c r="D4033" s="101"/>
      <c r="E4033" s="101"/>
      <c r="F4033" s="101"/>
      <c r="I4033" s="101"/>
      <c r="J4033" s="101"/>
      <c r="L4033" s="102"/>
      <c r="M4033" s="103"/>
      <c r="O4033" s="101"/>
      <c r="P4033" s="101"/>
      <c r="Q4033" s="101"/>
      <c r="R4033" s="105"/>
      <c r="V4033" s="106"/>
      <c r="W4033" s="107"/>
      <c r="X4033" s="107"/>
      <c r="Y4033" s="107"/>
      <c r="Z4033" s="108"/>
      <c r="AA4033" s="107"/>
      <c r="AB4033" s="50"/>
      <c r="AI4033" s="107"/>
    </row>
    <row r="4034" spans="3:35" x14ac:dyDescent="0.2">
      <c r="C4034" s="101"/>
      <c r="D4034" s="101"/>
      <c r="E4034" s="101"/>
      <c r="F4034" s="101"/>
      <c r="I4034" s="101"/>
      <c r="J4034" s="101"/>
      <c r="L4034" s="102"/>
      <c r="M4034" s="103"/>
      <c r="O4034" s="101"/>
      <c r="P4034" s="101"/>
      <c r="Q4034" s="101"/>
      <c r="R4034" s="105"/>
      <c r="V4034" s="106"/>
      <c r="W4034" s="107"/>
      <c r="X4034" s="107"/>
      <c r="Y4034" s="107"/>
      <c r="Z4034" s="108"/>
      <c r="AA4034" s="107"/>
      <c r="AB4034" s="50"/>
      <c r="AI4034" s="107"/>
    </row>
    <row r="4035" spans="3:35" x14ac:dyDescent="0.2">
      <c r="C4035" s="101"/>
      <c r="D4035" s="101"/>
      <c r="E4035" s="101"/>
      <c r="F4035" s="101"/>
      <c r="I4035" s="101"/>
      <c r="J4035" s="101"/>
      <c r="L4035" s="102"/>
      <c r="M4035" s="103"/>
      <c r="O4035" s="101"/>
      <c r="P4035" s="101"/>
      <c r="Q4035" s="101"/>
      <c r="R4035" s="105"/>
      <c r="V4035" s="106"/>
      <c r="W4035" s="107"/>
      <c r="X4035" s="107"/>
      <c r="Y4035" s="107"/>
      <c r="Z4035" s="108"/>
      <c r="AA4035" s="107"/>
      <c r="AB4035" s="50"/>
      <c r="AI4035" s="107"/>
    </row>
    <row r="4036" spans="3:35" x14ac:dyDescent="0.2">
      <c r="C4036" s="101"/>
      <c r="D4036" s="101"/>
      <c r="E4036" s="101"/>
      <c r="F4036" s="101"/>
      <c r="I4036" s="101"/>
      <c r="J4036" s="101"/>
      <c r="L4036" s="102"/>
      <c r="M4036" s="103"/>
      <c r="O4036" s="101"/>
      <c r="P4036" s="101"/>
      <c r="Q4036" s="101"/>
      <c r="R4036" s="105"/>
      <c r="V4036" s="106"/>
      <c r="W4036" s="107"/>
      <c r="X4036" s="107"/>
      <c r="Y4036" s="107"/>
      <c r="Z4036" s="108"/>
      <c r="AA4036" s="107"/>
      <c r="AB4036" s="50"/>
      <c r="AI4036" s="107"/>
    </row>
    <row r="4037" spans="3:35" x14ac:dyDescent="0.2">
      <c r="C4037" s="101"/>
      <c r="D4037" s="101"/>
      <c r="E4037" s="101"/>
      <c r="F4037" s="101"/>
      <c r="I4037" s="101"/>
      <c r="J4037" s="101"/>
      <c r="L4037" s="102"/>
      <c r="M4037" s="103"/>
      <c r="O4037" s="101"/>
      <c r="P4037" s="101"/>
      <c r="Q4037" s="101"/>
      <c r="R4037" s="105"/>
      <c r="V4037" s="106"/>
      <c r="W4037" s="107"/>
      <c r="X4037" s="107"/>
      <c r="Y4037" s="107"/>
      <c r="Z4037" s="108"/>
      <c r="AA4037" s="107"/>
      <c r="AB4037" s="50"/>
      <c r="AI4037" s="107"/>
    </row>
    <row r="4038" spans="3:35" x14ac:dyDescent="0.2">
      <c r="L4038" s="102"/>
      <c r="M4038" s="103"/>
      <c r="R4038" s="105"/>
      <c r="V4038" s="106"/>
      <c r="W4038" s="107"/>
      <c r="X4038" s="107"/>
      <c r="Y4038" s="107"/>
      <c r="Z4038" s="108"/>
      <c r="AA4038" s="107"/>
      <c r="AB4038" s="50"/>
      <c r="AI4038" s="107"/>
    </row>
    <row r="4039" spans="3:35" x14ac:dyDescent="0.2">
      <c r="L4039" s="102"/>
      <c r="M4039" s="103"/>
      <c r="R4039" s="105"/>
      <c r="V4039" s="106"/>
      <c r="W4039" s="107"/>
      <c r="X4039" s="107"/>
      <c r="Y4039" s="107"/>
      <c r="Z4039" s="108"/>
      <c r="AA4039" s="107"/>
      <c r="AB4039" s="50"/>
      <c r="AI4039" s="107"/>
    </row>
    <row r="4040" spans="3:35" x14ac:dyDescent="0.2">
      <c r="C4040" s="101"/>
      <c r="D4040" s="101"/>
      <c r="E4040" s="101"/>
      <c r="F4040" s="101"/>
      <c r="I4040" s="101"/>
      <c r="J4040" s="101"/>
      <c r="L4040" s="102"/>
      <c r="M4040" s="103"/>
      <c r="O4040" s="101"/>
      <c r="P4040" s="101"/>
      <c r="Q4040" s="101"/>
      <c r="R4040" s="105"/>
      <c r="V4040" s="106"/>
      <c r="W4040" s="107"/>
      <c r="X4040" s="107"/>
      <c r="Y4040" s="107"/>
      <c r="Z4040" s="108"/>
      <c r="AA4040" s="107"/>
      <c r="AB4040" s="50"/>
      <c r="AI4040" s="107"/>
    </row>
    <row r="4041" spans="3:35" x14ac:dyDescent="0.2">
      <c r="C4041" s="101"/>
      <c r="D4041" s="101"/>
      <c r="E4041" s="101"/>
      <c r="F4041" s="101"/>
      <c r="I4041" s="101"/>
      <c r="J4041" s="101"/>
      <c r="L4041" s="102"/>
      <c r="M4041" s="103"/>
      <c r="O4041" s="101"/>
      <c r="P4041" s="101"/>
      <c r="Q4041" s="101"/>
      <c r="R4041" s="105"/>
      <c r="V4041" s="106"/>
      <c r="W4041" s="107"/>
      <c r="X4041" s="107"/>
      <c r="Y4041" s="107"/>
      <c r="Z4041" s="108"/>
      <c r="AA4041" s="107"/>
      <c r="AB4041" s="50"/>
      <c r="AI4041" s="107"/>
    </row>
    <row r="4042" spans="3:35" x14ac:dyDescent="0.2">
      <c r="C4042" s="101"/>
      <c r="D4042" s="101"/>
      <c r="E4042" s="101"/>
      <c r="F4042" s="101"/>
      <c r="I4042" s="101"/>
      <c r="J4042" s="101"/>
      <c r="L4042" s="102"/>
      <c r="M4042" s="103"/>
      <c r="O4042" s="101"/>
      <c r="P4042" s="101"/>
      <c r="Q4042" s="101"/>
      <c r="R4042" s="105"/>
      <c r="V4042" s="106"/>
      <c r="W4042" s="107"/>
      <c r="X4042" s="107"/>
      <c r="Y4042" s="107"/>
      <c r="Z4042" s="108"/>
      <c r="AA4042" s="107"/>
      <c r="AB4042" s="50"/>
      <c r="AI4042" s="107"/>
    </row>
    <row r="4043" spans="3:35" x14ac:dyDescent="0.2">
      <c r="C4043" s="101"/>
      <c r="D4043" s="101"/>
      <c r="E4043" s="101"/>
      <c r="F4043" s="101"/>
      <c r="I4043" s="101"/>
      <c r="J4043" s="101"/>
      <c r="L4043" s="102"/>
      <c r="M4043" s="103"/>
      <c r="O4043" s="101"/>
      <c r="P4043" s="101"/>
      <c r="Q4043" s="101"/>
      <c r="R4043" s="105"/>
      <c r="V4043" s="106"/>
      <c r="W4043" s="107"/>
      <c r="X4043" s="107"/>
      <c r="Y4043" s="107"/>
      <c r="Z4043" s="108"/>
      <c r="AA4043" s="107"/>
      <c r="AB4043" s="50"/>
      <c r="AI4043" s="107"/>
    </row>
    <row r="4044" spans="3:35" x14ac:dyDescent="0.2">
      <c r="C4044" s="101"/>
      <c r="D4044" s="101"/>
      <c r="E4044" s="101"/>
      <c r="F4044" s="101"/>
      <c r="I4044" s="101"/>
      <c r="J4044" s="101"/>
      <c r="L4044" s="102"/>
      <c r="M4044" s="103"/>
      <c r="O4044" s="101"/>
      <c r="P4044" s="101"/>
      <c r="Q4044" s="101"/>
      <c r="R4044" s="105"/>
      <c r="V4044" s="106"/>
      <c r="W4044" s="107"/>
      <c r="X4044" s="107"/>
      <c r="Y4044" s="107"/>
      <c r="Z4044" s="108"/>
      <c r="AA4044" s="107"/>
      <c r="AB4044" s="50"/>
      <c r="AI4044" s="107"/>
    </row>
    <row r="4045" spans="3:35" x14ac:dyDescent="0.2">
      <c r="C4045" s="101"/>
      <c r="D4045" s="101"/>
      <c r="E4045" s="101"/>
      <c r="F4045" s="101"/>
      <c r="I4045" s="101"/>
      <c r="J4045" s="101"/>
      <c r="L4045" s="102"/>
      <c r="M4045" s="103"/>
      <c r="O4045" s="101"/>
      <c r="P4045" s="101"/>
      <c r="Q4045" s="101"/>
      <c r="R4045" s="105"/>
      <c r="V4045" s="106"/>
      <c r="W4045" s="107"/>
      <c r="X4045" s="107"/>
      <c r="Y4045" s="107"/>
      <c r="Z4045" s="108"/>
      <c r="AA4045" s="107"/>
      <c r="AB4045" s="50"/>
      <c r="AI4045" s="107"/>
    </row>
    <row r="4046" spans="3:35" x14ac:dyDescent="0.2">
      <c r="C4046" s="101"/>
      <c r="D4046" s="101"/>
      <c r="E4046" s="101"/>
      <c r="F4046" s="101"/>
      <c r="I4046" s="101"/>
      <c r="J4046" s="101"/>
      <c r="L4046" s="102"/>
      <c r="M4046" s="103"/>
      <c r="O4046" s="101"/>
      <c r="P4046" s="101"/>
      <c r="Q4046" s="101"/>
      <c r="R4046" s="105"/>
      <c r="V4046" s="106"/>
      <c r="W4046" s="107"/>
      <c r="X4046" s="107"/>
      <c r="Y4046" s="107"/>
      <c r="Z4046" s="108"/>
      <c r="AA4046" s="107"/>
      <c r="AB4046" s="50"/>
      <c r="AI4046" s="107"/>
    </row>
    <row r="4047" spans="3:35" x14ac:dyDescent="0.2">
      <c r="C4047" s="101"/>
      <c r="D4047" s="101"/>
      <c r="E4047" s="101"/>
      <c r="F4047" s="101"/>
      <c r="I4047" s="101"/>
      <c r="J4047" s="101"/>
      <c r="L4047" s="102"/>
      <c r="M4047" s="103"/>
      <c r="O4047" s="101"/>
      <c r="P4047" s="101"/>
      <c r="Q4047" s="101"/>
      <c r="R4047" s="105"/>
      <c r="V4047" s="106"/>
      <c r="W4047" s="107"/>
      <c r="X4047" s="107"/>
      <c r="Y4047" s="107"/>
      <c r="Z4047" s="108"/>
      <c r="AA4047" s="107"/>
      <c r="AB4047" s="50"/>
      <c r="AI4047" s="107"/>
    </row>
    <row r="4048" spans="3:35" x14ac:dyDescent="0.2">
      <c r="C4048" s="101"/>
      <c r="D4048" s="101"/>
      <c r="E4048" s="101"/>
      <c r="F4048" s="101"/>
      <c r="I4048" s="101"/>
      <c r="J4048" s="101"/>
      <c r="L4048" s="102"/>
      <c r="M4048" s="103"/>
      <c r="O4048" s="101"/>
      <c r="P4048" s="101"/>
      <c r="Q4048" s="101"/>
      <c r="R4048" s="105"/>
      <c r="V4048" s="106"/>
      <c r="W4048" s="107"/>
      <c r="X4048" s="107"/>
      <c r="Y4048" s="107"/>
      <c r="Z4048" s="108"/>
      <c r="AA4048" s="107"/>
      <c r="AB4048" s="50"/>
      <c r="AI4048" s="107"/>
    </row>
    <row r="4049" spans="3:35" x14ac:dyDescent="0.2">
      <c r="C4049" s="101"/>
      <c r="D4049" s="101"/>
      <c r="E4049" s="101"/>
      <c r="F4049" s="101"/>
      <c r="I4049" s="101"/>
      <c r="J4049" s="101"/>
      <c r="L4049" s="102"/>
      <c r="M4049" s="103"/>
      <c r="O4049" s="101"/>
      <c r="P4049" s="101"/>
      <c r="Q4049" s="101"/>
      <c r="R4049" s="105"/>
      <c r="V4049" s="106"/>
      <c r="W4049" s="107"/>
      <c r="X4049" s="107"/>
      <c r="Y4049" s="107"/>
      <c r="Z4049" s="108"/>
      <c r="AA4049" s="107"/>
      <c r="AB4049" s="50"/>
      <c r="AI4049" s="107"/>
    </row>
    <row r="4050" spans="3:35" x14ac:dyDescent="0.2">
      <c r="C4050" s="101"/>
      <c r="D4050" s="101"/>
      <c r="E4050" s="101"/>
      <c r="F4050" s="101"/>
      <c r="I4050" s="101"/>
      <c r="J4050" s="101"/>
      <c r="L4050" s="102"/>
      <c r="M4050" s="103"/>
      <c r="O4050" s="101"/>
      <c r="P4050" s="101"/>
      <c r="Q4050" s="101"/>
      <c r="R4050" s="105"/>
      <c r="V4050" s="106"/>
      <c r="W4050" s="107"/>
      <c r="X4050" s="107"/>
      <c r="Y4050" s="107"/>
      <c r="Z4050" s="108"/>
      <c r="AA4050" s="107"/>
      <c r="AB4050" s="50"/>
      <c r="AI4050" s="107"/>
    </row>
    <row r="4051" spans="3:35" x14ac:dyDescent="0.2">
      <c r="L4051" s="102"/>
      <c r="M4051" s="103"/>
      <c r="R4051" s="105"/>
      <c r="V4051" s="106"/>
      <c r="W4051" s="107"/>
      <c r="X4051" s="107"/>
      <c r="Y4051" s="107"/>
      <c r="Z4051" s="108"/>
      <c r="AA4051" s="107"/>
      <c r="AB4051" s="50"/>
      <c r="AI4051" s="107"/>
    </row>
    <row r="4052" spans="3:35" x14ac:dyDescent="0.2">
      <c r="L4052" s="102"/>
      <c r="M4052" s="103"/>
      <c r="R4052" s="105"/>
      <c r="V4052" s="106"/>
      <c r="W4052" s="107"/>
      <c r="X4052" s="107"/>
      <c r="Y4052" s="107"/>
      <c r="Z4052" s="108"/>
      <c r="AA4052" s="107"/>
      <c r="AB4052" s="50"/>
      <c r="AI4052" s="107"/>
    </row>
    <row r="4053" spans="3:35" x14ac:dyDescent="0.2">
      <c r="L4053" s="102"/>
      <c r="M4053" s="103"/>
      <c r="R4053" s="105"/>
      <c r="V4053" s="106"/>
      <c r="W4053" s="107"/>
      <c r="X4053" s="107"/>
      <c r="Y4053" s="107"/>
      <c r="Z4053" s="108"/>
      <c r="AA4053" s="107"/>
      <c r="AB4053" s="50"/>
      <c r="AI4053" s="107"/>
    </row>
    <row r="4054" spans="3:35" x14ac:dyDescent="0.2">
      <c r="C4054" s="101"/>
      <c r="D4054" s="101"/>
      <c r="E4054" s="101"/>
      <c r="F4054" s="101"/>
      <c r="I4054" s="101"/>
      <c r="J4054" s="101"/>
      <c r="L4054" s="102"/>
      <c r="M4054" s="103"/>
      <c r="O4054" s="101"/>
      <c r="P4054" s="101"/>
      <c r="Q4054" s="101"/>
      <c r="R4054" s="105"/>
      <c r="V4054" s="106"/>
      <c r="W4054" s="107"/>
      <c r="X4054" s="107"/>
      <c r="Y4054" s="107"/>
      <c r="Z4054" s="108"/>
      <c r="AA4054" s="107"/>
      <c r="AB4054" s="50"/>
      <c r="AI4054" s="107"/>
    </row>
    <row r="4055" spans="3:35" x14ac:dyDescent="0.2">
      <c r="C4055" s="101"/>
      <c r="D4055" s="101"/>
      <c r="E4055" s="101"/>
      <c r="F4055" s="101"/>
      <c r="I4055" s="101"/>
      <c r="J4055" s="101"/>
      <c r="L4055" s="102"/>
      <c r="M4055" s="103"/>
      <c r="O4055" s="101"/>
      <c r="P4055" s="101"/>
      <c r="Q4055" s="101"/>
      <c r="R4055" s="105"/>
      <c r="V4055" s="106"/>
      <c r="W4055" s="107"/>
      <c r="X4055" s="107"/>
      <c r="Y4055" s="107"/>
      <c r="Z4055" s="108"/>
      <c r="AA4055" s="107"/>
      <c r="AB4055" s="50"/>
      <c r="AI4055" s="107"/>
    </row>
    <row r="4056" spans="3:35" x14ac:dyDescent="0.2">
      <c r="C4056" s="101"/>
      <c r="D4056" s="101"/>
      <c r="E4056" s="101"/>
      <c r="F4056" s="101"/>
      <c r="I4056" s="101"/>
      <c r="J4056" s="101"/>
      <c r="L4056" s="102"/>
      <c r="M4056" s="103"/>
      <c r="O4056" s="101"/>
      <c r="P4056" s="101"/>
      <c r="Q4056" s="101"/>
      <c r="R4056" s="105"/>
      <c r="V4056" s="106"/>
      <c r="W4056" s="107"/>
      <c r="X4056" s="107"/>
      <c r="Y4056" s="107"/>
      <c r="Z4056" s="108"/>
      <c r="AA4056" s="107"/>
      <c r="AB4056" s="50"/>
      <c r="AI4056" s="107"/>
    </row>
    <row r="4057" spans="3:35" x14ac:dyDescent="0.2">
      <c r="C4057" s="101"/>
      <c r="D4057" s="101"/>
      <c r="E4057" s="101"/>
      <c r="F4057" s="101"/>
      <c r="I4057" s="101"/>
      <c r="J4057" s="101"/>
      <c r="L4057" s="102"/>
      <c r="M4057" s="103"/>
      <c r="O4057" s="101"/>
      <c r="P4057" s="101"/>
      <c r="Q4057" s="101"/>
      <c r="R4057" s="105"/>
      <c r="V4057" s="106"/>
      <c r="W4057" s="107"/>
      <c r="X4057" s="107"/>
      <c r="Y4057" s="107"/>
      <c r="Z4057" s="108"/>
      <c r="AA4057" s="107"/>
      <c r="AB4057" s="50"/>
      <c r="AI4057" s="107"/>
    </row>
    <row r="4058" spans="3:35" x14ac:dyDescent="0.2">
      <c r="C4058" s="101"/>
      <c r="D4058" s="101"/>
      <c r="E4058" s="101"/>
      <c r="F4058" s="101"/>
      <c r="I4058" s="101"/>
      <c r="J4058" s="101"/>
      <c r="L4058" s="102"/>
      <c r="M4058" s="103"/>
      <c r="O4058" s="101"/>
      <c r="P4058" s="101"/>
      <c r="Q4058" s="101"/>
      <c r="R4058" s="105"/>
      <c r="V4058" s="106"/>
      <c r="W4058" s="107"/>
      <c r="X4058" s="107"/>
      <c r="Y4058" s="107"/>
      <c r="Z4058" s="108"/>
      <c r="AA4058" s="107"/>
      <c r="AB4058" s="50"/>
      <c r="AI4058" s="107"/>
    </row>
    <row r="4059" spans="3:35" x14ac:dyDescent="0.2">
      <c r="C4059" s="101"/>
      <c r="D4059" s="101"/>
      <c r="E4059" s="101"/>
      <c r="F4059" s="101"/>
      <c r="I4059" s="101"/>
      <c r="J4059" s="101"/>
      <c r="L4059" s="102"/>
      <c r="M4059" s="103"/>
      <c r="O4059" s="101"/>
      <c r="P4059" s="101"/>
      <c r="Q4059" s="101"/>
      <c r="R4059" s="105"/>
      <c r="V4059" s="106"/>
      <c r="W4059" s="107"/>
      <c r="X4059" s="107"/>
      <c r="Y4059" s="107"/>
      <c r="Z4059" s="108"/>
      <c r="AA4059" s="107"/>
      <c r="AB4059" s="50"/>
      <c r="AI4059" s="107"/>
    </row>
    <row r="4060" spans="3:35" x14ac:dyDescent="0.2">
      <c r="C4060" s="101"/>
      <c r="D4060" s="101"/>
      <c r="E4060" s="101"/>
      <c r="F4060" s="101"/>
      <c r="I4060" s="101"/>
      <c r="J4060" s="101"/>
      <c r="L4060" s="102"/>
      <c r="M4060" s="103"/>
      <c r="O4060" s="101"/>
      <c r="P4060" s="101"/>
      <c r="Q4060" s="101"/>
      <c r="R4060" s="105"/>
      <c r="V4060" s="106"/>
      <c r="W4060" s="107"/>
      <c r="X4060" s="107"/>
      <c r="Y4060" s="107"/>
      <c r="Z4060" s="108"/>
      <c r="AA4060" s="107"/>
      <c r="AB4060" s="50"/>
      <c r="AI4060" s="107"/>
    </row>
    <row r="4061" spans="3:35" x14ac:dyDescent="0.2">
      <c r="C4061" s="101"/>
      <c r="D4061" s="101"/>
      <c r="E4061" s="101"/>
      <c r="F4061" s="101"/>
      <c r="I4061" s="101"/>
      <c r="J4061" s="101"/>
      <c r="L4061" s="102"/>
      <c r="M4061" s="103"/>
      <c r="O4061" s="101"/>
      <c r="P4061" s="101"/>
      <c r="Q4061" s="101"/>
      <c r="R4061" s="105"/>
      <c r="V4061" s="106"/>
      <c r="W4061" s="107"/>
      <c r="X4061" s="107"/>
      <c r="Y4061" s="107"/>
      <c r="Z4061" s="108"/>
      <c r="AA4061" s="107"/>
      <c r="AB4061" s="50"/>
      <c r="AI4061" s="107"/>
    </row>
    <row r="4062" spans="3:35" x14ac:dyDescent="0.2">
      <c r="C4062" s="101"/>
      <c r="D4062" s="101"/>
      <c r="E4062" s="101"/>
      <c r="F4062" s="101"/>
      <c r="I4062" s="101"/>
      <c r="J4062" s="101"/>
      <c r="L4062" s="102"/>
      <c r="M4062" s="103"/>
      <c r="O4062" s="101"/>
      <c r="P4062" s="101"/>
      <c r="Q4062" s="101"/>
      <c r="R4062" s="105"/>
      <c r="V4062" s="106"/>
      <c r="W4062" s="107"/>
      <c r="X4062" s="107"/>
      <c r="Y4062" s="107"/>
      <c r="Z4062" s="108"/>
      <c r="AA4062" s="107"/>
      <c r="AB4062" s="50"/>
      <c r="AI4062" s="107"/>
    </row>
    <row r="4063" spans="3:35" x14ac:dyDescent="0.2">
      <c r="C4063" s="101"/>
      <c r="D4063" s="101"/>
      <c r="E4063" s="101"/>
      <c r="F4063" s="101"/>
      <c r="I4063" s="101"/>
      <c r="J4063" s="101"/>
      <c r="L4063" s="102"/>
      <c r="M4063" s="103"/>
      <c r="O4063" s="101"/>
      <c r="P4063" s="101"/>
      <c r="Q4063" s="101"/>
      <c r="R4063" s="105"/>
      <c r="V4063" s="106"/>
      <c r="W4063" s="107"/>
      <c r="X4063" s="107"/>
      <c r="Y4063" s="107"/>
      <c r="Z4063" s="108"/>
      <c r="AA4063" s="107"/>
      <c r="AB4063" s="50"/>
      <c r="AI4063" s="107"/>
    </row>
    <row r="4064" spans="3:35" x14ac:dyDescent="0.2">
      <c r="C4064" s="101"/>
      <c r="D4064" s="101"/>
      <c r="E4064" s="101"/>
      <c r="F4064" s="101"/>
      <c r="I4064" s="101"/>
      <c r="J4064" s="101"/>
      <c r="L4064" s="102"/>
      <c r="M4064" s="103"/>
      <c r="O4064" s="101"/>
      <c r="P4064" s="101"/>
      <c r="Q4064" s="101"/>
      <c r="R4064" s="105"/>
      <c r="V4064" s="106"/>
      <c r="W4064" s="107"/>
      <c r="X4064" s="107"/>
      <c r="Y4064" s="107"/>
      <c r="Z4064" s="108"/>
      <c r="AA4064" s="107"/>
      <c r="AB4064" s="50"/>
      <c r="AI4064" s="107"/>
    </row>
    <row r="4065" spans="3:35" x14ac:dyDescent="0.2">
      <c r="C4065" s="101"/>
      <c r="D4065" s="101"/>
      <c r="E4065" s="101"/>
      <c r="F4065" s="101"/>
      <c r="I4065" s="101"/>
      <c r="J4065" s="101"/>
      <c r="L4065" s="102"/>
      <c r="M4065" s="103"/>
      <c r="O4065" s="101"/>
      <c r="P4065" s="101"/>
      <c r="Q4065" s="101"/>
      <c r="R4065" s="105"/>
      <c r="V4065" s="106"/>
      <c r="W4065" s="107"/>
      <c r="X4065" s="107"/>
      <c r="Y4065" s="107"/>
      <c r="Z4065" s="108"/>
      <c r="AA4065" s="107"/>
      <c r="AB4065" s="50"/>
      <c r="AI4065" s="107"/>
    </row>
    <row r="4066" spans="3:35" x14ac:dyDescent="0.2">
      <c r="C4066" s="101"/>
      <c r="D4066" s="101"/>
      <c r="E4066" s="101"/>
      <c r="F4066" s="101"/>
      <c r="I4066" s="101"/>
      <c r="J4066" s="101"/>
      <c r="L4066" s="102"/>
      <c r="M4066" s="103"/>
      <c r="O4066" s="101"/>
      <c r="P4066" s="101"/>
      <c r="Q4066" s="101"/>
      <c r="R4066" s="105"/>
      <c r="V4066" s="106"/>
      <c r="W4066" s="107"/>
      <c r="X4066" s="107"/>
      <c r="Y4066" s="107"/>
      <c r="Z4066" s="108"/>
      <c r="AA4066" s="107"/>
      <c r="AB4066" s="50"/>
      <c r="AI4066" s="107"/>
    </row>
    <row r="4067" spans="3:35" x14ac:dyDescent="0.2">
      <c r="C4067" s="101"/>
      <c r="D4067" s="101"/>
      <c r="E4067" s="101"/>
      <c r="F4067" s="101"/>
      <c r="I4067" s="101"/>
      <c r="J4067" s="101"/>
      <c r="L4067" s="102"/>
      <c r="M4067" s="103"/>
      <c r="O4067" s="101"/>
      <c r="P4067" s="101"/>
      <c r="Q4067" s="101"/>
      <c r="R4067" s="105"/>
      <c r="V4067" s="106"/>
      <c r="W4067" s="107"/>
      <c r="X4067" s="107"/>
      <c r="Y4067" s="107"/>
      <c r="Z4067" s="108"/>
      <c r="AA4067" s="107"/>
      <c r="AB4067" s="50"/>
      <c r="AI4067" s="107"/>
    </row>
    <row r="4068" spans="3:35" x14ac:dyDescent="0.2">
      <c r="C4068" s="101"/>
      <c r="D4068" s="101"/>
      <c r="E4068" s="101"/>
      <c r="F4068" s="101"/>
      <c r="I4068" s="101"/>
      <c r="J4068" s="101"/>
      <c r="L4068" s="102"/>
      <c r="M4068" s="103"/>
      <c r="O4068" s="101"/>
      <c r="P4068" s="101"/>
      <c r="Q4068" s="101"/>
      <c r="R4068" s="105"/>
      <c r="V4068" s="106"/>
      <c r="W4068" s="107"/>
      <c r="X4068" s="107"/>
      <c r="Y4068" s="107"/>
      <c r="Z4068" s="108"/>
      <c r="AA4068" s="107"/>
      <c r="AB4068" s="50"/>
      <c r="AI4068" s="107"/>
    </row>
    <row r="4069" spans="3:35" x14ac:dyDescent="0.2">
      <c r="C4069" s="101"/>
      <c r="D4069" s="101"/>
      <c r="E4069" s="101"/>
      <c r="F4069" s="101"/>
      <c r="I4069" s="101"/>
      <c r="J4069" s="101"/>
      <c r="L4069" s="102"/>
      <c r="M4069" s="103"/>
      <c r="O4069" s="101"/>
      <c r="P4069" s="101"/>
      <c r="Q4069" s="101"/>
      <c r="R4069" s="105"/>
      <c r="V4069" s="106"/>
      <c r="W4069" s="107"/>
      <c r="X4069" s="107"/>
      <c r="Y4069" s="107"/>
      <c r="Z4069" s="108"/>
      <c r="AA4069" s="107"/>
      <c r="AB4069" s="50"/>
      <c r="AI4069" s="107"/>
    </row>
    <row r="4070" spans="3:35" x14ac:dyDescent="0.2">
      <c r="C4070" s="101"/>
      <c r="D4070" s="101"/>
      <c r="E4070" s="101"/>
      <c r="F4070" s="101"/>
      <c r="I4070" s="101"/>
      <c r="J4070" s="101"/>
      <c r="L4070" s="102"/>
      <c r="M4070" s="103"/>
      <c r="O4070" s="101"/>
      <c r="P4070" s="101"/>
      <c r="Q4070" s="101"/>
      <c r="R4070" s="105"/>
      <c r="V4070" s="106"/>
      <c r="W4070" s="107"/>
      <c r="X4070" s="107"/>
      <c r="Y4070" s="107"/>
      <c r="Z4070" s="108"/>
      <c r="AA4070" s="107"/>
      <c r="AB4070" s="50"/>
      <c r="AI4070" s="107"/>
    </row>
    <row r="4071" spans="3:35" x14ac:dyDescent="0.2">
      <c r="C4071" s="101"/>
      <c r="D4071" s="101"/>
      <c r="E4071" s="101"/>
      <c r="F4071" s="101"/>
      <c r="I4071" s="101"/>
      <c r="J4071" s="101"/>
      <c r="L4071" s="102"/>
      <c r="M4071" s="103"/>
      <c r="O4071" s="101"/>
      <c r="P4071" s="101"/>
      <c r="Q4071" s="101"/>
      <c r="R4071" s="105"/>
      <c r="V4071" s="106"/>
      <c r="W4071" s="107"/>
      <c r="X4071" s="107"/>
      <c r="Y4071" s="107"/>
      <c r="Z4071" s="108"/>
      <c r="AA4071" s="107"/>
      <c r="AB4071" s="50"/>
      <c r="AI4071" s="107"/>
    </row>
    <row r="4072" spans="3:35" x14ac:dyDescent="0.2">
      <c r="C4072" s="101"/>
      <c r="D4072" s="101"/>
      <c r="E4072" s="101"/>
      <c r="F4072" s="101"/>
      <c r="I4072" s="101"/>
      <c r="J4072" s="101"/>
      <c r="L4072" s="102"/>
      <c r="M4072" s="103"/>
      <c r="O4072" s="101"/>
      <c r="P4072" s="101"/>
      <c r="Q4072" s="101"/>
      <c r="R4072" s="105"/>
      <c r="V4072" s="106"/>
      <c r="W4072" s="107"/>
      <c r="X4072" s="107"/>
      <c r="Y4072" s="107"/>
      <c r="Z4072" s="108"/>
      <c r="AA4072" s="107"/>
      <c r="AB4072" s="50"/>
      <c r="AI4072" s="107"/>
    </row>
    <row r="4073" spans="3:35" x14ac:dyDescent="0.2">
      <c r="L4073" s="102"/>
      <c r="M4073" s="103"/>
      <c r="R4073" s="105"/>
      <c r="V4073" s="106"/>
      <c r="W4073" s="107"/>
      <c r="X4073" s="107"/>
      <c r="Y4073" s="107"/>
      <c r="Z4073" s="108"/>
      <c r="AA4073" s="107"/>
      <c r="AB4073" s="50"/>
      <c r="AI4073" s="107"/>
    </row>
    <row r="4074" spans="3:35" x14ac:dyDescent="0.2">
      <c r="L4074" s="102"/>
      <c r="M4074" s="103"/>
      <c r="R4074" s="105"/>
      <c r="V4074" s="106"/>
      <c r="W4074" s="107"/>
      <c r="X4074" s="107"/>
      <c r="Y4074" s="107"/>
      <c r="Z4074" s="108"/>
      <c r="AA4074" s="107"/>
      <c r="AB4074" s="50"/>
      <c r="AI4074" s="107"/>
    </row>
    <row r="4075" spans="3:35" x14ac:dyDescent="0.2">
      <c r="L4075" s="102"/>
      <c r="M4075" s="103"/>
      <c r="R4075" s="105"/>
      <c r="V4075" s="106"/>
      <c r="W4075" s="107"/>
      <c r="X4075" s="107"/>
      <c r="Y4075" s="107"/>
      <c r="Z4075" s="108"/>
      <c r="AA4075" s="107"/>
      <c r="AB4075" s="50"/>
      <c r="AI4075" s="107"/>
    </row>
    <row r="4076" spans="3:35" x14ac:dyDescent="0.2">
      <c r="L4076" s="102"/>
      <c r="M4076" s="103"/>
      <c r="R4076" s="105"/>
      <c r="V4076" s="106"/>
      <c r="W4076" s="107"/>
      <c r="X4076" s="107"/>
      <c r="Y4076" s="107"/>
      <c r="Z4076" s="108"/>
      <c r="AA4076" s="107"/>
      <c r="AB4076" s="50"/>
      <c r="AI4076" s="107"/>
    </row>
    <row r="4077" spans="3:35" x14ac:dyDescent="0.2">
      <c r="L4077" s="102"/>
      <c r="M4077" s="103"/>
      <c r="R4077" s="105"/>
      <c r="V4077" s="106"/>
      <c r="W4077" s="107"/>
      <c r="X4077" s="107"/>
      <c r="Y4077" s="107"/>
      <c r="Z4077" s="108"/>
      <c r="AA4077" s="107"/>
      <c r="AB4077" s="50"/>
      <c r="AI4077" s="107"/>
    </row>
    <row r="4078" spans="3:35" x14ac:dyDescent="0.2">
      <c r="C4078" s="101"/>
      <c r="D4078" s="101"/>
      <c r="E4078" s="101"/>
      <c r="F4078" s="101"/>
      <c r="I4078" s="101"/>
      <c r="J4078" s="101"/>
      <c r="L4078" s="102"/>
      <c r="M4078" s="103"/>
      <c r="O4078" s="101"/>
      <c r="P4078" s="101"/>
      <c r="Q4078" s="101"/>
      <c r="R4078" s="105"/>
      <c r="V4078" s="106"/>
      <c r="W4078" s="107"/>
      <c r="X4078" s="107"/>
      <c r="Y4078" s="107"/>
      <c r="Z4078" s="108"/>
      <c r="AA4078" s="107"/>
      <c r="AB4078" s="50"/>
      <c r="AI4078" s="107"/>
    </row>
    <row r="4079" spans="3:35" x14ac:dyDescent="0.2">
      <c r="C4079" s="101"/>
      <c r="D4079" s="101"/>
      <c r="E4079" s="101"/>
      <c r="F4079" s="101"/>
      <c r="I4079" s="101"/>
      <c r="J4079" s="101"/>
      <c r="L4079" s="102"/>
      <c r="M4079" s="103"/>
      <c r="O4079" s="101"/>
      <c r="P4079" s="101"/>
      <c r="Q4079" s="101"/>
      <c r="R4079" s="105"/>
      <c r="V4079" s="106"/>
      <c r="W4079" s="107"/>
      <c r="X4079" s="107"/>
      <c r="Y4079" s="107"/>
      <c r="Z4079" s="108"/>
      <c r="AA4079" s="107"/>
      <c r="AB4079" s="50"/>
      <c r="AI4079" s="107"/>
    </row>
    <row r="4080" spans="3:35" x14ac:dyDescent="0.2">
      <c r="C4080" s="101"/>
      <c r="D4080" s="101"/>
      <c r="E4080" s="101"/>
      <c r="F4080" s="101"/>
      <c r="I4080" s="101"/>
      <c r="J4080" s="101"/>
      <c r="L4080" s="102"/>
      <c r="M4080" s="103"/>
      <c r="O4080" s="101"/>
      <c r="P4080" s="101"/>
      <c r="Q4080" s="101"/>
      <c r="R4080" s="105"/>
      <c r="V4080" s="106"/>
      <c r="W4080" s="107"/>
      <c r="X4080" s="107"/>
      <c r="Y4080" s="107"/>
      <c r="Z4080" s="108"/>
      <c r="AA4080" s="107"/>
      <c r="AB4080" s="50"/>
      <c r="AI4080" s="107"/>
    </row>
    <row r="4081" spans="3:35" x14ac:dyDescent="0.2">
      <c r="C4081" s="101"/>
      <c r="D4081" s="101"/>
      <c r="E4081" s="101"/>
      <c r="F4081" s="101"/>
      <c r="I4081" s="101"/>
      <c r="J4081" s="101"/>
      <c r="L4081" s="102"/>
      <c r="M4081" s="103"/>
      <c r="O4081" s="101"/>
      <c r="P4081" s="101"/>
      <c r="Q4081" s="101"/>
      <c r="R4081" s="105"/>
      <c r="V4081" s="106"/>
      <c r="W4081" s="107"/>
      <c r="X4081" s="107"/>
      <c r="Y4081" s="107"/>
      <c r="Z4081" s="108"/>
      <c r="AA4081" s="107"/>
      <c r="AB4081" s="50"/>
      <c r="AI4081" s="107"/>
    </row>
    <row r="4082" spans="3:35" x14ac:dyDescent="0.2">
      <c r="C4082" s="101"/>
      <c r="D4082" s="101"/>
      <c r="E4082" s="101"/>
      <c r="F4082" s="101"/>
      <c r="I4082" s="101"/>
      <c r="J4082" s="101"/>
      <c r="L4082" s="102"/>
      <c r="M4082" s="103"/>
      <c r="O4082" s="101"/>
      <c r="P4082" s="101"/>
      <c r="Q4082" s="101"/>
      <c r="R4082" s="105"/>
      <c r="V4082" s="106"/>
      <c r="W4082" s="107"/>
      <c r="X4082" s="107"/>
      <c r="Y4082" s="107"/>
      <c r="Z4082" s="108"/>
      <c r="AA4082" s="107"/>
      <c r="AB4082" s="50"/>
      <c r="AI4082" s="107"/>
    </row>
    <row r="4083" spans="3:35" x14ac:dyDescent="0.2">
      <c r="C4083" s="101"/>
      <c r="D4083" s="101"/>
      <c r="E4083" s="101"/>
      <c r="F4083" s="101"/>
      <c r="I4083" s="101"/>
      <c r="J4083" s="101"/>
      <c r="L4083" s="102"/>
      <c r="M4083" s="103"/>
      <c r="O4083" s="101"/>
      <c r="P4083" s="101"/>
      <c r="Q4083" s="101"/>
      <c r="R4083" s="105"/>
      <c r="V4083" s="106"/>
      <c r="W4083" s="107"/>
      <c r="X4083" s="107"/>
      <c r="Y4083" s="107"/>
      <c r="Z4083" s="108"/>
      <c r="AA4083" s="107"/>
      <c r="AB4083" s="50"/>
      <c r="AI4083" s="107"/>
    </row>
    <row r="4084" spans="3:35" x14ac:dyDescent="0.2">
      <c r="C4084" s="101"/>
      <c r="D4084" s="101"/>
      <c r="E4084" s="101"/>
      <c r="F4084" s="101"/>
      <c r="I4084" s="101"/>
      <c r="J4084" s="101"/>
      <c r="L4084" s="102"/>
      <c r="M4084" s="103"/>
      <c r="O4084" s="101"/>
      <c r="P4084" s="101"/>
      <c r="Q4084" s="101"/>
      <c r="R4084" s="105"/>
      <c r="V4084" s="106"/>
      <c r="W4084" s="107"/>
      <c r="X4084" s="107"/>
      <c r="Y4084" s="107"/>
      <c r="Z4084" s="108"/>
      <c r="AA4084" s="107"/>
      <c r="AB4084" s="50"/>
      <c r="AI4084" s="107"/>
    </row>
    <row r="4085" spans="3:35" x14ac:dyDescent="0.2">
      <c r="C4085" s="101"/>
      <c r="D4085" s="101"/>
      <c r="E4085" s="101"/>
      <c r="F4085" s="101"/>
      <c r="I4085" s="101"/>
      <c r="J4085" s="101"/>
      <c r="L4085" s="102"/>
      <c r="M4085" s="103"/>
      <c r="O4085" s="101"/>
      <c r="P4085" s="101"/>
      <c r="Q4085" s="101"/>
      <c r="R4085" s="105"/>
      <c r="V4085" s="106"/>
      <c r="W4085" s="107"/>
      <c r="X4085" s="107"/>
      <c r="Y4085" s="107"/>
      <c r="Z4085" s="108"/>
      <c r="AA4085" s="107"/>
      <c r="AB4085" s="50"/>
      <c r="AI4085" s="107"/>
    </row>
    <row r="4086" spans="3:35" x14ac:dyDescent="0.2">
      <c r="C4086" s="101"/>
      <c r="D4086" s="101"/>
      <c r="E4086" s="101"/>
      <c r="F4086" s="101"/>
      <c r="I4086" s="101"/>
      <c r="J4086" s="101"/>
      <c r="L4086" s="102"/>
      <c r="M4086" s="103"/>
      <c r="O4086" s="101"/>
      <c r="P4086" s="101"/>
      <c r="Q4086" s="101"/>
      <c r="R4086" s="105"/>
      <c r="V4086" s="106"/>
      <c r="W4086" s="107"/>
      <c r="X4086" s="107"/>
      <c r="Y4086" s="107"/>
      <c r="Z4086" s="108"/>
      <c r="AA4086" s="107"/>
      <c r="AB4086" s="50"/>
      <c r="AI4086" s="107"/>
    </row>
    <row r="4087" spans="3:35" x14ac:dyDescent="0.2">
      <c r="C4087" s="101"/>
      <c r="D4087" s="101"/>
      <c r="E4087" s="101"/>
      <c r="F4087" s="101"/>
      <c r="I4087" s="101"/>
      <c r="J4087" s="101"/>
      <c r="L4087" s="102"/>
      <c r="M4087" s="103"/>
      <c r="O4087" s="101"/>
      <c r="P4087" s="101"/>
      <c r="Q4087" s="101"/>
      <c r="R4087" s="105"/>
      <c r="V4087" s="106"/>
      <c r="W4087" s="107"/>
      <c r="X4087" s="107"/>
      <c r="Y4087" s="107"/>
      <c r="Z4087" s="108"/>
      <c r="AA4087" s="107"/>
      <c r="AB4087" s="50"/>
      <c r="AI4087" s="107"/>
    </row>
    <row r="4088" spans="3:35" x14ac:dyDescent="0.2">
      <c r="C4088" s="101"/>
      <c r="D4088" s="101"/>
      <c r="E4088" s="101"/>
      <c r="F4088" s="101"/>
      <c r="I4088" s="101"/>
      <c r="J4088" s="101"/>
      <c r="L4088" s="102"/>
      <c r="M4088" s="103"/>
      <c r="O4088" s="101"/>
      <c r="P4088" s="101"/>
      <c r="Q4088" s="101"/>
      <c r="R4088" s="105"/>
      <c r="V4088" s="106"/>
      <c r="W4088" s="107"/>
      <c r="X4088" s="107"/>
      <c r="Y4088" s="107"/>
      <c r="Z4088" s="108"/>
      <c r="AA4088" s="107"/>
      <c r="AB4088" s="50"/>
      <c r="AI4088" s="107"/>
    </row>
    <row r="4089" spans="3:35" x14ac:dyDescent="0.2">
      <c r="C4089" s="101"/>
      <c r="D4089" s="101"/>
      <c r="E4089" s="101"/>
      <c r="F4089" s="101"/>
      <c r="I4089" s="101"/>
      <c r="J4089" s="101"/>
      <c r="L4089" s="102"/>
      <c r="M4089" s="103"/>
      <c r="O4089" s="101"/>
      <c r="P4089" s="101"/>
      <c r="Q4089" s="101"/>
      <c r="R4089" s="105"/>
      <c r="V4089" s="106"/>
      <c r="W4089" s="107"/>
      <c r="X4089" s="107"/>
      <c r="Y4089" s="107"/>
      <c r="Z4089" s="108"/>
      <c r="AA4089" s="107"/>
      <c r="AB4089" s="50"/>
      <c r="AI4089" s="107"/>
    </row>
    <row r="4090" spans="3:35" x14ac:dyDescent="0.2">
      <c r="C4090" s="101"/>
      <c r="D4090" s="101"/>
      <c r="E4090" s="101"/>
      <c r="F4090" s="101"/>
      <c r="I4090" s="101"/>
      <c r="J4090" s="101"/>
      <c r="L4090" s="102"/>
      <c r="M4090" s="103"/>
      <c r="O4090" s="101"/>
      <c r="P4090" s="101"/>
      <c r="Q4090" s="101"/>
      <c r="R4090" s="105"/>
      <c r="V4090" s="106"/>
      <c r="W4090" s="107"/>
      <c r="X4090" s="107"/>
      <c r="Y4090" s="107"/>
      <c r="Z4090" s="108"/>
      <c r="AA4090" s="107"/>
      <c r="AB4090" s="50"/>
      <c r="AI4090" s="107"/>
    </row>
    <row r="4091" spans="3:35" x14ac:dyDescent="0.2">
      <c r="L4091" s="102"/>
      <c r="M4091" s="103"/>
      <c r="R4091" s="105"/>
      <c r="V4091" s="106"/>
      <c r="W4091" s="107"/>
      <c r="X4091" s="107"/>
      <c r="Y4091" s="107"/>
      <c r="Z4091" s="108"/>
      <c r="AA4091" s="107"/>
      <c r="AB4091" s="50"/>
      <c r="AI4091" s="107"/>
    </row>
    <row r="4092" spans="3:35" x14ac:dyDescent="0.2">
      <c r="L4092" s="102"/>
      <c r="M4092" s="103"/>
      <c r="R4092" s="105"/>
      <c r="V4092" s="106"/>
      <c r="W4092" s="107"/>
      <c r="X4092" s="107"/>
      <c r="Y4092" s="107"/>
      <c r="Z4092" s="108"/>
      <c r="AA4092" s="107"/>
      <c r="AB4092" s="50"/>
      <c r="AI4092" s="107"/>
    </row>
    <row r="4093" spans="3:35" x14ac:dyDescent="0.2">
      <c r="C4093" s="101"/>
      <c r="D4093" s="101"/>
      <c r="E4093" s="101"/>
      <c r="F4093" s="101"/>
      <c r="I4093" s="101"/>
      <c r="J4093" s="101"/>
      <c r="L4093" s="102"/>
      <c r="M4093" s="103"/>
      <c r="O4093" s="101"/>
      <c r="P4093" s="101"/>
      <c r="Q4093" s="101"/>
      <c r="R4093" s="105"/>
      <c r="V4093" s="106"/>
      <c r="W4093" s="107"/>
      <c r="X4093" s="107"/>
      <c r="Y4093" s="107"/>
      <c r="Z4093" s="108"/>
      <c r="AA4093" s="107"/>
      <c r="AB4093" s="50"/>
      <c r="AI4093" s="107"/>
    </row>
    <row r="4094" spans="3:35" x14ac:dyDescent="0.2">
      <c r="C4094" s="101"/>
      <c r="D4094" s="101"/>
      <c r="E4094" s="101"/>
      <c r="F4094" s="101"/>
      <c r="I4094" s="101"/>
      <c r="J4094" s="101"/>
      <c r="L4094" s="102"/>
      <c r="M4094" s="103"/>
      <c r="O4094" s="101"/>
      <c r="P4094" s="101"/>
      <c r="Q4094" s="101"/>
      <c r="R4094" s="105"/>
      <c r="V4094" s="106"/>
      <c r="W4094" s="107"/>
      <c r="X4094" s="107"/>
      <c r="Y4094" s="107"/>
      <c r="Z4094" s="108"/>
      <c r="AA4094" s="107"/>
      <c r="AB4094" s="50"/>
      <c r="AI4094" s="107"/>
    </row>
    <row r="4095" spans="3:35" x14ac:dyDescent="0.2">
      <c r="C4095" s="101"/>
      <c r="D4095" s="101"/>
      <c r="E4095" s="101"/>
      <c r="F4095" s="101"/>
      <c r="I4095" s="101"/>
      <c r="J4095" s="101"/>
      <c r="L4095" s="102"/>
      <c r="M4095" s="103"/>
      <c r="O4095" s="101"/>
      <c r="P4095" s="101"/>
      <c r="Q4095" s="101"/>
      <c r="R4095" s="105"/>
      <c r="V4095" s="106"/>
      <c r="W4095" s="107"/>
      <c r="X4095" s="107"/>
      <c r="Y4095" s="107"/>
      <c r="Z4095" s="108"/>
      <c r="AA4095" s="107"/>
      <c r="AB4095" s="50"/>
      <c r="AI4095" s="107"/>
    </row>
    <row r="4096" spans="3:35" x14ac:dyDescent="0.2">
      <c r="C4096" s="101"/>
      <c r="D4096" s="101"/>
      <c r="E4096" s="101"/>
      <c r="F4096" s="101"/>
      <c r="I4096" s="101"/>
      <c r="J4096" s="101"/>
      <c r="L4096" s="102"/>
      <c r="M4096" s="103"/>
      <c r="O4096" s="101"/>
      <c r="P4096" s="101"/>
      <c r="Q4096" s="101"/>
      <c r="R4096" s="105"/>
      <c r="V4096" s="106"/>
      <c r="W4096" s="107"/>
      <c r="X4096" s="107"/>
      <c r="Y4096" s="107"/>
      <c r="Z4096" s="108"/>
      <c r="AA4096" s="107"/>
      <c r="AB4096" s="50"/>
      <c r="AI4096" s="107"/>
    </row>
    <row r="4097" spans="3:35" x14ac:dyDescent="0.2">
      <c r="C4097" s="101"/>
      <c r="D4097" s="101"/>
      <c r="E4097" s="101"/>
      <c r="F4097" s="101"/>
      <c r="I4097" s="101"/>
      <c r="J4097" s="101"/>
      <c r="L4097" s="102"/>
      <c r="M4097" s="103"/>
      <c r="O4097" s="101"/>
      <c r="P4097" s="101"/>
      <c r="Q4097" s="101"/>
      <c r="R4097" s="105"/>
      <c r="V4097" s="106"/>
      <c r="W4097" s="107"/>
      <c r="X4097" s="107"/>
      <c r="Y4097" s="107"/>
      <c r="Z4097" s="108"/>
      <c r="AA4097" s="107"/>
      <c r="AB4097" s="50"/>
      <c r="AI4097" s="107"/>
    </row>
    <row r="4098" spans="3:35" x14ac:dyDescent="0.2">
      <c r="C4098" s="101"/>
      <c r="D4098" s="101"/>
      <c r="E4098" s="101"/>
      <c r="F4098" s="101"/>
      <c r="I4098" s="101"/>
      <c r="J4098" s="101"/>
      <c r="L4098" s="102"/>
      <c r="M4098" s="103"/>
      <c r="O4098" s="101"/>
      <c r="P4098" s="101"/>
      <c r="Q4098" s="101"/>
      <c r="R4098" s="105"/>
      <c r="V4098" s="106"/>
      <c r="W4098" s="107"/>
      <c r="X4098" s="107"/>
      <c r="Y4098" s="107"/>
      <c r="Z4098" s="108"/>
      <c r="AA4098" s="107"/>
      <c r="AB4098" s="50"/>
      <c r="AI4098" s="107"/>
    </row>
    <row r="4099" spans="3:35" x14ac:dyDescent="0.2">
      <c r="L4099" s="102"/>
      <c r="M4099" s="103"/>
      <c r="R4099" s="105"/>
      <c r="V4099" s="106"/>
      <c r="W4099" s="107"/>
      <c r="X4099" s="107"/>
      <c r="Y4099" s="107"/>
      <c r="Z4099" s="108"/>
      <c r="AA4099" s="107"/>
      <c r="AB4099" s="50"/>
      <c r="AI4099" s="107"/>
    </row>
    <row r="4100" spans="3:35" x14ac:dyDescent="0.2">
      <c r="L4100" s="102"/>
      <c r="M4100" s="103"/>
      <c r="R4100" s="105"/>
      <c r="V4100" s="106"/>
      <c r="W4100" s="107"/>
      <c r="X4100" s="107"/>
      <c r="Y4100" s="107"/>
      <c r="Z4100" s="108"/>
      <c r="AA4100" s="107"/>
      <c r="AB4100" s="50"/>
      <c r="AI4100" s="107"/>
    </row>
    <row r="4101" spans="3:35" x14ac:dyDescent="0.2">
      <c r="L4101" s="102"/>
      <c r="M4101" s="103"/>
      <c r="R4101" s="105"/>
      <c r="V4101" s="106"/>
      <c r="W4101" s="107"/>
      <c r="X4101" s="107"/>
      <c r="Y4101" s="107"/>
      <c r="Z4101" s="108"/>
      <c r="AA4101" s="107"/>
      <c r="AB4101" s="50"/>
      <c r="AI4101" s="107"/>
    </row>
    <row r="4102" spans="3:35" x14ac:dyDescent="0.2">
      <c r="C4102" s="101"/>
      <c r="D4102" s="101"/>
      <c r="E4102" s="101"/>
      <c r="F4102" s="101"/>
      <c r="I4102" s="101"/>
      <c r="J4102" s="101"/>
      <c r="L4102" s="102"/>
      <c r="M4102" s="103"/>
      <c r="O4102" s="101"/>
      <c r="P4102" s="101"/>
      <c r="Q4102" s="101"/>
      <c r="R4102" s="105"/>
      <c r="V4102" s="106"/>
      <c r="W4102" s="107"/>
      <c r="X4102" s="107"/>
      <c r="Y4102" s="107"/>
      <c r="Z4102" s="108"/>
      <c r="AA4102" s="107"/>
      <c r="AB4102" s="50"/>
      <c r="AI4102" s="107"/>
    </row>
    <row r="4103" spans="3:35" x14ac:dyDescent="0.2">
      <c r="C4103" s="101"/>
      <c r="D4103" s="101"/>
      <c r="E4103" s="101"/>
      <c r="F4103" s="101"/>
      <c r="I4103" s="101"/>
      <c r="J4103" s="101"/>
      <c r="L4103" s="102"/>
      <c r="M4103" s="103"/>
      <c r="O4103" s="101"/>
      <c r="P4103" s="101"/>
      <c r="Q4103" s="101"/>
      <c r="R4103" s="105"/>
      <c r="V4103" s="106"/>
      <c r="W4103" s="107"/>
      <c r="X4103" s="107"/>
      <c r="Y4103" s="107"/>
      <c r="Z4103" s="108"/>
      <c r="AA4103" s="107"/>
      <c r="AB4103" s="50"/>
      <c r="AI4103" s="107"/>
    </row>
    <row r="4104" spans="3:35" x14ac:dyDescent="0.2">
      <c r="L4104" s="102"/>
      <c r="M4104" s="103"/>
      <c r="R4104" s="105"/>
      <c r="V4104" s="106"/>
      <c r="W4104" s="107"/>
      <c r="X4104" s="107"/>
      <c r="Y4104" s="107"/>
      <c r="Z4104" s="108"/>
      <c r="AA4104" s="107"/>
      <c r="AB4104" s="50"/>
      <c r="AI4104" s="107"/>
    </row>
    <row r="4105" spans="3:35" x14ac:dyDescent="0.2">
      <c r="C4105" s="101"/>
      <c r="D4105" s="101"/>
      <c r="E4105" s="101"/>
      <c r="F4105" s="101"/>
      <c r="I4105" s="101"/>
      <c r="J4105" s="101"/>
      <c r="L4105" s="102"/>
      <c r="M4105" s="103"/>
      <c r="O4105" s="101"/>
      <c r="P4105" s="101"/>
      <c r="Q4105" s="101"/>
      <c r="R4105" s="105"/>
      <c r="V4105" s="106"/>
      <c r="W4105" s="107"/>
      <c r="X4105" s="107"/>
      <c r="Y4105" s="107"/>
      <c r="Z4105" s="108"/>
      <c r="AA4105" s="107"/>
      <c r="AB4105" s="50"/>
      <c r="AI4105" s="107"/>
    </row>
    <row r="4106" spans="3:35" x14ac:dyDescent="0.2">
      <c r="C4106" s="101"/>
      <c r="D4106" s="101"/>
      <c r="E4106" s="101"/>
      <c r="F4106" s="101"/>
      <c r="I4106" s="101"/>
      <c r="J4106" s="101"/>
      <c r="L4106" s="102"/>
      <c r="M4106" s="103"/>
      <c r="O4106" s="101"/>
      <c r="P4106" s="101"/>
      <c r="Q4106" s="101"/>
      <c r="R4106" s="105"/>
      <c r="V4106" s="106"/>
      <c r="W4106" s="107"/>
      <c r="X4106" s="107"/>
      <c r="Y4106" s="107"/>
      <c r="Z4106" s="108"/>
      <c r="AA4106" s="107"/>
      <c r="AB4106" s="50"/>
      <c r="AI4106" s="107"/>
    </row>
    <row r="4107" spans="3:35" x14ac:dyDescent="0.2">
      <c r="C4107" s="101"/>
      <c r="D4107" s="101"/>
      <c r="E4107" s="101"/>
      <c r="F4107" s="101"/>
      <c r="I4107" s="101"/>
      <c r="J4107" s="101"/>
      <c r="L4107" s="102"/>
      <c r="M4107" s="103"/>
      <c r="O4107" s="101"/>
      <c r="P4107" s="101"/>
      <c r="Q4107" s="101"/>
      <c r="R4107" s="105"/>
      <c r="V4107" s="106"/>
      <c r="W4107" s="107"/>
      <c r="X4107" s="107"/>
      <c r="Y4107" s="107"/>
      <c r="Z4107" s="108"/>
      <c r="AA4107" s="107"/>
      <c r="AB4107" s="50"/>
      <c r="AI4107" s="107"/>
    </row>
    <row r="4108" spans="3:35" x14ac:dyDescent="0.2">
      <c r="L4108" s="102"/>
      <c r="M4108" s="103"/>
      <c r="R4108" s="105"/>
      <c r="V4108" s="106"/>
      <c r="W4108" s="107"/>
      <c r="X4108" s="107"/>
      <c r="Y4108" s="107"/>
      <c r="Z4108" s="108"/>
      <c r="AA4108" s="107"/>
      <c r="AB4108" s="50"/>
      <c r="AI4108" s="107"/>
    </row>
    <row r="4109" spans="3:35" x14ac:dyDescent="0.2">
      <c r="C4109" s="101"/>
      <c r="D4109" s="101"/>
      <c r="E4109" s="101"/>
      <c r="F4109" s="101"/>
      <c r="I4109" s="101"/>
      <c r="J4109" s="101"/>
      <c r="L4109" s="102"/>
      <c r="M4109" s="103"/>
      <c r="O4109" s="101"/>
      <c r="P4109" s="101"/>
      <c r="Q4109" s="101"/>
      <c r="R4109" s="105"/>
      <c r="V4109" s="106"/>
      <c r="W4109" s="107"/>
      <c r="X4109" s="107"/>
      <c r="Y4109" s="107"/>
      <c r="Z4109" s="108"/>
      <c r="AA4109" s="107"/>
      <c r="AB4109" s="50"/>
      <c r="AI4109" s="107"/>
    </row>
    <row r="4110" spans="3:35" x14ac:dyDescent="0.2">
      <c r="C4110" s="101"/>
      <c r="D4110" s="101"/>
      <c r="E4110" s="101"/>
      <c r="F4110" s="101"/>
      <c r="I4110" s="101"/>
      <c r="J4110" s="101"/>
      <c r="L4110" s="102"/>
      <c r="M4110" s="103"/>
      <c r="O4110" s="101"/>
      <c r="P4110" s="101"/>
      <c r="Q4110" s="101"/>
      <c r="R4110" s="105"/>
      <c r="V4110" s="106"/>
      <c r="W4110" s="107"/>
      <c r="X4110" s="107"/>
      <c r="Y4110" s="107"/>
      <c r="Z4110" s="108"/>
      <c r="AA4110" s="107"/>
      <c r="AB4110" s="50"/>
      <c r="AI4110" s="107"/>
    </row>
    <row r="4111" spans="3:35" x14ac:dyDescent="0.2">
      <c r="C4111" s="101"/>
      <c r="D4111" s="101"/>
      <c r="E4111" s="101"/>
      <c r="F4111" s="101"/>
      <c r="I4111" s="101"/>
      <c r="J4111" s="101"/>
      <c r="L4111" s="102"/>
      <c r="M4111" s="103"/>
      <c r="O4111" s="101"/>
      <c r="P4111" s="101"/>
      <c r="Q4111" s="101"/>
      <c r="R4111" s="105"/>
      <c r="V4111" s="106"/>
      <c r="W4111" s="107"/>
      <c r="X4111" s="107"/>
      <c r="Y4111" s="107"/>
      <c r="Z4111" s="108"/>
      <c r="AA4111" s="107"/>
      <c r="AB4111" s="50"/>
      <c r="AI4111" s="107"/>
    </row>
    <row r="4112" spans="3:35" x14ac:dyDescent="0.2">
      <c r="C4112" s="101"/>
      <c r="D4112" s="101"/>
      <c r="E4112" s="101"/>
      <c r="F4112" s="101"/>
      <c r="I4112" s="101"/>
      <c r="J4112" s="101"/>
      <c r="L4112" s="102"/>
      <c r="M4112" s="103"/>
      <c r="O4112" s="101"/>
      <c r="P4112" s="101"/>
      <c r="Q4112" s="101"/>
      <c r="R4112" s="105"/>
      <c r="V4112" s="106"/>
      <c r="W4112" s="107"/>
      <c r="X4112" s="107"/>
      <c r="Y4112" s="107"/>
      <c r="Z4112" s="108"/>
      <c r="AA4112" s="107"/>
      <c r="AB4112" s="50"/>
      <c r="AI4112" s="107"/>
    </row>
    <row r="4113" spans="3:35" x14ac:dyDescent="0.2">
      <c r="C4113" s="101"/>
      <c r="D4113" s="101"/>
      <c r="E4113" s="101"/>
      <c r="F4113" s="101"/>
      <c r="I4113" s="101"/>
      <c r="J4113" s="101"/>
      <c r="L4113" s="102"/>
      <c r="M4113" s="103"/>
      <c r="O4113" s="101"/>
      <c r="P4113" s="101"/>
      <c r="Q4113" s="101"/>
      <c r="R4113" s="105"/>
      <c r="V4113" s="106"/>
      <c r="W4113" s="107"/>
      <c r="X4113" s="107"/>
      <c r="Y4113" s="107"/>
      <c r="Z4113" s="108"/>
      <c r="AA4113" s="107"/>
      <c r="AB4113" s="50"/>
      <c r="AI4113" s="107"/>
    </row>
    <row r="4114" spans="3:35" x14ac:dyDescent="0.2">
      <c r="C4114" s="101"/>
      <c r="D4114" s="101"/>
      <c r="E4114" s="101"/>
      <c r="F4114" s="101"/>
      <c r="I4114" s="101"/>
      <c r="J4114" s="101"/>
      <c r="L4114" s="102"/>
      <c r="M4114" s="103"/>
      <c r="O4114" s="101"/>
      <c r="P4114" s="101"/>
      <c r="Q4114" s="101"/>
      <c r="R4114" s="105"/>
      <c r="V4114" s="106"/>
      <c r="W4114" s="107"/>
      <c r="X4114" s="107"/>
      <c r="Y4114" s="107"/>
      <c r="Z4114" s="108"/>
      <c r="AA4114" s="107"/>
      <c r="AB4114" s="50"/>
      <c r="AI4114" s="107"/>
    </row>
    <row r="4115" spans="3:35" x14ac:dyDescent="0.2">
      <c r="C4115" s="101"/>
      <c r="D4115" s="101"/>
      <c r="E4115" s="101"/>
      <c r="F4115" s="101"/>
      <c r="I4115" s="101"/>
      <c r="J4115" s="101"/>
      <c r="L4115" s="102"/>
      <c r="M4115" s="103"/>
      <c r="O4115" s="101"/>
      <c r="P4115" s="101"/>
      <c r="Q4115" s="101"/>
      <c r="R4115" s="105"/>
      <c r="V4115" s="106"/>
      <c r="W4115" s="107"/>
      <c r="X4115" s="107"/>
      <c r="Y4115" s="107"/>
      <c r="Z4115" s="108"/>
      <c r="AA4115" s="107"/>
      <c r="AB4115" s="50"/>
      <c r="AI4115" s="107"/>
    </row>
    <row r="4116" spans="3:35" x14ac:dyDescent="0.2">
      <c r="C4116" s="101"/>
      <c r="D4116" s="101"/>
      <c r="E4116" s="101"/>
      <c r="F4116" s="101"/>
      <c r="I4116" s="101"/>
      <c r="J4116" s="101"/>
      <c r="L4116" s="102"/>
      <c r="M4116" s="103"/>
      <c r="O4116" s="101"/>
      <c r="P4116" s="101"/>
      <c r="Q4116" s="101"/>
      <c r="R4116" s="105"/>
      <c r="V4116" s="106"/>
      <c r="W4116" s="107"/>
      <c r="X4116" s="107"/>
      <c r="Y4116" s="107"/>
      <c r="Z4116" s="108"/>
      <c r="AA4116" s="107"/>
      <c r="AB4116" s="50"/>
      <c r="AI4116" s="107"/>
    </row>
    <row r="4117" spans="3:35" x14ac:dyDescent="0.2">
      <c r="C4117" s="101"/>
      <c r="D4117" s="101"/>
      <c r="E4117" s="101"/>
      <c r="F4117" s="101"/>
      <c r="I4117" s="101"/>
      <c r="J4117" s="101"/>
      <c r="L4117" s="102"/>
      <c r="M4117" s="103"/>
      <c r="O4117" s="101"/>
      <c r="P4117" s="101"/>
      <c r="Q4117" s="101"/>
      <c r="R4117" s="105"/>
      <c r="V4117" s="106"/>
      <c r="W4117" s="107"/>
      <c r="X4117" s="107"/>
      <c r="Y4117" s="107"/>
      <c r="Z4117" s="108"/>
      <c r="AA4117" s="107"/>
      <c r="AB4117" s="50"/>
      <c r="AI4117" s="107"/>
    </row>
    <row r="4118" spans="3:35" x14ac:dyDescent="0.2">
      <c r="C4118" s="101"/>
      <c r="D4118" s="101"/>
      <c r="E4118" s="101"/>
      <c r="F4118" s="101"/>
      <c r="I4118" s="101"/>
      <c r="J4118" s="101"/>
      <c r="L4118" s="102"/>
      <c r="M4118" s="103"/>
      <c r="O4118" s="101"/>
      <c r="P4118" s="101"/>
      <c r="Q4118" s="101"/>
      <c r="R4118" s="105"/>
      <c r="V4118" s="106"/>
      <c r="W4118" s="107"/>
      <c r="X4118" s="107"/>
      <c r="Y4118" s="107"/>
      <c r="Z4118" s="108"/>
      <c r="AA4118" s="107"/>
      <c r="AB4118" s="50"/>
      <c r="AI4118" s="107"/>
    </row>
    <row r="4119" spans="3:35" x14ac:dyDescent="0.2">
      <c r="C4119" s="101"/>
      <c r="D4119" s="101"/>
      <c r="E4119" s="101"/>
      <c r="F4119" s="101"/>
      <c r="I4119" s="101"/>
      <c r="J4119" s="101"/>
      <c r="L4119" s="102"/>
      <c r="M4119" s="103"/>
      <c r="O4119" s="101"/>
      <c r="P4119" s="101"/>
      <c r="Q4119" s="101"/>
      <c r="R4119" s="105"/>
      <c r="V4119" s="106"/>
      <c r="W4119" s="107"/>
      <c r="X4119" s="107"/>
      <c r="Y4119" s="107"/>
      <c r="Z4119" s="108"/>
      <c r="AA4119" s="107"/>
      <c r="AB4119" s="50"/>
      <c r="AI4119" s="107"/>
    </row>
    <row r="4120" spans="3:35" x14ac:dyDescent="0.2">
      <c r="C4120" s="101"/>
      <c r="D4120" s="101"/>
      <c r="E4120" s="101"/>
      <c r="F4120" s="101"/>
      <c r="I4120" s="101"/>
      <c r="J4120" s="101"/>
      <c r="L4120" s="102"/>
      <c r="M4120" s="103"/>
      <c r="O4120" s="101"/>
      <c r="P4120" s="101"/>
      <c r="Q4120" s="101"/>
      <c r="R4120" s="105"/>
      <c r="V4120" s="106"/>
      <c r="W4120" s="107"/>
      <c r="X4120" s="107"/>
      <c r="Y4120" s="107"/>
      <c r="Z4120" s="108"/>
      <c r="AA4120" s="107"/>
      <c r="AB4120" s="50"/>
      <c r="AI4120" s="107"/>
    </row>
    <row r="4121" spans="3:35" x14ac:dyDescent="0.2">
      <c r="C4121" s="101"/>
      <c r="D4121" s="101"/>
      <c r="E4121" s="101"/>
      <c r="F4121" s="101"/>
      <c r="I4121" s="101"/>
      <c r="J4121" s="101"/>
      <c r="L4121" s="102"/>
      <c r="M4121" s="103"/>
      <c r="O4121" s="101"/>
      <c r="P4121" s="101"/>
      <c r="Q4121" s="101"/>
      <c r="R4121" s="105"/>
      <c r="V4121" s="106"/>
      <c r="W4121" s="107"/>
      <c r="X4121" s="107"/>
      <c r="Y4121" s="107"/>
      <c r="Z4121" s="108"/>
      <c r="AA4121" s="107"/>
      <c r="AB4121" s="50"/>
      <c r="AI4121" s="107"/>
    </row>
    <row r="4122" spans="3:35" x14ac:dyDescent="0.2">
      <c r="C4122" s="101"/>
      <c r="D4122" s="101"/>
      <c r="E4122" s="101"/>
      <c r="F4122" s="101"/>
      <c r="I4122" s="101"/>
      <c r="J4122" s="101"/>
      <c r="L4122" s="102"/>
      <c r="M4122" s="103"/>
      <c r="O4122" s="101"/>
      <c r="P4122" s="101"/>
      <c r="Q4122" s="101"/>
      <c r="R4122" s="105"/>
      <c r="V4122" s="106"/>
      <c r="W4122" s="107"/>
      <c r="X4122" s="107"/>
      <c r="Y4122" s="107"/>
      <c r="Z4122" s="108"/>
      <c r="AA4122" s="107"/>
      <c r="AB4122" s="50"/>
      <c r="AI4122" s="107"/>
    </row>
    <row r="4123" spans="3:35" x14ac:dyDescent="0.2">
      <c r="C4123" s="101"/>
      <c r="D4123" s="101"/>
      <c r="E4123" s="101"/>
      <c r="F4123" s="101"/>
      <c r="I4123" s="101"/>
      <c r="J4123" s="101"/>
      <c r="L4123" s="102"/>
      <c r="M4123" s="103"/>
      <c r="O4123" s="101"/>
      <c r="P4123" s="101"/>
      <c r="Q4123" s="101"/>
      <c r="R4123" s="105"/>
      <c r="V4123" s="106"/>
      <c r="W4123" s="107"/>
      <c r="X4123" s="107"/>
      <c r="Y4123" s="107"/>
      <c r="Z4123" s="108"/>
      <c r="AA4123" s="107"/>
      <c r="AB4123" s="50"/>
      <c r="AI4123" s="107"/>
    </row>
    <row r="4124" spans="3:35" x14ac:dyDescent="0.2">
      <c r="C4124" s="101"/>
      <c r="D4124" s="101"/>
      <c r="E4124" s="101"/>
      <c r="F4124" s="101"/>
      <c r="I4124" s="101"/>
      <c r="J4124" s="101"/>
      <c r="L4124" s="102"/>
      <c r="M4124" s="103"/>
      <c r="O4124" s="101"/>
      <c r="P4124" s="101"/>
      <c r="Q4124" s="101"/>
      <c r="R4124" s="105"/>
      <c r="V4124" s="106"/>
      <c r="W4124" s="107"/>
      <c r="X4124" s="107"/>
      <c r="Y4124" s="107"/>
      <c r="Z4124" s="108"/>
      <c r="AA4124" s="107"/>
      <c r="AB4124" s="50"/>
      <c r="AI4124" s="107"/>
    </row>
    <row r="4125" spans="3:35" x14ac:dyDescent="0.2">
      <c r="C4125" s="101"/>
      <c r="D4125" s="101"/>
      <c r="E4125" s="101"/>
      <c r="F4125" s="101"/>
      <c r="I4125" s="101"/>
      <c r="J4125" s="101"/>
      <c r="L4125" s="102"/>
      <c r="M4125" s="103"/>
      <c r="O4125" s="101"/>
      <c r="P4125" s="101"/>
      <c r="Q4125" s="101"/>
      <c r="R4125" s="105"/>
      <c r="V4125" s="106"/>
      <c r="W4125" s="107"/>
      <c r="X4125" s="107"/>
      <c r="Y4125" s="107"/>
      <c r="Z4125" s="108"/>
      <c r="AA4125" s="107"/>
      <c r="AB4125" s="50"/>
      <c r="AI4125" s="107"/>
    </row>
    <row r="4126" spans="3:35" x14ac:dyDescent="0.2">
      <c r="C4126" s="101"/>
      <c r="D4126" s="101"/>
      <c r="E4126" s="101"/>
      <c r="F4126" s="101"/>
      <c r="I4126" s="101"/>
      <c r="J4126" s="101"/>
      <c r="L4126" s="102"/>
      <c r="M4126" s="103"/>
      <c r="O4126" s="101"/>
      <c r="P4126" s="101"/>
      <c r="Q4126" s="101"/>
      <c r="R4126" s="105"/>
      <c r="V4126" s="106"/>
      <c r="W4126" s="107"/>
      <c r="X4126" s="107"/>
      <c r="Y4126" s="107"/>
      <c r="Z4126" s="108"/>
      <c r="AA4126" s="107"/>
      <c r="AB4126" s="50"/>
      <c r="AI4126" s="107"/>
    </row>
    <row r="4127" spans="3:35" x14ac:dyDescent="0.2">
      <c r="C4127" s="101"/>
      <c r="D4127" s="101"/>
      <c r="E4127" s="101"/>
      <c r="F4127" s="101"/>
      <c r="I4127" s="101"/>
      <c r="J4127" s="101"/>
      <c r="L4127" s="102"/>
      <c r="M4127" s="103"/>
      <c r="O4127" s="101"/>
      <c r="P4127" s="101"/>
      <c r="Q4127" s="101"/>
      <c r="R4127" s="105"/>
      <c r="V4127" s="106"/>
      <c r="W4127" s="107"/>
      <c r="X4127" s="107"/>
      <c r="Y4127" s="107"/>
      <c r="Z4127" s="108"/>
      <c r="AA4127" s="107"/>
      <c r="AB4127" s="50"/>
      <c r="AI4127" s="107"/>
    </row>
    <row r="4128" spans="3:35" x14ac:dyDescent="0.2">
      <c r="C4128" s="101"/>
      <c r="D4128" s="101"/>
      <c r="E4128" s="101"/>
      <c r="F4128" s="101"/>
      <c r="I4128" s="101"/>
      <c r="J4128" s="101"/>
      <c r="L4128" s="102"/>
      <c r="M4128" s="103"/>
      <c r="O4128" s="101"/>
      <c r="P4128" s="101"/>
      <c r="Q4128" s="101"/>
      <c r="R4128" s="105"/>
      <c r="V4128" s="106"/>
      <c r="W4128" s="107"/>
      <c r="X4128" s="107"/>
      <c r="Y4128" s="107"/>
      <c r="Z4128" s="108"/>
      <c r="AA4128" s="107"/>
      <c r="AB4128" s="50"/>
      <c r="AI4128" s="107"/>
    </row>
    <row r="4129" spans="3:35" x14ac:dyDescent="0.2">
      <c r="C4129" s="101"/>
      <c r="D4129" s="101"/>
      <c r="E4129" s="101"/>
      <c r="F4129" s="101"/>
      <c r="I4129" s="101"/>
      <c r="J4129" s="101"/>
      <c r="L4129" s="102"/>
      <c r="M4129" s="103"/>
      <c r="O4129" s="101"/>
      <c r="P4129" s="101"/>
      <c r="Q4129" s="101"/>
      <c r="R4129" s="105"/>
      <c r="V4129" s="106"/>
      <c r="W4129" s="107"/>
      <c r="X4129" s="107"/>
      <c r="Y4129" s="107"/>
      <c r="Z4129" s="108"/>
      <c r="AA4129" s="107"/>
      <c r="AB4129" s="50"/>
      <c r="AI4129" s="107"/>
    </row>
    <row r="4130" spans="3:35" x14ac:dyDescent="0.2">
      <c r="C4130" s="101"/>
      <c r="D4130" s="101"/>
      <c r="E4130" s="101"/>
      <c r="F4130" s="101"/>
      <c r="I4130" s="101"/>
      <c r="J4130" s="101"/>
      <c r="L4130" s="102"/>
      <c r="M4130" s="103"/>
      <c r="O4130" s="101"/>
      <c r="P4130" s="101"/>
      <c r="Q4130" s="101"/>
      <c r="R4130" s="105"/>
      <c r="V4130" s="106"/>
      <c r="W4130" s="107"/>
      <c r="X4130" s="107"/>
      <c r="Y4130" s="107"/>
      <c r="Z4130" s="108"/>
      <c r="AA4130" s="107"/>
      <c r="AB4130" s="50"/>
      <c r="AI4130" s="107"/>
    </row>
    <row r="4131" spans="3:35" x14ac:dyDescent="0.2">
      <c r="C4131" s="101"/>
      <c r="D4131" s="101"/>
      <c r="E4131" s="101"/>
      <c r="F4131" s="101"/>
      <c r="I4131" s="101"/>
      <c r="J4131" s="101"/>
      <c r="L4131" s="102"/>
      <c r="M4131" s="103"/>
      <c r="O4131" s="101"/>
      <c r="P4131" s="101"/>
      <c r="Q4131" s="101"/>
      <c r="R4131" s="105"/>
      <c r="V4131" s="106"/>
      <c r="W4131" s="107"/>
      <c r="X4131" s="107"/>
      <c r="Y4131" s="107"/>
      <c r="Z4131" s="108"/>
      <c r="AA4131" s="107"/>
      <c r="AB4131" s="50"/>
      <c r="AI4131" s="107"/>
    </row>
    <row r="4132" spans="3:35" x14ac:dyDescent="0.2">
      <c r="C4132" s="101"/>
      <c r="D4132" s="101"/>
      <c r="E4132" s="101"/>
      <c r="F4132" s="101"/>
      <c r="I4132" s="101"/>
      <c r="J4132" s="101"/>
      <c r="L4132" s="102"/>
      <c r="M4132" s="103"/>
      <c r="O4132" s="101"/>
      <c r="P4132" s="101"/>
      <c r="Q4132" s="101"/>
      <c r="R4132" s="105"/>
      <c r="V4132" s="106"/>
      <c r="W4132" s="107"/>
      <c r="X4132" s="107"/>
      <c r="Y4132" s="107"/>
      <c r="Z4132" s="108"/>
      <c r="AA4132" s="107"/>
      <c r="AB4132" s="50"/>
      <c r="AI4132" s="107"/>
    </row>
    <row r="4133" spans="3:35" x14ac:dyDescent="0.2">
      <c r="C4133" s="101"/>
      <c r="D4133" s="101"/>
      <c r="E4133" s="101"/>
      <c r="F4133" s="101"/>
      <c r="I4133" s="101"/>
      <c r="J4133" s="101"/>
      <c r="L4133" s="102"/>
      <c r="M4133" s="103"/>
      <c r="O4133" s="101"/>
      <c r="P4133" s="101"/>
      <c r="Q4133" s="101"/>
      <c r="R4133" s="105"/>
      <c r="V4133" s="106"/>
      <c r="W4133" s="107"/>
      <c r="X4133" s="107"/>
      <c r="Y4133" s="107"/>
      <c r="Z4133" s="108"/>
      <c r="AA4133" s="107"/>
      <c r="AB4133" s="50"/>
      <c r="AI4133" s="107"/>
    </row>
    <row r="4134" spans="3:35" x14ac:dyDescent="0.2">
      <c r="C4134" s="101"/>
      <c r="D4134" s="101"/>
      <c r="E4134" s="101"/>
      <c r="F4134" s="101"/>
      <c r="I4134" s="101"/>
      <c r="J4134" s="101"/>
      <c r="L4134" s="102"/>
      <c r="M4134" s="103"/>
      <c r="O4134" s="101"/>
      <c r="P4134" s="101"/>
      <c r="Q4134" s="101"/>
      <c r="R4134" s="105"/>
      <c r="V4134" s="106"/>
      <c r="W4134" s="107"/>
      <c r="X4134" s="107"/>
      <c r="Y4134" s="107"/>
      <c r="Z4134" s="108"/>
      <c r="AA4134" s="107"/>
      <c r="AB4134" s="50"/>
      <c r="AI4134" s="107"/>
    </row>
    <row r="4135" spans="3:35" x14ac:dyDescent="0.2">
      <c r="C4135" s="101"/>
      <c r="D4135" s="101"/>
      <c r="E4135" s="101"/>
      <c r="F4135" s="101"/>
      <c r="I4135" s="101"/>
      <c r="J4135" s="101"/>
      <c r="L4135" s="102"/>
      <c r="M4135" s="103"/>
      <c r="O4135" s="101"/>
      <c r="P4135" s="101"/>
      <c r="Q4135" s="101"/>
      <c r="R4135" s="105"/>
      <c r="V4135" s="106"/>
      <c r="W4135" s="107"/>
      <c r="X4135" s="107"/>
      <c r="Y4135" s="107"/>
      <c r="Z4135" s="108"/>
      <c r="AA4135" s="107"/>
      <c r="AB4135" s="50"/>
      <c r="AI4135" s="107"/>
    </row>
    <row r="4136" spans="3:35" x14ac:dyDescent="0.2">
      <c r="C4136" s="101"/>
      <c r="D4136" s="101"/>
      <c r="E4136" s="101"/>
      <c r="F4136" s="101"/>
      <c r="I4136" s="101"/>
      <c r="J4136" s="101"/>
      <c r="L4136" s="102"/>
      <c r="M4136" s="103"/>
      <c r="O4136" s="101"/>
      <c r="P4136" s="101"/>
      <c r="Q4136" s="101"/>
      <c r="R4136" s="105"/>
      <c r="V4136" s="106"/>
      <c r="W4136" s="107"/>
      <c r="X4136" s="107"/>
      <c r="Y4136" s="107"/>
      <c r="Z4136" s="108"/>
      <c r="AA4136" s="107"/>
      <c r="AB4136" s="50"/>
      <c r="AI4136" s="107"/>
    </row>
    <row r="4137" spans="3:35" x14ac:dyDescent="0.2">
      <c r="L4137" s="102"/>
      <c r="M4137" s="103"/>
      <c r="R4137" s="105"/>
      <c r="V4137" s="106"/>
      <c r="W4137" s="107"/>
      <c r="X4137" s="107"/>
      <c r="Y4137" s="107"/>
      <c r="Z4137" s="108"/>
      <c r="AA4137" s="107"/>
      <c r="AB4137" s="50"/>
      <c r="AI4137" s="107"/>
    </row>
    <row r="4138" spans="3:35" x14ac:dyDescent="0.2">
      <c r="L4138" s="102"/>
      <c r="M4138" s="103"/>
      <c r="R4138" s="105"/>
      <c r="V4138" s="106"/>
      <c r="W4138" s="107"/>
      <c r="X4138" s="107"/>
      <c r="Y4138" s="107"/>
      <c r="Z4138" s="108"/>
      <c r="AA4138" s="107"/>
      <c r="AB4138" s="50"/>
      <c r="AI4138" s="107"/>
    </row>
    <row r="4139" spans="3:35" x14ac:dyDescent="0.2">
      <c r="C4139" s="101"/>
      <c r="D4139" s="101"/>
      <c r="E4139" s="101"/>
      <c r="F4139" s="101"/>
      <c r="I4139" s="101"/>
      <c r="J4139" s="101"/>
      <c r="L4139" s="102"/>
      <c r="M4139" s="103"/>
      <c r="O4139" s="101"/>
      <c r="P4139" s="101"/>
      <c r="Q4139" s="101"/>
      <c r="R4139" s="105"/>
      <c r="V4139" s="106"/>
      <c r="W4139" s="107"/>
      <c r="X4139" s="107"/>
      <c r="Y4139" s="107"/>
      <c r="Z4139" s="108"/>
      <c r="AA4139" s="107"/>
      <c r="AB4139" s="50"/>
      <c r="AI4139" s="107"/>
    </row>
    <row r="4140" spans="3:35" x14ac:dyDescent="0.2">
      <c r="C4140" s="101"/>
      <c r="D4140" s="101"/>
      <c r="E4140" s="101"/>
      <c r="F4140" s="101"/>
      <c r="I4140" s="101"/>
      <c r="J4140" s="101"/>
      <c r="L4140" s="102"/>
      <c r="M4140" s="103"/>
      <c r="O4140" s="101"/>
      <c r="P4140" s="101"/>
      <c r="Q4140" s="101"/>
      <c r="R4140" s="105"/>
      <c r="V4140" s="106"/>
      <c r="W4140" s="107"/>
      <c r="X4140" s="107"/>
      <c r="Y4140" s="107"/>
      <c r="Z4140" s="108"/>
      <c r="AA4140" s="107"/>
      <c r="AB4140" s="50"/>
      <c r="AI4140" s="107"/>
    </row>
    <row r="4141" spans="3:35" x14ac:dyDescent="0.2">
      <c r="C4141" s="101"/>
      <c r="D4141" s="101"/>
      <c r="E4141" s="101"/>
      <c r="F4141" s="101"/>
      <c r="I4141" s="101"/>
      <c r="J4141" s="101"/>
      <c r="L4141" s="102"/>
      <c r="M4141" s="103"/>
      <c r="O4141" s="101"/>
      <c r="P4141" s="101"/>
      <c r="Q4141" s="101"/>
      <c r="R4141" s="105"/>
      <c r="V4141" s="106"/>
      <c r="W4141" s="107"/>
      <c r="X4141" s="107"/>
      <c r="Y4141" s="107"/>
      <c r="Z4141" s="108"/>
      <c r="AA4141" s="107"/>
      <c r="AB4141" s="50"/>
      <c r="AI4141" s="107"/>
    </row>
    <row r="4142" spans="3:35" x14ac:dyDescent="0.2">
      <c r="C4142" s="101"/>
      <c r="D4142" s="101"/>
      <c r="E4142" s="101"/>
      <c r="F4142" s="101"/>
      <c r="I4142" s="101"/>
      <c r="J4142" s="101"/>
      <c r="L4142" s="102"/>
      <c r="M4142" s="103"/>
      <c r="O4142" s="101"/>
      <c r="P4142" s="101"/>
      <c r="Q4142" s="101"/>
      <c r="R4142" s="105"/>
      <c r="V4142" s="106"/>
      <c r="W4142" s="107"/>
      <c r="X4142" s="107"/>
      <c r="Y4142" s="107"/>
      <c r="Z4142" s="108"/>
      <c r="AA4142" s="107"/>
      <c r="AB4142" s="50"/>
      <c r="AI4142" s="107"/>
    </row>
    <row r="4143" spans="3:35" x14ac:dyDescent="0.2">
      <c r="C4143" s="101"/>
      <c r="D4143" s="101"/>
      <c r="E4143" s="101"/>
      <c r="F4143" s="101"/>
      <c r="I4143" s="101"/>
      <c r="J4143" s="101"/>
      <c r="L4143" s="102"/>
      <c r="M4143" s="103"/>
      <c r="O4143" s="101"/>
      <c r="P4143" s="101"/>
      <c r="Q4143" s="101"/>
      <c r="R4143" s="105"/>
      <c r="V4143" s="106"/>
      <c r="W4143" s="107"/>
      <c r="X4143" s="107"/>
      <c r="Y4143" s="107"/>
      <c r="Z4143" s="108"/>
      <c r="AA4143" s="107"/>
      <c r="AB4143" s="50"/>
      <c r="AI4143" s="107"/>
    </row>
    <row r="4144" spans="3:35" x14ac:dyDescent="0.2">
      <c r="C4144" s="101"/>
      <c r="D4144" s="101"/>
      <c r="E4144" s="101"/>
      <c r="F4144" s="101"/>
      <c r="I4144" s="101"/>
      <c r="J4144" s="101"/>
      <c r="L4144" s="102"/>
      <c r="M4144" s="103"/>
      <c r="O4144" s="101"/>
      <c r="P4144" s="101"/>
      <c r="Q4144" s="101"/>
      <c r="R4144" s="105"/>
      <c r="V4144" s="106"/>
      <c r="W4144" s="107"/>
      <c r="X4144" s="107"/>
      <c r="Y4144" s="107"/>
      <c r="Z4144" s="108"/>
      <c r="AA4144" s="107"/>
      <c r="AB4144" s="50"/>
      <c r="AI4144" s="107"/>
    </row>
    <row r="4145" spans="3:35" x14ac:dyDescent="0.2">
      <c r="C4145" s="101"/>
      <c r="D4145" s="101"/>
      <c r="E4145" s="101"/>
      <c r="F4145" s="101"/>
      <c r="I4145" s="101"/>
      <c r="J4145" s="101"/>
      <c r="L4145" s="102"/>
      <c r="M4145" s="103"/>
      <c r="O4145" s="101"/>
      <c r="P4145" s="101"/>
      <c r="Q4145" s="101"/>
      <c r="R4145" s="105"/>
      <c r="V4145" s="106"/>
      <c r="W4145" s="107"/>
      <c r="X4145" s="107"/>
      <c r="Y4145" s="107"/>
      <c r="Z4145" s="108"/>
      <c r="AA4145" s="107"/>
      <c r="AB4145" s="50"/>
      <c r="AI4145" s="107"/>
    </row>
    <row r="4146" spans="3:35" x14ac:dyDescent="0.2">
      <c r="C4146" s="101"/>
      <c r="D4146" s="101"/>
      <c r="E4146" s="101"/>
      <c r="F4146" s="101"/>
      <c r="I4146" s="101"/>
      <c r="J4146" s="101"/>
      <c r="L4146" s="102"/>
      <c r="M4146" s="103"/>
      <c r="O4146" s="101"/>
      <c r="P4146" s="101"/>
      <c r="Q4146" s="101"/>
      <c r="R4146" s="105"/>
      <c r="V4146" s="106"/>
      <c r="W4146" s="107"/>
      <c r="X4146" s="107"/>
      <c r="Y4146" s="107"/>
      <c r="Z4146" s="108"/>
      <c r="AA4146" s="107"/>
      <c r="AB4146" s="50"/>
      <c r="AI4146" s="107"/>
    </row>
    <row r="4147" spans="3:35" x14ac:dyDescent="0.2">
      <c r="C4147" s="101"/>
      <c r="D4147" s="101"/>
      <c r="E4147" s="101"/>
      <c r="F4147" s="101"/>
      <c r="I4147" s="101"/>
      <c r="J4147" s="101"/>
      <c r="L4147" s="102"/>
      <c r="M4147" s="103"/>
      <c r="O4147" s="101"/>
      <c r="P4147" s="101"/>
      <c r="Q4147" s="101"/>
      <c r="R4147" s="105"/>
      <c r="V4147" s="106"/>
      <c r="W4147" s="107"/>
      <c r="X4147" s="107"/>
      <c r="Y4147" s="107"/>
      <c r="Z4147" s="108"/>
      <c r="AA4147" s="107"/>
      <c r="AB4147" s="50"/>
      <c r="AI4147" s="107"/>
    </row>
    <row r="4148" spans="3:35" x14ac:dyDescent="0.2">
      <c r="C4148" s="101"/>
      <c r="D4148" s="101"/>
      <c r="E4148" s="101"/>
      <c r="F4148" s="101"/>
      <c r="I4148" s="101"/>
      <c r="J4148" s="101"/>
      <c r="L4148" s="102"/>
      <c r="M4148" s="103"/>
      <c r="O4148" s="101"/>
      <c r="P4148" s="101"/>
      <c r="Q4148" s="101"/>
      <c r="R4148" s="105"/>
      <c r="V4148" s="106"/>
      <c r="W4148" s="107"/>
      <c r="X4148" s="107"/>
      <c r="Y4148" s="107"/>
      <c r="Z4148" s="108"/>
      <c r="AA4148" s="107"/>
      <c r="AB4148" s="50"/>
      <c r="AI4148" s="107"/>
    </row>
    <row r="4149" spans="3:35" x14ac:dyDescent="0.2">
      <c r="C4149" s="101"/>
      <c r="D4149" s="101"/>
      <c r="E4149" s="101"/>
      <c r="F4149" s="101"/>
      <c r="I4149" s="101"/>
      <c r="J4149" s="101"/>
      <c r="L4149" s="102"/>
      <c r="M4149" s="103"/>
      <c r="O4149" s="101"/>
      <c r="P4149" s="101"/>
      <c r="Q4149" s="101"/>
      <c r="R4149" s="105"/>
      <c r="V4149" s="106"/>
      <c r="W4149" s="107"/>
      <c r="X4149" s="107"/>
      <c r="Y4149" s="107"/>
      <c r="Z4149" s="108"/>
      <c r="AA4149" s="107"/>
      <c r="AB4149" s="50"/>
      <c r="AI4149" s="107"/>
    </row>
    <row r="4150" spans="3:35" x14ac:dyDescent="0.2">
      <c r="C4150" s="101"/>
      <c r="D4150" s="101"/>
      <c r="E4150" s="101"/>
      <c r="F4150" s="101"/>
      <c r="I4150" s="101"/>
      <c r="J4150" s="101"/>
      <c r="L4150" s="102"/>
      <c r="M4150" s="103"/>
      <c r="O4150" s="101"/>
      <c r="P4150" s="101"/>
      <c r="Q4150" s="101"/>
      <c r="R4150" s="105"/>
      <c r="V4150" s="106"/>
      <c r="W4150" s="107"/>
      <c r="X4150" s="107"/>
      <c r="Y4150" s="107"/>
      <c r="Z4150" s="108"/>
      <c r="AA4150" s="107"/>
      <c r="AB4150" s="50"/>
      <c r="AI4150" s="107"/>
    </row>
    <row r="4151" spans="3:35" x14ac:dyDescent="0.2">
      <c r="C4151" s="101"/>
      <c r="D4151" s="101"/>
      <c r="E4151" s="101"/>
      <c r="F4151" s="101"/>
      <c r="I4151" s="101"/>
      <c r="J4151" s="101"/>
      <c r="L4151" s="102"/>
      <c r="M4151" s="103"/>
      <c r="O4151" s="101"/>
      <c r="P4151" s="101"/>
      <c r="Q4151" s="101"/>
      <c r="R4151" s="105"/>
      <c r="V4151" s="106"/>
      <c r="W4151" s="107"/>
      <c r="X4151" s="107"/>
      <c r="Y4151" s="107"/>
      <c r="Z4151" s="108"/>
      <c r="AA4151" s="107"/>
      <c r="AB4151" s="50"/>
      <c r="AI4151" s="107"/>
    </row>
    <row r="4152" spans="3:35" x14ac:dyDescent="0.2">
      <c r="C4152" s="101"/>
      <c r="D4152" s="101"/>
      <c r="E4152" s="101"/>
      <c r="F4152" s="101"/>
      <c r="I4152" s="101"/>
      <c r="J4152" s="101"/>
      <c r="L4152" s="102"/>
      <c r="M4152" s="103"/>
      <c r="O4152" s="101"/>
      <c r="P4152" s="101"/>
      <c r="Q4152" s="101"/>
      <c r="R4152" s="105"/>
      <c r="V4152" s="106"/>
      <c r="W4152" s="107"/>
      <c r="X4152" s="107"/>
      <c r="Y4152" s="107"/>
      <c r="Z4152" s="108"/>
      <c r="AA4152" s="107"/>
      <c r="AB4152" s="50"/>
      <c r="AI4152" s="107"/>
    </row>
    <row r="4153" spans="3:35" x14ac:dyDescent="0.2">
      <c r="C4153" s="101"/>
      <c r="D4153" s="101"/>
      <c r="E4153" s="101"/>
      <c r="F4153" s="101"/>
      <c r="I4153" s="101"/>
      <c r="J4153" s="101"/>
      <c r="L4153" s="102"/>
      <c r="M4153" s="103"/>
      <c r="O4153" s="101"/>
      <c r="P4153" s="101"/>
      <c r="Q4153" s="101"/>
      <c r="R4153" s="105"/>
      <c r="V4153" s="106"/>
      <c r="W4153" s="107"/>
      <c r="X4153" s="107"/>
      <c r="Y4153" s="107"/>
      <c r="Z4153" s="108"/>
      <c r="AA4153" s="107"/>
      <c r="AB4153" s="50"/>
      <c r="AI4153" s="107"/>
    </row>
    <row r="4154" spans="3:35" x14ac:dyDescent="0.2">
      <c r="C4154" s="101"/>
      <c r="D4154" s="101"/>
      <c r="E4154" s="101"/>
      <c r="F4154" s="101"/>
      <c r="I4154" s="101"/>
      <c r="J4154" s="101"/>
      <c r="L4154" s="102"/>
      <c r="M4154" s="103"/>
      <c r="O4154" s="101"/>
      <c r="P4154" s="101"/>
      <c r="Q4154" s="101"/>
      <c r="R4154" s="105"/>
      <c r="V4154" s="106"/>
      <c r="W4154" s="107"/>
      <c r="X4154" s="107"/>
      <c r="Y4154" s="107"/>
      <c r="Z4154" s="108"/>
      <c r="AA4154" s="107"/>
      <c r="AB4154" s="50"/>
      <c r="AI4154" s="107"/>
    </row>
    <row r="4155" spans="3:35" x14ac:dyDescent="0.2">
      <c r="C4155" s="101"/>
      <c r="D4155" s="101"/>
      <c r="E4155" s="101"/>
      <c r="F4155" s="101"/>
      <c r="I4155" s="101"/>
      <c r="J4155" s="101"/>
      <c r="L4155" s="102"/>
      <c r="M4155" s="103"/>
      <c r="O4155" s="101"/>
      <c r="P4155" s="101"/>
      <c r="Q4155" s="101"/>
      <c r="R4155" s="105"/>
      <c r="V4155" s="106"/>
      <c r="W4155" s="107"/>
      <c r="X4155" s="107"/>
      <c r="Y4155" s="107"/>
      <c r="Z4155" s="108"/>
      <c r="AA4155" s="107"/>
      <c r="AB4155" s="50"/>
      <c r="AI4155" s="107"/>
    </row>
    <row r="4156" spans="3:35" x14ac:dyDescent="0.2">
      <c r="C4156" s="101"/>
      <c r="D4156" s="101"/>
      <c r="E4156" s="101"/>
      <c r="F4156" s="101"/>
      <c r="I4156" s="101"/>
      <c r="J4156" s="101"/>
      <c r="L4156" s="102"/>
      <c r="M4156" s="103"/>
      <c r="O4156" s="101"/>
      <c r="P4156" s="101"/>
      <c r="Q4156" s="101"/>
      <c r="R4156" s="105"/>
      <c r="V4156" s="106"/>
      <c r="W4156" s="107"/>
      <c r="X4156" s="107"/>
      <c r="Y4156" s="107"/>
      <c r="Z4156" s="108"/>
      <c r="AA4156" s="107"/>
      <c r="AB4156" s="50"/>
      <c r="AI4156" s="107"/>
    </row>
    <row r="4157" spans="3:35" x14ac:dyDescent="0.2">
      <c r="C4157" s="101"/>
      <c r="D4157" s="101"/>
      <c r="E4157" s="101"/>
      <c r="F4157" s="101"/>
      <c r="I4157" s="101"/>
      <c r="J4157" s="101"/>
      <c r="L4157" s="102"/>
      <c r="M4157" s="103"/>
      <c r="O4157" s="101"/>
      <c r="P4157" s="101"/>
      <c r="Q4157" s="101"/>
      <c r="R4157" s="105"/>
      <c r="V4157" s="106"/>
      <c r="W4157" s="107"/>
      <c r="X4157" s="107"/>
      <c r="Y4157" s="107"/>
      <c r="Z4157" s="108"/>
      <c r="AA4157" s="107"/>
      <c r="AB4157" s="50"/>
      <c r="AI4157" s="107"/>
    </row>
    <row r="4158" spans="3:35" x14ac:dyDescent="0.2">
      <c r="C4158" s="101"/>
      <c r="D4158" s="101"/>
      <c r="E4158" s="101"/>
      <c r="F4158" s="101"/>
      <c r="I4158" s="101"/>
      <c r="J4158" s="101"/>
      <c r="L4158" s="102"/>
      <c r="M4158" s="103"/>
      <c r="O4158" s="101"/>
      <c r="P4158" s="101"/>
      <c r="Q4158" s="101"/>
      <c r="R4158" s="105"/>
      <c r="V4158" s="106"/>
      <c r="W4158" s="107"/>
      <c r="X4158" s="107"/>
      <c r="Y4158" s="107"/>
      <c r="Z4158" s="108"/>
      <c r="AA4158" s="107"/>
      <c r="AB4158" s="50"/>
      <c r="AI4158" s="107"/>
    </row>
    <row r="4159" spans="3:35" x14ac:dyDescent="0.2">
      <c r="C4159" s="101"/>
      <c r="D4159" s="101"/>
      <c r="E4159" s="101"/>
      <c r="F4159" s="101"/>
      <c r="I4159" s="101"/>
      <c r="J4159" s="101"/>
      <c r="L4159" s="102"/>
      <c r="M4159" s="103"/>
      <c r="O4159" s="101"/>
      <c r="P4159" s="101"/>
      <c r="Q4159" s="101"/>
      <c r="R4159" s="105"/>
      <c r="V4159" s="106"/>
      <c r="W4159" s="107"/>
      <c r="X4159" s="107"/>
      <c r="Y4159" s="107"/>
      <c r="Z4159" s="108"/>
      <c r="AA4159" s="107"/>
      <c r="AB4159" s="50"/>
      <c r="AI4159" s="107"/>
    </row>
    <row r="4160" spans="3:35" x14ac:dyDescent="0.2">
      <c r="C4160" s="101"/>
      <c r="D4160" s="101"/>
      <c r="E4160" s="101"/>
      <c r="F4160" s="101"/>
      <c r="I4160" s="101"/>
      <c r="J4160" s="101"/>
      <c r="L4160" s="102"/>
      <c r="M4160" s="103"/>
      <c r="O4160" s="101"/>
      <c r="P4160" s="101"/>
      <c r="Q4160" s="101"/>
      <c r="R4160" s="105"/>
      <c r="V4160" s="106"/>
      <c r="W4160" s="107"/>
      <c r="X4160" s="107"/>
      <c r="Y4160" s="107"/>
      <c r="Z4160" s="108"/>
      <c r="AA4160" s="107"/>
      <c r="AB4160" s="50"/>
      <c r="AI4160" s="107"/>
    </row>
    <row r="4161" spans="3:35" x14ac:dyDescent="0.2">
      <c r="C4161" s="101"/>
      <c r="D4161" s="101"/>
      <c r="E4161" s="101"/>
      <c r="F4161" s="101"/>
      <c r="I4161" s="101"/>
      <c r="J4161" s="101"/>
      <c r="L4161" s="102"/>
      <c r="M4161" s="103"/>
      <c r="O4161" s="101"/>
      <c r="P4161" s="101"/>
      <c r="Q4161" s="101"/>
      <c r="R4161" s="105"/>
      <c r="V4161" s="106"/>
      <c r="W4161" s="107"/>
      <c r="X4161" s="107"/>
      <c r="Y4161" s="107"/>
      <c r="Z4161" s="108"/>
      <c r="AA4161" s="107"/>
      <c r="AB4161" s="50"/>
      <c r="AI4161" s="107"/>
    </row>
    <row r="4162" spans="3:35" x14ac:dyDescent="0.2">
      <c r="C4162" s="101"/>
      <c r="D4162" s="101"/>
      <c r="E4162" s="101"/>
      <c r="F4162" s="101"/>
      <c r="I4162" s="101"/>
      <c r="J4162" s="101"/>
      <c r="L4162" s="102"/>
      <c r="M4162" s="103"/>
      <c r="O4162" s="101"/>
      <c r="P4162" s="101"/>
      <c r="Q4162" s="101"/>
      <c r="R4162" s="105"/>
      <c r="V4162" s="106"/>
      <c r="W4162" s="107"/>
      <c r="X4162" s="107"/>
      <c r="Y4162" s="107"/>
      <c r="Z4162" s="108"/>
      <c r="AA4162" s="107"/>
      <c r="AB4162" s="50"/>
      <c r="AI4162" s="107"/>
    </row>
    <row r="4163" spans="3:35" x14ac:dyDescent="0.2">
      <c r="C4163" s="101"/>
      <c r="D4163" s="101"/>
      <c r="E4163" s="101"/>
      <c r="F4163" s="101"/>
      <c r="I4163" s="101"/>
      <c r="J4163" s="101"/>
      <c r="L4163" s="102"/>
      <c r="M4163" s="103"/>
      <c r="O4163" s="101"/>
      <c r="P4163" s="101"/>
      <c r="Q4163" s="101"/>
      <c r="R4163" s="105"/>
      <c r="V4163" s="106"/>
      <c r="W4163" s="107"/>
      <c r="X4163" s="107"/>
      <c r="Y4163" s="107"/>
      <c r="Z4163" s="108"/>
      <c r="AA4163" s="107"/>
      <c r="AB4163" s="50"/>
      <c r="AI4163" s="107"/>
    </row>
    <row r="4164" spans="3:35" x14ac:dyDescent="0.2">
      <c r="C4164" s="101"/>
      <c r="D4164" s="101"/>
      <c r="E4164" s="101"/>
      <c r="F4164" s="101"/>
      <c r="I4164" s="101"/>
      <c r="J4164" s="101"/>
      <c r="L4164" s="102"/>
      <c r="M4164" s="103"/>
      <c r="O4164" s="101"/>
      <c r="P4164" s="101"/>
      <c r="Q4164" s="101"/>
      <c r="R4164" s="105"/>
      <c r="V4164" s="106"/>
      <c r="W4164" s="107"/>
      <c r="X4164" s="107"/>
      <c r="Y4164" s="107"/>
      <c r="Z4164" s="108"/>
      <c r="AA4164" s="107"/>
      <c r="AB4164" s="50"/>
      <c r="AI4164" s="107"/>
    </row>
    <row r="4165" spans="3:35" x14ac:dyDescent="0.2">
      <c r="C4165" s="101"/>
      <c r="D4165" s="101"/>
      <c r="E4165" s="101"/>
      <c r="F4165" s="101"/>
      <c r="I4165" s="101"/>
      <c r="J4165" s="101"/>
      <c r="L4165" s="102"/>
      <c r="M4165" s="103"/>
      <c r="O4165" s="101"/>
      <c r="P4165" s="101"/>
      <c r="Q4165" s="101"/>
      <c r="R4165" s="105"/>
      <c r="V4165" s="106"/>
      <c r="W4165" s="107"/>
      <c r="X4165" s="107"/>
      <c r="Y4165" s="107"/>
      <c r="Z4165" s="108"/>
      <c r="AA4165" s="107"/>
      <c r="AB4165" s="50"/>
      <c r="AI4165" s="107"/>
    </row>
    <row r="4166" spans="3:35" x14ac:dyDescent="0.2">
      <c r="C4166" s="101"/>
      <c r="D4166" s="101"/>
      <c r="E4166" s="101"/>
      <c r="F4166" s="101"/>
      <c r="I4166" s="101"/>
      <c r="J4166" s="101"/>
      <c r="L4166" s="102"/>
      <c r="M4166" s="103"/>
      <c r="O4166" s="101"/>
      <c r="P4166" s="101"/>
      <c r="Q4166" s="101"/>
      <c r="R4166" s="105"/>
      <c r="V4166" s="106"/>
      <c r="W4166" s="107"/>
      <c r="X4166" s="107"/>
      <c r="Y4166" s="107"/>
      <c r="Z4166" s="108"/>
      <c r="AA4166" s="107"/>
      <c r="AB4166" s="50"/>
      <c r="AI4166" s="107"/>
    </row>
    <row r="4167" spans="3:35" x14ac:dyDescent="0.2">
      <c r="C4167" s="101"/>
      <c r="D4167" s="101"/>
      <c r="E4167" s="101"/>
      <c r="F4167" s="101"/>
      <c r="I4167" s="101"/>
      <c r="J4167" s="101"/>
      <c r="L4167" s="102"/>
      <c r="M4167" s="103"/>
      <c r="O4167" s="101"/>
      <c r="P4167" s="101"/>
      <c r="Q4167" s="101"/>
      <c r="R4167" s="105"/>
      <c r="V4167" s="106"/>
      <c r="W4167" s="107"/>
      <c r="X4167" s="107"/>
      <c r="Y4167" s="107"/>
      <c r="Z4167" s="108"/>
      <c r="AA4167" s="107"/>
      <c r="AB4167" s="50"/>
      <c r="AI4167" s="107"/>
    </row>
    <row r="4168" spans="3:35" x14ac:dyDescent="0.2">
      <c r="C4168" s="101"/>
      <c r="D4168" s="101"/>
      <c r="E4168" s="101"/>
      <c r="F4168" s="101"/>
      <c r="I4168" s="101"/>
      <c r="J4168" s="101"/>
      <c r="L4168" s="102"/>
      <c r="M4168" s="103"/>
      <c r="O4168" s="101"/>
      <c r="P4168" s="101"/>
      <c r="Q4168" s="101"/>
      <c r="R4168" s="105"/>
      <c r="V4168" s="106"/>
      <c r="W4168" s="107"/>
      <c r="X4168" s="107"/>
      <c r="Y4168" s="107"/>
      <c r="Z4168" s="108"/>
      <c r="AA4168" s="107"/>
      <c r="AB4168" s="50"/>
      <c r="AI4168" s="107"/>
    </row>
    <row r="4169" spans="3:35" x14ac:dyDescent="0.2">
      <c r="C4169" s="101"/>
      <c r="D4169" s="101"/>
      <c r="E4169" s="101"/>
      <c r="F4169" s="101"/>
      <c r="I4169" s="101"/>
      <c r="J4169" s="101"/>
      <c r="L4169" s="102"/>
      <c r="M4169" s="103"/>
      <c r="O4169" s="101"/>
      <c r="P4169" s="101"/>
      <c r="Q4169" s="101"/>
      <c r="R4169" s="105"/>
      <c r="V4169" s="106"/>
      <c r="W4169" s="107"/>
      <c r="X4169" s="107"/>
      <c r="Y4169" s="107"/>
      <c r="Z4169" s="108"/>
      <c r="AA4169" s="107"/>
      <c r="AB4169" s="50"/>
      <c r="AI4169" s="107"/>
    </row>
    <row r="4170" spans="3:35" x14ac:dyDescent="0.2">
      <c r="C4170" s="101"/>
      <c r="D4170" s="101"/>
      <c r="E4170" s="101"/>
      <c r="F4170" s="101"/>
      <c r="I4170" s="101"/>
      <c r="J4170" s="101"/>
      <c r="L4170" s="102"/>
      <c r="M4170" s="103"/>
      <c r="O4170" s="101"/>
      <c r="P4170" s="101"/>
      <c r="Q4170" s="101"/>
      <c r="R4170" s="105"/>
      <c r="V4170" s="106"/>
      <c r="W4170" s="107"/>
      <c r="X4170" s="107"/>
      <c r="Y4170" s="107"/>
      <c r="Z4170" s="108"/>
      <c r="AA4170" s="107"/>
      <c r="AB4170" s="50"/>
      <c r="AI4170" s="107"/>
    </row>
    <row r="4171" spans="3:35" x14ac:dyDescent="0.2">
      <c r="L4171" s="102"/>
      <c r="M4171" s="103"/>
      <c r="R4171" s="105"/>
      <c r="V4171" s="106"/>
      <c r="W4171" s="107"/>
      <c r="X4171" s="107"/>
      <c r="Y4171" s="107"/>
      <c r="Z4171" s="108"/>
      <c r="AA4171" s="107"/>
      <c r="AB4171" s="50"/>
      <c r="AI4171" s="107"/>
    </row>
    <row r="4172" spans="3:35" x14ac:dyDescent="0.2">
      <c r="L4172" s="102"/>
      <c r="M4172" s="103"/>
      <c r="R4172" s="105"/>
      <c r="V4172" s="106"/>
      <c r="W4172" s="107"/>
      <c r="X4172" s="107"/>
      <c r="Y4172" s="107"/>
      <c r="Z4172" s="108"/>
      <c r="AA4172" s="107"/>
      <c r="AB4172" s="50"/>
      <c r="AI4172" s="107"/>
    </row>
    <row r="4173" spans="3:35" x14ac:dyDescent="0.2">
      <c r="C4173" s="101"/>
      <c r="D4173" s="101"/>
      <c r="E4173" s="101"/>
      <c r="F4173" s="101"/>
      <c r="I4173" s="101"/>
      <c r="J4173" s="101"/>
      <c r="L4173" s="102"/>
      <c r="M4173" s="103"/>
      <c r="O4173" s="101"/>
      <c r="P4173" s="101"/>
      <c r="Q4173" s="101"/>
      <c r="R4173" s="105"/>
      <c r="V4173" s="106"/>
      <c r="W4173" s="107"/>
      <c r="X4173" s="107"/>
      <c r="Y4173" s="107"/>
      <c r="Z4173" s="108"/>
      <c r="AA4173" s="107"/>
      <c r="AB4173" s="50"/>
      <c r="AI4173" s="107"/>
    </row>
    <row r="4174" spans="3:35" x14ac:dyDescent="0.2">
      <c r="C4174" s="101"/>
      <c r="D4174" s="101"/>
      <c r="E4174" s="101"/>
      <c r="F4174" s="101"/>
      <c r="I4174" s="101"/>
      <c r="J4174" s="101"/>
      <c r="L4174" s="102"/>
      <c r="M4174" s="103"/>
      <c r="O4174" s="101"/>
      <c r="P4174" s="101"/>
      <c r="Q4174" s="101"/>
      <c r="R4174" s="105"/>
      <c r="V4174" s="106"/>
      <c r="W4174" s="107"/>
      <c r="X4174" s="107"/>
      <c r="Y4174" s="107"/>
      <c r="Z4174" s="108"/>
      <c r="AA4174" s="107"/>
      <c r="AB4174" s="50"/>
      <c r="AI4174" s="107"/>
    </row>
    <row r="4175" spans="3:35" x14ac:dyDescent="0.2">
      <c r="C4175" s="101"/>
      <c r="D4175" s="101"/>
      <c r="E4175" s="101"/>
      <c r="F4175" s="101"/>
      <c r="I4175" s="101"/>
      <c r="J4175" s="101"/>
      <c r="L4175" s="102"/>
      <c r="M4175" s="103"/>
      <c r="O4175" s="101"/>
      <c r="P4175" s="101"/>
      <c r="Q4175" s="101"/>
      <c r="R4175" s="105"/>
      <c r="V4175" s="106"/>
      <c r="W4175" s="107"/>
      <c r="X4175" s="107"/>
      <c r="Y4175" s="107"/>
      <c r="Z4175" s="108"/>
      <c r="AA4175" s="107"/>
      <c r="AB4175" s="50"/>
      <c r="AI4175" s="107"/>
    </row>
    <row r="4176" spans="3:35" x14ac:dyDescent="0.2">
      <c r="L4176" s="102"/>
      <c r="M4176" s="103"/>
      <c r="R4176" s="105"/>
      <c r="V4176" s="106"/>
      <c r="W4176" s="107"/>
      <c r="X4176" s="107"/>
      <c r="Y4176" s="107"/>
      <c r="Z4176" s="108"/>
      <c r="AA4176" s="107"/>
      <c r="AB4176" s="50"/>
      <c r="AI4176" s="107"/>
    </row>
    <row r="4177" spans="3:35" x14ac:dyDescent="0.2">
      <c r="L4177" s="102"/>
      <c r="M4177" s="103"/>
      <c r="R4177" s="105"/>
      <c r="V4177" s="106"/>
      <c r="W4177" s="107"/>
      <c r="X4177" s="107"/>
      <c r="Y4177" s="107"/>
      <c r="Z4177" s="108"/>
      <c r="AA4177" s="107"/>
      <c r="AB4177" s="50"/>
      <c r="AI4177" s="107"/>
    </row>
    <row r="4178" spans="3:35" x14ac:dyDescent="0.2">
      <c r="L4178" s="102"/>
      <c r="M4178" s="103"/>
      <c r="R4178" s="105"/>
      <c r="V4178" s="106"/>
      <c r="W4178" s="107"/>
      <c r="X4178" s="107"/>
      <c r="Y4178" s="107"/>
      <c r="Z4178" s="108"/>
      <c r="AA4178" s="107"/>
      <c r="AB4178" s="50"/>
      <c r="AI4178" s="107"/>
    </row>
    <row r="4179" spans="3:35" x14ac:dyDescent="0.2">
      <c r="L4179" s="102"/>
      <c r="M4179" s="103"/>
      <c r="R4179" s="105"/>
      <c r="V4179" s="106"/>
      <c r="W4179" s="107"/>
      <c r="X4179" s="107"/>
      <c r="Y4179" s="107"/>
      <c r="Z4179" s="108"/>
      <c r="AA4179" s="107"/>
      <c r="AB4179" s="50"/>
      <c r="AI4179" s="107"/>
    </row>
    <row r="4180" spans="3:35" x14ac:dyDescent="0.2">
      <c r="C4180" s="101"/>
      <c r="D4180" s="101"/>
      <c r="E4180" s="101"/>
      <c r="F4180" s="101"/>
      <c r="I4180" s="101"/>
      <c r="J4180" s="101"/>
      <c r="L4180" s="102"/>
      <c r="M4180" s="103"/>
      <c r="O4180" s="101"/>
      <c r="P4180" s="101"/>
      <c r="Q4180" s="101"/>
      <c r="R4180" s="105"/>
      <c r="V4180" s="106"/>
      <c r="W4180" s="107"/>
      <c r="X4180" s="107"/>
      <c r="Y4180" s="107"/>
      <c r="Z4180" s="108"/>
      <c r="AA4180" s="107"/>
      <c r="AB4180" s="50"/>
      <c r="AI4180" s="107"/>
    </row>
    <row r="4181" spans="3:35" x14ac:dyDescent="0.2">
      <c r="C4181" s="101"/>
      <c r="D4181" s="101"/>
      <c r="E4181" s="101"/>
      <c r="F4181" s="101"/>
      <c r="I4181" s="101"/>
      <c r="J4181" s="101"/>
      <c r="L4181" s="102"/>
      <c r="M4181" s="103"/>
      <c r="O4181" s="101"/>
      <c r="P4181" s="101"/>
      <c r="Q4181" s="101"/>
      <c r="R4181" s="105"/>
      <c r="V4181" s="106"/>
      <c r="W4181" s="107"/>
      <c r="X4181" s="107"/>
      <c r="Y4181" s="107"/>
      <c r="Z4181" s="108"/>
      <c r="AA4181" s="107"/>
      <c r="AB4181" s="50"/>
      <c r="AI4181" s="107"/>
    </row>
    <row r="4182" spans="3:35" x14ac:dyDescent="0.2">
      <c r="C4182" s="101"/>
      <c r="D4182" s="101"/>
      <c r="E4182" s="101"/>
      <c r="F4182" s="101"/>
      <c r="I4182" s="101"/>
      <c r="J4182" s="101"/>
      <c r="L4182" s="102"/>
      <c r="M4182" s="103"/>
      <c r="O4182" s="101"/>
      <c r="P4182" s="101"/>
      <c r="Q4182" s="101"/>
      <c r="R4182" s="105"/>
      <c r="V4182" s="106"/>
      <c r="W4182" s="107"/>
      <c r="X4182" s="107"/>
      <c r="Y4182" s="107"/>
      <c r="Z4182" s="108"/>
      <c r="AA4182" s="107"/>
      <c r="AB4182" s="50"/>
      <c r="AI4182" s="107"/>
    </row>
    <row r="4183" spans="3:35" x14ac:dyDescent="0.2">
      <c r="C4183" s="101"/>
      <c r="D4183" s="101"/>
      <c r="E4183" s="101"/>
      <c r="F4183" s="101"/>
      <c r="I4183" s="101"/>
      <c r="J4183" s="101"/>
      <c r="L4183" s="102"/>
      <c r="M4183" s="103"/>
      <c r="O4183" s="101"/>
      <c r="P4183" s="101"/>
      <c r="Q4183" s="101"/>
      <c r="R4183" s="105"/>
      <c r="V4183" s="106"/>
      <c r="W4183" s="107"/>
      <c r="X4183" s="107"/>
      <c r="Y4183" s="107"/>
      <c r="Z4183" s="108"/>
      <c r="AA4183" s="107"/>
      <c r="AB4183" s="50"/>
      <c r="AI4183" s="107"/>
    </row>
    <row r="4184" spans="3:35" x14ac:dyDescent="0.2">
      <c r="C4184" s="101"/>
      <c r="D4184" s="101"/>
      <c r="E4184" s="101"/>
      <c r="F4184" s="101"/>
      <c r="I4184" s="101"/>
      <c r="J4184" s="101"/>
      <c r="L4184" s="102"/>
      <c r="M4184" s="103"/>
      <c r="O4184" s="101"/>
      <c r="P4184" s="101"/>
      <c r="Q4184" s="101"/>
      <c r="R4184" s="105"/>
      <c r="V4184" s="106"/>
      <c r="W4184" s="107"/>
      <c r="X4184" s="107"/>
      <c r="Y4184" s="107"/>
      <c r="Z4184" s="108"/>
      <c r="AA4184" s="107"/>
      <c r="AB4184" s="50"/>
      <c r="AI4184" s="107"/>
    </row>
    <row r="4185" spans="3:35" x14ac:dyDescent="0.2">
      <c r="C4185" s="101"/>
      <c r="D4185" s="101"/>
      <c r="E4185" s="101"/>
      <c r="F4185" s="101"/>
      <c r="I4185" s="101"/>
      <c r="J4185" s="101"/>
      <c r="L4185" s="102"/>
      <c r="M4185" s="103"/>
      <c r="O4185" s="101"/>
      <c r="P4185" s="101"/>
      <c r="Q4185" s="101"/>
      <c r="R4185" s="105"/>
      <c r="V4185" s="106"/>
      <c r="W4185" s="107"/>
      <c r="X4185" s="107"/>
      <c r="Y4185" s="107"/>
      <c r="Z4185" s="108"/>
      <c r="AA4185" s="107"/>
      <c r="AB4185" s="50"/>
      <c r="AI4185" s="107"/>
    </row>
    <row r="4186" spans="3:35" x14ac:dyDescent="0.2">
      <c r="C4186" s="101"/>
      <c r="D4186" s="101"/>
      <c r="E4186" s="101"/>
      <c r="F4186" s="101"/>
      <c r="I4186" s="101"/>
      <c r="J4186" s="101"/>
      <c r="L4186" s="102"/>
      <c r="M4186" s="103"/>
      <c r="O4186" s="101"/>
      <c r="P4186" s="101"/>
      <c r="Q4186" s="101"/>
      <c r="R4186" s="105"/>
      <c r="V4186" s="106"/>
      <c r="W4186" s="107"/>
      <c r="X4186" s="107"/>
      <c r="Y4186" s="107"/>
      <c r="Z4186" s="108"/>
      <c r="AA4186" s="107"/>
      <c r="AB4186" s="50"/>
      <c r="AI4186" s="107"/>
    </row>
    <row r="4187" spans="3:35" x14ac:dyDescent="0.2">
      <c r="C4187" s="101"/>
      <c r="D4187" s="101"/>
      <c r="E4187" s="101"/>
      <c r="F4187" s="101"/>
      <c r="I4187" s="101"/>
      <c r="J4187" s="101"/>
      <c r="L4187" s="102"/>
      <c r="M4187" s="103"/>
      <c r="O4187" s="101"/>
      <c r="P4187" s="101"/>
      <c r="Q4187" s="101"/>
      <c r="R4187" s="105"/>
      <c r="V4187" s="106"/>
      <c r="W4187" s="107"/>
      <c r="X4187" s="107"/>
      <c r="Y4187" s="107"/>
      <c r="Z4187" s="108"/>
      <c r="AA4187" s="107"/>
      <c r="AB4187" s="50"/>
      <c r="AI4187" s="107"/>
    </row>
    <row r="4188" spans="3:35" x14ac:dyDescent="0.2">
      <c r="C4188" s="101"/>
      <c r="D4188" s="101"/>
      <c r="E4188" s="101"/>
      <c r="F4188" s="101"/>
      <c r="I4188" s="101"/>
      <c r="J4188" s="101"/>
      <c r="L4188" s="102"/>
      <c r="M4188" s="103"/>
      <c r="O4188" s="101"/>
      <c r="P4188" s="101"/>
      <c r="Q4188" s="101"/>
      <c r="R4188" s="105"/>
      <c r="V4188" s="106"/>
      <c r="W4188" s="107"/>
      <c r="X4188" s="107"/>
      <c r="Y4188" s="107"/>
      <c r="Z4188" s="108"/>
      <c r="AA4188" s="107"/>
      <c r="AB4188" s="50"/>
      <c r="AI4188" s="107"/>
    </row>
    <row r="4189" spans="3:35" x14ac:dyDescent="0.2">
      <c r="C4189" s="101"/>
      <c r="D4189" s="101"/>
      <c r="E4189" s="101"/>
      <c r="F4189" s="101"/>
      <c r="I4189" s="101"/>
      <c r="J4189" s="101"/>
      <c r="L4189" s="102"/>
      <c r="M4189" s="103"/>
      <c r="O4189" s="101"/>
      <c r="P4189" s="101"/>
      <c r="Q4189" s="101"/>
      <c r="R4189" s="105"/>
      <c r="V4189" s="106"/>
      <c r="W4189" s="107"/>
      <c r="X4189" s="107"/>
      <c r="Y4189" s="107"/>
      <c r="Z4189" s="108"/>
      <c r="AA4189" s="107"/>
      <c r="AB4189" s="50"/>
      <c r="AI4189" s="107"/>
    </row>
    <row r="4190" spans="3:35" x14ac:dyDescent="0.2">
      <c r="C4190" s="101"/>
      <c r="D4190" s="101"/>
      <c r="E4190" s="101"/>
      <c r="F4190" s="101"/>
      <c r="I4190" s="101"/>
      <c r="J4190" s="101"/>
      <c r="L4190" s="102"/>
      <c r="M4190" s="103"/>
      <c r="O4190" s="101"/>
      <c r="P4190" s="101"/>
      <c r="Q4190" s="101"/>
      <c r="R4190" s="105"/>
      <c r="V4190" s="106"/>
      <c r="W4190" s="107"/>
      <c r="X4190" s="107"/>
      <c r="Y4190" s="107"/>
      <c r="Z4190" s="108"/>
      <c r="AA4190" s="107"/>
      <c r="AB4190" s="50"/>
      <c r="AI4190" s="107"/>
    </row>
    <row r="4191" spans="3:35" x14ac:dyDescent="0.2">
      <c r="C4191" s="101"/>
      <c r="D4191" s="101"/>
      <c r="E4191" s="101"/>
      <c r="F4191" s="101"/>
      <c r="I4191" s="101"/>
      <c r="J4191" s="101"/>
      <c r="L4191" s="102"/>
      <c r="M4191" s="103"/>
      <c r="O4191" s="101"/>
      <c r="P4191" s="101"/>
      <c r="Q4191" s="101"/>
      <c r="R4191" s="105"/>
      <c r="V4191" s="106"/>
      <c r="W4191" s="107"/>
      <c r="X4191" s="107"/>
      <c r="Y4191" s="107"/>
      <c r="Z4191" s="108"/>
      <c r="AA4191" s="107"/>
      <c r="AB4191" s="50"/>
      <c r="AI4191" s="107"/>
    </row>
    <row r="4192" spans="3:35" x14ac:dyDescent="0.2">
      <c r="C4192" s="101"/>
      <c r="D4192" s="101"/>
      <c r="E4192" s="101"/>
      <c r="F4192" s="101"/>
      <c r="I4192" s="101"/>
      <c r="J4192" s="101"/>
      <c r="L4192" s="102"/>
      <c r="M4192" s="103"/>
      <c r="O4192" s="101"/>
      <c r="P4192" s="101"/>
      <c r="Q4192" s="101"/>
      <c r="R4192" s="105"/>
      <c r="V4192" s="106"/>
      <c r="W4192" s="107"/>
      <c r="X4192" s="107"/>
      <c r="Y4192" s="107"/>
      <c r="Z4192" s="108"/>
      <c r="AA4192" s="107"/>
      <c r="AB4192" s="50"/>
      <c r="AI4192" s="107"/>
    </row>
    <row r="4193" spans="3:35" x14ac:dyDescent="0.2">
      <c r="L4193" s="102"/>
      <c r="M4193" s="103"/>
      <c r="R4193" s="105"/>
      <c r="V4193" s="106"/>
      <c r="W4193" s="107"/>
      <c r="X4193" s="107"/>
      <c r="Y4193" s="107"/>
      <c r="Z4193" s="108"/>
      <c r="AA4193" s="107"/>
      <c r="AB4193" s="50"/>
      <c r="AI4193" s="107"/>
    </row>
    <row r="4194" spans="3:35" x14ac:dyDescent="0.2">
      <c r="L4194" s="102"/>
      <c r="M4194" s="103"/>
      <c r="R4194" s="105"/>
      <c r="V4194" s="106"/>
      <c r="W4194" s="107"/>
      <c r="X4194" s="107"/>
      <c r="Y4194" s="107"/>
      <c r="Z4194" s="108"/>
      <c r="AA4194" s="107"/>
      <c r="AB4194" s="50"/>
      <c r="AI4194" s="107"/>
    </row>
    <row r="4195" spans="3:35" x14ac:dyDescent="0.2">
      <c r="L4195" s="102"/>
      <c r="M4195" s="103"/>
      <c r="R4195" s="105"/>
      <c r="V4195" s="106"/>
      <c r="W4195" s="107"/>
      <c r="X4195" s="107"/>
      <c r="Y4195" s="107"/>
      <c r="Z4195" s="108"/>
      <c r="AA4195" s="107"/>
      <c r="AB4195" s="50"/>
      <c r="AI4195" s="107"/>
    </row>
    <row r="4196" spans="3:35" x14ac:dyDescent="0.2">
      <c r="C4196" s="101"/>
      <c r="D4196" s="101"/>
      <c r="E4196" s="101"/>
      <c r="F4196" s="101"/>
      <c r="I4196" s="101"/>
      <c r="J4196" s="101"/>
      <c r="L4196" s="102"/>
      <c r="M4196" s="103"/>
      <c r="O4196" s="101"/>
      <c r="P4196" s="101"/>
      <c r="Q4196" s="101"/>
      <c r="R4196" s="105"/>
      <c r="V4196" s="106"/>
      <c r="W4196" s="107"/>
      <c r="X4196" s="107"/>
      <c r="Y4196" s="107"/>
      <c r="Z4196" s="108"/>
      <c r="AA4196" s="107"/>
      <c r="AB4196" s="50"/>
      <c r="AI4196" s="107"/>
    </row>
    <row r="4197" spans="3:35" x14ac:dyDescent="0.2">
      <c r="C4197" s="101"/>
      <c r="D4197" s="101"/>
      <c r="E4197" s="101"/>
      <c r="F4197" s="101"/>
      <c r="I4197" s="101"/>
      <c r="J4197" s="101"/>
      <c r="L4197" s="102"/>
      <c r="M4197" s="103"/>
      <c r="O4197" s="101"/>
      <c r="P4197" s="101"/>
      <c r="Q4197" s="101"/>
      <c r="R4197" s="105"/>
      <c r="V4197" s="106"/>
      <c r="W4197" s="107"/>
      <c r="X4197" s="107"/>
      <c r="Y4197" s="107"/>
      <c r="Z4197" s="108"/>
      <c r="AA4197" s="107"/>
      <c r="AB4197" s="50"/>
      <c r="AI4197" s="107"/>
    </row>
    <row r="4198" spans="3:35" x14ac:dyDescent="0.2">
      <c r="C4198" s="101"/>
      <c r="D4198" s="101"/>
      <c r="E4198" s="101"/>
      <c r="F4198" s="101"/>
      <c r="I4198" s="101"/>
      <c r="J4198" s="101"/>
      <c r="L4198" s="102"/>
      <c r="M4198" s="103"/>
      <c r="O4198" s="101"/>
      <c r="P4198" s="101"/>
      <c r="Q4198" s="101"/>
      <c r="R4198" s="105"/>
      <c r="V4198" s="106"/>
      <c r="W4198" s="107"/>
      <c r="X4198" s="107"/>
      <c r="Y4198" s="107"/>
      <c r="Z4198" s="108"/>
      <c r="AA4198" s="107"/>
      <c r="AB4198" s="50"/>
      <c r="AI4198" s="107"/>
    </row>
    <row r="4199" spans="3:35" x14ac:dyDescent="0.2">
      <c r="C4199" s="101"/>
      <c r="D4199" s="101"/>
      <c r="E4199" s="101"/>
      <c r="F4199" s="101"/>
      <c r="I4199" s="101"/>
      <c r="J4199" s="101"/>
      <c r="L4199" s="102"/>
      <c r="M4199" s="103"/>
      <c r="O4199" s="101"/>
      <c r="P4199" s="101"/>
      <c r="Q4199" s="101"/>
      <c r="R4199" s="105"/>
      <c r="V4199" s="106"/>
      <c r="W4199" s="107"/>
      <c r="X4199" s="107"/>
      <c r="Y4199" s="107"/>
      <c r="Z4199" s="108"/>
      <c r="AA4199" s="107"/>
      <c r="AB4199" s="50"/>
      <c r="AI4199" s="107"/>
    </row>
    <row r="4200" spans="3:35" x14ac:dyDescent="0.2">
      <c r="C4200" s="101"/>
      <c r="D4200" s="101"/>
      <c r="E4200" s="101"/>
      <c r="F4200" s="101"/>
      <c r="I4200" s="101"/>
      <c r="J4200" s="101"/>
      <c r="L4200" s="102"/>
      <c r="M4200" s="103"/>
      <c r="O4200" s="101"/>
      <c r="P4200" s="101"/>
      <c r="Q4200" s="101"/>
      <c r="R4200" s="105"/>
      <c r="V4200" s="106"/>
      <c r="W4200" s="107"/>
      <c r="X4200" s="107"/>
      <c r="Y4200" s="107"/>
      <c r="Z4200" s="108"/>
      <c r="AA4200" s="107"/>
      <c r="AB4200" s="50"/>
      <c r="AI4200" s="107"/>
    </row>
    <row r="4201" spans="3:35" x14ac:dyDescent="0.2">
      <c r="C4201" s="101"/>
      <c r="D4201" s="101"/>
      <c r="E4201" s="101"/>
      <c r="F4201" s="101"/>
      <c r="I4201" s="101"/>
      <c r="J4201" s="101"/>
      <c r="L4201" s="102"/>
      <c r="M4201" s="103"/>
      <c r="O4201" s="101"/>
      <c r="P4201" s="101"/>
      <c r="Q4201" s="101"/>
      <c r="R4201" s="105"/>
      <c r="V4201" s="106"/>
      <c r="W4201" s="107"/>
      <c r="X4201" s="107"/>
      <c r="Y4201" s="107"/>
      <c r="Z4201" s="108"/>
      <c r="AA4201" s="107"/>
      <c r="AB4201" s="50"/>
      <c r="AI4201" s="107"/>
    </row>
    <row r="4202" spans="3:35" x14ac:dyDescent="0.2">
      <c r="C4202" s="101"/>
      <c r="D4202" s="101"/>
      <c r="E4202" s="101"/>
      <c r="F4202" s="101"/>
      <c r="I4202" s="101"/>
      <c r="J4202" s="101"/>
      <c r="L4202" s="102"/>
      <c r="M4202" s="103"/>
      <c r="O4202" s="101"/>
      <c r="P4202" s="101"/>
      <c r="Q4202" s="101"/>
      <c r="R4202" s="105"/>
      <c r="V4202" s="106"/>
      <c r="W4202" s="107"/>
      <c r="X4202" s="107"/>
      <c r="Y4202" s="107"/>
      <c r="Z4202" s="108"/>
      <c r="AA4202" s="107"/>
      <c r="AB4202" s="50"/>
      <c r="AI4202" s="107"/>
    </row>
    <row r="4203" spans="3:35" x14ac:dyDescent="0.2">
      <c r="C4203" s="101"/>
      <c r="D4203" s="101"/>
      <c r="E4203" s="101"/>
      <c r="F4203" s="101"/>
      <c r="I4203" s="101"/>
      <c r="J4203" s="101"/>
      <c r="L4203" s="102"/>
      <c r="M4203" s="103"/>
      <c r="O4203" s="101"/>
      <c r="P4203" s="101"/>
      <c r="Q4203" s="101"/>
      <c r="R4203" s="105"/>
      <c r="V4203" s="106"/>
      <c r="W4203" s="107"/>
      <c r="X4203" s="107"/>
      <c r="Y4203" s="107"/>
      <c r="Z4203" s="108"/>
      <c r="AA4203" s="107"/>
      <c r="AB4203" s="50"/>
      <c r="AI4203" s="107"/>
    </row>
    <row r="4204" spans="3:35" x14ac:dyDescent="0.2">
      <c r="C4204" s="101"/>
      <c r="D4204" s="101"/>
      <c r="E4204" s="101"/>
      <c r="F4204" s="101"/>
      <c r="I4204" s="101"/>
      <c r="J4204" s="101"/>
      <c r="L4204" s="102"/>
      <c r="M4204" s="103"/>
      <c r="O4204" s="101"/>
      <c r="P4204" s="101"/>
      <c r="Q4204" s="101"/>
      <c r="R4204" s="105"/>
      <c r="V4204" s="106"/>
      <c r="W4204" s="107"/>
      <c r="X4204" s="107"/>
      <c r="Y4204" s="107"/>
      <c r="Z4204" s="108"/>
      <c r="AA4204" s="107"/>
      <c r="AB4204" s="50"/>
      <c r="AI4204" s="107"/>
    </row>
    <row r="4205" spans="3:35" x14ac:dyDescent="0.2">
      <c r="C4205" s="101"/>
      <c r="D4205" s="101"/>
      <c r="E4205" s="101"/>
      <c r="F4205" s="101"/>
      <c r="I4205" s="101"/>
      <c r="J4205" s="101"/>
      <c r="L4205" s="102"/>
      <c r="M4205" s="103"/>
      <c r="O4205" s="101"/>
      <c r="P4205" s="101"/>
      <c r="Q4205" s="101"/>
      <c r="R4205" s="105"/>
      <c r="V4205" s="106"/>
      <c r="W4205" s="107"/>
      <c r="X4205" s="107"/>
      <c r="Y4205" s="107"/>
      <c r="Z4205" s="108"/>
      <c r="AA4205" s="107"/>
      <c r="AB4205" s="50"/>
      <c r="AI4205" s="107"/>
    </row>
    <row r="4206" spans="3:35" x14ac:dyDescent="0.2">
      <c r="L4206" s="102"/>
      <c r="M4206" s="103"/>
      <c r="R4206" s="105"/>
      <c r="V4206" s="106"/>
      <c r="W4206" s="107"/>
      <c r="X4206" s="107"/>
      <c r="Y4206" s="107"/>
      <c r="Z4206" s="108"/>
      <c r="AA4206" s="107"/>
      <c r="AB4206" s="50"/>
      <c r="AI4206" s="107"/>
    </row>
    <row r="4207" spans="3:35" x14ac:dyDescent="0.2">
      <c r="L4207" s="102"/>
      <c r="M4207" s="103"/>
      <c r="R4207" s="105"/>
      <c r="V4207" s="106"/>
      <c r="W4207" s="107"/>
      <c r="X4207" s="107"/>
      <c r="Y4207" s="107"/>
      <c r="Z4207" s="108"/>
      <c r="AA4207" s="107"/>
      <c r="AB4207" s="50"/>
      <c r="AI4207" s="107"/>
    </row>
    <row r="4208" spans="3:35" x14ac:dyDescent="0.2">
      <c r="L4208" s="102"/>
      <c r="M4208" s="103"/>
      <c r="R4208" s="105"/>
      <c r="V4208" s="106"/>
      <c r="W4208" s="107"/>
      <c r="X4208" s="107"/>
      <c r="Y4208" s="107"/>
      <c r="Z4208" s="108"/>
      <c r="AA4208" s="107"/>
      <c r="AB4208" s="50"/>
      <c r="AI4208" s="107"/>
    </row>
    <row r="4209" spans="3:35" x14ac:dyDescent="0.2">
      <c r="L4209" s="102"/>
      <c r="M4209" s="103"/>
      <c r="R4209" s="105"/>
      <c r="V4209" s="106"/>
      <c r="W4209" s="107"/>
      <c r="X4209" s="107"/>
      <c r="Y4209" s="107"/>
      <c r="Z4209" s="108"/>
      <c r="AA4209" s="107"/>
      <c r="AB4209" s="50"/>
      <c r="AI4209" s="107"/>
    </row>
    <row r="4210" spans="3:35" x14ac:dyDescent="0.2">
      <c r="L4210" s="102"/>
      <c r="M4210" s="103"/>
      <c r="R4210" s="105"/>
      <c r="V4210" s="106"/>
      <c r="W4210" s="107"/>
      <c r="X4210" s="107"/>
      <c r="Y4210" s="107"/>
      <c r="Z4210" s="108"/>
      <c r="AA4210" s="107"/>
      <c r="AB4210" s="50"/>
      <c r="AI4210" s="107"/>
    </row>
    <row r="4211" spans="3:35" x14ac:dyDescent="0.2">
      <c r="L4211" s="102"/>
      <c r="M4211" s="103"/>
      <c r="R4211" s="105"/>
      <c r="V4211" s="106"/>
      <c r="W4211" s="107"/>
      <c r="X4211" s="107"/>
      <c r="Y4211" s="107"/>
      <c r="Z4211" s="108"/>
      <c r="AA4211" s="107"/>
      <c r="AB4211" s="50"/>
      <c r="AI4211" s="107"/>
    </row>
    <row r="4212" spans="3:35" x14ac:dyDescent="0.2">
      <c r="C4212" s="101"/>
      <c r="D4212" s="101"/>
      <c r="E4212" s="101"/>
      <c r="F4212" s="101"/>
      <c r="I4212" s="101"/>
      <c r="J4212" s="101"/>
      <c r="L4212" s="102"/>
      <c r="M4212" s="103"/>
      <c r="O4212" s="101"/>
      <c r="P4212" s="101"/>
      <c r="Q4212" s="101"/>
      <c r="R4212" s="105"/>
      <c r="V4212" s="106"/>
      <c r="W4212" s="107"/>
      <c r="X4212" s="107"/>
      <c r="Y4212" s="107"/>
      <c r="Z4212" s="108"/>
      <c r="AA4212" s="107"/>
      <c r="AB4212" s="50"/>
      <c r="AI4212" s="107"/>
    </row>
    <row r="4213" spans="3:35" x14ac:dyDescent="0.2">
      <c r="C4213" s="101"/>
      <c r="D4213" s="101"/>
      <c r="E4213" s="101"/>
      <c r="F4213" s="101"/>
      <c r="I4213" s="101"/>
      <c r="J4213" s="101"/>
      <c r="L4213" s="102"/>
      <c r="M4213" s="103"/>
      <c r="O4213" s="101"/>
      <c r="P4213" s="101"/>
      <c r="Q4213" s="101"/>
      <c r="R4213" s="105"/>
      <c r="V4213" s="106"/>
      <c r="W4213" s="107"/>
      <c r="X4213" s="107"/>
      <c r="Y4213" s="107"/>
      <c r="Z4213" s="108"/>
      <c r="AA4213" s="107"/>
      <c r="AB4213" s="50"/>
      <c r="AI4213" s="107"/>
    </row>
    <row r="4214" spans="3:35" x14ac:dyDescent="0.2">
      <c r="C4214" s="101"/>
      <c r="D4214" s="101"/>
      <c r="E4214" s="101"/>
      <c r="F4214" s="101"/>
      <c r="I4214" s="101"/>
      <c r="J4214" s="101"/>
      <c r="L4214" s="102"/>
      <c r="M4214" s="103"/>
      <c r="O4214" s="101"/>
      <c r="P4214" s="101"/>
      <c r="Q4214" s="101"/>
      <c r="R4214" s="105"/>
      <c r="V4214" s="106"/>
      <c r="W4214" s="107"/>
      <c r="X4214" s="107"/>
      <c r="Y4214" s="107"/>
      <c r="Z4214" s="108"/>
      <c r="AA4214" s="107"/>
      <c r="AB4214" s="50"/>
      <c r="AI4214" s="107"/>
    </row>
    <row r="4215" spans="3:35" x14ac:dyDescent="0.2">
      <c r="C4215" s="101"/>
      <c r="D4215" s="101"/>
      <c r="E4215" s="101"/>
      <c r="F4215" s="101"/>
      <c r="I4215" s="101"/>
      <c r="J4215" s="101"/>
      <c r="L4215" s="102"/>
      <c r="M4215" s="103"/>
      <c r="O4215" s="101"/>
      <c r="P4215" s="101"/>
      <c r="Q4215" s="101"/>
      <c r="R4215" s="105"/>
      <c r="V4215" s="106"/>
      <c r="W4215" s="107"/>
      <c r="X4215" s="107"/>
      <c r="Y4215" s="107"/>
      <c r="Z4215" s="108"/>
      <c r="AA4215" s="107"/>
      <c r="AB4215" s="50"/>
      <c r="AI4215" s="107"/>
    </row>
    <row r="4216" spans="3:35" x14ac:dyDescent="0.2">
      <c r="C4216" s="101"/>
      <c r="D4216" s="101"/>
      <c r="E4216" s="101"/>
      <c r="F4216" s="101"/>
      <c r="I4216" s="101"/>
      <c r="J4216" s="101"/>
      <c r="L4216" s="102"/>
      <c r="M4216" s="103"/>
      <c r="O4216" s="101"/>
      <c r="P4216" s="101"/>
      <c r="Q4216" s="101"/>
      <c r="R4216" s="105"/>
      <c r="V4216" s="106"/>
      <c r="W4216" s="107"/>
      <c r="X4216" s="107"/>
      <c r="Y4216" s="107"/>
      <c r="Z4216" s="108"/>
      <c r="AA4216" s="107"/>
      <c r="AB4216" s="50"/>
      <c r="AI4216" s="107"/>
    </row>
    <row r="4217" spans="3:35" x14ac:dyDescent="0.2">
      <c r="C4217" s="101"/>
      <c r="D4217" s="101"/>
      <c r="E4217" s="101"/>
      <c r="F4217" s="101"/>
      <c r="I4217" s="101"/>
      <c r="J4217" s="101"/>
      <c r="L4217" s="102"/>
      <c r="M4217" s="103"/>
      <c r="O4217" s="101"/>
      <c r="P4217" s="101"/>
      <c r="Q4217" s="101"/>
      <c r="R4217" s="105"/>
      <c r="V4217" s="106"/>
      <c r="W4217" s="107"/>
      <c r="X4217" s="107"/>
      <c r="Y4217" s="107"/>
      <c r="Z4217" s="108"/>
      <c r="AA4217" s="107"/>
      <c r="AB4217" s="50"/>
      <c r="AI4217" s="107"/>
    </row>
    <row r="4218" spans="3:35" x14ac:dyDescent="0.2">
      <c r="C4218" s="101"/>
      <c r="D4218" s="101"/>
      <c r="E4218" s="101"/>
      <c r="F4218" s="101"/>
      <c r="I4218" s="101"/>
      <c r="J4218" s="101"/>
      <c r="L4218" s="102"/>
      <c r="M4218" s="103"/>
      <c r="O4218" s="101"/>
      <c r="P4218" s="101"/>
      <c r="Q4218" s="101"/>
      <c r="R4218" s="105"/>
      <c r="V4218" s="106"/>
      <c r="W4218" s="107"/>
      <c r="X4218" s="107"/>
      <c r="Y4218" s="107"/>
      <c r="Z4218" s="108"/>
      <c r="AA4218" s="107"/>
      <c r="AB4218" s="50"/>
      <c r="AI4218" s="107"/>
    </row>
    <row r="4219" spans="3:35" x14ac:dyDescent="0.2">
      <c r="C4219" s="101"/>
      <c r="D4219" s="101"/>
      <c r="E4219" s="101"/>
      <c r="F4219" s="101"/>
      <c r="I4219" s="101"/>
      <c r="J4219" s="101"/>
      <c r="L4219" s="102"/>
      <c r="M4219" s="103"/>
      <c r="O4219" s="101"/>
      <c r="P4219" s="101"/>
      <c r="Q4219" s="101"/>
      <c r="R4219" s="105"/>
      <c r="V4219" s="106"/>
      <c r="W4219" s="107"/>
      <c r="X4219" s="107"/>
      <c r="Y4219" s="107"/>
      <c r="Z4219" s="108"/>
      <c r="AA4219" s="107"/>
      <c r="AB4219" s="50"/>
      <c r="AI4219" s="107"/>
    </row>
    <row r="4220" spans="3:35" x14ac:dyDescent="0.2">
      <c r="C4220" s="101"/>
      <c r="D4220" s="101"/>
      <c r="E4220" s="101"/>
      <c r="F4220" s="101"/>
      <c r="I4220" s="101"/>
      <c r="J4220" s="101"/>
      <c r="L4220" s="102"/>
      <c r="M4220" s="103"/>
      <c r="O4220" s="101"/>
      <c r="P4220" s="101"/>
      <c r="Q4220" s="101"/>
      <c r="R4220" s="105"/>
      <c r="V4220" s="106"/>
      <c r="W4220" s="107"/>
      <c r="X4220" s="107"/>
      <c r="Y4220" s="107"/>
      <c r="Z4220" s="108"/>
      <c r="AA4220" s="107"/>
      <c r="AB4220" s="50"/>
      <c r="AI4220" s="107"/>
    </row>
    <row r="4221" spans="3:35" x14ac:dyDescent="0.2">
      <c r="C4221" s="101"/>
      <c r="D4221" s="101"/>
      <c r="E4221" s="101"/>
      <c r="F4221" s="101"/>
      <c r="I4221" s="101"/>
      <c r="J4221" s="101"/>
      <c r="L4221" s="102"/>
      <c r="M4221" s="103"/>
      <c r="O4221" s="101"/>
      <c r="P4221" s="101"/>
      <c r="Q4221" s="101"/>
      <c r="R4221" s="105"/>
      <c r="V4221" s="106"/>
      <c r="W4221" s="107"/>
      <c r="X4221" s="107"/>
      <c r="Y4221" s="107"/>
      <c r="Z4221" s="108"/>
      <c r="AA4221" s="107"/>
      <c r="AB4221" s="50"/>
      <c r="AI4221" s="107"/>
    </row>
    <row r="4222" spans="3:35" x14ac:dyDescent="0.2">
      <c r="C4222" s="101"/>
      <c r="D4222" s="101"/>
      <c r="E4222" s="101"/>
      <c r="F4222" s="101"/>
      <c r="I4222" s="101"/>
      <c r="J4222" s="101"/>
      <c r="L4222" s="102"/>
      <c r="M4222" s="103"/>
      <c r="O4222" s="101"/>
      <c r="P4222" s="101"/>
      <c r="Q4222" s="101"/>
      <c r="R4222" s="105"/>
      <c r="V4222" s="106"/>
      <c r="W4222" s="107"/>
      <c r="X4222" s="107"/>
      <c r="Y4222" s="107"/>
      <c r="Z4222" s="108"/>
      <c r="AA4222" s="107"/>
      <c r="AB4222" s="50"/>
      <c r="AI4222" s="107"/>
    </row>
    <row r="4223" spans="3:35" x14ac:dyDescent="0.2">
      <c r="C4223" s="101"/>
      <c r="D4223" s="101"/>
      <c r="E4223" s="101"/>
      <c r="F4223" s="101"/>
      <c r="I4223" s="101"/>
      <c r="J4223" s="101"/>
      <c r="L4223" s="102"/>
      <c r="M4223" s="103"/>
      <c r="O4223" s="101"/>
      <c r="P4223" s="101"/>
      <c r="Q4223" s="101"/>
      <c r="R4223" s="105"/>
      <c r="V4223" s="106"/>
      <c r="W4223" s="107"/>
      <c r="X4223" s="107"/>
      <c r="Y4223" s="107"/>
      <c r="Z4223" s="108"/>
      <c r="AA4223" s="107"/>
      <c r="AB4223" s="50"/>
      <c r="AI4223" s="107"/>
    </row>
    <row r="4224" spans="3:35" x14ac:dyDescent="0.2">
      <c r="C4224" s="101"/>
      <c r="D4224" s="101"/>
      <c r="E4224" s="101"/>
      <c r="F4224" s="101"/>
      <c r="I4224" s="101"/>
      <c r="J4224" s="101"/>
      <c r="L4224" s="102"/>
      <c r="M4224" s="103"/>
      <c r="O4224" s="101"/>
      <c r="P4224" s="101"/>
      <c r="Q4224" s="101"/>
      <c r="R4224" s="105"/>
      <c r="V4224" s="106"/>
      <c r="W4224" s="107"/>
      <c r="X4224" s="107"/>
      <c r="Y4224" s="107"/>
      <c r="Z4224" s="108"/>
      <c r="AA4224" s="107"/>
      <c r="AB4224" s="50"/>
      <c r="AI4224" s="107"/>
    </row>
    <row r="4225" spans="3:35" x14ac:dyDescent="0.2">
      <c r="C4225" s="101"/>
      <c r="D4225" s="101"/>
      <c r="E4225" s="101"/>
      <c r="F4225" s="101"/>
      <c r="I4225" s="101"/>
      <c r="J4225" s="101"/>
      <c r="L4225" s="102"/>
      <c r="M4225" s="103"/>
      <c r="O4225" s="101"/>
      <c r="P4225" s="101"/>
      <c r="Q4225" s="101"/>
      <c r="R4225" s="105"/>
      <c r="V4225" s="106"/>
      <c r="W4225" s="107"/>
      <c r="X4225" s="107"/>
      <c r="Y4225" s="107"/>
      <c r="Z4225" s="108"/>
      <c r="AA4225" s="107"/>
      <c r="AB4225" s="50"/>
      <c r="AI4225" s="107"/>
    </row>
    <row r="4226" spans="3:35" x14ac:dyDescent="0.2">
      <c r="C4226" s="101"/>
      <c r="D4226" s="101"/>
      <c r="E4226" s="101"/>
      <c r="F4226" s="101"/>
      <c r="I4226" s="101"/>
      <c r="J4226" s="101"/>
      <c r="L4226" s="102"/>
      <c r="M4226" s="103"/>
      <c r="O4226" s="101"/>
      <c r="P4226" s="101"/>
      <c r="Q4226" s="101"/>
      <c r="R4226" s="105"/>
      <c r="V4226" s="106"/>
      <c r="W4226" s="107"/>
      <c r="X4226" s="107"/>
      <c r="Y4226" s="107"/>
      <c r="Z4226" s="108"/>
      <c r="AA4226" s="107"/>
      <c r="AB4226" s="50"/>
      <c r="AI4226" s="107"/>
    </row>
    <row r="4227" spans="3:35" x14ac:dyDescent="0.2">
      <c r="C4227" s="101"/>
      <c r="D4227" s="101"/>
      <c r="E4227" s="101"/>
      <c r="F4227" s="101"/>
      <c r="I4227" s="101"/>
      <c r="J4227" s="101"/>
      <c r="L4227" s="102"/>
      <c r="M4227" s="103"/>
      <c r="O4227" s="101"/>
      <c r="P4227" s="101"/>
      <c r="Q4227" s="101"/>
      <c r="R4227" s="105"/>
      <c r="V4227" s="106"/>
      <c r="W4227" s="107"/>
      <c r="X4227" s="107"/>
      <c r="Y4227" s="107"/>
      <c r="Z4227" s="108"/>
      <c r="AA4227" s="107"/>
      <c r="AB4227" s="50"/>
      <c r="AI4227" s="107"/>
    </row>
    <row r="4228" spans="3:35" x14ac:dyDescent="0.2">
      <c r="C4228" s="101"/>
      <c r="D4228" s="101"/>
      <c r="E4228" s="101"/>
      <c r="F4228" s="101"/>
      <c r="I4228" s="101"/>
      <c r="J4228" s="101"/>
      <c r="L4228" s="102"/>
      <c r="M4228" s="103"/>
      <c r="O4228" s="101"/>
      <c r="P4228" s="101"/>
      <c r="Q4228" s="101"/>
      <c r="R4228" s="105"/>
      <c r="V4228" s="106"/>
      <c r="W4228" s="107"/>
      <c r="X4228" s="107"/>
      <c r="Y4228" s="107"/>
      <c r="Z4228" s="108"/>
      <c r="AA4228" s="107"/>
      <c r="AB4228" s="50"/>
      <c r="AI4228" s="107"/>
    </row>
    <row r="4229" spans="3:35" x14ac:dyDescent="0.2">
      <c r="C4229" s="101"/>
      <c r="D4229" s="101"/>
      <c r="E4229" s="101"/>
      <c r="F4229" s="101"/>
      <c r="I4229" s="101"/>
      <c r="J4229" s="101"/>
      <c r="L4229" s="102"/>
      <c r="M4229" s="103"/>
      <c r="O4229" s="101"/>
      <c r="P4229" s="101"/>
      <c r="Q4229" s="101"/>
      <c r="R4229" s="105"/>
      <c r="V4229" s="106"/>
      <c r="W4229" s="107"/>
      <c r="X4229" s="107"/>
      <c r="Y4229" s="107"/>
      <c r="Z4229" s="108"/>
      <c r="AA4229" s="107"/>
      <c r="AB4229" s="50"/>
      <c r="AI4229" s="107"/>
    </row>
    <row r="4230" spans="3:35" x14ac:dyDescent="0.2">
      <c r="C4230" s="101"/>
      <c r="D4230" s="101"/>
      <c r="E4230" s="101"/>
      <c r="F4230" s="101"/>
      <c r="I4230" s="101"/>
      <c r="J4230" s="101"/>
      <c r="L4230" s="102"/>
      <c r="M4230" s="103"/>
      <c r="O4230" s="101"/>
      <c r="P4230" s="101"/>
      <c r="Q4230" s="101"/>
      <c r="R4230" s="105"/>
      <c r="V4230" s="106"/>
      <c r="W4230" s="107"/>
      <c r="X4230" s="107"/>
      <c r="Y4230" s="107"/>
      <c r="Z4230" s="108"/>
      <c r="AA4230" s="107"/>
      <c r="AB4230" s="50"/>
      <c r="AI4230" s="107"/>
    </row>
    <row r="4231" spans="3:35" x14ac:dyDescent="0.2">
      <c r="C4231" s="101"/>
      <c r="D4231" s="101"/>
      <c r="E4231" s="101"/>
      <c r="F4231" s="101"/>
      <c r="I4231" s="101"/>
      <c r="J4231" s="101"/>
      <c r="L4231" s="102"/>
      <c r="M4231" s="103"/>
      <c r="O4231" s="101"/>
      <c r="P4231" s="101"/>
      <c r="Q4231" s="101"/>
      <c r="R4231" s="105"/>
      <c r="V4231" s="106"/>
      <c r="W4231" s="107"/>
      <c r="X4231" s="107"/>
      <c r="Y4231" s="107"/>
      <c r="Z4231" s="108"/>
      <c r="AA4231" s="107"/>
      <c r="AB4231" s="50"/>
      <c r="AI4231" s="107"/>
    </row>
    <row r="4232" spans="3:35" x14ac:dyDescent="0.2">
      <c r="C4232" s="101"/>
      <c r="D4232" s="101"/>
      <c r="E4232" s="101"/>
      <c r="F4232" s="101"/>
      <c r="I4232" s="101"/>
      <c r="J4232" s="101"/>
      <c r="L4232" s="102"/>
      <c r="M4232" s="103"/>
      <c r="O4232" s="101"/>
      <c r="P4232" s="101"/>
      <c r="Q4232" s="101"/>
      <c r="R4232" s="105"/>
      <c r="V4232" s="106"/>
      <c r="W4232" s="107"/>
      <c r="X4232" s="107"/>
      <c r="Y4232" s="107"/>
      <c r="Z4232" s="108"/>
      <c r="AA4232" s="107"/>
      <c r="AB4232" s="50"/>
      <c r="AI4232" s="107"/>
    </row>
    <row r="4233" spans="3:35" x14ac:dyDescent="0.2">
      <c r="C4233" s="101"/>
      <c r="D4233" s="101"/>
      <c r="E4233" s="101"/>
      <c r="F4233" s="101"/>
      <c r="I4233" s="101"/>
      <c r="J4233" s="101"/>
      <c r="L4233" s="102"/>
      <c r="M4233" s="103"/>
      <c r="O4233" s="101"/>
      <c r="P4233" s="101"/>
      <c r="Q4233" s="101"/>
      <c r="R4233" s="105"/>
      <c r="V4233" s="106"/>
      <c r="W4233" s="107"/>
      <c r="X4233" s="107"/>
      <c r="Y4233" s="107"/>
      <c r="Z4233" s="108"/>
      <c r="AA4233" s="107"/>
      <c r="AB4233" s="50"/>
      <c r="AI4233" s="107"/>
    </row>
    <row r="4234" spans="3:35" x14ac:dyDescent="0.2">
      <c r="C4234" s="101"/>
      <c r="D4234" s="101"/>
      <c r="E4234" s="101"/>
      <c r="F4234" s="101"/>
      <c r="I4234" s="101"/>
      <c r="J4234" s="101"/>
      <c r="L4234" s="102"/>
      <c r="M4234" s="103"/>
      <c r="O4234" s="101"/>
      <c r="P4234" s="101"/>
      <c r="Q4234" s="101"/>
      <c r="R4234" s="105"/>
      <c r="V4234" s="106"/>
      <c r="W4234" s="107"/>
      <c r="X4234" s="107"/>
      <c r="Y4234" s="107"/>
      <c r="Z4234" s="108"/>
      <c r="AA4234" s="107"/>
      <c r="AB4234" s="50"/>
      <c r="AI4234" s="107"/>
    </row>
    <row r="4235" spans="3:35" x14ac:dyDescent="0.2">
      <c r="L4235" s="102"/>
      <c r="M4235" s="103"/>
      <c r="R4235" s="105"/>
      <c r="V4235" s="106"/>
      <c r="W4235" s="107"/>
      <c r="X4235" s="107"/>
      <c r="Y4235" s="107"/>
      <c r="Z4235" s="108"/>
      <c r="AA4235" s="107"/>
      <c r="AB4235" s="50"/>
      <c r="AI4235" s="107"/>
    </row>
    <row r="4236" spans="3:35" x14ac:dyDescent="0.2">
      <c r="L4236" s="102"/>
      <c r="M4236" s="103"/>
      <c r="R4236" s="105"/>
      <c r="V4236" s="106"/>
      <c r="W4236" s="107"/>
      <c r="X4236" s="107"/>
      <c r="Y4236" s="107"/>
      <c r="Z4236" s="108"/>
      <c r="AA4236" s="107"/>
      <c r="AB4236" s="50"/>
      <c r="AI4236" s="107"/>
    </row>
    <row r="4237" spans="3:35" x14ac:dyDescent="0.2">
      <c r="L4237" s="102"/>
      <c r="M4237" s="103"/>
      <c r="R4237" s="105"/>
      <c r="V4237" s="106"/>
      <c r="W4237" s="107"/>
      <c r="X4237" s="107"/>
      <c r="Y4237" s="107"/>
      <c r="Z4237" s="108"/>
      <c r="AA4237" s="107"/>
      <c r="AB4237" s="50"/>
      <c r="AI4237" s="107"/>
    </row>
    <row r="4238" spans="3:35" x14ac:dyDescent="0.2">
      <c r="L4238" s="102"/>
      <c r="M4238" s="103"/>
      <c r="R4238" s="105"/>
      <c r="V4238" s="106"/>
      <c r="W4238" s="107"/>
      <c r="X4238" s="107"/>
      <c r="Y4238" s="107"/>
      <c r="Z4238" s="108"/>
      <c r="AA4238" s="107"/>
      <c r="AB4238" s="50"/>
      <c r="AI4238" s="107"/>
    </row>
    <row r="4239" spans="3:35" x14ac:dyDescent="0.2">
      <c r="L4239" s="102"/>
      <c r="M4239" s="103"/>
      <c r="R4239" s="105"/>
      <c r="V4239" s="106"/>
      <c r="W4239" s="107"/>
      <c r="X4239" s="107"/>
      <c r="Y4239" s="107"/>
      <c r="Z4239" s="108"/>
      <c r="AA4239" s="107"/>
      <c r="AB4239" s="50"/>
      <c r="AI4239" s="107"/>
    </row>
    <row r="4240" spans="3:35" x14ac:dyDescent="0.2">
      <c r="L4240" s="102"/>
      <c r="M4240" s="103"/>
      <c r="R4240" s="105"/>
      <c r="V4240" s="106"/>
      <c r="W4240" s="107"/>
      <c r="X4240" s="107"/>
      <c r="Y4240" s="107"/>
      <c r="Z4240" s="108"/>
      <c r="AA4240" s="107"/>
      <c r="AB4240" s="50"/>
      <c r="AI4240" s="107"/>
    </row>
    <row r="4241" spans="3:35" x14ac:dyDescent="0.2">
      <c r="C4241" s="101"/>
      <c r="D4241" s="101"/>
      <c r="E4241" s="101"/>
      <c r="F4241" s="101"/>
      <c r="I4241" s="101"/>
      <c r="J4241" s="101"/>
      <c r="L4241" s="102"/>
      <c r="M4241" s="103"/>
      <c r="O4241" s="101"/>
      <c r="P4241" s="101"/>
      <c r="Q4241" s="101"/>
      <c r="R4241" s="105"/>
      <c r="V4241" s="106"/>
      <c r="W4241" s="107"/>
      <c r="X4241" s="107"/>
      <c r="Y4241" s="107"/>
      <c r="Z4241" s="108"/>
      <c r="AA4241" s="107"/>
      <c r="AB4241" s="50"/>
      <c r="AI4241" s="107"/>
    </row>
    <row r="4242" spans="3:35" x14ac:dyDescent="0.2">
      <c r="C4242" s="101"/>
      <c r="D4242" s="101"/>
      <c r="E4242" s="101"/>
      <c r="F4242" s="101"/>
      <c r="I4242" s="101"/>
      <c r="J4242" s="101"/>
      <c r="L4242" s="102"/>
      <c r="M4242" s="103"/>
      <c r="O4242" s="101"/>
      <c r="P4242" s="101"/>
      <c r="Q4242" s="101"/>
      <c r="R4242" s="105"/>
      <c r="V4242" s="106"/>
      <c r="W4242" s="107"/>
      <c r="X4242" s="107"/>
      <c r="Y4242" s="107"/>
      <c r="Z4242" s="108"/>
      <c r="AA4242" s="107"/>
      <c r="AB4242" s="50"/>
      <c r="AI4242" s="107"/>
    </row>
    <row r="4243" spans="3:35" x14ac:dyDescent="0.2">
      <c r="C4243" s="101"/>
      <c r="D4243" s="101"/>
      <c r="E4243" s="101"/>
      <c r="F4243" s="101"/>
      <c r="I4243" s="101"/>
      <c r="J4243" s="101"/>
      <c r="L4243" s="102"/>
      <c r="M4243" s="103"/>
      <c r="O4243" s="101"/>
      <c r="P4243" s="101"/>
      <c r="Q4243" s="101"/>
      <c r="R4243" s="105"/>
      <c r="V4243" s="106"/>
      <c r="W4243" s="107"/>
      <c r="X4243" s="107"/>
      <c r="Y4243" s="107"/>
      <c r="Z4243" s="108"/>
      <c r="AA4243" s="107"/>
      <c r="AB4243" s="50"/>
      <c r="AI4243" s="107"/>
    </row>
    <row r="4244" spans="3:35" x14ac:dyDescent="0.2">
      <c r="C4244" s="101"/>
      <c r="D4244" s="101"/>
      <c r="E4244" s="101"/>
      <c r="F4244" s="101"/>
      <c r="I4244" s="101"/>
      <c r="J4244" s="101"/>
      <c r="L4244" s="102"/>
      <c r="M4244" s="103"/>
      <c r="O4244" s="101"/>
      <c r="P4244" s="101"/>
      <c r="Q4244" s="101"/>
      <c r="R4244" s="105"/>
      <c r="V4244" s="106"/>
      <c r="W4244" s="107"/>
      <c r="X4244" s="107"/>
      <c r="Y4244" s="107"/>
      <c r="Z4244" s="108"/>
      <c r="AA4244" s="107"/>
      <c r="AB4244" s="50"/>
      <c r="AI4244" s="107"/>
    </row>
    <row r="4245" spans="3:35" x14ac:dyDescent="0.2">
      <c r="C4245" s="101"/>
      <c r="D4245" s="101"/>
      <c r="E4245" s="101"/>
      <c r="F4245" s="101"/>
      <c r="I4245" s="101"/>
      <c r="J4245" s="101"/>
      <c r="L4245" s="102"/>
      <c r="M4245" s="103"/>
      <c r="O4245" s="101"/>
      <c r="P4245" s="101"/>
      <c r="Q4245" s="101"/>
      <c r="R4245" s="105"/>
      <c r="V4245" s="106"/>
      <c r="W4245" s="107"/>
      <c r="X4245" s="107"/>
      <c r="Y4245" s="107"/>
      <c r="Z4245" s="108"/>
      <c r="AA4245" s="107"/>
      <c r="AB4245" s="50"/>
      <c r="AI4245" s="107"/>
    </row>
    <row r="4246" spans="3:35" x14ac:dyDescent="0.2">
      <c r="C4246" s="101"/>
      <c r="D4246" s="101"/>
      <c r="E4246" s="101"/>
      <c r="F4246" s="101"/>
      <c r="I4246" s="101"/>
      <c r="J4246" s="101"/>
      <c r="L4246" s="102"/>
      <c r="M4246" s="103"/>
      <c r="O4246" s="101"/>
      <c r="P4246" s="101"/>
      <c r="Q4246" s="101"/>
      <c r="R4246" s="105"/>
      <c r="V4246" s="106"/>
      <c r="W4246" s="107"/>
      <c r="X4246" s="107"/>
      <c r="Y4246" s="107"/>
      <c r="Z4246" s="108"/>
      <c r="AA4246" s="107"/>
      <c r="AB4246" s="50"/>
      <c r="AI4246" s="107"/>
    </row>
    <row r="4247" spans="3:35" x14ac:dyDescent="0.2">
      <c r="C4247" s="101"/>
      <c r="D4247" s="101"/>
      <c r="E4247" s="101"/>
      <c r="F4247" s="101"/>
      <c r="I4247" s="101"/>
      <c r="J4247" s="101"/>
      <c r="L4247" s="102"/>
      <c r="M4247" s="103"/>
      <c r="O4247" s="101"/>
      <c r="P4247" s="101"/>
      <c r="Q4247" s="101"/>
      <c r="R4247" s="105"/>
      <c r="V4247" s="106"/>
      <c r="W4247" s="107"/>
      <c r="X4247" s="107"/>
      <c r="Y4247" s="107"/>
      <c r="Z4247" s="108"/>
      <c r="AA4247" s="107"/>
      <c r="AB4247" s="50"/>
      <c r="AI4247" s="107"/>
    </row>
    <row r="4248" spans="3:35" x14ac:dyDescent="0.2">
      <c r="C4248" s="101"/>
      <c r="D4248" s="101"/>
      <c r="E4248" s="101"/>
      <c r="F4248" s="101"/>
      <c r="I4248" s="101"/>
      <c r="J4248" s="101"/>
      <c r="L4248" s="102"/>
      <c r="M4248" s="103"/>
      <c r="O4248" s="101"/>
      <c r="P4248" s="101"/>
      <c r="Q4248" s="101"/>
      <c r="R4248" s="105"/>
      <c r="V4248" s="106"/>
      <c r="W4248" s="107"/>
      <c r="X4248" s="107"/>
      <c r="Y4248" s="107"/>
      <c r="Z4248" s="108"/>
      <c r="AA4248" s="107"/>
      <c r="AB4248" s="50"/>
      <c r="AI4248" s="107"/>
    </row>
    <row r="4249" spans="3:35" x14ac:dyDescent="0.2">
      <c r="C4249" s="101"/>
      <c r="D4249" s="101"/>
      <c r="E4249" s="101"/>
      <c r="F4249" s="101"/>
      <c r="I4249" s="101"/>
      <c r="J4249" s="101"/>
      <c r="L4249" s="102"/>
      <c r="M4249" s="103"/>
      <c r="O4249" s="101"/>
      <c r="P4249" s="101"/>
      <c r="Q4249" s="101"/>
      <c r="R4249" s="105"/>
      <c r="V4249" s="106"/>
      <c r="W4249" s="107"/>
      <c r="X4249" s="107"/>
      <c r="Y4249" s="107"/>
      <c r="Z4249" s="108"/>
      <c r="AA4249" s="107"/>
      <c r="AB4249" s="50"/>
      <c r="AI4249" s="107"/>
    </row>
    <row r="4250" spans="3:35" x14ac:dyDescent="0.2">
      <c r="C4250" s="101"/>
      <c r="D4250" s="101"/>
      <c r="E4250" s="101"/>
      <c r="F4250" s="101"/>
      <c r="I4250" s="101"/>
      <c r="J4250" s="101"/>
      <c r="L4250" s="102"/>
      <c r="M4250" s="103"/>
      <c r="O4250" s="101"/>
      <c r="P4250" s="101"/>
      <c r="Q4250" s="101"/>
      <c r="R4250" s="105"/>
      <c r="V4250" s="106"/>
      <c r="W4250" s="107"/>
      <c r="X4250" s="107"/>
      <c r="Y4250" s="107"/>
      <c r="Z4250" s="108"/>
      <c r="AA4250" s="107"/>
      <c r="AB4250" s="50"/>
      <c r="AI4250" s="107"/>
    </row>
    <row r="4251" spans="3:35" x14ac:dyDescent="0.2">
      <c r="C4251" s="101"/>
      <c r="D4251" s="101"/>
      <c r="E4251" s="101"/>
      <c r="F4251" s="101"/>
      <c r="I4251" s="101"/>
      <c r="J4251" s="101"/>
      <c r="L4251" s="102"/>
      <c r="M4251" s="103"/>
      <c r="O4251" s="101"/>
      <c r="P4251" s="101"/>
      <c r="Q4251" s="101"/>
      <c r="R4251" s="105"/>
      <c r="V4251" s="106"/>
      <c r="W4251" s="107"/>
      <c r="X4251" s="107"/>
      <c r="Y4251" s="107"/>
      <c r="Z4251" s="108"/>
      <c r="AA4251" s="107"/>
      <c r="AB4251" s="50"/>
      <c r="AI4251" s="107"/>
    </row>
    <row r="4252" spans="3:35" x14ac:dyDescent="0.2">
      <c r="C4252" s="101"/>
      <c r="D4252" s="101"/>
      <c r="E4252" s="101"/>
      <c r="F4252" s="101"/>
      <c r="I4252" s="101"/>
      <c r="J4252" s="101"/>
      <c r="L4252" s="102"/>
      <c r="M4252" s="103"/>
      <c r="O4252" s="101"/>
      <c r="P4252" s="101"/>
      <c r="Q4252" s="101"/>
      <c r="R4252" s="105"/>
      <c r="V4252" s="106"/>
      <c r="W4252" s="107"/>
      <c r="X4252" s="107"/>
      <c r="Y4252" s="107"/>
      <c r="Z4252" s="108"/>
      <c r="AA4252" s="107"/>
      <c r="AB4252" s="50"/>
      <c r="AI4252" s="107"/>
    </row>
    <row r="4253" spans="3:35" x14ac:dyDescent="0.2">
      <c r="C4253" s="101"/>
      <c r="D4253" s="101"/>
      <c r="E4253" s="101"/>
      <c r="F4253" s="101"/>
      <c r="I4253" s="101"/>
      <c r="J4253" s="101"/>
      <c r="L4253" s="102"/>
      <c r="M4253" s="103"/>
      <c r="O4253" s="101"/>
      <c r="P4253" s="101"/>
      <c r="Q4253" s="101"/>
      <c r="R4253" s="105"/>
      <c r="V4253" s="106"/>
      <c r="W4253" s="107"/>
      <c r="X4253" s="107"/>
      <c r="Y4253" s="107"/>
      <c r="Z4253" s="108"/>
      <c r="AA4253" s="107"/>
      <c r="AB4253" s="50"/>
      <c r="AI4253" s="107"/>
    </row>
    <row r="4254" spans="3:35" x14ac:dyDescent="0.2">
      <c r="C4254" s="101"/>
      <c r="D4254" s="101"/>
      <c r="E4254" s="101"/>
      <c r="F4254" s="101"/>
      <c r="I4254" s="101"/>
      <c r="J4254" s="101"/>
      <c r="L4254" s="102"/>
      <c r="M4254" s="103"/>
      <c r="O4254" s="101"/>
      <c r="P4254" s="101"/>
      <c r="Q4254" s="101"/>
      <c r="R4254" s="105"/>
      <c r="V4254" s="106"/>
      <c r="W4254" s="107"/>
      <c r="X4254" s="107"/>
      <c r="Y4254" s="107"/>
      <c r="Z4254" s="108"/>
      <c r="AA4254" s="107"/>
      <c r="AB4254" s="50"/>
      <c r="AI4254" s="107"/>
    </row>
    <row r="4255" spans="3:35" x14ac:dyDescent="0.2">
      <c r="C4255" s="101"/>
      <c r="D4255" s="101"/>
      <c r="E4255" s="101"/>
      <c r="F4255" s="101"/>
      <c r="I4255" s="101"/>
      <c r="J4255" s="101"/>
      <c r="L4255" s="102"/>
      <c r="M4255" s="103"/>
      <c r="O4255" s="101"/>
      <c r="P4255" s="101"/>
      <c r="Q4255" s="101"/>
      <c r="R4255" s="105"/>
      <c r="V4255" s="106"/>
      <c r="W4255" s="107"/>
      <c r="X4255" s="107"/>
      <c r="Y4255" s="107"/>
      <c r="Z4255" s="108"/>
      <c r="AA4255" s="107"/>
      <c r="AB4255" s="50"/>
      <c r="AI4255" s="107"/>
    </row>
    <row r="4256" spans="3:35" x14ac:dyDescent="0.2">
      <c r="C4256" s="101"/>
      <c r="D4256" s="101"/>
      <c r="E4256" s="101"/>
      <c r="F4256" s="101"/>
      <c r="I4256" s="101"/>
      <c r="J4256" s="101"/>
      <c r="L4256" s="102"/>
      <c r="M4256" s="103"/>
      <c r="O4256" s="101"/>
      <c r="P4256" s="101"/>
      <c r="Q4256" s="101"/>
      <c r="R4256" s="105"/>
      <c r="V4256" s="106"/>
      <c r="W4256" s="107"/>
      <c r="X4256" s="107"/>
      <c r="Y4256" s="107"/>
      <c r="Z4256" s="108"/>
      <c r="AA4256" s="107"/>
      <c r="AB4256" s="50"/>
      <c r="AI4256" s="107"/>
    </row>
    <row r="4257" spans="3:35" x14ac:dyDescent="0.2">
      <c r="C4257" s="101"/>
      <c r="D4257" s="101"/>
      <c r="E4257" s="101"/>
      <c r="F4257" s="101"/>
      <c r="I4257" s="101"/>
      <c r="J4257" s="101"/>
      <c r="L4257" s="102"/>
      <c r="M4257" s="103"/>
      <c r="O4257" s="101"/>
      <c r="P4257" s="101"/>
      <c r="Q4257" s="101"/>
      <c r="R4257" s="105"/>
      <c r="V4257" s="106"/>
      <c r="W4257" s="107"/>
      <c r="X4257" s="107"/>
      <c r="Y4257" s="107"/>
      <c r="Z4257" s="108"/>
      <c r="AA4257" s="107"/>
      <c r="AB4257" s="50"/>
      <c r="AI4257" s="107"/>
    </row>
    <row r="4258" spans="3:35" x14ac:dyDescent="0.2">
      <c r="C4258" s="101"/>
      <c r="D4258" s="101"/>
      <c r="E4258" s="101"/>
      <c r="F4258" s="101"/>
      <c r="I4258" s="101"/>
      <c r="J4258" s="101"/>
      <c r="L4258" s="102"/>
      <c r="M4258" s="103"/>
      <c r="O4258" s="101"/>
      <c r="P4258" s="101"/>
      <c r="Q4258" s="101"/>
      <c r="R4258" s="105"/>
      <c r="V4258" s="106"/>
      <c r="W4258" s="107"/>
      <c r="X4258" s="107"/>
      <c r="Y4258" s="107"/>
      <c r="Z4258" s="108"/>
      <c r="AA4258" s="107"/>
      <c r="AB4258" s="50"/>
      <c r="AI4258" s="107"/>
    </row>
    <row r="4259" spans="3:35" x14ac:dyDescent="0.2">
      <c r="C4259" s="101"/>
      <c r="D4259" s="101"/>
      <c r="E4259" s="101"/>
      <c r="F4259" s="101"/>
      <c r="I4259" s="101"/>
      <c r="J4259" s="101"/>
      <c r="L4259" s="102"/>
      <c r="M4259" s="103"/>
      <c r="O4259" s="101"/>
      <c r="P4259" s="101"/>
      <c r="Q4259" s="101"/>
      <c r="R4259" s="105"/>
      <c r="V4259" s="106"/>
      <c r="W4259" s="107"/>
      <c r="X4259" s="107"/>
      <c r="Y4259" s="107"/>
      <c r="Z4259" s="108"/>
      <c r="AA4259" s="107"/>
      <c r="AB4259" s="50"/>
      <c r="AI4259" s="107"/>
    </row>
    <row r="4260" spans="3:35" x14ac:dyDescent="0.2">
      <c r="C4260" s="101"/>
      <c r="D4260" s="101"/>
      <c r="E4260" s="101"/>
      <c r="F4260" s="101"/>
      <c r="I4260" s="101"/>
      <c r="J4260" s="101"/>
      <c r="L4260" s="102"/>
      <c r="M4260" s="103"/>
      <c r="O4260" s="101"/>
      <c r="P4260" s="101"/>
      <c r="Q4260" s="101"/>
      <c r="R4260" s="105"/>
      <c r="V4260" s="106"/>
      <c r="W4260" s="107"/>
      <c r="X4260" s="107"/>
      <c r="Y4260" s="107"/>
      <c r="Z4260" s="108"/>
      <c r="AA4260" s="107"/>
      <c r="AB4260" s="50"/>
      <c r="AI4260" s="107"/>
    </row>
    <row r="4261" spans="3:35" x14ac:dyDescent="0.2">
      <c r="C4261" s="101"/>
      <c r="D4261" s="101"/>
      <c r="E4261" s="101"/>
      <c r="F4261" s="101"/>
      <c r="I4261" s="101"/>
      <c r="J4261" s="101"/>
      <c r="L4261" s="102"/>
      <c r="M4261" s="103"/>
      <c r="O4261" s="101"/>
      <c r="P4261" s="101"/>
      <c r="Q4261" s="101"/>
      <c r="R4261" s="105"/>
      <c r="V4261" s="106"/>
      <c r="W4261" s="107"/>
      <c r="X4261" s="107"/>
      <c r="Y4261" s="107"/>
      <c r="Z4261" s="108"/>
      <c r="AA4261" s="107"/>
      <c r="AB4261" s="50"/>
      <c r="AI4261" s="107"/>
    </row>
    <row r="4262" spans="3:35" x14ac:dyDescent="0.2">
      <c r="L4262" s="102"/>
      <c r="M4262" s="103"/>
      <c r="R4262" s="105"/>
      <c r="V4262" s="106"/>
      <c r="W4262" s="107"/>
      <c r="X4262" s="107"/>
      <c r="Y4262" s="107"/>
      <c r="Z4262" s="108"/>
      <c r="AA4262" s="107"/>
      <c r="AB4262" s="50"/>
      <c r="AI4262" s="107"/>
    </row>
    <row r="4263" spans="3:35" x14ac:dyDescent="0.2">
      <c r="L4263" s="102"/>
      <c r="M4263" s="103"/>
      <c r="R4263" s="105"/>
      <c r="V4263" s="106"/>
      <c r="W4263" s="107"/>
      <c r="X4263" s="107"/>
      <c r="Y4263" s="107"/>
      <c r="Z4263" s="108"/>
      <c r="AA4263" s="107"/>
      <c r="AB4263" s="50"/>
      <c r="AI4263" s="107"/>
    </row>
    <row r="4264" spans="3:35" x14ac:dyDescent="0.2">
      <c r="L4264" s="102"/>
      <c r="M4264" s="103"/>
      <c r="R4264" s="105"/>
      <c r="V4264" s="106"/>
      <c r="W4264" s="107"/>
      <c r="X4264" s="107"/>
      <c r="Y4264" s="107"/>
      <c r="Z4264" s="108"/>
      <c r="AA4264" s="107"/>
      <c r="AB4264" s="50"/>
      <c r="AI4264" s="107"/>
    </row>
    <row r="4265" spans="3:35" x14ac:dyDescent="0.2">
      <c r="L4265" s="102"/>
      <c r="M4265" s="103"/>
      <c r="R4265" s="105"/>
      <c r="V4265" s="106"/>
      <c r="W4265" s="107"/>
      <c r="X4265" s="107"/>
      <c r="Y4265" s="107"/>
      <c r="Z4265" s="108"/>
      <c r="AA4265" s="107"/>
      <c r="AB4265" s="50"/>
      <c r="AI4265" s="107"/>
    </row>
    <row r="4266" spans="3:35" x14ac:dyDescent="0.2">
      <c r="L4266" s="102"/>
      <c r="M4266" s="103"/>
      <c r="R4266" s="105"/>
      <c r="V4266" s="106"/>
      <c r="W4266" s="107"/>
      <c r="X4266" s="107"/>
      <c r="Y4266" s="107"/>
      <c r="Z4266" s="108"/>
      <c r="AA4266" s="107"/>
      <c r="AB4266" s="50"/>
      <c r="AI4266" s="107"/>
    </row>
    <row r="4267" spans="3:35" x14ac:dyDescent="0.2">
      <c r="L4267" s="102"/>
      <c r="M4267" s="103"/>
      <c r="R4267" s="105"/>
      <c r="V4267" s="106"/>
      <c r="W4267" s="107"/>
      <c r="X4267" s="107"/>
      <c r="Y4267" s="107"/>
      <c r="Z4267" s="108"/>
      <c r="AA4267" s="107"/>
      <c r="AB4267" s="50"/>
      <c r="AI4267" s="107"/>
    </row>
    <row r="4268" spans="3:35" x14ac:dyDescent="0.2">
      <c r="L4268" s="102"/>
      <c r="M4268" s="103"/>
      <c r="R4268" s="105"/>
      <c r="V4268" s="106"/>
      <c r="W4268" s="107"/>
      <c r="X4268" s="107"/>
      <c r="Y4268" s="107"/>
      <c r="Z4268" s="108"/>
      <c r="AA4268" s="107"/>
      <c r="AB4268" s="50"/>
      <c r="AI4268" s="107"/>
    </row>
    <row r="4269" spans="3:35" x14ac:dyDescent="0.2">
      <c r="L4269" s="102"/>
      <c r="M4269" s="103"/>
      <c r="R4269" s="105"/>
      <c r="V4269" s="106"/>
      <c r="W4269" s="107"/>
      <c r="X4269" s="107"/>
      <c r="Y4269" s="107"/>
      <c r="Z4269" s="108"/>
      <c r="AA4269" s="107"/>
      <c r="AB4269" s="50"/>
      <c r="AI4269" s="107"/>
    </row>
    <row r="4270" spans="3:35" x14ac:dyDescent="0.2">
      <c r="L4270" s="102"/>
      <c r="M4270" s="103"/>
      <c r="R4270" s="105"/>
      <c r="V4270" s="106"/>
      <c r="W4270" s="107"/>
      <c r="X4270" s="107"/>
      <c r="Y4270" s="107"/>
      <c r="Z4270" s="108"/>
      <c r="AA4270" s="107"/>
      <c r="AB4270" s="50"/>
      <c r="AI4270" s="107"/>
    </row>
    <row r="4271" spans="3:35" x14ac:dyDescent="0.2">
      <c r="L4271" s="102"/>
      <c r="M4271" s="103"/>
      <c r="R4271" s="105"/>
      <c r="V4271" s="106"/>
      <c r="W4271" s="107"/>
      <c r="X4271" s="107"/>
      <c r="Y4271" s="107"/>
      <c r="Z4271" s="108"/>
      <c r="AA4271" s="107"/>
      <c r="AB4271" s="50"/>
      <c r="AI4271" s="107"/>
    </row>
    <row r="4272" spans="3:35" x14ac:dyDescent="0.2">
      <c r="L4272" s="102"/>
      <c r="M4272" s="103"/>
      <c r="R4272" s="105"/>
      <c r="V4272" s="106"/>
      <c r="W4272" s="107"/>
      <c r="X4272" s="107"/>
      <c r="Y4272" s="107"/>
      <c r="Z4272" s="108"/>
      <c r="AA4272" s="107"/>
      <c r="AB4272" s="50"/>
      <c r="AI4272" s="107"/>
    </row>
    <row r="4273" spans="3:35" x14ac:dyDescent="0.2">
      <c r="L4273" s="102"/>
      <c r="M4273" s="103"/>
      <c r="R4273" s="105"/>
      <c r="V4273" s="106"/>
      <c r="W4273" s="107"/>
      <c r="X4273" s="107"/>
      <c r="Y4273" s="107"/>
      <c r="Z4273" s="108"/>
      <c r="AA4273" s="107"/>
      <c r="AB4273" s="50"/>
      <c r="AI4273" s="107"/>
    </row>
    <row r="4274" spans="3:35" x14ac:dyDescent="0.2">
      <c r="L4274" s="102"/>
      <c r="M4274" s="103"/>
      <c r="R4274" s="105"/>
      <c r="V4274" s="106"/>
      <c r="W4274" s="107"/>
      <c r="X4274" s="107"/>
      <c r="Y4274" s="107"/>
      <c r="Z4274" s="108"/>
      <c r="AA4274" s="107"/>
      <c r="AB4274" s="50"/>
      <c r="AI4274" s="107"/>
    </row>
    <row r="4275" spans="3:35" x14ac:dyDescent="0.2">
      <c r="L4275" s="102"/>
      <c r="M4275" s="103"/>
      <c r="R4275" s="105"/>
      <c r="V4275" s="106"/>
      <c r="W4275" s="107"/>
      <c r="X4275" s="107"/>
      <c r="Y4275" s="107"/>
      <c r="Z4275" s="108"/>
      <c r="AA4275" s="107"/>
      <c r="AB4275" s="50"/>
      <c r="AI4275" s="107"/>
    </row>
    <row r="4276" spans="3:35" x14ac:dyDescent="0.2">
      <c r="C4276" s="101"/>
      <c r="D4276" s="101"/>
      <c r="E4276" s="101"/>
      <c r="F4276" s="101"/>
      <c r="I4276" s="101"/>
      <c r="J4276" s="101"/>
      <c r="L4276" s="102"/>
      <c r="M4276" s="103"/>
      <c r="O4276" s="101"/>
      <c r="P4276" s="101"/>
      <c r="Q4276" s="101"/>
      <c r="R4276" s="105"/>
      <c r="V4276" s="106"/>
      <c r="W4276" s="107"/>
      <c r="X4276" s="107"/>
      <c r="Y4276" s="107"/>
      <c r="Z4276" s="108"/>
      <c r="AA4276" s="107"/>
      <c r="AB4276" s="50"/>
      <c r="AI4276" s="107"/>
    </row>
    <row r="4277" spans="3:35" x14ac:dyDescent="0.2">
      <c r="C4277" s="101"/>
      <c r="D4277" s="101"/>
      <c r="E4277" s="101"/>
      <c r="F4277" s="101"/>
      <c r="I4277" s="101"/>
      <c r="J4277" s="101"/>
      <c r="L4277" s="102"/>
      <c r="M4277" s="103"/>
      <c r="O4277" s="101"/>
      <c r="P4277" s="101"/>
      <c r="Q4277" s="101"/>
      <c r="R4277" s="105"/>
      <c r="V4277" s="106"/>
      <c r="W4277" s="107"/>
      <c r="X4277" s="107"/>
      <c r="Y4277" s="107"/>
      <c r="Z4277" s="108"/>
      <c r="AA4277" s="107"/>
      <c r="AB4277" s="50"/>
      <c r="AI4277" s="107"/>
    </row>
    <row r="4278" spans="3:35" x14ac:dyDescent="0.2">
      <c r="C4278" s="101"/>
      <c r="D4278" s="101"/>
      <c r="E4278" s="101"/>
      <c r="F4278" s="101"/>
      <c r="I4278" s="101"/>
      <c r="J4278" s="101"/>
      <c r="L4278" s="102"/>
      <c r="M4278" s="103"/>
      <c r="O4278" s="101"/>
      <c r="P4278" s="101"/>
      <c r="Q4278" s="101"/>
      <c r="R4278" s="105"/>
      <c r="V4278" s="106"/>
      <c r="W4278" s="107"/>
      <c r="X4278" s="107"/>
      <c r="Y4278" s="107"/>
      <c r="Z4278" s="108"/>
      <c r="AA4278" s="107"/>
      <c r="AB4278" s="50"/>
      <c r="AI4278" s="107"/>
    </row>
    <row r="4279" spans="3:35" x14ac:dyDescent="0.2">
      <c r="C4279" s="101"/>
      <c r="D4279" s="101"/>
      <c r="E4279" s="101"/>
      <c r="F4279" s="101"/>
      <c r="I4279" s="101"/>
      <c r="J4279" s="101"/>
      <c r="L4279" s="102"/>
      <c r="M4279" s="103"/>
      <c r="O4279" s="101"/>
      <c r="P4279" s="101"/>
      <c r="Q4279" s="101"/>
      <c r="R4279" s="105"/>
      <c r="V4279" s="106"/>
      <c r="W4279" s="107"/>
      <c r="X4279" s="107"/>
      <c r="Y4279" s="107"/>
      <c r="Z4279" s="108"/>
      <c r="AA4279" s="107"/>
      <c r="AB4279" s="50"/>
      <c r="AI4279" s="107"/>
    </row>
    <row r="4280" spans="3:35" x14ac:dyDescent="0.2">
      <c r="C4280" s="101"/>
      <c r="D4280" s="101"/>
      <c r="E4280" s="101"/>
      <c r="F4280" s="101"/>
      <c r="I4280" s="101"/>
      <c r="J4280" s="101"/>
      <c r="L4280" s="102"/>
      <c r="M4280" s="103"/>
      <c r="O4280" s="101"/>
      <c r="P4280" s="101"/>
      <c r="Q4280" s="101"/>
      <c r="R4280" s="105"/>
      <c r="V4280" s="106"/>
      <c r="W4280" s="107"/>
      <c r="X4280" s="107"/>
      <c r="Y4280" s="107"/>
      <c r="Z4280" s="108"/>
      <c r="AA4280" s="107"/>
      <c r="AB4280" s="50"/>
      <c r="AI4280" s="107"/>
    </row>
    <row r="4281" spans="3:35" x14ac:dyDescent="0.2">
      <c r="C4281" s="101"/>
      <c r="D4281" s="101"/>
      <c r="E4281" s="101"/>
      <c r="F4281" s="101"/>
      <c r="I4281" s="101"/>
      <c r="J4281" s="101"/>
      <c r="L4281" s="102"/>
      <c r="M4281" s="103"/>
      <c r="O4281" s="101"/>
      <c r="P4281" s="101"/>
      <c r="Q4281" s="101"/>
      <c r="R4281" s="105"/>
      <c r="V4281" s="106"/>
      <c r="W4281" s="107"/>
      <c r="X4281" s="107"/>
      <c r="Y4281" s="107"/>
      <c r="Z4281" s="108"/>
      <c r="AA4281" s="107"/>
      <c r="AB4281" s="50"/>
      <c r="AI4281" s="107"/>
    </row>
    <row r="4282" spans="3:35" x14ac:dyDescent="0.2">
      <c r="C4282" s="101"/>
      <c r="D4282" s="101"/>
      <c r="E4282" s="101"/>
      <c r="F4282" s="101"/>
      <c r="I4282" s="101"/>
      <c r="J4282" s="101"/>
      <c r="L4282" s="102"/>
      <c r="M4282" s="103"/>
      <c r="O4282" s="101"/>
      <c r="P4282" s="101"/>
      <c r="Q4282" s="101"/>
      <c r="R4282" s="105"/>
      <c r="V4282" s="106"/>
      <c r="W4282" s="107"/>
      <c r="X4282" s="107"/>
      <c r="Y4282" s="107"/>
      <c r="Z4282" s="108"/>
      <c r="AA4282" s="107"/>
      <c r="AB4282" s="50"/>
      <c r="AI4282" s="107"/>
    </row>
    <row r="4283" spans="3:35" x14ac:dyDescent="0.2">
      <c r="C4283" s="101"/>
      <c r="D4283" s="101"/>
      <c r="E4283" s="101"/>
      <c r="F4283" s="101"/>
      <c r="I4283" s="101"/>
      <c r="J4283" s="101"/>
      <c r="L4283" s="102"/>
      <c r="M4283" s="103"/>
      <c r="O4283" s="101"/>
      <c r="P4283" s="101"/>
      <c r="Q4283" s="101"/>
      <c r="R4283" s="105"/>
      <c r="V4283" s="106"/>
      <c r="W4283" s="107"/>
      <c r="X4283" s="107"/>
      <c r="Y4283" s="107"/>
      <c r="Z4283" s="108"/>
      <c r="AA4283" s="107"/>
      <c r="AB4283" s="50"/>
      <c r="AI4283" s="107"/>
    </row>
    <row r="4284" spans="3:35" x14ac:dyDescent="0.2">
      <c r="C4284" s="101"/>
      <c r="D4284" s="101"/>
      <c r="E4284" s="101"/>
      <c r="F4284" s="101"/>
      <c r="I4284" s="101"/>
      <c r="J4284" s="101"/>
      <c r="L4284" s="102"/>
      <c r="M4284" s="103"/>
      <c r="O4284" s="101"/>
      <c r="P4284" s="101"/>
      <c r="Q4284" s="101"/>
      <c r="R4284" s="105"/>
      <c r="V4284" s="106"/>
      <c r="W4284" s="107"/>
      <c r="X4284" s="107"/>
      <c r="Y4284" s="107"/>
      <c r="Z4284" s="108"/>
      <c r="AA4284" s="107"/>
      <c r="AB4284" s="50"/>
      <c r="AI4284" s="107"/>
    </row>
    <row r="4285" spans="3:35" x14ac:dyDescent="0.2">
      <c r="C4285" s="101"/>
      <c r="D4285" s="101"/>
      <c r="E4285" s="101"/>
      <c r="F4285" s="101"/>
      <c r="I4285" s="101"/>
      <c r="J4285" s="101"/>
      <c r="L4285" s="102"/>
      <c r="M4285" s="103"/>
      <c r="O4285" s="101"/>
      <c r="P4285" s="101"/>
      <c r="Q4285" s="101"/>
      <c r="R4285" s="105"/>
      <c r="V4285" s="106"/>
      <c r="W4285" s="107"/>
      <c r="X4285" s="107"/>
      <c r="Y4285" s="107"/>
      <c r="Z4285" s="108"/>
      <c r="AA4285" s="107"/>
      <c r="AB4285" s="50"/>
      <c r="AI4285" s="107"/>
    </row>
    <row r="4286" spans="3:35" x14ac:dyDescent="0.2">
      <c r="C4286" s="101"/>
      <c r="D4286" s="101"/>
      <c r="E4286" s="101"/>
      <c r="F4286" s="101"/>
      <c r="I4286" s="101"/>
      <c r="J4286" s="101"/>
      <c r="L4286" s="102"/>
      <c r="M4286" s="103"/>
      <c r="O4286" s="101"/>
      <c r="P4286" s="101"/>
      <c r="Q4286" s="101"/>
      <c r="R4286" s="105"/>
      <c r="V4286" s="106"/>
      <c r="W4286" s="107"/>
      <c r="X4286" s="107"/>
      <c r="Y4286" s="107"/>
      <c r="Z4286" s="108"/>
      <c r="AA4286" s="107"/>
      <c r="AB4286" s="50"/>
      <c r="AI4286" s="107"/>
    </row>
    <row r="4287" spans="3:35" x14ac:dyDescent="0.2">
      <c r="C4287" s="101"/>
      <c r="D4287" s="101"/>
      <c r="E4287" s="101"/>
      <c r="F4287" s="101"/>
      <c r="I4287" s="101"/>
      <c r="J4287" s="101"/>
      <c r="L4287" s="102"/>
      <c r="M4287" s="103"/>
      <c r="O4287" s="101"/>
      <c r="P4287" s="101"/>
      <c r="Q4287" s="101"/>
      <c r="R4287" s="105"/>
      <c r="V4287" s="106"/>
      <c r="W4287" s="107"/>
      <c r="X4287" s="107"/>
      <c r="Y4287" s="107"/>
      <c r="Z4287" s="108"/>
      <c r="AA4287" s="107"/>
      <c r="AB4287" s="50"/>
      <c r="AI4287" s="107"/>
    </row>
    <row r="4288" spans="3:35" x14ac:dyDescent="0.2">
      <c r="C4288" s="101"/>
      <c r="D4288" s="101"/>
      <c r="E4288" s="101"/>
      <c r="F4288" s="101"/>
      <c r="I4288" s="101"/>
      <c r="J4288" s="101"/>
      <c r="L4288" s="102"/>
      <c r="M4288" s="103"/>
      <c r="O4288" s="101"/>
      <c r="P4288" s="101"/>
      <c r="Q4288" s="101"/>
      <c r="R4288" s="105"/>
      <c r="V4288" s="106"/>
      <c r="W4288" s="107"/>
      <c r="X4288" s="107"/>
      <c r="Y4288" s="107"/>
      <c r="Z4288" s="108"/>
      <c r="AA4288" s="107"/>
      <c r="AB4288" s="50"/>
      <c r="AI4288" s="107"/>
    </row>
    <row r="4289" spans="3:35" x14ac:dyDescent="0.2">
      <c r="C4289" s="101"/>
      <c r="D4289" s="101"/>
      <c r="E4289" s="101"/>
      <c r="F4289" s="101"/>
      <c r="I4289" s="101"/>
      <c r="J4289" s="101"/>
      <c r="L4289" s="102"/>
      <c r="M4289" s="103"/>
      <c r="O4289" s="101"/>
      <c r="P4289" s="101"/>
      <c r="Q4289" s="101"/>
      <c r="R4289" s="105"/>
      <c r="V4289" s="106"/>
      <c r="W4289" s="107"/>
      <c r="X4289" s="107"/>
      <c r="Y4289" s="107"/>
      <c r="Z4289" s="108"/>
      <c r="AA4289" s="107"/>
      <c r="AB4289" s="50"/>
      <c r="AI4289" s="107"/>
    </row>
    <row r="4290" spans="3:35" x14ac:dyDescent="0.2">
      <c r="C4290" s="101"/>
      <c r="D4290" s="101"/>
      <c r="E4290" s="101"/>
      <c r="F4290" s="101"/>
      <c r="I4290" s="101"/>
      <c r="J4290" s="101"/>
      <c r="L4290" s="102"/>
      <c r="M4290" s="103"/>
      <c r="O4290" s="101"/>
      <c r="P4290" s="101"/>
      <c r="Q4290" s="101"/>
      <c r="R4290" s="105"/>
      <c r="V4290" s="106"/>
      <c r="W4290" s="107"/>
      <c r="X4290" s="107"/>
      <c r="Y4290" s="107"/>
      <c r="Z4290" s="108"/>
      <c r="AA4290" s="107"/>
      <c r="AB4290" s="50"/>
      <c r="AI4290" s="107"/>
    </row>
    <row r="4291" spans="3:35" x14ac:dyDescent="0.2">
      <c r="C4291" s="101"/>
      <c r="D4291" s="101"/>
      <c r="E4291" s="101"/>
      <c r="F4291" s="101"/>
      <c r="I4291" s="101"/>
      <c r="J4291" s="101"/>
      <c r="L4291" s="102"/>
      <c r="M4291" s="103"/>
      <c r="O4291" s="101"/>
      <c r="P4291" s="101"/>
      <c r="Q4291" s="101"/>
      <c r="R4291" s="105"/>
      <c r="V4291" s="106"/>
      <c r="W4291" s="107"/>
      <c r="X4291" s="107"/>
      <c r="Y4291" s="107"/>
      <c r="Z4291" s="108"/>
      <c r="AA4291" s="107"/>
      <c r="AB4291" s="50"/>
      <c r="AI4291" s="107"/>
    </row>
    <row r="4292" spans="3:35" x14ac:dyDescent="0.2">
      <c r="C4292" s="101"/>
      <c r="D4292" s="101"/>
      <c r="E4292" s="101"/>
      <c r="F4292" s="101"/>
      <c r="I4292" s="101"/>
      <c r="J4292" s="101"/>
      <c r="L4292" s="102"/>
      <c r="M4292" s="103"/>
      <c r="O4292" s="101"/>
      <c r="P4292" s="101"/>
      <c r="Q4292" s="101"/>
      <c r="R4292" s="105"/>
      <c r="V4292" s="106"/>
      <c r="W4292" s="107"/>
      <c r="X4292" s="107"/>
      <c r="Y4292" s="107"/>
      <c r="Z4292" s="108"/>
      <c r="AA4292" s="107"/>
      <c r="AB4292" s="50"/>
      <c r="AI4292" s="107"/>
    </row>
    <row r="4293" spans="3:35" x14ac:dyDescent="0.2">
      <c r="C4293" s="101"/>
      <c r="D4293" s="101"/>
      <c r="E4293" s="101"/>
      <c r="F4293" s="101"/>
      <c r="I4293" s="101"/>
      <c r="J4293" s="101"/>
      <c r="L4293" s="102"/>
      <c r="M4293" s="103"/>
      <c r="O4293" s="101"/>
      <c r="P4293" s="101"/>
      <c r="Q4293" s="101"/>
      <c r="R4293" s="105"/>
      <c r="V4293" s="106"/>
      <c r="W4293" s="107"/>
      <c r="X4293" s="107"/>
      <c r="Y4293" s="107"/>
      <c r="Z4293" s="108"/>
      <c r="AA4293" s="107"/>
      <c r="AB4293" s="50"/>
      <c r="AI4293" s="107"/>
    </row>
    <row r="4294" spans="3:35" x14ac:dyDescent="0.2">
      <c r="C4294" s="101"/>
      <c r="D4294" s="101"/>
      <c r="E4294" s="101"/>
      <c r="F4294" s="101"/>
      <c r="I4294" s="101"/>
      <c r="J4294" s="101"/>
      <c r="L4294" s="102"/>
      <c r="M4294" s="103"/>
      <c r="O4294" s="101"/>
      <c r="P4294" s="101"/>
      <c r="Q4294" s="101"/>
      <c r="R4294" s="105"/>
      <c r="V4294" s="106"/>
      <c r="W4294" s="107"/>
      <c r="X4294" s="107"/>
      <c r="Y4294" s="107"/>
      <c r="Z4294" s="108"/>
      <c r="AA4294" s="107"/>
      <c r="AB4294" s="50"/>
      <c r="AI4294" s="107"/>
    </row>
    <row r="4295" spans="3:35" x14ac:dyDescent="0.2">
      <c r="C4295" s="101"/>
      <c r="D4295" s="101"/>
      <c r="E4295" s="101"/>
      <c r="F4295" s="101"/>
      <c r="I4295" s="101"/>
      <c r="J4295" s="101"/>
      <c r="L4295" s="102"/>
      <c r="M4295" s="103"/>
      <c r="O4295" s="101"/>
      <c r="P4295" s="101"/>
      <c r="Q4295" s="101"/>
      <c r="R4295" s="105"/>
      <c r="V4295" s="106"/>
      <c r="W4295" s="107"/>
      <c r="X4295" s="107"/>
      <c r="Y4295" s="107"/>
      <c r="Z4295" s="108"/>
      <c r="AA4295" s="107"/>
      <c r="AB4295" s="50"/>
      <c r="AI4295" s="107"/>
    </row>
    <row r="4296" spans="3:35" x14ac:dyDescent="0.2">
      <c r="C4296" s="101"/>
      <c r="D4296" s="101"/>
      <c r="E4296" s="101"/>
      <c r="F4296" s="101"/>
      <c r="I4296" s="101"/>
      <c r="J4296" s="101"/>
      <c r="L4296" s="102"/>
      <c r="M4296" s="103"/>
      <c r="O4296" s="101"/>
      <c r="P4296" s="101"/>
      <c r="Q4296" s="101"/>
      <c r="R4296" s="105"/>
      <c r="V4296" s="106"/>
      <c r="W4296" s="107"/>
      <c r="X4296" s="107"/>
      <c r="Y4296" s="107"/>
      <c r="Z4296" s="108"/>
      <c r="AA4296" s="107"/>
      <c r="AB4296" s="50"/>
      <c r="AI4296" s="107"/>
    </row>
    <row r="4297" spans="3:35" x14ac:dyDescent="0.2">
      <c r="C4297" s="101"/>
      <c r="D4297" s="101"/>
      <c r="E4297" s="101"/>
      <c r="F4297" s="101"/>
      <c r="I4297" s="101"/>
      <c r="J4297" s="101"/>
      <c r="L4297" s="102"/>
      <c r="M4297" s="103"/>
      <c r="O4297" s="101"/>
      <c r="P4297" s="101"/>
      <c r="Q4297" s="101"/>
      <c r="R4297" s="105"/>
      <c r="V4297" s="106"/>
      <c r="W4297" s="107"/>
      <c r="X4297" s="107"/>
      <c r="Y4297" s="107"/>
      <c r="Z4297" s="108"/>
      <c r="AA4297" s="107"/>
      <c r="AB4297" s="50"/>
      <c r="AI4297" s="107"/>
    </row>
    <row r="4298" spans="3:35" x14ac:dyDescent="0.2">
      <c r="C4298" s="101"/>
      <c r="D4298" s="101"/>
      <c r="E4298" s="101"/>
      <c r="F4298" s="101"/>
      <c r="I4298" s="101"/>
      <c r="J4298" s="101"/>
      <c r="L4298" s="102"/>
      <c r="M4298" s="103"/>
      <c r="O4298" s="101"/>
      <c r="P4298" s="101"/>
      <c r="Q4298" s="101"/>
      <c r="R4298" s="105"/>
      <c r="V4298" s="106"/>
      <c r="W4298" s="107"/>
      <c r="X4298" s="107"/>
      <c r="Y4298" s="107"/>
      <c r="Z4298" s="108"/>
      <c r="AA4298" s="107"/>
      <c r="AB4298" s="50"/>
      <c r="AI4298" s="107"/>
    </row>
    <row r="4299" spans="3:35" x14ac:dyDescent="0.2">
      <c r="C4299" s="101"/>
      <c r="D4299" s="101"/>
      <c r="E4299" s="101"/>
      <c r="F4299" s="101"/>
      <c r="I4299" s="101"/>
      <c r="J4299" s="101"/>
      <c r="L4299" s="102"/>
      <c r="M4299" s="103"/>
      <c r="O4299" s="101"/>
      <c r="P4299" s="101"/>
      <c r="Q4299" s="101"/>
      <c r="R4299" s="105"/>
      <c r="V4299" s="106"/>
      <c r="W4299" s="107"/>
      <c r="X4299" s="107"/>
      <c r="Y4299" s="107"/>
      <c r="Z4299" s="108"/>
      <c r="AA4299" s="107"/>
      <c r="AB4299" s="50"/>
      <c r="AI4299" s="107"/>
    </row>
    <row r="4300" spans="3:35" x14ac:dyDescent="0.2">
      <c r="C4300" s="101"/>
      <c r="D4300" s="101"/>
      <c r="E4300" s="101"/>
      <c r="F4300" s="101"/>
      <c r="I4300" s="101"/>
      <c r="J4300" s="101"/>
      <c r="L4300" s="102"/>
      <c r="M4300" s="103"/>
      <c r="O4300" s="101"/>
      <c r="P4300" s="101"/>
      <c r="Q4300" s="101"/>
      <c r="R4300" s="105"/>
      <c r="V4300" s="106"/>
      <c r="W4300" s="107"/>
      <c r="X4300" s="107"/>
      <c r="Y4300" s="107"/>
      <c r="Z4300" s="108"/>
      <c r="AA4300" s="107"/>
      <c r="AB4300" s="50"/>
      <c r="AI4300" s="107"/>
    </row>
    <row r="4301" spans="3:35" x14ac:dyDescent="0.2">
      <c r="C4301" s="101"/>
      <c r="D4301" s="101"/>
      <c r="E4301" s="101"/>
      <c r="F4301" s="101"/>
      <c r="I4301" s="101"/>
      <c r="J4301" s="101"/>
      <c r="L4301" s="102"/>
      <c r="M4301" s="103"/>
      <c r="O4301" s="101"/>
      <c r="P4301" s="101"/>
      <c r="Q4301" s="101"/>
      <c r="R4301" s="105"/>
      <c r="V4301" s="106"/>
      <c r="W4301" s="107"/>
      <c r="X4301" s="107"/>
      <c r="Y4301" s="107"/>
      <c r="Z4301" s="108"/>
      <c r="AA4301" s="107"/>
      <c r="AB4301" s="50"/>
      <c r="AI4301" s="107"/>
    </row>
    <row r="4302" spans="3:35" x14ac:dyDescent="0.2">
      <c r="C4302" s="101"/>
      <c r="D4302" s="101"/>
      <c r="E4302" s="101"/>
      <c r="F4302" s="101"/>
      <c r="I4302" s="101"/>
      <c r="J4302" s="101"/>
      <c r="L4302" s="102"/>
      <c r="M4302" s="103"/>
      <c r="O4302" s="101"/>
      <c r="P4302" s="101"/>
      <c r="Q4302" s="101"/>
      <c r="R4302" s="105"/>
      <c r="V4302" s="106"/>
      <c r="W4302" s="107"/>
      <c r="X4302" s="107"/>
      <c r="Y4302" s="107"/>
      <c r="Z4302" s="108"/>
      <c r="AA4302" s="107"/>
      <c r="AB4302" s="50"/>
      <c r="AI4302" s="107"/>
    </row>
    <row r="4303" spans="3:35" x14ac:dyDescent="0.2">
      <c r="C4303" s="101"/>
      <c r="D4303" s="101"/>
      <c r="E4303" s="101"/>
      <c r="F4303" s="101"/>
      <c r="I4303" s="101"/>
      <c r="J4303" s="101"/>
      <c r="L4303" s="102"/>
      <c r="M4303" s="103"/>
      <c r="O4303" s="101"/>
      <c r="P4303" s="101"/>
      <c r="Q4303" s="101"/>
      <c r="R4303" s="105"/>
      <c r="V4303" s="106"/>
      <c r="W4303" s="107"/>
      <c r="X4303" s="107"/>
      <c r="Y4303" s="107"/>
      <c r="Z4303" s="108"/>
      <c r="AA4303" s="107"/>
      <c r="AB4303" s="50"/>
      <c r="AI4303" s="107"/>
    </row>
    <row r="4304" spans="3:35" x14ac:dyDescent="0.2">
      <c r="C4304" s="101"/>
      <c r="D4304" s="101"/>
      <c r="E4304" s="101"/>
      <c r="F4304" s="101"/>
      <c r="I4304" s="101"/>
      <c r="J4304" s="101"/>
      <c r="L4304" s="102"/>
      <c r="M4304" s="103"/>
      <c r="O4304" s="101"/>
      <c r="P4304" s="101"/>
      <c r="Q4304" s="101"/>
      <c r="R4304" s="105"/>
      <c r="V4304" s="106"/>
      <c r="W4304" s="107"/>
      <c r="X4304" s="107"/>
      <c r="Y4304" s="107"/>
      <c r="Z4304" s="108"/>
      <c r="AA4304" s="107"/>
      <c r="AB4304" s="50"/>
      <c r="AI4304" s="107"/>
    </row>
    <row r="4305" spans="3:35" x14ac:dyDescent="0.2">
      <c r="C4305" s="101"/>
      <c r="D4305" s="101"/>
      <c r="E4305" s="101"/>
      <c r="F4305" s="101"/>
      <c r="I4305" s="101"/>
      <c r="J4305" s="101"/>
      <c r="L4305" s="102"/>
      <c r="M4305" s="103"/>
      <c r="O4305" s="101"/>
      <c r="P4305" s="101"/>
      <c r="Q4305" s="101"/>
      <c r="R4305" s="105"/>
      <c r="V4305" s="106"/>
      <c r="W4305" s="107"/>
      <c r="X4305" s="107"/>
      <c r="Y4305" s="107"/>
      <c r="Z4305" s="108"/>
      <c r="AA4305" s="107"/>
      <c r="AB4305" s="50"/>
      <c r="AI4305" s="107"/>
    </row>
    <row r="4306" spans="3:35" x14ac:dyDescent="0.2">
      <c r="C4306" s="101"/>
      <c r="D4306" s="101"/>
      <c r="E4306" s="101"/>
      <c r="F4306" s="101"/>
      <c r="I4306" s="101"/>
      <c r="J4306" s="101"/>
      <c r="L4306" s="102"/>
      <c r="M4306" s="103"/>
      <c r="O4306" s="101"/>
      <c r="P4306" s="101"/>
      <c r="Q4306" s="101"/>
      <c r="R4306" s="105"/>
      <c r="V4306" s="106"/>
      <c r="W4306" s="107"/>
      <c r="X4306" s="107"/>
      <c r="Y4306" s="107"/>
      <c r="Z4306" s="108"/>
      <c r="AA4306" s="107"/>
      <c r="AB4306" s="50"/>
      <c r="AI4306" s="107"/>
    </row>
    <row r="4307" spans="3:35" x14ac:dyDescent="0.2">
      <c r="C4307" s="101"/>
      <c r="D4307" s="101"/>
      <c r="E4307" s="101"/>
      <c r="F4307" s="101"/>
      <c r="I4307" s="101"/>
      <c r="J4307" s="101"/>
      <c r="L4307" s="102"/>
      <c r="M4307" s="103"/>
      <c r="O4307" s="101"/>
      <c r="P4307" s="101"/>
      <c r="Q4307" s="101"/>
      <c r="R4307" s="105"/>
      <c r="V4307" s="106"/>
      <c r="W4307" s="107"/>
      <c r="X4307" s="107"/>
      <c r="Y4307" s="107"/>
      <c r="Z4307" s="108"/>
      <c r="AA4307" s="107"/>
      <c r="AB4307" s="50"/>
      <c r="AI4307" s="107"/>
    </row>
    <row r="4308" spans="3:35" x14ac:dyDescent="0.2">
      <c r="C4308" s="101"/>
      <c r="D4308" s="101"/>
      <c r="E4308" s="101"/>
      <c r="F4308" s="101"/>
      <c r="I4308" s="101"/>
      <c r="J4308" s="101"/>
      <c r="L4308" s="102"/>
      <c r="M4308" s="103"/>
      <c r="O4308" s="101"/>
      <c r="P4308" s="101"/>
      <c r="Q4308" s="101"/>
      <c r="R4308" s="105"/>
      <c r="V4308" s="106"/>
      <c r="W4308" s="107"/>
      <c r="X4308" s="107"/>
      <c r="Y4308" s="107"/>
      <c r="Z4308" s="108"/>
      <c r="AA4308" s="107"/>
      <c r="AB4308" s="50"/>
      <c r="AI4308" s="107"/>
    </row>
    <row r="4309" spans="3:35" x14ac:dyDescent="0.2">
      <c r="C4309" s="101"/>
      <c r="D4309" s="101"/>
      <c r="E4309" s="101"/>
      <c r="F4309" s="101"/>
      <c r="I4309" s="101"/>
      <c r="J4309" s="101"/>
      <c r="L4309" s="102"/>
      <c r="M4309" s="103"/>
      <c r="O4309" s="101"/>
      <c r="P4309" s="101"/>
      <c r="Q4309" s="101"/>
      <c r="R4309" s="105"/>
      <c r="V4309" s="106"/>
      <c r="W4309" s="107"/>
      <c r="X4309" s="107"/>
      <c r="Y4309" s="107"/>
      <c r="Z4309" s="108"/>
      <c r="AA4309" s="107"/>
      <c r="AB4309" s="50"/>
      <c r="AI4309" s="107"/>
    </row>
    <row r="4310" spans="3:35" x14ac:dyDescent="0.2">
      <c r="C4310" s="101"/>
      <c r="D4310" s="101"/>
      <c r="E4310" s="101"/>
      <c r="F4310" s="101"/>
      <c r="I4310" s="101"/>
      <c r="J4310" s="101"/>
      <c r="L4310" s="102"/>
      <c r="M4310" s="103"/>
      <c r="O4310" s="101"/>
      <c r="P4310" s="101"/>
      <c r="Q4310" s="101"/>
      <c r="R4310" s="105"/>
      <c r="V4310" s="106"/>
      <c r="W4310" s="107"/>
      <c r="X4310" s="107"/>
      <c r="Y4310" s="107"/>
      <c r="Z4310" s="108"/>
      <c r="AA4310" s="107"/>
      <c r="AB4310" s="50"/>
      <c r="AI4310" s="107"/>
    </row>
    <row r="4311" spans="3:35" x14ac:dyDescent="0.2">
      <c r="C4311" s="101"/>
      <c r="D4311" s="101"/>
      <c r="E4311" s="101"/>
      <c r="F4311" s="101"/>
      <c r="I4311" s="101"/>
      <c r="J4311" s="101"/>
      <c r="L4311" s="102"/>
      <c r="M4311" s="103"/>
      <c r="O4311" s="101"/>
      <c r="P4311" s="101"/>
      <c r="Q4311" s="101"/>
      <c r="R4311" s="105"/>
      <c r="V4311" s="106"/>
      <c r="W4311" s="107"/>
      <c r="X4311" s="107"/>
      <c r="Y4311" s="107"/>
      <c r="Z4311" s="108"/>
      <c r="AA4311" s="107"/>
      <c r="AB4311" s="50"/>
      <c r="AI4311" s="107"/>
    </row>
    <row r="4312" spans="3:35" x14ac:dyDescent="0.2">
      <c r="C4312" s="101"/>
      <c r="D4312" s="101"/>
      <c r="E4312" s="101"/>
      <c r="F4312" s="101"/>
      <c r="I4312" s="101"/>
      <c r="J4312" s="101"/>
      <c r="L4312" s="102"/>
      <c r="M4312" s="103"/>
      <c r="O4312" s="101"/>
      <c r="P4312" s="101"/>
      <c r="Q4312" s="101"/>
      <c r="R4312" s="105"/>
      <c r="V4312" s="106"/>
      <c r="W4312" s="107"/>
      <c r="X4312" s="107"/>
      <c r="Y4312" s="107"/>
      <c r="Z4312" s="108"/>
      <c r="AA4312" s="107"/>
      <c r="AB4312" s="50"/>
      <c r="AI4312" s="107"/>
    </row>
    <row r="4313" spans="3:35" x14ac:dyDescent="0.2">
      <c r="C4313" s="101"/>
      <c r="D4313" s="101"/>
      <c r="E4313" s="101"/>
      <c r="F4313" s="101"/>
      <c r="I4313" s="101"/>
      <c r="J4313" s="101"/>
      <c r="L4313" s="102"/>
      <c r="M4313" s="103"/>
      <c r="O4313" s="101"/>
      <c r="P4313" s="101"/>
      <c r="Q4313" s="101"/>
      <c r="R4313" s="105"/>
      <c r="V4313" s="106"/>
      <c r="W4313" s="107"/>
      <c r="X4313" s="107"/>
      <c r="Y4313" s="107"/>
      <c r="Z4313" s="108"/>
      <c r="AA4313" s="107"/>
      <c r="AB4313" s="50"/>
      <c r="AI4313" s="107"/>
    </row>
    <row r="4314" spans="3:35" x14ac:dyDescent="0.2">
      <c r="C4314" s="101"/>
      <c r="D4314" s="101"/>
      <c r="E4314" s="101"/>
      <c r="F4314" s="101"/>
      <c r="I4314" s="101"/>
      <c r="J4314" s="101"/>
      <c r="L4314" s="102"/>
      <c r="M4314" s="103"/>
      <c r="O4314" s="101"/>
      <c r="P4314" s="101"/>
      <c r="Q4314" s="101"/>
      <c r="R4314" s="105"/>
      <c r="V4314" s="106"/>
      <c r="W4314" s="107"/>
      <c r="X4314" s="107"/>
      <c r="Y4314" s="107"/>
      <c r="Z4314" s="108"/>
      <c r="AA4314" s="107"/>
      <c r="AB4314" s="50"/>
      <c r="AI4314" s="107"/>
    </row>
    <row r="4315" spans="3:35" x14ac:dyDescent="0.2">
      <c r="C4315" s="101"/>
      <c r="D4315" s="101"/>
      <c r="E4315" s="101"/>
      <c r="F4315" s="101"/>
      <c r="I4315" s="101"/>
      <c r="J4315" s="101"/>
      <c r="L4315" s="102"/>
      <c r="M4315" s="103"/>
      <c r="O4315" s="101"/>
      <c r="P4315" s="101"/>
      <c r="Q4315" s="101"/>
      <c r="R4315" s="105"/>
      <c r="V4315" s="106"/>
      <c r="W4315" s="107"/>
      <c r="X4315" s="107"/>
      <c r="Y4315" s="107"/>
      <c r="Z4315" s="108"/>
      <c r="AA4315" s="107"/>
      <c r="AB4315" s="50"/>
      <c r="AI4315" s="107"/>
    </row>
    <row r="4316" spans="3:35" x14ac:dyDescent="0.2">
      <c r="C4316" s="101"/>
      <c r="D4316" s="101"/>
      <c r="E4316" s="101"/>
      <c r="F4316" s="101"/>
      <c r="I4316" s="101"/>
      <c r="J4316" s="101"/>
      <c r="L4316" s="102"/>
      <c r="M4316" s="103"/>
      <c r="O4316" s="101"/>
      <c r="P4316" s="101"/>
      <c r="Q4316" s="101"/>
      <c r="R4316" s="105"/>
      <c r="V4316" s="106"/>
      <c r="W4316" s="107"/>
      <c r="X4316" s="107"/>
      <c r="Y4316" s="107"/>
      <c r="Z4316" s="108"/>
      <c r="AA4316" s="107"/>
      <c r="AB4316" s="50"/>
      <c r="AI4316" s="107"/>
    </row>
    <row r="4317" spans="3:35" x14ac:dyDescent="0.2">
      <c r="C4317" s="101"/>
      <c r="D4317" s="101"/>
      <c r="E4317" s="101"/>
      <c r="F4317" s="101"/>
      <c r="I4317" s="101"/>
      <c r="J4317" s="101"/>
      <c r="L4317" s="102"/>
      <c r="M4317" s="103"/>
      <c r="O4317" s="101"/>
      <c r="P4317" s="101"/>
      <c r="Q4317" s="101"/>
      <c r="R4317" s="105"/>
      <c r="V4317" s="106"/>
      <c r="W4317" s="107"/>
      <c r="X4317" s="107"/>
      <c r="Y4317" s="107"/>
      <c r="Z4317" s="108"/>
      <c r="AA4317" s="107"/>
      <c r="AB4317" s="50"/>
      <c r="AI4317" s="107"/>
    </row>
    <row r="4318" spans="3:35" x14ac:dyDescent="0.2">
      <c r="C4318" s="101"/>
      <c r="D4318" s="101"/>
      <c r="E4318" s="101"/>
      <c r="F4318" s="101"/>
      <c r="I4318" s="101"/>
      <c r="J4318" s="101"/>
      <c r="L4318" s="102"/>
      <c r="M4318" s="103"/>
      <c r="O4318" s="101"/>
      <c r="P4318" s="101"/>
      <c r="Q4318" s="101"/>
      <c r="R4318" s="105"/>
      <c r="V4318" s="106"/>
      <c r="W4318" s="107"/>
      <c r="X4318" s="107"/>
      <c r="Y4318" s="107"/>
      <c r="Z4318" s="108"/>
      <c r="AA4318" s="107"/>
      <c r="AB4318" s="50"/>
      <c r="AI4318" s="107"/>
    </row>
    <row r="4319" spans="3:35" x14ac:dyDescent="0.2">
      <c r="C4319" s="101"/>
      <c r="D4319" s="101"/>
      <c r="E4319" s="101"/>
      <c r="F4319" s="101"/>
      <c r="I4319" s="101"/>
      <c r="J4319" s="101"/>
      <c r="L4319" s="102"/>
      <c r="M4319" s="103"/>
      <c r="O4319" s="101"/>
      <c r="P4319" s="101"/>
      <c r="Q4319" s="101"/>
      <c r="R4319" s="105"/>
      <c r="V4319" s="106"/>
      <c r="W4319" s="107"/>
      <c r="X4319" s="107"/>
      <c r="Y4319" s="107"/>
      <c r="Z4319" s="108"/>
      <c r="AA4319" s="107"/>
      <c r="AB4319" s="50"/>
      <c r="AI4319" s="107"/>
    </row>
    <row r="4320" spans="3:35" x14ac:dyDescent="0.2">
      <c r="C4320" s="101"/>
      <c r="D4320" s="101"/>
      <c r="E4320" s="101"/>
      <c r="F4320" s="101"/>
      <c r="I4320" s="101"/>
      <c r="J4320" s="101"/>
      <c r="L4320" s="102"/>
      <c r="M4320" s="103"/>
      <c r="O4320" s="101"/>
      <c r="P4320" s="101"/>
      <c r="Q4320" s="101"/>
      <c r="R4320" s="105"/>
      <c r="V4320" s="106"/>
      <c r="W4320" s="107"/>
      <c r="X4320" s="107"/>
      <c r="Y4320" s="107"/>
      <c r="Z4320" s="108"/>
      <c r="AA4320" s="107"/>
      <c r="AB4320" s="50"/>
      <c r="AI4320" s="107"/>
    </row>
    <row r="4321" spans="3:35" x14ac:dyDescent="0.2">
      <c r="C4321" s="101"/>
      <c r="D4321" s="101"/>
      <c r="E4321" s="101"/>
      <c r="F4321" s="101"/>
      <c r="I4321" s="101"/>
      <c r="J4321" s="101"/>
      <c r="L4321" s="102"/>
      <c r="M4321" s="103"/>
      <c r="O4321" s="101"/>
      <c r="P4321" s="101"/>
      <c r="Q4321" s="101"/>
      <c r="R4321" s="105"/>
      <c r="V4321" s="106"/>
      <c r="W4321" s="107"/>
      <c r="X4321" s="107"/>
      <c r="Y4321" s="107"/>
      <c r="Z4321" s="108"/>
      <c r="AA4321" s="107"/>
      <c r="AB4321" s="50"/>
      <c r="AI4321" s="107"/>
    </row>
    <row r="4322" spans="3:35" x14ac:dyDescent="0.2">
      <c r="C4322" s="101"/>
      <c r="D4322" s="101"/>
      <c r="E4322" s="101"/>
      <c r="F4322" s="101"/>
      <c r="I4322" s="101"/>
      <c r="J4322" s="101"/>
      <c r="L4322" s="102"/>
      <c r="M4322" s="103"/>
      <c r="O4322" s="101"/>
      <c r="P4322" s="101"/>
      <c r="Q4322" s="101"/>
      <c r="R4322" s="105"/>
      <c r="V4322" s="106"/>
      <c r="W4322" s="107"/>
      <c r="X4322" s="107"/>
      <c r="Y4322" s="107"/>
      <c r="Z4322" s="108"/>
      <c r="AA4322" s="107"/>
      <c r="AB4322" s="50"/>
      <c r="AI4322" s="107"/>
    </row>
    <row r="4323" spans="3:35" x14ac:dyDescent="0.2">
      <c r="C4323" s="101"/>
      <c r="D4323" s="101"/>
      <c r="E4323" s="101"/>
      <c r="F4323" s="101"/>
      <c r="I4323" s="101"/>
      <c r="J4323" s="101"/>
      <c r="L4323" s="102"/>
      <c r="M4323" s="103"/>
      <c r="O4323" s="101"/>
      <c r="P4323" s="101"/>
      <c r="Q4323" s="101"/>
      <c r="R4323" s="105"/>
      <c r="V4323" s="106"/>
      <c r="W4323" s="107"/>
      <c r="X4323" s="107"/>
      <c r="Y4323" s="107"/>
      <c r="Z4323" s="108"/>
      <c r="AA4323" s="107"/>
      <c r="AB4323" s="50"/>
      <c r="AI4323" s="107"/>
    </row>
    <row r="4324" spans="3:35" x14ac:dyDescent="0.2">
      <c r="C4324" s="101"/>
      <c r="D4324" s="101"/>
      <c r="E4324" s="101"/>
      <c r="F4324" s="101"/>
      <c r="I4324" s="101"/>
      <c r="J4324" s="101"/>
      <c r="L4324" s="102"/>
      <c r="M4324" s="103"/>
      <c r="O4324" s="101"/>
      <c r="P4324" s="101"/>
      <c r="Q4324" s="101"/>
      <c r="R4324" s="105"/>
      <c r="V4324" s="106"/>
      <c r="W4324" s="107"/>
      <c r="X4324" s="107"/>
      <c r="Y4324" s="107"/>
      <c r="Z4324" s="108"/>
      <c r="AA4324" s="107"/>
      <c r="AB4324" s="50"/>
      <c r="AI4324" s="107"/>
    </row>
    <row r="4325" spans="3:35" x14ac:dyDescent="0.2">
      <c r="C4325" s="101"/>
      <c r="D4325" s="101"/>
      <c r="E4325" s="101"/>
      <c r="F4325" s="101"/>
      <c r="I4325" s="101"/>
      <c r="J4325" s="101"/>
      <c r="L4325" s="102"/>
      <c r="M4325" s="103"/>
      <c r="O4325" s="101"/>
      <c r="P4325" s="101"/>
      <c r="Q4325" s="101"/>
      <c r="R4325" s="105"/>
      <c r="V4325" s="106"/>
      <c r="W4325" s="107"/>
      <c r="X4325" s="107"/>
      <c r="Y4325" s="107"/>
      <c r="Z4325" s="108"/>
      <c r="AA4325" s="107"/>
      <c r="AB4325" s="50"/>
      <c r="AI4325" s="107"/>
    </row>
    <row r="4326" spans="3:35" x14ac:dyDescent="0.2">
      <c r="C4326" s="101"/>
      <c r="D4326" s="101"/>
      <c r="E4326" s="101"/>
      <c r="F4326" s="101"/>
      <c r="I4326" s="101"/>
      <c r="J4326" s="101"/>
      <c r="L4326" s="102"/>
      <c r="M4326" s="103"/>
      <c r="O4326" s="101"/>
      <c r="P4326" s="101"/>
      <c r="Q4326" s="101"/>
      <c r="R4326" s="105"/>
      <c r="V4326" s="106"/>
      <c r="W4326" s="107"/>
      <c r="X4326" s="107"/>
      <c r="Y4326" s="107"/>
      <c r="Z4326" s="108"/>
      <c r="AA4326" s="107"/>
      <c r="AB4326" s="50"/>
      <c r="AI4326" s="107"/>
    </row>
    <row r="4327" spans="3:35" x14ac:dyDescent="0.2">
      <c r="C4327" s="101"/>
      <c r="D4327" s="101"/>
      <c r="E4327" s="101"/>
      <c r="F4327" s="101"/>
      <c r="I4327" s="101"/>
      <c r="J4327" s="101"/>
      <c r="L4327" s="102"/>
      <c r="M4327" s="103"/>
      <c r="O4327" s="101"/>
      <c r="P4327" s="101"/>
      <c r="Q4327" s="101"/>
      <c r="R4327" s="105"/>
      <c r="V4327" s="106"/>
      <c r="W4327" s="107"/>
      <c r="X4327" s="107"/>
      <c r="Y4327" s="107"/>
      <c r="Z4327" s="108"/>
      <c r="AA4327" s="107"/>
      <c r="AB4327" s="50"/>
      <c r="AI4327" s="107"/>
    </row>
    <row r="4328" spans="3:35" x14ac:dyDescent="0.2">
      <c r="C4328" s="101"/>
      <c r="D4328" s="101"/>
      <c r="E4328" s="101"/>
      <c r="F4328" s="101"/>
      <c r="I4328" s="101"/>
      <c r="J4328" s="101"/>
      <c r="L4328" s="102"/>
      <c r="M4328" s="103"/>
      <c r="O4328" s="101"/>
      <c r="P4328" s="101"/>
      <c r="Q4328" s="101"/>
      <c r="R4328" s="105"/>
      <c r="V4328" s="106"/>
      <c r="W4328" s="107"/>
      <c r="X4328" s="107"/>
      <c r="Y4328" s="107"/>
      <c r="Z4328" s="108"/>
      <c r="AA4328" s="107"/>
      <c r="AB4328" s="50"/>
      <c r="AI4328" s="107"/>
    </row>
    <row r="4329" spans="3:35" x14ac:dyDescent="0.2">
      <c r="C4329" s="101"/>
      <c r="D4329" s="101"/>
      <c r="E4329" s="101"/>
      <c r="F4329" s="101"/>
      <c r="I4329" s="101"/>
      <c r="J4329" s="101"/>
      <c r="L4329" s="102"/>
      <c r="M4329" s="103"/>
      <c r="O4329" s="101"/>
      <c r="P4329" s="101"/>
      <c r="Q4329" s="101"/>
      <c r="R4329" s="105"/>
      <c r="V4329" s="106"/>
      <c r="W4329" s="107"/>
      <c r="X4329" s="107"/>
      <c r="Y4329" s="107"/>
      <c r="Z4329" s="108"/>
      <c r="AA4329" s="107"/>
      <c r="AB4329" s="50"/>
      <c r="AI4329" s="107"/>
    </row>
    <row r="4330" spans="3:35" x14ac:dyDescent="0.2">
      <c r="C4330" s="101"/>
      <c r="D4330" s="101"/>
      <c r="E4330" s="101"/>
      <c r="F4330" s="101"/>
      <c r="I4330" s="101"/>
      <c r="J4330" s="101"/>
      <c r="L4330" s="102"/>
      <c r="M4330" s="103"/>
      <c r="O4330" s="101"/>
      <c r="P4330" s="101"/>
      <c r="Q4330" s="101"/>
      <c r="R4330" s="105"/>
      <c r="V4330" s="106"/>
      <c r="W4330" s="107"/>
      <c r="X4330" s="107"/>
      <c r="Y4330" s="107"/>
      <c r="Z4330" s="108"/>
      <c r="AA4330" s="107"/>
      <c r="AB4330" s="50"/>
      <c r="AI4330" s="107"/>
    </row>
    <row r="4331" spans="3:35" x14ac:dyDescent="0.2">
      <c r="C4331" s="101"/>
      <c r="D4331" s="101"/>
      <c r="E4331" s="101"/>
      <c r="F4331" s="101"/>
      <c r="I4331" s="101"/>
      <c r="J4331" s="101"/>
      <c r="L4331" s="102"/>
      <c r="M4331" s="103"/>
      <c r="O4331" s="101"/>
      <c r="P4331" s="101"/>
      <c r="Q4331" s="101"/>
      <c r="R4331" s="105"/>
      <c r="V4331" s="106"/>
      <c r="W4331" s="107"/>
      <c r="X4331" s="107"/>
      <c r="Y4331" s="107"/>
      <c r="Z4331" s="108"/>
      <c r="AA4331" s="107"/>
      <c r="AB4331" s="50"/>
      <c r="AI4331" s="107"/>
    </row>
    <row r="4332" spans="3:35" x14ac:dyDescent="0.2">
      <c r="C4332" s="101"/>
      <c r="D4332" s="101"/>
      <c r="E4332" s="101"/>
      <c r="F4332" s="101"/>
      <c r="I4332" s="101"/>
      <c r="J4332" s="101"/>
      <c r="L4332" s="102"/>
      <c r="M4332" s="103"/>
      <c r="O4332" s="101"/>
      <c r="P4332" s="101"/>
      <c r="Q4332" s="101"/>
      <c r="R4332" s="105"/>
      <c r="V4332" s="106"/>
      <c r="W4332" s="107"/>
      <c r="X4332" s="107"/>
      <c r="Y4332" s="107"/>
      <c r="Z4332" s="108"/>
      <c r="AA4332" s="107"/>
      <c r="AB4332" s="50"/>
      <c r="AI4332" s="107"/>
    </row>
    <row r="4333" spans="3:35" x14ac:dyDescent="0.2">
      <c r="C4333" s="101"/>
      <c r="D4333" s="101"/>
      <c r="E4333" s="101"/>
      <c r="F4333" s="101"/>
      <c r="I4333" s="101"/>
      <c r="J4333" s="101"/>
      <c r="L4333" s="102"/>
      <c r="M4333" s="103"/>
      <c r="O4333" s="101"/>
      <c r="P4333" s="101"/>
      <c r="Q4333" s="101"/>
      <c r="R4333" s="105"/>
      <c r="V4333" s="106"/>
      <c r="W4333" s="107"/>
      <c r="X4333" s="107"/>
      <c r="Y4333" s="107"/>
      <c r="Z4333" s="108"/>
      <c r="AA4333" s="107"/>
      <c r="AB4333" s="50"/>
      <c r="AI4333" s="107"/>
    </row>
    <row r="4334" spans="3:35" x14ac:dyDescent="0.2">
      <c r="C4334" s="101"/>
      <c r="D4334" s="101"/>
      <c r="E4334" s="101"/>
      <c r="F4334" s="101"/>
      <c r="I4334" s="101"/>
      <c r="J4334" s="101"/>
      <c r="L4334" s="102"/>
      <c r="M4334" s="103"/>
      <c r="O4334" s="101"/>
      <c r="P4334" s="101"/>
      <c r="Q4334" s="101"/>
      <c r="R4334" s="105"/>
      <c r="V4334" s="106"/>
      <c r="W4334" s="107"/>
      <c r="X4334" s="107"/>
      <c r="Y4334" s="107"/>
      <c r="Z4334" s="108"/>
      <c r="AA4334" s="107"/>
      <c r="AB4334" s="50"/>
      <c r="AI4334" s="107"/>
    </row>
    <row r="4335" spans="3:35" x14ac:dyDescent="0.2">
      <c r="C4335" s="101"/>
      <c r="D4335" s="101"/>
      <c r="E4335" s="101"/>
      <c r="F4335" s="101"/>
      <c r="I4335" s="101"/>
      <c r="J4335" s="101"/>
      <c r="L4335" s="102"/>
      <c r="M4335" s="103"/>
      <c r="O4335" s="101"/>
      <c r="P4335" s="101"/>
      <c r="Q4335" s="101"/>
      <c r="R4335" s="105"/>
      <c r="V4335" s="106"/>
      <c r="W4335" s="107"/>
      <c r="X4335" s="107"/>
      <c r="Y4335" s="107"/>
      <c r="Z4335" s="108"/>
      <c r="AA4335" s="107"/>
      <c r="AB4335" s="50"/>
      <c r="AI4335" s="107"/>
    </row>
    <row r="4336" spans="3:35" x14ac:dyDescent="0.2">
      <c r="C4336" s="101"/>
      <c r="D4336" s="101"/>
      <c r="E4336" s="101"/>
      <c r="F4336" s="101"/>
      <c r="I4336" s="101"/>
      <c r="J4336" s="101"/>
      <c r="L4336" s="102"/>
      <c r="M4336" s="103"/>
      <c r="O4336" s="101"/>
      <c r="P4336" s="101"/>
      <c r="Q4336" s="101"/>
      <c r="R4336" s="105"/>
      <c r="V4336" s="106"/>
      <c r="W4336" s="107"/>
      <c r="X4336" s="107"/>
      <c r="Y4336" s="107"/>
      <c r="Z4336" s="108"/>
      <c r="AA4336" s="107"/>
      <c r="AB4336" s="50"/>
      <c r="AI4336" s="107"/>
    </row>
    <row r="4337" spans="3:35" x14ac:dyDescent="0.2">
      <c r="C4337" s="101"/>
      <c r="D4337" s="101"/>
      <c r="E4337" s="101"/>
      <c r="F4337" s="101"/>
      <c r="I4337" s="101"/>
      <c r="J4337" s="101"/>
      <c r="L4337" s="102"/>
      <c r="M4337" s="103"/>
      <c r="O4337" s="101"/>
      <c r="P4337" s="101"/>
      <c r="Q4337" s="101"/>
      <c r="R4337" s="105"/>
      <c r="V4337" s="106"/>
      <c r="W4337" s="107"/>
      <c r="X4337" s="107"/>
      <c r="Y4337" s="107"/>
      <c r="Z4337" s="108"/>
      <c r="AA4337" s="107"/>
      <c r="AB4337" s="50"/>
      <c r="AI4337" s="107"/>
    </row>
    <row r="4338" spans="3:35" x14ac:dyDescent="0.2">
      <c r="C4338" s="101"/>
      <c r="D4338" s="101"/>
      <c r="E4338" s="101"/>
      <c r="F4338" s="101"/>
      <c r="I4338" s="101"/>
      <c r="J4338" s="101"/>
      <c r="L4338" s="102"/>
      <c r="M4338" s="103"/>
      <c r="O4338" s="101"/>
      <c r="P4338" s="101"/>
      <c r="Q4338" s="101"/>
      <c r="R4338" s="105"/>
      <c r="V4338" s="106"/>
      <c r="W4338" s="107"/>
      <c r="X4338" s="107"/>
      <c r="Y4338" s="107"/>
      <c r="Z4338" s="108"/>
      <c r="AA4338" s="107"/>
      <c r="AB4338" s="50"/>
      <c r="AI4338" s="107"/>
    </row>
    <row r="4339" spans="3:35" x14ac:dyDescent="0.2">
      <c r="C4339" s="101"/>
      <c r="D4339" s="101"/>
      <c r="E4339" s="101"/>
      <c r="F4339" s="101"/>
      <c r="I4339" s="101"/>
      <c r="J4339" s="101"/>
      <c r="L4339" s="102"/>
      <c r="M4339" s="103"/>
      <c r="O4339" s="101"/>
      <c r="P4339" s="101"/>
      <c r="Q4339" s="101"/>
      <c r="R4339" s="105"/>
      <c r="V4339" s="106"/>
      <c r="W4339" s="107"/>
      <c r="X4339" s="107"/>
      <c r="Y4339" s="107"/>
      <c r="Z4339" s="108"/>
      <c r="AA4339" s="107"/>
      <c r="AB4339" s="50"/>
      <c r="AI4339" s="107"/>
    </row>
    <row r="4340" spans="3:35" x14ac:dyDescent="0.2">
      <c r="C4340" s="101"/>
      <c r="D4340" s="101"/>
      <c r="E4340" s="101"/>
      <c r="F4340" s="101"/>
      <c r="I4340" s="101"/>
      <c r="J4340" s="101"/>
      <c r="L4340" s="102"/>
      <c r="M4340" s="103"/>
      <c r="O4340" s="101"/>
      <c r="P4340" s="101"/>
      <c r="Q4340" s="101"/>
      <c r="R4340" s="105"/>
      <c r="V4340" s="106"/>
      <c r="W4340" s="107"/>
      <c r="X4340" s="107"/>
      <c r="Y4340" s="107"/>
      <c r="Z4340" s="108"/>
      <c r="AA4340" s="107"/>
      <c r="AB4340" s="50"/>
      <c r="AI4340" s="107"/>
    </row>
    <row r="4341" spans="3:35" x14ac:dyDescent="0.2">
      <c r="C4341" s="101"/>
      <c r="D4341" s="101"/>
      <c r="E4341" s="101"/>
      <c r="F4341" s="101"/>
      <c r="I4341" s="101"/>
      <c r="J4341" s="101"/>
      <c r="L4341" s="102"/>
      <c r="M4341" s="103"/>
      <c r="O4341" s="101"/>
      <c r="P4341" s="101"/>
      <c r="Q4341" s="101"/>
      <c r="R4341" s="105"/>
      <c r="V4341" s="106"/>
      <c r="W4341" s="107"/>
      <c r="X4341" s="107"/>
      <c r="Y4341" s="107"/>
      <c r="Z4341" s="108"/>
      <c r="AA4341" s="107"/>
      <c r="AB4341" s="50"/>
      <c r="AI4341" s="107"/>
    </row>
    <row r="4342" spans="3:35" x14ac:dyDescent="0.2">
      <c r="C4342" s="101"/>
      <c r="D4342" s="101"/>
      <c r="E4342" s="101"/>
      <c r="F4342" s="101"/>
      <c r="I4342" s="101"/>
      <c r="J4342" s="101"/>
      <c r="L4342" s="102"/>
      <c r="M4342" s="103"/>
      <c r="O4342" s="101"/>
      <c r="P4342" s="101"/>
      <c r="Q4342" s="101"/>
      <c r="R4342" s="105"/>
      <c r="V4342" s="106"/>
      <c r="W4342" s="107"/>
      <c r="X4342" s="107"/>
      <c r="Y4342" s="107"/>
      <c r="Z4342" s="108"/>
      <c r="AA4342" s="107"/>
      <c r="AB4342" s="50"/>
      <c r="AI4342" s="107"/>
    </row>
    <row r="4343" spans="3:35" x14ac:dyDescent="0.2">
      <c r="C4343" s="101"/>
      <c r="D4343" s="101"/>
      <c r="E4343" s="101"/>
      <c r="F4343" s="101"/>
      <c r="I4343" s="101"/>
      <c r="J4343" s="101"/>
      <c r="L4343" s="102"/>
      <c r="M4343" s="103"/>
      <c r="O4343" s="101"/>
      <c r="P4343" s="101"/>
      <c r="Q4343" s="101"/>
      <c r="R4343" s="105"/>
      <c r="V4343" s="106"/>
      <c r="W4343" s="107"/>
      <c r="X4343" s="107"/>
      <c r="Y4343" s="107"/>
      <c r="Z4343" s="108"/>
      <c r="AA4343" s="107"/>
      <c r="AB4343" s="50"/>
      <c r="AI4343" s="107"/>
    </row>
    <row r="4344" spans="3:35" x14ac:dyDescent="0.2">
      <c r="C4344" s="101"/>
      <c r="D4344" s="101"/>
      <c r="E4344" s="101"/>
      <c r="F4344" s="101"/>
      <c r="I4344" s="101"/>
      <c r="J4344" s="101"/>
      <c r="L4344" s="102"/>
      <c r="M4344" s="103"/>
      <c r="O4344" s="101"/>
      <c r="P4344" s="101"/>
      <c r="Q4344" s="101"/>
      <c r="R4344" s="105"/>
      <c r="V4344" s="106"/>
      <c r="W4344" s="107"/>
      <c r="X4344" s="107"/>
      <c r="Y4344" s="107"/>
      <c r="Z4344" s="108"/>
      <c r="AA4344" s="107"/>
      <c r="AB4344" s="50"/>
      <c r="AI4344" s="107"/>
    </row>
    <row r="4345" spans="3:35" x14ac:dyDescent="0.2">
      <c r="C4345" s="101"/>
      <c r="D4345" s="101"/>
      <c r="E4345" s="101"/>
      <c r="F4345" s="101"/>
      <c r="I4345" s="101"/>
      <c r="J4345" s="101"/>
      <c r="L4345" s="102"/>
      <c r="M4345" s="103"/>
      <c r="O4345" s="101"/>
      <c r="P4345" s="101"/>
      <c r="Q4345" s="101"/>
      <c r="R4345" s="105"/>
      <c r="V4345" s="106"/>
      <c r="W4345" s="107"/>
      <c r="X4345" s="107"/>
      <c r="Y4345" s="107"/>
      <c r="Z4345" s="108"/>
      <c r="AA4345" s="107"/>
      <c r="AB4345" s="50"/>
      <c r="AI4345" s="107"/>
    </row>
    <row r="4346" spans="3:35" x14ac:dyDescent="0.2">
      <c r="C4346" s="101"/>
      <c r="D4346" s="101"/>
      <c r="E4346" s="101"/>
      <c r="F4346" s="101"/>
      <c r="I4346" s="101"/>
      <c r="J4346" s="101"/>
      <c r="L4346" s="102"/>
      <c r="M4346" s="103"/>
      <c r="O4346" s="101"/>
      <c r="P4346" s="101"/>
      <c r="Q4346" s="101"/>
      <c r="R4346" s="105"/>
      <c r="V4346" s="106"/>
      <c r="W4346" s="107"/>
      <c r="X4346" s="107"/>
      <c r="Y4346" s="107"/>
      <c r="Z4346" s="108"/>
      <c r="AA4346" s="107"/>
      <c r="AB4346" s="50"/>
      <c r="AI4346" s="107"/>
    </row>
    <row r="4347" spans="3:35" x14ac:dyDescent="0.2">
      <c r="C4347" s="101"/>
      <c r="D4347" s="101"/>
      <c r="E4347" s="101"/>
      <c r="F4347" s="101"/>
      <c r="I4347" s="101"/>
      <c r="J4347" s="101"/>
      <c r="L4347" s="102"/>
      <c r="M4347" s="103"/>
      <c r="O4347" s="101"/>
      <c r="P4347" s="101"/>
      <c r="Q4347" s="101"/>
      <c r="R4347" s="105"/>
      <c r="V4347" s="106"/>
      <c r="W4347" s="107"/>
      <c r="X4347" s="107"/>
      <c r="Y4347" s="107"/>
      <c r="Z4347" s="108"/>
      <c r="AA4347" s="107"/>
      <c r="AB4347" s="50"/>
      <c r="AI4347" s="107"/>
    </row>
    <row r="4348" spans="3:35" x14ac:dyDescent="0.2">
      <c r="C4348" s="101"/>
      <c r="D4348" s="101"/>
      <c r="E4348" s="101"/>
      <c r="F4348" s="101"/>
      <c r="I4348" s="101"/>
      <c r="J4348" s="101"/>
      <c r="L4348" s="102"/>
      <c r="M4348" s="103"/>
      <c r="O4348" s="101"/>
      <c r="P4348" s="101"/>
      <c r="Q4348" s="101"/>
      <c r="R4348" s="105"/>
      <c r="V4348" s="106"/>
      <c r="W4348" s="107"/>
      <c r="X4348" s="107"/>
      <c r="Y4348" s="107"/>
      <c r="Z4348" s="108"/>
      <c r="AA4348" s="107"/>
      <c r="AB4348" s="50"/>
      <c r="AI4348" s="107"/>
    </row>
    <row r="4349" spans="3:35" x14ac:dyDescent="0.2">
      <c r="C4349" s="101"/>
      <c r="D4349" s="101"/>
      <c r="E4349" s="101"/>
      <c r="F4349" s="101"/>
      <c r="I4349" s="101"/>
      <c r="J4349" s="101"/>
      <c r="L4349" s="102"/>
      <c r="M4349" s="103"/>
      <c r="O4349" s="101"/>
      <c r="P4349" s="101"/>
      <c r="Q4349" s="101"/>
      <c r="R4349" s="105"/>
      <c r="V4349" s="106"/>
      <c r="W4349" s="107"/>
      <c r="X4349" s="107"/>
      <c r="Y4349" s="107"/>
      <c r="Z4349" s="108"/>
      <c r="AA4349" s="107"/>
      <c r="AB4349" s="50"/>
      <c r="AI4349" s="107"/>
    </row>
    <row r="4350" spans="3:35" x14ac:dyDescent="0.2">
      <c r="C4350" s="101"/>
      <c r="D4350" s="101"/>
      <c r="E4350" s="101"/>
      <c r="F4350" s="101"/>
      <c r="I4350" s="101"/>
      <c r="J4350" s="101"/>
      <c r="L4350" s="102"/>
      <c r="M4350" s="103"/>
      <c r="O4350" s="101"/>
      <c r="P4350" s="101"/>
      <c r="Q4350" s="101"/>
      <c r="R4350" s="105"/>
      <c r="V4350" s="106"/>
      <c r="W4350" s="107"/>
      <c r="X4350" s="107"/>
      <c r="Y4350" s="107"/>
      <c r="Z4350" s="108"/>
      <c r="AA4350" s="107"/>
      <c r="AB4350" s="50"/>
      <c r="AI4350" s="107"/>
    </row>
    <row r="4351" spans="3:35" x14ac:dyDescent="0.2">
      <c r="C4351" s="101"/>
      <c r="D4351" s="101"/>
      <c r="E4351" s="101"/>
      <c r="F4351" s="101"/>
      <c r="I4351" s="101"/>
      <c r="J4351" s="101"/>
      <c r="L4351" s="102"/>
      <c r="M4351" s="103"/>
      <c r="O4351" s="101"/>
      <c r="P4351" s="101"/>
      <c r="Q4351" s="101"/>
      <c r="R4351" s="105"/>
      <c r="V4351" s="106"/>
      <c r="W4351" s="107"/>
      <c r="X4351" s="107"/>
      <c r="Y4351" s="107"/>
      <c r="Z4351" s="108"/>
      <c r="AA4351" s="107"/>
      <c r="AB4351" s="50"/>
      <c r="AI4351" s="107"/>
    </row>
    <row r="4352" spans="3:35" x14ac:dyDescent="0.2">
      <c r="C4352" s="101"/>
      <c r="D4352" s="101"/>
      <c r="E4352" s="101"/>
      <c r="F4352" s="101"/>
      <c r="I4352" s="101"/>
      <c r="J4352" s="101"/>
      <c r="L4352" s="102"/>
      <c r="M4352" s="103"/>
      <c r="O4352" s="101"/>
      <c r="P4352" s="101"/>
      <c r="Q4352" s="101"/>
      <c r="R4352" s="105"/>
      <c r="V4352" s="106"/>
      <c r="W4352" s="107"/>
      <c r="X4352" s="107"/>
      <c r="Y4352" s="107"/>
      <c r="Z4352" s="108"/>
      <c r="AA4352" s="107"/>
      <c r="AB4352" s="50"/>
      <c r="AI4352" s="107"/>
    </row>
    <row r="4353" spans="3:35" x14ac:dyDescent="0.2">
      <c r="C4353" s="101"/>
      <c r="D4353" s="101"/>
      <c r="E4353" s="101"/>
      <c r="F4353" s="101"/>
      <c r="I4353" s="101"/>
      <c r="J4353" s="101"/>
      <c r="L4353" s="102"/>
      <c r="M4353" s="103"/>
      <c r="O4353" s="101"/>
      <c r="P4353" s="101"/>
      <c r="Q4353" s="101"/>
      <c r="R4353" s="105"/>
      <c r="V4353" s="106"/>
      <c r="W4353" s="107"/>
      <c r="X4353" s="107"/>
      <c r="Y4353" s="107"/>
      <c r="Z4353" s="108"/>
      <c r="AA4353" s="107"/>
      <c r="AB4353" s="50"/>
      <c r="AI4353" s="107"/>
    </row>
    <row r="4354" spans="3:35" x14ac:dyDescent="0.2">
      <c r="C4354" s="101"/>
      <c r="D4354" s="101"/>
      <c r="E4354" s="101"/>
      <c r="F4354" s="101"/>
      <c r="I4354" s="101"/>
      <c r="J4354" s="101"/>
      <c r="L4354" s="102"/>
      <c r="M4354" s="103"/>
      <c r="O4354" s="101"/>
      <c r="P4354" s="101"/>
      <c r="Q4354" s="101"/>
      <c r="R4354" s="105"/>
      <c r="V4354" s="106"/>
      <c r="W4354" s="107"/>
      <c r="X4354" s="107"/>
      <c r="Y4354" s="107"/>
      <c r="Z4354" s="108"/>
      <c r="AA4354" s="107"/>
      <c r="AB4354" s="50"/>
      <c r="AI4354" s="107"/>
    </row>
    <row r="4355" spans="3:35" x14ac:dyDescent="0.2">
      <c r="C4355" s="101"/>
      <c r="D4355" s="101"/>
      <c r="E4355" s="101"/>
      <c r="F4355" s="101"/>
      <c r="I4355" s="101"/>
      <c r="J4355" s="101"/>
      <c r="L4355" s="102"/>
      <c r="M4355" s="103"/>
      <c r="O4355" s="101"/>
      <c r="P4355" s="101"/>
      <c r="Q4355" s="101"/>
      <c r="R4355" s="105"/>
      <c r="V4355" s="106"/>
      <c r="W4355" s="107"/>
      <c r="X4355" s="107"/>
      <c r="Y4355" s="107"/>
      <c r="Z4355" s="108"/>
      <c r="AA4355" s="107"/>
      <c r="AB4355" s="50"/>
      <c r="AI4355" s="107"/>
    </row>
    <row r="4356" spans="3:35" x14ac:dyDescent="0.2">
      <c r="C4356" s="101"/>
      <c r="D4356" s="101"/>
      <c r="E4356" s="101"/>
      <c r="F4356" s="101"/>
      <c r="I4356" s="101"/>
      <c r="J4356" s="101"/>
      <c r="L4356" s="102"/>
      <c r="M4356" s="103"/>
      <c r="O4356" s="101"/>
      <c r="P4356" s="101"/>
      <c r="Q4356" s="101"/>
      <c r="R4356" s="105"/>
      <c r="V4356" s="106"/>
      <c r="W4356" s="107"/>
      <c r="X4356" s="107"/>
      <c r="Y4356" s="107"/>
      <c r="Z4356" s="108"/>
      <c r="AA4356" s="107"/>
      <c r="AB4356" s="50"/>
      <c r="AI4356" s="107"/>
    </row>
    <row r="4357" spans="3:35" x14ac:dyDescent="0.2">
      <c r="C4357" s="101"/>
      <c r="D4357" s="101"/>
      <c r="E4357" s="101"/>
      <c r="F4357" s="101"/>
      <c r="I4357" s="101"/>
      <c r="J4357" s="101"/>
      <c r="L4357" s="102"/>
      <c r="M4357" s="103"/>
      <c r="O4357" s="101"/>
      <c r="P4357" s="101"/>
      <c r="Q4357" s="101"/>
      <c r="R4357" s="105"/>
      <c r="V4357" s="106"/>
      <c r="W4357" s="107"/>
      <c r="X4357" s="107"/>
      <c r="Y4357" s="107"/>
      <c r="Z4357" s="108"/>
      <c r="AA4357" s="107"/>
      <c r="AB4357" s="50"/>
      <c r="AI4357" s="107"/>
    </row>
    <row r="4358" spans="3:35" x14ac:dyDescent="0.2">
      <c r="C4358" s="101"/>
      <c r="D4358" s="101"/>
      <c r="E4358" s="101"/>
      <c r="F4358" s="101"/>
      <c r="I4358" s="101"/>
      <c r="J4358" s="101"/>
      <c r="L4358" s="102"/>
      <c r="M4358" s="103"/>
      <c r="O4358" s="101"/>
      <c r="P4358" s="101"/>
      <c r="Q4358" s="101"/>
      <c r="R4358" s="105"/>
      <c r="V4358" s="106"/>
      <c r="W4358" s="107"/>
      <c r="X4358" s="107"/>
      <c r="Y4358" s="107"/>
      <c r="Z4358" s="108"/>
      <c r="AA4358" s="107"/>
      <c r="AB4358" s="50"/>
      <c r="AI4358" s="107"/>
    </row>
    <row r="4359" spans="3:35" x14ac:dyDescent="0.2">
      <c r="C4359" s="101"/>
      <c r="D4359" s="101"/>
      <c r="E4359" s="101"/>
      <c r="F4359" s="101"/>
      <c r="I4359" s="101"/>
      <c r="J4359" s="101"/>
      <c r="L4359" s="102"/>
      <c r="M4359" s="103"/>
      <c r="O4359" s="101"/>
      <c r="P4359" s="101"/>
      <c r="Q4359" s="101"/>
      <c r="R4359" s="105"/>
      <c r="V4359" s="106"/>
      <c r="W4359" s="107"/>
      <c r="X4359" s="107"/>
      <c r="Y4359" s="107"/>
      <c r="Z4359" s="108"/>
      <c r="AA4359" s="107"/>
      <c r="AB4359" s="50"/>
      <c r="AI4359" s="107"/>
    </row>
    <row r="4360" spans="3:35" x14ac:dyDescent="0.2">
      <c r="C4360" s="101"/>
      <c r="D4360" s="101"/>
      <c r="E4360" s="101"/>
      <c r="F4360" s="101"/>
      <c r="I4360" s="101"/>
      <c r="J4360" s="101"/>
      <c r="L4360" s="102"/>
      <c r="M4360" s="103"/>
      <c r="O4360" s="101"/>
      <c r="P4360" s="101"/>
      <c r="Q4360" s="101"/>
      <c r="R4360" s="105"/>
      <c r="V4360" s="106"/>
      <c r="W4360" s="107"/>
      <c r="X4360" s="107"/>
      <c r="Y4360" s="107"/>
      <c r="Z4360" s="108"/>
      <c r="AA4360" s="107"/>
      <c r="AB4360" s="50"/>
      <c r="AI4360" s="107"/>
    </row>
    <row r="4361" spans="3:35" x14ac:dyDescent="0.2">
      <c r="C4361" s="101"/>
      <c r="D4361" s="101"/>
      <c r="E4361" s="101"/>
      <c r="F4361" s="101"/>
      <c r="I4361" s="101"/>
      <c r="J4361" s="101"/>
      <c r="L4361" s="102"/>
      <c r="M4361" s="103"/>
      <c r="O4361" s="101"/>
      <c r="P4361" s="101"/>
      <c r="Q4361" s="101"/>
      <c r="R4361" s="105"/>
      <c r="V4361" s="106"/>
      <c r="W4361" s="107"/>
      <c r="X4361" s="107"/>
      <c r="Y4361" s="107"/>
      <c r="Z4361" s="108"/>
      <c r="AA4361" s="107"/>
      <c r="AB4361" s="50"/>
      <c r="AI4361" s="107"/>
    </row>
    <row r="4362" spans="3:35" x14ac:dyDescent="0.2">
      <c r="C4362" s="101"/>
      <c r="D4362" s="101"/>
      <c r="E4362" s="101"/>
      <c r="F4362" s="101"/>
      <c r="I4362" s="101"/>
      <c r="J4362" s="101"/>
      <c r="L4362" s="102"/>
      <c r="M4362" s="103"/>
      <c r="O4362" s="101"/>
      <c r="P4362" s="101"/>
      <c r="Q4362" s="101"/>
      <c r="R4362" s="105"/>
      <c r="V4362" s="106"/>
      <c r="W4362" s="107"/>
      <c r="X4362" s="107"/>
      <c r="Y4362" s="107"/>
      <c r="Z4362" s="108"/>
      <c r="AA4362" s="107"/>
      <c r="AB4362" s="50"/>
      <c r="AI4362" s="107"/>
    </row>
    <row r="4363" spans="3:35" x14ac:dyDescent="0.2">
      <c r="C4363" s="101"/>
      <c r="D4363" s="101"/>
      <c r="E4363" s="101"/>
      <c r="F4363" s="101"/>
      <c r="I4363" s="101"/>
      <c r="J4363" s="101"/>
      <c r="L4363" s="102"/>
      <c r="M4363" s="103"/>
      <c r="O4363" s="101"/>
      <c r="P4363" s="101"/>
      <c r="Q4363" s="101"/>
      <c r="R4363" s="105"/>
      <c r="V4363" s="106"/>
      <c r="W4363" s="107"/>
      <c r="X4363" s="107"/>
      <c r="Y4363" s="107"/>
      <c r="Z4363" s="108"/>
      <c r="AA4363" s="107"/>
      <c r="AB4363" s="50"/>
      <c r="AI4363" s="107"/>
    </row>
    <row r="4364" spans="3:35" x14ac:dyDescent="0.2">
      <c r="C4364" s="101"/>
      <c r="D4364" s="101"/>
      <c r="E4364" s="101"/>
      <c r="F4364" s="101"/>
      <c r="I4364" s="101"/>
      <c r="J4364" s="101"/>
      <c r="L4364" s="102"/>
      <c r="M4364" s="103"/>
      <c r="O4364" s="101"/>
      <c r="P4364" s="101"/>
      <c r="Q4364" s="101"/>
      <c r="R4364" s="105"/>
      <c r="V4364" s="106"/>
      <c r="W4364" s="107"/>
      <c r="X4364" s="107"/>
      <c r="Y4364" s="107"/>
      <c r="Z4364" s="108"/>
      <c r="AA4364" s="107"/>
      <c r="AB4364" s="50"/>
      <c r="AI4364" s="107"/>
    </row>
    <row r="4365" spans="3:35" x14ac:dyDescent="0.2">
      <c r="C4365" s="101"/>
      <c r="D4365" s="101"/>
      <c r="E4365" s="101"/>
      <c r="F4365" s="101"/>
      <c r="I4365" s="101"/>
      <c r="J4365" s="101"/>
      <c r="L4365" s="102"/>
      <c r="M4365" s="103"/>
      <c r="O4365" s="101"/>
      <c r="P4365" s="101"/>
      <c r="Q4365" s="101"/>
      <c r="R4365" s="105"/>
      <c r="V4365" s="106"/>
      <c r="W4365" s="107"/>
      <c r="X4365" s="107"/>
      <c r="Y4365" s="107"/>
      <c r="Z4365" s="108"/>
      <c r="AA4365" s="107"/>
      <c r="AB4365" s="50"/>
      <c r="AI4365" s="107"/>
    </row>
    <row r="4366" spans="3:35" x14ac:dyDescent="0.2">
      <c r="C4366" s="101"/>
      <c r="D4366" s="101"/>
      <c r="E4366" s="101"/>
      <c r="F4366" s="101"/>
      <c r="I4366" s="101"/>
      <c r="J4366" s="101"/>
      <c r="L4366" s="102"/>
      <c r="M4366" s="103"/>
      <c r="O4366" s="101"/>
      <c r="P4366" s="101"/>
      <c r="Q4366" s="101"/>
      <c r="R4366" s="105"/>
      <c r="V4366" s="106"/>
      <c r="W4366" s="107"/>
      <c r="X4366" s="107"/>
      <c r="Y4366" s="107"/>
      <c r="Z4366" s="108"/>
      <c r="AA4366" s="107"/>
      <c r="AB4366" s="50"/>
      <c r="AI4366" s="107"/>
    </row>
    <row r="4367" spans="3:35" x14ac:dyDescent="0.2">
      <c r="C4367" s="101"/>
      <c r="D4367" s="101"/>
      <c r="E4367" s="101"/>
      <c r="F4367" s="101"/>
      <c r="I4367" s="101"/>
      <c r="J4367" s="101"/>
      <c r="L4367" s="102"/>
      <c r="M4367" s="103"/>
      <c r="O4367" s="101"/>
      <c r="P4367" s="101"/>
      <c r="Q4367" s="101"/>
      <c r="R4367" s="105"/>
      <c r="V4367" s="106"/>
      <c r="W4367" s="107"/>
      <c r="X4367" s="107"/>
      <c r="Y4367" s="107"/>
      <c r="Z4367" s="108"/>
      <c r="AA4367" s="107"/>
      <c r="AB4367" s="50"/>
      <c r="AI4367" s="107"/>
    </row>
    <row r="4368" spans="3:35" x14ac:dyDescent="0.2">
      <c r="C4368" s="101"/>
      <c r="D4368" s="101"/>
      <c r="E4368" s="101"/>
      <c r="F4368" s="101"/>
      <c r="I4368" s="101"/>
      <c r="J4368" s="101"/>
      <c r="L4368" s="102"/>
      <c r="M4368" s="103"/>
      <c r="O4368" s="101"/>
      <c r="P4368" s="101"/>
      <c r="Q4368" s="101"/>
      <c r="R4368" s="105"/>
      <c r="V4368" s="106"/>
      <c r="W4368" s="107"/>
      <c r="X4368" s="107"/>
      <c r="Y4368" s="107"/>
      <c r="Z4368" s="108"/>
      <c r="AA4368" s="107"/>
      <c r="AB4368" s="50"/>
      <c r="AI4368" s="107"/>
    </row>
    <row r="4369" spans="3:35" x14ac:dyDescent="0.2">
      <c r="C4369" s="101"/>
      <c r="D4369" s="101"/>
      <c r="E4369" s="101"/>
      <c r="F4369" s="101"/>
      <c r="I4369" s="101"/>
      <c r="J4369" s="101"/>
      <c r="L4369" s="102"/>
      <c r="M4369" s="103"/>
      <c r="O4369" s="101"/>
      <c r="P4369" s="101"/>
      <c r="Q4369" s="101"/>
      <c r="R4369" s="105"/>
      <c r="V4369" s="106"/>
      <c r="W4369" s="107"/>
      <c r="X4369" s="107"/>
      <c r="Y4369" s="107"/>
      <c r="Z4369" s="108"/>
      <c r="AA4369" s="107"/>
      <c r="AB4369" s="50"/>
      <c r="AI4369" s="107"/>
    </row>
    <row r="4370" spans="3:35" x14ac:dyDescent="0.2">
      <c r="C4370" s="101"/>
      <c r="D4370" s="101"/>
      <c r="E4370" s="101"/>
      <c r="F4370" s="101"/>
      <c r="I4370" s="101"/>
      <c r="J4370" s="101"/>
      <c r="L4370" s="102"/>
      <c r="M4370" s="103"/>
      <c r="O4370" s="101"/>
      <c r="P4370" s="101"/>
      <c r="Q4370" s="101"/>
      <c r="R4370" s="105"/>
      <c r="V4370" s="106"/>
      <c r="W4370" s="107"/>
      <c r="X4370" s="107"/>
      <c r="Y4370" s="107"/>
      <c r="Z4370" s="108"/>
      <c r="AA4370" s="107"/>
      <c r="AB4370" s="50"/>
      <c r="AI4370" s="107"/>
    </row>
    <row r="4371" spans="3:35" x14ac:dyDescent="0.2">
      <c r="C4371" s="101"/>
      <c r="D4371" s="101"/>
      <c r="E4371" s="101"/>
      <c r="F4371" s="101"/>
      <c r="I4371" s="101"/>
      <c r="J4371" s="101"/>
      <c r="L4371" s="102"/>
      <c r="M4371" s="103"/>
      <c r="O4371" s="101"/>
      <c r="P4371" s="101"/>
      <c r="Q4371" s="101"/>
      <c r="R4371" s="105"/>
      <c r="V4371" s="106"/>
      <c r="W4371" s="107"/>
      <c r="X4371" s="107"/>
      <c r="Y4371" s="107"/>
      <c r="Z4371" s="108"/>
      <c r="AA4371" s="107"/>
      <c r="AB4371" s="50"/>
      <c r="AI4371" s="107"/>
    </row>
    <row r="4372" spans="3:35" x14ac:dyDescent="0.2">
      <c r="C4372" s="101"/>
      <c r="D4372" s="101"/>
      <c r="E4372" s="101"/>
      <c r="F4372" s="101"/>
      <c r="I4372" s="101"/>
      <c r="J4372" s="101"/>
      <c r="L4372" s="102"/>
      <c r="M4372" s="103"/>
      <c r="O4372" s="101"/>
      <c r="P4372" s="101"/>
      <c r="Q4372" s="101"/>
      <c r="R4372" s="105"/>
      <c r="V4372" s="106"/>
      <c r="W4372" s="107"/>
      <c r="X4372" s="107"/>
      <c r="Y4372" s="107"/>
      <c r="Z4372" s="108"/>
      <c r="AA4372" s="107"/>
      <c r="AB4372" s="50"/>
      <c r="AI4372" s="107"/>
    </row>
    <row r="4373" spans="3:35" x14ac:dyDescent="0.2">
      <c r="C4373" s="101"/>
      <c r="D4373" s="101"/>
      <c r="E4373" s="101"/>
      <c r="F4373" s="101"/>
      <c r="I4373" s="101"/>
      <c r="J4373" s="101"/>
      <c r="L4373" s="102"/>
      <c r="M4373" s="103"/>
      <c r="O4373" s="101"/>
      <c r="P4373" s="101"/>
      <c r="Q4373" s="101"/>
      <c r="R4373" s="105"/>
      <c r="V4373" s="106"/>
      <c r="W4373" s="107"/>
      <c r="X4373" s="107"/>
      <c r="Y4373" s="107"/>
      <c r="Z4373" s="108"/>
      <c r="AA4373" s="107"/>
      <c r="AB4373" s="50"/>
      <c r="AI4373" s="107"/>
    </row>
    <row r="4374" spans="3:35" x14ac:dyDescent="0.2">
      <c r="C4374" s="101"/>
      <c r="D4374" s="101"/>
      <c r="E4374" s="101"/>
      <c r="F4374" s="101"/>
      <c r="I4374" s="101"/>
      <c r="J4374" s="101"/>
      <c r="L4374" s="102"/>
      <c r="M4374" s="103"/>
      <c r="O4374" s="101"/>
      <c r="P4374" s="101"/>
      <c r="Q4374" s="101"/>
      <c r="R4374" s="105"/>
      <c r="V4374" s="106"/>
      <c r="W4374" s="107"/>
      <c r="X4374" s="107"/>
      <c r="Y4374" s="107"/>
      <c r="Z4374" s="108"/>
      <c r="AA4374" s="107"/>
      <c r="AB4374" s="50"/>
      <c r="AI4374" s="107"/>
    </row>
    <row r="4375" spans="3:35" x14ac:dyDescent="0.2">
      <c r="C4375" s="101"/>
      <c r="D4375" s="101"/>
      <c r="E4375" s="101"/>
      <c r="F4375" s="101"/>
      <c r="I4375" s="101"/>
      <c r="J4375" s="101"/>
      <c r="L4375" s="102"/>
      <c r="M4375" s="103"/>
      <c r="O4375" s="101"/>
      <c r="P4375" s="101"/>
      <c r="Q4375" s="101"/>
      <c r="R4375" s="105"/>
      <c r="V4375" s="106"/>
      <c r="W4375" s="107"/>
      <c r="X4375" s="107"/>
      <c r="Y4375" s="107"/>
      <c r="Z4375" s="108"/>
      <c r="AA4375" s="107"/>
      <c r="AB4375" s="50"/>
      <c r="AI4375" s="107"/>
    </row>
    <row r="4376" spans="3:35" x14ac:dyDescent="0.2">
      <c r="C4376" s="101"/>
      <c r="D4376" s="101"/>
      <c r="E4376" s="101"/>
      <c r="F4376" s="101"/>
      <c r="I4376" s="101"/>
      <c r="J4376" s="101"/>
      <c r="L4376" s="102"/>
      <c r="M4376" s="103"/>
      <c r="O4376" s="101"/>
      <c r="P4376" s="101"/>
      <c r="Q4376" s="101"/>
      <c r="R4376" s="105"/>
      <c r="V4376" s="106"/>
      <c r="W4376" s="107"/>
      <c r="X4376" s="107"/>
      <c r="Y4376" s="107"/>
      <c r="Z4376" s="108"/>
      <c r="AA4376" s="107"/>
      <c r="AB4376" s="50"/>
      <c r="AI4376" s="107"/>
    </row>
    <row r="4377" spans="3:35" x14ac:dyDescent="0.2">
      <c r="C4377" s="101"/>
      <c r="D4377" s="101"/>
      <c r="E4377" s="101"/>
      <c r="F4377" s="101"/>
      <c r="I4377" s="101"/>
      <c r="J4377" s="101"/>
      <c r="L4377" s="102"/>
      <c r="M4377" s="103"/>
      <c r="O4377" s="101"/>
      <c r="P4377" s="101"/>
      <c r="Q4377" s="101"/>
      <c r="R4377" s="105"/>
      <c r="V4377" s="106"/>
      <c r="W4377" s="107"/>
      <c r="X4377" s="107"/>
      <c r="Y4377" s="107"/>
      <c r="Z4377" s="108"/>
      <c r="AA4377" s="107"/>
      <c r="AB4377" s="50"/>
      <c r="AI4377" s="107"/>
    </row>
    <row r="4378" spans="3:35" x14ac:dyDescent="0.2">
      <c r="C4378" s="101"/>
      <c r="D4378" s="101"/>
      <c r="E4378" s="101"/>
      <c r="F4378" s="101"/>
      <c r="I4378" s="101"/>
      <c r="J4378" s="101"/>
      <c r="L4378" s="102"/>
      <c r="M4378" s="103"/>
      <c r="O4378" s="101"/>
      <c r="P4378" s="101"/>
      <c r="Q4378" s="101"/>
      <c r="R4378" s="105"/>
      <c r="V4378" s="106"/>
      <c r="W4378" s="107"/>
      <c r="X4378" s="107"/>
      <c r="Y4378" s="107"/>
      <c r="Z4378" s="108"/>
      <c r="AA4378" s="107"/>
      <c r="AB4378" s="50"/>
      <c r="AI4378" s="107"/>
    </row>
    <row r="4379" spans="3:35" x14ac:dyDescent="0.2">
      <c r="C4379" s="101"/>
      <c r="D4379" s="101"/>
      <c r="E4379" s="101"/>
      <c r="F4379" s="101"/>
      <c r="I4379" s="101"/>
      <c r="J4379" s="101"/>
      <c r="L4379" s="102"/>
      <c r="M4379" s="103"/>
      <c r="O4379" s="101"/>
      <c r="P4379" s="101"/>
      <c r="Q4379" s="101"/>
      <c r="R4379" s="105"/>
      <c r="V4379" s="106"/>
      <c r="W4379" s="107"/>
      <c r="X4379" s="107"/>
      <c r="Y4379" s="107"/>
      <c r="Z4379" s="108"/>
      <c r="AA4379" s="107"/>
      <c r="AB4379" s="50"/>
      <c r="AI4379" s="107"/>
    </row>
    <row r="4380" spans="3:35" x14ac:dyDescent="0.2">
      <c r="C4380" s="101"/>
      <c r="D4380" s="101"/>
      <c r="E4380" s="101"/>
      <c r="F4380" s="101"/>
      <c r="I4380" s="101"/>
      <c r="J4380" s="101"/>
      <c r="L4380" s="102"/>
      <c r="M4380" s="103"/>
      <c r="O4380" s="101"/>
      <c r="P4380" s="101"/>
      <c r="Q4380" s="101"/>
      <c r="R4380" s="105"/>
      <c r="V4380" s="106"/>
      <c r="W4380" s="107"/>
      <c r="X4380" s="107"/>
      <c r="Y4380" s="107"/>
      <c r="Z4380" s="108"/>
      <c r="AA4380" s="107"/>
      <c r="AB4380" s="50"/>
      <c r="AI4380" s="107"/>
    </row>
    <row r="4381" spans="3:35" x14ac:dyDescent="0.2">
      <c r="C4381" s="101"/>
      <c r="D4381" s="101"/>
      <c r="E4381" s="101"/>
      <c r="F4381" s="101"/>
      <c r="I4381" s="101"/>
      <c r="J4381" s="101"/>
      <c r="L4381" s="102"/>
      <c r="M4381" s="103"/>
      <c r="O4381" s="101"/>
      <c r="P4381" s="101"/>
      <c r="Q4381" s="101"/>
      <c r="R4381" s="105"/>
      <c r="V4381" s="106"/>
      <c r="W4381" s="107"/>
      <c r="X4381" s="107"/>
      <c r="Y4381" s="107"/>
      <c r="Z4381" s="108"/>
      <c r="AA4381" s="107"/>
      <c r="AB4381" s="50"/>
      <c r="AI4381" s="107"/>
    </row>
    <row r="4382" spans="3:35" x14ac:dyDescent="0.2">
      <c r="C4382" s="101"/>
      <c r="D4382" s="101"/>
      <c r="E4382" s="101"/>
      <c r="F4382" s="101"/>
      <c r="I4382" s="101"/>
      <c r="J4382" s="101"/>
      <c r="L4382" s="102"/>
      <c r="M4382" s="103"/>
      <c r="O4382" s="101"/>
      <c r="P4382" s="101"/>
      <c r="Q4382" s="101"/>
      <c r="R4382" s="105"/>
      <c r="V4382" s="106"/>
      <c r="W4382" s="107"/>
      <c r="X4382" s="107"/>
      <c r="Y4382" s="107"/>
      <c r="Z4382" s="108"/>
      <c r="AA4382" s="107"/>
      <c r="AB4382" s="50"/>
      <c r="AI4382" s="107"/>
    </row>
    <row r="4383" spans="3:35" x14ac:dyDescent="0.2">
      <c r="C4383" s="101"/>
      <c r="D4383" s="101"/>
      <c r="E4383" s="101"/>
      <c r="F4383" s="101"/>
      <c r="I4383" s="101"/>
      <c r="J4383" s="101"/>
      <c r="L4383" s="102"/>
      <c r="M4383" s="103"/>
      <c r="O4383" s="101"/>
      <c r="P4383" s="101"/>
      <c r="Q4383" s="101"/>
      <c r="R4383" s="105"/>
      <c r="V4383" s="106"/>
      <c r="W4383" s="107"/>
      <c r="X4383" s="107"/>
      <c r="Y4383" s="107"/>
      <c r="Z4383" s="108"/>
      <c r="AA4383" s="107"/>
      <c r="AB4383" s="50"/>
      <c r="AI4383" s="107"/>
    </row>
    <row r="4384" spans="3:35" x14ac:dyDescent="0.2">
      <c r="C4384" s="101"/>
      <c r="D4384" s="101"/>
      <c r="E4384" s="101"/>
      <c r="F4384" s="101"/>
      <c r="I4384" s="101"/>
      <c r="J4384" s="101"/>
      <c r="L4384" s="102"/>
      <c r="M4384" s="103"/>
      <c r="O4384" s="101"/>
      <c r="P4384" s="101"/>
      <c r="Q4384" s="101"/>
      <c r="R4384" s="105"/>
      <c r="V4384" s="106"/>
      <c r="W4384" s="107"/>
      <c r="X4384" s="107"/>
      <c r="Y4384" s="107"/>
      <c r="Z4384" s="108"/>
      <c r="AA4384" s="107"/>
      <c r="AB4384" s="50"/>
      <c r="AI4384" s="107"/>
    </row>
    <row r="4385" spans="3:35" x14ac:dyDescent="0.2">
      <c r="C4385" s="101"/>
      <c r="D4385" s="101"/>
      <c r="E4385" s="101"/>
      <c r="F4385" s="101"/>
      <c r="I4385" s="101"/>
      <c r="J4385" s="101"/>
      <c r="L4385" s="102"/>
      <c r="M4385" s="103"/>
      <c r="O4385" s="101"/>
      <c r="P4385" s="101"/>
      <c r="Q4385" s="101"/>
      <c r="R4385" s="105"/>
      <c r="V4385" s="106"/>
      <c r="W4385" s="107"/>
      <c r="X4385" s="107"/>
      <c r="Y4385" s="107"/>
      <c r="Z4385" s="108"/>
      <c r="AA4385" s="107"/>
      <c r="AB4385" s="50"/>
      <c r="AI4385" s="107"/>
    </row>
    <row r="4386" spans="3:35" x14ac:dyDescent="0.2">
      <c r="C4386" s="101"/>
      <c r="D4386" s="101"/>
      <c r="E4386" s="101"/>
      <c r="F4386" s="101"/>
      <c r="I4386" s="101"/>
      <c r="J4386" s="101"/>
      <c r="L4386" s="102"/>
      <c r="M4386" s="103"/>
      <c r="O4386" s="101"/>
      <c r="P4386" s="101"/>
      <c r="Q4386" s="101"/>
      <c r="R4386" s="105"/>
      <c r="V4386" s="106"/>
      <c r="W4386" s="107"/>
      <c r="X4386" s="107"/>
      <c r="Y4386" s="107"/>
      <c r="Z4386" s="108"/>
      <c r="AA4386" s="107"/>
      <c r="AB4386" s="50"/>
      <c r="AI4386" s="107"/>
    </row>
    <row r="4387" spans="3:35" x14ac:dyDescent="0.2">
      <c r="C4387" s="101"/>
      <c r="D4387" s="101"/>
      <c r="E4387" s="101"/>
      <c r="F4387" s="101"/>
      <c r="I4387" s="101"/>
      <c r="J4387" s="101"/>
      <c r="L4387" s="102"/>
      <c r="M4387" s="103"/>
      <c r="O4387" s="101"/>
      <c r="P4387" s="101"/>
      <c r="Q4387" s="101"/>
      <c r="R4387" s="105"/>
      <c r="V4387" s="106"/>
      <c r="W4387" s="107"/>
      <c r="X4387" s="107"/>
      <c r="Y4387" s="107"/>
      <c r="Z4387" s="108"/>
      <c r="AA4387" s="107"/>
      <c r="AB4387" s="50"/>
      <c r="AI4387" s="107"/>
    </row>
    <row r="4388" spans="3:35" x14ac:dyDescent="0.2">
      <c r="C4388" s="101"/>
      <c r="D4388" s="101"/>
      <c r="E4388" s="101"/>
      <c r="F4388" s="101"/>
      <c r="I4388" s="101"/>
      <c r="J4388" s="101"/>
      <c r="L4388" s="102"/>
      <c r="M4388" s="103"/>
      <c r="O4388" s="101"/>
      <c r="P4388" s="101"/>
      <c r="Q4388" s="101"/>
      <c r="R4388" s="105"/>
      <c r="V4388" s="106"/>
      <c r="W4388" s="107"/>
      <c r="X4388" s="107"/>
      <c r="Y4388" s="107"/>
      <c r="Z4388" s="108"/>
      <c r="AA4388" s="107"/>
      <c r="AB4388" s="50"/>
      <c r="AI4388" s="107"/>
    </row>
    <row r="4389" spans="3:35" x14ac:dyDescent="0.2">
      <c r="C4389" s="101"/>
      <c r="D4389" s="101"/>
      <c r="E4389" s="101"/>
      <c r="F4389" s="101"/>
      <c r="I4389" s="101"/>
      <c r="J4389" s="101"/>
      <c r="L4389" s="102"/>
      <c r="M4389" s="103"/>
      <c r="O4389" s="101"/>
      <c r="P4389" s="101"/>
      <c r="Q4389" s="101"/>
      <c r="R4389" s="105"/>
      <c r="V4389" s="106"/>
      <c r="W4389" s="107"/>
      <c r="X4389" s="107"/>
      <c r="Y4389" s="107"/>
      <c r="Z4389" s="108"/>
      <c r="AA4389" s="107"/>
      <c r="AB4389" s="50"/>
      <c r="AI4389" s="107"/>
    </row>
    <row r="4390" spans="3:35" x14ac:dyDescent="0.2">
      <c r="C4390" s="101"/>
      <c r="D4390" s="101"/>
      <c r="E4390" s="101"/>
      <c r="F4390" s="101"/>
      <c r="I4390" s="101"/>
      <c r="J4390" s="101"/>
      <c r="L4390" s="102"/>
      <c r="M4390" s="103"/>
      <c r="O4390" s="101"/>
      <c r="P4390" s="101"/>
      <c r="Q4390" s="101"/>
      <c r="R4390" s="105"/>
      <c r="V4390" s="106"/>
      <c r="W4390" s="107"/>
      <c r="X4390" s="107"/>
      <c r="Y4390" s="107"/>
      <c r="Z4390" s="108"/>
      <c r="AA4390" s="107"/>
      <c r="AB4390" s="50"/>
      <c r="AI4390" s="107"/>
    </row>
    <row r="4391" spans="3:35" x14ac:dyDescent="0.2">
      <c r="C4391" s="101"/>
      <c r="D4391" s="101"/>
      <c r="E4391" s="101"/>
      <c r="F4391" s="101"/>
      <c r="I4391" s="101"/>
      <c r="J4391" s="101"/>
      <c r="L4391" s="102"/>
      <c r="M4391" s="103"/>
      <c r="O4391" s="101"/>
      <c r="P4391" s="101"/>
      <c r="Q4391" s="101"/>
      <c r="R4391" s="105"/>
      <c r="V4391" s="106"/>
      <c r="W4391" s="107"/>
      <c r="X4391" s="107"/>
      <c r="Y4391" s="107"/>
      <c r="Z4391" s="108"/>
      <c r="AA4391" s="107"/>
      <c r="AB4391" s="50"/>
      <c r="AI4391" s="107"/>
    </row>
    <row r="4392" spans="3:35" x14ac:dyDescent="0.2">
      <c r="C4392" s="101"/>
      <c r="D4392" s="101"/>
      <c r="E4392" s="101"/>
      <c r="F4392" s="101"/>
      <c r="I4392" s="101"/>
      <c r="J4392" s="101"/>
      <c r="L4392" s="102"/>
      <c r="M4392" s="103"/>
      <c r="O4392" s="101"/>
      <c r="P4392" s="101"/>
      <c r="Q4392" s="101"/>
      <c r="R4392" s="105"/>
      <c r="V4392" s="106"/>
      <c r="W4392" s="107"/>
      <c r="X4392" s="107"/>
      <c r="Y4392" s="107"/>
      <c r="Z4392" s="108"/>
      <c r="AA4392" s="107"/>
      <c r="AB4392" s="50"/>
      <c r="AI4392" s="107"/>
    </row>
    <row r="4393" spans="3:35" x14ac:dyDescent="0.2">
      <c r="C4393" s="101"/>
      <c r="D4393" s="101"/>
      <c r="E4393" s="101"/>
      <c r="F4393" s="101"/>
      <c r="I4393" s="101"/>
      <c r="J4393" s="101"/>
      <c r="L4393" s="102"/>
      <c r="M4393" s="103"/>
      <c r="O4393" s="101"/>
      <c r="P4393" s="101"/>
      <c r="Q4393" s="101"/>
      <c r="R4393" s="105"/>
      <c r="V4393" s="106"/>
      <c r="W4393" s="107"/>
      <c r="X4393" s="107"/>
      <c r="Y4393" s="107"/>
      <c r="Z4393" s="108"/>
      <c r="AA4393" s="107"/>
      <c r="AB4393" s="50"/>
      <c r="AI4393" s="107"/>
    </row>
    <row r="4394" spans="3:35" x14ac:dyDescent="0.2">
      <c r="C4394" s="101"/>
      <c r="D4394" s="101"/>
      <c r="E4394" s="101"/>
      <c r="F4394" s="101"/>
      <c r="I4394" s="101"/>
      <c r="J4394" s="101"/>
      <c r="L4394" s="102"/>
      <c r="M4394" s="103"/>
      <c r="O4394" s="101"/>
      <c r="P4394" s="101"/>
      <c r="Q4394" s="101"/>
      <c r="R4394" s="105"/>
      <c r="V4394" s="106"/>
      <c r="W4394" s="107"/>
      <c r="X4394" s="107"/>
      <c r="Y4394" s="107"/>
      <c r="Z4394" s="108"/>
      <c r="AA4394" s="107"/>
      <c r="AB4394" s="50"/>
      <c r="AI4394" s="107"/>
    </row>
    <row r="4395" spans="3:35" x14ac:dyDescent="0.2">
      <c r="C4395" s="101"/>
      <c r="D4395" s="101"/>
      <c r="E4395" s="101"/>
      <c r="F4395" s="101"/>
      <c r="I4395" s="101"/>
      <c r="J4395" s="101"/>
      <c r="L4395" s="102"/>
      <c r="M4395" s="103"/>
      <c r="O4395" s="101"/>
      <c r="P4395" s="101"/>
      <c r="Q4395" s="101"/>
      <c r="R4395" s="105"/>
      <c r="V4395" s="106"/>
      <c r="W4395" s="107"/>
      <c r="X4395" s="107"/>
      <c r="Y4395" s="107"/>
      <c r="Z4395" s="108"/>
      <c r="AA4395" s="107"/>
      <c r="AB4395" s="50"/>
      <c r="AI4395" s="107"/>
    </row>
    <row r="4396" spans="3:35" x14ac:dyDescent="0.2">
      <c r="C4396" s="101"/>
      <c r="D4396" s="101"/>
      <c r="E4396" s="101"/>
      <c r="F4396" s="101"/>
      <c r="I4396" s="101"/>
      <c r="J4396" s="101"/>
      <c r="L4396" s="102"/>
      <c r="M4396" s="103"/>
      <c r="O4396" s="101"/>
      <c r="P4396" s="101"/>
      <c r="Q4396" s="101"/>
      <c r="R4396" s="105"/>
      <c r="V4396" s="106"/>
      <c r="W4396" s="107"/>
      <c r="X4396" s="107"/>
      <c r="Y4396" s="107"/>
      <c r="Z4396" s="108"/>
      <c r="AA4396" s="107"/>
      <c r="AB4396" s="50"/>
      <c r="AI4396" s="107"/>
    </row>
    <row r="4397" spans="3:35" x14ac:dyDescent="0.2">
      <c r="C4397" s="101"/>
      <c r="D4397" s="101"/>
      <c r="E4397" s="101"/>
      <c r="F4397" s="101"/>
      <c r="I4397" s="101"/>
      <c r="J4397" s="101"/>
      <c r="L4397" s="102"/>
      <c r="M4397" s="103"/>
      <c r="O4397" s="101"/>
      <c r="P4397" s="101"/>
      <c r="Q4397" s="101"/>
      <c r="R4397" s="105"/>
      <c r="V4397" s="106"/>
      <c r="W4397" s="107"/>
      <c r="X4397" s="107"/>
      <c r="Y4397" s="107"/>
      <c r="Z4397" s="108"/>
      <c r="AA4397" s="107"/>
      <c r="AB4397" s="50"/>
      <c r="AI4397" s="107"/>
    </row>
    <row r="4398" spans="3:35" x14ac:dyDescent="0.2">
      <c r="C4398" s="101"/>
      <c r="D4398" s="101"/>
      <c r="E4398" s="101"/>
      <c r="F4398" s="101"/>
      <c r="I4398" s="101"/>
      <c r="J4398" s="101"/>
      <c r="L4398" s="102"/>
      <c r="M4398" s="103"/>
      <c r="O4398" s="101"/>
      <c r="P4398" s="101"/>
      <c r="Q4398" s="101"/>
      <c r="R4398" s="105"/>
      <c r="V4398" s="106"/>
      <c r="W4398" s="107"/>
      <c r="X4398" s="107"/>
      <c r="Y4398" s="107"/>
      <c r="Z4398" s="108"/>
      <c r="AA4398" s="107"/>
      <c r="AB4398" s="50"/>
      <c r="AI4398" s="107"/>
    </row>
    <row r="4399" spans="3:35" x14ac:dyDescent="0.2">
      <c r="C4399" s="101"/>
      <c r="D4399" s="101"/>
      <c r="E4399" s="101"/>
      <c r="F4399" s="101"/>
      <c r="I4399" s="101"/>
      <c r="J4399" s="101"/>
      <c r="L4399" s="102"/>
      <c r="M4399" s="103"/>
      <c r="O4399" s="101"/>
      <c r="P4399" s="101"/>
      <c r="Q4399" s="101"/>
      <c r="R4399" s="105"/>
      <c r="V4399" s="106"/>
      <c r="W4399" s="107"/>
      <c r="X4399" s="107"/>
      <c r="Y4399" s="107"/>
      <c r="Z4399" s="108"/>
      <c r="AA4399" s="107"/>
      <c r="AB4399" s="50"/>
      <c r="AI4399" s="107"/>
    </row>
    <row r="4400" spans="3:35" x14ac:dyDescent="0.2">
      <c r="C4400" s="101"/>
      <c r="D4400" s="101"/>
      <c r="E4400" s="101"/>
      <c r="F4400" s="101"/>
      <c r="I4400" s="101"/>
      <c r="J4400" s="101"/>
      <c r="L4400" s="102"/>
      <c r="M4400" s="103"/>
      <c r="O4400" s="101"/>
      <c r="P4400" s="101"/>
      <c r="Q4400" s="101"/>
      <c r="R4400" s="105"/>
      <c r="V4400" s="106"/>
      <c r="W4400" s="107"/>
      <c r="X4400" s="107"/>
      <c r="Y4400" s="107"/>
      <c r="Z4400" s="108"/>
      <c r="AA4400" s="107"/>
      <c r="AB4400" s="50"/>
      <c r="AI4400" s="107"/>
    </row>
    <row r="4401" spans="3:35" x14ac:dyDescent="0.2">
      <c r="C4401" s="101"/>
      <c r="D4401" s="101"/>
      <c r="E4401" s="101"/>
      <c r="F4401" s="101"/>
      <c r="I4401" s="101"/>
      <c r="J4401" s="101"/>
      <c r="L4401" s="102"/>
      <c r="M4401" s="103"/>
      <c r="O4401" s="101"/>
      <c r="P4401" s="101"/>
      <c r="Q4401" s="101"/>
      <c r="R4401" s="105"/>
      <c r="V4401" s="106"/>
      <c r="W4401" s="107"/>
      <c r="X4401" s="107"/>
      <c r="Y4401" s="107"/>
      <c r="Z4401" s="108"/>
      <c r="AA4401" s="107"/>
      <c r="AB4401" s="50"/>
      <c r="AI4401" s="107"/>
    </row>
    <row r="4402" spans="3:35" x14ac:dyDescent="0.2">
      <c r="C4402" s="101"/>
      <c r="D4402" s="101"/>
      <c r="E4402" s="101"/>
      <c r="F4402" s="101"/>
      <c r="I4402" s="101"/>
      <c r="J4402" s="101"/>
      <c r="L4402" s="102"/>
      <c r="M4402" s="103"/>
      <c r="O4402" s="101"/>
      <c r="P4402" s="101"/>
      <c r="Q4402" s="101"/>
      <c r="R4402" s="105"/>
      <c r="V4402" s="106"/>
      <c r="W4402" s="107"/>
      <c r="X4402" s="107"/>
      <c r="Y4402" s="107"/>
      <c r="Z4402" s="108"/>
      <c r="AA4402" s="107"/>
      <c r="AB4402" s="50"/>
      <c r="AI4402" s="107"/>
    </row>
    <row r="4403" spans="3:35" x14ac:dyDescent="0.2">
      <c r="C4403" s="101"/>
      <c r="D4403" s="101"/>
      <c r="E4403" s="101"/>
      <c r="F4403" s="101"/>
      <c r="I4403" s="101"/>
      <c r="J4403" s="101"/>
      <c r="L4403" s="102"/>
      <c r="M4403" s="103"/>
      <c r="O4403" s="101"/>
      <c r="P4403" s="101"/>
      <c r="Q4403" s="101"/>
      <c r="R4403" s="105"/>
      <c r="V4403" s="106"/>
      <c r="W4403" s="107"/>
      <c r="X4403" s="107"/>
      <c r="Y4403" s="107"/>
      <c r="Z4403" s="108"/>
      <c r="AA4403" s="107"/>
      <c r="AB4403" s="50"/>
      <c r="AI4403" s="107"/>
    </row>
    <row r="4404" spans="3:35" x14ac:dyDescent="0.2">
      <c r="C4404" s="101"/>
      <c r="D4404" s="101"/>
      <c r="E4404" s="101"/>
      <c r="F4404" s="101"/>
      <c r="I4404" s="101"/>
      <c r="J4404" s="101"/>
      <c r="L4404" s="102"/>
      <c r="M4404" s="103"/>
      <c r="O4404" s="101"/>
      <c r="P4404" s="101"/>
      <c r="Q4404" s="101"/>
      <c r="R4404" s="105"/>
      <c r="V4404" s="106"/>
      <c r="W4404" s="107"/>
      <c r="X4404" s="107"/>
      <c r="Y4404" s="107"/>
      <c r="Z4404" s="108"/>
      <c r="AA4404" s="107"/>
      <c r="AB4404" s="50"/>
      <c r="AI4404" s="107"/>
    </row>
    <row r="4405" spans="3:35" x14ac:dyDescent="0.2">
      <c r="C4405" s="101"/>
      <c r="D4405" s="101"/>
      <c r="E4405" s="101"/>
      <c r="F4405" s="101"/>
      <c r="I4405" s="101"/>
      <c r="J4405" s="101"/>
      <c r="L4405" s="102"/>
      <c r="M4405" s="103"/>
      <c r="O4405" s="101"/>
      <c r="P4405" s="101"/>
      <c r="Q4405" s="101"/>
      <c r="R4405" s="105"/>
      <c r="V4405" s="106"/>
      <c r="W4405" s="107"/>
      <c r="X4405" s="107"/>
      <c r="Y4405" s="107"/>
      <c r="Z4405" s="108"/>
      <c r="AA4405" s="107"/>
      <c r="AB4405" s="50"/>
      <c r="AI4405" s="107"/>
    </row>
    <row r="4406" spans="3:35" x14ac:dyDescent="0.2">
      <c r="C4406" s="101"/>
      <c r="D4406" s="101"/>
      <c r="E4406" s="101"/>
      <c r="F4406" s="101"/>
      <c r="I4406" s="101"/>
      <c r="J4406" s="101"/>
      <c r="L4406" s="102"/>
      <c r="M4406" s="103"/>
      <c r="O4406" s="101"/>
      <c r="P4406" s="101"/>
      <c r="Q4406" s="101"/>
      <c r="R4406" s="105"/>
      <c r="V4406" s="106"/>
      <c r="W4406" s="107"/>
      <c r="X4406" s="107"/>
      <c r="Y4406" s="107"/>
      <c r="Z4406" s="108"/>
      <c r="AA4406" s="107"/>
      <c r="AB4406" s="50"/>
      <c r="AI4406" s="107"/>
    </row>
    <row r="4407" spans="3:35" x14ac:dyDescent="0.2">
      <c r="C4407" s="101"/>
      <c r="D4407" s="101"/>
      <c r="E4407" s="101"/>
      <c r="F4407" s="101"/>
      <c r="I4407" s="101"/>
      <c r="J4407" s="101"/>
      <c r="L4407" s="102"/>
      <c r="M4407" s="103"/>
      <c r="O4407" s="101"/>
      <c r="P4407" s="101"/>
      <c r="Q4407" s="101"/>
      <c r="R4407" s="105"/>
      <c r="V4407" s="106"/>
      <c r="W4407" s="107"/>
      <c r="X4407" s="107"/>
      <c r="Y4407" s="107"/>
      <c r="Z4407" s="108"/>
      <c r="AA4407" s="107"/>
      <c r="AB4407" s="50"/>
      <c r="AI4407" s="107"/>
    </row>
    <row r="4408" spans="3:35" x14ac:dyDescent="0.2">
      <c r="C4408" s="101"/>
      <c r="D4408" s="101"/>
      <c r="E4408" s="101"/>
      <c r="F4408" s="101"/>
      <c r="I4408" s="101"/>
      <c r="J4408" s="101"/>
      <c r="L4408" s="102"/>
      <c r="M4408" s="103"/>
      <c r="O4408" s="101"/>
      <c r="P4408" s="101"/>
      <c r="Q4408" s="101"/>
      <c r="R4408" s="105"/>
      <c r="V4408" s="106"/>
      <c r="W4408" s="107"/>
      <c r="X4408" s="107"/>
      <c r="Y4408" s="107"/>
      <c r="Z4408" s="108"/>
      <c r="AA4408" s="107"/>
      <c r="AB4408" s="50"/>
      <c r="AI4408" s="107"/>
    </row>
    <row r="4409" spans="3:35" x14ac:dyDescent="0.2">
      <c r="C4409" s="101"/>
      <c r="D4409" s="101"/>
      <c r="E4409" s="101"/>
      <c r="F4409" s="101"/>
      <c r="I4409" s="101"/>
      <c r="J4409" s="101"/>
      <c r="L4409" s="102"/>
      <c r="M4409" s="103"/>
      <c r="O4409" s="101"/>
      <c r="P4409" s="101"/>
      <c r="Q4409" s="101"/>
      <c r="R4409" s="105"/>
      <c r="V4409" s="106"/>
      <c r="W4409" s="107"/>
      <c r="X4409" s="107"/>
      <c r="Y4409" s="107"/>
      <c r="Z4409" s="108"/>
      <c r="AA4409" s="107"/>
      <c r="AB4409" s="50"/>
      <c r="AI4409" s="107"/>
    </row>
    <row r="4410" spans="3:35" x14ac:dyDescent="0.2">
      <c r="C4410" s="101"/>
      <c r="D4410" s="101"/>
      <c r="E4410" s="101"/>
      <c r="F4410" s="101"/>
      <c r="I4410" s="101"/>
      <c r="J4410" s="101"/>
      <c r="L4410" s="102"/>
      <c r="M4410" s="103"/>
      <c r="O4410" s="101"/>
      <c r="P4410" s="101"/>
      <c r="Q4410" s="101"/>
      <c r="R4410" s="105"/>
      <c r="V4410" s="106"/>
      <c r="W4410" s="107"/>
      <c r="X4410" s="107"/>
      <c r="Y4410" s="107"/>
      <c r="Z4410" s="108"/>
      <c r="AA4410" s="107"/>
      <c r="AB4410" s="50"/>
      <c r="AI4410" s="107"/>
    </row>
    <row r="4411" spans="3:35" x14ac:dyDescent="0.2">
      <c r="C4411" s="101"/>
      <c r="D4411" s="101"/>
      <c r="E4411" s="101"/>
      <c r="F4411" s="101"/>
      <c r="I4411" s="101"/>
      <c r="J4411" s="101"/>
      <c r="L4411" s="102"/>
      <c r="M4411" s="103"/>
      <c r="O4411" s="101"/>
      <c r="P4411" s="101"/>
      <c r="Q4411" s="101"/>
      <c r="R4411" s="105"/>
      <c r="V4411" s="106"/>
      <c r="W4411" s="107"/>
      <c r="X4411" s="107"/>
      <c r="Y4411" s="107"/>
      <c r="Z4411" s="108"/>
      <c r="AA4411" s="107"/>
      <c r="AB4411" s="50"/>
      <c r="AI4411" s="107"/>
    </row>
    <row r="4412" spans="3:35" x14ac:dyDescent="0.2">
      <c r="C4412" s="101"/>
      <c r="D4412" s="101"/>
      <c r="E4412" s="101"/>
      <c r="F4412" s="101"/>
      <c r="I4412" s="101"/>
      <c r="J4412" s="101"/>
      <c r="L4412" s="102"/>
      <c r="M4412" s="103"/>
      <c r="O4412" s="101"/>
      <c r="P4412" s="101"/>
      <c r="Q4412" s="101"/>
      <c r="R4412" s="105"/>
      <c r="V4412" s="106"/>
      <c r="W4412" s="107"/>
      <c r="X4412" s="107"/>
      <c r="Y4412" s="107"/>
      <c r="Z4412" s="108"/>
      <c r="AA4412" s="107"/>
      <c r="AB4412" s="50"/>
      <c r="AI4412" s="107"/>
    </row>
    <row r="4413" spans="3:35" x14ac:dyDescent="0.2">
      <c r="C4413" s="101"/>
      <c r="D4413" s="101"/>
      <c r="E4413" s="101"/>
      <c r="F4413" s="101"/>
      <c r="I4413" s="101"/>
      <c r="J4413" s="101"/>
      <c r="L4413" s="102"/>
      <c r="M4413" s="103"/>
      <c r="O4413" s="101"/>
      <c r="P4413" s="101"/>
      <c r="Q4413" s="101"/>
      <c r="R4413" s="105"/>
      <c r="V4413" s="106"/>
      <c r="W4413" s="107"/>
      <c r="X4413" s="107"/>
      <c r="Y4413" s="107"/>
      <c r="Z4413" s="108"/>
      <c r="AA4413" s="107"/>
      <c r="AB4413" s="50"/>
      <c r="AI4413" s="107"/>
    </row>
    <row r="4414" spans="3:35" x14ac:dyDescent="0.2">
      <c r="C4414" s="101"/>
      <c r="D4414" s="101"/>
      <c r="E4414" s="101"/>
      <c r="F4414" s="101"/>
      <c r="I4414" s="101"/>
      <c r="J4414" s="101"/>
      <c r="L4414" s="102"/>
      <c r="M4414" s="103"/>
      <c r="O4414" s="101"/>
      <c r="P4414" s="101"/>
      <c r="Q4414" s="101"/>
      <c r="R4414" s="105"/>
      <c r="V4414" s="106"/>
      <c r="W4414" s="107"/>
      <c r="X4414" s="107"/>
      <c r="Y4414" s="107"/>
      <c r="Z4414" s="108"/>
      <c r="AA4414" s="107"/>
      <c r="AB4414" s="50"/>
      <c r="AI4414" s="107"/>
    </row>
    <row r="4415" spans="3:35" x14ac:dyDescent="0.2">
      <c r="C4415" s="101"/>
      <c r="D4415" s="101"/>
      <c r="E4415" s="101"/>
      <c r="F4415" s="101"/>
      <c r="I4415" s="101"/>
      <c r="J4415" s="101"/>
      <c r="L4415" s="102"/>
      <c r="M4415" s="103"/>
      <c r="O4415" s="101"/>
      <c r="P4415" s="101"/>
      <c r="Q4415" s="101"/>
      <c r="R4415" s="105"/>
      <c r="V4415" s="106"/>
      <c r="W4415" s="107"/>
      <c r="X4415" s="107"/>
      <c r="Y4415" s="107"/>
      <c r="Z4415" s="108"/>
      <c r="AA4415" s="107"/>
      <c r="AB4415" s="50"/>
      <c r="AI4415" s="107"/>
    </row>
    <row r="4416" spans="3:35" x14ac:dyDescent="0.2">
      <c r="C4416" s="101"/>
      <c r="D4416" s="101"/>
      <c r="E4416" s="101"/>
      <c r="F4416" s="101"/>
      <c r="I4416" s="101"/>
      <c r="J4416" s="101"/>
      <c r="L4416" s="102"/>
      <c r="M4416" s="103"/>
      <c r="O4416" s="101"/>
      <c r="P4416" s="101"/>
      <c r="Q4416" s="101"/>
      <c r="R4416" s="105"/>
      <c r="V4416" s="106"/>
      <c r="W4416" s="107"/>
      <c r="X4416" s="107"/>
      <c r="Y4416" s="107"/>
      <c r="Z4416" s="108"/>
      <c r="AA4416" s="107"/>
      <c r="AB4416" s="50"/>
      <c r="AI4416" s="107"/>
    </row>
    <row r="4417" spans="3:35" x14ac:dyDescent="0.2">
      <c r="C4417" s="101"/>
      <c r="D4417" s="101"/>
      <c r="E4417" s="101"/>
      <c r="F4417" s="101"/>
      <c r="I4417" s="101"/>
      <c r="J4417" s="101"/>
      <c r="L4417" s="102"/>
      <c r="M4417" s="103"/>
      <c r="O4417" s="101"/>
      <c r="P4417" s="101"/>
      <c r="Q4417" s="101"/>
      <c r="R4417" s="105"/>
      <c r="V4417" s="106"/>
      <c r="W4417" s="107"/>
      <c r="X4417" s="107"/>
      <c r="Y4417" s="107"/>
      <c r="Z4417" s="108"/>
      <c r="AA4417" s="107"/>
      <c r="AB4417" s="50"/>
      <c r="AI4417" s="107"/>
    </row>
    <row r="4418" spans="3:35" x14ac:dyDescent="0.2">
      <c r="C4418" s="101"/>
      <c r="D4418" s="101"/>
      <c r="E4418" s="101"/>
      <c r="F4418" s="101"/>
      <c r="I4418" s="101"/>
      <c r="J4418" s="101"/>
      <c r="L4418" s="102"/>
      <c r="M4418" s="103"/>
      <c r="O4418" s="101"/>
      <c r="P4418" s="101"/>
      <c r="Q4418" s="101"/>
      <c r="R4418" s="105"/>
      <c r="V4418" s="106"/>
      <c r="W4418" s="107"/>
      <c r="X4418" s="107"/>
      <c r="Y4418" s="107"/>
      <c r="Z4418" s="108"/>
      <c r="AA4418" s="107"/>
      <c r="AB4418" s="50"/>
      <c r="AI4418" s="107"/>
    </row>
    <row r="4419" spans="3:35" x14ac:dyDescent="0.2">
      <c r="C4419" s="101"/>
      <c r="D4419" s="101"/>
      <c r="E4419" s="101"/>
      <c r="F4419" s="101"/>
      <c r="I4419" s="101"/>
      <c r="J4419" s="101"/>
      <c r="L4419" s="102"/>
      <c r="M4419" s="103"/>
      <c r="O4419" s="101"/>
      <c r="P4419" s="101"/>
      <c r="Q4419" s="101"/>
      <c r="R4419" s="105"/>
      <c r="V4419" s="106"/>
      <c r="W4419" s="107"/>
      <c r="X4419" s="107"/>
      <c r="Y4419" s="107"/>
      <c r="Z4419" s="108"/>
      <c r="AA4419" s="107"/>
      <c r="AB4419" s="50"/>
      <c r="AI4419" s="107"/>
    </row>
    <row r="4420" spans="3:35" x14ac:dyDescent="0.2">
      <c r="C4420" s="101"/>
      <c r="D4420" s="101"/>
      <c r="E4420" s="101"/>
      <c r="F4420" s="101"/>
      <c r="I4420" s="101"/>
      <c r="J4420" s="101"/>
      <c r="L4420" s="102"/>
      <c r="M4420" s="103"/>
      <c r="O4420" s="101"/>
      <c r="P4420" s="101"/>
      <c r="Q4420" s="101"/>
      <c r="R4420" s="105"/>
      <c r="V4420" s="106"/>
      <c r="W4420" s="107"/>
      <c r="X4420" s="107"/>
      <c r="Y4420" s="107"/>
      <c r="Z4420" s="108"/>
      <c r="AA4420" s="107"/>
      <c r="AB4420" s="50"/>
      <c r="AI4420" s="107"/>
    </row>
    <row r="4421" spans="3:35" x14ac:dyDescent="0.2">
      <c r="C4421" s="101"/>
      <c r="D4421" s="101"/>
      <c r="E4421" s="101"/>
      <c r="F4421" s="101"/>
      <c r="I4421" s="101"/>
      <c r="J4421" s="101"/>
      <c r="L4421" s="102"/>
      <c r="M4421" s="103"/>
      <c r="O4421" s="101"/>
      <c r="P4421" s="101"/>
      <c r="Q4421" s="101"/>
      <c r="R4421" s="105"/>
      <c r="V4421" s="106"/>
      <c r="W4421" s="107"/>
      <c r="X4421" s="107"/>
      <c r="Y4421" s="107"/>
      <c r="Z4421" s="108"/>
      <c r="AA4421" s="107"/>
      <c r="AB4421" s="50"/>
      <c r="AI4421" s="107"/>
    </row>
    <row r="4422" spans="3:35" x14ac:dyDescent="0.2">
      <c r="C4422" s="101"/>
      <c r="D4422" s="101"/>
      <c r="E4422" s="101"/>
      <c r="F4422" s="101"/>
      <c r="I4422" s="101"/>
      <c r="J4422" s="101"/>
      <c r="L4422" s="102"/>
      <c r="M4422" s="103"/>
      <c r="O4422" s="101"/>
      <c r="P4422" s="101"/>
      <c r="Q4422" s="101"/>
      <c r="R4422" s="105"/>
      <c r="V4422" s="106"/>
      <c r="W4422" s="107"/>
      <c r="X4422" s="107"/>
      <c r="Y4422" s="107"/>
      <c r="Z4422" s="108"/>
      <c r="AA4422" s="107"/>
      <c r="AB4422" s="50"/>
      <c r="AI4422" s="107"/>
    </row>
    <row r="4423" spans="3:35" x14ac:dyDescent="0.2">
      <c r="C4423" s="101"/>
      <c r="D4423" s="101"/>
      <c r="E4423" s="101"/>
      <c r="F4423" s="101"/>
      <c r="I4423" s="101"/>
      <c r="J4423" s="101"/>
      <c r="L4423" s="102"/>
      <c r="M4423" s="103"/>
      <c r="O4423" s="101"/>
      <c r="P4423" s="101"/>
      <c r="Q4423" s="101"/>
      <c r="R4423" s="105"/>
      <c r="V4423" s="106"/>
      <c r="W4423" s="107"/>
      <c r="X4423" s="107"/>
      <c r="Y4423" s="107"/>
      <c r="Z4423" s="108"/>
      <c r="AA4423" s="107"/>
      <c r="AB4423" s="50"/>
      <c r="AI4423" s="107"/>
    </row>
    <row r="4424" spans="3:35" x14ac:dyDescent="0.2">
      <c r="C4424" s="101"/>
      <c r="D4424" s="101"/>
      <c r="E4424" s="101"/>
      <c r="F4424" s="101"/>
      <c r="I4424" s="101"/>
      <c r="J4424" s="101"/>
      <c r="L4424" s="102"/>
      <c r="M4424" s="103"/>
      <c r="O4424" s="101"/>
      <c r="P4424" s="101"/>
      <c r="Q4424" s="101"/>
      <c r="R4424" s="105"/>
      <c r="V4424" s="106"/>
      <c r="W4424" s="107"/>
      <c r="X4424" s="107"/>
      <c r="Y4424" s="107"/>
      <c r="Z4424" s="108"/>
      <c r="AA4424" s="107"/>
      <c r="AB4424" s="50"/>
      <c r="AI4424" s="107"/>
    </row>
    <row r="4425" spans="3:35" x14ac:dyDescent="0.2">
      <c r="C4425" s="101"/>
      <c r="D4425" s="101"/>
      <c r="E4425" s="101"/>
      <c r="F4425" s="101"/>
      <c r="I4425" s="101"/>
      <c r="J4425" s="101"/>
      <c r="L4425" s="102"/>
      <c r="M4425" s="103"/>
      <c r="O4425" s="101"/>
      <c r="P4425" s="101"/>
      <c r="Q4425" s="101"/>
      <c r="R4425" s="105"/>
      <c r="V4425" s="106"/>
      <c r="W4425" s="107"/>
      <c r="X4425" s="107"/>
      <c r="Y4425" s="107"/>
      <c r="Z4425" s="108"/>
      <c r="AA4425" s="107"/>
      <c r="AB4425" s="50"/>
      <c r="AI4425" s="107"/>
    </row>
    <row r="4426" spans="3:35" x14ac:dyDescent="0.2">
      <c r="C4426" s="101"/>
      <c r="D4426" s="101"/>
      <c r="E4426" s="101"/>
      <c r="F4426" s="101"/>
      <c r="I4426" s="101"/>
      <c r="J4426" s="101"/>
      <c r="L4426" s="102"/>
      <c r="M4426" s="103"/>
      <c r="O4426" s="101"/>
      <c r="P4426" s="101"/>
      <c r="Q4426" s="101"/>
      <c r="R4426" s="105"/>
      <c r="V4426" s="106"/>
      <c r="W4426" s="107"/>
      <c r="X4426" s="107"/>
      <c r="Y4426" s="107"/>
      <c r="Z4426" s="108"/>
      <c r="AA4426" s="107"/>
      <c r="AB4426" s="50"/>
      <c r="AI4426" s="107"/>
    </row>
    <row r="4427" spans="3:35" x14ac:dyDescent="0.2">
      <c r="C4427" s="101"/>
      <c r="D4427" s="101"/>
      <c r="E4427" s="101"/>
      <c r="F4427" s="101"/>
      <c r="I4427" s="101"/>
      <c r="J4427" s="101"/>
      <c r="L4427" s="102"/>
      <c r="M4427" s="103"/>
      <c r="O4427" s="101"/>
      <c r="P4427" s="101"/>
      <c r="Q4427" s="101"/>
      <c r="R4427" s="105"/>
      <c r="V4427" s="106"/>
      <c r="W4427" s="107"/>
      <c r="X4427" s="107"/>
      <c r="Y4427" s="107"/>
      <c r="Z4427" s="108"/>
      <c r="AA4427" s="107"/>
      <c r="AB4427" s="50"/>
      <c r="AI4427" s="107"/>
    </row>
    <row r="4428" spans="3:35" x14ac:dyDescent="0.2">
      <c r="C4428" s="101"/>
      <c r="D4428" s="101"/>
      <c r="E4428" s="101"/>
      <c r="F4428" s="101"/>
      <c r="I4428" s="101"/>
      <c r="J4428" s="101"/>
      <c r="L4428" s="102"/>
      <c r="M4428" s="103"/>
      <c r="O4428" s="101"/>
      <c r="P4428" s="101"/>
      <c r="Q4428" s="101"/>
      <c r="R4428" s="105"/>
      <c r="V4428" s="106"/>
      <c r="W4428" s="107"/>
      <c r="X4428" s="107"/>
      <c r="Y4428" s="107"/>
      <c r="Z4428" s="108"/>
      <c r="AA4428" s="107"/>
      <c r="AB4428" s="50"/>
      <c r="AI4428" s="107"/>
    </row>
    <row r="4429" spans="3:35" x14ac:dyDescent="0.2">
      <c r="C4429" s="101"/>
      <c r="D4429" s="101"/>
      <c r="E4429" s="101"/>
      <c r="F4429" s="101"/>
      <c r="I4429" s="101"/>
      <c r="J4429" s="101"/>
      <c r="L4429" s="102"/>
      <c r="M4429" s="103"/>
      <c r="O4429" s="101"/>
      <c r="P4429" s="101"/>
      <c r="Q4429" s="101"/>
      <c r="R4429" s="105"/>
      <c r="V4429" s="106"/>
      <c r="W4429" s="107"/>
      <c r="X4429" s="107"/>
      <c r="Y4429" s="107"/>
      <c r="Z4429" s="108"/>
      <c r="AA4429" s="107"/>
      <c r="AB4429" s="50"/>
      <c r="AI4429" s="107"/>
    </row>
    <row r="4430" spans="3:35" x14ac:dyDescent="0.2">
      <c r="C4430" s="101"/>
      <c r="D4430" s="101"/>
      <c r="E4430" s="101"/>
      <c r="F4430" s="101"/>
      <c r="I4430" s="101"/>
      <c r="J4430" s="101"/>
      <c r="L4430" s="102"/>
      <c r="M4430" s="103"/>
      <c r="O4430" s="101"/>
      <c r="P4430" s="101"/>
      <c r="Q4430" s="101"/>
      <c r="R4430" s="105"/>
      <c r="V4430" s="106"/>
      <c r="W4430" s="107"/>
      <c r="X4430" s="107"/>
      <c r="Y4430" s="107"/>
      <c r="Z4430" s="108"/>
      <c r="AA4430" s="107"/>
      <c r="AB4430" s="50"/>
      <c r="AI4430" s="107"/>
    </row>
    <row r="4431" spans="3:35" x14ac:dyDescent="0.2">
      <c r="C4431" s="101"/>
      <c r="D4431" s="101"/>
      <c r="E4431" s="101"/>
      <c r="F4431" s="101"/>
      <c r="I4431" s="101"/>
      <c r="J4431" s="101"/>
      <c r="L4431" s="102"/>
      <c r="M4431" s="103"/>
      <c r="O4431" s="101"/>
      <c r="P4431" s="101"/>
      <c r="Q4431" s="101"/>
      <c r="R4431" s="105"/>
      <c r="V4431" s="106"/>
      <c r="W4431" s="107"/>
      <c r="X4431" s="107"/>
      <c r="Y4431" s="107"/>
      <c r="Z4431" s="108"/>
      <c r="AA4431" s="107"/>
      <c r="AB4431" s="50"/>
      <c r="AI4431" s="107"/>
    </row>
    <row r="4432" spans="3:35" x14ac:dyDescent="0.2">
      <c r="C4432" s="101"/>
      <c r="D4432" s="101"/>
      <c r="E4432" s="101"/>
      <c r="F4432" s="101"/>
      <c r="I4432" s="101"/>
      <c r="J4432" s="101"/>
      <c r="L4432" s="102"/>
      <c r="M4432" s="103"/>
      <c r="O4432" s="101"/>
      <c r="P4432" s="101"/>
      <c r="Q4432" s="101"/>
      <c r="R4432" s="105"/>
      <c r="V4432" s="106"/>
      <c r="W4432" s="107"/>
      <c r="X4432" s="107"/>
      <c r="Y4432" s="107"/>
      <c r="Z4432" s="108"/>
      <c r="AA4432" s="107"/>
      <c r="AB4432" s="50"/>
      <c r="AI4432" s="107"/>
    </row>
    <row r="4433" spans="3:35" x14ac:dyDescent="0.2">
      <c r="C4433" s="101"/>
      <c r="D4433" s="101"/>
      <c r="E4433" s="101"/>
      <c r="F4433" s="101"/>
      <c r="I4433" s="101"/>
      <c r="J4433" s="101"/>
      <c r="L4433" s="102"/>
      <c r="M4433" s="103"/>
      <c r="O4433" s="101"/>
      <c r="P4433" s="101"/>
      <c r="Q4433" s="101"/>
      <c r="R4433" s="105"/>
      <c r="V4433" s="106"/>
      <c r="W4433" s="107"/>
      <c r="X4433" s="107"/>
      <c r="Y4433" s="107"/>
      <c r="Z4433" s="108"/>
      <c r="AA4433" s="107"/>
      <c r="AB4433" s="50"/>
      <c r="AI4433" s="107"/>
    </row>
    <row r="4434" spans="3:35" x14ac:dyDescent="0.2">
      <c r="C4434" s="101"/>
      <c r="D4434" s="101"/>
      <c r="E4434" s="101"/>
      <c r="F4434" s="101"/>
      <c r="I4434" s="101"/>
      <c r="J4434" s="101"/>
      <c r="L4434" s="102"/>
      <c r="M4434" s="103"/>
      <c r="O4434" s="101"/>
      <c r="P4434" s="101"/>
      <c r="Q4434" s="101"/>
      <c r="R4434" s="105"/>
      <c r="V4434" s="106"/>
      <c r="W4434" s="107"/>
      <c r="X4434" s="107"/>
      <c r="Y4434" s="107"/>
      <c r="Z4434" s="108"/>
      <c r="AA4434" s="107"/>
      <c r="AB4434" s="50"/>
      <c r="AI4434" s="107"/>
    </row>
    <row r="4435" spans="3:35" x14ac:dyDescent="0.2">
      <c r="C4435" s="101"/>
      <c r="D4435" s="101"/>
      <c r="E4435" s="101"/>
      <c r="F4435" s="101"/>
      <c r="I4435" s="101"/>
      <c r="J4435" s="101"/>
      <c r="L4435" s="102"/>
      <c r="M4435" s="103"/>
      <c r="O4435" s="101"/>
      <c r="P4435" s="101"/>
      <c r="Q4435" s="101"/>
      <c r="R4435" s="105"/>
      <c r="V4435" s="106"/>
      <c r="W4435" s="107"/>
      <c r="X4435" s="107"/>
      <c r="Y4435" s="107"/>
      <c r="Z4435" s="108"/>
      <c r="AA4435" s="107"/>
      <c r="AB4435" s="50"/>
      <c r="AI4435" s="107"/>
    </row>
    <row r="4436" spans="3:35" x14ac:dyDescent="0.2">
      <c r="C4436" s="101"/>
      <c r="D4436" s="101"/>
      <c r="E4436" s="101"/>
      <c r="F4436" s="101"/>
      <c r="I4436" s="101"/>
      <c r="J4436" s="101"/>
      <c r="L4436" s="102"/>
      <c r="M4436" s="103"/>
      <c r="O4436" s="101"/>
      <c r="P4436" s="101"/>
      <c r="Q4436" s="101"/>
      <c r="R4436" s="105"/>
      <c r="V4436" s="106"/>
      <c r="W4436" s="107"/>
      <c r="X4436" s="107"/>
      <c r="Y4436" s="107"/>
      <c r="Z4436" s="108"/>
      <c r="AA4436" s="107"/>
      <c r="AB4436" s="50"/>
      <c r="AI4436" s="107"/>
    </row>
    <row r="4437" spans="3:35" x14ac:dyDescent="0.2">
      <c r="C4437" s="101"/>
      <c r="D4437" s="101"/>
      <c r="E4437" s="101"/>
      <c r="F4437" s="101"/>
      <c r="I4437" s="101"/>
      <c r="J4437" s="101"/>
      <c r="L4437" s="102"/>
      <c r="M4437" s="103"/>
      <c r="O4437" s="101"/>
      <c r="P4437" s="101"/>
      <c r="Q4437" s="101"/>
      <c r="R4437" s="105"/>
      <c r="V4437" s="106"/>
      <c r="W4437" s="107"/>
      <c r="X4437" s="107"/>
      <c r="Y4437" s="107"/>
      <c r="Z4437" s="108"/>
      <c r="AA4437" s="107"/>
      <c r="AB4437" s="50"/>
      <c r="AI4437" s="107"/>
    </row>
    <row r="4438" spans="3:35" x14ac:dyDescent="0.2">
      <c r="C4438" s="101"/>
      <c r="D4438" s="101"/>
      <c r="E4438" s="101"/>
      <c r="F4438" s="101"/>
      <c r="I4438" s="101"/>
      <c r="J4438" s="101"/>
      <c r="L4438" s="102"/>
      <c r="M4438" s="103"/>
      <c r="O4438" s="101"/>
      <c r="P4438" s="101"/>
      <c r="Q4438" s="101"/>
      <c r="R4438" s="105"/>
      <c r="V4438" s="106"/>
      <c r="W4438" s="107"/>
      <c r="X4438" s="107"/>
      <c r="Y4438" s="107"/>
      <c r="Z4438" s="108"/>
      <c r="AA4438" s="107"/>
      <c r="AB4438" s="50"/>
      <c r="AI4438" s="107"/>
    </row>
    <row r="4439" spans="3:35" x14ac:dyDescent="0.2">
      <c r="C4439" s="101"/>
      <c r="D4439" s="101"/>
      <c r="E4439" s="101"/>
      <c r="F4439" s="101"/>
      <c r="I4439" s="101"/>
      <c r="J4439" s="101"/>
      <c r="L4439" s="102"/>
      <c r="M4439" s="103"/>
      <c r="O4439" s="101"/>
      <c r="P4439" s="101"/>
      <c r="Q4439" s="101"/>
      <c r="R4439" s="105"/>
      <c r="V4439" s="106"/>
      <c r="W4439" s="107"/>
      <c r="X4439" s="107"/>
      <c r="Y4439" s="107"/>
      <c r="Z4439" s="108"/>
      <c r="AA4439" s="107"/>
      <c r="AB4439" s="50"/>
      <c r="AI4439" s="107"/>
    </row>
    <row r="4440" spans="3:35" x14ac:dyDescent="0.2">
      <c r="C4440" s="101"/>
      <c r="D4440" s="101"/>
      <c r="E4440" s="101"/>
      <c r="F4440" s="101"/>
      <c r="I4440" s="101"/>
      <c r="J4440" s="101"/>
      <c r="L4440" s="102"/>
      <c r="M4440" s="103"/>
      <c r="O4440" s="101"/>
      <c r="P4440" s="101"/>
      <c r="Q4440" s="101"/>
      <c r="R4440" s="105"/>
      <c r="V4440" s="106"/>
      <c r="W4440" s="107"/>
      <c r="X4440" s="107"/>
      <c r="Y4440" s="107"/>
      <c r="Z4440" s="108"/>
      <c r="AA4440" s="107"/>
      <c r="AB4440" s="50"/>
      <c r="AI4440" s="107"/>
    </row>
    <row r="4441" spans="3:35" x14ac:dyDescent="0.2">
      <c r="C4441" s="101"/>
      <c r="D4441" s="101"/>
      <c r="E4441" s="101"/>
      <c r="F4441" s="101"/>
      <c r="I4441" s="101"/>
      <c r="J4441" s="101"/>
      <c r="L4441" s="102"/>
      <c r="M4441" s="103"/>
      <c r="O4441" s="101"/>
      <c r="P4441" s="101"/>
      <c r="Q4441" s="101"/>
      <c r="R4441" s="105"/>
      <c r="V4441" s="106"/>
      <c r="W4441" s="107"/>
      <c r="X4441" s="107"/>
      <c r="Y4441" s="107"/>
      <c r="Z4441" s="108"/>
      <c r="AA4441" s="107"/>
      <c r="AB4441" s="50"/>
      <c r="AI4441" s="107"/>
    </row>
    <row r="4442" spans="3:35" x14ac:dyDescent="0.2">
      <c r="C4442" s="101"/>
      <c r="D4442" s="101"/>
      <c r="E4442" s="101"/>
      <c r="F4442" s="101"/>
      <c r="I4442" s="101"/>
      <c r="J4442" s="101"/>
      <c r="L4442" s="102"/>
      <c r="M4442" s="103"/>
      <c r="O4442" s="101"/>
      <c r="P4442" s="101"/>
      <c r="Q4442" s="101"/>
      <c r="R4442" s="105"/>
      <c r="V4442" s="106"/>
      <c r="W4442" s="107"/>
      <c r="X4442" s="107"/>
      <c r="Y4442" s="107"/>
      <c r="Z4442" s="108"/>
      <c r="AA4442" s="107"/>
      <c r="AB4442" s="50"/>
      <c r="AI4442" s="107"/>
    </row>
    <row r="4443" spans="3:35" x14ac:dyDescent="0.2">
      <c r="C4443" s="101"/>
      <c r="D4443" s="101"/>
      <c r="E4443" s="101"/>
      <c r="F4443" s="101"/>
      <c r="I4443" s="101"/>
      <c r="J4443" s="101"/>
      <c r="L4443" s="102"/>
      <c r="M4443" s="103"/>
      <c r="O4443" s="101"/>
      <c r="P4443" s="101"/>
      <c r="Q4443" s="101"/>
      <c r="R4443" s="105"/>
      <c r="V4443" s="106"/>
      <c r="W4443" s="107"/>
      <c r="X4443" s="107"/>
      <c r="Y4443" s="107"/>
      <c r="Z4443" s="108"/>
      <c r="AA4443" s="107"/>
      <c r="AB4443" s="50"/>
      <c r="AI4443" s="107"/>
    </row>
    <row r="4444" spans="3:35" x14ac:dyDescent="0.2">
      <c r="C4444" s="101"/>
      <c r="D4444" s="101"/>
      <c r="E4444" s="101"/>
      <c r="F4444" s="101"/>
      <c r="I4444" s="101"/>
      <c r="J4444" s="101"/>
      <c r="L4444" s="102"/>
      <c r="M4444" s="103"/>
      <c r="O4444" s="101"/>
      <c r="P4444" s="101"/>
      <c r="Q4444" s="101"/>
      <c r="R4444" s="105"/>
      <c r="V4444" s="106"/>
      <c r="W4444" s="107"/>
      <c r="X4444" s="107"/>
      <c r="Y4444" s="107"/>
      <c r="Z4444" s="108"/>
      <c r="AA4444" s="107"/>
      <c r="AB4444" s="50"/>
      <c r="AI4444" s="107"/>
    </row>
    <row r="4445" spans="3:35" x14ac:dyDescent="0.2">
      <c r="C4445" s="101"/>
      <c r="D4445" s="101"/>
      <c r="E4445" s="101"/>
      <c r="F4445" s="101"/>
      <c r="I4445" s="101"/>
      <c r="J4445" s="101"/>
      <c r="L4445" s="102"/>
      <c r="M4445" s="103"/>
      <c r="O4445" s="101"/>
      <c r="P4445" s="101"/>
      <c r="Q4445" s="101"/>
      <c r="R4445" s="105"/>
      <c r="V4445" s="106"/>
      <c r="W4445" s="107"/>
      <c r="X4445" s="107"/>
      <c r="Y4445" s="107"/>
      <c r="Z4445" s="108"/>
      <c r="AA4445" s="107"/>
      <c r="AB4445" s="50"/>
      <c r="AI4445" s="107"/>
    </row>
    <row r="4446" spans="3:35" x14ac:dyDescent="0.2">
      <c r="C4446" s="101"/>
      <c r="D4446" s="101"/>
      <c r="E4446" s="101"/>
      <c r="F4446" s="101"/>
      <c r="I4446" s="101"/>
      <c r="J4446" s="101"/>
      <c r="L4446" s="102"/>
      <c r="M4446" s="103"/>
      <c r="O4446" s="101"/>
      <c r="P4446" s="101"/>
      <c r="Q4446" s="101"/>
      <c r="R4446" s="105"/>
      <c r="V4446" s="106"/>
      <c r="W4446" s="107"/>
      <c r="X4446" s="107"/>
      <c r="Y4446" s="107"/>
      <c r="Z4446" s="108"/>
      <c r="AA4446" s="107"/>
      <c r="AB4446" s="50"/>
      <c r="AI4446" s="107"/>
    </row>
    <row r="4447" spans="3:35" x14ac:dyDescent="0.2">
      <c r="C4447" s="101"/>
      <c r="D4447" s="101"/>
      <c r="E4447" s="101"/>
      <c r="F4447" s="101"/>
      <c r="I4447" s="101"/>
      <c r="J4447" s="101"/>
      <c r="L4447" s="102"/>
      <c r="M4447" s="103"/>
      <c r="O4447" s="101"/>
      <c r="P4447" s="101"/>
      <c r="Q4447" s="101"/>
      <c r="R4447" s="105"/>
      <c r="V4447" s="106"/>
      <c r="W4447" s="107"/>
      <c r="X4447" s="107"/>
      <c r="Y4447" s="107"/>
      <c r="Z4447" s="108"/>
      <c r="AA4447" s="107"/>
      <c r="AB4447" s="50"/>
      <c r="AI4447" s="107"/>
    </row>
    <row r="4448" spans="3:35" x14ac:dyDescent="0.2">
      <c r="C4448" s="101"/>
      <c r="D4448" s="101"/>
      <c r="E4448" s="101"/>
      <c r="F4448" s="101"/>
      <c r="I4448" s="101"/>
      <c r="J4448" s="101"/>
      <c r="L4448" s="102"/>
      <c r="M4448" s="103"/>
      <c r="O4448" s="101"/>
      <c r="P4448" s="101"/>
      <c r="Q4448" s="101"/>
      <c r="R4448" s="105"/>
      <c r="V4448" s="106"/>
      <c r="W4448" s="107"/>
      <c r="X4448" s="107"/>
      <c r="Y4448" s="107"/>
      <c r="Z4448" s="108"/>
      <c r="AA4448" s="107"/>
      <c r="AB4448" s="50"/>
      <c r="AI4448" s="107"/>
    </row>
    <row r="4449" spans="3:35" x14ac:dyDescent="0.2">
      <c r="C4449" s="101"/>
      <c r="D4449" s="101"/>
      <c r="E4449" s="101"/>
      <c r="F4449" s="101"/>
      <c r="I4449" s="101"/>
      <c r="J4449" s="101"/>
      <c r="L4449" s="102"/>
      <c r="M4449" s="103"/>
      <c r="O4449" s="101"/>
      <c r="P4449" s="101"/>
      <c r="Q4449" s="101"/>
      <c r="R4449" s="105"/>
      <c r="V4449" s="106"/>
      <c r="W4449" s="107"/>
      <c r="X4449" s="107"/>
      <c r="Y4449" s="107"/>
      <c r="Z4449" s="108"/>
      <c r="AA4449" s="107"/>
      <c r="AB4449" s="50"/>
      <c r="AI4449" s="107"/>
    </row>
    <row r="4450" spans="3:35" x14ac:dyDescent="0.2">
      <c r="C4450" s="101"/>
      <c r="D4450" s="101"/>
      <c r="E4450" s="101"/>
      <c r="F4450" s="101"/>
      <c r="I4450" s="101"/>
      <c r="J4450" s="101"/>
      <c r="L4450" s="102"/>
      <c r="M4450" s="103"/>
      <c r="O4450" s="101"/>
      <c r="P4450" s="101"/>
      <c r="Q4450" s="101"/>
      <c r="R4450" s="105"/>
      <c r="V4450" s="106"/>
      <c r="W4450" s="107"/>
      <c r="X4450" s="107"/>
      <c r="Y4450" s="107"/>
      <c r="Z4450" s="108"/>
      <c r="AA4450" s="107"/>
      <c r="AB4450" s="50"/>
      <c r="AI4450" s="107"/>
    </row>
    <row r="4451" spans="3:35" x14ac:dyDescent="0.2">
      <c r="C4451" s="101"/>
      <c r="D4451" s="101"/>
      <c r="E4451" s="101"/>
      <c r="F4451" s="101"/>
      <c r="I4451" s="101"/>
      <c r="J4451" s="101"/>
      <c r="L4451" s="102"/>
      <c r="M4451" s="103"/>
      <c r="O4451" s="101"/>
      <c r="P4451" s="101"/>
      <c r="Q4451" s="101"/>
      <c r="R4451" s="105"/>
      <c r="V4451" s="106"/>
      <c r="W4451" s="107"/>
      <c r="X4451" s="107"/>
      <c r="Y4451" s="107"/>
      <c r="Z4451" s="108"/>
      <c r="AA4451" s="107"/>
      <c r="AB4451" s="50"/>
      <c r="AI4451" s="107"/>
    </row>
    <row r="4452" spans="3:35" x14ac:dyDescent="0.2">
      <c r="C4452" s="101"/>
      <c r="D4452" s="101"/>
      <c r="E4452" s="101"/>
      <c r="F4452" s="101"/>
      <c r="I4452" s="101"/>
      <c r="J4452" s="101"/>
      <c r="L4452" s="102"/>
      <c r="M4452" s="103"/>
      <c r="O4452" s="101"/>
      <c r="P4452" s="101"/>
      <c r="Q4452" s="101"/>
      <c r="R4452" s="105"/>
      <c r="V4452" s="106"/>
      <c r="W4452" s="107"/>
      <c r="X4452" s="107"/>
      <c r="Y4452" s="107"/>
      <c r="Z4452" s="108"/>
      <c r="AA4452" s="107"/>
      <c r="AB4452" s="50"/>
      <c r="AI4452" s="107"/>
    </row>
    <row r="4453" spans="3:35" x14ac:dyDescent="0.2">
      <c r="C4453" s="101"/>
      <c r="D4453" s="101"/>
      <c r="E4453" s="101"/>
      <c r="F4453" s="101"/>
      <c r="I4453" s="101"/>
      <c r="J4453" s="101"/>
      <c r="L4453" s="102"/>
      <c r="M4453" s="103"/>
      <c r="O4453" s="101"/>
      <c r="P4453" s="101"/>
      <c r="Q4453" s="101"/>
      <c r="R4453" s="105"/>
      <c r="V4453" s="106"/>
      <c r="W4453" s="107"/>
      <c r="X4453" s="107"/>
      <c r="Y4453" s="107"/>
      <c r="Z4453" s="108"/>
      <c r="AA4453" s="107"/>
      <c r="AB4453" s="50"/>
      <c r="AI4453" s="107"/>
    </row>
    <row r="4454" spans="3:35" x14ac:dyDescent="0.2">
      <c r="C4454" s="101"/>
      <c r="D4454" s="101"/>
      <c r="E4454" s="101"/>
      <c r="F4454" s="101"/>
      <c r="I4454" s="101"/>
      <c r="J4454" s="101"/>
      <c r="L4454" s="102"/>
      <c r="M4454" s="103"/>
      <c r="O4454" s="101"/>
      <c r="P4454" s="101"/>
      <c r="Q4454" s="101"/>
      <c r="R4454" s="105"/>
      <c r="V4454" s="106"/>
      <c r="W4454" s="107"/>
      <c r="X4454" s="107"/>
      <c r="Y4454" s="107"/>
      <c r="Z4454" s="108"/>
      <c r="AA4454" s="107"/>
      <c r="AB4454" s="50"/>
      <c r="AI4454" s="107"/>
    </row>
    <row r="4455" spans="3:35" x14ac:dyDescent="0.2">
      <c r="C4455" s="101"/>
      <c r="D4455" s="101"/>
      <c r="E4455" s="101"/>
      <c r="F4455" s="101"/>
      <c r="I4455" s="101"/>
      <c r="J4455" s="101"/>
      <c r="L4455" s="102"/>
      <c r="M4455" s="103"/>
      <c r="O4455" s="101"/>
      <c r="P4455" s="101"/>
      <c r="Q4455" s="101"/>
      <c r="R4455" s="105"/>
      <c r="V4455" s="106"/>
      <c r="W4455" s="107"/>
      <c r="X4455" s="107"/>
      <c r="Y4455" s="107"/>
      <c r="Z4455" s="108"/>
      <c r="AA4455" s="107"/>
      <c r="AB4455" s="50"/>
      <c r="AI4455" s="107"/>
    </row>
    <row r="4456" spans="3:35" x14ac:dyDescent="0.2">
      <c r="C4456" s="101"/>
      <c r="D4456" s="101"/>
      <c r="E4456" s="101"/>
      <c r="F4456" s="101"/>
      <c r="I4456" s="101"/>
      <c r="J4456" s="101"/>
      <c r="L4456" s="102"/>
      <c r="M4456" s="103"/>
      <c r="O4456" s="101"/>
      <c r="P4456" s="101"/>
      <c r="Q4456" s="101"/>
      <c r="R4456" s="105"/>
      <c r="V4456" s="106"/>
      <c r="W4456" s="107"/>
      <c r="X4456" s="107"/>
      <c r="Y4456" s="107"/>
      <c r="Z4456" s="108"/>
      <c r="AA4456" s="107"/>
      <c r="AB4456" s="50"/>
      <c r="AI4456" s="107"/>
    </row>
    <row r="4457" spans="3:35" x14ac:dyDescent="0.2">
      <c r="C4457" s="101"/>
      <c r="D4457" s="101"/>
      <c r="E4457" s="101"/>
      <c r="F4457" s="101"/>
      <c r="I4457" s="101"/>
      <c r="J4457" s="101"/>
      <c r="L4457" s="102"/>
      <c r="M4457" s="103"/>
      <c r="O4457" s="101"/>
      <c r="P4457" s="101"/>
      <c r="Q4457" s="101"/>
      <c r="R4457" s="105"/>
      <c r="V4457" s="106"/>
      <c r="W4457" s="107"/>
      <c r="X4457" s="107"/>
      <c r="Y4457" s="107"/>
      <c r="Z4457" s="108"/>
      <c r="AA4457" s="107"/>
      <c r="AB4457" s="50"/>
      <c r="AI4457" s="107"/>
    </row>
    <row r="4458" spans="3:35" x14ac:dyDescent="0.2">
      <c r="C4458" s="101"/>
      <c r="D4458" s="101"/>
      <c r="E4458" s="101"/>
      <c r="F4458" s="101"/>
      <c r="I4458" s="101"/>
      <c r="J4458" s="101"/>
      <c r="L4458" s="102"/>
      <c r="M4458" s="103"/>
      <c r="O4458" s="101"/>
      <c r="P4458" s="101"/>
      <c r="Q4458" s="101"/>
      <c r="R4458" s="105"/>
      <c r="V4458" s="106"/>
      <c r="W4458" s="107"/>
      <c r="X4458" s="107"/>
      <c r="Y4458" s="107"/>
      <c r="Z4458" s="108"/>
      <c r="AA4458" s="107"/>
      <c r="AB4458" s="50"/>
      <c r="AI4458" s="107"/>
    </row>
    <row r="4459" spans="3:35" x14ac:dyDescent="0.2">
      <c r="C4459" s="101"/>
      <c r="D4459" s="101"/>
      <c r="E4459" s="101"/>
      <c r="F4459" s="101"/>
      <c r="I4459" s="101"/>
      <c r="J4459" s="101"/>
      <c r="L4459" s="102"/>
      <c r="M4459" s="103"/>
      <c r="O4459" s="101"/>
      <c r="P4459" s="101"/>
      <c r="Q4459" s="101"/>
      <c r="R4459" s="105"/>
      <c r="V4459" s="106"/>
      <c r="W4459" s="107"/>
      <c r="X4459" s="107"/>
      <c r="Y4459" s="107"/>
      <c r="Z4459" s="108"/>
      <c r="AA4459" s="107"/>
      <c r="AB4459" s="50"/>
      <c r="AI4459" s="107"/>
    </row>
    <row r="4460" spans="3:35" x14ac:dyDescent="0.2">
      <c r="C4460" s="101"/>
      <c r="D4460" s="101"/>
      <c r="E4460" s="101"/>
      <c r="F4460" s="101"/>
      <c r="I4460" s="101"/>
      <c r="J4460" s="101"/>
      <c r="L4460" s="102"/>
      <c r="M4460" s="103"/>
      <c r="O4460" s="101"/>
      <c r="P4460" s="101"/>
      <c r="Q4460" s="101"/>
      <c r="R4460" s="105"/>
      <c r="V4460" s="106"/>
      <c r="W4460" s="107"/>
      <c r="X4460" s="107"/>
      <c r="Y4460" s="107"/>
      <c r="Z4460" s="108"/>
      <c r="AA4460" s="107"/>
      <c r="AB4460" s="50"/>
      <c r="AI4460" s="107"/>
    </row>
    <row r="4461" spans="3:35" x14ac:dyDescent="0.2">
      <c r="C4461" s="101"/>
      <c r="D4461" s="101"/>
      <c r="E4461" s="101"/>
      <c r="F4461" s="101"/>
      <c r="I4461" s="101"/>
      <c r="J4461" s="101"/>
      <c r="L4461" s="102"/>
      <c r="M4461" s="103"/>
      <c r="O4461" s="101"/>
      <c r="P4461" s="101"/>
      <c r="Q4461" s="101"/>
      <c r="R4461" s="105"/>
      <c r="V4461" s="106"/>
      <c r="W4461" s="107"/>
      <c r="X4461" s="107"/>
      <c r="Y4461" s="107"/>
      <c r="Z4461" s="108"/>
      <c r="AA4461" s="107"/>
      <c r="AB4461" s="50"/>
      <c r="AI4461" s="107"/>
    </row>
    <row r="4462" spans="3:35" x14ac:dyDescent="0.2">
      <c r="C4462" s="101"/>
      <c r="D4462" s="101"/>
      <c r="E4462" s="101"/>
      <c r="F4462" s="101"/>
      <c r="I4462" s="101"/>
      <c r="J4462" s="101"/>
      <c r="L4462" s="102"/>
      <c r="M4462" s="103"/>
      <c r="O4462" s="101"/>
      <c r="P4462" s="101"/>
      <c r="Q4462" s="101"/>
      <c r="R4462" s="105"/>
      <c r="V4462" s="106"/>
      <c r="W4462" s="107"/>
      <c r="X4462" s="107"/>
      <c r="Y4462" s="107"/>
      <c r="Z4462" s="108"/>
      <c r="AA4462" s="107"/>
      <c r="AB4462" s="50"/>
      <c r="AI4462" s="107"/>
    </row>
    <row r="4463" spans="3:35" x14ac:dyDescent="0.2">
      <c r="C4463" s="101"/>
      <c r="D4463" s="101"/>
      <c r="E4463" s="101"/>
      <c r="F4463" s="101"/>
      <c r="I4463" s="101"/>
      <c r="J4463" s="101"/>
      <c r="L4463" s="102"/>
      <c r="M4463" s="103"/>
      <c r="O4463" s="101"/>
      <c r="P4463" s="101"/>
      <c r="Q4463" s="101"/>
      <c r="R4463" s="105"/>
      <c r="V4463" s="106"/>
      <c r="W4463" s="107"/>
      <c r="X4463" s="107"/>
      <c r="Y4463" s="107"/>
      <c r="Z4463" s="108"/>
      <c r="AA4463" s="107"/>
      <c r="AB4463" s="50"/>
      <c r="AI4463" s="107"/>
    </row>
    <row r="4464" spans="3:35" x14ac:dyDescent="0.2">
      <c r="C4464" s="101"/>
      <c r="D4464" s="101"/>
      <c r="E4464" s="101"/>
      <c r="F4464" s="101"/>
      <c r="I4464" s="101"/>
      <c r="J4464" s="101"/>
      <c r="L4464" s="102"/>
      <c r="M4464" s="103"/>
      <c r="O4464" s="101"/>
      <c r="P4464" s="101"/>
      <c r="Q4464" s="101"/>
      <c r="R4464" s="105"/>
      <c r="V4464" s="106"/>
      <c r="W4464" s="107"/>
      <c r="X4464" s="107"/>
      <c r="Y4464" s="107"/>
      <c r="Z4464" s="108"/>
      <c r="AA4464" s="107"/>
      <c r="AB4464" s="50"/>
      <c r="AI4464" s="107"/>
    </row>
    <row r="4465" spans="3:35" x14ac:dyDescent="0.2">
      <c r="C4465" s="101"/>
      <c r="D4465" s="101"/>
      <c r="E4465" s="101"/>
      <c r="F4465" s="101"/>
      <c r="I4465" s="101"/>
      <c r="J4465" s="101"/>
      <c r="L4465" s="102"/>
      <c r="M4465" s="103"/>
      <c r="O4465" s="101"/>
      <c r="P4465" s="101"/>
      <c r="Q4465" s="101"/>
      <c r="R4465" s="105"/>
      <c r="V4465" s="106"/>
      <c r="W4465" s="107"/>
      <c r="X4465" s="107"/>
      <c r="Y4465" s="107"/>
      <c r="Z4465" s="108"/>
      <c r="AA4465" s="107"/>
      <c r="AB4465" s="50"/>
      <c r="AI4465" s="107"/>
    </row>
    <row r="4466" spans="3:35" x14ac:dyDescent="0.2">
      <c r="C4466" s="101"/>
      <c r="D4466" s="101"/>
      <c r="E4466" s="101"/>
      <c r="F4466" s="101"/>
      <c r="I4466" s="101"/>
      <c r="J4466" s="101"/>
      <c r="L4466" s="102"/>
      <c r="M4466" s="103"/>
      <c r="O4466" s="101"/>
      <c r="P4466" s="101"/>
      <c r="Q4466" s="101"/>
      <c r="R4466" s="105"/>
      <c r="V4466" s="106"/>
      <c r="W4466" s="107"/>
      <c r="X4466" s="107"/>
      <c r="Y4466" s="107"/>
      <c r="Z4466" s="108"/>
      <c r="AA4466" s="107"/>
      <c r="AB4466" s="50"/>
      <c r="AI4466" s="107"/>
    </row>
    <row r="4467" spans="3:35" x14ac:dyDescent="0.2">
      <c r="C4467" s="101"/>
      <c r="D4467" s="101"/>
      <c r="E4467" s="101"/>
      <c r="F4467" s="101"/>
      <c r="I4467" s="101"/>
      <c r="J4467" s="101"/>
      <c r="L4467" s="102"/>
      <c r="M4467" s="103"/>
      <c r="O4467" s="101"/>
      <c r="P4467" s="101"/>
      <c r="Q4467" s="101"/>
      <c r="R4467" s="105"/>
      <c r="V4467" s="106"/>
      <c r="W4467" s="107"/>
      <c r="X4467" s="107"/>
      <c r="Y4467" s="107"/>
      <c r="Z4467" s="108"/>
      <c r="AA4467" s="107"/>
      <c r="AB4467" s="50"/>
      <c r="AI4467" s="107"/>
    </row>
    <row r="4468" spans="3:35" x14ac:dyDescent="0.2">
      <c r="C4468" s="101"/>
      <c r="D4468" s="101"/>
      <c r="E4468" s="101"/>
      <c r="F4468" s="101"/>
      <c r="I4468" s="101"/>
      <c r="J4468" s="101"/>
      <c r="L4468" s="102"/>
      <c r="M4468" s="103"/>
      <c r="O4468" s="101"/>
      <c r="P4468" s="101"/>
      <c r="Q4468" s="101"/>
      <c r="R4468" s="105"/>
      <c r="V4468" s="106"/>
      <c r="W4468" s="107"/>
      <c r="X4468" s="107"/>
      <c r="Y4468" s="107"/>
      <c r="Z4468" s="108"/>
      <c r="AA4468" s="107"/>
      <c r="AB4468" s="50"/>
      <c r="AI4468" s="107"/>
    </row>
    <row r="4469" spans="3:35" x14ac:dyDescent="0.2">
      <c r="C4469" s="101"/>
      <c r="D4469" s="101"/>
      <c r="E4469" s="101"/>
      <c r="F4469" s="101"/>
      <c r="I4469" s="101"/>
      <c r="J4469" s="101"/>
      <c r="L4469" s="102"/>
      <c r="M4469" s="103"/>
      <c r="O4469" s="101"/>
      <c r="P4469" s="101"/>
      <c r="Q4469" s="101"/>
      <c r="R4469" s="105"/>
      <c r="V4469" s="106"/>
      <c r="W4469" s="107"/>
      <c r="X4469" s="107"/>
      <c r="Y4469" s="107"/>
      <c r="Z4469" s="108"/>
      <c r="AA4469" s="107"/>
      <c r="AB4469" s="50"/>
      <c r="AI4469" s="107"/>
    </row>
    <row r="4470" spans="3:35" x14ac:dyDescent="0.2">
      <c r="C4470" s="101"/>
      <c r="D4470" s="101"/>
      <c r="E4470" s="101"/>
      <c r="F4470" s="101"/>
      <c r="I4470" s="101"/>
      <c r="J4470" s="101"/>
      <c r="L4470" s="102"/>
      <c r="M4470" s="103"/>
      <c r="O4470" s="101"/>
      <c r="P4470" s="101"/>
      <c r="Q4470" s="101"/>
      <c r="R4470" s="105"/>
      <c r="V4470" s="106"/>
      <c r="W4470" s="107"/>
      <c r="X4470" s="107"/>
      <c r="Y4470" s="107"/>
      <c r="Z4470" s="108"/>
      <c r="AA4470" s="107"/>
      <c r="AB4470" s="50"/>
      <c r="AI4470" s="107"/>
    </row>
    <row r="4471" spans="3:35" x14ac:dyDescent="0.2">
      <c r="C4471" s="101"/>
      <c r="D4471" s="101"/>
      <c r="E4471" s="101"/>
      <c r="F4471" s="101"/>
      <c r="I4471" s="101"/>
      <c r="J4471" s="101"/>
      <c r="L4471" s="102"/>
      <c r="M4471" s="103"/>
      <c r="O4471" s="101"/>
      <c r="P4471" s="101"/>
      <c r="Q4471" s="101"/>
      <c r="R4471" s="105"/>
      <c r="V4471" s="106"/>
      <c r="W4471" s="107"/>
      <c r="X4471" s="107"/>
      <c r="Y4471" s="107"/>
      <c r="Z4471" s="108"/>
      <c r="AA4471" s="107"/>
      <c r="AB4471" s="50"/>
      <c r="AI4471" s="107"/>
    </row>
    <row r="4472" spans="3:35" x14ac:dyDescent="0.2">
      <c r="C4472" s="101"/>
      <c r="D4472" s="101"/>
      <c r="E4472" s="101"/>
      <c r="F4472" s="101"/>
      <c r="I4472" s="101"/>
      <c r="J4472" s="101"/>
      <c r="L4472" s="102"/>
      <c r="M4472" s="103"/>
      <c r="O4472" s="101"/>
      <c r="P4472" s="101"/>
      <c r="Q4472" s="101"/>
      <c r="R4472" s="105"/>
      <c r="V4472" s="106"/>
      <c r="W4472" s="107"/>
      <c r="X4472" s="107"/>
      <c r="Y4472" s="107"/>
      <c r="Z4472" s="108"/>
      <c r="AA4472" s="107"/>
      <c r="AB4472" s="50"/>
      <c r="AI4472" s="107"/>
    </row>
    <row r="4473" spans="3:35" x14ac:dyDescent="0.2">
      <c r="C4473" s="101"/>
      <c r="D4473" s="101"/>
      <c r="E4473" s="101"/>
      <c r="F4473" s="101"/>
      <c r="I4473" s="101"/>
      <c r="J4473" s="101"/>
      <c r="L4473" s="102"/>
      <c r="M4473" s="103"/>
      <c r="O4473" s="101"/>
      <c r="P4473" s="101"/>
      <c r="Q4473" s="101"/>
      <c r="R4473" s="105"/>
      <c r="V4473" s="106"/>
      <c r="W4473" s="107"/>
      <c r="X4473" s="107"/>
      <c r="Y4473" s="107"/>
      <c r="Z4473" s="108"/>
      <c r="AA4473" s="107"/>
      <c r="AB4473" s="50"/>
      <c r="AI4473" s="107"/>
    </row>
    <row r="4474" spans="3:35" x14ac:dyDescent="0.2">
      <c r="C4474" s="101"/>
      <c r="D4474" s="101"/>
      <c r="E4474" s="101"/>
      <c r="F4474" s="101"/>
      <c r="I4474" s="101"/>
      <c r="J4474" s="101"/>
      <c r="L4474" s="102"/>
      <c r="M4474" s="103"/>
      <c r="O4474" s="101"/>
      <c r="P4474" s="101"/>
      <c r="Q4474" s="101"/>
      <c r="R4474" s="105"/>
      <c r="V4474" s="106"/>
      <c r="W4474" s="107"/>
      <c r="X4474" s="107"/>
      <c r="Y4474" s="107"/>
      <c r="Z4474" s="108"/>
      <c r="AA4474" s="107"/>
      <c r="AB4474" s="50"/>
      <c r="AI4474" s="107"/>
    </row>
    <row r="4475" spans="3:35" x14ac:dyDescent="0.2">
      <c r="C4475" s="101"/>
      <c r="D4475" s="101"/>
      <c r="E4475" s="101"/>
      <c r="F4475" s="101"/>
      <c r="I4475" s="101"/>
      <c r="J4475" s="101"/>
      <c r="L4475" s="102"/>
      <c r="M4475" s="103"/>
      <c r="O4475" s="101"/>
      <c r="P4475" s="101"/>
      <c r="Q4475" s="101"/>
      <c r="R4475" s="105"/>
      <c r="V4475" s="106"/>
      <c r="W4475" s="107"/>
      <c r="X4475" s="107"/>
      <c r="Y4475" s="107"/>
      <c r="Z4475" s="108"/>
      <c r="AA4475" s="107"/>
      <c r="AB4475" s="50"/>
      <c r="AI4475" s="107"/>
    </row>
    <row r="4476" spans="3:35" x14ac:dyDescent="0.2">
      <c r="C4476" s="101"/>
      <c r="D4476" s="101"/>
      <c r="E4476" s="101"/>
      <c r="F4476" s="101"/>
      <c r="I4476" s="101"/>
      <c r="J4476" s="101"/>
      <c r="L4476" s="102"/>
      <c r="M4476" s="103"/>
      <c r="O4476" s="101"/>
      <c r="P4476" s="101"/>
      <c r="Q4476" s="101"/>
      <c r="R4476" s="105"/>
      <c r="V4476" s="106"/>
      <c r="W4476" s="107"/>
      <c r="X4476" s="107"/>
      <c r="Y4476" s="107"/>
      <c r="Z4476" s="108"/>
      <c r="AA4476" s="107"/>
      <c r="AB4476" s="50"/>
      <c r="AI4476" s="107"/>
    </row>
    <row r="4477" spans="3:35" x14ac:dyDescent="0.2">
      <c r="C4477" s="101"/>
      <c r="D4477" s="101"/>
      <c r="E4477" s="101"/>
      <c r="F4477" s="101"/>
      <c r="I4477" s="101"/>
      <c r="J4477" s="101"/>
      <c r="L4477" s="102"/>
      <c r="M4477" s="103"/>
      <c r="O4477" s="101"/>
      <c r="P4477" s="101"/>
      <c r="Q4477" s="101"/>
      <c r="R4477" s="105"/>
      <c r="V4477" s="106"/>
      <c r="W4477" s="107"/>
      <c r="X4477" s="107"/>
      <c r="Y4477" s="107"/>
      <c r="Z4477" s="108"/>
      <c r="AA4477" s="107"/>
      <c r="AB4477" s="50"/>
      <c r="AI4477" s="107"/>
    </row>
    <row r="4478" spans="3:35" x14ac:dyDescent="0.2">
      <c r="C4478" s="101"/>
      <c r="D4478" s="101"/>
      <c r="E4478" s="101"/>
      <c r="F4478" s="101"/>
      <c r="I4478" s="101"/>
      <c r="J4478" s="101"/>
      <c r="L4478" s="102"/>
      <c r="M4478" s="103"/>
      <c r="O4478" s="101"/>
      <c r="P4478" s="101"/>
      <c r="Q4478" s="101"/>
      <c r="R4478" s="105"/>
      <c r="V4478" s="106"/>
      <c r="W4478" s="107"/>
      <c r="X4478" s="107"/>
      <c r="Y4478" s="107"/>
      <c r="Z4478" s="108"/>
      <c r="AA4478" s="107"/>
      <c r="AB4478" s="50"/>
      <c r="AI4478" s="107"/>
    </row>
    <row r="4479" spans="3:35" x14ac:dyDescent="0.2">
      <c r="C4479" s="101"/>
      <c r="D4479" s="101"/>
      <c r="E4479" s="101"/>
      <c r="F4479" s="101"/>
      <c r="I4479" s="101"/>
      <c r="J4479" s="101"/>
      <c r="L4479" s="102"/>
      <c r="M4479" s="103"/>
      <c r="O4479" s="101"/>
      <c r="P4479" s="101"/>
      <c r="Q4479" s="101"/>
      <c r="R4479" s="105"/>
      <c r="V4479" s="106"/>
      <c r="W4479" s="107"/>
      <c r="X4479" s="107"/>
      <c r="Y4479" s="107"/>
      <c r="Z4479" s="108"/>
      <c r="AA4479" s="107"/>
      <c r="AB4479" s="50"/>
      <c r="AI4479" s="107"/>
    </row>
    <row r="4480" spans="3:35" x14ac:dyDescent="0.2">
      <c r="C4480" s="101"/>
      <c r="D4480" s="101"/>
      <c r="E4480" s="101"/>
      <c r="F4480" s="101"/>
      <c r="I4480" s="101"/>
      <c r="J4480" s="101"/>
      <c r="L4480" s="102"/>
      <c r="M4480" s="103"/>
      <c r="O4480" s="101"/>
      <c r="P4480" s="101"/>
      <c r="Q4480" s="101"/>
      <c r="R4480" s="105"/>
      <c r="V4480" s="106"/>
      <c r="W4480" s="107"/>
      <c r="X4480" s="107"/>
      <c r="Y4480" s="107"/>
      <c r="Z4480" s="108"/>
      <c r="AA4480" s="107"/>
      <c r="AB4480" s="50"/>
      <c r="AI4480" s="107"/>
    </row>
    <row r="4481" spans="3:35" x14ac:dyDescent="0.2">
      <c r="C4481" s="101"/>
      <c r="D4481" s="101"/>
      <c r="E4481" s="101"/>
      <c r="F4481" s="101"/>
      <c r="I4481" s="101"/>
      <c r="J4481" s="101"/>
      <c r="L4481" s="102"/>
      <c r="M4481" s="103"/>
      <c r="O4481" s="101"/>
      <c r="P4481" s="101"/>
      <c r="Q4481" s="101"/>
      <c r="R4481" s="105"/>
      <c r="V4481" s="106"/>
      <c r="W4481" s="107"/>
      <c r="X4481" s="107"/>
      <c r="Y4481" s="107"/>
      <c r="Z4481" s="108"/>
      <c r="AA4481" s="107"/>
      <c r="AB4481" s="50"/>
      <c r="AI4481" s="107"/>
    </row>
    <row r="4482" spans="3:35" x14ac:dyDescent="0.2">
      <c r="C4482" s="101"/>
      <c r="D4482" s="101"/>
      <c r="E4482" s="101"/>
      <c r="F4482" s="101"/>
      <c r="I4482" s="101"/>
      <c r="J4482" s="101"/>
      <c r="L4482" s="102"/>
      <c r="M4482" s="103"/>
      <c r="O4482" s="101"/>
      <c r="P4482" s="101"/>
      <c r="Q4482" s="101"/>
      <c r="R4482" s="105"/>
      <c r="V4482" s="106"/>
      <c r="W4482" s="107"/>
      <c r="X4482" s="107"/>
      <c r="Y4482" s="107"/>
      <c r="Z4482" s="108"/>
      <c r="AA4482" s="107"/>
      <c r="AB4482" s="50"/>
      <c r="AI4482" s="107"/>
    </row>
    <row r="4483" spans="3:35" x14ac:dyDescent="0.2">
      <c r="C4483" s="101"/>
      <c r="D4483" s="101"/>
      <c r="E4483" s="101"/>
      <c r="F4483" s="101"/>
      <c r="I4483" s="101"/>
      <c r="J4483" s="101"/>
      <c r="L4483" s="102"/>
      <c r="M4483" s="103"/>
      <c r="O4483" s="101"/>
      <c r="P4483" s="101"/>
      <c r="Q4483" s="101"/>
      <c r="R4483" s="105"/>
      <c r="V4483" s="106"/>
      <c r="W4483" s="107"/>
      <c r="X4483" s="107"/>
      <c r="Y4483" s="107"/>
      <c r="Z4483" s="108"/>
      <c r="AA4483" s="107"/>
      <c r="AB4483" s="50"/>
      <c r="AI4483" s="107"/>
    </row>
    <row r="4484" spans="3:35" x14ac:dyDescent="0.2">
      <c r="C4484" s="101"/>
      <c r="D4484" s="101"/>
      <c r="E4484" s="101"/>
      <c r="F4484" s="101"/>
      <c r="I4484" s="101"/>
      <c r="J4484" s="101"/>
      <c r="L4484" s="102"/>
      <c r="M4484" s="103"/>
      <c r="O4484" s="101"/>
      <c r="P4484" s="101"/>
      <c r="Q4484" s="101"/>
      <c r="R4484" s="105"/>
      <c r="V4484" s="106"/>
      <c r="W4484" s="107"/>
      <c r="X4484" s="107"/>
      <c r="Y4484" s="107"/>
      <c r="Z4484" s="108"/>
      <c r="AA4484" s="107"/>
      <c r="AB4484" s="50"/>
      <c r="AI4484" s="107"/>
    </row>
    <row r="4485" spans="3:35" x14ac:dyDescent="0.2">
      <c r="C4485" s="101"/>
      <c r="D4485" s="101"/>
      <c r="E4485" s="101"/>
      <c r="F4485" s="101"/>
      <c r="I4485" s="101"/>
      <c r="J4485" s="101"/>
      <c r="L4485" s="102"/>
      <c r="M4485" s="103"/>
      <c r="O4485" s="101"/>
      <c r="P4485" s="101"/>
      <c r="Q4485" s="101"/>
      <c r="R4485" s="105"/>
      <c r="V4485" s="106"/>
      <c r="W4485" s="107"/>
      <c r="X4485" s="107"/>
      <c r="Y4485" s="107"/>
      <c r="Z4485" s="108"/>
      <c r="AA4485" s="107"/>
      <c r="AB4485" s="50"/>
      <c r="AI4485" s="107"/>
    </row>
    <row r="4486" spans="3:35" x14ac:dyDescent="0.2">
      <c r="L4486" s="102"/>
      <c r="M4486" s="103"/>
      <c r="R4486" s="105"/>
      <c r="V4486" s="106"/>
      <c r="W4486" s="107"/>
      <c r="X4486" s="107"/>
      <c r="Y4486" s="107"/>
      <c r="Z4486" s="108"/>
      <c r="AA4486" s="107"/>
      <c r="AB4486" s="50"/>
      <c r="AI4486" s="107"/>
    </row>
    <row r="4487" spans="3:35" x14ac:dyDescent="0.2">
      <c r="L4487" s="102"/>
      <c r="M4487" s="103"/>
      <c r="R4487" s="105"/>
      <c r="V4487" s="106"/>
      <c r="W4487" s="107"/>
      <c r="X4487" s="107"/>
      <c r="Y4487" s="107"/>
      <c r="Z4487" s="108"/>
      <c r="AA4487" s="107"/>
      <c r="AB4487" s="50"/>
      <c r="AI4487" s="107"/>
    </row>
    <row r="4488" spans="3:35" x14ac:dyDescent="0.2">
      <c r="L4488" s="102"/>
      <c r="M4488" s="103"/>
      <c r="R4488" s="105"/>
      <c r="V4488" s="106"/>
      <c r="W4488" s="107"/>
      <c r="X4488" s="107"/>
      <c r="Y4488" s="107"/>
      <c r="Z4488" s="108"/>
      <c r="AA4488" s="107"/>
      <c r="AB4488" s="50"/>
      <c r="AI4488" s="107"/>
    </row>
    <row r="4489" spans="3:35" x14ac:dyDescent="0.2">
      <c r="L4489" s="102"/>
      <c r="M4489" s="103"/>
      <c r="R4489" s="105"/>
      <c r="V4489" s="106"/>
      <c r="W4489" s="107"/>
      <c r="X4489" s="107"/>
      <c r="Y4489" s="107"/>
      <c r="Z4489" s="108"/>
      <c r="AA4489" s="107"/>
      <c r="AB4489" s="50"/>
      <c r="AI4489" s="107"/>
    </row>
    <row r="4490" spans="3:35" x14ac:dyDescent="0.2">
      <c r="C4490" s="101"/>
      <c r="D4490" s="101"/>
      <c r="E4490" s="101"/>
      <c r="F4490" s="101"/>
      <c r="I4490" s="101"/>
      <c r="J4490" s="101"/>
      <c r="L4490" s="102"/>
      <c r="M4490" s="103"/>
      <c r="O4490" s="101"/>
      <c r="P4490" s="101"/>
      <c r="Q4490" s="101"/>
      <c r="R4490" s="105"/>
      <c r="V4490" s="106"/>
      <c r="W4490" s="107"/>
      <c r="X4490" s="107"/>
      <c r="Y4490" s="107"/>
      <c r="Z4490" s="108"/>
      <c r="AA4490" s="107"/>
      <c r="AB4490" s="50"/>
      <c r="AI4490" s="107"/>
    </row>
    <row r="4491" spans="3:35" x14ac:dyDescent="0.2">
      <c r="C4491" s="101"/>
      <c r="D4491" s="101"/>
      <c r="E4491" s="101"/>
      <c r="F4491" s="101"/>
      <c r="I4491" s="101"/>
      <c r="J4491" s="101"/>
      <c r="L4491" s="102"/>
      <c r="M4491" s="103"/>
      <c r="O4491" s="101"/>
      <c r="P4491" s="101"/>
      <c r="Q4491" s="101"/>
      <c r="R4491" s="105"/>
      <c r="V4491" s="106"/>
      <c r="W4491" s="107"/>
      <c r="X4491" s="107"/>
      <c r="Y4491" s="107"/>
      <c r="Z4491" s="108"/>
      <c r="AA4491" s="107"/>
      <c r="AB4491" s="50"/>
      <c r="AI4491" s="107"/>
    </row>
    <row r="4492" spans="3:35" x14ac:dyDescent="0.2">
      <c r="C4492" s="101"/>
      <c r="D4492" s="101"/>
      <c r="E4492" s="101"/>
      <c r="F4492" s="101"/>
      <c r="I4492" s="101"/>
      <c r="J4492" s="101"/>
      <c r="L4492" s="102"/>
      <c r="M4492" s="103"/>
      <c r="O4492" s="101"/>
      <c r="P4492" s="101"/>
      <c r="Q4492" s="101"/>
      <c r="R4492" s="105"/>
      <c r="V4492" s="106"/>
      <c r="W4492" s="107"/>
      <c r="X4492" s="107"/>
      <c r="Y4492" s="107"/>
      <c r="Z4492" s="108"/>
      <c r="AA4492" s="107"/>
      <c r="AB4492" s="50"/>
      <c r="AI4492" s="107"/>
    </row>
    <row r="4493" spans="3:35" x14ac:dyDescent="0.2">
      <c r="C4493" s="101"/>
      <c r="D4493" s="101"/>
      <c r="E4493" s="101"/>
      <c r="F4493" s="101"/>
      <c r="I4493" s="101"/>
      <c r="J4493" s="101"/>
      <c r="L4493" s="102"/>
      <c r="M4493" s="103"/>
      <c r="O4493" s="101"/>
      <c r="P4493" s="101"/>
      <c r="Q4493" s="101"/>
      <c r="R4493" s="105"/>
      <c r="V4493" s="106"/>
      <c r="W4493" s="107"/>
      <c r="X4493" s="107"/>
      <c r="Y4493" s="107"/>
      <c r="Z4493" s="108"/>
      <c r="AA4493" s="107"/>
      <c r="AB4493" s="50"/>
      <c r="AI4493" s="107"/>
    </row>
    <row r="4494" spans="3:35" x14ac:dyDescent="0.2">
      <c r="C4494" s="101"/>
      <c r="D4494" s="101"/>
      <c r="E4494" s="101"/>
      <c r="F4494" s="101"/>
      <c r="I4494" s="101"/>
      <c r="J4494" s="101"/>
      <c r="L4494" s="102"/>
      <c r="M4494" s="103"/>
      <c r="O4494" s="101"/>
      <c r="P4494" s="101"/>
      <c r="Q4494" s="101"/>
      <c r="R4494" s="105"/>
      <c r="V4494" s="106"/>
      <c r="W4494" s="107"/>
      <c r="X4494" s="107"/>
      <c r="Y4494" s="107"/>
      <c r="Z4494" s="108"/>
      <c r="AA4494" s="107"/>
      <c r="AB4494" s="50"/>
      <c r="AI4494" s="107"/>
    </row>
    <row r="4495" spans="3:35" x14ac:dyDescent="0.2">
      <c r="C4495" s="101"/>
      <c r="D4495" s="101"/>
      <c r="E4495" s="101"/>
      <c r="F4495" s="101"/>
      <c r="I4495" s="101"/>
      <c r="J4495" s="101"/>
      <c r="L4495" s="102"/>
      <c r="M4495" s="103"/>
      <c r="O4495" s="101"/>
      <c r="P4495" s="101"/>
      <c r="Q4495" s="101"/>
      <c r="R4495" s="105"/>
      <c r="V4495" s="106"/>
      <c r="W4495" s="107"/>
      <c r="X4495" s="107"/>
      <c r="Y4495" s="107"/>
      <c r="Z4495" s="108"/>
      <c r="AA4495" s="107"/>
      <c r="AB4495" s="50"/>
      <c r="AI4495" s="107"/>
    </row>
    <row r="4496" spans="3:35" x14ac:dyDescent="0.2">
      <c r="C4496" s="101"/>
      <c r="D4496" s="101"/>
      <c r="E4496" s="101"/>
      <c r="F4496" s="101"/>
      <c r="I4496" s="101"/>
      <c r="J4496" s="101"/>
      <c r="L4496" s="102"/>
      <c r="M4496" s="103"/>
      <c r="O4496" s="101"/>
      <c r="P4496" s="101"/>
      <c r="Q4496" s="101"/>
      <c r="R4496" s="105"/>
      <c r="V4496" s="106"/>
      <c r="W4496" s="107"/>
      <c r="X4496" s="107"/>
      <c r="Y4496" s="107"/>
      <c r="Z4496" s="108"/>
      <c r="AA4496" s="107"/>
      <c r="AB4496" s="50"/>
      <c r="AI4496" s="107"/>
    </row>
    <row r="4497" spans="3:35" x14ac:dyDescent="0.2">
      <c r="C4497" s="101"/>
      <c r="D4497" s="101"/>
      <c r="E4497" s="101"/>
      <c r="F4497" s="101"/>
      <c r="I4497" s="101"/>
      <c r="J4497" s="101"/>
      <c r="L4497" s="102"/>
      <c r="M4497" s="103"/>
      <c r="O4497" s="101"/>
      <c r="P4497" s="101"/>
      <c r="Q4497" s="101"/>
      <c r="R4497" s="105"/>
      <c r="V4497" s="106"/>
      <c r="W4497" s="107"/>
      <c r="X4497" s="107"/>
      <c r="Y4497" s="107"/>
      <c r="Z4497" s="108"/>
      <c r="AA4497" s="107"/>
      <c r="AB4497" s="50"/>
      <c r="AI4497" s="107"/>
    </row>
    <row r="4498" spans="3:35" x14ac:dyDescent="0.2">
      <c r="C4498" s="101"/>
      <c r="D4498" s="101"/>
      <c r="E4498" s="101"/>
      <c r="F4498" s="101"/>
      <c r="I4498" s="101"/>
      <c r="J4498" s="101"/>
      <c r="L4498" s="102"/>
      <c r="M4498" s="103"/>
      <c r="O4498" s="101"/>
      <c r="P4498" s="101"/>
      <c r="Q4498" s="101"/>
      <c r="R4498" s="105"/>
      <c r="V4498" s="106"/>
      <c r="W4498" s="107"/>
      <c r="X4498" s="107"/>
      <c r="Y4498" s="107"/>
      <c r="Z4498" s="108"/>
      <c r="AA4498" s="107"/>
      <c r="AB4498" s="50"/>
      <c r="AI4498" s="107"/>
    </row>
    <row r="4499" spans="3:35" x14ac:dyDescent="0.2">
      <c r="C4499" s="101"/>
      <c r="D4499" s="101"/>
      <c r="E4499" s="101"/>
      <c r="F4499" s="101"/>
      <c r="I4499" s="101"/>
      <c r="J4499" s="101"/>
      <c r="L4499" s="102"/>
      <c r="M4499" s="103"/>
      <c r="O4499" s="101"/>
      <c r="P4499" s="101"/>
      <c r="Q4499" s="101"/>
      <c r="R4499" s="105"/>
      <c r="V4499" s="106"/>
      <c r="W4499" s="107"/>
      <c r="X4499" s="107"/>
      <c r="Y4499" s="107"/>
      <c r="Z4499" s="108"/>
      <c r="AA4499" s="107"/>
      <c r="AB4499" s="50"/>
      <c r="AI4499" s="107"/>
    </row>
    <row r="4500" spans="3:35" x14ac:dyDescent="0.2">
      <c r="C4500" s="101"/>
      <c r="D4500" s="101"/>
      <c r="E4500" s="101"/>
      <c r="F4500" s="101"/>
      <c r="I4500" s="101"/>
      <c r="J4500" s="101"/>
      <c r="L4500" s="102"/>
      <c r="M4500" s="103"/>
      <c r="O4500" s="101"/>
      <c r="P4500" s="101"/>
      <c r="Q4500" s="101"/>
      <c r="R4500" s="105"/>
      <c r="V4500" s="106"/>
      <c r="W4500" s="107"/>
      <c r="X4500" s="107"/>
      <c r="Y4500" s="107"/>
      <c r="Z4500" s="108"/>
      <c r="AA4500" s="107"/>
      <c r="AB4500" s="50"/>
      <c r="AI4500" s="107"/>
    </row>
    <row r="4501" spans="3:35" x14ac:dyDescent="0.2">
      <c r="C4501" s="101"/>
      <c r="D4501" s="101"/>
      <c r="E4501" s="101"/>
      <c r="F4501" s="101"/>
      <c r="I4501" s="101"/>
      <c r="J4501" s="101"/>
      <c r="L4501" s="102"/>
      <c r="M4501" s="103"/>
      <c r="O4501" s="101"/>
      <c r="P4501" s="101"/>
      <c r="Q4501" s="101"/>
      <c r="R4501" s="105"/>
      <c r="V4501" s="106"/>
      <c r="W4501" s="107"/>
      <c r="X4501" s="107"/>
      <c r="Y4501" s="107"/>
      <c r="Z4501" s="108"/>
      <c r="AA4501" s="107"/>
      <c r="AB4501" s="50"/>
      <c r="AI4501" s="107"/>
    </row>
    <row r="4502" spans="3:35" x14ac:dyDescent="0.2">
      <c r="C4502" s="101"/>
      <c r="D4502" s="101"/>
      <c r="E4502" s="101"/>
      <c r="F4502" s="101"/>
      <c r="I4502" s="101"/>
      <c r="J4502" s="101"/>
      <c r="L4502" s="102"/>
      <c r="M4502" s="103"/>
      <c r="O4502" s="101"/>
      <c r="P4502" s="101"/>
      <c r="Q4502" s="101"/>
      <c r="R4502" s="105"/>
      <c r="V4502" s="106"/>
      <c r="W4502" s="107"/>
      <c r="X4502" s="107"/>
      <c r="Y4502" s="107"/>
      <c r="Z4502" s="108"/>
      <c r="AA4502" s="107"/>
      <c r="AB4502" s="50"/>
      <c r="AI4502" s="107"/>
    </row>
    <row r="4503" spans="3:35" x14ac:dyDescent="0.2">
      <c r="C4503" s="101"/>
      <c r="D4503" s="101"/>
      <c r="E4503" s="101"/>
      <c r="F4503" s="101"/>
      <c r="I4503" s="101"/>
      <c r="J4503" s="101"/>
      <c r="L4503" s="102"/>
      <c r="M4503" s="103"/>
      <c r="O4503" s="101"/>
      <c r="P4503" s="101"/>
      <c r="Q4503" s="101"/>
      <c r="R4503" s="105"/>
      <c r="V4503" s="106"/>
      <c r="W4503" s="107"/>
      <c r="X4503" s="107"/>
      <c r="Y4503" s="107"/>
      <c r="Z4503" s="108"/>
      <c r="AA4503" s="107"/>
      <c r="AB4503" s="50"/>
      <c r="AI4503" s="107"/>
    </row>
    <row r="4504" spans="3:35" x14ac:dyDescent="0.2">
      <c r="C4504" s="101"/>
      <c r="D4504" s="101"/>
      <c r="E4504" s="101"/>
      <c r="F4504" s="101"/>
      <c r="I4504" s="101"/>
      <c r="J4504" s="101"/>
      <c r="L4504" s="102"/>
      <c r="M4504" s="103"/>
      <c r="O4504" s="101"/>
      <c r="P4504" s="101"/>
      <c r="Q4504" s="101"/>
      <c r="R4504" s="105"/>
      <c r="V4504" s="106"/>
      <c r="W4504" s="107"/>
      <c r="X4504" s="107"/>
      <c r="Y4504" s="107"/>
      <c r="Z4504" s="108"/>
      <c r="AA4504" s="107"/>
      <c r="AB4504" s="50"/>
      <c r="AI4504" s="107"/>
    </row>
    <row r="4505" spans="3:35" x14ac:dyDescent="0.2">
      <c r="C4505" s="101"/>
      <c r="D4505" s="101"/>
      <c r="E4505" s="101"/>
      <c r="F4505" s="101"/>
      <c r="I4505" s="101"/>
      <c r="J4505" s="101"/>
      <c r="L4505" s="102"/>
      <c r="M4505" s="103"/>
      <c r="O4505" s="101"/>
      <c r="P4505" s="101"/>
      <c r="Q4505" s="101"/>
      <c r="R4505" s="105"/>
      <c r="V4505" s="106"/>
      <c r="W4505" s="107"/>
      <c r="X4505" s="107"/>
      <c r="Y4505" s="107"/>
      <c r="Z4505" s="108"/>
      <c r="AA4505" s="107"/>
      <c r="AB4505" s="50"/>
      <c r="AI4505" s="107"/>
    </row>
    <row r="4506" spans="3:35" x14ac:dyDescent="0.2">
      <c r="C4506" s="101"/>
      <c r="D4506" s="101"/>
      <c r="E4506" s="101"/>
      <c r="F4506" s="101"/>
      <c r="I4506" s="101"/>
      <c r="J4506" s="101"/>
      <c r="L4506" s="102"/>
      <c r="M4506" s="103"/>
      <c r="O4506" s="101"/>
      <c r="P4506" s="101"/>
      <c r="Q4506" s="101"/>
      <c r="R4506" s="105"/>
      <c r="V4506" s="106"/>
      <c r="W4506" s="107"/>
      <c r="X4506" s="107"/>
      <c r="Y4506" s="107"/>
      <c r="Z4506" s="108"/>
      <c r="AA4506" s="107"/>
      <c r="AB4506" s="50"/>
      <c r="AI4506" s="107"/>
    </row>
    <row r="4507" spans="3:35" x14ac:dyDescent="0.2">
      <c r="C4507" s="101"/>
      <c r="D4507" s="101"/>
      <c r="E4507" s="101"/>
      <c r="F4507" s="101"/>
      <c r="I4507" s="101"/>
      <c r="J4507" s="101"/>
      <c r="L4507" s="102"/>
      <c r="M4507" s="103"/>
      <c r="O4507" s="101"/>
      <c r="P4507" s="101"/>
      <c r="Q4507" s="101"/>
      <c r="R4507" s="105"/>
      <c r="V4507" s="106"/>
      <c r="W4507" s="107"/>
      <c r="X4507" s="107"/>
      <c r="Y4507" s="107"/>
      <c r="Z4507" s="108"/>
      <c r="AA4507" s="107"/>
      <c r="AB4507" s="50"/>
      <c r="AI4507" s="107"/>
    </row>
    <row r="4508" spans="3:35" x14ac:dyDescent="0.2">
      <c r="C4508" s="101"/>
      <c r="D4508" s="101"/>
      <c r="E4508" s="101"/>
      <c r="F4508" s="101"/>
      <c r="I4508" s="101"/>
      <c r="J4508" s="101"/>
      <c r="L4508" s="102"/>
      <c r="M4508" s="103"/>
      <c r="O4508" s="101"/>
      <c r="P4508" s="101"/>
      <c r="Q4508" s="101"/>
      <c r="R4508" s="105"/>
      <c r="V4508" s="106"/>
      <c r="W4508" s="107"/>
      <c r="X4508" s="107"/>
      <c r="Y4508" s="107"/>
      <c r="Z4508" s="108"/>
      <c r="AA4508" s="107"/>
      <c r="AB4508" s="50"/>
      <c r="AI4508" s="107"/>
    </row>
    <row r="4509" spans="3:35" x14ac:dyDescent="0.2">
      <c r="C4509" s="101"/>
      <c r="D4509" s="101"/>
      <c r="E4509" s="101"/>
      <c r="F4509" s="101"/>
      <c r="I4509" s="101"/>
      <c r="J4509" s="101"/>
      <c r="L4509" s="102"/>
      <c r="M4509" s="103"/>
      <c r="O4509" s="101"/>
      <c r="P4509" s="101"/>
      <c r="Q4509" s="101"/>
      <c r="R4509" s="105"/>
      <c r="V4509" s="106"/>
      <c r="W4509" s="107"/>
      <c r="X4509" s="107"/>
      <c r="Y4509" s="107"/>
      <c r="Z4509" s="108"/>
      <c r="AA4509" s="107"/>
      <c r="AB4509" s="50"/>
      <c r="AI4509" s="107"/>
    </row>
    <row r="4510" spans="3:35" x14ac:dyDescent="0.2">
      <c r="C4510" s="101"/>
      <c r="D4510" s="101"/>
      <c r="E4510" s="101"/>
      <c r="F4510" s="101"/>
      <c r="I4510" s="101"/>
      <c r="J4510" s="101"/>
      <c r="L4510" s="102"/>
      <c r="M4510" s="103"/>
      <c r="O4510" s="101"/>
      <c r="P4510" s="101"/>
      <c r="Q4510" s="101"/>
      <c r="R4510" s="105"/>
      <c r="V4510" s="106"/>
      <c r="W4510" s="107"/>
      <c r="X4510" s="107"/>
      <c r="Y4510" s="107"/>
      <c r="Z4510" s="108"/>
      <c r="AA4510" s="107"/>
      <c r="AB4510" s="50"/>
      <c r="AI4510" s="107"/>
    </row>
    <row r="4511" spans="3:35" x14ac:dyDescent="0.2">
      <c r="C4511" s="101"/>
      <c r="D4511" s="101"/>
      <c r="E4511" s="101"/>
      <c r="F4511" s="101"/>
      <c r="I4511" s="101"/>
      <c r="J4511" s="101"/>
      <c r="L4511" s="102"/>
      <c r="M4511" s="103"/>
      <c r="O4511" s="101"/>
      <c r="P4511" s="101"/>
      <c r="Q4511" s="101"/>
      <c r="R4511" s="105"/>
      <c r="V4511" s="106"/>
      <c r="W4511" s="107"/>
      <c r="X4511" s="107"/>
      <c r="Y4511" s="107"/>
      <c r="Z4511" s="108"/>
      <c r="AA4511" s="107"/>
      <c r="AB4511" s="50"/>
      <c r="AI4511" s="107"/>
    </row>
    <row r="4512" spans="3:35" x14ac:dyDescent="0.2">
      <c r="C4512" s="101"/>
      <c r="D4512" s="101"/>
      <c r="E4512" s="101"/>
      <c r="F4512" s="101"/>
      <c r="I4512" s="101"/>
      <c r="J4512" s="101"/>
      <c r="L4512" s="102"/>
      <c r="M4512" s="103"/>
      <c r="O4512" s="101"/>
      <c r="P4512" s="101"/>
      <c r="Q4512" s="101"/>
      <c r="R4512" s="105"/>
      <c r="V4512" s="106"/>
      <c r="W4512" s="107"/>
      <c r="X4512" s="107"/>
      <c r="Y4512" s="107"/>
      <c r="Z4512" s="108"/>
      <c r="AA4512" s="107"/>
      <c r="AB4512" s="50"/>
      <c r="AI4512" s="107"/>
    </row>
    <row r="4513" spans="3:35" x14ac:dyDescent="0.2">
      <c r="C4513" s="101"/>
      <c r="D4513" s="101"/>
      <c r="E4513" s="101"/>
      <c r="F4513" s="101"/>
      <c r="I4513" s="101"/>
      <c r="J4513" s="101"/>
      <c r="L4513" s="102"/>
      <c r="M4513" s="103"/>
      <c r="O4513" s="101"/>
      <c r="P4513" s="101"/>
      <c r="Q4513" s="101"/>
      <c r="R4513" s="105"/>
      <c r="V4513" s="106"/>
      <c r="W4513" s="107"/>
      <c r="X4513" s="107"/>
      <c r="Y4513" s="107"/>
      <c r="Z4513" s="108"/>
      <c r="AA4513" s="107"/>
      <c r="AB4513" s="50"/>
      <c r="AI4513" s="107"/>
    </row>
    <row r="4514" spans="3:35" x14ac:dyDescent="0.2">
      <c r="C4514" s="101"/>
      <c r="D4514" s="101"/>
      <c r="E4514" s="101"/>
      <c r="F4514" s="101"/>
      <c r="I4514" s="101"/>
      <c r="J4514" s="101"/>
      <c r="L4514" s="102"/>
      <c r="M4514" s="103"/>
      <c r="O4514" s="101"/>
      <c r="P4514" s="101"/>
      <c r="Q4514" s="101"/>
      <c r="R4514" s="105"/>
      <c r="V4514" s="106"/>
      <c r="W4514" s="107"/>
      <c r="X4514" s="107"/>
      <c r="Y4514" s="107"/>
      <c r="Z4514" s="108"/>
      <c r="AA4514" s="107"/>
      <c r="AB4514" s="50"/>
      <c r="AI4514" s="107"/>
    </row>
    <row r="4515" spans="3:35" x14ac:dyDescent="0.2">
      <c r="C4515" s="101"/>
      <c r="D4515" s="101"/>
      <c r="E4515" s="101"/>
      <c r="F4515" s="101"/>
      <c r="I4515" s="101"/>
      <c r="J4515" s="101"/>
      <c r="L4515" s="102"/>
      <c r="M4515" s="103"/>
      <c r="O4515" s="101"/>
      <c r="P4515" s="101"/>
      <c r="Q4515" s="101"/>
      <c r="R4515" s="105"/>
      <c r="V4515" s="106"/>
      <c r="W4515" s="107"/>
      <c r="X4515" s="107"/>
      <c r="Y4515" s="107"/>
      <c r="Z4515" s="108"/>
      <c r="AA4515" s="107"/>
      <c r="AB4515" s="50"/>
      <c r="AI4515" s="107"/>
    </row>
    <row r="4516" spans="3:35" x14ac:dyDescent="0.2">
      <c r="C4516" s="101"/>
      <c r="D4516" s="101"/>
      <c r="E4516" s="101"/>
      <c r="F4516" s="101"/>
      <c r="I4516" s="101"/>
      <c r="J4516" s="101"/>
      <c r="L4516" s="102"/>
      <c r="M4516" s="103"/>
      <c r="O4516" s="101"/>
      <c r="P4516" s="101"/>
      <c r="Q4516" s="101"/>
      <c r="R4516" s="105"/>
      <c r="V4516" s="106"/>
      <c r="W4516" s="107"/>
      <c r="X4516" s="107"/>
      <c r="Y4516" s="107"/>
      <c r="Z4516" s="108"/>
      <c r="AA4516" s="107"/>
      <c r="AB4516" s="50"/>
      <c r="AI4516" s="107"/>
    </row>
    <row r="4517" spans="3:35" x14ac:dyDescent="0.2">
      <c r="C4517" s="101"/>
      <c r="D4517" s="101"/>
      <c r="E4517" s="101"/>
      <c r="F4517" s="101"/>
      <c r="I4517" s="101"/>
      <c r="J4517" s="101"/>
      <c r="L4517" s="102"/>
      <c r="M4517" s="103"/>
      <c r="O4517" s="101"/>
      <c r="P4517" s="101"/>
      <c r="Q4517" s="101"/>
      <c r="R4517" s="105"/>
      <c r="V4517" s="106"/>
      <c r="W4517" s="107"/>
      <c r="X4517" s="107"/>
      <c r="Y4517" s="107"/>
      <c r="Z4517" s="108"/>
      <c r="AA4517" s="107"/>
      <c r="AB4517" s="50"/>
      <c r="AI4517" s="107"/>
    </row>
    <row r="4518" spans="3:35" x14ac:dyDescent="0.2">
      <c r="C4518" s="101"/>
      <c r="D4518" s="101"/>
      <c r="E4518" s="101"/>
      <c r="F4518" s="101"/>
      <c r="I4518" s="101"/>
      <c r="J4518" s="101"/>
      <c r="L4518" s="102"/>
      <c r="M4518" s="103"/>
      <c r="O4518" s="101"/>
      <c r="P4518" s="101"/>
      <c r="Q4518" s="101"/>
      <c r="R4518" s="105"/>
      <c r="V4518" s="106"/>
      <c r="W4518" s="107"/>
      <c r="X4518" s="107"/>
      <c r="Y4518" s="107"/>
      <c r="Z4518" s="108"/>
      <c r="AA4518" s="107"/>
      <c r="AB4518" s="50"/>
      <c r="AI4518" s="107"/>
    </row>
    <row r="4519" spans="3:35" x14ac:dyDescent="0.2">
      <c r="C4519" s="101"/>
      <c r="D4519" s="101"/>
      <c r="E4519" s="101"/>
      <c r="F4519" s="101"/>
      <c r="I4519" s="101"/>
      <c r="J4519" s="101"/>
      <c r="L4519" s="102"/>
      <c r="M4519" s="103"/>
      <c r="O4519" s="101"/>
      <c r="P4519" s="101"/>
      <c r="Q4519" s="101"/>
      <c r="R4519" s="105"/>
      <c r="V4519" s="106"/>
      <c r="W4519" s="107"/>
      <c r="X4519" s="107"/>
      <c r="Y4519" s="107"/>
      <c r="Z4519" s="108"/>
      <c r="AA4519" s="107"/>
      <c r="AB4519" s="50"/>
      <c r="AI4519" s="107"/>
    </row>
    <row r="4520" spans="3:35" x14ac:dyDescent="0.2">
      <c r="C4520" s="101"/>
      <c r="D4520" s="101"/>
      <c r="E4520" s="101"/>
      <c r="F4520" s="101"/>
      <c r="I4520" s="101"/>
      <c r="J4520" s="101"/>
      <c r="L4520" s="102"/>
      <c r="M4520" s="103"/>
      <c r="O4520" s="101"/>
      <c r="P4520" s="101"/>
      <c r="Q4520" s="101"/>
      <c r="R4520" s="105"/>
      <c r="V4520" s="106"/>
      <c r="W4520" s="107"/>
      <c r="X4520" s="107"/>
      <c r="Y4520" s="107"/>
      <c r="Z4520" s="108"/>
      <c r="AA4520" s="107"/>
      <c r="AB4520" s="50"/>
      <c r="AI4520" s="107"/>
    </row>
    <row r="4521" spans="3:35" x14ac:dyDescent="0.2">
      <c r="C4521" s="101"/>
      <c r="D4521" s="101"/>
      <c r="E4521" s="101"/>
      <c r="F4521" s="101"/>
      <c r="I4521" s="101"/>
      <c r="J4521" s="101"/>
      <c r="L4521" s="102"/>
      <c r="M4521" s="103"/>
      <c r="O4521" s="101"/>
      <c r="P4521" s="101"/>
      <c r="Q4521" s="101"/>
      <c r="R4521" s="105"/>
      <c r="V4521" s="106"/>
      <c r="W4521" s="107"/>
      <c r="X4521" s="107"/>
      <c r="Y4521" s="107"/>
      <c r="Z4521" s="108"/>
      <c r="AA4521" s="107"/>
      <c r="AB4521" s="50"/>
      <c r="AI4521" s="107"/>
    </row>
    <row r="4522" spans="3:35" x14ac:dyDescent="0.2">
      <c r="C4522" s="101"/>
      <c r="D4522" s="101"/>
      <c r="E4522" s="101"/>
      <c r="F4522" s="101"/>
      <c r="I4522" s="101"/>
      <c r="J4522" s="101"/>
      <c r="L4522" s="102"/>
      <c r="M4522" s="103"/>
      <c r="O4522" s="101"/>
      <c r="P4522" s="101"/>
      <c r="Q4522" s="101"/>
      <c r="R4522" s="105"/>
      <c r="V4522" s="106"/>
      <c r="W4522" s="107"/>
      <c r="X4522" s="107"/>
      <c r="Y4522" s="107"/>
      <c r="Z4522" s="108"/>
      <c r="AA4522" s="107"/>
      <c r="AB4522" s="50"/>
      <c r="AI4522" s="107"/>
    </row>
    <row r="4523" spans="3:35" x14ac:dyDescent="0.2">
      <c r="C4523" s="101"/>
      <c r="D4523" s="101"/>
      <c r="E4523" s="101"/>
      <c r="F4523" s="101"/>
      <c r="I4523" s="101"/>
      <c r="J4523" s="101"/>
      <c r="L4523" s="102"/>
      <c r="M4523" s="103"/>
      <c r="O4523" s="101"/>
      <c r="P4523" s="101"/>
      <c r="Q4523" s="101"/>
      <c r="R4523" s="105"/>
      <c r="V4523" s="106"/>
      <c r="W4523" s="107"/>
      <c r="X4523" s="107"/>
      <c r="Y4523" s="107"/>
      <c r="Z4523" s="108"/>
      <c r="AA4523" s="107"/>
      <c r="AB4523" s="50"/>
      <c r="AI4523" s="107"/>
    </row>
    <row r="4524" spans="3:35" x14ac:dyDescent="0.2">
      <c r="C4524" s="101"/>
      <c r="D4524" s="101"/>
      <c r="E4524" s="101"/>
      <c r="F4524" s="101"/>
      <c r="I4524" s="101"/>
      <c r="J4524" s="101"/>
      <c r="L4524" s="102"/>
      <c r="M4524" s="103"/>
      <c r="O4524" s="101"/>
      <c r="P4524" s="101"/>
      <c r="Q4524" s="101"/>
      <c r="R4524" s="105"/>
      <c r="V4524" s="106"/>
      <c r="W4524" s="107"/>
      <c r="X4524" s="107"/>
      <c r="Y4524" s="107"/>
      <c r="Z4524" s="108"/>
      <c r="AA4524" s="107"/>
      <c r="AB4524" s="50"/>
      <c r="AI4524" s="107"/>
    </row>
    <row r="4525" spans="3:35" x14ac:dyDescent="0.2">
      <c r="C4525" s="101"/>
      <c r="D4525" s="101"/>
      <c r="E4525" s="101"/>
      <c r="F4525" s="101"/>
      <c r="I4525" s="101"/>
      <c r="J4525" s="101"/>
      <c r="L4525" s="102"/>
      <c r="M4525" s="103"/>
      <c r="O4525" s="101"/>
      <c r="P4525" s="101"/>
      <c r="Q4525" s="101"/>
      <c r="R4525" s="105"/>
      <c r="V4525" s="106"/>
      <c r="W4525" s="107"/>
      <c r="X4525" s="107"/>
      <c r="Y4525" s="107"/>
      <c r="Z4525" s="108"/>
      <c r="AA4525" s="107"/>
      <c r="AB4525" s="50"/>
      <c r="AI4525" s="107"/>
    </row>
    <row r="4526" spans="3:35" x14ac:dyDescent="0.2">
      <c r="C4526" s="101"/>
      <c r="D4526" s="101"/>
      <c r="E4526" s="101"/>
      <c r="F4526" s="101"/>
      <c r="I4526" s="101"/>
      <c r="J4526" s="101"/>
      <c r="L4526" s="102"/>
      <c r="M4526" s="103"/>
      <c r="O4526" s="101"/>
      <c r="P4526" s="101"/>
      <c r="Q4526" s="101"/>
      <c r="R4526" s="105"/>
      <c r="V4526" s="106"/>
      <c r="W4526" s="107"/>
      <c r="X4526" s="107"/>
      <c r="Y4526" s="107"/>
      <c r="Z4526" s="108"/>
      <c r="AA4526" s="107"/>
      <c r="AB4526" s="50"/>
      <c r="AI4526" s="107"/>
    </row>
    <row r="4527" spans="3:35" x14ac:dyDescent="0.2">
      <c r="C4527" s="101"/>
      <c r="D4527" s="101"/>
      <c r="E4527" s="101"/>
      <c r="F4527" s="101"/>
      <c r="I4527" s="101"/>
      <c r="J4527" s="101"/>
      <c r="L4527" s="102"/>
      <c r="M4527" s="103"/>
      <c r="O4527" s="101"/>
      <c r="P4527" s="101"/>
      <c r="Q4527" s="101"/>
      <c r="R4527" s="105"/>
      <c r="V4527" s="106"/>
      <c r="W4527" s="107"/>
      <c r="X4527" s="107"/>
      <c r="Y4527" s="107"/>
      <c r="Z4527" s="108"/>
      <c r="AA4527" s="107"/>
      <c r="AB4527" s="50"/>
      <c r="AI4527" s="107"/>
    </row>
    <row r="4528" spans="3:35" x14ac:dyDescent="0.2">
      <c r="C4528" s="101"/>
      <c r="D4528" s="101"/>
      <c r="E4528" s="101"/>
      <c r="F4528" s="101"/>
      <c r="I4528" s="101"/>
      <c r="J4528" s="101"/>
      <c r="L4528" s="102"/>
      <c r="M4528" s="103"/>
      <c r="O4528" s="101"/>
      <c r="P4528" s="101"/>
      <c r="Q4528" s="101"/>
      <c r="R4528" s="105"/>
      <c r="V4528" s="106"/>
      <c r="W4528" s="107"/>
      <c r="X4528" s="107"/>
      <c r="Y4528" s="107"/>
      <c r="Z4528" s="108"/>
      <c r="AA4528" s="107"/>
      <c r="AB4528" s="50"/>
      <c r="AI4528" s="107"/>
    </row>
    <row r="4529" spans="3:35" x14ac:dyDescent="0.2">
      <c r="C4529" s="101"/>
      <c r="D4529" s="101"/>
      <c r="E4529" s="101"/>
      <c r="F4529" s="101"/>
      <c r="I4529" s="101"/>
      <c r="J4529" s="101"/>
      <c r="L4529" s="102"/>
      <c r="M4529" s="103"/>
      <c r="O4529" s="101"/>
      <c r="P4529" s="101"/>
      <c r="Q4529" s="101"/>
      <c r="R4529" s="105"/>
      <c r="V4529" s="106"/>
      <c r="W4529" s="107"/>
      <c r="X4529" s="107"/>
      <c r="Y4529" s="107"/>
      <c r="Z4529" s="108"/>
      <c r="AA4529" s="107"/>
      <c r="AB4529" s="50"/>
      <c r="AI4529" s="107"/>
    </row>
    <row r="4530" spans="3:35" x14ac:dyDescent="0.2">
      <c r="C4530" s="101"/>
      <c r="D4530" s="101"/>
      <c r="E4530" s="101"/>
      <c r="F4530" s="101"/>
      <c r="I4530" s="101"/>
      <c r="J4530" s="101"/>
      <c r="L4530" s="102"/>
      <c r="M4530" s="103"/>
      <c r="O4530" s="101"/>
      <c r="P4530" s="101"/>
      <c r="Q4530" s="101"/>
      <c r="R4530" s="105"/>
      <c r="V4530" s="106"/>
      <c r="W4530" s="107"/>
      <c r="X4530" s="107"/>
      <c r="Y4530" s="107"/>
      <c r="Z4530" s="108"/>
      <c r="AA4530" s="107"/>
      <c r="AB4530" s="50"/>
      <c r="AI4530" s="107"/>
    </row>
    <row r="4531" spans="3:35" x14ac:dyDescent="0.2">
      <c r="C4531" s="101"/>
      <c r="D4531" s="101"/>
      <c r="E4531" s="101"/>
      <c r="F4531" s="101"/>
      <c r="I4531" s="101"/>
      <c r="J4531" s="101"/>
      <c r="L4531" s="102"/>
      <c r="M4531" s="103"/>
      <c r="O4531" s="101"/>
      <c r="P4531" s="101"/>
      <c r="Q4531" s="101"/>
      <c r="R4531" s="105"/>
      <c r="V4531" s="106"/>
      <c r="W4531" s="107"/>
      <c r="X4531" s="107"/>
      <c r="Y4531" s="107"/>
      <c r="Z4531" s="108"/>
      <c r="AA4531" s="107"/>
      <c r="AB4531" s="50"/>
      <c r="AI4531" s="107"/>
    </row>
    <row r="4532" spans="3:35" x14ac:dyDescent="0.2">
      <c r="C4532" s="101"/>
      <c r="D4532" s="101"/>
      <c r="E4532" s="101"/>
      <c r="F4532" s="101"/>
      <c r="I4532" s="101"/>
      <c r="J4532" s="101"/>
      <c r="L4532" s="102"/>
      <c r="M4532" s="103"/>
      <c r="O4532" s="101"/>
      <c r="P4532" s="101"/>
      <c r="Q4532" s="101"/>
      <c r="R4532" s="105"/>
      <c r="V4532" s="106"/>
      <c r="W4532" s="107"/>
      <c r="X4532" s="107"/>
      <c r="Y4532" s="107"/>
      <c r="Z4532" s="108"/>
      <c r="AA4532" s="107"/>
      <c r="AB4532" s="50"/>
      <c r="AI4532" s="107"/>
    </row>
    <row r="4533" spans="3:35" x14ac:dyDescent="0.2">
      <c r="C4533" s="101"/>
      <c r="D4533" s="101"/>
      <c r="E4533" s="101"/>
      <c r="F4533" s="101"/>
      <c r="I4533" s="101"/>
      <c r="J4533" s="101"/>
      <c r="L4533" s="102"/>
      <c r="M4533" s="103"/>
      <c r="O4533" s="101"/>
      <c r="P4533" s="101"/>
      <c r="Q4533" s="101"/>
      <c r="R4533" s="105"/>
      <c r="V4533" s="106"/>
      <c r="W4533" s="107"/>
      <c r="X4533" s="107"/>
      <c r="Y4533" s="107"/>
      <c r="Z4533" s="108"/>
      <c r="AA4533" s="107"/>
      <c r="AB4533" s="50"/>
      <c r="AI4533" s="107"/>
    </row>
    <row r="4534" spans="3:35" x14ac:dyDescent="0.2">
      <c r="C4534" s="101"/>
      <c r="D4534" s="101"/>
      <c r="E4534" s="101"/>
      <c r="F4534" s="101"/>
      <c r="I4534" s="101"/>
      <c r="J4534" s="101"/>
      <c r="L4534" s="102"/>
      <c r="M4534" s="103"/>
      <c r="O4534" s="101"/>
      <c r="P4534" s="101"/>
      <c r="Q4534" s="101"/>
      <c r="R4534" s="105"/>
      <c r="V4534" s="106"/>
      <c r="W4534" s="107"/>
      <c r="X4534" s="107"/>
      <c r="Y4534" s="107"/>
      <c r="Z4534" s="108"/>
      <c r="AA4534" s="107"/>
      <c r="AB4534" s="50"/>
      <c r="AI4534" s="107"/>
    </row>
    <row r="4535" spans="3:35" x14ac:dyDescent="0.2">
      <c r="C4535" s="101"/>
      <c r="D4535" s="101"/>
      <c r="E4535" s="101"/>
      <c r="F4535" s="101"/>
      <c r="I4535" s="101"/>
      <c r="J4535" s="101"/>
      <c r="L4535" s="102"/>
      <c r="M4535" s="103"/>
      <c r="O4535" s="101"/>
      <c r="P4535" s="101"/>
      <c r="Q4535" s="101"/>
      <c r="R4535" s="105"/>
      <c r="V4535" s="106"/>
      <c r="W4535" s="107"/>
      <c r="X4535" s="107"/>
      <c r="Y4535" s="107"/>
      <c r="Z4535" s="108"/>
      <c r="AA4535" s="107"/>
      <c r="AB4535" s="50"/>
      <c r="AI4535" s="107"/>
    </row>
    <row r="4536" spans="3:35" x14ac:dyDescent="0.2">
      <c r="C4536" s="101"/>
      <c r="D4536" s="101"/>
      <c r="E4536" s="101"/>
      <c r="F4536" s="101"/>
      <c r="I4536" s="101"/>
      <c r="J4536" s="101"/>
      <c r="L4536" s="102"/>
      <c r="M4536" s="103"/>
      <c r="O4536" s="101"/>
      <c r="P4536" s="101"/>
      <c r="Q4536" s="101"/>
      <c r="R4536" s="105"/>
      <c r="V4536" s="106"/>
      <c r="W4536" s="107"/>
      <c r="X4536" s="107"/>
      <c r="Y4536" s="107"/>
      <c r="Z4536" s="108"/>
      <c r="AA4536" s="107"/>
      <c r="AB4536" s="50"/>
      <c r="AI4536" s="107"/>
    </row>
    <row r="4537" spans="3:35" x14ac:dyDescent="0.2">
      <c r="C4537" s="101"/>
      <c r="D4537" s="101"/>
      <c r="E4537" s="101"/>
      <c r="F4537" s="101"/>
      <c r="I4537" s="101"/>
      <c r="J4537" s="101"/>
      <c r="L4537" s="102"/>
      <c r="M4537" s="103"/>
      <c r="O4537" s="101"/>
      <c r="P4537" s="101"/>
      <c r="Q4537" s="101"/>
      <c r="R4537" s="105"/>
      <c r="V4537" s="106"/>
      <c r="W4537" s="107"/>
      <c r="X4537" s="107"/>
      <c r="Y4537" s="107"/>
      <c r="Z4537" s="108"/>
      <c r="AA4537" s="107"/>
      <c r="AB4537" s="50"/>
      <c r="AI4537" s="107"/>
    </row>
    <row r="4538" spans="3:35" x14ac:dyDescent="0.2">
      <c r="C4538" s="101"/>
      <c r="D4538" s="101"/>
      <c r="E4538" s="101"/>
      <c r="F4538" s="101"/>
      <c r="I4538" s="101"/>
      <c r="J4538" s="101"/>
      <c r="L4538" s="102"/>
      <c r="M4538" s="103"/>
      <c r="O4538" s="101"/>
      <c r="P4538" s="101"/>
      <c r="Q4538" s="101"/>
      <c r="R4538" s="105"/>
      <c r="V4538" s="106"/>
      <c r="W4538" s="107"/>
      <c r="X4538" s="107"/>
      <c r="Y4538" s="107"/>
      <c r="Z4538" s="108"/>
      <c r="AA4538" s="107"/>
      <c r="AB4538" s="50"/>
      <c r="AI4538" s="107"/>
    </row>
    <row r="4539" spans="3:35" x14ac:dyDescent="0.2">
      <c r="C4539" s="101"/>
      <c r="D4539" s="101"/>
      <c r="E4539" s="101"/>
      <c r="F4539" s="101"/>
      <c r="I4539" s="101"/>
      <c r="J4539" s="101"/>
      <c r="L4539" s="102"/>
      <c r="M4539" s="103"/>
      <c r="O4539" s="101"/>
      <c r="P4539" s="101"/>
      <c r="Q4539" s="101"/>
      <c r="R4539" s="105"/>
      <c r="V4539" s="106"/>
      <c r="W4539" s="107"/>
      <c r="X4539" s="107"/>
      <c r="Y4539" s="107"/>
      <c r="Z4539" s="108"/>
      <c r="AA4539" s="107"/>
      <c r="AB4539" s="50"/>
      <c r="AI4539" s="107"/>
    </row>
    <row r="4540" spans="3:35" x14ac:dyDescent="0.2">
      <c r="C4540" s="101"/>
      <c r="D4540" s="101"/>
      <c r="E4540" s="101"/>
      <c r="F4540" s="101"/>
      <c r="I4540" s="101"/>
      <c r="J4540" s="101"/>
      <c r="L4540" s="102"/>
      <c r="M4540" s="103"/>
      <c r="O4540" s="101"/>
      <c r="P4540" s="101"/>
      <c r="Q4540" s="101"/>
      <c r="R4540" s="105"/>
      <c r="V4540" s="106"/>
      <c r="W4540" s="107"/>
      <c r="X4540" s="107"/>
      <c r="Y4540" s="107"/>
      <c r="Z4540" s="108"/>
      <c r="AA4540" s="107"/>
      <c r="AB4540" s="50"/>
      <c r="AI4540" s="107"/>
    </row>
    <row r="4541" spans="3:35" x14ac:dyDescent="0.2">
      <c r="C4541" s="101"/>
      <c r="D4541" s="101"/>
      <c r="E4541" s="101"/>
      <c r="F4541" s="101"/>
      <c r="I4541" s="101"/>
      <c r="J4541" s="101"/>
      <c r="L4541" s="102"/>
      <c r="M4541" s="103"/>
      <c r="O4541" s="101"/>
      <c r="P4541" s="101"/>
      <c r="Q4541" s="101"/>
      <c r="R4541" s="105"/>
      <c r="V4541" s="106"/>
      <c r="W4541" s="107"/>
      <c r="X4541" s="107"/>
      <c r="Y4541" s="107"/>
      <c r="Z4541" s="108"/>
      <c r="AA4541" s="107"/>
      <c r="AB4541" s="50"/>
      <c r="AI4541" s="107"/>
    </row>
    <row r="4542" spans="3:35" x14ac:dyDescent="0.2">
      <c r="C4542" s="101"/>
      <c r="D4542" s="101"/>
      <c r="E4542" s="101"/>
      <c r="F4542" s="101"/>
      <c r="I4542" s="101"/>
      <c r="J4542" s="101"/>
      <c r="L4542" s="102"/>
      <c r="M4542" s="103"/>
      <c r="O4542" s="101"/>
      <c r="P4542" s="101"/>
      <c r="Q4542" s="101"/>
      <c r="R4542" s="105"/>
      <c r="V4542" s="106"/>
      <c r="W4542" s="107"/>
      <c r="X4542" s="107"/>
      <c r="Y4542" s="107"/>
      <c r="Z4542" s="108"/>
      <c r="AA4542" s="107"/>
      <c r="AB4542" s="50"/>
      <c r="AI4542" s="107"/>
    </row>
    <row r="4543" spans="3:35" x14ac:dyDescent="0.2">
      <c r="C4543" s="101"/>
      <c r="D4543" s="101"/>
      <c r="E4543" s="101"/>
      <c r="F4543" s="101"/>
      <c r="I4543" s="101"/>
      <c r="J4543" s="101"/>
      <c r="L4543" s="102"/>
      <c r="M4543" s="103"/>
      <c r="O4543" s="101"/>
      <c r="P4543" s="101"/>
      <c r="Q4543" s="101"/>
      <c r="R4543" s="105"/>
      <c r="V4543" s="106"/>
      <c r="W4543" s="107"/>
      <c r="X4543" s="107"/>
      <c r="Y4543" s="107"/>
      <c r="Z4543" s="108"/>
      <c r="AA4543" s="107"/>
      <c r="AB4543" s="50"/>
      <c r="AI4543" s="107"/>
    </row>
    <row r="4544" spans="3:35" x14ac:dyDescent="0.2">
      <c r="C4544" s="101"/>
      <c r="D4544" s="101"/>
      <c r="E4544" s="101"/>
      <c r="F4544" s="101"/>
      <c r="I4544" s="101"/>
      <c r="J4544" s="101"/>
      <c r="L4544" s="102"/>
      <c r="M4544" s="103"/>
      <c r="O4544" s="101"/>
      <c r="P4544" s="101"/>
      <c r="Q4544" s="101"/>
      <c r="R4544" s="105"/>
      <c r="V4544" s="106"/>
      <c r="W4544" s="107"/>
      <c r="X4544" s="107"/>
      <c r="Y4544" s="107"/>
      <c r="Z4544" s="108"/>
      <c r="AA4544" s="107"/>
      <c r="AB4544" s="50"/>
      <c r="AI4544" s="107"/>
    </row>
    <row r="4545" spans="3:35" x14ac:dyDescent="0.2">
      <c r="C4545" s="101"/>
      <c r="D4545" s="101"/>
      <c r="E4545" s="101"/>
      <c r="F4545" s="101"/>
      <c r="I4545" s="101"/>
      <c r="J4545" s="101"/>
      <c r="L4545" s="102"/>
      <c r="M4545" s="103"/>
      <c r="O4545" s="101"/>
      <c r="P4545" s="101"/>
      <c r="Q4545" s="101"/>
      <c r="R4545" s="105"/>
      <c r="V4545" s="106"/>
      <c r="W4545" s="107"/>
      <c r="X4545" s="107"/>
      <c r="Y4545" s="107"/>
      <c r="Z4545" s="108"/>
      <c r="AA4545" s="107"/>
      <c r="AB4545" s="50"/>
      <c r="AI4545" s="107"/>
    </row>
    <row r="4546" spans="3:35" x14ac:dyDescent="0.2">
      <c r="C4546" s="101"/>
      <c r="D4546" s="101"/>
      <c r="E4546" s="101"/>
      <c r="F4546" s="101"/>
      <c r="I4546" s="101"/>
      <c r="J4546" s="101"/>
      <c r="L4546" s="102"/>
      <c r="M4546" s="103"/>
      <c r="O4546" s="101"/>
      <c r="P4546" s="101"/>
      <c r="Q4546" s="101"/>
      <c r="R4546" s="105"/>
      <c r="V4546" s="106"/>
      <c r="W4546" s="107"/>
      <c r="X4546" s="107"/>
      <c r="Y4546" s="107"/>
      <c r="Z4546" s="108"/>
      <c r="AA4546" s="107"/>
      <c r="AB4546" s="50"/>
      <c r="AI4546" s="107"/>
    </row>
    <row r="4547" spans="3:35" x14ac:dyDescent="0.2">
      <c r="C4547" s="101"/>
      <c r="D4547" s="101"/>
      <c r="E4547" s="101"/>
      <c r="F4547" s="101"/>
      <c r="I4547" s="101"/>
      <c r="J4547" s="101"/>
      <c r="L4547" s="102"/>
      <c r="M4547" s="103"/>
      <c r="O4547" s="101"/>
      <c r="P4547" s="101"/>
      <c r="Q4547" s="101"/>
      <c r="R4547" s="105"/>
      <c r="V4547" s="106"/>
      <c r="W4547" s="107"/>
      <c r="X4547" s="107"/>
      <c r="Y4547" s="107"/>
      <c r="Z4547" s="108"/>
      <c r="AA4547" s="107"/>
      <c r="AB4547" s="50"/>
      <c r="AI4547" s="107"/>
    </row>
    <row r="4548" spans="3:35" x14ac:dyDescent="0.2">
      <c r="C4548" s="101"/>
      <c r="D4548" s="101"/>
      <c r="E4548" s="101"/>
      <c r="F4548" s="101"/>
      <c r="I4548" s="101"/>
      <c r="J4548" s="101"/>
      <c r="L4548" s="102"/>
      <c r="M4548" s="103"/>
      <c r="O4548" s="101"/>
      <c r="P4548" s="101"/>
      <c r="Q4548" s="101"/>
      <c r="R4548" s="105"/>
      <c r="V4548" s="106"/>
      <c r="W4548" s="107"/>
      <c r="X4548" s="107"/>
      <c r="Y4548" s="107"/>
      <c r="Z4548" s="108"/>
      <c r="AA4548" s="107"/>
      <c r="AB4548" s="50"/>
      <c r="AI4548" s="107"/>
    </row>
    <row r="4549" spans="3:35" x14ac:dyDescent="0.2">
      <c r="C4549" s="101"/>
      <c r="D4549" s="101"/>
      <c r="E4549" s="101"/>
      <c r="F4549" s="101"/>
      <c r="I4549" s="101"/>
      <c r="J4549" s="101"/>
      <c r="L4549" s="102"/>
      <c r="M4549" s="103"/>
      <c r="O4549" s="101"/>
      <c r="P4549" s="101"/>
      <c r="Q4549" s="101"/>
      <c r="R4549" s="105"/>
      <c r="V4549" s="106"/>
      <c r="W4549" s="107"/>
      <c r="X4549" s="107"/>
      <c r="Y4549" s="107"/>
      <c r="Z4549" s="108"/>
      <c r="AA4549" s="107"/>
      <c r="AB4549" s="50"/>
      <c r="AI4549" s="107"/>
    </row>
    <row r="4550" spans="3:35" x14ac:dyDescent="0.2">
      <c r="C4550" s="101"/>
      <c r="D4550" s="101"/>
      <c r="E4550" s="101"/>
      <c r="F4550" s="101"/>
      <c r="I4550" s="101"/>
      <c r="J4550" s="101"/>
      <c r="L4550" s="102"/>
      <c r="M4550" s="103"/>
      <c r="O4550" s="101"/>
      <c r="P4550" s="101"/>
      <c r="Q4550" s="101"/>
      <c r="R4550" s="105"/>
      <c r="V4550" s="106"/>
      <c r="W4550" s="107"/>
      <c r="X4550" s="107"/>
      <c r="Y4550" s="107"/>
      <c r="Z4550" s="108"/>
      <c r="AA4550" s="107"/>
      <c r="AB4550" s="50"/>
      <c r="AI4550" s="107"/>
    </row>
    <row r="4551" spans="3:35" x14ac:dyDescent="0.2">
      <c r="C4551" s="101"/>
      <c r="D4551" s="101"/>
      <c r="E4551" s="101"/>
      <c r="F4551" s="101"/>
      <c r="I4551" s="101"/>
      <c r="J4551" s="101"/>
      <c r="L4551" s="102"/>
      <c r="M4551" s="103"/>
      <c r="O4551" s="101"/>
      <c r="P4551" s="101"/>
      <c r="Q4551" s="101"/>
      <c r="R4551" s="105"/>
      <c r="V4551" s="106"/>
      <c r="W4551" s="107"/>
      <c r="X4551" s="107"/>
      <c r="Y4551" s="107"/>
      <c r="Z4551" s="108"/>
      <c r="AA4551" s="107"/>
      <c r="AB4551" s="50"/>
      <c r="AI4551" s="107"/>
    </row>
    <row r="4552" spans="3:35" x14ac:dyDescent="0.2">
      <c r="C4552" s="101"/>
      <c r="D4552" s="101"/>
      <c r="E4552" s="101"/>
      <c r="F4552" s="101"/>
      <c r="I4552" s="101"/>
      <c r="J4552" s="101"/>
      <c r="L4552" s="102"/>
      <c r="M4552" s="103"/>
      <c r="O4552" s="101"/>
      <c r="P4552" s="101"/>
      <c r="Q4552" s="101"/>
      <c r="R4552" s="105"/>
      <c r="V4552" s="106"/>
      <c r="W4552" s="107"/>
      <c r="X4552" s="107"/>
      <c r="Y4552" s="107"/>
      <c r="Z4552" s="108"/>
      <c r="AA4552" s="107"/>
      <c r="AB4552" s="50"/>
      <c r="AI4552" s="107"/>
    </row>
    <row r="4553" spans="3:35" x14ac:dyDescent="0.2">
      <c r="C4553" s="101"/>
      <c r="D4553" s="101"/>
      <c r="E4553" s="101"/>
      <c r="F4553" s="101"/>
      <c r="I4553" s="101"/>
      <c r="J4553" s="101"/>
      <c r="L4553" s="102"/>
      <c r="M4553" s="103"/>
      <c r="O4553" s="101"/>
      <c r="P4553" s="101"/>
      <c r="Q4553" s="101"/>
      <c r="R4553" s="105"/>
      <c r="V4553" s="106"/>
      <c r="W4553" s="107"/>
      <c r="X4553" s="107"/>
      <c r="Y4553" s="107"/>
      <c r="Z4553" s="108"/>
      <c r="AA4553" s="107"/>
      <c r="AB4553" s="50"/>
      <c r="AI4553" s="107"/>
    </row>
    <row r="4554" spans="3:35" x14ac:dyDescent="0.2">
      <c r="C4554" s="101"/>
      <c r="D4554" s="101"/>
      <c r="E4554" s="101"/>
      <c r="F4554" s="101"/>
      <c r="I4554" s="101"/>
      <c r="J4554" s="101"/>
      <c r="L4554" s="102"/>
      <c r="M4554" s="103"/>
      <c r="O4554" s="101"/>
      <c r="P4554" s="101"/>
      <c r="Q4554" s="101"/>
      <c r="R4554" s="105"/>
      <c r="V4554" s="106"/>
      <c r="W4554" s="107"/>
      <c r="X4554" s="107"/>
      <c r="Y4554" s="107"/>
      <c r="Z4554" s="108"/>
      <c r="AA4554" s="107"/>
      <c r="AB4554" s="50"/>
      <c r="AI4554" s="107"/>
    </row>
    <row r="4555" spans="3:35" x14ac:dyDescent="0.2">
      <c r="C4555" s="101"/>
      <c r="D4555" s="101"/>
      <c r="E4555" s="101"/>
      <c r="F4555" s="101"/>
      <c r="I4555" s="101"/>
      <c r="J4555" s="101"/>
      <c r="L4555" s="102"/>
      <c r="M4555" s="103"/>
      <c r="O4555" s="101"/>
      <c r="P4555" s="101"/>
      <c r="Q4555" s="101"/>
      <c r="R4555" s="105"/>
      <c r="V4555" s="106"/>
      <c r="W4555" s="107"/>
      <c r="X4555" s="107"/>
      <c r="Y4555" s="107"/>
      <c r="Z4555" s="108"/>
      <c r="AA4555" s="107"/>
      <c r="AB4555" s="50"/>
      <c r="AI4555" s="107"/>
    </row>
    <row r="4556" spans="3:35" x14ac:dyDescent="0.2">
      <c r="C4556" s="101"/>
      <c r="D4556" s="101"/>
      <c r="E4556" s="101"/>
      <c r="F4556" s="101"/>
      <c r="I4556" s="101"/>
      <c r="J4556" s="101"/>
      <c r="L4556" s="102"/>
      <c r="M4556" s="103"/>
      <c r="O4556" s="101"/>
      <c r="P4556" s="101"/>
      <c r="Q4556" s="101"/>
      <c r="R4556" s="105"/>
      <c r="V4556" s="106"/>
      <c r="W4556" s="107"/>
      <c r="X4556" s="107"/>
      <c r="Y4556" s="107"/>
      <c r="Z4556" s="108"/>
      <c r="AA4556" s="107"/>
      <c r="AB4556" s="50"/>
      <c r="AI4556" s="107"/>
    </row>
    <row r="4557" spans="3:35" x14ac:dyDescent="0.2">
      <c r="C4557" s="101"/>
      <c r="D4557" s="101"/>
      <c r="E4557" s="101"/>
      <c r="F4557" s="101"/>
      <c r="I4557" s="101"/>
      <c r="J4557" s="101"/>
      <c r="L4557" s="102"/>
      <c r="M4557" s="103"/>
      <c r="O4557" s="101"/>
      <c r="P4557" s="101"/>
      <c r="Q4557" s="101"/>
      <c r="R4557" s="105"/>
      <c r="V4557" s="106"/>
      <c r="W4557" s="107"/>
      <c r="X4557" s="107"/>
      <c r="Y4557" s="107"/>
      <c r="Z4557" s="108"/>
      <c r="AA4557" s="107"/>
      <c r="AB4557" s="50"/>
      <c r="AI4557" s="107"/>
    </row>
    <row r="4558" spans="3:35" x14ac:dyDescent="0.2">
      <c r="C4558" s="101"/>
      <c r="D4558" s="101"/>
      <c r="E4558" s="101"/>
      <c r="F4558" s="101"/>
      <c r="I4558" s="101"/>
      <c r="J4558" s="101"/>
      <c r="L4558" s="102"/>
      <c r="M4558" s="103"/>
      <c r="O4558" s="101"/>
      <c r="P4558" s="101"/>
      <c r="Q4558" s="101"/>
      <c r="R4558" s="105"/>
      <c r="V4558" s="106"/>
      <c r="W4558" s="107"/>
      <c r="X4558" s="107"/>
      <c r="Y4558" s="107"/>
      <c r="Z4558" s="108"/>
      <c r="AA4558" s="107"/>
      <c r="AB4558" s="50"/>
      <c r="AI4558" s="107"/>
    </row>
    <row r="4559" spans="3:35" x14ac:dyDescent="0.2">
      <c r="C4559" s="101"/>
      <c r="D4559" s="101"/>
      <c r="E4559" s="101"/>
      <c r="F4559" s="101"/>
      <c r="I4559" s="101"/>
      <c r="J4559" s="101"/>
      <c r="L4559" s="102"/>
      <c r="M4559" s="103"/>
      <c r="O4559" s="101"/>
      <c r="P4559" s="101"/>
      <c r="Q4559" s="101"/>
      <c r="R4559" s="105"/>
      <c r="V4559" s="106"/>
      <c r="W4559" s="107"/>
      <c r="X4559" s="107"/>
      <c r="Y4559" s="107"/>
      <c r="Z4559" s="108"/>
      <c r="AA4559" s="107"/>
      <c r="AB4559" s="50"/>
      <c r="AI4559" s="107"/>
    </row>
    <row r="4560" spans="3:35" x14ac:dyDescent="0.2">
      <c r="C4560" s="101"/>
      <c r="D4560" s="101"/>
      <c r="E4560" s="101"/>
      <c r="F4560" s="101"/>
      <c r="I4560" s="101"/>
      <c r="J4560" s="101"/>
      <c r="L4560" s="102"/>
      <c r="M4560" s="103"/>
      <c r="O4560" s="101"/>
      <c r="P4560" s="101"/>
      <c r="Q4560" s="101"/>
      <c r="R4560" s="105"/>
      <c r="V4560" s="106"/>
      <c r="W4560" s="107"/>
      <c r="X4560" s="107"/>
      <c r="Y4560" s="107"/>
      <c r="Z4560" s="108"/>
      <c r="AA4560" s="107"/>
      <c r="AB4560" s="50"/>
      <c r="AI4560" s="107"/>
    </row>
    <row r="4561" spans="3:35" x14ac:dyDescent="0.2">
      <c r="C4561" s="101"/>
      <c r="D4561" s="101"/>
      <c r="E4561" s="101"/>
      <c r="F4561" s="101"/>
      <c r="I4561" s="101"/>
      <c r="J4561" s="101"/>
      <c r="L4561" s="102"/>
      <c r="M4561" s="103"/>
      <c r="O4561" s="101"/>
      <c r="P4561" s="101"/>
      <c r="Q4561" s="101"/>
      <c r="R4561" s="105"/>
      <c r="V4561" s="106"/>
      <c r="W4561" s="107"/>
      <c r="X4561" s="107"/>
      <c r="Y4561" s="107"/>
      <c r="Z4561" s="108"/>
      <c r="AA4561" s="107"/>
      <c r="AB4561" s="50"/>
      <c r="AI4561" s="107"/>
    </row>
    <row r="4562" spans="3:35" x14ac:dyDescent="0.2">
      <c r="C4562" s="101"/>
      <c r="D4562" s="101"/>
      <c r="E4562" s="101"/>
      <c r="F4562" s="101"/>
      <c r="I4562" s="101"/>
      <c r="J4562" s="101"/>
      <c r="L4562" s="102"/>
      <c r="M4562" s="103"/>
      <c r="O4562" s="101"/>
      <c r="P4562" s="101"/>
      <c r="Q4562" s="101"/>
      <c r="R4562" s="105"/>
      <c r="V4562" s="106"/>
      <c r="W4562" s="107"/>
      <c r="X4562" s="107"/>
      <c r="Y4562" s="107"/>
      <c r="Z4562" s="108"/>
      <c r="AA4562" s="107"/>
      <c r="AB4562" s="50"/>
      <c r="AI4562" s="107"/>
    </row>
    <row r="4563" spans="3:35" x14ac:dyDescent="0.2">
      <c r="C4563" s="101"/>
      <c r="D4563" s="101"/>
      <c r="E4563" s="101"/>
      <c r="F4563" s="101"/>
      <c r="I4563" s="101"/>
      <c r="J4563" s="101"/>
      <c r="L4563" s="102"/>
      <c r="M4563" s="103"/>
      <c r="O4563" s="101"/>
      <c r="P4563" s="101"/>
      <c r="Q4563" s="101"/>
      <c r="R4563" s="105"/>
      <c r="V4563" s="106"/>
      <c r="W4563" s="107"/>
      <c r="X4563" s="107"/>
      <c r="Y4563" s="107"/>
      <c r="Z4563" s="108"/>
      <c r="AA4563" s="107"/>
      <c r="AB4563" s="50"/>
      <c r="AI4563" s="107"/>
    </row>
    <row r="4564" spans="3:35" x14ac:dyDescent="0.2">
      <c r="C4564" s="101"/>
      <c r="D4564" s="101"/>
      <c r="E4564" s="101"/>
      <c r="F4564" s="101"/>
      <c r="I4564" s="101"/>
      <c r="J4564" s="101"/>
      <c r="L4564" s="102"/>
      <c r="M4564" s="103"/>
      <c r="O4564" s="101"/>
      <c r="P4564" s="101"/>
      <c r="Q4564" s="101"/>
      <c r="R4564" s="105"/>
      <c r="V4564" s="106"/>
      <c r="W4564" s="107"/>
      <c r="X4564" s="107"/>
      <c r="Y4564" s="107"/>
      <c r="Z4564" s="108"/>
      <c r="AA4564" s="107"/>
      <c r="AB4564" s="50"/>
      <c r="AI4564" s="107"/>
    </row>
    <row r="4565" spans="3:35" x14ac:dyDescent="0.2">
      <c r="C4565" s="101"/>
      <c r="D4565" s="101"/>
      <c r="E4565" s="101"/>
      <c r="F4565" s="101"/>
      <c r="I4565" s="101"/>
      <c r="J4565" s="101"/>
      <c r="L4565" s="102"/>
      <c r="M4565" s="103"/>
      <c r="O4565" s="101"/>
      <c r="P4565" s="101"/>
      <c r="Q4565" s="101"/>
      <c r="R4565" s="105"/>
      <c r="V4565" s="106"/>
      <c r="W4565" s="107"/>
      <c r="X4565" s="107"/>
      <c r="Y4565" s="107"/>
      <c r="Z4565" s="108"/>
      <c r="AA4565" s="107"/>
      <c r="AB4565" s="50"/>
      <c r="AI4565" s="107"/>
    </row>
    <row r="4566" spans="3:35" x14ac:dyDescent="0.2">
      <c r="C4566" s="101"/>
      <c r="D4566" s="101"/>
      <c r="E4566" s="101"/>
      <c r="F4566" s="101"/>
      <c r="I4566" s="101"/>
      <c r="J4566" s="101"/>
      <c r="L4566" s="102"/>
      <c r="M4566" s="103"/>
      <c r="O4566" s="101"/>
      <c r="P4566" s="101"/>
      <c r="Q4566" s="101"/>
      <c r="R4566" s="105"/>
      <c r="V4566" s="106"/>
      <c r="W4566" s="107"/>
      <c r="X4566" s="107"/>
      <c r="Y4566" s="107"/>
      <c r="Z4566" s="108"/>
      <c r="AA4566" s="107"/>
      <c r="AB4566" s="50"/>
      <c r="AI4566" s="107"/>
    </row>
    <row r="4567" spans="3:35" x14ac:dyDescent="0.2">
      <c r="C4567" s="101"/>
      <c r="D4567" s="101"/>
      <c r="E4567" s="101"/>
      <c r="F4567" s="101"/>
      <c r="I4567" s="101"/>
      <c r="J4567" s="101"/>
      <c r="L4567" s="102"/>
      <c r="M4567" s="103"/>
      <c r="O4567" s="101"/>
      <c r="P4567" s="101"/>
      <c r="Q4567" s="101"/>
      <c r="R4567" s="105"/>
      <c r="V4567" s="106"/>
      <c r="W4567" s="107"/>
      <c r="X4567" s="107"/>
      <c r="Y4567" s="107"/>
      <c r="Z4567" s="108"/>
      <c r="AA4567" s="107"/>
      <c r="AB4567" s="50"/>
      <c r="AI4567" s="107"/>
    </row>
    <row r="4568" spans="3:35" x14ac:dyDescent="0.2">
      <c r="C4568" s="101"/>
      <c r="D4568" s="101"/>
      <c r="E4568" s="101"/>
      <c r="F4568" s="101"/>
      <c r="I4568" s="101"/>
      <c r="J4568" s="101"/>
      <c r="L4568" s="102"/>
      <c r="M4568" s="103"/>
      <c r="O4568" s="101"/>
      <c r="P4568" s="101"/>
      <c r="Q4568" s="101"/>
      <c r="R4568" s="105"/>
      <c r="V4568" s="106"/>
      <c r="W4568" s="107"/>
      <c r="X4568" s="107"/>
      <c r="Y4568" s="107"/>
      <c r="Z4568" s="108"/>
      <c r="AA4568" s="107"/>
      <c r="AB4568" s="50"/>
      <c r="AI4568" s="107"/>
    </row>
    <row r="4569" spans="3:35" x14ac:dyDescent="0.2">
      <c r="C4569" s="101"/>
      <c r="D4569" s="101"/>
      <c r="E4569" s="101"/>
      <c r="F4569" s="101"/>
      <c r="I4569" s="101"/>
      <c r="J4569" s="101"/>
      <c r="L4569" s="102"/>
      <c r="M4569" s="103"/>
      <c r="O4569" s="101"/>
      <c r="P4569" s="101"/>
      <c r="Q4569" s="101"/>
      <c r="R4569" s="105"/>
      <c r="V4569" s="106"/>
      <c r="W4569" s="107"/>
      <c r="X4569" s="107"/>
      <c r="Y4569" s="107"/>
      <c r="Z4569" s="108"/>
      <c r="AA4569" s="107"/>
      <c r="AB4569" s="50"/>
      <c r="AI4569" s="107"/>
    </row>
    <row r="4570" spans="3:35" x14ac:dyDescent="0.2">
      <c r="C4570" s="101"/>
      <c r="D4570" s="101"/>
      <c r="E4570" s="101"/>
      <c r="F4570" s="101"/>
      <c r="I4570" s="101"/>
      <c r="J4570" s="101"/>
      <c r="L4570" s="102"/>
      <c r="M4570" s="103"/>
      <c r="O4570" s="101"/>
      <c r="P4570" s="101"/>
      <c r="Q4570" s="101"/>
      <c r="R4570" s="105"/>
      <c r="V4570" s="106"/>
      <c r="W4570" s="107"/>
      <c r="X4570" s="107"/>
      <c r="Y4570" s="107"/>
      <c r="Z4570" s="108"/>
      <c r="AA4570" s="107"/>
      <c r="AB4570" s="50"/>
      <c r="AI4570" s="107"/>
    </row>
    <row r="4571" spans="3:35" x14ac:dyDescent="0.2">
      <c r="C4571" s="101"/>
      <c r="D4571" s="101"/>
      <c r="E4571" s="101"/>
      <c r="F4571" s="101"/>
      <c r="I4571" s="101"/>
      <c r="J4571" s="101"/>
      <c r="L4571" s="102"/>
      <c r="M4571" s="103"/>
      <c r="O4571" s="101"/>
      <c r="P4571" s="101"/>
      <c r="Q4571" s="101"/>
      <c r="R4571" s="105"/>
      <c r="V4571" s="106"/>
      <c r="W4571" s="107"/>
      <c r="X4571" s="107"/>
      <c r="Y4571" s="107"/>
      <c r="Z4571" s="108"/>
      <c r="AA4571" s="107"/>
      <c r="AB4571" s="50"/>
      <c r="AI4571" s="107"/>
    </row>
    <row r="4572" spans="3:35" x14ac:dyDescent="0.2">
      <c r="C4572" s="101"/>
      <c r="D4572" s="101"/>
      <c r="E4572" s="101"/>
      <c r="F4572" s="101"/>
      <c r="I4572" s="101"/>
      <c r="J4572" s="101"/>
      <c r="L4572" s="102"/>
      <c r="M4572" s="103"/>
      <c r="O4572" s="101"/>
      <c r="P4572" s="101"/>
      <c r="Q4572" s="101"/>
      <c r="R4572" s="105"/>
      <c r="V4572" s="106"/>
      <c r="W4572" s="107"/>
      <c r="X4572" s="107"/>
      <c r="Y4572" s="107"/>
      <c r="Z4572" s="108"/>
      <c r="AA4572" s="107"/>
      <c r="AB4572" s="50"/>
      <c r="AI4572" s="107"/>
    </row>
    <row r="4573" spans="3:35" x14ac:dyDescent="0.2">
      <c r="C4573" s="101"/>
      <c r="D4573" s="101"/>
      <c r="E4573" s="101"/>
      <c r="F4573" s="101"/>
      <c r="I4573" s="101"/>
      <c r="J4573" s="101"/>
      <c r="L4573" s="102"/>
      <c r="M4573" s="103"/>
      <c r="O4573" s="101"/>
      <c r="P4573" s="101"/>
      <c r="Q4573" s="101"/>
      <c r="R4573" s="105"/>
      <c r="V4573" s="106"/>
      <c r="W4573" s="107"/>
      <c r="X4573" s="107"/>
      <c r="Y4573" s="107"/>
      <c r="Z4573" s="108"/>
      <c r="AA4573" s="107"/>
      <c r="AB4573" s="50"/>
      <c r="AI4573" s="107"/>
    </row>
    <row r="4574" spans="3:35" x14ac:dyDescent="0.2">
      <c r="C4574" s="101"/>
      <c r="D4574" s="101"/>
      <c r="E4574" s="101"/>
      <c r="F4574" s="101"/>
      <c r="I4574" s="101"/>
      <c r="J4574" s="101"/>
      <c r="L4574" s="102"/>
      <c r="M4574" s="103"/>
      <c r="O4574" s="101"/>
      <c r="P4574" s="101"/>
      <c r="Q4574" s="101"/>
      <c r="R4574" s="105"/>
      <c r="V4574" s="106"/>
      <c r="W4574" s="107"/>
      <c r="X4574" s="107"/>
      <c r="Y4574" s="107"/>
      <c r="Z4574" s="108"/>
      <c r="AA4574" s="107"/>
      <c r="AB4574" s="50"/>
      <c r="AI4574" s="107"/>
    </row>
    <row r="4575" spans="3:35" x14ac:dyDescent="0.2">
      <c r="C4575" s="101"/>
      <c r="D4575" s="101"/>
      <c r="E4575" s="101"/>
      <c r="F4575" s="101"/>
      <c r="I4575" s="101"/>
      <c r="J4575" s="101"/>
      <c r="L4575" s="102"/>
      <c r="M4575" s="103"/>
      <c r="O4575" s="101"/>
      <c r="P4575" s="101"/>
      <c r="Q4575" s="101"/>
      <c r="R4575" s="105"/>
      <c r="V4575" s="106"/>
      <c r="W4575" s="107"/>
      <c r="X4575" s="107"/>
      <c r="Y4575" s="107"/>
      <c r="Z4575" s="108"/>
      <c r="AA4575" s="107"/>
      <c r="AB4575" s="50"/>
      <c r="AI4575" s="107"/>
    </row>
    <row r="4576" spans="3:35" x14ac:dyDescent="0.2">
      <c r="C4576" s="101"/>
      <c r="D4576" s="101"/>
      <c r="E4576" s="101"/>
      <c r="F4576" s="101"/>
      <c r="I4576" s="101"/>
      <c r="J4576" s="101"/>
      <c r="L4576" s="102"/>
      <c r="M4576" s="103"/>
      <c r="O4576" s="101"/>
      <c r="P4576" s="101"/>
      <c r="Q4576" s="101"/>
      <c r="R4576" s="105"/>
      <c r="V4576" s="106"/>
      <c r="W4576" s="107"/>
      <c r="X4576" s="107"/>
      <c r="Y4576" s="107"/>
      <c r="Z4576" s="108"/>
      <c r="AA4576" s="107"/>
      <c r="AB4576" s="50"/>
      <c r="AI4576" s="107"/>
    </row>
    <row r="4577" spans="3:35" x14ac:dyDescent="0.2">
      <c r="C4577" s="101"/>
      <c r="D4577" s="101"/>
      <c r="E4577" s="101"/>
      <c r="F4577" s="101"/>
      <c r="I4577" s="101"/>
      <c r="J4577" s="101"/>
      <c r="L4577" s="102"/>
      <c r="M4577" s="103"/>
      <c r="O4577" s="101"/>
      <c r="P4577" s="101"/>
      <c r="Q4577" s="101"/>
      <c r="R4577" s="105"/>
      <c r="V4577" s="106"/>
      <c r="W4577" s="107"/>
      <c r="X4577" s="107"/>
      <c r="Y4577" s="107"/>
      <c r="Z4577" s="108"/>
      <c r="AA4577" s="107"/>
      <c r="AB4577" s="50"/>
      <c r="AI4577" s="107"/>
    </row>
    <row r="4578" spans="3:35" x14ac:dyDescent="0.2">
      <c r="C4578" s="101"/>
      <c r="D4578" s="101"/>
      <c r="E4578" s="101"/>
      <c r="F4578" s="101"/>
      <c r="I4578" s="101"/>
      <c r="J4578" s="101"/>
      <c r="L4578" s="102"/>
      <c r="M4578" s="103"/>
      <c r="O4578" s="101"/>
      <c r="P4578" s="101"/>
      <c r="Q4578" s="101"/>
      <c r="R4578" s="105"/>
      <c r="V4578" s="106"/>
      <c r="W4578" s="107"/>
      <c r="X4578" s="107"/>
      <c r="Y4578" s="107"/>
      <c r="Z4578" s="108"/>
      <c r="AA4578" s="107"/>
      <c r="AB4578" s="50"/>
      <c r="AI4578" s="107"/>
    </row>
    <row r="4579" spans="3:35" x14ac:dyDescent="0.2">
      <c r="C4579" s="101"/>
      <c r="D4579" s="101"/>
      <c r="E4579" s="101"/>
      <c r="F4579" s="101"/>
      <c r="I4579" s="101"/>
      <c r="J4579" s="101"/>
      <c r="L4579" s="102"/>
      <c r="M4579" s="103"/>
      <c r="O4579" s="101"/>
      <c r="P4579" s="101"/>
      <c r="Q4579" s="101"/>
      <c r="R4579" s="105"/>
      <c r="V4579" s="106"/>
      <c r="W4579" s="107"/>
      <c r="X4579" s="107"/>
      <c r="Y4579" s="107"/>
      <c r="Z4579" s="108"/>
      <c r="AA4579" s="107"/>
      <c r="AB4579" s="50"/>
      <c r="AI4579" s="107"/>
    </row>
    <row r="4580" spans="3:35" x14ac:dyDescent="0.2">
      <c r="C4580" s="101"/>
      <c r="D4580" s="101"/>
      <c r="E4580" s="101"/>
      <c r="F4580" s="101"/>
      <c r="I4580" s="101"/>
      <c r="J4580" s="101"/>
      <c r="L4580" s="102"/>
      <c r="M4580" s="103"/>
      <c r="O4580" s="101"/>
      <c r="P4580" s="101"/>
      <c r="Q4580" s="101"/>
      <c r="R4580" s="105"/>
      <c r="V4580" s="106"/>
      <c r="W4580" s="107"/>
      <c r="X4580" s="107"/>
      <c r="Y4580" s="107"/>
      <c r="Z4580" s="108"/>
      <c r="AA4580" s="107"/>
      <c r="AB4580" s="50"/>
      <c r="AI4580" s="107"/>
    </row>
    <row r="4581" spans="3:35" x14ac:dyDescent="0.2">
      <c r="C4581" s="101"/>
      <c r="D4581" s="101"/>
      <c r="E4581" s="101"/>
      <c r="F4581" s="101"/>
      <c r="I4581" s="101"/>
      <c r="J4581" s="101"/>
      <c r="L4581" s="102"/>
      <c r="M4581" s="103"/>
      <c r="O4581" s="101"/>
      <c r="P4581" s="101"/>
      <c r="Q4581" s="101"/>
      <c r="R4581" s="105"/>
      <c r="V4581" s="106"/>
      <c r="W4581" s="107"/>
      <c r="X4581" s="107"/>
      <c r="Y4581" s="107"/>
      <c r="Z4581" s="108"/>
      <c r="AA4581" s="107"/>
      <c r="AB4581" s="50"/>
      <c r="AI4581" s="107"/>
    </row>
    <row r="4582" spans="3:35" x14ac:dyDescent="0.2">
      <c r="C4582" s="101"/>
      <c r="D4582" s="101"/>
      <c r="E4582" s="101"/>
      <c r="F4582" s="101"/>
      <c r="I4582" s="101"/>
      <c r="J4582" s="101"/>
      <c r="L4582" s="102"/>
      <c r="M4582" s="103"/>
      <c r="O4582" s="101"/>
      <c r="P4582" s="101"/>
      <c r="Q4582" s="101"/>
      <c r="R4582" s="105"/>
      <c r="V4582" s="106"/>
      <c r="W4582" s="107"/>
      <c r="X4582" s="107"/>
      <c r="Y4582" s="107"/>
      <c r="Z4582" s="108"/>
      <c r="AA4582" s="107"/>
      <c r="AB4582" s="50"/>
      <c r="AI4582" s="107"/>
    </row>
    <row r="4583" spans="3:35" x14ac:dyDescent="0.2">
      <c r="C4583" s="101"/>
      <c r="D4583" s="101"/>
      <c r="E4583" s="101"/>
      <c r="F4583" s="101"/>
      <c r="I4583" s="101"/>
      <c r="J4583" s="101"/>
      <c r="L4583" s="102"/>
      <c r="M4583" s="103"/>
      <c r="O4583" s="101"/>
      <c r="P4583" s="101"/>
      <c r="Q4583" s="101"/>
      <c r="R4583" s="105"/>
      <c r="V4583" s="106"/>
      <c r="W4583" s="107"/>
      <c r="X4583" s="107"/>
      <c r="Y4583" s="107"/>
      <c r="Z4583" s="108"/>
      <c r="AA4583" s="107"/>
      <c r="AB4583" s="50"/>
      <c r="AI4583" s="107"/>
    </row>
    <row r="4584" spans="3:35" x14ac:dyDescent="0.2">
      <c r="C4584" s="101"/>
      <c r="D4584" s="101"/>
      <c r="E4584" s="101"/>
      <c r="F4584" s="101"/>
      <c r="I4584" s="101"/>
      <c r="J4584" s="101"/>
      <c r="L4584" s="102"/>
      <c r="M4584" s="103"/>
      <c r="O4584" s="101"/>
      <c r="P4584" s="101"/>
      <c r="Q4584" s="101"/>
      <c r="R4584" s="105"/>
      <c r="V4584" s="106"/>
      <c r="W4584" s="107"/>
      <c r="X4584" s="107"/>
      <c r="Y4584" s="107"/>
      <c r="Z4584" s="108"/>
      <c r="AA4584" s="107"/>
      <c r="AB4584" s="50"/>
      <c r="AI4584" s="107"/>
    </row>
    <row r="4585" spans="3:35" x14ac:dyDescent="0.2">
      <c r="C4585" s="101"/>
      <c r="D4585" s="101"/>
      <c r="E4585" s="101"/>
      <c r="F4585" s="101"/>
      <c r="I4585" s="101"/>
      <c r="J4585" s="101"/>
      <c r="L4585" s="102"/>
      <c r="M4585" s="103"/>
      <c r="O4585" s="101"/>
      <c r="P4585" s="101"/>
      <c r="Q4585" s="101"/>
      <c r="R4585" s="105"/>
      <c r="V4585" s="106"/>
      <c r="W4585" s="107"/>
      <c r="X4585" s="107"/>
      <c r="Y4585" s="107"/>
      <c r="Z4585" s="108"/>
      <c r="AA4585" s="107"/>
      <c r="AB4585" s="50"/>
      <c r="AI4585" s="107"/>
    </row>
    <row r="4586" spans="3:35" x14ac:dyDescent="0.2">
      <c r="C4586" s="101"/>
      <c r="D4586" s="101"/>
      <c r="E4586" s="101"/>
      <c r="F4586" s="101"/>
      <c r="I4586" s="101"/>
      <c r="J4586" s="101"/>
      <c r="L4586" s="102"/>
      <c r="M4586" s="103"/>
      <c r="O4586" s="101"/>
      <c r="P4586" s="101"/>
      <c r="Q4586" s="101"/>
      <c r="R4586" s="105"/>
      <c r="V4586" s="106"/>
      <c r="W4586" s="107"/>
      <c r="X4586" s="107"/>
      <c r="Y4586" s="107"/>
      <c r="Z4586" s="108"/>
      <c r="AA4586" s="107"/>
      <c r="AB4586" s="50"/>
      <c r="AI4586" s="107"/>
    </row>
    <row r="4587" spans="3:35" x14ac:dyDescent="0.2">
      <c r="C4587" s="101"/>
      <c r="D4587" s="101"/>
      <c r="E4587" s="101"/>
      <c r="F4587" s="101"/>
      <c r="I4587" s="101"/>
      <c r="J4587" s="101"/>
      <c r="L4587" s="102"/>
      <c r="M4587" s="103"/>
      <c r="O4587" s="101"/>
      <c r="P4587" s="101"/>
      <c r="Q4587" s="101"/>
      <c r="R4587" s="105"/>
      <c r="V4587" s="106"/>
      <c r="W4587" s="107"/>
      <c r="X4587" s="107"/>
      <c r="Y4587" s="107"/>
      <c r="Z4587" s="108"/>
      <c r="AA4587" s="107"/>
      <c r="AB4587" s="50"/>
      <c r="AI4587" s="107"/>
    </row>
    <row r="4588" spans="3:35" x14ac:dyDescent="0.2">
      <c r="C4588" s="101"/>
      <c r="D4588" s="101"/>
      <c r="E4588" s="101"/>
      <c r="F4588" s="101"/>
      <c r="I4588" s="101"/>
      <c r="J4588" s="101"/>
      <c r="L4588" s="102"/>
      <c r="M4588" s="103"/>
      <c r="O4588" s="101"/>
      <c r="P4588" s="101"/>
      <c r="Q4588" s="101"/>
      <c r="R4588" s="105"/>
      <c r="V4588" s="106"/>
      <c r="W4588" s="107"/>
      <c r="X4588" s="107"/>
      <c r="Y4588" s="107"/>
      <c r="Z4588" s="108"/>
      <c r="AA4588" s="107"/>
      <c r="AB4588" s="50"/>
      <c r="AI4588" s="107"/>
    </row>
    <row r="4589" spans="3:35" x14ac:dyDescent="0.2">
      <c r="C4589" s="101"/>
      <c r="D4589" s="101"/>
      <c r="E4589" s="101"/>
      <c r="F4589" s="101"/>
      <c r="I4589" s="101"/>
      <c r="J4589" s="101"/>
      <c r="L4589" s="102"/>
      <c r="M4589" s="103"/>
      <c r="O4589" s="101"/>
      <c r="P4589" s="101"/>
      <c r="Q4589" s="101"/>
      <c r="R4589" s="105"/>
      <c r="V4589" s="106"/>
      <c r="W4589" s="107"/>
      <c r="X4589" s="107"/>
      <c r="Y4589" s="107"/>
      <c r="Z4589" s="108"/>
      <c r="AA4589" s="107"/>
      <c r="AB4589" s="50"/>
      <c r="AI4589" s="107"/>
    </row>
    <row r="4590" spans="3:35" x14ac:dyDescent="0.2">
      <c r="C4590" s="101"/>
      <c r="D4590" s="101"/>
      <c r="E4590" s="101"/>
      <c r="F4590" s="101"/>
      <c r="I4590" s="101"/>
      <c r="J4590" s="101"/>
      <c r="L4590" s="102"/>
      <c r="M4590" s="103"/>
      <c r="O4590" s="101"/>
      <c r="P4590" s="101"/>
      <c r="Q4590" s="101"/>
      <c r="R4590" s="105"/>
      <c r="V4590" s="106"/>
      <c r="W4590" s="107"/>
      <c r="X4590" s="107"/>
      <c r="Y4590" s="107"/>
      <c r="Z4590" s="108"/>
      <c r="AA4590" s="107"/>
      <c r="AB4590" s="50"/>
      <c r="AI4590" s="107"/>
    </row>
    <row r="4591" spans="3:35" x14ac:dyDescent="0.2">
      <c r="C4591" s="101"/>
      <c r="D4591" s="101"/>
      <c r="E4591" s="101"/>
      <c r="F4591" s="101"/>
      <c r="I4591" s="101"/>
      <c r="J4591" s="101"/>
      <c r="L4591" s="102"/>
      <c r="M4591" s="103"/>
      <c r="O4591" s="101"/>
      <c r="P4591" s="101"/>
      <c r="Q4591" s="101"/>
      <c r="R4591" s="105"/>
      <c r="V4591" s="106"/>
      <c r="W4591" s="107"/>
      <c r="X4591" s="107"/>
      <c r="Y4591" s="107"/>
      <c r="Z4591" s="108"/>
      <c r="AA4591" s="107"/>
      <c r="AB4591" s="50"/>
      <c r="AI4591" s="107"/>
    </row>
    <row r="4592" spans="3:35" x14ac:dyDescent="0.2">
      <c r="C4592" s="101"/>
      <c r="D4592" s="101"/>
      <c r="E4592" s="101"/>
      <c r="F4592" s="101"/>
      <c r="I4592" s="101"/>
      <c r="J4592" s="101"/>
      <c r="L4592" s="102"/>
      <c r="M4592" s="103"/>
      <c r="O4592" s="101"/>
      <c r="P4592" s="101"/>
      <c r="Q4592" s="101"/>
      <c r="R4592" s="105"/>
      <c r="V4592" s="106"/>
      <c r="W4592" s="107"/>
      <c r="X4592" s="107"/>
      <c r="Y4592" s="107"/>
      <c r="Z4592" s="108"/>
      <c r="AA4592" s="107"/>
      <c r="AB4592" s="50"/>
      <c r="AI4592" s="107"/>
    </row>
    <row r="4593" spans="3:35" x14ac:dyDescent="0.2">
      <c r="C4593" s="101"/>
      <c r="D4593" s="101"/>
      <c r="E4593" s="101"/>
      <c r="F4593" s="101"/>
      <c r="I4593" s="101"/>
      <c r="J4593" s="101"/>
      <c r="L4593" s="102"/>
      <c r="M4593" s="103"/>
      <c r="O4593" s="101"/>
      <c r="P4593" s="101"/>
      <c r="Q4593" s="101"/>
      <c r="R4593" s="105"/>
      <c r="V4593" s="106"/>
      <c r="W4593" s="107"/>
      <c r="X4593" s="107"/>
      <c r="Y4593" s="107"/>
      <c r="Z4593" s="108"/>
      <c r="AA4593" s="107"/>
      <c r="AB4593" s="50"/>
      <c r="AI4593" s="107"/>
    </row>
    <row r="4594" spans="3:35" x14ac:dyDescent="0.2">
      <c r="C4594" s="101"/>
      <c r="D4594" s="101"/>
      <c r="E4594" s="101"/>
      <c r="F4594" s="101"/>
      <c r="I4594" s="101"/>
      <c r="J4594" s="101"/>
      <c r="L4594" s="102"/>
      <c r="M4594" s="103"/>
      <c r="O4594" s="101"/>
      <c r="P4594" s="101"/>
      <c r="Q4594" s="101"/>
      <c r="R4594" s="105"/>
      <c r="V4594" s="106"/>
      <c r="W4594" s="107"/>
      <c r="X4594" s="107"/>
      <c r="Y4594" s="107"/>
      <c r="Z4594" s="108"/>
      <c r="AA4594" s="107"/>
      <c r="AB4594" s="50"/>
      <c r="AI4594" s="107"/>
    </row>
    <row r="4595" spans="3:35" x14ac:dyDescent="0.2">
      <c r="C4595" s="101"/>
      <c r="D4595" s="101"/>
      <c r="E4595" s="101"/>
      <c r="F4595" s="101"/>
      <c r="I4595" s="101"/>
      <c r="J4595" s="101"/>
      <c r="L4595" s="102"/>
      <c r="M4595" s="103"/>
      <c r="O4595" s="101"/>
      <c r="P4595" s="101"/>
      <c r="Q4595" s="101"/>
      <c r="R4595" s="105"/>
      <c r="V4595" s="106"/>
      <c r="W4595" s="107"/>
      <c r="X4595" s="107"/>
      <c r="Y4595" s="107"/>
      <c r="Z4595" s="108"/>
      <c r="AA4595" s="107"/>
      <c r="AB4595" s="50"/>
      <c r="AI4595" s="107"/>
    </row>
    <row r="4596" spans="3:35" x14ac:dyDescent="0.2">
      <c r="C4596" s="101"/>
      <c r="D4596" s="101"/>
      <c r="E4596" s="101"/>
      <c r="F4596" s="101"/>
      <c r="I4596" s="101"/>
      <c r="J4596" s="101"/>
      <c r="L4596" s="102"/>
      <c r="M4596" s="103"/>
      <c r="O4596" s="101"/>
      <c r="P4596" s="101"/>
      <c r="Q4596" s="101"/>
      <c r="R4596" s="105"/>
      <c r="V4596" s="106"/>
      <c r="W4596" s="107"/>
      <c r="X4596" s="107"/>
      <c r="Y4596" s="107"/>
      <c r="Z4596" s="108"/>
      <c r="AA4596" s="107"/>
      <c r="AB4596" s="50"/>
      <c r="AI4596" s="107"/>
    </row>
    <row r="4597" spans="3:35" x14ac:dyDescent="0.2">
      <c r="C4597" s="101"/>
      <c r="D4597" s="101"/>
      <c r="E4597" s="101"/>
      <c r="F4597" s="101"/>
      <c r="I4597" s="101"/>
      <c r="J4597" s="101"/>
      <c r="L4597" s="102"/>
      <c r="M4597" s="103"/>
      <c r="O4597" s="101"/>
      <c r="P4597" s="101"/>
      <c r="Q4597" s="101"/>
      <c r="R4597" s="105"/>
      <c r="V4597" s="106"/>
      <c r="W4597" s="107"/>
      <c r="X4597" s="107"/>
      <c r="Y4597" s="107"/>
      <c r="Z4597" s="108"/>
      <c r="AA4597" s="107"/>
      <c r="AB4597" s="50"/>
      <c r="AI4597" s="107"/>
    </row>
    <row r="4598" spans="3:35" x14ac:dyDescent="0.2">
      <c r="C4598" s="101"/>
      <c r="D4598" s="101"/>
      <c r="E4598" s="101"/>
      <c r="F4598" s="101"/>
      <c r="I4598" s="101"/>
      <c r="J4598" s="101"/>
      <c r="L4598" s="102"/>
      <c r="M4598" s="103"/>
      <c r="O4598" s="101"/>
      <c r="P4598" s="101"/>
      <c r="Q4598" s="101"/>
      <c r="R4598" s="105"/>
      <c r="V4598" s="106"/>
      <c r="W4598" s="107"/>
      <c r="X4598" s="107"/>
      <c r="Y4598" s="107"/>
      <c r="Z4598" s="108"/>
      <c r="AA4598" s="107"/>
      <c r="AB4598" s="50"/>
      <c r="AI4598" s="107"/>
    </row>
    <row r="4599" spans="3:35" x14ac:dyDescent="0.2">
      <c r="C4599" s="101"/>
      <c r="D4599" s="101"/>
      <c r="E4599" s="101"/>
      <c r="F4599" s="101"/>
      <c r="I4599" s="101"/>
      <c r="J4599" s="101"/>
      <c r="L4599" s="102"/>
      <c r="M4599" s="103"/>
      <c r="O4599" s="101"/>
      <c r="P4599" s="101"/>
      <c r="Q4599" s="101"/>
      <c r="R4599" s="105"/>
      <c r="V4599" s="106"/>
      <c r="W4599" s="107"/>
      <c r="X4599" s="107"/>
      <c r="Y4599" s="107"/>
      <c r="Z4599" s="108"/>
      <c r="AA4599" s="107"/>
      <c r="AB4599" s="50"/>
      <c r="AI4599" s="107"/>
    </row>
    <row r="4600" spans="3:35" x14ac:dyDescent="0.2">
      <c r="C4600" s="101"/>
      <c r="D4600" s="101"/>
      <c r="E4600" s="101"/>
      <c r="F4600" s="101"/>
      <c r="I4600" s="101"/>
      <c r="J4600" s="101"/>
      <c r="L4600" s="102"/>
      <c r="M4600" s="103"/>
      <c r="O4600" s="101"/>
      <c r="P4600" s="101"/>
      <c r="Q4600" s="101"/>
      <c r="R4600" s="105"/>
      <c r="V4600" s="106"/>
      <c r="W4600" s="107"/>
      <c r="X4600" s="107"/>
      <c r="Y4600" s="107"/>
      <c r="Z4600" s="108"/>
      <c r="AA4600" s="107"/>
      <c r="AB4600" s="50"/>
      <c r="AI4600" s="107"/>
    </row>
    <row r="4601" spans="3:35" x14ac:dyDescent="0.2">
      <c r="C4601" s="101"/>
      <c r="D4601" s="101"/>
      <c r="E4601" s="101"/>
      <c r="F4601" s="101"/>
      <c r="I4601" s="101"/>
      <c r="J4601" s="101"/>
      <c r="L4601" s="102"/>
      <c r="M4601" s="103"/>
      <c r="O4601" s="101"/>
      <c r="P4601" s="101"/>
      <c r="Q4601" s="101"/>
      <c r="R4601" s="105"/>
      <c r="V4601" s="106"/>
      <c r="W4601" s="107"/>
      <c r="X4601" s="107"/>
      <c r="Y4601" s="107"/>
      <c r="Z4601" s="108"/>
      <c r="AA4601" s="107"/>
      <c r="AB4601" s="50"/>
      <c r="AI4601" s="107"/>
    </row>
    <row r="4602" spans="3:35" x14ac:dyDescent="0.2">
      <c r="C4602" s="101"/>
      <c r="D4602" s="101"/>
      <c r="E4602" s="101"/>
      <c r="F4602" s="101"/>
      <c r="I4602" s="101"/>
      <c r="J4602" s="101"/>
      <c r="L4602" s="102"/>
      <c r="M4602" s="103"/>
      <c r="O4602" s="101"/>
      <c r="P4602" s="101"/>
      <c r="Q4602" s="101"/>
      <c r="R4602" s="105"/>
      <c r="V4602" s="106"/>
      <c r="W4602" s="107"/>
      <c r="X4602" s="107"/>
      <c r="Y4602" s="107"/>
      <c r="Z4602" s="108"/>
      <c r="AA4602" s="107"/>
      <c r="AB4602" s="50"/>
      <c r="AI4602" s="107"/>
    </row>
    <row r="4603" spans="3:35" x14ac:dyDescent="0.2">
      <c r="C4603" s="101"/>
      <c r="D4603" s="101"/>
      <c r="E4603" s="101"/>
      <c r="F4603" s="101"/>
      <c r="I4603" s="101"/>
      <c r="J4603" s="101"/>
      <c r="L4603" s="102"/>
      <c r="M4603" s="103"/>
      <c r="O4603" s="101"/>
      <c r="P4603" s="101"/>
      <c r="Q4603" s="101"/>
      <c r="R4603" s="105"/>
      <c r="V4603" s="106"/>
      <c r="W4603" s="107"/>
      <c r="X4603" s="107"/>
      <c r="Y4603" s="107"/>
      <c r="Z4603" s="108"/>
      <c r="AA4603" s="107"/>
      <c r="AB4603" s="50"/>
      <c r="AI4603" s="107"/>
    </row>
    <row r="4604" spans="3:35" x14ac:dyDescent="0.2">
      <c r="C4604" s="101"/>
      <c r="D4604" s="101"/>
      <c r="E4604" s="101"/>
      <c r="F4604" s="101"/>
      <c r="I4604" s="101"/>
      <c r="J4604" s="101"/>
      <c r="L4604" s="102"/>
      <c r="M4604" s="103"/>
      <c r="O4604" s="101"/>
      <c r="P4604" s="101"/>
      <c r="Q4604" s="101"/>
      <c r="R4604" s="105"/>
      <c r="V4604" s="106"/>
      <c r="W4604" s="107"/>
      <c r="X4604" s="107"/>
      <c r="Y4604" s="107"/>
      <c r="Z4604" s="108"/>
      <c r="AA4604" s="107"/>
      <c r="AB4604" s="50"/>
      <c r="AI4604" s="107"/>
    </row>
    <row r="4605" spans="3:35" x14ac:dyDescent="0.2">
      <c r="C4605" s="101"/>
      <c r="D4605" s="101"/>
      <c r="E4605" s="101"/>
      <c r="F4605" s="101"/>
      <c r="I4605" s="101"/>
      <c r="J4605" s="101"/>
      <c r="L4605" s="102"/>
      <c r="M4605" s="103"/>
      <c r="O4605" s="101"/>
      <c r="P4605" s="101"/>
      <c r="Q4605" s="101"/>
      <c r="R4605" s="105"/>
      <c r="V4605" s="106"/>
      <c r="W4605" s="107"/>
      <c r="X4605" s="107"/>
      <c r="Y4605" s="107"/>
      <c r="Z4605" s="108"/>
      <c r="AA4605" s="107"/>
      <c r="AB4605" s="50"/>
      <c r="AI4605" s="107"/>
    </row>
    <row r="4606" spans="3:35" x14ac:dyDescent="0.2">
      <c r="C4606" s="101"/>
      <c r="D4606" s="101"/>
      <c r="E4606" s="101"/>
      <c r="F4606" s="101"/>
      <c r="I4606" s="101"/>
      <c r="J4606" s="101"/>
      <c r="L4606" s="102"/>
      <c r="M4606" s="103"/>
      <c r="O4606" s="101"/>
      <c r="P4606" s="101"/>
      <c r="Q4606" s="101"/>
      <c r="R4606" s="105"/>
      <c r="V4606" s="106"/>
      <c r="W4606" s="107"/>
      <c r="X4606" s="107"/>
      <c r="Y4606" s="107"/>
      <c r="Z4606" s="108"/>
      <c r="AA4606" s="107"/>
      <c r="AB4606" s="50"/>
      <c r="AI4606" s="107"/>
    </row>
    <row r="4607" spans="3:35" x14ac:dyDescent="0.2">
      <c r="C4607" s="101"/>
      <c r="D4607" s="101"/>
      <c r="E4607" s="101"/>
      <c r="F4607" s="101"/>
      <c r="I4607" s="101"/>
      <c r="J4607" s="101"/>
      <c r="L4607" s="102"/>
      <c r="M4607" s="103"/>
      <c r="O4607" s="101"/>
      <c r="P4607" s="101"/>
      <c r="Q4607" s="101"/>
      <c r="R4607" s="105"/>
      <c r="V4607" s="106"/>
      <c r="W4607" s="107"/>
      <c r="X4607" s="107"/>
      <c r="Y4607" s="107"/>
      <c r="Z4607" s="108"/>
      <c r="AA4607" s="107"/>
      <c r="AB4607" s="50"/>
      <c r="AI4607" s="107"/>
    </row>
    <row r="4608" spans="3:35" x14ac:dyDescent="0.2">
      <c r="C4608" s="101"/>
      <c r="D4608" s="101"/>
      <c r="E4608" s="101"/>
      <c r="F4608" s="101"/>
      <c r="I4608" s="101"/>
      <c r="J4608" s="101"/>
      <c r="L4608" s="102"/>
      <c r="M4608" s="103"/>
      <c r="O4608" s="101"/>
      <c r="P4608" s="101"/>
      <c r="Q4608" s="101"/>
      <c r="R4608" s="105"/>
      <c r="V4608" s="106"/>
      <c r="W4608" s="107"/>
      <c r="X4608" s="107"/>
      <c r="Y4608" s="107"/>
      <c r="Z4608" s="108"/>
      <c r="AA4608" s="107"/>
      <c r="AB4608" s="50"/>
      <c r="AI4608" s="107"/>
    </row>
    <row r="4609" spans="3:35" x14ac:dyDescent="0.2">
      <c r="C4609" s="101"/>
      <c r="D4609" s="101"/>
      <c r="E4609" s="101"/>
      <c r="F4609" s="101"/>
      <c r="I4609" s="101"/>
      <c r="J4609" s="101"/>
      <c r="L4609" s="102"/>
      <c r="M4609" s="103"/>
      <c r="O4609" s="101"/>
      <c r="P4609" s="101"/>
      <c r="Q4609" s="101"/>
      <c r="R4609" s="105"/>
      <c r="V4609" s="106"/>
      <c r="W4609" s="107"/>
      <c r="X4609" s="107"/>
      <c r="Y4609" s="107"/>
      <c r="Z4609" s="108"/>
      <c r="AA4609" s="107"/>
      <c r="AB4609" s="50"/>
      <c r="AI4609" s="107"/>
    </row>
    <row r="4610" spans="3:35" x14ac:dyDescent="0.2">
      <c r="C4610" s="101"/>
      <c r="D4610" s="101"/>
      <c r="E4610" s="101"/>
      <c r="F4610" s="101"/>
      <c r="I4610" s="101"/>
      <c r="J4610" s="101"/>
      <c r="L4610" s="102"/>
      <c r="M4610" s="103"/>
      <c r="O4610" s="101"/>
      <c r="P4610" s="101"/>
      <c r="Q4610" s="101"/>
      <c r="R4610" s="105"/>
      <c r="V4610" s="106"/>
      <c r="W4610" s="107"/>
      <c r="X4610" s="107"/>
      <c r="Y4610" s="107"/>
      <c r="Z4610" s="108"/>
      <c r="AA4610" s="107"/>
      <c r="AB4610" s="50"/>
      <c r="AI4610" s="107"/>
    </row>
    <row r="4611" spans="3:35" x14ac:dyDescent="0.2">
      <c r="C4611" s="101"/>
      <c r="D4611" s="101"/>
      <c r="E4611" s="101"/>
      <c r="F4611" s="101"/>
      <c r="I4611" s="101"/>
      <c r="J4611" s="101"/>
      <c r="L4611" s="102"/>
      <c r="M4611" s="103"/>
      <c r="O4611" s="101"/>
      <c r="P4611" s="101"/>
      <c r="Q4611" s="101"/>
      <c r="R4611" s="105"/>
      <c r="V4611" s="106"/>
      <c r="W4611" s="107"/>
      <c r="X4611" s="107"/>
      <c r="Y4611" s="107"/>
      <c r="Z4611" s="108"/>
      <c r="AA4611" s="107"/>
      <c r="AB4611" s="50"/>
      <c r="AI4611" s="107"/>
    </row>
    <row r="4612" spans="3:35" x14ac:dyDescent="0.2">
      <c r="C4612" s="101"/>
      <c r="D4612" s="101"/>
      <c r="E4612" s="101"/>
      <c r="F4612" s="101"/>
      <c r="I4612" s="101"/>
      <c r="J4612" s="101"/>
      <c r="L4612" s="102"/>
      <c r="M4612" s="103"/>
      <c r="O4612" s="101"/>
      <c r="P4612" s="101"/>
      <c r="Q4612" s="101"/>
      <c r="R4612" s="105"/>
      <c r="V4612" s="106"/>
      <c r="W4612" s="107"/>
      <c r="X4612" s="107"/>
      <c r="Y4612" s="107"/>
      <c r="Z4612" s="108"/>
      <c r="AA4612" s="107"/>
      <c r="AB4612" s="50"/>
      <c r="AI4612" s="107"/>
    </row>
    <row r="4613" spans="3:35" x14ac:dyDescent="0.2">
      <c r="C4613" s="101"/>
      <c r="D4613" s="101"/>
      <c r="E4613" s="101"/>
      <c r="F4613" s="101"/>
      <c r="I4613" s="101"/>
      <c r="J4613" s="101"/>
      <c r="L4613" s="102"/>
      <c r="M4613" s="103"/>
      <c r="O4613" s="101"/>
      <c r="P4613" s="101"/>
      <c r="Q4613" s="101"/>
      <c r="R4613" s="105"/>
      <c r="V4613" s="106"/>
      <c r="W4613" s="107"/>
      <c r="X4613" s="107"/>
      <c r="Y4613" s="107"/>
      <c r="Z4613" s="108"/>
      <c r="AA4613" s="107"/>
      <c r="AB4613" s="50"/>
      <c r="AI4613" s="107"/>
    </row>
    <row r="4614" spans="3:35" x14ac:dyDescent="0.2">
      <c r="C4614" s="101"/>
      <c r="D4614" s="101"/>
      <c r="E4614" s="101"/>
      <c r="F4614" s="101"/>
      <c r="I4614" s="101"/>
      <c r="J4614" s="101"/>
      <c r="L4614" s="102"/>
      <c r="M4614" s="103"/>
      <c r="O4614" s="101"/>
      <c r="P4614" s="101"/>
      <c r="Q4614" s="101"/>
      <c r="R4614" s="105"/>
      <c r="V4614" s="106"/>
      <c r="W4614" s="107"/>
      <c r="X4614" s="107"/>
      <c r="Y4614" s="107"/>
      <c r="Z4614" s="108"/>
      <c r="AA4614" s="107"/>
      <c r="AB4614" s="50"/>
      <c r="AI4614" s="107"/>
    </row>
    <row r="4615" spans="3:35" x14ac:dyDescent="0.2">
      <c r="C4615" s="101"/>
      <c r="D4615" s="101"/>
      <c r="E4615" s="101"/>
      <c r="F4615" s="101"/>
      <c r="I4615" s="101"/>
      <c r="J4615" s="101"/>
      <c r="L4615" s="102"/>
      <c r="M4615" s="103"/>
      <c r="O4615" s="101"/>
      <c r="P4615" s="101"/>
      <c r="Q4615" s="101"/>
      <c r="R4615" s="105"/>
      <c r="V4615" s="106"/>
      <c r="W4615" s="107"/>
      <c r="X4615" s="107"/>
      <c r="Y4615" s="107"/>
      <c r="Z4615" s="108"/>
      <c r="AA4615" s="107"/>
      <c r="AB4615" s="50"/>
      <c r="AI4615" s="107"/>
    </row>
    <row r="4616" spans="3:35" x14ac:dyDescent="0.2">
      <c r="C4616" s="101"/>
      <c r="D4616" s="101"/>
      <c r="E4616" s="101"/>
      <c r="F4616" s="101"/>
      <c r="I4616" s="101"/>
      <c r="J4616" s="101"/>
      <c r="L4616" s="102"/>
      <c r="M4616" s="103"/>
      <c r="O4616" s="101"/>
      <c r="P4616" s="101"/>
      <c r="Q4616" s="101"/>
      <c r="R4616" s="105"/>
      <c r="V4616" s="106"/>
      <c r="W4616" s="107"/>
      <c r="X4616" s="107"/>
      <c r="Y4616" s="107"/>
      <c r="Z4616" s="108"/>
      <c r="AA4616" s="107"/>
      <c r="AB4616" s="50"/>
      <c r="AI4616" s="107"/>
    </row>
    <row r="4617" spans="3:35" x14ac:dyDescent="0.2">
      <c r="C4617" s="101"/>
      <c r="D4617" s="101"/>
      <c r="E4617" s="101"/>
      <c r="F4617" s="101"/>
      <c r="I4617" s="101"/>
      <c r="J4617" s="101"/>
      <c r="L4617" s="102"/>
      <c r="M4617" s="103"/>
      <c r="O4617" s="101"/>
      <c r="P4617" s="101"/>
      <c r="Q4617" s="101"/>
      <c r="R4617" s="105"/>
      <c r="V4617" s="106"/>
      <c r="W4617" s="107"/>
      <c r="X4617" s="107"/>
      <c r="Y4617" s="107"/>
      <c r="Z4617" s="108"/>
      <c r="AA4617" s="107"/>
      <c r="AB4617" s="50"/>
      <c r="AI4617" s="107"/>
    </row>
    <row r="4618" spans="3:35" x14ac:dyDescent="0.2">
      <c r="C4618" s="101"/>
      <c r="D4618" s="101"/>
      <c r="E4618" s="101"/>
      <c r="F4618" s="101"/>
      <c r="I4618" s="101"/>
      <c r="J4618" s="101"/>
      <c r="L4618" s="102"/>
      <c r="M4618" s="103"/>
      <c r="O4618" s="101"/>
      <c r="P4618" s="101"/>
      <c r="Q4618" s="101"/>
      <c r="R4618" s="105"/>
      <c r="V4618" s="106"/>
      <c r="W4618" s="107"/>
      <c r="X4618" s="107"/>
      <c r="Y4618" s="107"/>
      <c r="Z4618" s="108"/>
      <c r="AA4618" s="107"/>
      <c r="AB4618" s="50"/>
      <c r="AI4618" s="107"/>
    </row>
    <row r="4619" spans="3:35" x14ac:dyDescent="0.2">
      <c r="C4619" s="101"/>
      <c r="D4619" s="101"/>
      <c r="E4619" s="101"/>
      <c r="F4619" s="101"/>
      <c r="I4619" s="101"/>
      <c r="J4619" s="101"/>
      <c r="L4619" s="102"/>
      <c r="M4619" s="103"/>
      <c r="O4619" s="101"/>
      <c r="P4619" s="101"/>
      <c r="Q4619" s="101"/>
      <c r="R4619" s="105"/>
      <c r="V4619" s="106"/>
      <c r="W4619" s="107"/>
      <c r="X4619" s="107"/>
      <c r="Y4619" s="107"/>
      <c r="Z4619" s="108"/>
      <c r="AA4619" s="107"/>
      <c r="AB4619" s="50"/>
      <c r="AI4619" s="107"/>
    </row>
    <row r="4620" spans="3:35" x14ac:dyDescent="0.2">
      <c r="C4620" s="101"/>
      <c r="D4620" s="101"/>
      <c r="E4620" s="101"/>
      <c r="F4620" s="101"/>
      <c r="I4620" s="101"/>
      <c r="J4620" s="101"/>
      <c r="L4620" s="102"/>
      <c r="M4620" s="103"/>
      <c r="O4620" s="101"/>
      <c r="P4620" s="101"/>
      <c r="Q4620" s="101"/>
      <c r="R4620" s="105"/>
      <c r="V4620" s="106"/>
      <c r="W4620" s="107"/>
      <c r="X4620" s="107"/>
      <c r="Y4620" s="107"/>
      <c r="Z4620" s="108"/>
      <c r="AA4620" s="107"/>
      <c r="AB4620" s="50"/>
      <c r="AI4620" s="107"/>
    </row>
    <row r="4621" spans="3:35" x14ac:dyDescent="0.2">
      <c r="C4621" s="101"/>
      <c r="D4621" s="101"/>
      <c r="E4621" s="101"/>
      <c r="F4621" s="101"/>
      <c r="I4621" s="101"/>
      <c r="J4621" s="101"/>
      <c r="L4621" s="102"/>
      <c r="M4621" s="103"/>
      <c r="O4621" s="101"/>
      <c r="P4621" s="101"/>
      <c r="Q4621" s="101"/>
      <c r="R4621" s="105"/>
      <c r="V4621" s="106"/>
      <c r="W4621" s="107"/>
      <c r="X4621" s="107"/>
      <c r="Y4621" s="107"/>
      <c r="Z4621" s="108"/>
      <c r="AA4621" s="107"/>
      <c r="AB4621" s="50"/>
      <c r="AI4621" s="107"/>
    </row>
    <row r="4622" spans="3:35" x14ac:dyDescent="0.2">
      <c r="C4622" s="101"/>
      <c r="D4622" s="101"/>
      <c r="E4622" s="101"/>
      <c r="F4622" s="101"/>
      <c r="I4622" s="101"/>
      <c r="J4622" s="101"/>
      <c r="L4622" s="102"/>
      <c r="M4622" s="103"/>
      <c r="O4622" s="101"/>
      <c r="P4622" s="101"/>
      <c r="Q4622" s="101"/>
      <c r="R4622" s="105"/>
      <c r="V4622" s="106"/>
      <c r="W4622" s="107"/>
      <c r="X4622" s="107"/>
      <c r="Y4622" s="107"/>
      <c r="Z4622" s="108"/>
      <c r="AA4622" s="107"/>
      <c r="AB4622" s="50"/>
      <c r="AI4622" s="107"/>
    </row>
    <row r="4623" spans="3:35" x14ac:dyDescent="0.2">
      <c r="C4623" s="101"/>
      <c r="D4623" s="101"/>
      <c r="E4623" s="101"/>
      <c r="F4623" s="101"/>
      <c r="I4623" s="101"/>
      <c r="J4623" s="101"/>
      <c r="L4623" s="102"/>
      <c r="M4623" s="103"/>
      <c r="O4623" s="101"/>
      <c r="P4623" s="101"/>
      <c r="Q4623" s="101"/>
      <c r="R4623" s="105"/>
      <c r="V4623" s="106"/>
      <c r="W4623" s="107"/>
      <c r="X4623" s="107"/>
      <c r="Y4623" s="107"/>
      <c r="Z4623" s="108"/>
      <c r="AA4623" s="107"/>
      <c r="AB4623" s="50"/>
      <c r="AI4623" s="107"/>
    </row>
    <row r="4624" spans="3:35" x14ac:dyDescent="0.2">
      <c r="C4624" s="101"/>
      <c r="D4624" s="101"/>
      <c r="E4624" s="101"/>
      <c r="F4624" s="101"/>
      <c r="I4624" s="101"/>
      <c r="J4624" s="101"/>
      <c r="L4624" s="102"/>
      <c r="M4624" s="103"/>
      <c r="O4624" s="101"/>
      <c r="P4624" s="101"/>
      <c r="Q4624" s="101"/>
      <c r="R4624" s="105"/>
      <c r="V4624" s="106"/>
      <c r="W4624" s="107"/>
      <c r="X4624" s="107"/>
      <c r="Y4624" s="107"/>
      <c r="Z4624" s="108"/>
      <c r="AA4624" s="107"/>
      <c r="AB4624" s="50"/>
      <c r="AI4624" s="107"/>
    </row>
    <row r="4625" spans="3:35" x14ac:dyDescent="0.2">
      <c r="C4625" s="101"/>
      <c r="D4625" s="101"/>
      <c r="E4625" s="101"/>
      <c r="F4625" s="101"/>
      <c r="I4625" s="101"/>
      <c r="J4625" s="101"/>
      <c r="L4625" s="102"/>
      <c r="M4625" s="103"/>
      <c r="O4625" s="101"/>
      <c r="P4625" s="101"/>
      <c r="Q4625" s="101"/>
      <c r="R4625" s="105"/>
      <c r="V4625" s="106"/>
      <c r="W4625" s="107"/>
      <c r="X4625" s="107"/>
      <c r="Y4625" s="107"/>
      <c r="Z4625" s="108"/>
      <c r="AA4625" s="107"/>
      <c r="AB4625" s="50"/>
      <c r="AI4625" s="107"/>
    </row>
    <row r="4626" spans="3:35" x14ac:dyDescent="0.2">
      <c r="C4626" s="101"/>
      <c r="D4626" s="101"/>
      <c r="E4626" s="101"/>
      <c r="F4626" s="101"/>
      <c r="I4626" s="101"/>
      <c r="J4626" s="101"/>
      <c r="L4626" s="102"/>
      <c r="M4626" s="103"/>
      <c r="O4626" s="101"/>
      <c r="P4626" s="101"/>
      <c r="Q4626" s="101"/>
      <c r="R4626" s="105"/>
      <c r="V4626" s="106"/>
      <c r="W4626" s="107"/>
      <c r="X4626" s="107"/>
      <c r="Y4626" s="107"/>
      <c r="Z4626" s="108"/>
      <c r="AA4626" s="107"/>
      <c r="AB4626" s="50"/>
      <c r="AI4626" s="107"/>
    </row>
    <row r="4627" spans="3:35" x14ac:dyDescent="0.2">
      <c r="C4627" s="101"/>
      <c r="D4627" s="101"/>
      <c r="E4627" s="101"/>
      <c r="F4627" s="101"/>
      <c r="I4627" s="101"/>
      <c r="J4627" s="101"/>
      <c r="L4627" s="102"/>
      <c r="M4627" s="103"/>
      <c r="O4627" s="101"/>
      <c r="P4627" s="101"/>
      <c r="Q4627" s="101"/>
      <c r="R4627" s="105"/>
      <c r="V4627" s="106"/>
      <c r="W4627" s="107"/>
      <c r="X4627" s="107"/>
      <c r="Y4627" s="107"/>
      <c r="Z4627" s="108"/>
      <c r="AA4627" s="107"/>
      <c r="AB4627" s="50"/>
      <c r="AI4627" s="107"/>
    </row>
    <row r="4628" spans="3:35" x14ac:dyDescent="0.2">
      <c r="C4628" s="101"/>
      <c r="D4628" s="101"/>
      <c r="E4628" s="101"/>
      <c r="F4628" s="101"/>
      <c r="I4628" s="101"/>
      <c r="J4628" s="101"/>
      <c r="L4628" s="102"/>
      <c r="M4628" s="103"/>
      <c r="O4628" s="101"/>
      <c r="P4628" s="101"/>
      <c r="Q4628" s="101"/>
      <c r="R4628" s="105"/>
      <c r="V4628" s="106"/>
      <c r="W4628" s="107"/>
      <c r="X4628" s="107"/>
      <c r="Y4628" s="107"/>
      <c r="Z4628" s="108"/>
      <c r="AA4628" s="107"/>
      <c r="AB4628" s="50"/>
      <c r="AI4628" s="107"/>
    </row>
    <row r="4629" spans="3:35" x14ac:dyDescent="0.2">
      <c r="C4629" s="101"/>
      <c r="D4629" s="101"/>
      <c r="E4629" s="101"/>
      <c r="F4629" s="101"/>
      <c r="I4629" s="101"/>
      <c r="J4629" s="101"/>
      <c r="L4629" s="102"/>
      <c r="M4629" s="103"/>
      <c r="O4629" s="101"/>
      <c r="P4629" s="101"/>
      <c r="Q4629" s="101"/>
      <c r="R4629" s="105"/>
      <c r="V4629" s="106"/>
      <c r="W4629" s="107"/>
      <c r="X4629" s="107"/>
      <c r="Y4629" s="107"/>
      <c r="Z4629" s="108"/>
      <c r="AA4629" s="107"/>
      <c r="AB4629" s="50"/>
      <c r="AI4629" s="107"/>
    </row>
    <row r="4630" spans="3:35" x14ac:dyDescent="0.2">
      <c r="C4630" s="101"/>
      <c r="D4630" s="101"/>
      <c r="E4630" s="101"/>
      <c r="F4630" s="101"/>
      <c r="I4630" s="101"/>
      <c r="J4630" s="101"/>
      <c r="L4630" s="102"/>
      <c r="M4630" s="103"/>
      <c r="O4630" s="101"/>
      <c r="P4630" s="101"/>
      <c r="Q4630" s="101"/>
      <c r="R4630" s="105"/>
      <c r="V4630" s="106"/>
      <c r="W4630" s="107"/>
      <c r="X4630" s="107"/>
      <c r="Y4630" s="107"/>
      <c r="Z4630" s="108"/>
      <c r="AA4630" s="107"/>
      <c r="AB4630" s="50"/>
      <c r="AI4630" s="107"/>
    </row>
    <row r="4631" spans="3:35" x14ac:dyDescent="0.2">
      <c r="C4631" s="101"/>
      <c r="D4631" s="101"/>
      <c r="E4631" s="101"/>
      <c r="F4631" s="101"/>
      <c r="I4631" s="101"/>
      <c r="J4631" s="101"/>
      <c r="L4631" s="102"/>
      <c r="M4631" s="103"/>
      <c r="O4631" s="101"/>
      <c r="P4631" s="101"/>
      <c r="Q4631" s="101"/>
      <c r="R4631" s="105"/>
      <c r="V4631" s="106"/>
      <c r="W4631" s="107"/>
      <c r="X4631" s="107"/>
      <c r="Y4631" s="107"/>
      <c r="Z4631" s="108"/>
      <c r="AA4631" s="107"/>
      <c r="AB4631" s="50"/>
      <c r="AI4631" s="107"/>
    </row>
    <row r="4632" spans="3:35" x14ac:dyDescent="0.2">
      <c r="C4632" s="101"/>
      <c r="D4632" s="101"/>
      <c r="E4632" s="101"/>
      <c r="F4632" s="101"/>
      <c r="I4632" s="101"/>
      <c r="J4632" s="101"/>
      <c r="L4632" s="102"/>
      <c r="M4632" s="103"/>
      <c r="O4632" s="101"/>
      <c r="P4632" s="101"/>
      <c r="Q4632" s="101"/>
      <c r="R4632" s="105"/>
      <c r="V4632" s="106"/>
      <c r="W4632" s="107"/>
      <c r="X4632" s="107"/>
      <c r="Y4632" s="107"/>
      <c r="Z4632" s="108"/>
      <c r="AA4632" s="107"/>
      <c r="AB4632" s="50"/>
      <c r="AI4632" s="107"/>
    </row>
    <row r="4633" spans="3:35" x14ac:dyDescent="0.2">
      <c r="C4633" s="101"/>
      <c r="D4633" s="101"/>
      <c r="E4633" s="101"/>
      <c r="F4633" s="101"/>
      <c r="I4633" s="101"/>
      <c r="J4633" s="101"/>
      <c r="L4633" s="102"/>
      <c r="M4633" s="103"/>
      <c r="O4633" s="101"/>
      <c r="P4633" s="101"/>
      <c r="Q4633" s="101"/>
      <c r="R4633" s="105"/>
      <c r="V4633" s="106"/>
      <c r="W4633" s="107"/>
      <c r="X4633" s="107"/>
      <c r="Y4633" s="107"/>
      <c r="Z4633" s="108"/>
      <c r="AA4633" s="107"/>
      <c r="AB4633" s="50"/>
      <c r="AI4633" s="107"/>
    </row>
    <row r="4634" spans="3:35" x14ac:dyDescent="0.2">
      <c r="C4634" s="101"/>
      <c r="D4634" s="101"/>
      <c r="E4634" s="101"/>
      <c r="F4634" s="101"/>
      <c r="I4634" s="101"/>
      <c r="J4634" s="101"/>
      <c r="L4634" s="102"/>
      <c r="M4634" s="103"/>
      <c r="O4634" s="101"/>
      <c r="P4634" s="101"/>
      <c r="Q4634" s="101"/>
      <c r="R4634" s="105"/>
      <c r="V4634" s="106"/>
      <c r="W4634" s="107"/>
      <c r="X4634" s="107"/>
      <c r="Y4634" s="107"/>
      <c r="Z4634" s="108"/>
      <c r="AA4634" s="107"/>
      <c r="AB4634" s="50"/>
      <c r="AI4634" s="107"/>
    </row>
    <row r="4635" spans="3:35" x14ac:dyDescent="0.2">
      <c r="C4635" s="101"/>
      <c r="D4635" s="101"/>
      <c r="E4635" s="101"/>
      <c r="F4635" s="101"/>
      <c r="I4635" s="101"/>
      <c r="J4635" s="101"/>
      <c r="L4635" s="102"/>
      <c r="M4635" s="103"/>
      <c r="O4635" s="101"/>
      <c r="P4635" s="101"/>
      <c r="Q4635" s="101"/>
      <c r="R4635" s="105"/>
      <c r="V4635" s="106"/>
      <c r="W4635" s="107"/>
      <c r="X4635" s="107"/>
      <c r="Y4635" s="107"/>
      <c r="Z4635" s="108"/>
      <c r="AA4635" s="107"/>
      <c r="AB4635" s="50"/>
      <c r="AI4635" s="107"/>
    </row>
    <row r="4636" spans="3:35" x14ac:dyDescent="0.2">
      <c r="C4636" s="101"/>
      <c r="D4636" s="101"/>
      <c r="E4636" s="101"/>
      <c r="F4636" s="101"/>
      <c r="I4636" s="101"/>
      <c r="J4636" s="101"/>
      <c r="L4636" s="102"/>
      <c r="M4636" s="103"/>
      <c r="O4636" s="101"/>
      <c r="P4636" s="101"/>
      <c r="Q4636" s="101"/>
      <c r="R4636" s="105"/>
      <c r="V4636" s="106"/>
      <c r="W4636" s="107"/>
      <c r="X4636" s="107"/>
      <c r="Y4636" s="107"/>
      <c r="Z4636" s="108"/>
      <c r="AA4636" s="107"/>
      <c r="AB4636" s="50"/>
      <c r="AI4636" s="107"/>
    </row>
    <row r="4637" spans="3:35" x14ac:dyDescent="0.2">
      <c r="C4637" s="101"/>
      <c r="D4637" s="101"/>
      <c r="E4637" s="101"/>
      <c r="F4637" s="101"/>
      <c r="I4637" s="101"/>
      <c r="J4637" s="101"/>
      <c r="L4637" s="102"/>
      <c r="M4637" s="103"/>
      <c r="O4637" s="101"/>
      <c r="P4637" s="101"/>
      <c r="Q4637" s="101"/>
      <c r="R4637" s="105"/>
      <c r="V4637" s="106"/>
      <c r="W4637" s="107"/>
      <c r="X4637" s="107"/>
      <c r="Y4637" s="107"/>
      <c r="Z4637" s="108"/>
      <c r="AA4637" s="107"/>
      <c r="AB4637" s="50"/>
      <c r="AI4637" s="107"/>
    </row>
    <row r="4638" spans="3:35" x14ac:dyDescent="0.2">
      <c r="C4638" s="101"/>
      <c r="D4638" s="101"/>
      <c r="E4638" s="101"/>
      <c r="F4638" s="101"/>
      <c r="I4638" s="101"/>
      <c r="J4638" s="101"/>
      <c r="L4638" s="102"/>
      <c r="M4638" s="103"/>
      <c r="O4638" s="101"/>
      <c r="P4638" s="101"/>
      <c r="Q4638" s="101"/>
      <c r="R4638" s="105"/>
      <c r="V4638" s="106"/>
      <c r="W4638" s="107"/>
      <c r="X4638" s="107"/>
      <c r="Y4638" s="107"/>
      <c r="Z4638" s="108"/>
      <c r="AA4638" s="107"/>
      <c r="AB4638" s="50"/>
      <c r="AI4638" s="107"/>
    </row>
    <row r="4639" spans="3:35" x14ac:dyDescent="0.2">
      <c r="C4639" s="101"/>
      <c r="D4639" s="101"/>
      <c r="E4639" s="101"/>
      <c r="F4639" s="101"/>
      <c r="I4639" s="101"/>
      <c r="J4639" s="101"/>
      <c r="L4639" s="102"/>
      <c r="M4639" s="103"/>
      <c r="O4639" s="101"/>
      <c r="P4639" s="101"/>
      <c r="Q4639" s="101"/>
      <c r="R4639" s="105"/>
      <c r="V4639" s="106"/>
      <c r="W4639" s="107"/>
      <c r="X4639" s="107"/>
      <c r="Y4639" s="107"/>
      <c r="Z4639" s="108"/>
      <c r="AA4639" s="107"/>
      <c r="AB4639" s="50"/>
      <c r="AI4639" s="107"/>
    </row>
    <row r="4640" spans="3:35" x14ac:dyDescent="0.2">
      <c r="C4640" s="101"/>
      <c r="D4640" s="101"/>
      <c r="E4640" s="101"/>
      <c r="F4640" s="101"/>
      <c r="I4640" s="101"/>
      <c r="J4640" s="101"/>
      <c r="L4640" s="102"/>
      <c r="M4640" s="103"/>
      <c r="O4640" s="101"/>
      <c r="P4640" s="101"/>
      <c r="Q4640" s="101"/>
      <c r="R4640" s="105"/>
      <c r="V4640" s="106"/>
      <c r="W4640" s="107"/>
      <c r="X4640" s="107"/>
      <c r="Y4640" s="107"/>
      <c r="Z4640" s="108"/>
      <c r="AA4640" s="107"/>
      <c r="AB4640" s="50"/>
      <c r="AI4640" s="107"/>
    </row>
    <row r="4641" spans="3:35" x14ac:dyDescent="0.2">
      <c r="C4641" s="101"/>
      <c r="D4641" s="101"/>
      <c r="E4641" s="101"/>
      <c r="F4641" s="101"/>
      <c r="I4641" s="101"/>
      <c r="J4641" s="101"/>
      <c r="L4641" s="102"/>
      <c r="M4641" s="103"/>
      <c r="O4641" s="101"/>
      <c r="P4641" s="101"/>
      <c r="Q4641" s="101"/>
      <c r="R4641" s="105"/>
      <c r="V4641" s="106"/>
      <c r="W4641" s="107"/>
      <c r="X4641" s="107"/>
      <c r="Y4641" s="107"/>
      <c r="Z4641" s="108"/>
      <c r="AA4641" s="107"/>
      <c r="AB4641" s="50"/>
      <c r="AI4641" s="107"/>
    </row>
    <row r="4642" spans="3:35" x14ac:dyDescent="0.2">
      <c r="C4642" s="101"/>
      <c r="D4642" s="101"/>
      <c r="E4642" s="101"/>
      <c r="F4642" s="101"/>
      <c r="I4642" s="101"/>
      <c r="J4642" s="101"/>
      <c r="L4642" s="102"/>
      <c r="M4642" s="103"/>
      <c r="O4642" s="101"/>
      <c r="P4642" s="101"/>
      <c r="Q4642" s="101"/>
      <c r="R4642" s="105"/>
      <c r="V4642" s="106"/>
      <c r="W4642" s="107"/>
      <c r="X4642" s="107"/>
      <c r="Y4642" s="107"/>
      <c r="Z4642" s="108"/>
      <c r="AA4642" s="107"/>
      <c r="AB4642" s="50"/>
      <c r="AI4642" s="107"/>
    </row>
    <row r="4643" spans="3:35" x14ac:dyDescent="0.2">
      <c r="C4643" s="101"/>
      <c r="D4643" s="101"/>
      <c r="E4643" s="101"/>
      <c r="F4643" s="101"/>
      <c r="I4643" s="101"/>
      <c r="J4643" s="101"/>
      <c r="L4643" s="102"/>
      <c r="M4643" s="103"/>
      <c r="O4643" s="101"/>
      <c r="P4643" s="101"/>
      <c r="Q4643" s="101"/>
      <c r="R4643" s="105"/>
      <c r="V4643" s="106"/>
      <c r="W4643" s="107"/>
      <c r="X4643" s="107"/>
      <c r="Y4643" s="107"/>
      <c r="Z4643" s="108"/>
      <c r="AA4643" s="107"/>
      <c r="AB4643" s="50"/>
      <c r="AI4643" s="107"/>
    </row>
    <row r="4644" spans="3:35" x14ac:dyDescent="0.2">
      <c r="C4644" s="101"/>
      <c r="D4644" s="101"/>
      <c r="E4644" s="101"/>
      <c r="F4644" s="101"/>
      <c r="I4644" s="101"/>
      <c r="J4644" s="101"/>
      <c r="L4644" s="102"/>
      <c r="M4644" s="103"/>
      <c r="O4644" s="101"/>
      <c r="P4644" s="101"/>
      <c r="Q4644" s="101"/>
      <c r="R4644" s="105"/>
      <c r="V4644" s="106"/>
      <c r="W4644" s="107"/>
      <c r="X4644" s="107"/>
      <c r="Y4644" s="107"/>
      <c r="Z4644" s="108"/>
      <c r="AA4644" s="107"/>
      <c r="AB4644" s="50"/>
      <c r="AI4644" s="107"/>
    </row>
    <row r="4645" spans="3:35" x14ac:dyDescent="0.2">
      <c r="C4645" s="101"/>
      <c r="D4645" s="101"/>
      <c r="E4645" s="101"/>
      <c r="F4645" s="101"/>
      <c r="I4645" s="101"/>
      <c r="J4645" s="101"/>
      <c r="L4645" s="102"/>
      <c r="M4645" s="103"/>
      <c r="O4645" s="101"/>
      <c r="P4645" s="101"/>
      <c r="Q4645" s="101"/>
      <c r="R4645" s="105"/>
      <c r="V4645" s="106"/>
      <c r="W4645" s="107"/>
      <c r="X4645" s="107"/>
      <c r="Y4645" s="107"/>
      <c r="Z4645" s="108"/>
      <c r="AA4645" s="107"/>
      <c r="AB4645" s="50"/>
      <c r="AI4645" s="107"/>
    </row>
    <row r="4646" spans="3:35" x14ac:dyDescent="0.2">
      <c r="C4646" s="101"/>
      <c r="D4646" s="101"/>
      <c r="E4646" s="101"/>
      <c r="F4646" s="101"/>
      <c r="I4646" s="101"/>
      <c r="J4646" s="101"/>
      <c r="L4646" s="102"/>
      <c r="M4646" s="103"/>
      <c r="O4646" s="101"/>
      <c r="P4646" s="101"/>
      <c r="Q4646" s="101"/>
      <c r="R4646" s="105"/>
      <c r="V4646" s="106"/>
      <c r="W4646" s="107"/>
      <c r="X4646" s="107"/>
      <c r="Y4646" s="107"/>
      <c r="Z4646" s="108"/>
      <c r="AA4646" s="107"/>
      <c r="AB4646" s="50"/>
      <c r="AI4646" s="107"/>
    </row>
    <row r="4647" spans="3:35" x14ac:dyDescent="0.2">
      <c r="C4647" s="101"/>
      <c r="D4647" s="101"/>
      <c r="E4647" s="101"/>
      <c r="F4647" s="101"/>
      <c r="I4647" s="101"/>
      <c r="J4647" s="101"/>
      <c r="L4647" s="102"/>
      <c r="M4647" s="103"/>
      <c r="O4647" s="101"/>
      <c r="P4647" s="101"/>
      <c r="Q4647" s="101"/>
      <c r="R4647" s="105"/>
      <c r="V4647" s="106"/>
      <c r="W4647" s="107"/>
      <c r="X4647" s="107"/>
      <c r="Y4647" s="107"/>
      <c r="Z4647" s="108"/>
      <c r="AA4647" s="107"/>
      <c r="AB4647" s="50"/>
      <c r="AI4647" s="107"/>
    </row>
    <row r="4648" spans="3:35" x14ac:dyDescent="0.2">
      <c r="C4648" s="101"/>
      <c r="D4648" s="101"/>
      <c r="E4648" s="101"/>
      <c r="F4648" s="101"/>
      <c r="I4648" s="101"/>
      <c r="J4648" s="101"/>
      <c r="L4648" s="102"/>
      <c r="M4648" s="103"/>
      <c r="O4648" s="101"/>
      <c r="P4648" s="101"/>
      <c r="Q4648" s="101"/>
      <c r="R4648" s="105"/>
      <c r="V4648" s="106"/>
      <c r="W4648" s="107"/>
      <c r="X4648" s="107"/>
      <c r="Y4648" s="107"/>
      <c r="Z4648" s="108"/>
      <c r="AA4648" s="107"/>
      <c r="AB4648" s="50"/>
      <c r="AI4648" s="107"/>
    </row>
    <row r="4649" spans="3:35" x14ac:dyDescent="0.2">
      <c r="C4649" s="101"/>
      <c r="D4649" s="101"/>
      <c r="E4649" s="101"/>
      <c r="F4649" s="101"/>
      <c r="I4649" s="101"/>
      <c r="J4649" s="101"/>
      <c r="L4649" s="102"/>
      <c r="M4649" s="103"/>
      <c r="O4649" s="101"/>
      <c r="P4649" s="101"/>
      <c r="Q4649" s="101"/>
      <c r="R4649" s="105"/>
      <c r="V4649" s="106"/>
      <c r="W4649" s="107"/>
      <c r="X4649" s="107"/>
      <c r="Y4649" s="107"/>
      <c r="Z4649" s="108"/>
      <c r="AA4649" s="107"/>
      <c r="AB4649" s="50"/>
      <c r="AI4649" s="107"/>
    </row>
    <row r="4650" spans="3:35" x14ac:dyDescent="0.2">
      <c r="C4650" s="101"/>
      <c r="D4650" s="101"/>
      <c r="E4650" s="101"/>
      <c r="F4650" s="101"/>
      <c r="I4650" s="101"/>
      <c r="J4650" s="101"/>
      <c r="L4650" s="102"/>
      <c r="M4650" s="103"/>
      <c r="O4650" s="101"/>
      <c r="P4650" s="101"/>
      <c r="Q4650" s="101"/>
      <c r="R4650" s="105"/>
      <c r="V4650" s="106"/>
      <c r="W4650" s="107"/>
      <c r="X4650" s="107"/>
      <c r="Y4650" s="107"/>
      <c r="Z4650" s="108"/>
      <c r="AA4650" s="107"/>
      <c r="AB4650" s="50"/>
      <c r="AI4650" s="107"/>
    </row>
    <row r="4651" spans="3:35" x14ac:dyDescent="0.2">
      <c r="C4651" s="101"/>
      <c r="D4651" s="101"/>
      <c r="E4651" s="101"/>
      <c r="F4651" s="101"/>
      <c r="I4651" s="101"/>
      <c r="J4651" s="101"/>
      <c r="L4651" s="102"/>
      <c r="M4651" s="103"/>
      <c r="O4651" s="101"/>
      <c r="P4651" s="101"/>
      <c r="Q4651" s="101"/>
      <c r="R4651" s="105"/>
      <c r="V4651" s="106"/>
      <c r="W4651" s="107"/>
      <c r="X4651" s="107"/>
      <c r="Y4651" s="107"/>
      <c r="Z4651" s="108"/>
      <c r="AA4651" s="107"/>
      <c r="AB4651" s="50"/>
      <c r="AI4651" s="107"/>
    </row>
    <row r="4652" spans="3:35" x14ac:dyDescent="0.2">
      <c r="C4652" s="101"/>
      <c r="D4652" s="101"/>
      <c r="E4652" s="101"/>
      <c r="F4652" s="101"/>
      <c r="I4652" s="101"/>
      <c r="J4652" s="101"/>
      <c r="L4652" s="102"/>
      <c r="M4652" s="103"/>
      <c r="O4652" s="101"/>
      <c r="P4652" s="101"/>
      <c r="Q4652" s="101"/>
      <c r="R4652" s="105"/>
      <c r="V4652" s="106"/>
      <c r="W4652" s="107"/>
      <c r="X4652" s="107"/>
      <c r="Y4652" s="107"/>
      <c r="Z4652" s="108"/>
      <c r="AA4652" s="107"/>
      <c r="AB4652" s="50"/>
      <c r="AI4652" s="107"/>
    </row>
    <row r="4653" spans="3:35" x14ac:dyDescent="0.2">
      <c r="C4653" s="101"/>
      <c r="D4653" s="101"/>
      <c r="E4653" s="101"/>
      <c r="F4653" s="101"/>
      <c r="I4653" s="101"/>
      <c r="J4653" s="101"/>
      <c r="L4653" s="102"/>
      <c r="M4653" s="103"/>
      <c r="O4653" s="101"/>
      <c r="P4653" s="101"/>
      <c r="Q4653" s="101"/>
      <c r="R4653" s="105"/>
      <c r="V4653" s="106"/>
      <c r="W4653" s="107"/>
      <c r="X4653" s="107"/>
      <c r="Y4653" s="107"/>
      <c r="Z4653" s="108"/>
      <c r="AA4653" s="107"/>
      <c r="AB4653" s="50"/>
      <c r="AI4653" s="107"/>
    </row>
    <row r="4654" spans="3:35" x14ac:dyDescent="0.2">
      <c r="C4654" s="101"/>
      <c r="D4654" s="101"/>
      <c r="E4654" s="101"/>
      <c r="F4654" s="101"/>
      <c r="I4654" s="101"/>
      <c r="J4654" s="101"/>
      <c r="L4654" s="102"/>
      <c r="M4654" s="103"/>
      <c r="O4654" s="101"/>
      <c r="P4654" s="101"/>
      <c r="Q4654" s="101"/>
      <c r="R4654" s="105"/>
      <c r="V4654" s="106"/>
      <c r="W4654" s="107"/>
      <c r="X4654" s="107"/>
      <c r="Y4654" s="107"/>
      <c r="Z4654" s="108"/>
      <c r="AA4654" s="107"/>
      <c r="AB4654" s="50"/>
      <c r="AI4654" s="107"/>
    </row>
    <row r="4655" spans="3:35" x14ac:dyDescent="0.2">
      <c r="C4655" s="101"/>
      <c r="D4655" s="101"/>
      <c r="E4655" s="101"/>
      <c r="F4655" s="101"/>
      <c r="I4655" s="101"/>
      <c r="J4655" s="101"/>
      <c r="L4655" s="102"/>
      <c r="M4655" s="103"/>
      <c r="O4655" s="101"/>
      <c r="P4655" s="101"/>
      <c r="Q4655" s="101"/>
      <c r="R4655" s="105"/>
      <c r="V4655" s="106"/>
      <c r="W4655" s="107"/>
      <c r="X4655" s="107"/>
      <c r="Y4655" s="107"/>
      <c r="Z4655" s="108"/>
      <c r="AA4655" s="107"/>
      <c r="AB4655" s="50"/>
      <c r="AI4655" s="107"/>
    </row>
    <row r="4656" spans="3:35" x14ac:dyDescent="0.2">
      <c r="C4656" s="101"/>
      <c r="D4656" s="101"/>
      <c r="E4656" s="101"/>
      <c r="F4656" s="101"/>
      <c r="I4656" s="101"/>
      <c r="J4656" s="101"/>
      <c r="L4656" s="102"/>
      <c r="M4656" s="103"/>
      <c r="O4656" s="101"/>
      <c r="P4656" s="101"/>
      <c r="Q4656" s="101"/>
      <c r="R4656" s="105"/>
      <c r="V4656" s="106"/>
      <c r="W4656" s="107"/>
      <c r="X4656" s="107"/>
      <c r="Y4656" s="107"/>
      <c r="Z4656" s="108"/>
      <c r="AA4656" s="107"/>
      <c r="AB4656" s="50"/>
      <c r="AI4656" s="107"/>
    </row>
    <row r="4657" spans="3:35" x14ac:dyDescent="0.2">
      <c r="C4657" s="101"/>
      <c r="D4657" s="101"/>
      <c r="E4657" s="101"/>
      <c r="F4657" s="101"/>
      <c r="I4657" s="101"/>
      <c r="J4657" s="101"/>
      <c r="L4657" s="102"/>
      <c r="M4657" s="103"/>
      <c r="O4657" s="101"/>
      <c r="P4657" s="101"/>
      <c r="Q4657" s="101"/>
      <c r="R4657" s="105"/>
      <c r="V4657" s="106"/>
      <c r="W4657" s="107"/>
      <c r="X4657" s="107"/>
      <c r="Y4657" s="107"/>
      <c r="Z4657" s="108"/>
      <c r="AA4657" s="107"/>
      <c r="AB4657" s="50"/>
      <c r="AI4657" s="107"/>
    </row>
    <row r="4658" spans="3:35" x14ac:dyDescent="0.2">
      <c r="L4658" s="102"/>
      <c r="M4658" s="103"/>
      <c r="R4658" s="105"/>
      <c r="V4658" s="106"/>
      <c r="W4658" s="107"/>
      <c r="X4658" s="107"/>
      <c r="Y4658" s="107"/>
      <c r="Z4658" s="108"/>
      <c r="AA4658" s="107"/>
      <c r="AB4658" s="50"/>
      <c r="AI4658" s="107"/>
    </row>
    <row r="4659" spans="3:35" x14ac:dyDescent="0.2">
      <c r="L4659" s="102"/>
      <c r="M4659" s="103"/>
      <c r="R4659" s="105"/>
      <c r="V4659" s="106"/>
      <c r="W4659" s="107"/>
      <c r="X4659" s="107"/>
      <c r="Y4659" s="107"/>
      <c r="Z4659" s="108"/>
      <c r="AA4659" s="107"/>
      <c r="AB4659" s="50"/>
      <c r="AI4659" s="107"/>
    </row>
    <row r="4660" spans="3:35" x14ac:dyDescent="0.2">
      <c r="L4660" s="102"/>
      <c r="M4660" s="103"/>
      <c r="R4660" s="105"/>
      <c r="V4660" s="106"/>
      <c r="W4660" s="107"/>
      <c r="X4660" s="107"/>
      <c r="Y4660" s="107"/>
      <c r="Z4660" s="108"/>
      <c r="AA4660" s="107"/>
      <c r="AB4660" s="50"/>
      <c r="AI4660" s="107"/>
    </row>
    <row r="4661" spans="3:35" x14ac:dyDescent="0.2">
      <c r="L4661" s="102"/>
      <c r="M4661" s="103"/>
      <c r="R4661" s="105"/>
      <c r="V4661" s="106"/>
      <c r="W4661" s="107"/>
      <c r="X4661" s="107"/>
      <c r="Y4661" s="107"/>
      <c r="Z4661" s="108"/>
      <c r="AA4661" s="107"/>
      <c r="AB4661" s="50"/>
      <c r="AI4661" s="107"/>
    </row>
    <row r="4662" spans="3:35" x14ac:dyDescent="0.2">
      <c r="L4662" s="102"/>
      <c r="M4662" s="103"/>
      <c r="R4662" s="105"/>
      <c r="V4662" s="106"/>
      <c r="W4662" s="107"/>
      <c r="X4662" s="107"/>
      <c r="Y4662" s="107"/>
      <c r="Z4662" s="108"/>
      <c r="AA4662" s="107"/>
      <c r="AB4662" s="50"/>
      <c r="AI4662" s="107"/>
    </row>
    <row r="4663" spans="3:35" x14ac:dyDescent="0.2">
      <c r="L4663" s="102"/>
      <c r="M4663" s="103"/>
      <c r="R4663" s="105"/>
      <c r="V4663" s="106"/>
      <c r="W4663" s="107"/>
      <c r="X4663" s="107"/>
      <c r="Y4663" s="107"/>
      <c r="Z4663" s="108"/>
      <c r="AA4663" s="107"/>
      <c r="AB4663" s="50"/>
      <c r="AI4663" s="107"/>
    </row>
    <row r="4664" spans="3:35" x14ac:dyDescent="0.2">
      <c r="C4664" s="101"/>
      <c r="D4664" s="101"/>
      <c r="E4664" s="101"/>
      <c r="F4664" s="101"/>
      <c r="I4664" s="101"/>
      <c r="J4664" s="101"/>
      <c r="L4664" s="102"/>
      <c r="M4664" s="103"/>
      <c r="O4664" s="101"/>
      <c r="P4664" s="101"/>
      <c r="Q4664" s="101"/>
      <c r="R4664" s="105"/>
      <c r="V4664" s="106"/>
      <c r="W4664" s="107"/>
      <c r="X4664" s="107"/>
      <c r="Y4664" s="107"/>
      <c r="Z4664" s="108"/>
      <c r="AA4664" s="107"/>
      <c r="AB4664" s="50"/>
      <c r="AI4664" s="107"/>
    </row>
    <row r="4665" spans="3:35" x14ac:dyDescent="0.2">
      <c r="C4665" s="101"/>
      <c r="D4665" s="101"/>
      <c r="E4665" s="101"/>
      <c r="F4665" s="101"/>
      <c r="I4665" s="101"/>
      <c r="J4665" s="101"/>
      <c r="L4665" s="102"/>
      <c r="M4665" s="103"/>
      <c r="O4665" s="101"/>
      <c r="P4665" s="101"/>
      <c r="Q4665" s="101"/>
      <c r="R4665" s="105"/>
      <c r="V4665" s="106"/>
      <c r="W4665" s="107"/>
      <c r="X4665" s="107"/>
      <c r="Y4665" s="107"/>
      <c r="Z4665" s="108"/>
      <c r="AA4665" s="107"/>
      <c r="AB4665" s="50"/>
      <c r="AI4665" s="107"/>
    </row>
    <row r="4666" spans="3:35" x14ac:dyDescent="0.2">
      <c r="C4666" s="101"/>
      <c r="D4666" s="101"/>
      <c r="E4666" s="101"/>
      <c r="F4666" s="101"/>
      <c r="I4666" s="101"/>
      <c r="J4666" s="101"/>
      <c r="L4666" s="102"/>
      <c r="M4666" s="103"/>
      <c r="O4666" s="101"/>
      <c r="P4666" s="101"/>
      <c r="Q4666" s="101"/>
      <c r="R4666" s="105"/>
      <c r="V4666" s="106"/>
      <c r="W4666" s="107"/>
      <c r="X4666" s="107"/>
      <c r="Y4666" s="107"/>
      <c r="Z4666" s="108"/>
      <c r="AA4666" s="107"/>
      <c r="AB4666" s="50"/>
      <c r="AI4666" s="107"/>
    </row>
    <row r="4667" spans="3:35" x14ac:dyDescent="0.2">
      <c r="C4667" s="101"/>
      <c r="D4667" s="101"/>
      <c r="E4667" s="101"/>
      <c r="F4667" s="101"/>
      <c r="I4667" s="101"/>
      <c r="J4667" s="101"/>
      <c r="L4667" s="102"/>
      <c r="M4667" s="103"/>
      <c r="O4667" s="101"/>
      <c r="P4667" s="101"/>
      <c r="Q4667" s="101"/>
      <c r="R4667" s="105"/>
      <c r="V4667" s="106"/>
      <c r="W4667" s="107"/>
      <c r="X4667" s="107"/>
      <c r="Y4667" s="107"/>
      <c r="Z4667" s="108"/>
      <c r="AA4667" s="107"/>
      <c r="AB4667" s="50"/>
      <c r="AI4667" s="107"/>
    </row>
    <row r="4668" spans="3:35" x14ac:dyDescent="0.2">
      <c r="C4668" s="101"/>
      <c r="D4668" s="101"/>
      <c r="E4668" s="101"/>
      <c r="F4668" s="101"/>
      <c r="I4668" s="101"/>
      <c r="J4668" s="101"/>
      <c r="L4668" s="102"/>
      <c r="M4668" s="103"/>
      <c r="O4668" s="101"/>
      <c r="P4668" s="101"/>
      <c r="Q4668" s="101"/>
      <c r="R4668" s="105"/>
      <c r="V4668" s="106"/>
      <c r="W4668" s="107"/>
      <c r="X4668" s="107"/>
      <c r="Y4668" s="107"/>
      <c r="Z4668" s="108"/>
      <c r="AA4668" s="107"/>
      <c r="AB4668" s="50"/>
      <c r="AI4668" s="107"/>
    </row>
    <row r="4669" spans="3:35" x14ac:dyDescent="0.2">
      <c r="C4669" s="101"/>
      <c r="D4669" s="101"/>
      <c r="E4669" s="101"/>
      <c r="F4669" s="101"/>
      <c r="I4669" s="101"/>
      <c r="J4669" s="101"/>
      <c r="L4669" s="102"/>
      <c r="M4669" s="103"/>
      <c r="O4669" s="101"/>
      <c r="P4669" s="101"/>
      <c r="Q4669" s="101"/>
      <c r="R4669" s="105"/>
      <c r="V4669" s="106"/>
      <c r="W4669" s="107"/>
      <c r="X4669" s="107"/>
      <c r="Y4669" s="107"/>
      <c r="Z4669" s="108"/>
      <c r="AA4669" s="107"/>
      <c r="AB4669" s="50"/>
      <c r="AI4669" s="107"/>
    </row>
    <row r="4670" spans="3:35" x14ac:dyDescent="0.2">
      <c r="C4670" s="101"/>
      <c r="D4670" s="101"/>
      <c r="E4670" s="101"/>
      <c r="F4670" s="101"/>
      <c r="I4670" s="101"/>
      <c r="J4670" s="101"/>
      <c r="L4670" s="102"/>
      <c r="M4670" s="103"/>
      <c r="O4670" s="101"/>
      <c r="P4670" s="101"/>
      <c r="Q4670" s="101"/>
      <c r="R4670" s="105"/>
      <c r="V4670" s="106"/>
      <c r="W4670" s="107"/>
      <c r="X4670" s="107"/>
      <c r="Y4670" s="107"/>
      <c r="Z4670" s="108"/>
      <c r="AA4670" s="107"/>
      <c r="AB4670" s="50"/>
      <c r="AI4670" s="107"/>
    </row>
    <row r="4671" spans="3:35" x14ac:dyDescent="0.2">
      <c r="C4671" s="101"/>
      <c r="D4671" s="101"/>
      <c r="E4671" s="101"/>
      <c r="F4671" s="101"/>
      <c r="I4671" s="101"/>
      <c r="J4671" s="101"/>
      <c r="L4671" s="102"/>
      <c r="M4671" s="103"/>
      <c r="O4671" s="101"/>
      <c r="P4671" s="101"/>
      <c r="Q4671" s="101"/>
      <c r="R4671" s="105"/>
      <c r="V4671" s="106"/>
      <c r="W4671" s="107"/>
      <c r="X4671" s="107"/>
      <c r="Y4671" s="107"/>
      <c r="Z4671" s="108"/>
      <c r="AA4671" s="107"/>
      <c r="AB4671" s="50"/>
      <c r="AI4671" s="107"/>
    </row>
    <row r="4672" spans="3:35" x14ac:dyDescent="0.2">
      <c r="C4672" s="101"/>
      <c r="D4672" s="101"/>
      <c r="E4672" s="101"/>
      <c r="F4672" s="101"/>
      <c r="I4672" s="101"/>
      <c r="J4672" s="101"/>
      <c r="L4672" s="102"/>
      <c r="M4672" s="103"/>
      <c r="O4672" s="101"/>
      <c r="P4672" s="101"/>
      <c r="Q4672" s="101"/>
      <c r="R4672" s="105"/>
      <c r="V4672" s="106"/>
      <c r="W4672" s="107"/>
      <c r="X4672" s="107"/>
      <c r="Y4672" s="107"/>
      <c r="Z4672" s="108"/>
      <c r="AA4672" s="107"/>
      <c r="AB4672" s="50"/>
      <c r="AI4672" s="107"/>
    </row>
    <row r="4673" spans="3:35" x14ac:dyDescent="0.2">
      <c r="C4673" s="101"/>
      <c r="D4673" s="101"/>
      <c r="E4673" s="101"/>
      <c r="F4673" s="101"/>
      <c r="I4673" s="101"/>
      <c r="J4673" s="101"/>
      <c r="L4673" s="102"/>
      <c r="M4673" s="103"/>
      <c r="O4673" s="101"/>
      <c r="P4673" s="101"/>
      <c r="Q4673" s="101"/>
      <c r="R4673" s="105"/>
      <c r="V4673" s="106"/>
      <c r="W4673" s="107"/>
      <c r="X4673" s="107"/>
      <c r="Y4673" s="107"/>
      <c r="Z4673" s="108"/>
      <c r="AA4673" s="107"/>
      <c r="AB4673" s="50"/>
      <c r="AI4673" s="107"/>
    </row>
    <row r="4674" spans="3:35" x14ac:dyDescent="0.2">
      <c r="C4674" s="101"/>
      <c r="D4674" s="101"/>
      <c r="E4674" s="101"/>
      <c r="F4674" s="101"/>
      <c r="I4674" s="101"/>
      <c r="J4674" s="101"/>
      <c r="L4674" s="102"/>
      <c r="M4674" s="103"/>
      <c r="O4674" s="101"/>
      <c r="P4674" s="101"/>
      <c r="Q4674" s="101"/>
      <c r="R4674" s="105"/>
      <c r="V4674" s="106"/>
      <c r="W4674" s="107"/>
      <c r="X4674" s="107"/>
      <c r="Y4674" s="107"/>
      <c r="Z4674" s="108"/>
      <c r="AA4674" s="107"/>
      <c r="AB4674" s="50"/>
      <c r="AI4674" s="107"/>
    </row>
    <row r="4675" spans="3:35" x14ac:dyDescent="0.2">
      <c r="C4675" s="101"/>
      <c r="D4675" s="101"/>
      <c r="E4675" s="101"/>
      <c r="F4675" s="101"/>
      <c r="I4675" s="101"/>
      <c r="J4675" s="101"/>
      <c r="L4675" s="102"/>
      <c r="M4675" s="103"/>
      <c r="O4675" s="101"/>
      <c r="P4675" s="101"/>
      <c r="Q4675" s="101"/>
      <c r="R4675" s="105"/>
      <c r="V4675" s="106"/>
      <c r="W4675" s="107"/>
      <c r="X4675" s="107"/>
      <c r="Y4675" s="107"/>
      <c r="Z4675" s="108"/>
      <c r="AA4675" s="107"/>
      <c r="AB4675" s="50"/>
      <c r="AI4675" s="107"/>
    </row>
    <row r="4676" spans="3:35" x14ac:dyDescent="0.2">
      <c r="C4676" s="101"/>
      <c r="D4676" s="101"/>
      <c r="E4676" s="101"/>
      <c r="F4676" s="101"/>
      <c r="I4676" s="101"/>
      <c r="J4676" s="101"/>
      <c r="L4676" s="102"/>
      <c r="M4676" s="103"/>
      <c r="O4676" s="101"/>
      <c r="P4676" s="101"/>
      <c r="Q4676" s="101"/>
      <c r="R4676" s="105"/>
      <c r="V4676" s="106"/>
      <c r="W4676" s="107"/>
      <c r="X4676" s="107"/>
      <c r="Y4676" s="107"/>
      <c r="Z4676" s="108"/>
      <c r="AA4676" s="107"/>
      <c r="AB4676" s="50"/>
      <c r="AI4676" s="107"/>
    </row>
    <row r="4677" spans="3:35" x14ac:dyDescent="0.2">
      <c r="C4677" s="101"/>
      <c r="D4677" s="101"/>
      <c r="E4677" s="101"/>
      <c r="F4677" s="101"/>
      <c r="I4677" s="101"/>
      <c r="J4677" s="101"/>
      <c r="L4677" s="102"/>
      <c r="M4677" s="103"/>
      <c r="O4677" s="101"/>
      <c r="P4677" s="101"/>
      <c r="Q4677" s="101"/>
      <c r="R4677" s="105"/>
      <c r="V4677" s="106"/>
      <c r="W4677" s="107"/>
      <c r="X4677" s="107"/>
      <c r="Y4677" s="107"/>
      <c r="Z4677" s="108"/>
      <c r="AA4677" s="107"/>
      <c r="AB4677" s="50"/>
      <c r="AI4677" s="107"/>
    </row>
    <row r="4678" spans="3:35" x14ac:dyDescent="0.2">
      <c r="C4678" s="101"/>
      <c r="D4678" s="101"/>
      <c r="E4678" s="101"/>
      <c r="F4678" s="101"/>
      <c r="I4678" s="101"/>
      <c r="J4678" s="101"/>
      <c r="L4678" s="102"/>
      <c r="M4678" s="103"/>
      <c r="O4678" s="101"/>
      <c r="P4678" s="101"/>
      <c r="Q4678" s="101"/>
      <c r="R4678" s="105"/>
      <c r="V4678" s="106"/>
      <c r="W4678" s="107"/>
      <c r="X4678" s="107"/>
      <c r="Y4678" s="107"/>
      <c r="Z4678" s="108"/>
      <c r="AA4678" s="107"/>
      <c r="AB4678" s="50"/>
      <c r="AI4678" s="107"/>
    </row>
    <row r="4679" spans="3:35" x14ac:dyDescent="0.2">
      <c r="C4679" s="101"/>
      <c r="D4679" s="101"/>
      <c r="E4679" s="101"/>
      <c r="F4679" s="101"/>
      <c r="I4679" s="101"/>
      <c r="J4679" s="101"/>
      <c r="L4679" s="102"/>
      <c r="M4679" s="103"/>
      <c r="O4679" s="101"/>
      <c r="P4679" s="101"/>
      <c r="Q4679" s="101"/>
      <c r="R4679" s="105"/>
      <c r="V4679" s="106"/>
      <c r="W4679" s="107"/>
      <c r="X4679" s="107"/>
      <c r="Y4679" s="107"/>
      <c r="Z4679" s="108"/>
      <c r="AA4679" s="107"/>
      <c r="AB4679" s="50"/>
      <c r="AI4679" s="107"/>
    </row>
    <row r="4680" spans="3:35" x14ac:dyDescent="0.2">
      <c r="C4680" s="101"/>
      <c r="D4680" s="101"/>
      <c r="E4680" s="101"/>
      <c r="F4680" s="101"/>
      <c r="I4680" s="101"/>
      <c r="J4680" s="101"/>
      <c r="L4680" s="102"/>
      <c r="M4680" s="103"/>
      <c r="O4680" s="101"/>
      <c r="P4680" s="101"/>
      <c r="Q4680" s="101"/>
      <c r="R4680" s="105"/>
      <c r="V4680" s="106"/>
      <c r="W4680" s="107"/>
      <c r="X4680" s="107"/>
      <c r="Y4680" s="107"/>
      <c r="Z4680" s="108"/>
      <c r="AA4680" s="107"/>
      <c r="AB4680" s="50"/>
      <c r="AI4680" s="107"/>
    </row>
    <row r="4681" spans="3:35" x14ac:dyDescent="0.2">
      <c r="C4681" s="101"/>
      <c r="D4681" s="101"/>
      <c r="E4681" s="101"/>
      <c r="F4681" s="101"/>
      <c r="I4681" s="101"/>
      <c r="J4681" s="101"/>
      <c r="L4681" s="102"/>
      <c r="M4681" s="103"/>
      <c r="O4681" s="101"/>
      <c r="P4681" s="101"/>
      <c r="Q4681" s="101"/>
      <c r="R4681" s="105"/>
      <c r="V4681" s="106"/>
      <c r="W4681" s="107"/>
      <c r="X4681" s="107"/>
      <c r="Y4681" s="107"/>
      <c r="Z4681" s="108"/>
      <c r="AA4681" s="107"/>
      <c r="AB4681" s="50"/>
      <c r="AI4681" s="107"/>
    </row>
    <row r="4682" spans="3:35" x14ac:dyDescent="0.2">
      <c r="C4682" s="101"/>
      <c r="D4682" s="101"/>
      <c r="E4682" s="101"/>
      <c r="F4682" s="101"/>
      <c r="I4682" s="101"/>
      <c r="J4682" s="101"/>
      <c r="L4682" s="102"/>
      <c r="M4682" s="103"/>
      <c r="O4682" s="101"/>
      <c r="P4682" s="101"/>
      <c r="Q4682" s="101"/>
      <c r="R4682" s="105"/>
      <c r="V4682" s="106"/>
      <c r="W4682" s="107"/>
      <c r="X4682" s="107"/>
      <c r="Y4682" s="107"/>
      <c r="Z4682" s="108"/>
      <c r="AA4682" s="107"/>
      <c r="AB4682" s="50"/>
      <c r="AI4682" s="107"/>
    </row>
    <row r="4683" spans="3:35" x14ac:dyDescent="0.2">
      <c r="C4683" s="101"/>
      <c r="D4683" s="101"/>
      <c r="E4683" s="101"/>
      <c r="F4683" s="101"/>
      <c r="I4683" s="101"/>
      <c r="J4683" s="101"/>
      <c r="L4683" s="102"/>
      <c r="M4683" s="103"/>
      <c r="O4683" s="101"/>
      <c r="P4683" s="101"/>
      <c r="Q4683" s="101"/>
      <c r="R4683" s="105"/>
      <c r="V4683" s="106"/>
      <c r="W4683" s="107"/>
      <c r="X4683" s="107"/>
      <c r="Y4683" s="107"/>
      <c r="Z4683" s="108"/>
      <c r="AA4683" s="107"/>
      <c r="AB4683" s="50"/>
      <c r="AI4683" s="107"/>
    </row>
    <row r="4684" spans="3:35" x14ac:dyDescent="0.2">
      <c r="C4684" s="101"/>
      <c r="D4684" s="101"/>
      <c r="E4684" s="101"/>
      <c r="F4684" s="101"/>
      <c r="I4684" s="101"/>
      <c r="J4684" s="101"/>
      <c r="L4684" s="102"/>
      <c r="M4684" s="103"/>
      <c r="O4684" s="101"/>
      <c r="P4684" s="101"/>
      <c r="Q4684" s="101"/>
      <c r="R4684" s="105"/>
      <c r="V4684" s="106"/>
      <c r="W4684" s="107"/>
      <c r="X4684" s="107"/>
      <c r="Y4684" s="107"/>
      <c r="Z4684" s="108"/>
      <c r="AA4684" s="107"/>
      <c r="AB4684" s="50"/>
      <c r="AI4684" s="107"/>
    </row>
    <row r="4685" spans="3:35" x14ac:dyDescent="0.2">
      <c r="C4685" s="101"/>
      <c r="D4685" s="101"/>
      <c r="E4685" s="101"/>
      <c r="F4685" s="101"/>
      <c r="I4685" s="101"/>
      <c r="J4685" s="101"/>
      <c r="L4685" s="102"/>
      <c r="M4685" s="103"/>
      <c r="O4685" s="101"/>
      <c r="P4685" s="101"/>
      <c r="Q4685" s="101"/>
      <c r="R4685" s="105"/>
      <c r="V4685" s="106"/>
      <c r="W4685" s="107"/>
      <c r="X4685" s="107"/>
      <c r="Y4685" s="107"/>
      <c r="Z4685" s="108"/>
      <c r="AA4685" s="107"/>
      <c r="AB4685" s="50"/>
      <c r="AI4685" s="107"/>
    </row>
    <row r="4686" spans="3:35" x14ac:dyDescent="0.2">
      <c r="C4686" s="101"/>
      <c r="D4686" s="101"/>
      <c r="E4686" s="101"/>
      <c r="F4686" s="101"/>
      <c r="I4686" s="101"/>
      <c r="J4686" s="101"/>
      <c r="L4686" s="102"/>
      <c r="M4686" s="103"/>
      <c r="O4686" s="101"/>
      <c r="P4686" s="101"/>
      <c r="Q4686" s="101"/>
      <c r="R4686" s="105"/>
      <c r="V4686" s="106"/>
      <c r="W4686" s="107"/>
      <c r="X4686" s="107"/>
      <c r="Y4686" s="107"/>
      <c r="Z4686" s="108"/>
      <c r="AA4686" s="107"/>
      <c r="AB4686" s="50"/>
      <c r="AI4686" s="107"/>
    </row>
    <row r="4687" spans="3:35" x14ac:dyDescent="0.2">
      <c r="C4687" s="101"/>
      <c r="D4687" s="101"/>
      <c r="E4687" s="101"/>
      <c r="F4687" s="101"/>
      <c r="I4687" s="101"/>
      <c r="J4687" s="101"/>
      <c r="L4687" s="102"/>
      <c r="M4687" s="103"/>
      <c r="O4687" s="101"/>
      <c r="P4687" s="101"/>
      <c r="Q4687" s="101"/>
      <c r="R4687" s="105"/>
      <c r="V4687" s="106"/>
      <c r="W4687" s="107"/>
      <c r="X4687" s="107"/>
      <c r="Y4687" s="107"/>
      <c r="Z4687" s="108"/>
      <c r="AA4687" s="107"/>
      <c r="AB4687" s="50"/>
      <c r="AI4687" s="107"/>
    </row>
    <row r="4688" spans="3:35" x14ac:dyDescent="0.2">
      <c r="C4688" s="101"/>
      <c r="D4688" s="101"/>
      <c r="E4688" s="101"/>
      <c r="F4688" s="101"/>
      <c r="I4688" s="101"/>
      <c r="J4688" s="101"/>
      <c r="L4688" s="102"/>
      <c r="M4688" s="103"/>
      <c r="O4688" s="101"/>
      <c r="P4688" s="101"/>
      <c r="Q4688" s="101"/>
      <c r="R4688" s="105"/>
      <c r="V4688" s="106"/>
      <c r="W4688" s="107"/>
      <c r="X4688" s="107"/>
      <c r="Y4688" s="107"/>
      <c r="Z4688" s="108"/>
      <c r="AA4688" s="107"/>
      <c r="AB4688" s="50"/>
      <c r="AI4688" s="107"/>
    </row>
    <row r="4689" spans="3:35" x14ac:dyDescent="0.2">
      <c r="C4689" s="101"/>
      <c r="D4689" s="101"/>
      <c r="E4689" s="101"/>
      <c r="F4689" s="101"/>
      <c r="I4689" s="101"/>
      <c r="J4689" s="101"/>
      <c r="L4689" s="102"/>
      <c r="M4689" s="103"/>
      <c r="O4689" s="101"/>
      <c r="P4689" s="101"/>
      <c r="Q4689" s="101"/>
      <c r="R4689" s="105"/>
      <c r="V4689" s="106"/>
      <c r="W4689" s="107"/>
      <c r="X4689" s="107"/>
      <c r="Y4689" s="107"/>
      <c r="Z4689" s="108"/>
      <c r="AA4689" s="107"/>
      <c r="AB4689" s="50"/>
      <c r="AI4689" s="107"/>
    </row>
    <row r="4690" spans="3:35" x14ac:dyDescent="0.2">
      <c r="C4690" s="101"/>
      <c r="D4690" s="101"/>
      <c r="E4690" s="101"/>
      <c r="F4690" s="101"/>
      <c r="I4690" s="101"/>
      <c r="J4690" s="101"/>
      <c r="L4690" s="102"/>
      <c r="M4690" s="103"/>
      <c r="O4690" s="101"/>
      <c r="P4690" s="101"/>
      <c r="Q4690" s="101"/>
      <c r="R4690" s="105"/>
      <c r="V4690" s="106"/>
      <c r="W4690" s="107"/>
      <c r="X4690" s="107"/>
      <c r="Y4690" s="107"/>
      <c r="Z4690" s="108"/>
      <c r="AA4690" s="107"/>
      <c r="AB4690" s="50"/>
      <c r="AI4690" s="107"/>
    </row>
    <row r="4691" spans="3:35" x14ac:dyDescent="0.2">
      <c r="C4691" s="101"/>
      <c r="D4691" s="101"/>
      <c r="E4691" s="101"/>
      <c r="F4691" s="101"/>
      <c r="I4691" s="101"/>
      <c r="J4691" s="101"/>
      <c r="L4691" s="102"/>
      <c r="M4691" s="103"/>
      <c r="O4691" s="101"/>
      <c r="P4691" s="101"/>
      <c r="Q4691" s="101"/>
      <c r="R4691" s="105"/>
      <c r="V4691" s="106"/>
      <c r="W4691" s="107"/>
      <c r="X4691" s="107"/>
      <c r="Y4691" s="107"/>
      <c r="Z4691" s="108"/>
      <c r="AA4691" s="107"/>
      <c r="AB4691" s="50"/>
      <c r="AI4691" s="107"/>
    </row>
    <row r="4692" spans="3:35" x14ac:dyDescent="0.2">
      <c r="C4692" s="101"/>
      <c r="D4692" s="101"/>
      <c r="E4692" s="101"/>
      <c r="F4692" s="101"/>
      <c r="I4692" s="101"/>
      <c r="J4692" s="101"/>
      <c r="L4692" s="102"/>
      <c r="M4692" s="103"/>
      <c r="O4692" s="101"/>
      <c r="P4692" s="101"/>
      <c r="Q4692" s="101"/>
      <c r="R4692" s="105"/>
      <c r="V4692" s="106"/>
      <c r="W4692" s="107"/>
      <c r="X4692" s="107"/>
      <c r="Y4692" s="107"/>
      <c r="Z4692" s="108"/>
      <c r="AA4692" s="107"/>
      <c r="AB4692" s="50"/>
      <c r="AI4692" s="107"/>
    </row>
    <row r="4693" spans="3:35" x14ac:dyDescent="0.2">
      <c r="C4693" s="101"/>
      <c r="D4693" s="101"/>
      <c r="E4693" s="101"/>
      <c r="F4693" s="101"/>
      <c r="I4693" s="101"/>
      <c r="J4693" s="101"/>
      <c r="L4693" s="102"/>
      <c r="M4693" s="103"/>
      <c r="O4693" s="101"/>
      <c r="P4693" s="101"/>
      <c r="Q4693" s="101"/>
      <c r="R4693" s="105"/>
      <c r="V4693" s="106"/>
      <c r="W4693" s="107"/>
      <c r="X4693" s="107"/>
      <c r="Y4693" s="107"/>
      <c r="Z4693" s="108"/>
      <c r="AA4693" s="107"/>
      <c r="AB4693" s="50"/>
      <c r="AI4693" s="107"/>
    </row>
    <row r="4694" spans="3:35" x14ac:dyDescent="0.2">
      <c r="C4694" s="101"/>
      <c r="D4694" s="101"/>
      <c r="E4694" s="101"/>
      <c r="F4694" s="101"/>
      <c r="I4694" s="101"/>
      <c r="J4694" s="101"/>
      <c r="L4694" s="102"/>
      <c r="M4694" s="103"/>
      <c r="O4694" s="101"/>
      <c r="P4694" s="101"/>
      <c r="Q4694" s="101"/>
      <c r="R4694" s="105"/>
      <c r="V4694" s="106"/>
      <c r="W4694" s="107"/>
      <c r="X4694" s="107"/>
      <c r="Y4694" s="107"/>
      <c r="Z4694" s="108"/>
      <c r="AA4694" s="107"/>
      <c r="AB4694" s="50"/>
      <c r="AI4694" s="107"/>
    </row>
    <row r="4695" spans="3:35" x14ac:dyDescent="0.2">
      <c r="C4695" s="101"/>
      <c r="D4695" s="101"/>
      <c r="E4695" s="101"/>
      <c r="F4695" s="101"/>
      <c r="I4695" s="101"/>
      <c r="J4695" s="101"/>
      <c r="L4695" s="102"/>
      <c r="M4695" s="103"/>
      <c r="O4695" s="101"/>
      <c r="P4695" s="101"/>
      <c r="Q4695" s="101"/>
      <c r="R4695" s="105"/>
      <c r="V4695" s="106"/>
      <c r="W4695" s="107"/>
      <c r="X4695" s="107"/>
      <c r="Y4695" s="107"/>
      <c r="Z4695" s="108"/>
      <c r="AA4695" s="107"/>
      <c r="AB4695" s="50"/>
      <c r="AI4695" s="107"/>
    </row>
    <row r="4696" spans="3:35" x14ac:dyDescent="0.2">
      <c r="C4696" s="101"/>
      <c r="D4696" s="101"/>
      <c r="E4696" s="101"/>
      <c r="F4696" s="101"/>
      <c r="I4696" s="101"/>
      <c r="J4696" s="101"/>
      <c r="L4696" s="102"/>
      <c r="M4696" s="103"/>
      <c r="O4696" s="101"/>
      <c r="P4696" s="101"/>
      <c r="Q4696" s="101"/>
      <c r="R4696" s="105"/>
      <c r="V4696" s="106"/>
      <c r="W4696" s="107"/>
      <c r="X4696" s="107"/>
      <c r="Y4696" s="107"/>
      <c r="Z4696" s="108"/>
      <c r="AA4696" s="107"/>
      <c r="AB4696" s="50"/>
      <c r="AI4696" s="107"/>
    </row>
    <row r="4697" spans="3:35" x14ac:dyDescent="0.2">
      <c r="L4697" s="102"/>
      <c r="M4697" s="103"/>
      <c r="R4697" s="105"/>
      <c r="V4697" s="106"/>
      <c r="W4697" s="107"/>
      <c r="X4697" s="107"/>
      <c r="Y4697" s="107"/>
      <c r="Z4697" s="108"/>
      <c r="AA4697" s="107"/>
      <c r="AB4697" s="50"/>
      <c r="AI4697" s="107"/>
    </row>
    <row r="4698" spans="3:35" x14ac:dyDescent="0.2">
      <c r="L4698" s="102"/>
      <c r="M4698" s="103"/>
      <c r="R4698" s="105"/>
      <c r="V4698" s="106"/>
      <c r="W4698" s="107"/>
      <c r="X4698" s="107"/>
      <c r="Y4698" s="107"/>
      <c r="Z4698" s="108"/>
      <c r="AA4698" s="107"/>
      <c r="AB4698" s="50"/>
      <c r="AI4698" s="107"/>
    </row>
    <row r="4699" spans="3:35" x14ac:dyDescent="0.2">
      <c r="L4699" s="102"/>
      <c r="M4699" s="103"/>
      <c r="R4699" s="105"/>
      <c r="V4699" s="106"/>
      <c r="W4699" s="107"/>
      <c r="X4699" s="107"/>
      <c r="Y4699" s="107"/>
      <c r="Z4699" s="108"/>
      <c r="AA4699" s="107"/>
      <c r="AB4699" s="50"/>
      <c r="AI4699" s="107"/>
    </row>
    <row r="4700" spans="3:35" x14ac:dyDescent="0.2">
      <c r="L4700" s="102"/>
      <c r="M4700" s="103"/>
      <c r="R4700" s="105"/>
      <c r="V4700" s="106"/>
      <c r="W4700" s="107"/>
      <c r="X4700" s="107"/>
      <c r="Y4700" s="107"/>
      <c r="Z4700" s="108"/>
      <c r="AA4700" s="107"/>
      <c r="AB4700" s="50"/>
      <c r="AI4700" s="107"/>
    </row>
    <row r="4701" spans="3:35" x14ac:dyDescent="0.2">
      <c r="L4701" s="102"/>
      <c r="M4701" s="103"/>
      <c r="R4701" s="105"/>
      <c r="V4701" s="106"/>
      <c r="W4701" s="107"/>
      <c r="X4701" s="107"/>
      <c r="Y4701" s="107"/>
      <c r="Z4701" s="108"/>
      <c r="AA4701" s="107"/>
      <c r="AB4701" s="50"/>
      <c r="AI4701" s="107"/>
    </row>
    <row r="4702" spans="3:35" x14ac:dyDescent="0.2">
      <c r="L4702" s="102"/>
      <c r="M4702" s="103"/>
      <c r="R4702" s="105"/>
      <c r="V4702" s="106"/>
      <c r="W4702" s="107"/>
      <c r="X4702" s="107"/>
      <c r="Y4702" s="107"/>
      <c r="Z4702" s="108"/>
      <c r="AA4702" s="107"/>
      <c r="AB4702" s="50"/>
      <c r="AI4702" s="107"/>
    </row>
    <row r="4703" spans="3:35" x14ac:dyDescent="0.2">
      <c r="L4703" s="102"/>
      <c r="M4703" s="103"/>
      <c r="R4703" s="105"/>
      <c r="V4703" s="106"/>
      <c r="W4703" s="107"/>
      <c r="X4703" s="107"/>
      <c r="Y4703" s="107"/>
      <c r="Z4703" s="108"/>
      <c r="AA4703" s="107"/>
      <c r="AB4703" s="50"/>
      <c r="AI4703" s="107"/>
    </row>
    <row r="4704" spans="3:35" x14ac:dyDescent="0.2">
      <c r="L4704" s="102"/>
      <c r="M4704" s="103"/>
      <c r="R4704" s="105"/>
      <c r="V4704" s="106"/>
      <c r="W4704" s="107"/>
      <c r="X4704" s="107"/>
      <c r="Y4704" s="107"/>
      <c r="Z4704" s="108"/>
      <c r="AA4704" s="107"/>
      <c r="AB4704" s="50"/>
      <c r="AI4704" s="107"/>
    </row>
    <row r="4705" spans="12:35" x14ac:dyDescent="0.2">
      <c r="L4705" s="102"/>
      <c r="M4705" s="103"/>
      <c r="R4705" s="105"/>
      <c r="V4705" s="106"/>
      <c r="W4705" s="107"/>
      <c r="X4705" s="107"/>
      <c r="Y4705" s="107"/>
      <c r="Z4705" s="108"/>
      <c r="AA4705" s="107"/>
      <c r="AB4705" s="50"/>
      <c r="AI4705" s="107"/>
    </row>
    <row r="4706" spans="12:35" x14ac:dyDescent="0.2">
      <c r="L4706" s="102"/>
      <c r="M4706" s="103"/>
      <c r="R4706" s="105"/>
      <c r="V4706" s="106"/>
      <c r="W4706" s="107"/>
      <c r="X4706" s="107"/>
      <c r="Y4706" s="107"/>
      <c r="Z4706" s="108"/>
      <c r="AA4706" s="107"/>
      <c r="AB4706" s="50"/>
      <c r="AI4706" s="107"/>
    </row>
    <row r="4707" spans="12:35" x14ac:dyDescent="0.2">
      <c r="L4707" s="102"/>
      <c r="M4707" s="103"/>
      <c r="R4707" s="105"/>
      <c r="V4707" s="106"/>
      <c r="W4707" s="107"/>
      <c r="X4707" s="107"/>
      <c r="Y4707" s="107"/>
      <c r="Z4707" s="108"/>
      <c r="AA4707" s="107"/>
      <c r="AB4707" s="50"/>
      <c r="AI4707" s="107"/>
    </row>
    <row r="4708" spans="12:35" x14ac:dyDescent="0.2">
      <c r="L4708" s="102"/>
      <c r="M4708" s="103"/>
      <c r="R4708" s="105"/>
      <c r="V4708" s="106"/>
      <c r="W4708" s="107"/>
      <c r="X4708" s="107"/>
      <c r="Y4708" s="107"/>
      <c r="Z4708" s="108"/>
      <c r="AA4708" s="107"/>
      <c r="AB4708" s="50"/>
      <c r="AI4708" s="107"/>
    </row>
    <row r="4709" spans="12:35" x14ac:dyDescent="0.2">
      <c r="L4709" s="102"/>
      <c r="M4709" s="103"/>
      <c r="R4709" s="105"/>
      <c r="V4709" s="106"/>
      <c r="W4709" s="107"/>
      <c r="X4709" s="107"/>
      <c r="Y4709" s="107"/>
      <c r="Z4709" s="108"/>
      <c r="AA4709" s="107"/>
      <c r="AB4709" s="50"/>
      <c r="AI4709" s="107"/>
    </row>
    <row r="4710" spans="12:35" x14ac:dyDescent="0.2">
      <c r="L4710" s="102"/>
      <c r="M4710" s="103"/>
      <c r="R4710" s="105"/>
      <c r="V4710" s="106"/>
      <c r="W4710" s="107"/>
      <c r="X4710" s="107"/>
      <c r="Y4710" s="107"/>
      <c r="Z4710" s="108"/>
      <c r="AA4710" s="107"/>
      <c r="AB4710" s="50"/>
      <c r="AI4710" s="107"/>
    </row>
    <row r="4711" spans="12:35" x14ac:dyDescent="0.2">
      <c r="L4711" s="102"/>
      <c r="M4711" s="103"/>
      <c r="R4711" s="105"/>
      <c r="V4711" s="106"/>
      <c r="W4711" s="107"/>
      <c r="X4711" s="107"/>
      <c r="Y4711" s="107"/>
      <c r="Z4711" s="108"/>
      <c r="AA4711" s="107"/>
      <c r="AB4711" s="50"/>
      <c r="AI4711" s="107"/>
    </row>
    <row r="4712" spans="12:35" x14ac:dyDescent="0.2">
      <c r="L4712" s="102"/>
      <c r="M4712" s="103"/>
      <c r="R4712" s="105"/>
      <c r="V4712" s="106"/>
      <c r="W4712" s="107"/>
      <c r="X4712" s="107"/>
      <c r="Y4712" s="107"/>
      <c r="Z4712" s="108"/>
      <c r="AA4712" s="107"/>
      <c r="AB4712" s="50"/>
      <c r="AI4712" s="107"/>
    </row>
    <row r="4713" spans="12:35" x14ac:dyDescent="0.2">
      <c r="L4713" s="102"/>
      <c r="M4713" s="103"/>
      <c r="R4713" s="105"/>
      <c r="V4713" s="106"/>
      <c r="W4713" s="107"/>
      <c r="X4713" s="107"/>
      <c r="Y4713" s="107"/>
      <c r="Z4713" s="108"/>
      <c r="AA4713" s="107"/>
      <c r="AB4713" s="50"/>
      <c r="AI4713" s="107"/>
    </row>
    <row r="4714" spans="12:35" x14ac:dyDescent="0.2">
      <c r="L4714" s="102"/>
      <c r="M4714" s="103"/>
      <c r="R4714" s="105"/>
      <c r="V4714" s="106"/>
      <c r="W4714" s="107"/>
      <c r="X4714" s="107"/>
      <c r="Y4714" s="107"/>
      <c r="Z4714" s="108"/>
      <c r="AA4714" s="107"/>
      <c r="AB4714" s="50"/>
      <c r="AI4714" s="107"/>
    </row>
    <row r="4715" spans="12:35" x14ac:dyDescent="0.2">
      <c r="L4715" s="102"/>
      <c r="M4715" s="103"/>
      <c r="R4715" s="105"/>
      <c r="V4715" s="106"/>
      <c r="W4715" s="107"/>
      <c r="X4715" s="107"/>
      <c r="Y4715" s="107"/>
      <c r="Z4715" s="108"/>
      <c r="AA4715" s="107"/>
      <c r="AB4715" s="50"/>
      <c r="AI4715" s="107"/>
    </row>
    <row r="4716" spans="12:35" x14ac:dyDescent="0.2">
      <c r="L4716" s="102"/>
      <c r="M4716" s="103"/>
      <c r="R4716" s="105"/>
      <c r="V4716" s="106"/>
      <c r="W4716" s="107"/>
      <c r="X4716" s="107"/>
      <c r="Y4716" s="107"/>
      <c r="Z4716" s="108"/>
      <c r="AA4716" s="107"/>
      <c r="AB4716" s="50"/>
      <c r="AI4716" s="107"/>
    </row>
    <row r="4717" spans="12:35" x14ac:dyDescent="0.2">
      <c r="L4717" s="102"/>
      <c r="M4717" s="103"/>
      <c r="R4717" s="105"/>
      <c r="V4717" s="106"/>
      <c r="W4717" s="107"/>
      <c r="X4717" s="107"/>
      <c r="Y4717" s="107"/>
      <c r="Z4717" s="108"/>
      <c r="AA4717" s="107"/>
      <c r="AB4717" s="50"/>
      <c r="AI4717" s="107"/>
    </row>
    <row r="4718" spans="12:35" x14ac:dyDescent="0.2">
      <c r="L4718" s="102"/>
      <c r="M4718" s="103"/>
      <c r="R4718" s="105"/>
      <c r="V4718" s="106"/>
      <c r="W4718" s="107"/>
      <c r="X4718" s="107"/>
      <c r="Y4718" s="107"/>
      <c r="Z4718" s="108"/>
      <c r="AA4718" s="107"/>
      <c r="AB4718" s="50"/>
      <c r="AI4718" s="107"/>
    </row>
    <row r="4719" spans="12:35" x14ac:dyDescent="0.2">
      <c r="L4719" s="102"/>
      <c r="M4719" s="103"/>
      <c r="R4719" s="105"/>
      <c r="V4719" s="106"/>
      <c r="W4719" s="107"/>
      <c r="X4719" s="107"/>
      <c r="Y4719" s="107"/>
      <c r="Z4719" s="108"/>
      <c r="AA4719" s="107"/>
      <c r="AB4719" s="50"/>
      <c r="AI4719" s="107"/>
    </row>
    <row r="4720" spans="12:35" x14ac:dyDescent="0.2">
      <c r="L4720" s="102"/>
      <c r="M4720" s="103"/>
      <c r="R4720" s="105"/>
      <c r="V4720" s="106"/>
      <c r="W4720" s="107"/>
      <c r="X4720" s="107"/>
      <c r="Y4720" s="107"/>
      <c r="Z4720" s="108"/>
      <c r="AA4720" s="107"/>
      <c r="AB4720" s="50"/>
      <c r="AI4720" s="107"/>
    </row>
    <row r="4721" spans="3:35" x14ac:dyDescent="0.2">
      <c r="L4721" s="102"/>
      <c r="M4721" s="103"/>
      <c r="R4721" s="105"/>
      <c r="V4721" s="106"/>
      <c r="W4721" s="107"/>
      <c r="X4721" s="107"/>
      <c r="Y4721" s="107"/>
      <c r="Z4721" s="108"/>
      <c r="AA4721" s="107"/>
      <c r="AB4721" s="50"/>
      <c r="AI4721" s="107"/>
    </row>
    <row r="4722" spans="3:35" x14ac:dyDescent="0.2">
      <c r="L4722" s="102"/>
      <c r="M4722" s="103"/>
      <c r="R4722" s="105"/>
      <c r="V4722" s="106"/>
      <c r="W4722" s="107"/>
      <c r="X4722" s="107"/>
      <c r="Y4722" s="107"/>
      <c r="Z4722" s="108"/>
      <c r="AA4722" s="107"/>
      <c r="AB4722" s="50"/>
      <c r="AI4722" s="107"/>
    </row>
    <row r="4723" spans="3:35" x14ac:dyDescent="0.2">
      <c r="L4723" s="102"/>
      <c r="M4723" s="103"/>
      <c r="R4723" s="105"/>
      <c r="V4723" s="106"/>
      <c r="W4723" s="107"/>
      <c r="X4723" s="107"/>
      <c r="Y4723" s="107"/>
      <c r="Z4723" s="108"/>
      <c r="AA4723" s="107"/>
      <c r="AB4723" s="50"/>
      <c r="AI4723" s="107"/>
    </row>
    <row r="4724" spans="3:35" x14ac:dyDescent="0.2">
      <c r="L4724" s="102"/>
      <c r="M4724" s="103"/>
      <c r="R4724" s="105"/>
      <c r="V4724" s="106"/>
      <c r="W4724" s="107"/>
      <c r="X4724" s="107"/>
      <c r="Y4724" s="107"/>
      <c r="Z4724" s="108"/>
      <c r="AA4724" s="107"/>
      <c r="AB4724" s="50"/>
      <c r="AI4724" s="107"/>
    </row>
    <row r="4725" spans="3:35" x14ac:dyDescent="0.2">
      <c r="L4725" s="102"/>
      <c r="M4725" s="103"/>
      <c r="R4725" s="105"/>
      <c r="V4725" s="106"/>
      <c r="W4725" s="107"/>
      <c r="X4725" s="107"/>
      <c r="Y4725" s="107"/>
      <c r="Z4725" s="108"/>
      <c r="AA4725" s="107"/>
      <c r="AB4725" s="50"/>
      <c r="AI4725" s="107"/>
    </row>
    <row r="4726" spans="3:35" x14ac:dyDescent="0.2">
      <c r="L4726" s="102"/>
      <c r="M4726" s="103"/>
      <c r="R4726" s="105"/>
      <c r="V4726" s="106"/>
      <c r="W4726" s="107"/>
      <c r="X4726" s="107"/>
      <c r="Y4726" s="107"/>
      <c r="Z4726" s="108"/>
      <c r="AA4726" s="107"/>
      <c r="AB4726" s="50"/>
      <c r="AI4726" s="107"/>
    </row>
    <row r="4727" spans="3:35" x14ac:dyDescent="0.2">
      <c r="C4727" s="101"/>
      <c r="D4727" s="101"/>
      <c r="E4727" s="101"/>
      <c r="F4727" s="101"/>
      <c r="I4727" s="101"/>
      <c r="J4727" s="101"/>
      <c r="L4727" s="102"/>
      <c r="M4727" s="103"/>
      <c r="O4727" s="101"/>
      <c r="P4727" s="101"/>
      <c r="Q4727" s="101"/>
      <c r="R4727" s="105"/>
      <c r="V4727" s="106"/>
      <c r="W4727" s="107"/>
      <c r="X4727" s="107"/>
      <c r="Y4727" s="107"/>
      <c r="Z4727" s="108"/>
      <c r="AA4727" s="107"/>
      <c r="AB4727" s="50"/>
      <c r="AI4727" s="107"/>
    </row>
    <row r="4728" spans="3:35" x14ac:dyDescent="0.2">
      <c r="C4728" s="101"/>
      <c r="D4728" s="101"/>
      <c r="E4728" s="101"/>
      <c r="F4728" s="101"/>
      <c r="I4728" s="101"/>
      <c r="J4728" s="101"/>
      <c r="L4728" s="102"/>
      <c r="M4728" s="103"/>
      <c r="O4728" s="101"/>
      <c r="P4728" s="101"/>
      <c r="Q4728" s="101"/>
      <c r="R4728" s="105"/>
      <c r="V4728" s="106"/>
      <c r="W4728" s="107"/>
      <c r="X4728" s="107"/>
      <c r="Y4728" s="107"/>
      <c r="Z4728" s="108"/>
      <c r="AA4728" s="107"/>
      <c r="AB4728" s="50"/>
      <c r="AI4728" s="107"/>
    </row>
    <row r="4729" spans="3:35" x14ac:dyDescent="0.2">
      <c r="C4729" s="101"/>
      <c r="D4729" s="101"/>
      <c r="E4729" s="101"/>
      <c r="F4729" s="101"/>
      <c r="I4729" s="101"/>
      <c r="J4729" s="101"/>
      <c r="L4729" s="102"/>
      <c r="M4729" s="103"/>
      <c r="O4729" s="101"/>
      <c r="P4729" s="101"/>
      <c r="Q4729" s="101"/>
      <c r="R4729" s="105"/>
      <c r="V4729" s="106"/>
      <c r="W4729" s="107"/>
      <c r="X4729" s="107"/>
      <c r="Y4729" s="107"/>
      <c r="Z4729" s="108"/>
      <c r="AA4729" s="107"/>
      <c r="AB4729" s="50"/>
      <c r="AI4729" s="107"/>
    </row>
    <row r="4730" spans="3:35" x14ac:dyDescent="0.2">
      <c r="C4730" s="101"/>
      <c r="D4730" s="101"/>
      <c r="E4730" s="101"/>
      <c r="F4730" s="101"/>
      <c r="I4730" s="101"/>
      <c r="J4730" s="101"/>
      <c r="L4730" s="102"/>
      <c r="M4730" s="103"/>
      <c r="O4730" s="101"/>
      <c r="P4730" s="101"/>
      <c r="Q4730" s="101"/>
      <c r="R4730" s="105"/>
      <c r="V4730" s="106"/>
      <c r="W4730" s="107"/>
      <c r="X4730" s="107"/>
      <c r="Y4730" s="107"/>
      <c r="Z4730" s="108"/>
      <c r="AA4730" s="107"/>
      <c r="AB4730" s="50"/>
      <c r="AI4730" s="107"/>
    </row>
    <row r="4731" spans="3:35" x14ac:dyDescent="0.2">
      <c r="C4731" s="101"/>
      <c r="D4731" s="101"/>
      <c r="E4731" s="101"/>
      <c r="F4731" s="101"/>
      <c r="I4731" s="101"/>
      <c r="J4731" s="101"/>
      <c r="L4731" s="102"/>
      <c r="M4731" s="103"/>
      <c r="O4731" s="101"/>
      <c r="P4731" s="101"/>
      <c r="Q4731" s="101"/>
      <c r="R4731" s="105"/>
      <c r="V4731" s="106"/>
      <c r="W4731" s="107"/>
      <c r="X4731" s="107"/>
      <c r="Y4731" s="107"/>
      <c r="Z4731" s="108"/>
      <c r="AA4731" s="107"/>
      <c r="AB4731" s="50"/>
      <c r="AI4731" s="107"/>
    </row>
    <row r="4732" spans="3:35" x14ac:dyDescent="0.2">
      <c r="C4732" s="101"/>
      <c r="D4732" s="101"/>
      <c r="E4732" s="101"/>
      <c r="F4732" s="101"/>
      <c r="I4732" s="101"/>
      <c r="J4732" s="101"/>
      <c r="L4732" s="102"/>
      <c r="M4732" s="103"/>
      <c r="O4732" s="101"/>
      <c r="P4732" s="101"/>
      <c r="Q4732" s="101"/>
      <c r="R4732" s="105"/>
      <c r="V4732" s="106"/>
      <c r="W4732" s="107"/>
      <c r="X4732" s="107"/>
      <c r="Y4732" s="107"/>
      <c r="Z4732" s="108"/>
      <c r="AA4732" s="107"/>
      <c r="AB4732" s="50"/>
      <c r="AI4732" s="107"/>
    </row>
    <row r="4733" spans="3:35" x14ac:dyDescent="0.2">
      <c r="C4733" s="101"/>
      <c r="D4733" s="101"/>
      <c r="E4733" s="101"/>
      <c r="F4733" s="101"/>
      <c r="I4733" s="101"/>
      <c r="J4733" s="101"/>
      <c r="L4733" s="102"/>
      <c r="M4733" s="103"/>
      <c r="O4733" s="101"/>
      <c r="P4733" s="101"/>
      <c r="Q4733" s="101"/>
      <c r="R4733" s="105"/>
      <c r="V4733" s="106"/>
      <c r="W4733" s="107"/>
      <c r="X4733" s="107"/>
      <c r="Y4733" s="107"/>
      <c r="Z4733" s="108"/>
      <c r="AA4733" s="107"/>
      <c r="AB4733" s="50"/>
      <c r="AI4733" s="107"/>
    </row>
    <row r="4734" spans="3:35" x14ac:dyDescent="0.2">
      <c r="C4734" s="101"/>
      <c r="D4734" s="101"/>
      <c r="E4734" s="101"/>
      <c r="F4734" s="101"/>
      <c r="I4734" s="101"/>
      <c r="J4734" s="101"/>
      <c r="L4734" s="102"/>
      <c r="M4734" s="103"/>
      <c r="O4734" s="101"/>
      <c r="P4734" s="101"/>
      <c r="Q4734" s="101"/>
      <c r="R4734" s="105"/>
      <c r="V4734" s="106"/>
      <c r="W4734" s="107"/>
      <c r="X4734" s="107"/>
      <c r="Y4734" s="107"/>
      <c r="Z4734" s="108"/>
      <c r="AA4734" s="107"/>
      <c r="AB4734" s="50"/>
      <c r="AI4734" s="107"/>
    </row>
    <row r="4735" spans="3:35" x14ac:dyDescent="0.2">
      <c r="C4735" s="101"/>
      <c r="D4735" s="101"/>
      <c r="E4735" s="101"/>
      <c r="F4735" s="101"/>
      <c r="I4735" s="101"/>
      <c r="J4735" s="101"/>
      <c r="L4735" s="102"/>
      <c r="M4735" s="103"/>
      <c r="O4735" s="101"/>
      <c r="P4735" s="101"/>
      <c r="Q4735" s="101"/>
      <c r="R4735" s="105"/>
      <c r="V4735" s="106"/>
      <c r="W4735" s="107"/>
      <c r="X4735" s="107"/>
      <c r="Y4735" s="107"/>
      <c r="Z4735" s="108"/>
      <c r="AA4735" s="107"/>
      <c r="AB4735" s="50"/>
      <c r="AI4735" s="107"/>
    </row>
    <row r="4736" spans="3:35" x14ac:dyDescent="0.2">
      <c r="C4736" s="101"/>
      <c r="D4736" s="101"/>
      <c r="E4736" s="101"/>
      <c r="F4736" s="101"/>
      <c r="I4736" s="101"/>
      <c r="J4736" s="101"/>
      <c r="L4736" s="102"/>
      <c r="M4736" s="103"/>
      <c r="O4736" s="101"/>
      <c r="P4736" s="101"/>
      <c r="Q4736" s="101"/>
      <c r="R4736" s="105"/>
      <c r="V4736" s="106"/>
      <c r="W4736" s="107"/>
      <c r="X4736" s="107"/>
      <c r="Y4736" s="107"/>
      <c r="Z4736" s="108"/>
      <c r="AA4736" s="107"/>
      <c r="AB4736" s="50"/>
      <c r="AI4736" s="107"/>
    </row>
    <row r="4737" spans="3:35" x14ac:dyDescent="0.2">
      <c r="C4737" s="101"/>
      <c r="D4737" s="101"/>
      <c r="E4737" s="101"/>
      <c r="F4737" s="101"/>
      <c r="I4737" s="101"/>
      <c r="J4737" s="101"/>
      <c r="L4737" s="102"/>
      <c r="M4737" s="103"/>
      <c r="O4737" s="101"/>
      <c r="P4737" s="101"/>
      <c r="Q4737" s="101"/>
      <c r="R4737" s="105"/>
      <c r="V4737" s="106"/>
      <c r="W4737" s="107"/>
      <c r="X4737" s="107"/>
      <c r="Y4737" s="107"/>
      <c r="Z4737" s="108"/>
      <c r="AA4737" s="107"/>
      <c r="AB4737" s="50"/>
      <c r="AI4737" s="107"/>
    </row>
    <row r="4738" spans="3:35" x14ac:dyDescent="0.2">
      <c r="C4738" s="101"/>
      <c r="D4738" s="101"/>
      <c r="E4738" s="101"/>
      <c r="F4738" s="101"/>
      <c r="I4738" s="101"/>
      <c r="J4738" s="101"/>
      <c r="L4738" s="102"/>
      <c r="M4738" s="103"/>
      <c r="O4738" s="101"/>
      <c r="P4738" s="101"/>
      <c r="Q4738" s="101"/>
      <c r="R4738" s="105"/>
      <c r="V4738" s="106"/>
      <c r="W4738" s="107"/>
      <c r="X4738" s="107"/>
      <c r="Y4738" s="107"/>
      <c r="Z4738" s="108"/>
      <c r="AA4738" s="107"/>
      <c r="AB4738" s="50"/>
      <c r="AI4738" s="107"/>
    </row>
    <row r="4739" spans="3:35" x14ac:dyDescent="0.2">
      <c r="C4739" s="101"/>
      <c r="D4739" s="101"/>
      <c r="E4739" s="101"/>
      <c r="F4739" s="101"/>
      <c r="I4739" s="101"/>
      <c r="J4739" s="101"/>
      <c r="L4739" s="102"/>
      <c r="M4739" s="103"/>
      <c r="O4739" s="101"/>
      <c r="P4739" s="101"/>
      <c r="Q4739" s="101"/>
      <c r="R4739" s="105"/>
      <c r="V4739" s="106"/>
      <c r="W4739" s="107"/>
      <c r="X4739" s="107"/>
      <c r="Y4739" s="107"/>
      <c r="Z4739" s="108"/>
      <c r="AA4739" s="107"/>
      <c r="AB4739" s="50"/>
      <c r="AI4739" s="107"/>
    </row>
    <row r="4740" spans="3:35" x14ac:dyDescent="0.2">
      <c r="C4740" s="101"/>
      <c r="D4740" s="101"/>
      <c r="E4740" s="101"/>
      <c r="F4740" s="101"/>
      <c r="I4740" s="101"/>
      <c r="J4740" s="101"/>
      <c r="L4740" s="102"/>
      <c r="M4740" s="103"/>
      <c r="O4740" s="101"/>
      <c r="P4740" s="101"/>
      <c r="Q4740" s="101"/>
      <c r="R4740" s="105"/>
      <c r="V4740" s="106"/>
      <c r="W4740" s="107"/>
      <c r="X4740" s="107"/>
      <c r="Y4740" s="107"/>
      <c r="Z4740" s="108"/>
      <c r="AA4740" s="107"/>
      <c r="AB4740" s="50"/>
      <c r="AI4740" s="107"/>
    </row>
    <row r="4741" spans="3:35" x14ac:dyDescent="0.2">
      <c r="C4741" s="101"/>
      <c r="D4741" s="101"/>
      <c r="E4741" s="101"/>
      <c r="F4741" s="101"/>
      <c r="I4741" s="101"/>
      <c r="J4741" s="101"/>
      <c r="L4741" s="102"/>
      <c r="M4741" s="103"/>
      <c r="O4741" s="101"/>
      <c r="P4741" s="101"/>
      <c r="Q4741" s="101"/>
      <c r="R4741" s="105"/>
      <c r="V4741" s="106"/>
      <c r="W4741" s="107"/>
      <c r="X4741" s="107"/>
      <c r="Y4741" s="107"/>
      <c r="Z4741" s="108"/>
      <c r="AA4741" s="107"/>
      <c r="AB4741" s="50"/>
      <c r="AI4741" s="107"/>
    </row>
    <row r="4742" spans="3:35" x14ac:dyDescent="0.2">
      <c r="C4742" s="101"/>
      <c r="D4742" s="101"/>
      <c r="E4742" s="101"/>
      <c r="F4742" s="101"/>
      <c r="I4742" s="101"/>
      <c r="J4742" s="101"/>
      <c r="L4742" s="102"/>
      <c r="M4742" s="103"/>
      <c r="O4742" s="101"/>
      <c r="P4742" s="101"/>
      <c r="Q4742" s="101"/>
      <c r="R4742" s="105"/>
      <c r="V4742" s="106"/>
      <c r="W4742" s="107"/>
      <c r="X4742" s="107"/>
      <c r="Y4742" s="107"/>
      <c r="Z4742" s="108"/>
      <c r="AA4742" s="107"/>
      <c r="AB4742" s="50"/>
      <c r="AI4742" s="107"/>
    </row>
    <row r="4743" spans="3:35" x14ac:dyDescent="0.2">
      <c r="C4743" s="101"/>
      <c r="D4743" s="101"/>
      <c r="E4743" s="101"/>
      <c r="F4743" s="101"/>
      <c r="I4743" s="101"/>
      <c r="J4743" s="101"/>
      <c r="L4743" s="102"/>
      <c r="M4743" s="103"/>
      <c r="O4743" s="101"/>
      <c r="P4743" s="101"/>
      <c r="Q4743" s="101"/>
      <c r="R4743" s="105"/>
      <c r="V4743" s="106"/>
      <c r="W4743" s="107"/>
      <c r="X4743" s="107"/>
      <c r="Y4743" s="107"/>
      <c r="Z4743" s="108"/>
      <c r="AA4743" s="107"/>
      <c r="AB4743" s="50"/>
      <c r="AI4743" s="107"/>
    </row>
    <row r="4744" spans="3:35" x14ac:dyDescent="0.2">
      <c r="C4744" s="101"/>
      <c r="D4744" s="101"/>
      <c r="E4744" s="101"/>
      <c r="F4744" s="101"/>
      <c r="I4744" s="101"/>
      <c r="J4744" s="101"/>
      <c r="L4744" s="102"/>
      <c r="M4744" s="103"/>
      <c r="O4744" s="101"/>
      <c r="P4744" s="101"/>
      <c r="Q4744" s="101"/>
      <c r="R4744" s="105"/>
      <c r="V4744" s="106"/>
      <c r="W4744" s="107"/>
      <c r="X4744" s="107"/>
      <c r="Y4744" s="107"/>
      <c r="Z4744" s="108"/>
      <c r="AA4744" s="107"/>
      <c r="AB4744" s="50"/>
      <c r="AI4744" s="107"/>
    </row>
    <row r="4745" spans="3:35" x14ac:dyDescent="0.2">
      <c r="C4745" s="101"/>
      <c r="D4745" s="101"/>
      <c r="E4745" s="101"/>
      <c r="F4745" s="101"/>
      <c r="I4745" s="101"/>
      <c r="J4745" s="101"/>
      <c r="L4745" s="102"/>
      <c r="M4745" s="103"/>
      <c r="O4745" s="101"/>
      <c r="P4745" s="101"/>
      <c r="Q4745" s="101"/>
      <c r="R4745" s="105"/>
      <c r="V4745" s="106"/>
      <c r="W4745" s="107"/>
      <c r="X4745" s="107"/>
      <c r="Y4745" s="107"/>
      <c r="Z4745" s="108"/>
      <c r="AA4745" s="107"/>
      <c r="AB4745" s="50"/>
      <c r="AI4745" s="107"/>
    </row>
    <row r="4746" spans="3:35" x14ac:dyDescent="0.2">
      <c r="C4746" s="101"/>
      <c r="D4746" s="101"/>
      <c r="E4746" s="101"/>
      <c r="F4746" s="101"/>
      <c r="I4746" s="101"/>
      <c r="J4746" s="101"/>
      <c r="L4746" s="102"/>
      <c r="M4746" s="103"/>
      <c r="O4746" s="101"/>
      <c r="P4746" s="101"/>
      <c r="Q4746" s="101"/>
      <c r="R4746" s="105"/>
      <c r="V4746" s="106"/>
      <c r="W4746" s="107"/>
      <c r="X4746" s="107"/>
      <c r="Y4746" s="107"/>
      <c r="Z4746" s="108"/>
      <c r="AA4746" s="107"/>
      <c r="AB4746" s="50"/>
      <c r="AI4746" s="107"/>
    </row>
    <row r="4747" spans="3:35" x14ac:dyDescent="0.2">
      <c r="C4747" s="101"/>
      <c r="D4747" s="101"/>
      <c r="E4747" s="101"/>
      <c r="F4747" s="101"/>
      <c r="I4747" s="101"/>
      <c r="J4747" s="101"/>
      <c r="L4747" s="102"/>
      <c r="M4747" s="103"/>
      <c r="O4747" s="101"/>
      <c r="P4747" s="101"/>
      <c r="Q4747" s="101"/>
      <c r="R4747" s="105"/>
      <c r="V4747" s="106"/>
      <c r="W4747" s="107"/>
      <c r="X4747" s="107"/>
      <c r="Y4747" s="107"/>
      <c r="Z4747" s="108"/>
      <c r="AA4747" s="107"/>
      <c r="AB4747" s="50"/>
      <c r="AI4747" s="107"/>
    </row>
    <row r="4748" spans="3:35" x14ac:dyDescent="0.2">
      <c r="C4748" s="101"/>
      <c r="D4748" s="101"/>
      <c r="E4748" s="101"/>
      <c r="F4748" s="101"/>
      <c r="I4748" s="101"/>
      <c r="J4748" s="101"/>
      <c r="L4748" s="102"/>
      <c r="M4748" s="103"/>
      <c r="O4748" s="101"/>
      <c r="P4748" s="101"/>
      <c r="Q4748" s="101"/>
      <c r="R4748" s="105"/>
      <c r="V4748" s="106"/>
      <c r="W4748" s="107"/>
      <c r="X4748" s="107"/>
      <c r="Y4748" s="107"/>
      <c r="Z4748" s="108"/>
      <c r="AA4748" s="107"/>
      <c r="AB4748" s="50"/>
      <c r="AI4748" s="107"/>
    </row>
    <row r="4749" spans="3:35" x14ac:dyDescent="0.2">
      <c r="C4749" s="101"/>
      <c r="D4749" s="101"/>
      <c r="E4749" s="101"/>
      <c r="F4749" s="101"/>
      <c r="I4749" s="101"/>
      <c r="J4749" s="101"/>
      <c r="L4749" s="102"/>
      <c r="M4749" s="103"/>
      <c r="O4749" s="101"/>
      <c r="P4749" s="101"/>
      <c r="Q4749" s="101"/>
      <c r="R4749" s="105"/>
      <c r="V4749" s="106"/>
      <c r="W4749" s="107"/>
      <c r="X4749" s="107"/>
      <c r="Y4749" s="107"/>
      <c r="Z4749" s="108"/>
      <c r="AA4749" s="107"/>
      <c r="AB4749" s="50"/>
      <c r="AI4749" s="107"/>
    </row>
    <row r="4750" spans="3:35" x14ac:dyDescent="0.2">
      <c r="C4750" s="101"/>
      <c r="D4750" s="101"/>
      <c r="E4750" s="101"/>
      <c r="F4750" s="101"/>
      <c r="I4750" s="101"/>
      <c r="J4750" s="101"/>
      <c r="L4750" s="102"/>
      <c r="M4750" s="103"/>
      <c r="O4750" s="101"/>
      <c r="P4750" s="101"/>
      <c r="Q4750" s="101"/>
      <c r="R4750" s="105"/>
      <c r="V4750" s="106"/>
      <c r="W4750" s="107"/>
      <c r="X4750" s="107"/>
      <c r="Y4750" s="107"/>
      <c r="Z4750" s="108"/>
      <c r="AA4750" s="107"/>
      <c r="AB4750" s="50"/>
      <c r="AI4750" s="107"/>
    </row>
    <row r="4751" spans="3:35" x14ac:dyDescent="0.2">
      <c r="C4751" s="101"/>
      <c r="D4751" s="101"/>
      <c r="E4751" s="101"/>
      <c r="F4751" s="101"/>
      <c r="I4751" s="101"/>
      <c r="J4751" s="101"/>
      <c r="L4751" s="102"/>
      <c r="M4751" s="103"/>
      <c r="O4751" s="101"/>
      <c r="P4751" s="101"/>
      <c r="Q4751" s="101"/>
      <c r="R4751" s="105"/>
      <c r="V4751" s="106"/>
      <c r="W4751" s="107"/>
      <c r="X4751" s="107"/>
      <c r="Y4751" s="107"/>
      <c r="Z4751" s="108"/>
      <c r="AA4751" s="107"/>
      <c r="AB4751" s="50"/>
      <c r="AI4751" s="107"/>
    </row>
    <row r="4752" spans="3:35" x14ac:dyDescent="0.2">
      <c r="L4752" s="102"/>
      <c r="M4752" s="103"/>
      <c r="R4752" s="105"/>
      <c r="V4752" s="106"/>
      <c r="W4752" s="107"/>
      <c r="X4752" s="107"/>
      <c r="Y4752" s="107"/>
      <c r="Z4752" s="108"/>
      <c r="AA4752" s="107"/>
      <c r="AB4752" s="50"/>
      <c r="AI4752" s="107"/>
    </row>
    <row r="4753" spans="3:35" x14ac:dyDescent="0.2">
      <c r="L4753" s="102"/>
      <c r="M4753" s="103"/>
      <c r="R4753" s="105"/>
      <c r="V4753" s="106"/>
      <c r="W4753" s="107"/>
      <c r="X4753" s="107"/>
      <c r="Y4753" s="107"/>
      <c r="Z4753" s="108"/>
      <c r="AA4753" s="107"/>
      <c r="AB4753" s="50"/>
      <c r="AI4753" s="107"/>
    </row>
    <row r="4754" spans="3:35" x14ac:dyDescent="0.2">
      <c r="L4754" s="102"/>
      <c r="M4754" s="103"/>
      <c r="R4754" s="105"/>
      <c r="V4754" s="106"/>
      <c r="W4754" s="107"/>
      <c r="X4754" s="107"/>
      <c r="Y4754" s="107"/>
      <c r="Z4754" s="108"/>
      <c r="AA4754" s="107"/>
      <c r="AB4754" s="50"/>
      <c r="AI4754" s="107"/>
    </row>
    <row r="4755" spans="3:35" x14ac:dyDescent="0.2">
      <c r="L4755" s="102"/>
      <c r="M4755" s="103"/>
      <c r="R4755" s="105"/>
      <c r="V4755" s="106"/>
      <c r="W4755" s="107"/>
      <c r="X4755" s="107"/>
      <c r="Y4755" s="107"/>
      <c r="Z4755" s="108"/>
      <c r="AA4755" s="107"/>
      <c r="AB4755" s="50"/>
      <c r="AI4755" s="107"/>
    </row>
    <row r="4756" spans="3:35" x14ac:dyDescent="0.2">
      <c r="L4756" s="102"/>
      <c r="M4756" s="103"/>
      <c r="R4756" s="105"/>
      <c r="V4756" s="106"/>
      <c r="W4756" s="107"/>
      <c r="X4756" s="107"/>
      <c r="Y4756" s="107"/>
      <c r="Z4756" s="108"/>
      <c r="AA4756" s="107"/>
      <c r="AB4756" s="50"/>
      <c r="AI4756" s="107"/>
    </row>
    <row r="4757" spans="3:35" x14ac:dyDescent="0.2">
      <c r="L4757" s="102"/>
      <c r="M4757" s="103"/>
      <c r="R4757" s="105"/>
      <c r="V4757" s="106"/>
      <c r="W4757" s="107"/>
      <c r="X4757" s="107"/>
      <c r="Y4757" s="107"/>
      <c r="Z4757" s="108"/>
      <c r="AA4757" s="107"/>
      <c r="AB4757" s="50"/>
      <c r="AI4757" s="107"/>
    </row>
    <row r="4758" spans="3:35" x14ac:dyDescent="0.2">
      <c r="L4758" s="102"/>
      <c r="M4758" s="103"/>
      <c r="R4758" s="105"/>
      <c r="V4758" s="106"/>
      <c r="W4758" s="107"/>
      <c r="X4758" s="107"/>
      <c r="Y4758" s="107"/>
      <c r="Z4758" s="108"/>
      <c r="AA4758" s="107"/>
      <c r="AB4758" s="50"/>
      <c r="AI4758" s="107"/>
    </row>
    <row r="4759" spans="3:35" x14ac:dyDescent="0.2">
      <c r="L4759" s="102"/>
      <c r="M4759" s="103"/>
      <c r="R4759" s="105"/>
      <c r="V4759" s="106"/>
      <c r="W4759" s="107"/>
      <c r="X4759" s="107"/>
      <c r="Y4759" s="107"/>
      <c r="Z4759" s="108"/>
      <c r="AA4759" s="107"/>
      <c r="AB4759" s="50"/>
      <c r="AI4759" s="107"/>
    </row>
    <row r="4760" spans="3:35" x14ac:dyDescent="0.2">
      <c r="L4760" s="102"/>
      <c r="M4760" s="103"/>
      <c r="R4760" s="105"/>
      <c r="V4760" s="106"/>
      <c r="W4760" s="107"/>
      <c r="X4760" s="107"/>
      <c r="Y4760" s="107"/>
      <c r="Z4760" s="108"/>
      <c r="AA4760" s="107"/>
      <c r="AB4760" s="50"/>
      <c r="AI4760" s="107"/>
    </row>
    <row r="4761" spans="3:35" x14ac:dyDescent="0.2">
      <c r="C4761" s="101"/>
      <c r="D4761" s="101"/>
      <c r="E4761" s="101"/>
      <c r="F4761" s="101"/>
      <c r="I4761" s="101"/>
      <c r="J4761" s="101"/>
      <c r="L4761" s="102"/>
      <c r="M4761" s="103"/>
      <c r="O4761" s="101"/>
      <c r="P4761" s="101"/>
      <c r="Q4761" s="101"/>
      <c r="R4761" s="105"/>
      <c r="V4761" s="106"/>
      <c r="W4761" s="107"/>
      <c r="X4761" s="107"/>
      <c r="Y4761" s="107"/>
      <c r="Z4761" s="108"/>
      <c r="AA4761" s="107"/>
      <c r="AB4761" s="50"/>
      <c r="AI4761" s="107"/>
    </row>
    <row r="4762" spans="3:35" x14ac:dyDescent="0.2">
      <c r="C4762" s="101"/>
      <c r="D4762" s="101"/>
      <c r="E4762" s="101"/>
      <c r="F4762" s="101"/>
      <c r="I4762" s="101"/>
      <c r="J4762" s="101"/>
      <c r="L4762" s="102"/>
      <c r="M4762" s="103"/>
      <c r="O4762" s="101"/>
      <c r="P4762" s="101"/>
      <c r="Q4762" s="101"/>
      <c r="R4762" s="105"/>
      <c r="V4762" s="106"/>
      <c r="W4762" s="107"/>
      <c r="X4762" s="107"/>
      <c r="Y4762" s="107"/>
      <c r="Z4762" s="108"/>
      <c r="AA4762" s="107"/>
      <c r="AB4762" s="50"/>
      <c r="AI4762" s="107"/>
    </row>
    <row r="4763" spans="3:35" x14ac:dyDescent="0.2">
      <c r="C4763" s="101"/>
      <c r="D4763" s="101"/>
      <c r="E4763" s="101"/>
      <c r="F4763" s="101"/>
      <c r="I4763" s="101"/>
      <c r="J4763" s="101"/>
      <c r="L4763" s="102"/>
      <c r="M4763" s="103"/>
      <c r="O4763" s="101"/>
      <c r="P4763" s="101"/>
      <c r="Q4763" s="101"/>
      <c r="R4763" s="105"/>
      <c r="V4763" s="106"/>
      <c r="W4763" s="107"/>
      <c r="X4763" s="107"/>
      <c r="Y4763" s="107"/>
      <c r="Z4763" s="108"/>
      <c r="AA4763" s="107"/>
      <c r="AB4763" s="50"/>
      <c r="AI4763" s="107"/>
    </row>
    <row r="4764" spans="3:35" x14ac:dyDescent="0.2">
      <c r="C4764" s="101"/>
      <c r="D4764" s="101"/>
      <c r="E4764" s="101"/>
      <c r="F4764" s="101"/>
      <c r="I4764" s="101"/>
      <c r="J4764" s="101"/>
      <c r="L4764" s="102"/>
      <c r="M4764" s="103"/>
      <c r="O4764" s="101"/>
      <c r="P4764" s="101"/>
      <c r="Q4764" s="101"/>
      <c r="R4764" s="105"/>
      <c r="V4764" s="106"/>
      <c r="W4764" s="107"/>
      <c r="X4764" s="107"/>
      <c r="Y4764" s="107"/>
      <c r="Z4764" s="108"/>
      <c r="AA4764" s="107"/>
      <c r="AB4764" s="50"/>
      <c r="AI4764" s="107"/>
    </row>
    <row r="4765" spans="3:35" x14ac:dyDescent="0.2">
      <c r="C4765" s="101"/>
      <c r="D4765" s="101"/>
      <c r="E4765" s="101"/>
      <c r="F4765" s="101"/>
      <c r="I4765" s="101"/>
      <c r="J4765" s="101"/>
      <c r="L4765" s="102"/>
      <c r="M4765" s="103"/>
      <c r="O4765" s="101"/>
      <c r="P4765" s="101"/>
      <c r="Q4765" s="101"/>
      <c r="R4765" s="105"/>
      <c r="V4765" s="106"/>
      <c r="W4765" s="107"/>
      <c r="X4765" s="107"/>
      <c r="Y4765" s="107"/>
      <c r="Z4765" s="108"/>
      <c r="AA4765" s="107"/>
      <c r="AB4765" s="50"/>
      <c r="AI4765" s="107"/>
    </row>
    <row r="4766" spans="3:35" x14ac:dyDescent="0.2">
      <c r="C4766" s="101"/>
      <c r="D4766" s="101"/>
      <c r="E4766" s="101"/>
      <c r="F4766" s="101"/>
      <c r="I4766" s="101"/>
      <c r="J4766" s="101"/>
      <c r="L4766" s="102"/>
      <c r="M4766" s="103"/>
      <c r="O4766" s="101"/>
      <c r="P4766" s="101"/>
      <c r="Q4766" s="101"/>
      <c r="R4766" s="105"/>
      <c r="V4766" s="106"/>
      <c r="W4766" s="107"/>
      <c r="X4766" s="107"/>
      <c r="Y4766" s="107"/>
      <c r="Z4766" s="108"/>
      <c r="AA4766" s="107"/>
      <c r="AB4766" s="50"/>
      <c r="AI4766" s="107"/>
    </row>
    <row r="4767" spans="3:35" x14ac:dyDescent="0.2">
      <c r="C4767" s="101"/>
      <c r="D4767" s="101"/>
      <c r="E4767" s="101"/>
      <c r="F4767" s="101"/>
      <c r="I4767" s="101"/>
      <c r="J4767" s="101"/>
      <c r="L4767" s="102"/>
      <c r="M4767" s="103"/>
      <c r="O4767" s="101"/>
      <c r="P4767" s="101"/>
      <c r="Q4767" s="101"/>
      <c r="R4767" s="105"/>
      <c r="V4767" s="106"/>
      <c r="W4767" s="107"/>
      <c r="X4767" s="107"/>
      <c r="Y4767" s="107"/>
      <c r="Z4767" s="108"/>
      <c r="AA4767" s="107"/>
      <c r="AB4767" s="50"/>
      <c r="AI4767" s="107"/>
    </row>
    <row r="4768" spans="3:35" x14ac:dyDescent="0.2">
      <c r="C4768" s="101"/>
      <c r="D4768" s="101"/>
      <c r="E4768" s="101"/>
      <c r="F4768" s="101"/>
      <c r="I4768" s="101"/>
      <c r="J4768" s="101"/>
      <c r="L4768" s="102"/>
      <c r="M4768" s="103"/>
      <c r="O4768" s="101"/>
      <c r="P4768" s="101"/>
      <c r="Q4768" s="101"/>
      <c r="R4768" s="105"/>
      <c r="V4768" s="106"/>
      <c r="W4768" s="107"/>
      <c r="X4768" s="107"/>
      <c r="Y4768" s="107"/>
      <c r="Z4768" s="108"/>
      <c r="AA4768" s="107"/>
      <c r="AB4768" s="50"/>
      <c r="AI4768" s="107"/>
    </row>
    <row r="4769" spans="3:35" x14ac:dyDescent="0.2">
      <c r="C4769" s="101"/>
      <c r="D4769" s="101"/>
      <c r="E4769" s="101"/>
      <c r="F4769" s="101"/>
      <c r="I4769" s="101"/>
      <c r="J4769" s="101"/>
      <c r="L4769" s="102"/>
      <c r="M4769" s="103"/>
      <c r="O4769" s="101"/>
      <c r="P4769" s="101"/>
      <c r="Q4769" s="101"/>
      <c r="R4769" s="105"/>
      <c r="V4769" s="106"/>
      <c r="W4769" s="107"/>
      <c r="X4769" s="107"/>
      <c r="Y4769" s="107"/>
      <c r="Z4769" s="108"/>
      <c r="AA4769" s="107"/>
      <c r="AB4769" s="50"/>
      <c r="AI4769" s="107"/>
    </row>
    <row r="4770" spans="3:35" x14ac:dyDescent="0.2">
      <c r="C4770" s="101"/>
      <c r="D4770" s="101"/>
      <c r="E4770" s="101"/>
      <c r="F4770" s="101"/>
      <c r="I4770" s="101"/>
      <c r="J4770" s="101"/>
      <c r="L4770" s="102"/>
      <c r="M4770" s="103"/>
      <c r="O4770" s="101"/>
      <c r="P4770" s="101"/>
      <c r="Q4770" s="101"/>
      <c r="R4770" s="105"/>
      <c r="V4770" s="106"/>
      <c r="W4770" s="107"/>
      <c r="X4770" s="107"/>
      <c r="Y4770" s="107"/>
      <c r="Z4770" s="108"/>
      <c r="AA4770" s="107"/>
      <c r="AB4770" s="50"/>
      <c r="AI4770" s="107"/>
    </row>
    <row r="4771" spans="3:35" x14ac:dyDescent="0.2">
      <c r="C4771" s="101"/>
      <c r="D4771" s="101"/>
      <c r="E4771" s="101"/>
      <c r="F4771" s="101"/>
      <c r="I4771" s="101"/>
      <c r="J4771" s="101"/>
      <c r="L4771" s="102"/>
      <c r="M4771" s="103"/>
      <c r="O4771" s="101"/>
      <c r="P4771" s="101"/>
      <c r="Q4771" s="101"/>
      <c r="R4771" s="105"/>
      <c r="V4771" s="106"/>
      <c r="W4771" s="107"/>
      <c r="X4771" s="107"/>
      <c r="Y4771" s="107"/>
      <c r="Z4771" s="108"/>
      <c r="AA4771" s="107"/>
      <c r="AB4771" s="50"/>
      <c r="AI4771" s="107"/>
    </row>
    <row r="4772" spans="3:35" x14ac:dyDescent="0.2">
      <c r="C4772" s="101"/>
      <c r="D4772" s="101"/>
      <c r="E4772" s="101"/>
      <c r="F4772" s="101"/>
      <c r="I4772" s="101"/>
      <c r="J4772" s="101"/>
      <c r="L4772" s="102"/>
      <c r="M4772" s="103"/>
      <c r="O4772" s="101"/>
      <c r="P4772" s="101"/>
      <c r="Q4772" s="101"/>
      <c r="R4772" s="105"/>
      <c r="V4772" s="106"/>
      <c r="W4772" s="107"/>
      <c r="X4772" s="107"/>
      <c r="Y4772" s="107"/>
      <c r="Z4772" s="108"/>
      <c r="AA4772" s="107"/>
      <c r="AB4772" s="50"/>
      <c r="AI4772" s="107"/>
    </row>
    <row r="4773" spans="3:35" x14ac:dyDescent="0.2">
      <c r="C4773" s="101"/>
      <c r="D4773" s="101"/>
      <c r="E4773" s="101"/>
      <c r="F4773" s="101"/>
      <c r="I4773" s="101"/>
      <c r="J4773" s="101"/>
      <c r="L4773" s="102"/>
      <c r="M4773" s="103"/>
      <c r="O4773" s="101"/>
      <c r="P4773" s="101"/>
      <c r="Q4773" s="101"/>
      <c r="R4773" s="105"/>
      <c r="V4773" s="106"/>
      <c r="W4773" s="107"/>
      <c r="X4773" s="107"/>
      <c r="Y4773" s="107"/>
      <c r="Z4773" s="108"/>
      <c r="AA4773" s="107"/>
      <c r="AB4773" s="50"/>
      <c r="AI4773" s="107"/>
    </row>
    <row r="4774" spans="3:35" x14ac:dyDescent="0.2">
      <c r="C4774" s="101"/>
      <c r="D4774" s="101"/>
      <c r="E4774" s="101"/>
      <c r="F4774" s="101"/>
      <c r="I4774" s="101"/>
      <c r="J4774" s="101"/>
      <c r="L4774" s="102"/>
      <c r="M4774" s="103"/>
      <c r="O4774" s="101"/>
      <c r="P4774" s="101"/>
      <c r="Q4774" s="101"/>
      <c r="R4774" s="105"/>
      <c r="V4774" s="106"/>
      <c r="W4774" s="107"/>
      <c r="X4774" s="107"/>
      <c r="Y4774" s="107"/>
      <c r="Z4774" s="108"/>
      <c r="AA4774" s="107"/>
      <c r="AB4774" s="50"/>
      <c r="AI4774" s="107"/>
    </row>
    <row r="4775" spans="3:35" x14ac:dyDescent="0.2">
      <c r="C4775" s="101"/>
      <c r="D4775" s="101"/>
      <c r="E4775" s="101"/>
      <c r="F4775" s="101"/>
      <c r="I4775" s="101"/>
      <c r="J4775" s="101"/>
      <c r="L4775" s="102"/>
      <c r="M4775" s="103"/>
      <c r="O4775" s="101"/>
      <c r="P4775" s="101"/>
      <c r="Q4775" s="101"/>
      <c r="R4775" s="105"/>
      <c r="V4775" s="106"/>
      <c r="W4775" s="107"/>
      <c r="X4775" s="107"/>
      <c r="Y4775" s="107"/>
      <c r="Z4775" s="108"/>
      <c r="AA4775" s="107"/>
      <c r="AB4775" s="50"/>
      <c r="AI4775" s="107"/>
    </row>
    <row r="4776" spans="3:35" x14ac:dyDescent="0.2">
      <c r="C4776" s="101"/>
      <c r="D4776" s="101"/>
      <c r="E4776" s="101"/>
      <c r="F4776" s="101"/>
      <c r="I4776" s="101"/>
      <c r="J4776" s="101"/>
      <c r="L4776" s="102"/>
      <c r="M4776" s="103"/>
      <c r="O4776" s="101"/>
      <c r="P4776" s="101"/>
      <c r="Q4776" s="101"/>
      <c r="R4776" s="105"/>
      <c r="V4776" s="106"/>
      <c r="W4776" s="107"/>
      <c r="X4776" s="107"/>
      <c r="Y4776" s="107"/>
      <c r="Z4776" s="108"/>
      <c r="AA4776" s="107"/>
      <c r="AB4776" s="50"/>
      <c r="AI4776" s="107"/>
    </row>
    <row r="4777" spans="3:35" x14ac:dyDescent="0.2">
      <c r="C4777" s="101"/>
      <c r="D4777" s="101"/>
      <c r="E4777" s="101"/>
      <c r="F4777" s="101"/>
      <c r="I4777" s="101"/>
      <c r="J4777" s="101"/>
      <c r="L4777" s="102"/>
      <c r="M4777" s="103"/>
      <c r="O4777" s="101"/>
      <c r="P4777" s="101"/>
      <c r="Q4777" s="101"/>
      <c r="R4777" s="105"/>
      <c r="V4777" s="106"/>
      <c r="W4777" s="107"/>
      <c r="X4777" s="107"/>
      <c r="Y4777" s="107"/>
      <c r="Z4777" s="108"/>
      <c r="AA4777" s="107"/>
      <c r="AB4777" s="50"/>
      <c r="AI4777" s="107"/>
    </row>
    <row r="4778" spans="3:35" x14ac:dyDescent="0.2">
      <c r="C4778" s="101"/>
      <c r="D4778" s="101"/>
      <c r="E4778" s="101"/>
      <c r="F4778" s="101"/>
      <c r="I4778" s="101"/>
      <c r="J4778" s="101"/>
      <c r="L4778" s="102"/>
      <c r="M4778" s="103"/>
      <c r="O4778" s="101"/>
      <c r="P4778" s="101"/>
      <c r="Q4778" s="101"/>
      <c r="R4778" s="105"/>
      <c r="V4778" s="106"/>
      <c r="W4778" s="107"/>
      <c r="X4778" s="107"/>
      <c r="Y4778" s="107"/>
      <c r="Z4778" s="108"/>
      <c r="AA4778" s="107"/>
      <c r="AB4778" s="50"/>
      <c r="AI4778" s="107"/>
    </row>
    <row r="4779" spans="3:35" x14ac:dyDescent="0.2">
      <c r="C4779" s="101"/>
      <c r="D4779" s="101"/>
      <c r="E4779" s="101"/>
      <c r="F4779" s="101"/>
      <c r="I4779" s="101"/>
      <c r="J4779" s="101"/>
      <c r="L4779" s="102"/>
      <c r="M4779" s="103"/>
      <c r="O4779" s="101"/>
      <c r="P4779" s="101"/>
      <c r="Q4779" s="101"/>
      <c r="R4779" s="105"/>
      <c r="V4779" s="106"/>
      <c r="W4779" s="107"/>
      <c r="X4779" s="107"/>
      <c r="Y4779" s="107"/>
      <c r="Z4779" s="108"/>
      <c r="AA4779" s="107"/>
      <c r="AB4779" s="50"/>
      <c r="AI4779" s="107"/>
    </row>
    <row r="4780" spans="3:35" x14ac:dyDescent="0.2">
      <c r="C4780" s="101"/>
      <c r="D4780" s="101"/>
      <c r="E4780" s="101"/>
      <c r="F4780" s="101"/>
      <c r="I4780" s="101"/>
      <c r="J4780" s="101"/>
      <c r="L4780" s="102"/>
      <c r="M4780" s="103"/>
      <c r="O4780" s="101"/>
      <c r="P4780" s="101"/>
      <c r="Q4780" s="101"/>
      <c r="R4780" s="105"/>
      <c r="V4780" s="106"/>
      <c r="W4780" s="107"/>
      <c r="X4780" s="107"/>
      <c r="Y4780" s="107"/>
      <c r="Z4780" s="108"/>
      <c r="AA4780" s="107"/>
      <c r="AB4780" s="50"/>
      <c r="AI4780" s="107"/>
    </row>
    <row r="4781" spans="3:35" x14ac:dyDescent="0.2">
      <c r="C4781" s="101"/>
      <c r="D4781" s="101"/>
      <c r="E4781" s="101"/>
      <c r="F4781" s="101"/>
      <c r="I4781" s="101"/>
      <c r="J4781" s="101"/>
      <c r="L4781" s="102"/>
      <c r="M4781" s="103"/>
      <c r="O4781" s="101"/>
      <c r="P4781" s="101"/>
      <c r="Q4781" s="101"/>
      <c r="R4781" s="105"/>
      <c r="V4781" s="106"/>
      <c r="W4781" s="107"/>
      <c r="X4781" s="107"/>
      <c r="Y4781" s="107"/>
      <c r="Z4781" s="108"/>
      <c r="AA4781" s="107"/>
      <c r="AB4781" s="50"/>
      <c r="AI4781" s="107"/>
    </row>
    <row r="4782" spans="3:35" x14ac:dyDescent="0.2">
      <c r="C4782" s="101"/>
      <c r="D4782" s="101"/>
      <c r="E4782" s="101"/>
      <c r="F4782" s="101"/>
      <c r="I4782" s="101"/>
      <c r="J4782" s="101"/>
      <c r="L4782" s="102"/>
      <c r="M4782" s="103"/>
      <c r="O4782" s="101"/>
      <c r="P4782" s="101"/>
      <c r="Q4782" s="101"/>
      <c r="R4782" s="105"/>
      <c r="V4782" s="106"/>
      <c r="W4782" s="107"/>
      <c r="X4782" s="107"/>
      <c r="Y4782" s="107"/>
      <c r="Z4782" s="108"/>
      <c r="AA4782" s="107"/>
      <c r="AB4782" s="50"/>
      <c r="AI4782" s="107"/>
    </row>
    <row r="4783" spans="3:35" x14ac:dyDescent="0.2">
      <c r="C4783" s="101"/>
      <c r="D4783" s="101"/>
      <c r="E4783" s="101"/>
      <c r="F4783" s="101"/>
      <c r="I4783" s="101"/>
      <c r="J4783" s="101"/>
      <c r="L4783" s="102"/>
      <c r="M4783" s="103"/>
      <c r="O4783" s="101"/>
      <c r="P4783" s="101"/>
      <c r="Q4783" s="101"/>
      <c r="R4783" s="105"/>
      <c r="V4783" s="106"/>
      <c r="W4783" s="107"/>
      <c r="X4783" s="107"/>
      <c r="Y4783" s="107"/>
      <c r="Z4783" s="108"/>
      <c r="AA4783" s="107"/>
      <c r="AB4783" s="50"/>
      <c r="AI4783" s="107"/>
    </row>
    <row r="4784" spans="3:35" x14ac:dyDescent="0.2">
      <c r="C4784" s="101"/>
      <c r="D4784" s="101"/>
      <c r="E4784" s="101"/>
      <c r="F4784" s="101"/>
      <c r="I4784" s="101"/>
      <c r="J4784" s="101"/>
      <c r="L4784" s="102"/>
      <c r="M4784" s="103"/>
      <c r="O4784" s="101"/>
      <c r="P4784" s="101"/>
      <c r="Q4784" s="101"/>
      <c r="R4784" s="105"/>
      <c r="V4784" s="106"/>
      <c r="W4784" s="107"/>
      <c r="X4784" s="107"/>
      <c r="Y4784" s="107"/>
      <c r="Z4784" s="108"/>
      <c r="AA4784" s="107"/>
      <c r="AB4784" s="50"/>
      <c r="AI4784" s="107"/>
    </row>
    <row r="4785" spans="3:35" x14ac:dyDescent="0.2">
      <c r="C4785" s="101"/>
      <c r="D4785" s="101"/>
      <c r="E4785" s="101"/>
      <c r="F4785" s="101"/>
      <c r="I4785" s="101"/>
      <c r="J4785" s="101"/>
      <c r="L4785" s="102"/>
      <c r="M4785" s="103"/>
      <c r="O4785" s="101"/>
      <c r="P4785" s="101"/>
      <c r="Q4785" s="101"/>
      <c r="R4785" s="105"/>
      <c r="V4785" s="106"/>
      <c r="W4785" s="107"/>
      <c r="X4785" s="107"/>
      <c r="Y4785" s="107"/>
      <c r="Z4785" s="108"/>
      <c r="AA4785" s="107"/>
      <c r="AB4785" s="50"/>
      <c r="AI4785" s="107"/>
    </row>
    <row r="4786" spans="3:35" x14ac:dyDescent="0.2">
      <c r="C4786" s="101"/>
      <c r="D4786" s="101"/>
      <c r="E4786" s="101"/>
      <c r="F4786" s="101"/>
      <c r="I4786" s="101"/>
      <c r="J4786" s="101"/>
      <c r="L4786" s="102"/>
      <c r="M4786" s="103"/>
      <c r="O4786" s="101"/>
      <c r="P4786" s="101"/>
      <c r="Q4786" s="101"/>
      <c r="R4786" s="105"/>
      <c r="V4786" s="106"/>
      <c r="W4786" s="107"/>
      <c r="X4786" s="107"/>
      <c r="Y4786" s="107"/>
      <c r="Z4786" s="108"/>
      <c r="AA4786" s="107"/>
      <c r="AB4786" s="50"/>
      <c r="AI4786" s="107"/>
    </row>
    <row r="4787" spans="3:35" x14ac:dyDescent="0.2">
      <c r="C4787" s="101"/>
      <c r="D4787" s="101"/>
      <c r="E4787" s="101"/>
      <c r="F4787" s="101"/>
      <c r="I4787" s="101"/>
      <c r="J4787" s="101"/>
      <c r="L4787" s="102"/>
      <c r="M4787" s="103"/>
      <c r="O4787" s="101"/>
      <c r="P4787" s="101"/>
      <c r="Q4787" s="101"/>
      <c r="R4787" s="105"/>
      <c r="V4787" s="106"/>
      <c r="W4787" s="107"/>
      <c r="X4787" s="107"/>
      <c r="Y4787" s="107"/>
      <c r="Z4787" s="108"/>
      <c r="AA4787" s="107"/>
      <c r="AB4787" s="50"/>
      <c r="AI4787" s="107"/>
    </row>
    <row r="4788" spans="3:35" x14ac:dyDescent="0.2">
      <c r="C4788" s="101"/>
      <c r="D4788" s="101"/>
      <c r="E4788" s="101"/>
      <c r="F4788" s="101"/>
      <c r="I4788" s="101"/>
      <c r="J4788" s="101"/>
      <c r="L4788" s="102"/>
      <c r="M4788" s="103"/>
      <c r="O4788" s="101"/>
      <c r="P4788" s="101"/>
      <c r="Q4788" s="101"/>
      <c r="R4788" s="105"/>
      <c r="V4788" s="106"/>
      <c r="W4788" s="107"/>
      <c r="X4788" s="107"/>
      <c r="Y4788" s="107"/>
      <c r="Z4788" s="108"/>
      <c r="AA4788" s="107"/>
      <c r="AB4788" s="50"/>
      <c r="AI4788" s="107"/>
    </row>
    <row r="4789" spans="3:35" x14ac:dyDescent="0.2">
      <c r="C4789" s="101"/>
      <c r="D4789" s="101"/>
      <c r="E4789" s="101"/>
      <c r="F4789" s="101"/>
      <c r="I4789" s="101"/>
      <c r="J4789" s="101"/>
      <c r="L4789" s="102"/>
      <c r="M4789" s="103"/>
      <c r="O4789" s="101"/>
      <c r="P4789" s="101"/>
      <c r="Q4789" s="101"/>
      <c r="R4789" s="105"/>
      <c r="V4789" s="106"/>
      <c r="W4789" s="107"/>
      <c r="X4789" s="107"/>
      <c r="Y4789" s="107"/>
      <c r="Z4789" s="108"/>
      <c r="AA4789" s="107"/>
      <c r="AB4789" s="50"/>
      <c r="AI4789" s="107"/>
    </row>
    <row r="4790" spans="3:35" x14ac:dyDescent="0.2">
      <c r="C4790" s="101"/>
      <c r="D4790" s="101"/>
      <c r="E4790" s="101"/>
      <c r="F4790" s="101"/>
      <c r="I4790" s="101"/>
      <c r="J4790" s="101"/>
      <c r="L4790" s="102"/>
      <c r="M4790" s="103"/>
      <c r="O4790" s="101"/>
      <c r="P4790" s="101"/>
      <c r="Q4790" s="101"/>
      <c r="R4790" s="105"/>
      <c r="V4790" s="106"/>
      <c r="W4790" s="107"/>
      <c r="X4790" s="107"/>
      <c r="Y4790" s="107"/>
      <c r="Z4790" s="108"/>
      <c r="AA4790" s="107"/>
      <c r="AB4790" s="50"/>
      <c r="AI4790" s="107"/>
    </row>
    <row r="4791" spans="3:35" x14ac:dyDescent="0.2">
      <c r="C4791" s="101"/>
      <c r="D4791" s="101"/>
      <c r="E4791" s="101"/>
      <c r="F4791" s="101"/>
      <c r="I4791" s="101"/>
      <c r="J4791" s="101"/>
      <c r="L4791" s="102"/>
      <c r="M4791" s="103"/>
      <c r="O4791" s="101"/>
      <c r="P4791" s="101"/>
      <c r="Q4791" s="101"/>
      <c r="R4791" s="105"/>
      <c r="V4791" s="106"/>
      <c r="W4791" s="107"/>
      <c r="X4791" s="107"/>
      <c r="Y4791" s="107"/>
      <c r="Z4791" s="108"/>
      <c r="AA4791" s="107"/>
      <c r="AB4791" s="50"/>
      <c r="AI4791" s="107"/>
    </row>
    <row r="4792" spans="3:35" x14ac:dyDescent="0.2">
      <c r="C4792" s="101"/>
      <c r="D4792" s="101"/>
      <c r="E4792" s="101"/>
      <c r="F4792" s="101"/>
      <c r="I4792" s="101"/>
      <c r="J4792" s="101"/>
      <c r="L4792" s="102"/>
      <c r="M4792" s="103"/>
      <c r="O4792" s="101"/>
      <c r="P4792" s="101"/>
      <c r="Q4792" s="101"/>
      <c r="R4792" s="105"/>
      <c r="V4792" s="106"/>
      <c r="W4792" s="107"/>
      <c r="X4792" s="107"/>
      <c r="Y4792" s="107"/>
      <c r="Z4792" s="108"/>
      <c r="AA4792" s="107"/>
      <c r="AB4792" s="50"/>
      <c r="AI4792" s="107"/>
    </row>
    <row r="4793" spans="3:35" x14ac:dyDescent="0.2">
      <c r="C4793" s="101"/>
      <c r="D4793" s="101"/>
      <c r="E4793" s="101"/>
      <c r="F4793" s="101"/>
      <c r="I4793" s="101"/>
      <c r="J4793" s="101"/>
      <c r="L4793" s="102"/>
      <c r="M4793" s="103"/>
      <c r="O4793" s="101"/>
      <c r="P4793" s="101"/>
      <c r="Q4793" s="101"/>
      <c r="R4793" s="105"/>
      <c r="V4793" s="106"/>
      <c r="W4793" s="107"/>
      <c r="X4793" s="107"/>
      <c r="Y4793" s="107"/>
      <c r="Z4793" s="108"/>
      <c r="AA4793" s="107"/>
      <c r="AB4793" s="50"/>
      <c r="AI4793" s="107"/>
    </row>
    <row r="4794" spans="3:35" x14ac:dyDescent="0.2">
      <c r="C4794" s="101"/>
      <c r="D4794" s="101"/>
      <c r="E4794" s="101"/>
      <c r="F4794" s="101"/>
      <c r="I4794" s="101"/>
      <c r="J4794" s="101"/>
      <c r="L4794" s="102"/>
      <c r="M4794" s="103"/>
      <c r="O4794" s="101"/>
      <c r="P4794" s="101"/>
      <c r="Q4794" s="101"/>
      <c r="R4794" s="105"/>
      <c r="V4794" s="106"/>
      <c r="W4794" s="107"/>
      <c r="X4794" s="107"/>
      <c r="Y4794" s="107"/>
      <c r="Z4794" s="108"/>
      <c r="AA4794" s="107"/>
      <c r="AB4794" s="50"/>
      <c r="AI4794" s="107"/>
    </row>
    <row r="4795" spans="3:35" x14ac:dyDescent="0.2">
      <c r="C4795" s="101"/>
      <c r="D4795" s="101"/>
      <c r="E4795" s="101"/>
      <c r="F4795" s="101"/>
      <c r="I4795" s="101"/>
      <c r="J4795" s="101"/>
      <c r="L4795" s="102"/>
      <c r="M4795" s="103"/>
      <c r="O4795" s="101"/>
      <c r="P4795" s="101"/>
      <c r="Q4795" s="101"/>
      <c r="R4795" s="105"/>
      <c r="V4795" s="106"/>
      <c r="W4795" s="107"/>
      <c r="X4795" s="107"/>
      <c r="Y4795" s="107"/>
      <c r="Z4795" s="108"/>
      <c r="AA4795" s="107"/>
      <c r="AB4795" s="50"/>
      <c r="AI4795" s="107"/>
    </row>
    <row r="4796" spans="3:35" x14ac:dyDescent="0.2">
      <c r="C4796" s="101"/>
      <c r="D4796" s="101"/>
      <c r="E4796" s="101"/>
      <c r="F4796" s="101"/>
      <c r="I4796" s="101"/>
      <c r="J4796" s="101"/>
      <c r="L4796" s="102"/>
      <c r="M4796" s="103"/>
      <c r="O4796" s="101"/>
      <c r="P4796" s="101"/>
      <c r="Q4796" s="101"/>
      <c r="R4796" s="105"/>
      <c r="V4796" s="106"/>
      <c r="W4796" s="107"/>
      <c r="X4796" s="107"/>
      <c r="Y4796" s="107"/>
      <c r="Z4796" s="108"/>
      <c r="AA4796" s="107"/>
      <c r="AB4796" s="50"/>
      <c r="AI4796" s="107"/>
    </row>
    <row r="4797" spans="3:35" x14ac:dyDescent="0.2">
      <c r="C4797" s="101"/>
      <c r="D4797" s="101"/>
      <c r="E4797" s="101"/>
      <c r="F4797" s="101"/>
      <c r="I4797" s="101"/>
      <c r="J4797" s="101"/>
      <c r="L4797" s="102"/>
      <c r="M4797" s="103"/>
      <c r="O4797" s="101"/>
      <c r="P4797" s="101"/>
      <c r="Q4797" s="101"/>
      <c r="R4797" s="105"/>
      <c r="V4797" s="106"/>
      <c r="W4797" s="107"/>
      <c r="X4797" s="107"/>
      <c r="Y4797" s="107"/>
      <c r="Z4797" s="108"/>
      <c r="AA4797" s="107"/>
      <c r="AB4797" s="50"/>
      <c r="AI4797" s="107"/>
    </row>
    <row r="4798" spans="3:35" x14ac:dyDescent="0.2">
      <c r="C4798" s="101"/>
      <c r="D4798" s="101"/>
      <c r="E4798" s="101"/>
      <c r="F4798" s="101"/>
      <c r="I4798" s="101"/>
      <c r="J4798" s="101"/>
      <c r="L4798" s="102"/>
      <c r="M4798" s="103"/>
      <c r="O4798" s="101"/>
      <c r="P4798" s="101"/>
      <c r="Q4798" s="101"/>
      <c r="R4798" s="105"/>
      <c r="V4798" s="106"/>
      <c r="W4798" s="107"/>
      <c r="X4798" s="107"/>
      <c r="Y4798" s="107"/>
      <c r="Z4798" s="108"/>
      <c r="AA4798" s="107"/>
      <c r="AB4798" s="50"/>
      <c r="AI4798" s="107"/>
    </row>
    <row r="4799" spans="3:35" x14ac:dyDescent="0.2">
      <c r="C4799" s="101"/>
      <c r="D4799" s="101"/>
      <c r="E4799" s="101"/>
      <c r="F4799" s="101"/>
      <c r="I4799" s="101"/>
      <c r="J4799" s="101"/>
      <c r="L4799" s="102"/>
      <c r="M4799" s="103"/>
      <c r="O4799" s="101"/>
      <c r="P4799" s="101"/>
      <c r="Q4799" s="101"/>
      <c r="R4799" s="105"/>
      <c r="V4799" s="106"/>
      <c r="W4799" s="107"/>
      <c r="X4799" s="107"/>
      <c r="Y4799" s="107"/>
      <c r="Z4799" s="108"/>
      <c r="AA4799" s="107"/>
      <c r="AB4799" s="50"/>
      <c r="AI4799" s="107"/>
    </row>
    <row r="4800" spans="3:35" x14ac:dyDescent="0.2">
      <c r="C4800" s="101"/>
      <c r="D4800" s="101"/>
      <c r="E4800" s="101"/>
      <c r="F4800" s="101"/>
      <c r="I4800" s="101"/>
      <c r="J4800" s="101"/>
      <c r="L4800" s="102"/>
      <c r="M4800" s="103"/>
      <c r="O4800" s="101"/>
      <c r="P4800" s="101"/>
      <c r="Q4800" s="101"/>
      <c r="R4800" s="105"/>
      <c r="V4800" s="106"/>
      <c r="W4800" s="107"/>
      <c r="X4800" s="107"/>
      <c r="Y4800" s="107"/>
      <c r="Z4800" s="108"/>
      <c r="AA4800" s="107"/>
      <c r="AB4800" s="50"/>
      <c r="AI4800" s="107"/>
    </row>
    <row r="4801" spans="3:35" x14ac:dyDescent="0.2">
      <c r="C4801" s="101"/>
      <c r="D4801" s="101"/>
      <c r="E4801" s="101"/>
      <c r="F4801" s="101"/>
      <c r="I4801" s="101"/>
      <c r="J4801" s="101"/>
      <c r="L4801" s="102"/>
      <c r="M4801" s="103"/>
      <c r="O4801" s="101"/>
      <c r="P4801" s="101"/>
      <c r="Q4801" s="101"/>
      <c r="R4801" s="105"/>
      <c r="V4801" s="106"/>
      <c r="W4801" s="107"/>
      <c r="X4801" s="107"/>
      <c r="Y4801" s="107"/>
      <c r="Z4801" s="108"/>
      <c r="AA4801" s="107"/>
      <c r="AB4801" s="50"/>
      <c r="AI4801" s="107"/>
    </row>
    <row r="4802" spans="3:35" x14ac:dyDescent="0.2">
      <c r="C4802" s="101"/>
      <c r="D4802" s="101"/>
      <c r="E4802" s="101"/>
      <c r="F4802" s="101"/>
      <c r="I4802" s="101"/>
      <c r="J4802" s="101"/>
      <c r="L4802" s="102"/>
      <c r="M4802" s="103"/>
      <c r="O4802" s="101"/>
      <c r="P4802" s="101"/>
      <c r="Q4802" s="101"/>
      <c r="R4802" s="105"/>
      <c r="V4802" s="106"/>
      <c r="W4802" s="107"/>
      <c r="X4802" s="107"/>
      <c r="Y4802" s="107"/>
      <c r="Z4802" s="108"/>
      <c r="AA4802" s="107"/>
      <c r="AB4802" s="50"/>
      <c r="AI4802" s="107"/>
    </row>
    <row r="4803" spans="3:35" x14ac:dyDescent="0.2">
      <c r="C4803" s="101"/>
      <c r="D4803" s="101"/>
      <c r="E4803" s="101"/>
      <c r="F4803" s="101"/>
      <c r="I4803" s="101"/>
      <c r="J4803" s="101"/>
      <c r="L4803" s="102"/>
      <c r="M4803" s="103"/>
      <c r="O4803" s="101"/>
      <c r="P4803" s="101"/>
      <c r="Q4803" s="101"/>
      <c r="R4803" s="105"/>
      <c r="V4803" s="106"/>
      <c r="W4803" s="107"/>
      <c r="X4803" s="107"/>
      <c r="Y4803" s="107"/>
      <c r="Z4803" s="108"/>
      <c r="AA4803" s="107"/>
      <c r="AB4803" s="50"/>
      <c r="AI4803" s="107"/>
    </row>
    <row r="4804" spans="3:35" x14ac:dyDescent="0.2">
      <c r="C4804" s="101"/>
      <c r="D4804" s="101"/>
      <c r="E4804" s="101"/>
      <c r="F4804" s="101"/>
      <c r="I4804" s="101"/>
      <c r="J4804" s="101"/>
      <c r="L4804" s="102"/>
      <c r="M4804" s="103"/>
      <c r="O4804" s="101"/>
      <c r="P4804" s="101"/>
      <c r="Q4804" s="101"/>
      <c r="R4804" s="105"/>
      <c r="V4804" s="106"/>
      <c r="W4804" s="107"/>
      <c r="X4804" s="107"/>
      <c r="Y4804" s="107"/>
      <c r="Z4804" s="108"/>
      <c r="AA4804" s="107"/>
      <c r="AB4804" s="50"/>
      <c r="AI4804" s="107"/>
    </row>
    <row r="4805" spans="3:35" x14ac:dyDescent="0.2">
      <c r="C4805" s="101"/>
      <c r="D4805" s="101"/>
      <c r="E4805" s="101"/>
      <c r="F4805" s="101"/>
      <c r="I4805" s="101"/>
      <c r="J4805" s="101"/>
      <c r="L4805" s="102"/>
      <c r="M4805" s="103"/>
      <c r="O4805" s="101"/>
      <c r="P4805" s="101"/>
      <c r="Q4805" s="101"/>
      <c r="R4805" s="105"/>
      <c r="V4805" s="106"/>
      <c r="W4805" s="107"/>
      <c r="X4805" s="107"/>
      <c r="Y4805" s="107"/>
      <c r="Z4805" s="108"/>
      <c r="AA4805" s="107"/>
      <c r="AB4805" s="50"/>
      <c r="AI4805" s="107"/>
    </row>
    <row r="4806" spans="3:35" x14ac:dyDescent="0.2">
      <c r="C4806" s="101"/>
      <c r="D4806" s="101"/>
      <c r="E4806" s="101"/>
      <c r="F4806" s="101"/>
      <c r="I4806" s="101"/>
      <c r="J4806" s="101"/>
      <c r="L4806" s="102"/>
      <c r="M4806" s="103"/>
      <c r="O4806" s="101"/>
      <c r="P4806" s="101"/>
      <c r="Q4806" s="101"/>
      <c r="R4806" s="105"/>
      <c r="V4806" s="106"/>
      <c r="W4806" s="107"/>
      <c r="X4806" s="107"/>
      <c r="Y4806" s="107"/>
      <c r="Z4806" s="108"/>
      <c r="AA4806" s="107"/>
      <c r="AB4806" s="50"/>
      <c r="AI4806" s="107"/>
    </row>
    <row r="4807" spans="3:35" x14ac:dyDescent="0.2">
      <c r="C4807" s="101"/>
      <c r="D4807" s="101"/>
      <c r="E4807" s="101"/>
      <c r="F4807" s="101"/>
      <c r="I4807" s="101"/>
      <c r="J4807" s="101"/>
      <c r="L4807" s="102"/>
      <c r="M4807" s="103"/>
      <c r="O4807" s="101"/>
      <c r="P4807" s="101"/>
      <c r="Q4807" s="101"/>
      <c r="R4807" s="105"/>
      <c r="V4807" s="106"/>
      <c r="W4807" s="107"/>
      <c r="X4807" s="107"/>
      <c r="Y4807" s="107"/>
      <c r="Z4807" s="108"/>
      <c r="AA4807" s="107"/>
      <c r="AB4807" s="50"/>
      <c r="AI4807" s="107"/>
    </row>
    <row r="4808" spans="3:35" x14ac:dyDescent="0.2">
      <c r="C4808" s="101"/>
      <c r="D4808" s="101"/>
      <c r="E4808" s="101"/>
      <c r="F4808" s="101"/>
      <c r="I4808" s="101"/>
      <c r="J4808" s="101"/>
      <c r="L4808" s="102"/>
      <c r="M4808" s="103"/>
      <c r="O4808" s="101"/>
      <c r="P4808" s="101"/>
      <c r="Q4808" s="101"/>
      <c r="R4808" s="105"/>
      <c r="V4808" s="106"/>
      <c r="W4808" s="107"/>
      <c r="X4808" s="107"/>
      <c r="Y4808" s="107"/>
      <c r="Z4808" s="108"/>
      <c r="AA4808" s="107"/>
      <c r="AB4808" s="50"/>
      <c r="AI4808" s="107"/>
    </row>
    <row r="4809" spans="3:35" x14ac:dyDescent="0.2">
      <c r="C4809" s="101"/>
      <c r="D4809" s="101"/>
      <c r="E4809" s="101"/>
      <c r="F4809" s="101"/>
      <c r="I4809" s="101"/>
      <c r="J4809" s="101"/>
      <c r="L4809" s="102"/>
      <c r="M4809" s="103"/>
      <c r="O4809" s="101"/>
      <c r="P4809" s="101"/>
      <c r="Q4809" s="101"/>
      <c r="R4809" s="105"/>
      <c r="V4809" s="106"/>
      <c r="W4809" s="107"/>
      <c r="X4809" s="107"/>
      <c r="Y4809" s="107"/>
      <c r="Z4809" s="108"/>
      <c r="AA4809" s="107"/>
      <c r="AB4809" s="50"/>
      <c r="AI4809" s="107"/>
    </row>
    <row r="4810" spans="3:35" x14ac:dyDescent="0.2">
      <c r="C4810" s="101"/>
      <c r="D4810" s="101"/>
      <c r="E4810" s="101"/>
      <c r="F4810" s="101"/>
      <c r="I4810" s="101"/>
      <c r="J4810" s="101"/>
      <c r="L4810" s="102"/>
      <c r="M4810" s="103"/>
      <c r="O4810" s="101"/>
      <c r="P4810" s="101"/>
      <c r="Q4810" s="101"/>
      <c r="R4810" s="105"/>
      <c r="V4810" s="106"/>
      <c r="W4810" s="107"/>
      <c r="X4810" s="107"/>
      <c r="Y4810" s="107"/>
      <c r="Z4810" s="108"/>
      <c r="AA4810" s="107"/>
      <c r="AB4810" s="50"/>
      <c r="AI4810" s="107"/>
    </row>
    <row r="4811" spans="3:35" x14ac:dyDescent="0.2">
      <c r="C4811" s="101"/>
      <c r="D4811" s="101"/>
      <c r="E4811" s="101"/>
      <c r="F4811" s="101"/>
      <c r="I4811" s="101"/>
      <c r="J4811" s="101"/>
      <c r="L4811" s="102"/>
      <c r="M4811" s="103"/>
      <c r="O4811" s="101"/>
      <c r="P4811" s="101"/>
      <c r="Q4811" s="101"/>
      <c r="R4811" s="105"/>
      <c r="V4811" s="106"/>
      <c r="W4811" s="107"/>
      <c r="X4811" s="107"/>
      <c r="Y4811" s="107"/>
      <c r="Z4811" s="108"/>
      <c r="AA4811" s="107"/>
      <c r="AB4811" s="50"/>
      <c r="AI4811" s="107"/>
    </row>
    <row r="4812" spans="3:35" x14ac:dyDescent="0.2">
      <c r="C4812" s="101"/>
      <c r="D4812" s="101"/>
      <c r="E4812" s="101"/>
      <c r="F4812" s="101"/>
      <c r="I4812" s="101"/>
      <c r="J4812" s="101"/>
      <c r="L4812" s="102"/>
      <c r="M4812" s="103"/>
      <c r="O4812" s="101"/>
      <c r="P4812" s="101"/>
      <c r="Q4812" s="101"/>
      <c r="R4812" s="105"/>
      <c r="V4812" s="106"/>
      <c r="W4812" s="107"/>
      <c r="X4812" s="107"/>
      <c r="Y4812" s="107"/>
      <c r="Z4812" s="108"/>
      <c r="AA4812" s="107"/>
      <c r="AB4812" s="50"/>
      <c r="AI4812" s="107"/>
    </row>
    <row r="4813" spans="3:35" x14ac:dyDescent="0.2">
      <c r="C4813" s="101"/>
      <c r="D4813" s="101"/>
      <c r="E4813" s="101"/>
      <c r="F4813" s="101"/>
      <c r="I4813" s="101"/>
      <c r="J4813" s="101"/>
      <c r="L4813" s="102"/>
      <c r="M4813" s="103"/>
      <c r="O4813" s="101"/>
      <c r="P4813" s="101"/>
      <c r="Q4813" s="101"/>
      <c r="R4813" s="105"/>
      <c r="V4813" s="106"/>
      <c r="W4813" s="107"/>
      <c r="X4813" s="107"/>
      <c r="Y4813" s="107"/>
      <c r="Z4813" s="108"/>
      <c r="AA4813" s="107"/>
      <c r="AB4813" s="50"/>
      <c r="AI4813" s="107"/>
    </row>
    <row r="4814" spans="3:35" x14ac:dyDescent="0.2">
      <c r="C4814" s="101"/>
      <c r="D4814" s="101"/>
      <c r="E4814" s="101"/>
      <c r="F4814" s="101"/>
      <c r="I4814" s="101"/>
      <c r="J4814" s="101"/>
      <c r="L4814" s="102"/>
      <c r="M4814" s="103"/>
      <c r="O4814" s="101"/>
      <c r="P4814" s="101"/>
      <c r="Q4814" s="101"/>
      <c r="R4814" s="105"/>
      <c r="V4814" s="106"/>
      <c r="W4814" s="107"/>
      <c r="X4814" s="107"/>
      <c r="Y4814" s="107"/>
      <c r="Z4814" s="108"/>
      <c r="AA4814" s="107"/>
      <c r="AB4814" s="50"/>
      <c r="AI4814" s="107"/>
    </row>
    <row r="4815" spans="3:35" x14ac:dyDescent="0.2">
      <c r="C4815" s="101"/>
      <c r="D4815" s="101"/>
      <c r="E4815" s="101"/>
      <c r="F4815" s="101"/>
      <c r="I4815" s="101"/>
      <c r="J4815" s="101"/>
      <c r="L4815" s="102"/>
      <c r="M4815" s="103"/>
      <c r="O4815" s="101"/>
      <c r="P4815" s="101"/>
      <c r="Q4815" s="101"/>
      <c r="R4815" s="105"/>
      <c r="V4815" s="106"/>
      <c r="W4815" s="107"/>
      <c r="X4815" s="107"/>
      <c r="Y4815" s="107"/>
      <c r="Z4815" s="108"/>
      <c r="AA4815" s="107"/>
      <c r="AB4815" s="50"/>
      <c r="AI4815" s="107"/>
    </row>
    <row r="4816" spans="3:35" x14ac:dyDescent="0.2">
      <c r="C4816" s="101"/>
      <c r="D4816" s="101"/>
      <c r="E4816" s="101"/>
      <c r="F4816" s="101"/>
      <c r="I4816" s="101"/>
      <c r="J4816" s="101"/>
      <c r="L4816" s="102"/>
      <c r="M4816" s="103"/>
      <c r="O4816" s="101"/>
      <c r="P4816" s="101"/>
      <c r="Q4816" s="101"/>
      <c r="R4816" s="105"/>
      <c r="V4816" s="106"/>
      <c r="W4816" s="107"/>
      <c r="X4816" s="107"/>
      <c r="Y4816" s="107"/>
      <c r="Z4816" s="108"/>
      <c r="AA4816" s="107"/>
      <c r="AB4816" s="50"/>
      <c r="AI4816" s="107"/>
    </row>
    <row r="4817" spans="3:35" x14ac:dyDescent="0.2">
      <c r="C4817" s="101"/>
      <c r="D4817" s="101"/>
      <c r="E4817" s="101"/>
      <c r="F4817" s="101"/>
      <c r="I4817" s="101"/>
      <c r="J4817" s="101"/>
      <c r="L4817" s="102"/>
      <c r="M4817" s="103"/>
      <c r="O4817" s="101"/>
      <c r="P4817" s="101"/>
      <c r="Q4817" s="101"/>
      <c r="R4817" s="105"/>
      <c r="V4817" s="106"/>
      <c r="W4817" s="107"/>
      <c r="X4817" s="107"/>
      <c r="Y4817" s="107"/>
      <c r="Z4817" s="108"/>
      <c r="AA4817" s="107"/>
      <c r="AB4817" s="50"/>
      <c r="AI4817" s="107"/>
    </row>
    <row r="4818" spans="3:35" x14ac:dyDescent="0.2">
      <c r="C4818" s="101"/>
      <c r="D4818" s="101"/>
      <c r="E4818" s="101"/>
      <c r="F4818" s="101"/>
      <c r="I4818" s="101"/>
      <c r="J4818" s="101"/>
      <c r="L4818" s="102"/>
      <c r="M4818" s="103"/>
      <c r="O4818" s="101"/>
      <c r="P4818" s="101"/>
      <c r="Q4818" s="101"/>
      <c r="R4818" s="105"/>
      <c r="V4818" s="106"/>
      <c r="W4818" s="107"/>
      <c r="X4818" s="107"/>
      <c r="Y4818" s="107"/>
      <c r="Z4818" s="108"/>
      <c r="AA4818" s="107"/>
      <c r="AB4818" s="50"/>
      <c r="AI4818" s="107"/>
    </row>
    <row r="4819" spans="3:35" x14ac:dyDescent="0.2">
      <c r="C4819" s="101"/>
      <c r="D4819" s="101"/>
      <c r="E4819" s="101"/>
      <c r="F4819" s="101"/>
      <c r="I4819" s="101"/>
      <c r="J4819" s="101"/>
      <c r="L4819" s="102"/>
      <c r="M4819" s="103"/>
      <c r="O4819" s="101"/>
      <c r="P4819" s="101"/>
      <c r="Q4819" s="101"/>
      <c r="R4819" s="105"/>
      <c r="V4819" s="106"/>
      <c r="W4819" s="107"/>
      <c r="X4819" s="107"/>
      <c r="Y4819" s="107"/>
      <c r="Z4819" s="108"/>
      <c r="AA4819" s="107"/>
      <c r="AB4819" s="50"/>
      <c r="AI4819" s="107"/>
    </row>
    <row r="4820" spans="3:35" x14ac:dyDescent="0.2">
      <c r="C4820" s="101"/>
      <c r="D4820" s="101"/>
      <c r="E4820" s="101"/>
      <c r="F4820" s="101"/>
      <c r="I4820" s="101"/>
      <c r="J4820" s="101"/>
      <c r="L4820" s="102"/>
      <c r="M4820" s="103"/>
      <c r="O4820" s="101"/>
      <c r="P4820" s="101"/>
      <c r="Q4820" s="101"/>
      <c r="R4820" s="105"/>
      <c r="V4820" s="106"/>
      <c r="W4820" s="107"/>
      <c r="X4820" s="107"/>
      <c r="Y4820" s="107"/>
      <c r="Z4820" s="108"/>
      <c r="AA4820" s="107"/>
      <c r="AB4820" s="50"/>
      <c r="AI4820" s="107"/>
    </row>
    <row r="4821" spans="3:35" x14ac:dyDescent="0.2">
      <c r="C4821" s="101"/>
      <c r="D4821" s="101"/>
      <c r="E4821" s="101"/>
      <c r="F4821" s="101"/>
      <c r="I4821" s="101"/>
      <c r="J4821" s="101"/>
      <c r="L4821" s="102"/>
      <c r="M4821" s="103"/>
      <c r="O4821" s="101"/>
      <c r="P4821" s="101"/>
      <c r="Q4821" s="101"/>
      <c r="R4821" s="105"/>
      <c r="V4821" s="106"/>
      <c r="W4821" s="107"/>
      <c r="X4821" s="107"/>
      <c r="Y4821" s="107"/>
      <c r="Z4821" s="108"/>
      <c r="AA4821" s="107"/>
      <c r="AB4821" s="50"/>
      <c r="AI4821" s="107"/>
    </row>
    <row r="4822" spans="3:35" x14ac:dyDescent="0.2">
      <c r="C4822" s="101"/>
      <c r="D4822" s="101"/>
      <c r="E4822" s="101"/>
      <c r="F4822" s="101"/>
      <c r="I4822" s="101"/>
      <c r="J4822" s="101"/>
      <c r="L4822" s="102"/>
      <c r="M4822" s="103"/>
      <c r="O4822" s="101"/>
      <c r="P4822" s="101"/>
      <c r="Q4822" s="101"/>
      <c r="R4822" s="105"/>
      <c r="V4822" s="106"/>
      <c r="W4822" s="107"/>
      <c r="X4822" s="107"/>
      <c r="Y4822" s="107"/>
      <c r="Z4822" s="108"/>
      <c r="AA4822" s="107"/>
      <c r="AB4822" s="50"/>
      <c r="AI4822" s="107"/>
    </row>
    <row r="4823" spans="3:35" x14ac:dyDescent="0.2">
      <c r="C4823" s="101"/>
      <c r="D4823" s="101"/>
      <c r="E4823" s="101"/>
      <c r="F4823" s="101"/>
      <c r="I4823" s="101"/>
      <c r="J4823" s="101"/>
      <c r="L4823" s="102"/>
      <c r="M4823" s="103"/>
      <c r="O4823" s="101"/>
      <c r="P4823" s="101"/>
      <c r="Q4823" s="101"/>
      <c r="R4823" s="105"/>
      <c r="V4823" s="106"/>
      <c r="W4823" s="107"/>
      <c r="X4823" s="107"/>
      <c r="Y4823" s="107"/>
      <c r="Z4823" s="108"/>
      <c r="AA4823" s="107"/>
      <c r="AB4823" s="50"/>
      <c r="AI4823" s="107"/>
    </row>
    <row r="4824" spans="3:35" x14ac:dyDescent="0.2">
      <c r="C4824" s="101"/>
      <c r="D4824" s="101"/>
      <c r="E4824" s="101"/>
      <c r="F4824" s="101"/>
      <c r="I4824" s="101"/>
      <c r="J4824" s="101"/>
      <c r="L4824" s="102"/>
      <c r="M4824" s="103"/>
      <c r="O4824" s="101"/>
      <c r="P4824" s="101"/>
      <c r="Q4824" s="101"/>
      <c r="R4824" s="105"/>
      <c r="V4824" s="106"/>
      <c r="W4824" s="107"/>
      <c r="X4824" s="107"/>
      <c r="Y4824" s="107"/>
      <c r="Z4824" s="108"/>
      <c r="AA4824" s="107"/>
      <c r="AB4824" s="50"/>
      <c r="AI4824" s="107"/>
    </row>
    <row r="4825" spans="3:35" x14ac:dyDescent="0.2">
      <c r="C4825" s="101"/>
      <c r="D4825" s="101"/>
      <c r="E4825" s="101"/>
      <c r="F4825" s="101"/>
      <c r="I4825" s="101"/>
      <c r="J4825" s="101"/>
      <c r="L4825" s="102"/>
      <c r="M4825" s="103"/>
      <c r="O4825" s="101"/>
      <c r="P4825" s="101"/>
      <c r="Q4825" s="101"/>
      <c r="R4825" s="105"/>
      <c r="V4825" s="106"/>
      <c r="W4825" s="107"/>
      <c r="X4825" s="107"/>
      <c r="Y4825" s="107"/>
      <c r="Z4825" s="108"/>
      <c r="AA4825" s="107"/>
      <c r="AB4825" s="50"/>
      <c r="AI4825" s="107"/>
    </row>
    <row r="4826" spans="3:35" x14ac:dyDescent="0.2">
      <c r="C4826" s="101"/>
      <c r="D4826" s="101"/>
      <c r="E4826" s="101"/>
      <c r="F4826" s="101"/>
      <c r="I4826" s="101"/>
      <c r="J4826" s="101"/>
      <c r="L4826" s="102"/>
      <c r="M4826" s="103"/>
      <c r="O4826" s="101"/>
      <c r="P4826" s="101"/>
      <c r="Q4826" s="101"/>
      <c r="R4826" s="105"/>
      <c r="V4826" s="106"/>
      <c r="W4826" s="107"/>
      <c r="X4826" s="107"/>
      <c r="Y4826" s="107"/>
      <c r="Z4826" s="108"/>
      <c r="AA4826" s="107"/>
      <c r="AB4826" s="50"/>
      <c r="AI4826" s="107"/>
    </row>
    <row r="4827" spans="3:35" x14ac:dyDescent="0.2">
      <c r="C4827" s="101"/>
      <c r="D4827" s="101"/>
      <c r="E4827" s="101"/>
      <c r="F4827" s="101"/>
      <c r="I4827" s="101"/>
      <c r="J4827" s="101"/>
      <c r="L4827" s="102"/>
      <c r="M4827" s="103"/>
      <c r="O4827" s="101"/>
      <c r="P4827" s="101"/>
      <c r="Q4827" s="101"/>
      <c r="R4827" s="105"/>
      <c r="V4827" s="106"/>
      <c r="W4827" s="107"/>
      <c r="X4827" s="107"/>
      <c r="Y4827" s="107"/>
      <c r="Z4827" s="108"/>
      <c r="AA4827" s="107"/>
      <c r="AB4827" s="50"/>
      <c r="AI4827" s="107"/>
    </row>
    <row r="4828" spans="3:35" x14ac:dyDescent="0.2">
      <c r="C4828" s="101"/>
      <c r="D4828" s="101"/>
      <c r="E4828" s="101"/>
      <c r="F4828" s="101"/>
      <c r="I4828" s="101"/>
      <c r="J4828" s="101"/>
      <c r="L4828" s="102"/>
      <c r="M4828" s="103"/>
      <c r="O4828" s="101"/>
      <c r="P4828" s="101"/>
      <c r="Q4828" s="101"/>
      <c r="R4828" s="105"/>
      <c r="V4828" s="106"/>
      <c r="W4828" s="107"/>
      <c r="X4828" s="107"/>
      <c r="Y4828" s="107"/>
      <c r="Z4828" s="108"/>
      <c r="AA4828" s="107"/>
      <c r="AB4828" s="50"/>
      <c r="AI4828" s="107"/>
    </row>
    <row r="4829" spans="3:35" x14ac:dyDescent="0.2">
      <c r="C4829" s="101"/>
      <c r="D4829" s="101"/>
      <c r="E4829" s="101"/>
      <c r="F4829" s="101"/>
      <c r="I4829" s="101"/>
      <c r="J4829" s="101"/>
      <c r="L4829" s="102"/>
      <c r="M4829" s="103"/>
      <c r="O4829" s="101"/>
      <c r="P4829" s="101"/>
      <c r="Q4829" s="101"/>
      <c r="R4829" s="105"/>
      <c r="V4829" s="106"/>
      <c r="W4829" s="107"/>
      <c r="X4829" s="107"/>
      <c r="Y4829" s="107"/>
      <c r="Z4829" s="108"/>
      <c r="AA4829" s="107"/>
      <c r="AB4829" s="50"/>
      <c r="AI4829" s="107"/>
    </row>
    <row r="4830" spans="3:35" x14ac:dyDescent="0.2">
      <c r="C4830" s="101"/>
      <c r="D4830" s="101"/>
      <c r="E4830" s="101"/>
      <c r="F4830" s="101"/>
      <c r="I4830" s="101"/>
      <c r="J4830" s="101"/>
      <c r="L4830" s="102"/>
      <c r="M4830" s="103"/>
      <c r="O4830" s="101"/>
      <c r="P4830" s="101"/>
      <c r="Q4830" s="101"/>
      <c r="R4830" s="105"/>
      <c r="V4830" s="106"/>
      <c r="W4830" s="107"/>
      <c r="X4830" s="107"/>
      <c r="Y4830" s="107"/>
      <c r="Z4830" s="108"/>
      <c r="AA4830" s="107"/>
      <c r="AB4830" s="50"/>
      <c r="AI4830" s="107"/>
    </row>
    <row r="4831" spans="3:35" x14ac:dyDescent="0.2">
      <c r="C4831" s="101"/>
      <c r="D4831" s="101"/>
      <c r="E4831" s="101"/>
      <c r="F4831" s="101"/>
      <c r="I4831" s="101"/>
      <c r="J4831" s="101"/>
      <c r="L4831" s="102"/>
      <c r="M4831" s="103"/>
      <c r="O4831" s="101"/>
      <c r="P4831" s="101"/>
      <c r="Q4831" s="101"/>
      <c r="R4831" s="105"/>
      <c r="V4831" s="106"/>
      <c r="W4831" s="107"/>
      <c r="X4831" s="107"/>
      <c r="Y4831" s="107"/>
      <c r="Z4831" s="108"/>
      <c r="AA4831" s="107"/>
      <c r="AB4831" s="50"/>
      <c r="AI4831" s="107"/>
    </row>
    <row r="4832" spans="3:35" x14ac:dyDescent="0.2">
      <c r="C4832" s="101"/>
      <c r="D4832" s="101"/>
      <c r="E4832" s="101"/>
      <c r="F4832" s="101"/>
      <c r="I4832" s="101"/>
      <c r="J4832" s="101"/>
      <c r="L4832" s="102"/>
      <c r="M4832" s="103"/>
      <c r="O4832" s="101"/>
      <c r="P4832" s="101"/>
      <c r="Q4832" s="101"/>
      <c r="R4832" s="105"/>
      <c r="V4832" s="106"/>
      <c r="W4832" s="107"/>
      <c r="X4832" s="107"/>
      <c r="Y4832" s="107"/>
      <c r="Z4832" s="108"/>
      <c r="AA4832" s="107"/>
      <c r="AB4832" s="50"/>
      <c r="AI4832" s="107"/>
    </row>
    <row r="4833" spans="3:35" x14ac:dyDescent="0.2">
      <c r="C4833" s="101"/>
      <c r="D4833" s="101"/>
      <c r="E4833" s="101"/>
      <c r="F4833" s="101"/>
      <c r="I4833" s="101"/>
      <c r="J4833" s="101"/>
      <c r="L4833" s="102"/>
      <c r="M4833" s="103"/>
      <c r="O4833" s="101"/>
      <c r="P4833" s="101"/>
      <c r="Q4833" s="101"/>
      <c r="R4833" s="105"/>
      <c r="V4833" s="106"/>
      <c r="W4833" s="107"/>
      <c r="X4833" s="107"/>
      <c r="Y4833" s="107"/>
      <c r="Z4833" s="108"/>
      <c r="AA4833" s="107"/>
      <c r="AB4833" s="50"/>
      <c r="AI4833" s="107"/>
    </row>
    <row r="4834" spans="3:35" x14ac:dyDescent="0.2">
      <c r="C4834" s="101"/>
      <c r="D4834" s="101"/>
      <c r="E4834" s="101"/>
      <c r="F4834" s="101"/>
      <c r="I4834" s="101"/>
      <c r="J4834" s="101"/>
      <c r="L4834" s="102"/>
      <c r="M4834" s="103"/>
      <c r="O4834" s="101"/>
      <c r="P4834" s="101"/>
      <c r="Q4834" s="101"/>
      <c r="R4834" s="105"/>
      <c r="V4834" s="106"/>
      <c r="W4834" s="107"/>
      <c r="X4834" s="107"/>
      <c r="Y4834" s="107"/>
      <c r="Z4834" s="108"/>
      <c r="AA4834" s="107"/>
      <c r="AB4834" s="50"/>
      <c r="AI4834" s="107"/>
    </row>
    <row r="4835" spans="3:35" x14ac:dyDescent="0.2">
      <c r="C4835" s="101"/>
      <c r="D4835" s="101"/>
      <c r="E4835" s="101"/>
      <c r="F4835" s="101"/>
      <c r="I4835" s="101"/>
      <c r="J4835" s="101"/>
      <c r="L4835" s="102"/>
      <c r="M4835" s="103"/>
      <c r="O4835" s="101"/>
      <c r="P4835" s="101"/>
      <c r="Q4835" s="101"/>
      <c r="R4835" s="105"/>
      <c r="V4835" s="106"/>
      <c r="W4835" s="107"/>
      <c r="X4835" s="107"/>
      <c r="Y4835" s="107"/>
      <c r="Z4835" s="108"/>
      <c r="AA4835" s="107"/>
      <c r="AB4835" s="50"/>
      <c r="AI4835" s="107"/>
    </row>
    <row r="4836" spans="3:35" x14ac:dyDescent="0.2">
      <c r="C4836" s="101"/>
      <c r="D4836" s="101"/>
      <c r="E4836" s="101"/>
      <c r="F4836" s="101"/>
      <c r="I4836" s="101"/>
      <c r="J4836" s="101"/>
      <c r="L4836" s="102"/>
      <c r="M4836" s="103"/>
      <c r="O4836" s="101"/>
      <c r="P4836" s="101"/>
      <c r="Q4836" s="101"/>
      <c r="R4836" s="105"/>
      <c r="V4836" s="106"/>
      <c r="W4836" s="107"/>
      <c r="X4836" s="107"/>
      <c r="Y4836" s="107"/>
      <c r="Z4836" s="108"/>
      <c r="AA4836" s="107"/>
      <c r="AB4836" s="50"/>
      <c r="AI4836" s="107"/>
    </row>
    <row r="4837" spans="3:35" x14ac:dyDescent="0.2">
      <c r="C4837" s="101"/>
      <c r="D4837" s="101"/>
      <c r="E4837" s="101"/>
      <c r="F4837" s="101"/>
      <c r="I4837" s="101"/>
      <c r="J4837" s="101"/>
      <c r="L4837" s="102"/>
      <c r="M4837" s="103"/>
      <c r="O4837" s="101"/>
      <c r="P4837" s="101"/>
      <c r="Q4837" s="101"/>
      <c r="R4837" s="105"/>
      <c r="V4837" s="106"/>
      <c r="W4837" s="107"/>
      <c r="X4837" s="107"/>
      <c r="Y4837" s="107"/>
      <c r="Z4837" s="108"/>
      <c r="AA4837" s="107"/>
      <c r="AB4837" s="50"/>
      <c r="AI4837" s="107"/>
    </row>
    <row r="4838" spans="3:35" x14ac:dyDescent="0.2">
      <c r="C4838" s="101"/>
      <c r="D4838" s="101"/>
      <c r="E4838" s="101"/>
      <c r="F4838" s="101"/>
      <c r="I4838" s="101"/>
      <c r="J4838" s="101"/>
      <c r="L4838" s="102"/>
      <c r="M4838" s="103"/>
      <c r="O4838" s="101"/>
      <c r="P4838" s="101"/>
      <c r="Q4838" s="101"/>
      <c r="R4838" s="105"/>
      <c r="V4838" s="106"/>
      <c r="W4838" s="107"/>
      <c r="X4838" s="107"/>
      <c r="Y4838" s="107"/>
      <c r="Z4838" s="108"/>
      <c r="AA4838" s="107"/>
      <c r="AB4838" s="50"/>
      <c r="AI4838" s="107"/>
    </row>
    <row r="4839" spans="3:35" x14ac:dyDescent="0.2">
      <c r="C4839" s="101"/>
      <c r="D4839" s="101"/>
      <c r="E4839" s="101"/>
      <c r="F4839" s="101"/>
      <c r="I4839" s="101"/>
      <c r="J4839" s="101"/>
      <c r="L4839" s="102"/>
      <c r="M4839" s="103"/>
      <c r="O4839" s="101"/>
      <c r="P4839" s="101"/>
      <c r="Q4839" s="101"/>
      <c r="R4839" s="105"/>
      <c r="V4839" s="106"/>
      <c r="W4839" s="107"/>
      <c r="X4839" s="107"/>
      <c r="Y4839" s="107"/>
      <c r="Z4839" s="108"/>
      <c r="AA4839" s="107"/>
      <c r="AB4839" s="50"/>
      <c r="AI4839" s="107"/>
    </row>
    <row r="4840" spans="3:35" x14ac:dyDescent="0.2">
      <c r="C4840" s="101"/>
      <c r="D4840" s="101"/>
      <c r="E4840" s="101"/>
      <c r="F4840" s="101"/>
      <c r="I4840" s="101"/>
      <c r="J4840" s="101"/>
      <c r="L4840" s="102"/>
      <c r="M4840" s="103"/>
      <c r="O4840" s="101"/>
      <c r="P4840" s="101"/>
      <c r="Q4840" s="101"/>
      <c r="R4840" s="105"/>
      <c r="V4840" s="106"/>
      <c r="W4840" s="107"/>
      <c r="X4840" s="107"/>
      <c r="Y4840" s="107"/>
      <c r="Z4840" s="108"/>
      <c r="AA4840" s="107"/>
      <c r="AB4840" s="50"/>
      <c r="AI4840" s="107"/>
    </row>
    <row r="4841" spans="3:35" x14ac:dyDescent="0.2">
      <c r="C4841" s="101"/>
      <c r="D4841" s="101"/>
      <c r="E4841" s="101"/>
      <c r="F4841" s="101"/>
      <c r="I4841" s="101"/>
      <c r="J4841" s="101"/>
      <c r="L4841" s="102"/>
      <c r="M4841" s="103"/>
      <c r="O4841" s="101"/>
      <c r="P4841" s="101"/>
      <c r="Q4841" s="101"/>
      <c r="R4841" s="105"/>
      <c r="V4841" s="106"/>
      <c r="W4841" s="107"/>
      <c r="X4841" s="107"/>
      <c r="Y4841" s="107"/>
      <c r="Z4841" s="108"/>
      <c r="AA4841" s="107"/>
      <c r="AB4841" s="50"/>
      <c r="AI4841" s="107"/>
    </row>
    <row r="4842" spans="3:35" x14ac:dyDescent="0.2">
      <c r="C4842" s="101"/>
      <c r="D4842" s="101"/>
      <c r="E4842" s="101"/>
      <c r="F4842" s="101"/>
      <c r="I4842" s="101"/>
      <c r="J4842" s="101"/>
      <c r="L4842" s="102"/>
      <c r="M4842" s="103"/>
      <c r="O4842" s="101"/>
      <c r="P4842" s="101"/>
      <c r="Q4842" s="101"/>
      <c r="R4842" s="105"/>
      <c r="V4842" s="106"/>
      <c r="W4842" s="107"/>
      <c r="X4842" s="107"/>
      <c r="Y4842" s="107"/>
      <c r="Z4842" s="108"/>
      <c r="AA4842" s="107"/>
      <c r="AB4842" s="50"/>
      <c r="AI4842" s="107"/>
    </row>
    <row r="4843" spans="3:35" x14ac:dyDescent="0.2">
      <c r="C4843" s="101"/>
      <c r="D4843" s="101"/>
      <c r="E4843" s="101"/>
      <c r="F4843" s="101"/>
      <c r="I4843" s="101"/>
      <c r="J4843" s="101"/>
      <c r="L4843" s="102"/>
      <c r="M4843" s="103"/>
      <c r="O4843" s="101"/>
      <c r="P4843" s="101"/>
      <c r="Q4843" s="101"/>
      <c r="R4843" s="105"/>
      <c r="V4843" s="106"/>
      <c r="W4843" s="107"/>
      <c r="X4843" s="107"/>
      <c r="Y4843" s="107"/>
      <c r="Z4843" s="108"/>
      <c r="AA4843" s="107"/>
      <c r="AB4843" s="50"/>
      <c r="AI4843" s="107"/>
    </row>
    <row r="4844" spans="3:35" x14ac:dyDescent="0.2">
      <c r="C4844" s="101"/>
      <c r="D4844" s="101"/>
      <c r="E4844" s="101"/>
      <c r="F4844" s="101"/>
      <c r="I4844" s="101"/>
      <c r="J4844" s="101"/>
      <c r="L4844" s="102"/>
      <c r="M4844" s="103"/>
      <c r="O4844" s="101"/>
      <c r="P4844" s="101"/>
      <c r="Q4844" s="101"/>
      <c r="R4844" s="105"/>
      <c r="V4844" s="106"/>
      <c r="W4844" s="107"/>
      <c r="X4844" s="107"/>
      <c r="Y4844" s="107"/>
      <c r="Z4844" s="108"/>
      <c r="AA4844" s="107"/>
      <c r="AB4844" s="50"/>
      <c r="AI4844" s="107"/>
    </row>
    <row r="4845" spans="3:35" x14ac:dyDescent="0.2">
      <c r="C4845" s="101"/>
      <c r="D4845" s="101"/>
      <c r="E4845" s="101"/>
      <c r="F4845" s="101"/>
      <c r="I4845" s="101"/>
      <c r="J4845" s="101"/>
      <c r="L4845" s="102"/>
      <c r="M4845" s="103"/>
      <c r="O4845" s="101"/>
      <c r="P4845" s="101"/>
      <c r="Q4845" s="101"/>
      <c r="R4845" s="105"/>
      <c r="V4845" s="106"/>
      <c r="W4845" s="107"/>
      <c r="X4845" s="107"/>
      <c r="Y4845" s="107"/>
      <c r="Z4845" s="108"/>
      <c r="AA4845" s="107"/>
      <c r="AB4845" s="50"/>
      <c r="AI4845" s="107"/>
    </row>
    <row r="4846" spans="3:35" x14ac:dyDescent="0.2">
      <c r="C4846" s="101"/>
      <c r="D4846" s="101"/>
      <c r="E4846" s="101"/>
      <c r="F4846" s="101"/>
      <c r="I4846" s="101"/>
      <c r="J4846" s="101"/>
      <c r="L4846" s="102"/>
      <c r="M4846" s="103"/>
      <c r="O4846" s="101"/>
      <c r="P4846" s="101"/>
      <c r="Q4846" s="101"/>
      <c r="R4846" s="105"/>
      <c r="V4846" s="106"/>
      <c r="W4846" s="107"/>
      <c r="X4846" s="107"/>
      <c r="Y4846" s="107"/>
      <c r="Z4846" s="108"/>
      <c r="AA4846" s="107"/>
      <c r="AB4846" s="50"/>
      <c r="AI4846" s="107"/>
    </row>
    <row r="4847" spans="3:35" x14ac:dyDescent="0.2">
      <c r="C4847" s="101"/>
      <c r="D4847" s="101"/>
      <c r="E4847" s="101"/>
      <c r="F4847" s="101"/>
      <c r="I4847" s="101"/>
      <c r="J4847" s="101"/>
      <c r="L4847" s="102"/>
      <c r="M4847" s="103"/>
      <c r="O4847" s="101"/>
      <c r="P4847" s="101"/>
      <c r="Q4847" s="101"/>
      <c r="R4847" s="105"/>
      <c r="V4847" s="106"/>
      <c r="W4847" s="107"/>
      <c r="X4847" s="107"/>
      <c r="Y4847" s="107"/>
      <c r="Z4847" s="108"/>
      <c r="AA4847" s="107"/>
      <c r="AB4847" s="50"/>
      <c r="AI4847" s="107"/>
    </row>
    <row r="4848" spans="3:35" x14ac:dyDescent="0.2">
      <c r="C4848" s="101"/>
      <c r="D4848" s="101"/>
      <c r="E4848" s="101"/>
      <c r="F4848" s="101"/>
      <c r="I4848" s="101"/>
      <c r="J4848" s="101"/>
      <c r="L4848" s="102"/>
      <c r="M4848" s="103"/>
      <c r="O4848" s="101"/>
      <c r="P4848" s="101"/>
      <c r="Q4848" s="101"/>
      <c r="R4848" s="105"/>
      <c r="V4848" s="106"/>
      <c r="W4848" s="107"/>
      <c r="X4848" s="107"/>
      <c r="Y4848" s="107"/>
      <c r="Z4848" s="108"/>
      <c r="AA4848" s="107"/>
      <c r="AB4848" s="50"/>
      <c r="AI4848" s="107"/>
    </row>
    <row r="4849" spans="3:35" x14ac:dyDescent="0.2">
      <c r="C4849" s="101"/>
      <c r="D4849" s="101"/>
      <c r="E4849" s="101"/>
      <c r="F4849" s="101"/>
      <c r="I4849" s="101"/>
      <c r="J4849" s="101"/>
      <c r="L4849" s="102"/>
      <c r="M4849" s="103"/>
      <c r="O4849" s="101"/>
      <c r="P4849" s="101"/>
      <c r="Q4849" s="101"/>
      <c r="R4849" s="105"/>
      <c r="V4849" s="106"/>
      <c r="W4849" s="107"/>
      <c r="X4849" s="107"/>
      <c r="Y4849" s="107"/>
      <c r="Z4849" s="108"/>
      <c r="AA4849" s="107"/>
      <c r="AB4849" s="50"/>
      <c r="AI4849" s="107"/>
    </row>
    <row r="4850" spans="3:35" x14ac:dyDescent="0.2">
      <c r="C4850" s="101"/>
      <c r="D4850" s="101"/>
      <c r="E4850" s="101"/>
      <c r="F4850" s="101"/>
      <c r="I4850" s="101"/>
      <c r="J4850" s="101"/>
      <c r="L4850" s="102"/>
      <c r="M4850" s="103"/>
      <c r="O4850" s="101"/>
      <c r="P4850" s="101"/>
      <c r="Q4850" s="101"/>
      <c r="R4850" s="105"/>
      <c r="V4850" s="106"/>
      <c r="W4850" s="107"/>
      <c r="X4850" s="107"/>
      <c r="Y4850" s="107"/>
      <c r="Z4850" s="108"/>
      <c r="AA4850" s="107"/>
      <c r="AB4850" s="50"/>
      <c r="AI4850" s="107"/>
    </row>
    <row r="4851" spans="3:35" x14ac:dyDescent="0.2">
      <c r="C4851" s="101"/>
      <c r="D4851" s="101"/>
      <c r="E4851" s="101"/>
      <c r="F4851" s="101"/>
      <c r="I4851" s="101"/>
      <c r="J4851" s="101"/>
      <c r="L4851" s="102"/>
      <c r="M4851" s="103"/>
      <c r="O4851" s="101"/>
      <c r="P4851" s="101"/>
      <c r="Q4851" s="101"/>
      <c r="R4851" s="105"/>
      <c r="V4851" s="106"/>
      <c r="W4851" s="107"/>
      <c r="X4851" s="107"/>
      <c r="Y4851" s="107"/>
      <c r="Z4851" s="108"/>
      <c r="AA4851" s="107"/>
      <c r="AB4851" s="50"/>
      <c r="AI4851" s="107"/>
    </row>
    <row r="4852" spans="3:35" x14ac:dyDescent="0.2">
      <c r="C4852" s="101"/>
      <c r="D4852" s="101"/>
      <c r="E4852" s="101"/>
      <c r="F4852" s="101"/>
      <c r="I4852" s="101"/>
      <c r="J4852" s="101"/>
      <c r="L4852" s="102"/>
      <c r="M4852" s="103"/>
      <c r="O4852" s="101"/>
      <c r="P4852" s="101"/>
      <c r="Q4852" s="101"/>
      <c r="R4852" s="105"/>
      <c r="V4852" s="106"/>
      <c r="W4852" s="107"/>
      <c r="X4852" s="107"/>
      <c r="Y4852" s="107"/>
      <c r="Z4852" s="108"/>
      <c r="AA4852" s="107"/>
      <c r="AB4852" s="50"/>
      <c r="AI4852" s="107"/>
    </row>
    <row r="4853" spans="3:35" x14ac:dyDescent="0.2">
      <c r="C4853" s="101"/>
      <c r="D4853" s="101"/>
      <c r="E4853" s="101"/>
      <c r="F4853" s="101"/>
      <c r="I4853" s="101"/>
      <c r="J4853" s="101"/>
      <c r="L4853" s="102"/>
      <c r="M4853" s="103"/>
      <c r="O4853" s="101"/>
      <c r="P4853" s="101"/>
      <c r="Q4853" s="101"/>
      <c r="R4853" s="105"/>
      <c r="V4853" s="106"/>
      <c r="W4853" s="107"/>
      <c r="X4853" s="107"/>
      <c r="Y4853" s="107"/>
      <c r="Z4853" s="108"/>
      <c r="AA4853" s="107"/>
      <c r="AB4853" s="50"/>
      <c r="AI4853" s="107"/>
    </row>
    <row r="4854" spans="3:35" x14ac:dyDescent="0.2">
      <c r="C4854" s="101"/>
      <c r="D4854" s="101"/>
      <c r="E4854" s="101"/>
      <c r="F4854" s="101"/>
      <c r="I4854" s="101"/>
      <c r="J4854" s="101"/>
      <c r="L4854" s="102"/>
      <c r="M4854" s="103"/>
      <c r="O4854" s="101"/>
      <c r="P4854" s="101"/>
      <c r="Q4854" s="101"/>
      <c r="R4854" s="105"/>
      <c r="V4854" s="106"/>
      <c r="W4854" s="107"/>
      <c r="X4854" s="107"/>
      <c r="Y4854" s="107"/>
      <c r="Z4854" s="108"/>
      <c r="AA4854" s="107"/>
      <c r="AB4854" s="50"/>
      <c r="AI4854" s="107"/>
    </row>
    <row r="4855" spans="3:35" x14ac:dyDescent="0.2">
      <c r="C4855" s="101"/>
      <c r="D4855" s="101"/>
      <c r="E4855" s="101"/>
      <c r="F4855" s="101"/>
      <c r="I4855" s="101"/>
      <c r="J4855" s="101"/>
      <c r="L4855" s="102"/>
      <c r="M4855" s="103"/>
      <c r="O4855" s="101"/>
      <c r="P4855" s="101"/>
      <c r="Q4855" s="101"/>
      <c r="R4855" s="105"/>
      <c r="V4855" s="106"/>
      <c r="W4855" s="107"/>
      <c r="X4855" s="107"/>
      <c r="Y4855" s="107"/>
      <c r="Z4855" s="108"/>
      <c r="AA4855" s="107"/>
      <c r="AB4855" s="50"/>
      <c r="AI4855" s="107"/>
    </row>
    <row r="4856" spans="3:35" x14ac:dyDescent="0.2">
      <c r="C4856" s="101"/>
      <c r="D4856" s="101"/>
      <c r="E4856" s="101"/>
      <c r="F4856" s="101"/>
      <c r="I4856" s="101"/>
      <c r="J4856" s="101"/>
      <c r="L4856" s="102"/>
      <c r="M4856" s="103"/>
      <c r="O4856" s="101"/>
      <c r="P4856" s="101"/>
      <c r="Q4856" s="101"/>
      <c r="R4856" s="105"/>
      <c r="V4856" s="106"/>
      <c r="W4856" s="107"/>
      <c r="X4856" s="107"/>
      <c r="Y4856" s="107"/>
      <c r="Z4856" s="108"/>
      <c r="AA4856" s="107"/>
      <c r="AB4856" s="50"/>
      <c r="AI4856" s="107"/>
    </row>
    <row r="4857" spans="3:35" x14ac:dyDescent="0.2">
      <c r="C4857" s="101"/>
      <c r="D4857" s="101"/>
      <c r="E4857" s="101"/>
      <c r="F4857" s="101"/>
      <c r="I4857" s="101"/>
      <c r="J4857" s="101"/>
      <c r="L4857" s="102"/>
      <c r="M4857" s="103"/>
      <c r="O4857" s="101"/>
      <c r="P4857" s="101"/>
      <c r="Q4857" s="101"/>
      <c r="R4857" s="105"/>
      <c r="V4857" s="106"/>
      <c r="W4857" s="107"/>
      <c r="X4857" s="107"/>
      <c r="Y4857" s="107"/>
      <c r="Z4857" s="108"/>
      <c r="AA4857" s="107"/>
      <c r="AB4857" s="50"/>
      <c r="AI4857" s="107"/>
    </row>
    <row r="4858" spans="3:35" x14ac:dyDescent="0.2">
      <c r="C4858" s="101"/>
      <c r="D4858" s="101"/>
      <c r="E4858" s="101"/>
      <c r="F4858" s="101"/>
      <c r="I4858" s="101"/>
      <c r="J4858" s="101"/>
      <c r="L4858" s="102"/>
      <c r="M4858" s="103"/>
      <c r="O4858" s="101"/>
      <c r="P4858" s="101"/>
      <c r="Q4858" s="101"/>
      <c r="R4858" s="105"/>
      <c r="V4858" s="106"/>
      <c r="W4858" s="107"/>
      <c r="X4858" s="107"/>
      <c r="Y4858" s="107"/>
      <c r="Z4858" s="108"/>
      <c r="AA4858" s="107"/>
      <c r="AB4858" s="50"/>
      <c r="AI4858" s="107"/>
    </row>
    <row r="4859" spans="3:35" x14ac:dyDescent="0.2">
      <c r="C4859" s="101"/>
      <c r="D4859" s="101"/>
      <c r="E4859" s="101"/>
      <c r="F4859" s="101"/>
      <c r="I4859" s="101"/>
      <c r="J4859" s="101"/>
      <c r="L4859" s="102"/>
      <c r="M4859" s="103"/>
      <c r="O4859" s="101"/>
      <c r="P4859" s="101"/>
      <c r="Q4859" s="101"/>
      <c r="R4859" s="105"/>
      <c r="V4859" s="106"/>
      <c r="W4859" s="107"/>
      <c r="X4859" s="107"/>
      <c r="Y4859" s="107"/>
      <c r="Z4859" s="108"/>
      <c r="AA4859" s="107"/>
      <c r="AB4859" s="50"/>
      <c r="AI4859" s="107"/>
    </row>
    <row r="4860" spans="3:35" x14ac:dyDescent="0.2">
      <c r="C4860" s="101"/>
      <c r="D4860" s="101"/>
      <c r="E4860" s="101"/>
      <c r="F4860" s="101"/>
      <c r="I4860" s="101"/>
      <c r="J4860" s="101"/>
      <c r="L4860" s="102"/>
      <c r="M4860" s="103"/>
      <c r="O4860" s="101"/>
      <c r="P4860" s="101"/>
      <c r="Q4860" s="101"/>
      <c r="R4860" s="105"/>
      <c r="V4860" s="106"/>
      <c r="W4860" s="107"/>
      <c r="X4860" s="107"/>
      <c r="Y4860" s="107"/>
      <c r="Z4860" s="108"/>
      <c r="AA4860" s="107"/>
      <c r="AB4860" s="50"/>
      <c r="AI4860" s="107"/>
    </row>
    <row r="4861" spans="3:35" x14ac:dyDescent="0.2">
      <c r="C4861" s="101"/>
      <c r="D4861" s="101"/>
      <c r="E4861" s="101"/>
      <c r="F4861" s="101"/>
      <c r="I4861" s="101"/>
      <c r="J4861" s="101"/>
      <c r="L4861" s="102"/>
      <c r="M4861" s="103"/>
      <c r="O4861" s="101"/>
      <c r="P4861" s="101"/>
      <c r="Q4861" s="101"/>
      <c r="R4861" s="105"/>
      <c r="V4861" s="106"/>
      <c r="W4861" s="107"/>
      <c r="X4861" s="107"/>
      <c r="Y4861" s="107"/>
      <c r="Z4861" s="108"/>
      <c r="AA4861" s="107"/>
      <c r="AB4861" s="50"/>
      <c r="AI4861" s="107"/>
    </row>
    <row r="4862" spans="3:35" x14ac:dyDescent="0.2">
      <c r="C4862" s="101"/>
      <c r="D4862" s="101"/>
      <c r="E4862" s="101"/>
      <c r="F4862" s="101"/>
      <c r="I4862" s="101"/>
      <c r="J4862" s="101"/>
      <c r="L4862" s="102"/>
      <c r="M4862" s="103"/>
      <c r="O4862" s="101"/>
      <c r="P4862" s="101"/>
      <c r="Q4862" s="101"/>
      <c r="R4862" s="105"/>
      <c r="V4862" s="106"/>
      <c r="W4862" s="107"/>
      <c r="X4862" s="107"/>
      <c r="Y4862" s="107"/>
      <c r="Z4862" s="108"/>
      <c r="AA4862" s="107"/>
      <c r="AB4862" s="50"/>
      <c r="AI4862" s="107"/>
    </row>
    <row r="4863" spans="3:35" x14ac:dyDescent="0.2">
      <c r="C4863" s="101"/>
      <c r="D4863" s="101"/>
      <c r="E4863" s="101"/>
      <c r="F4863" s="101"/>
      <c r="I4863" s="101"/>
      <c r="J4863" s="101"/>
      <c r="L4863" s="102"/>
      <c r="M4863" s="103"/>
      <c r="O4863" s="101"/>
      <c r="P4863" s="101"/>
      <c r="Q4863" s="101"/>
      <c r="R4863" s="105"/>
      <c r="V4863" s="106"/>
      <c r="W4863" s="107"/>
      <c r="X4863" s="107"/>
      <c r="Y4863" s="107"/>
      <c r="Z4863" s="108"/>
      <c r="AA4863" s="107"/>
      <c r="AB4863" s="50"/>
      <c r="AI4863" s="107"/>
    </row>
    <row r="4864" spans="3:35" x14ac:dyDescent="0.2">
      <c r="C4864" s="101"/>
      <c r="D4864" s="101"/>
      <c r="E4864" s="101"/>
      <c r="F4864" s="101"/>
      <c r="I4864" s="101"/>
      <c r="J4864" s="101"/>
      <c r="L4864" s="102"/>
      <c r="M4864" s="103"/>
      <c r="O4864" s="101"/>
      <c r="P4864" s="101"/>
      <c r="Q4864" s="101"/>
      <c r="R4864" s="105"/>
      <c r="V4864" s="106"/>
      <c r="W4864" s="107"/>
      <c r="X4864" s="107"/>
      <c r="Y4864" s="107"/>
      <c r="Z4864" s="108"/>
      <c r="AA4864" s="107"/>
      <c r="AB4864" s="50"/>
      <c r="AI4864" s="107"/>
    </row>
    <row r="4865" spans="3:35" x14ac:dyDescent="0.2">
      <c r="C4865" s="101"/>
      <c r="D4865" s="101"/>
      <c r="E4865" s="101"/>
      <c r="F4865" s="101"/>
      <c r="I4865" s="101"/>
      <c r="J4865" s="101"/>
      <c r="L4865" s="102"/>
      <c r="M4865" s="103"/>
      <c r="O4865" s="101"/>
      <c r="P4865" s="101"/>
      <c r="Q4865" s="101"/>
      <c r="R4865" s="105"/>
      <c r="V4865" s="106"/>
      <c r="W4865" s="107"/>
      <c r="X4865" s="107"/>
      <c r="Y4865" s="107"/>
      <c r="Z4865" s="108"/>
      <c r="AA4865" s="107"/>
      <c r="AB4865" s="50"/>
      <c r="AI4865" s="107"/>
    </row>
    <row r="4866" spans="3:35" x14ac:dyDescent="0.2">
      <c r="C4866" s="101"/>
      <c r="D4866" s="101"/>
      <c r="E4866" s="101"/>
      <c r="F4866" s="101"/>
      <c r="I4866" s="101"/>
      <c r="J4866" s="101"/>
      <c r="L4866" s="102"/>
      <c r="M4866" s="103"/>
      <c r="O4866" s="101"/>
      <c r="P4866" s="101"/>
      <c r="Q4866" s="101"/>
      <c r="R4866" s="105"/>
      <c r="V4866" s="106"/>
      <c r="W4866" s="107"/>
      <c r="X4866" s="107"/>
      <c r="Y4866" s="107"/>
      <c r="Z4866" s="108"/>
      <c r="AA4866" s="107"/>
      <c r="AB4866" s="50"/>
      <c r="AI4866" s="107"/>
    </row>
    <row r="4867" spans="3:35" x14ac:dyDescent="0.2">
      <c r="C4867" s="101"/>
      <c r="D4867" s="101"/>
      <c r="E4867" s="101"/>
      <c r="F4867" s="101"/>
      <c r="I4867" s="101"/>
      <c r="J4867" s="101"/>
      <c r="L4867" s="102"/>
      <c r="M4867" s="103"/>
      <c r="O4867" s="101"/>
      <c r="P4867" s="101"/>
      <c r="Q4867" s="101"/>
      <c r="R4867" s="105"/>
      <c r="V4867" s="106"/>
      <c r="W4867" s="107"/>
      <c r="X4867" s="107"/>
      <c r="Y4867" s="107"/>
      <c r="Z4867" s="108"/>
      <c r="AA4867" s="107"/>
      <c r="AB4867" s="50"/>
      <c r="AI4867" s="107"/>
    </row>
    <row r="4868" spans="3:35" x14ac:dyDescent="0.2">
      <c r="L4868" s="102"/>
      <c r="M4868" s="103"/>
      <c r="R4868" s="105"/>
      <c r="V4868" s="106"/>
      <c r="W4868" s="107"/>
      <c r="X4868" s="107"/>
      <c r="Y4868" s="107"/>
      <c r="Z4868" s="108"/>
      <c r="AA4868" s="107"/>
      <c r="AB4868" s="50"/>
      <c r="AI4868" s="107"/>
    </row>
    <row r="4869" spans="3:35" x14ac:dyDescent="0.2">
      <c r="L4869" s="102"/>
      <c r="M4869" s="103"/>
      <c r="R4869" s="105"/>
      <c r="V4869" s="106"/>
      <c r="W4869" s="107"/>
      <c r="X4869" s="107"/>
      <c r="Y4869" s="107"/>
      <c r="Z4869" s="108"/>
      <c r="AA4869" s="107"/>
      <c r="AB4869" s="50"/>
      <c r="AI4869" s="107"/>
    </row>
    <row r="4870" spans="3:35" x14ac:dyDescent="0.2">
      <c r="L4870" s="102"/>
      <c r="M4870" s="103"/>
      <c r="R4870" s="105"/>
      <c r="V4870" s="106"/>
      <c r="W4870" s="107"/>
      <c r="X4870" s="107"/>
      <c r="Y4870" s="107"/>
      <c r="Z4870" s="108"/>
      <c r="AA4870" s="107"/>
      <c r="AB4870" s="50"/>
      <c r="AI4870" s="107"/>
    </row>
    <row r="4871" spans="3:35" x14ac:dyDescent="0.2">
      <c r="L4871" s="102"/>
      <c r="M4871" s="103"/>
      <c r="R4871" s="105"/>
      <c r="V4871" s="106"/>
      <c r="W4871" s="107"/>
      <c r="X4871" s="107"/>
      <c r="Y4871" s="107"/>
      <c r="Z4871" s="108"/>
      <c r="AA4871" s="107"/>
      <c r="AB4871" s="50"/>
      <c r="AI4871" s="107"/>
    </row>
    <row r="4872" spans="3:35" x14ac:dyDescent="0.2">
      <c r="L4872" s="102"/>
      <c r="M4872" s="103"/>
      <c r="R4872" s="105"/>
      <c r="V4872" s="106"/>
      <c r="W4872" s="107"/>
      <c r="X4872" s="107"/>
      <c r="Y4872" s="107"/>
      <c r="Z4872" s="108"/>
      <c r="AA4872" s="107"/>
      <c r="AB4872" s="50"/>
      <c r="AI4872" s="107"/>
    </row>
    <row r="4873" spans="3:35" x14ac:dyDescent="0.2">
      <c r="L4873" s="102"/>
      <c r="M4873" s="103"/>
      <c r="R4873" s="105"/>
      <c r="V4873" s="106"/>
      <c r="W4873" s="107"/>
      <c r="X4873" s="107"/>
      <c r="Y4873" s="107"/>
      <c r="Z4873" s="108"/>
      <c r="AA4873" s="107"/>
      <c r="AB4873" s="50"/>
      <c r="AI4873" s="107"/>
    </row>
    <row r="4874" spans="3:35" x14ac:dyDescent="0.2">
      <c r="L4874" s="102"/>
      <c r="M4874" s="103"/>
      <c r="R4874" s="105"/>
      <c r="V4874" s="106"/>
      <c r="W4874" s="107"/>
      <c r="X4874" s="107"/>
      <c r="Y4874" s="107"/>
      <c r="Z4874" s="108"/>
      <c r="AA4874" s="107"/>
      <c r="AB4874" s="50"/>
      <c r="AI4874" s="107"/>
    </row>
    <row r="4875" spans="3:35" x14ac:dyDescent="0.2">
      <c r="L4875" s="102"/>
      <c r="M4875" s="103"/>
      <c r="R4875" s="105"/>
      <c r="V4875" s="106"/>
      <c r="W4875" s="107"/>
      <c r="X4875" s="107"/>
      <c r="Y4875" s="107"/>
      <c r="Z4875" s="108"/>
      <c r="AA4875" s="107"/>
      <c r="AB4875" s="50"/>
      <c r="AI4875" s="107"/>
    </row>
    <row r="4876" spans="3:35" x14ac:dyDescent="0.2">
      <c r="L4876" s="102"/>
      <c r="M4876" s="103"/>
      <c r="R4876" s="105"/>
      <c r="V4876" s="106"/>
      <c r="W4876" s="107"/>
      <c r="X4876" s="107"/>
      <c r="Y4876" s="107"/>
      <c r="Z4876" s="108"/>
      <c r="AA4876" s="107"/>
      <c r="AB4876" s="50"/>
      <c r="AI4876" s="107"/>
    </row>
    <row r="4877" spans="3:35" x14ac:dyDescent="0.2">
      <c r="L4877" s="102"/>
      <c r="M4877" s="103"/>
      <c r="R4877" s="105"/>
      <c r="V4877" s="106"/>
      <c r="W4877" s="107"/>
      <c r="X4877" s="107"/>
      <c r="Y4877" s="107"/>
      <c r="Z4877" s="108"/>
      <c r="AA4877" s="107"/>
      <c r="AB4877" s="50"/>
      <c r="AI4877" s="107"/>
    </row>
    <row r="4878" spans="3:35" x14ac:dyDescent="0.2">
      <c r="C4878" s="101"/>
      <c r="D4878" s="101"/>
      <c r="E4878" s="101"/>
      <c r="F4878" s="101"/>
      <c r="I4878" s="101"/>
      <c r="J4878" s="101"/>
      <c r="L4878" s="102"/>
      <c r="M4878" s="103"/>
      <c r="O4878" s="101"/>
      <c r="P4878" s="101"/>
      <c r="Q4878" s="101"/>
      <c r="R4878" s="105"/>
      <c r="V4878" s="106"/>
      <c r="W4878" s="107"/>
      <c r="X4878" s="107"/>
      <c r="Y4878" s="107"/>
      <c r="Z4878" s="108"/>
      <c r="AA4878" s="107"/>
      <c r="AB4878" s="50"/>
      <c r="AI4878" s="107"/>
    </row>
    <row r="4879" spans="3:35" x14ac:dyDescent="0.2">
      <c r="C4879" s="101"/>
      <c r="D4879" s="101"/>
      <c r="E4879" s="101"/>
      <c r="F4879" s="101"/>
      <c r="I4879" s="101"/>
      <c r="J4879" s="101"/>
      <c r="L4879" s="102"/>
      <c r="M4879" s="103"/>
      <c r="O4879" s="101"/>
      <c r="P4879" s="101"/>
      <c r="Q4879" s="101"/>
      <c r="R4879" s="105"/>
      <c r="V4879" s="106"/>
      <c r="W4879" s="107"/>
      <c r="X4879" s="107"/>
      <c r="Y4879" s="107"/>
      <c r="Z4879" s="108"/>
      <c r="AA4879" s="107"/>
      <c r="AB4879" s="50"/>
      <c r="AI4879" s="107"/>
    </row>
    <row r="4880" spans="3:35" x14ac:dyDescent="0.2">
      <c r="C4880" s="101"/>
      <c r="D4880" s="101"/>
      <c r="E4880" s="101"/>
      <c r="F4880" s="101"/>
      <c r="I4880" s="101"/>
      <c r="J4880" s="101"/>
      <c r="L4880" s="102"/>
      <c r="M4880" s="103"/>
      <c r="O4880" s="101"/>
      <c r="P4880" s="101"/>
      <c r="Q4880" s="101"/>
      <c r="R4880" s="105"/>
      <c r="V4880" s="106"/>
      <c r="W4880" s="107"/>
      <c r="X4880" s="107"/>
      <c r="Y4880" s="107"/>
      <c r="Z4880" s="108"/>
      <c r="AA4880" s="107"/>
      <c r="AB4880" s="50"/>
      <c r="AI4880" s="107"/>
    </row>
    <row r="4881" spans="3:35" x14ac:dyDescent="0.2">
      <c r="C4881" s="101"/>
      <c r="D4881" s="101"/>
      <c r="E4881" s="101"/>
      <c r="F4881" s="101"/>
      <c r="I4881" s="101"/>
      <c r="J4881" s="101"/>
      <c r="L4881" s="102"/>
      <c r="M4881" s="103"/>
      <c r="O4881" s="101"/>
      <c r="P4881" s="101"/>
      <c r="Q4881" s="101"/>
      <c r="R4881" s="105"/>
      <c r="V4881" s="106"/>
      <c r="W4881" s="107"/>
      <c r="X4881" s="107"/>
      <c r="Y4881" s="107"/>
      <c r="Z4881" s="108"/>
      <c r="AA4881" s="107"/>
      <c r="AB4881" s="50"/>
      <c r="AI4881" s="107"/>
    </row>
    <row r="4882" spans="3:35" x14ac:dyDescent="0.2">
      <c r="C4882" s="101"/>
      <c r="D4882" s="101"/>
      <c r="E4882" s="101"/>
      <c r="F4882" s="101"/>
      <c r="I4882" s="101"/>
      <c r="J4882" s="101"/>
      <c r="L4882" s="102"/>
      <c r="M4882" s="103"/>
      <c r="O4882" s="101"/>
      <c r="P4882" s="101"/>
      <c r="Q4882" s="101"/>
      <c r="R4882" s="105"/>
      <c r="V4882" s="106"/>
      <c r="W4882" s="107"/>
      <c r="X4882" s="107"/>
      <c r="Y4882" s="107"/>
      <c r="Z4882" s="108"/>
      <c r="AA4882" s="107"/>
      <c r="AB4882" s="50"/>
      <c r="AI4882" s="107"/>
    </row>
    <row r="4883" spans="3:35" x14ac:dyDescent="0.2">
      <c r="C4883" s="101"/>
      <c r="D4883" s="101"/>
      <c r="E4883" s="101"/>
      <c r="F4883" s="101"/>
      <c r="I4883" s="101"/>
      <c r="J4883" s="101"/>
      <c r="L4883" s="102"/>
      <c r="M4883" s="103"/>
      <c r="O4883" s="101"/>
      <c r="P4883" s="101"/>
      <c r="Q4883" s="101"/>
      <c r="R4883" s="105"/>
      <c r="V4883" s="106"/>
      <c r="W4883" s="107"/>
      <c r="X4883" s="107"/>
      <c r="Y4883" s="107"/>
      <c r="Z4883" s="108"/>
      <c r="AA4883" s="107"/>
      <c r="AB4883" s="50"/>
      <c r="AI4883" s="107"/>
    </row>
    <row r="4884" spans="3:35" x14ac:dyDescent="0.2">
      <c r="C4884" s="101"/>
      <c r="D4884" s="101"/>
      <c r="E4884" s="101"/>
      <c r="F4884" s="101"/>
      <c r="I4884" s="101"/>
      <c r="J4884" s="101"/>
      <c r="L4884" s="102"/>
      <c r="M4884" s="103"/>
      <c r="O4884" s="101"/>
      <c r="P4884" s="101"/>
      <c r="Q4884" s="101"/>
      <c r="R4884" s="105"/>
      <c r="V4884" s="106"/>
      <c r="W4884" s="107"/>
      <c r="X4884" s="107"/>
      <c r="Y4884" s="107"/>
      <c r="Z4884" s="108"/>
      <c r="AA4884" s="107"/>
      <c r="AB4884" s="50"/>
      <c r="AI4884" s="107"/>
    </row>
    <row r="4885" spans="3:35" x14ac:dyDescent="0.2">
      <c r="C4885" s="101"/>
      <c r="D4885" s="101"/>
      <c r="E4885" s="101"/>
      <c r="F4885" s="101"/>
      <c r="I4885" s="101"/>
      <c r="J4885" s="101"/>
      <c r="L4885" s="102"/>
      <c r="M4885" s="103"/>
      <c r="O4885" s="101"/>
      <c r="P4885" s="101"/>
      <c r="Q4885" s="101"/>
      <c r="R4885" s="105"/>
      <c r="V4885" s="106"/>
      <c r="W4885" s="107"/>
      <c r="X4885" s="107"/>
      <c r="Y4885" s="107"/>
      <c r="Z4885" s="108"/>
      <c r="AA4885" s="107"/>
      <c r="AB4885" s="50"/>
      <c r="AI4885" s="107"/>
    </row>
    <row r="4886" spans="3:35" x14ac:dyDescent="0.2">
      <c r="C4886" s="101"/>
      <c r="D4886" s="101"/>
      <c r="E4886" s="101"/>
      <c r="F4886" s="101"/>
      <c r="I4886" s="101"/>
      <c r="J4886" s="101"/>
      <c r="L4886" s="102"/>
      <c r="M4886" s="103"/>
      <c r="O4886" s="101"/>
      <c r="P4886" s="101"/>
      <c r="Q4886" s="101"/>
      <c r="R4886" s="105"/>
      <c r="V4886" s="106"/>
      <c r="W4886" s="107"/>
      <c r="X4886" s="107"/>
      <c r="Y4886" s="107"/>
      <c r="Z4886" s="108"/>
      <c r="AA4886" s="107"/>
      <c r="AB4886" s="50"/>
      <c r="AI4886" s="107"/>
    </row>
    <row r="4887" spans="3:35" x14ac:dyDescent="0.2">
      <c r="C4887" s="101"/>
      <c r="D4887" s="101"/>
      <c r="E4887" s="101"/>
      <c r="F4887" s="101"/>
      <c r="I4887" s="101"/>
      <c r="J4887" s="101"/>
      <c r="L4887" s="102"/>
      <c r="M4887" s="103"/>
      <c r="O4887" s="101"/>
      <c r="P4887" s="101"/>
      <c r="Q4887" s="101"/>
      <c r="R4887" s="105"/>
      <c r="V4887" s="106"/>
      <c r="W4887" s="107"/>
      <c r="X4887" s="107"/>
      <c r="Y4887" s="107"/>
      <c r="Z4887" s="108"/>
      <c r="AA4887" s="107"/>
      <c r="AB4887" s="50"/>
      <c r="AI4887" s="107"/>
    </row>
    <row r="4888" spans="3:35" x14ac:dyDescent="0.2">
      <c r="C4888" s="101"/>
      <c r="D4888" s="101"/>
      <c r="E4888" s="101"/>
      <c r="F4888" s="101"/>
      <c r="I4888" s="101"/>
      <c r="J4888" s="101"/>
      <c r="L4888" s="102"/>
      <c r="M4888" s="103"/>
      <c r="O4888" s="101"/>
      <c r="P4888" s="101"/>
      <c r="Q4888" s="101"/>
      <c r="R4888" s="105"/>
      <c r="V4888" s="106"/>
      <c r="W4888" s="107"/>
      <c r="X4888" s="107"/>
      <c r="Y4888" s="107"/>
      <c r="Z4888" s="108"/>
      <c r="AA4888" s="107"/>
      <c r="AB4888" s="50"/>
      <c r="AI4888" s="107"/>
    </row>
    <row r="4889" spans="3:35" x14ac:dyDescent="0.2">
      <c r="C4889" s="101"/>
      <c r="D4889" s="101"/>
      <c r="E4889" s="101"/>
      <c r="F4889" s="101"/>
      <c r="I4889" s="101"/>
      <c r="J4889" s="101"/>
      <c r="L4889" s="102"/>
      <c r="M4889" s="103"/>
      <c r="O4889" s="101"/>
      <c r="P4889" s="101"/>
      <c r="Q4889" s="101"/>
      <c r="R4889" s="105"/>
      <c r="V4889" s="106"/>
      <c r="W4889" s="107"/>
      <c r="X4889" s="107"/>
      <c r="Y4889" s="107"/>
      <c r="Z4889" s="108"/>
      <c r="AA4889" s="107"/>
      <c r="AB4889" s="50"/>
      <c r="AI4889" s="107"/>
    </row>
    <row r="4890" spans="3:35" x14ac:dyDescent="0.2">
      <c r="C4890" s="101"/>
      <c r="D4890" s="101"/>
      <c r="E4890" s="101"/>
      <c r="F4890" s="101"/>
      <c r="I4890" s="101"/>
      <c r="J4890" s="101"/>
      <c r="L4890" s="102"/>
      <c r="M4890" s="103"/>
      <c r="O4890" s="101"/>
      <c r="P4890" s="101"/>
      <c r="Q4890" s="101"/>
      <c r="R4890" s="105"/>
      <c r="V4890" s="106"/>
      <c r="W4890" s="107"/>
      <c r="X4890" s="107"/>
      <c r="Y4890" s="107"/>
      <c r="Z4890" s="108"/>
      <c r="AA4890" s="107"/>
      <c r="AB4890" s="50"/>
      <c r="AI4890" s="107"/>
    </row>
    <row r="4891" spans="3:35" x14ac:dyDescent="0.2">
      <c r="C4891" s="101"/>
      <c r="D4891" s="101"/>
      <c r="E4891" s="101"/>
      <c r="F4891" s="101"/>
      <c r="I4891" s="101"/>
      <c r="J4891" s="101"/>
      <c r="L4891" s="102"/>
      <c r="M4891" s="103"/>
      <c r="O4891" s="101"/>
      <c r="P4891" s="101"/>
      <c r="Q4891" s="101"/>
      <c r="R4891" s="105"/>
      <c r="V4891" s="106"/>
      <c r="W4891" s="107"/>
      <c r="X4891" s="107"/>
      <c r="Y4891" s="107"/>
      <c r="Z4891" s="108"/>
      <c r="AA4891" s="107"/>
      <c r="AB4891" s="50"/>
      <c r="AI4891" s="107"/>
    </row>
    <row r="4892" spans="3:35" x14ac:dyDescent="0.2">
      <c r="C4892" s="101"/>
      <c r="D4892" s="101"/>
      <c r="E4892" s="101"/>
      <c r="F4892" s="101"/>
      <c r="I4892" s="101"/>
      <c r="J4892" s="101"/>
      <c r="L4892" s="102"/>
      <c r="M4892" s="103"/>
      <c r="O4892" s="101"/>
      <c r="P4892" s="101"/>
      <c r="Q4892" s="101"/>
      <c r="R4892" s="105"/>
      <c r="V4892" s="106"/>
      <c r="W4892" s="107"/>
      <c r="X4892" s="107"/>
      <c r="Y4892" s="107"/>
      <c r="Z4892" s="108"/>
      <c r="AA4892" s="107"/>
      <c r="AB4892" s="50"/>
      <c r="AI4892" s="107"/>
    </row>
    <row r="4893" spans="3:35" x14ac:dyDescent="0.2">
      <c r="C4893" s="101"/>
      <c r="D4893" s="101"/>
      <c r="E4893" s="101"/>
      <c r="F4893" s="101"/>
      <c r="I4893" s="101"/>
      <c r="J4893" s="101"/>
      <c r="L4893" s="102"/>
      <c r="M4893" s="103"/>
      <c r="O4893" s="101"/>
      <c r="P4893" s="101"/>
      <c r="Q4893" s="101"/>
      <c r="R4893" s="105"/>
      <c r="V4893" s="106"/>
      <c r="W4893" s="107"/>
      <c r="X4893" s="107"/>
      <c r="Y4893" s="107"/>
      <c r="Z4893" s="108"/>
      <c r="AA4893" s="107"/>
      <c r="AB4893" s="50"/>
      <c r="AI4893" s="107"/>
    </row>
    <row r="4894" spans="3:35" x14ac:dyDescent="0.2">
      <c r="C4894" s="101"/>
      <c r="D4894" s="101"/>
      <c r="E4894" s="101"/>
      <c r="F4894" s="101"/>
      <c r="I4894" s="101"/>
      <c r="J4894" s="101"/>
      <c r="L4894" s="102"/>
      <c r="M4894" s="103"/>
      <c r="O4894" s="101"/>
      <c r="P4894" s="101"/>
      <c r="Q4894" s="101"/>
      <c r="R4894" s="105"/>
      <c r="V4894" s="106"/>
      <c r="W4894" s="107"/>
      <c r="X4894" s="107"/>
      <c r="Y4894" s="107"/>
      <c r="Z4894" s="108"/>
      <c r="AA4894" s="107"/>
      <c r="AB4894" s="50"/>
      <c r="AI4894" s="107"/>
    </row>
    <row r="4895" spans="3:35" x14ac:dyDescent="0.2">
      <c r="C4895" s="101"/>
      <c r="D4895" s="101"/>
      <c r="E4895" s="101"/>
      <c r="F4895" s="101"/>
      <c r="I4895" s="101"/>
      <c r="J4895" s="101"/>
      <c r="L4895" s="102"/>
      <c r="M4895" s="103"/>
      <c r="O4895" s="101"/>
      <c r="P4895" s="101"/>
      <c r="Q4895" s="101"/>
      <c r="R4895" s="105"/>
      <c r="V4895" s="106"/>
      <c r="W4895" s="107"/>
      <c r="X4895" s="107"/>
      <c r="Y4895" s="107"/>
      <c r="Z4895" s="108"/>
      <c r="AA4895" s="107"/>
      <c r="AB4895" s="50"/>
      <c r="AI4895" s="107"/>
    </row>
    <row r="4896" spans="3:35" x14ac:dyDescent="0.2">
      <c r="C4896" s="101"/>
      <c r="D4896" s="101"/>
      <c r="E4896" s="101"/>
      <c r="F4896" s="101"/>
      <c r="I4896" s="101"/>
      <c r="J4896" s="101"/>
      <c r="L4896" s="102"/>
      <c r="M4896" s="103"/>
      <c r="O4896" s="101"/>
      <c r="P4896" s="101"/>
      <c r="Q4896" s="101"/>
      <c r="R4896" s="105"/>
      <c r="V4896" s="106"/>
      <c r="W4896" s="107"/>
      <c r="X4896" s="107"/>
      <c r="Y4896" s="107"/>
      <c r="Z4896" s="108"/>
      <c r="AA4896" s="107"/>
      <c r="AB4896" s="50"/>
      <c r="AI4896" s="107"/>
    </row>
    <row r="4897" spans="3:35" x14ac:dyDescent="0.2">
      <c r="C4897" s="101"/>
      <c r="D4897" s="101"/>
      <c r="E4897" s="101"/>
      <c r="F4897" s="101"/>
      <c r="I4897" s="101"/>
      <c r="J4897" s="101"/>
      <c r="L4897" s="102"/>
      <c r="M4897" s="103"/>
      <c r="O4897" s="101"/>
      <c r="P4897" s="101"/>
      <c r="Q4897" s="101"/>
      <c r="R4897" s="105"/>
      <c r="V4897" s="106"/>
      <c r="W4897" s="107"/>
      <c r="X4897" s="107"/>
      <c r="Y4897" s="107"/>
      <c r="Z4897" s="108"/>
      <c r="AA4897" s="107"/>
      <c r="AB4897" s="50"/>
      <c r="AI4897" s="107"/>
    </row>
    <row r="4898" spans="3:35" x14ac:dyDescent="0.2">
      <c r="C4898" s="101"/>
      <c r="D4898" s="101"/>
      <c r="E4898" s="101"/>
      <c r="F4898" s="101"/>
      <c r="I4898" s="101"/>
      <c r="J4898" s="101"/>
      <c r="L4898" s="102"/>
      <c r="M4898" s="103"/>
      <c r="O4898" s="101"/>
      <c r="P4898" s="101"/>
      <c r="Q4898" s="101"/>
      <c r="R4898" s="105"/>
      <c r="V4898" s="106"/>
      <c r="W4898" s="107"/>
      <c r="X4898" s="107"/>
      <c r="Y4898" s="107"/>
      <c r="Z4898" s="108"/>
      <c r="AA4898" s="107"/>
      <c r="AB4898" s="50"/>
      <c r="AI4898" s="107"/>
    </row>
    <row r="4899" spans="3:35" x14ac:dyDescent="0.2">
      <c r="C4899" s="101"/>
      <c r="D4899" s="101"/>
      <c r="E4899" s="101"/>
      <c r="F4899" s="101"/>
      <c r="I4899" s="101"/>
      <c r="J4899" s="101"/>
      <c r="L4899" s="102"/>
      <c r="M4899" s="103"/>
      <c r="O4899" s="101"/>
      <c r="P4899" s="101"/>
      <c r="Q4899" s="101"/>
      <c r="R4899" s="105"/>
      <c r="V4899" s="106"/>
      <c r="W4899" s="107"/>
      <c r="X4899" s="107"/>
      <c r="Y4899" s="107"/>
      <c r="Z4899" s="108"/>
      <c r="AA4899" s="107"/>
      <c r="AB4899" s="50"/>
      <c r="AI4899" s="107"/>
    </row>
    <row r="4900" spans="3:35" x14ac:dyDescent="0.2">
      <c r="C4900" s="101"/>
      <c r="D4900" s="101"/>
      <c r="E4900" s="101"/>
      <c r="F4900" s="101"/>
      <c r="I4900" s="101"/>
      <c r="J4900" s="101"/>
      <c r="L4900" s="102"/>
      <c r="M4900" s="103"/>
      <c r="O4900" s="101"/>
      <c r="P4900" s="101"/>
      <c r="Q4900" s="101"/>
      <c r="R4900" s="105"/>
      <c r="V4900" s="106"/>
      <c r="W4900" s="107"/>
      <c r="X4900" s="107"/>
      <c r="Y4900" s="107"/>
      <c r="Z4900" s="108"/>
      <c r="AA4900" s="107"/>
      <c r="AB4900" s="50"/>
      <c r="AI4900" s="107"/>
    </row>
    <row r="4901" spans="3:35" x14ac:dyDescent="0.2">
      <c r="C4901" s="101"/>
      <c r="D4901" s="101"/>
      <c r="E4901" s="101"/>
      <c r="F4901" s="101"/>
      <c r="I4901" s="101"/>
      <c r="J4901" s="101"/>
      <c r="L4901" s="102"/>
      <c r="M4901" s="103"/>
      <c r="O4901" s="101"/>
      <c r="P4901" s="101"/>
      <c r="Q4901" s="101"/>
      <c r="R4901" s="105"/>
      <c r="V4901" s="106"/>
      <c r="W4901" s="107"/>
      <c r="X4901" s="107"/>
      <c r="Y4901" s="107"/>
      <c r="Z4901" s="108"/>
      <c r="AA4901" s="107"/>
      <c r="AB4901" s="50"/>
      <c r="AI4901" s="107"/>
    </row>
    <row r="4902" spans="3:35" x14ac:dyDescent="0.2">
      <c r="C4902" s="101"/>
      <c r="D4902" s="101"/>
      <c r="E4902" s="101"/>
      <c r="F4902" s="101"/>
      <c r="I4902" s="101"/>
      <c r="J4902" s="101"/>
      <c r="L4902" s="102"/>
      <c r="M4902" s="103"/>
      <c r="O4902" s="101"/>
      <c r="P4902" s="101"/>
      <c r="Q4902" s="101"/>
      <c r="R4902" s="105"/>
      <c r="V4902" s="106"/>
      <c r="W4902" s="107"/>
      <c r="X4902" s="107"/>
      <c r="Y4902" s="107"/>
      <c r="Z4902" s="108"/>
      <c r="AA4902" s="107"/>
      <c r="AB4902" s="50"/>
      <c r="AI4902" s="107"/>
    </row>
    <row r="4903" spans="3:35" x14ac:dyDescent="0.2">
      <c r="C4903" s="101"/>
      <c r="D4903" s="101"/>
      <c r="E4903" s="101"/>
      <c r="F4903" s="101"/>
      <c r="I4903" s="101"/>
      <c r="J4903" s="101"/>
      <c r="L4903" s="102"/>
      <c r="M4903" s="103"/>
      <c r="O4903" s="101"/>
      <c r="P4903" s="101"/>
      <c r="Q4903" s="101"/>
      <c r="R4903" s="105"/>
      <c r="V4903" s="106"/>
      <c r="W4903" s="107"/>
      <c r="X4903" s="107"/>
      <c r="Y4903" s="107"/>
      <c r="Z4903" s="108"/>
      <c r="AA4903" s="107"/>
      <c r="AB4903" s="50"/>
      <c r="AI4903" s="107"/>
    </row>
    <row r="4904" spans="3:35" x14ac:dyDescent="0.2">
      <c r="C4904" s="101"/>
      <c r="D4904" s="101"/>
      <c r="E4904" s="101"/>
      <c r="F4904" s="101"/>
      <c r="I4904" s="101"/>
      <c r="J4904" s="101"/>
      <c r="L4904" s="102"/>
      <c r="M4904" s="103"/>
      <c r="O4904" s="101"/>
      <c r="P4904" s="101"/>
      <c r="Q4904" s="101"/>
      <c r="R4904" s="105"/>
      <c r="V4904" s="106"/>
      <c r="W4904" s="107"/>
      <c r="X4904" s="107"/>
      <c r="Y4904" s="107"/>
      <c r="Z4904" s="108"/>
      <c r="AA4904" s="107"/>
      <c r="AB4904" s="50"/>
      <c r="AI4904" s="107"/>
    </row>
    <row r="4905" spans="3:35" x14ac:dyDescent="0.2">
      <c r="C4905" s="101"/>
      <c r="D4905" s="101"/>
      <c r="E4905" s="101"/>
      <c r="F4905" s="101"/>
      <c r="I4905" s="101"/>
      <c r="J4905" s="101"/>
      <c r="L4905" s="102"/>
      <c r="M4905" s="103"/>
      <c r="O4905" s="101"/>
      <c r="P4905" s="101"/>
      <c r="Q4905" s="101"/>
      <c r="R4905" s="105"/>
      <c r="V4905" s="106"/>
      <c r="W4905" s="107"/>
      <c r="X4905" s="107"/>
      <c r="Y4905" s="107"/>
      <c r="Z4905" s="108"/>
      <c r="AA4905" s="107"/>
      <c r="AB4905" s="50"/>
      <c r="AI4905" s="107"/>
    </row>
    <row r="4906" spans="3:35" x14ac:dyDescent="0.2">
      <c r="C4906" s="101"/>
      <c r="D4906" s="101"/>
      <c r="E4906" s="101"/>
      <c r="F4906" s="101"/>
      <c r="I4906" s="101"/>
      <c r="J4906" s="101"/>
      <c r="L4906" s="102"/>
      <c r="M4906" s="103"/>
      <c r="O4906" s="101"/>
      <c r="P4906" s="101"/>
      <c r="Q4906" s="101"/>
      <c r="R4906" s="105"/>
      <c r="V4906" s="106"/>
      <c r="W4906" s="107"/>
      <c r="X4906" s="107"/>
      <c r="Y4906" s="107"/>
      <c r="Z4906" s="108"/>
      <c r="AA4906" s="107"/>
      <c r="AB4906" s="50"/>
      <c r="AI4906" s="107"/>
    </row>
    <row r="4907" spans="3:35" x14ac:dyDescent="0.2">
      <c r="C4907" s="101"/>
      <c r="D4907" s="101"/>
      <c r="E4907" s="101"/>
      <c r="F4907" s="101"/>
      <c r="I4907" s="101"/>
      <c r="J4907" s="101"/>
      <c r="L4907" s="102"/>
      <c r="M4907" s="103"/>
      <c r="O4907" s="101"/>
      <c r="P4907" s="101"/>
      <c r="Q4907" s="101"/>
      <c r="R4907" s="105"/>
      <c r="V4907" s="106"/>
      <c r="W4907" s="107"/>
      <c r="X4907" s="107"/>
      <c r="Y4907" s="107"/>
      <c r="Z4907" s="108"/>
      <c r="AA4907" s="107"/>
      <c r="AB4907" s="50"/>
      <c r="AI4907" s="107"/>
    </row>
    <row r="4908" spans="3:35" x14ac:dyDescent="0.2">
      <c r="C4908" s="101"/>
      <c r="D4908" s="101"/>
      <c r="E4908" s="101"/>
      <c r="F4908" s="101"/>
      <c r="I4908" s="101"/>
      <c r="J4908" s="101"/>
      <c r="L4908" s="102"/>
      <c r="M4908" s="103"/>
      <c r="O4908" s="101"/>
      <c r="P4908" s="101"/>
      <c r="Q4908" s="101"/>
      <c r="R4908" s="105"/>
      <c r="V4908" s="106"/>
      <c r="W4908" s="107"/>
      <c r="X4908" s="107"/>
      <c r="Y4908" s="107"/>
      <c r="Z4908" s="108"/>
      <c r="AA4908" s="107"/>
      <c r="AB4908" s="50"/>
      <c r="AI4908" s="107"/>
    </row>
    <row r="4909" spans="3:35" x14ac:dyDescent="0.2">
      <c r="C4909" s="101"/>
      <c r="D4909" s="101"/>
      <c r="E4909" s="101"/>
      <c r="F4909" s="101"/>
      <c r="I4909" s="101"/>
      <c r="J4909" s="101"/>
      <c r="L4909" s="102"/>
      <c r="M4909" s="103"/>
      <c r="O4909" s="101"/>
      <c r="P4909" s="101"/>
      <c r="Q4909" s="101"/>
      <c r="R4909" s="105"/>
      <c r="V4909" s="106"/>
      <c r="W4909" s="107"/>
      <c r="X4909" s="107"/>
      <c r="Y4909" s="107"/>
      <c r="Z4909" s="108"/>
      <c r="AA4909" s="107"/>
      <c r="AB4909" s="50"/>
      <c r="AI4909" s="107"/>
    </row>
    <row r="4910" spans="3:35" x14ac:dyDescent="0.2">
      <c r="C4910" s="101"/>
      <c r="D4910" s="101"/>
      <c r="E4910" s="101"/>
      <c r="F4910" s="101"/>
      <c r="I4910" s="101"/>
      <c r="J4910" s="101"/>
      <c r="L4910" s="102"/>
      <c r="M4910" s="103"/>
      <c r="O4910" s="101"/>
      <c r="P4910" s="101"/>
      <c r="Q4910" s="101"/>
      <c r="R4910" s="105"/>
      <c r="V4910" s="106"/>
      <c r="W4910" s="107"/>
      <c r="X4910" s="107"/>
      <c r="Y4910" s="107"/>
      <c r="Z4910" s="108"/>
      <c r="AA4910" s="107"/>
      <c r="AB4910" s="50"/>
      <c r="AI4910" s="107"/>
    </row>
    <row r="4911" spans="3:35" x14ac:dyDescent="0.2">
      <c r="C4911" s="101"/>
      <c r="D4911" s="101"/>
      <c r="E4911" s="101"/>
      <c r="F4911" s="101"/>
      <c r="I4911" s="101"/>
      <c r="J4911" s="101"/>
      <c r="L4911" s="102"/>
      <c r="M4911" s="103"/>
      <c r="O4911" s="101"/>
      <c r="P4911" s="101"/>
      <c r="Q4911" s="101"/>
      <c r="R4911" s="105"/>
      <c r="V4911" s="106"/>
      <c r="W4911" s="107"/>
      <c r="X4911" s="107"/>
      <c r="Y4911" s="107"/>
      <c r="Z4911" s="108"/>
      <c r="AA4911" s="107"/>
      <c r="AB4911" s="50"/>
      <c r="AI4911" s="107"/>
    </row>
    <row r="4912" spans="3:35" x14ac:dyDescent="0.2">
      <c r="C4912" s="101"/>
      <c r="D4912" s="101"/>
      <c r="E4912" s="101"/>
      <c r="F4912" s="101"/>
      <c r="I4912" s="101"/>
      <c r="J4912" s="101"/>
      <c r="L4912" s="102"/>
      <c r="M4912" s="103"/>
      <c r="O4912" s="101"/>
      <c r="P4912" s="101"/>
      <c r="Q4912" s="101"/>
      <c r="R4912" s="105"/>
      <c r="V4912" s="106"/>
      <c r="W4912" s="107"/>
      <c r="X4912" s="107"/>
      <c r="Y4912" s="107"/>
      <c r="Z4912" s="108"/>
      <c r="AA4912" s="107"/>
      <c r="AB4912" s="50"/>
      <c r="AI4912" s="107"/>
    </row>
    <row r="4913" spans="3:35" x14ac:dyDescent="0.2">
      <c r="C4913" s="101"/>
      <c r="D4913" s="101"/>
      <c r="E4913" s="101"/>
      <c r="F4913" s="101"/>
      <c r="I4913" s="101"/>
      <c r="J4913" s="101"/>
      <c r="L4913" s="102"/>
      <c r="M4913" s="103"/>
      <c r="O4913" s="101"/>
      <c r="P4913" s="101"/>
      <c r="Q4913" s="101"/>
      <c r="R4913" s="105"/>
      <c r="V4913" s="106"/>
      <c r="W4913" s="107"/>
      <c r="X4913" s="107"/>
      <c r="Y4913" s="107"/>
      <c r="Z4913" s="108"/>
      <c r="AA4913" s="107"/>
      <c r="AB4913" s="50"/>
      <c r="AI4913" s="107"/>
    </row>
    <row r="4914" spans="3:35" x14ac:dyDescent="0.2">
      <c r="C4914" s="101"/>
      <c r="D4914" s="101"/>
      <c r="E4914" s="101"/>
      <c r="F4914" s="101"/>
      <c r="I4914" s="101"/>
      <c r="J4914" s="101"/>
      <c r="L4914" s="102"/>
      <c r="M4914" s="103"/>
      <c r="O4914" s="101"/>
      <c r="P4914" s="101"/>
      <c r="Q4914" s="101"/>
      <c r="R4914" s="105"/>
      <c r="V4914" s="106"/>
      <c r="W4914" s="107"/>
      <c r="X4914" s="107"/>
      <c r="Y4914" s="107"/>
      <c r="Z4914" s="108"/>
      <c r="AA4914" s="107"/>
      <c r="AB4914" s="50"/>
      <c r="AI4914" s="107"/>
    </row>
    <row r="4915" spans="3:35" x14ac:dyDescent="0.2">
      <c r="C4915" s="101"/>
      <c r="D4915" s="101"/>
      <c r="E4915" s="101"/>
      <c r="F4915" s="101"/>
      <c r="I4915" s="101"/>
      <c r="J4915" s="101"/>
      <c r="L4915" s="102"/>
      <c r="M4915" s="103"/>
      <c r="O4915" s="101"/>
      <c r="P4915" s="101"/>
      <c r="Q4915" s="101"/>
      <c r="R4915" s="105"/>
      <c r="V4915" s="106"/>
      <c r="W4915" s="107"/>
      <c r="X4915" s="107"/>
      <c r="Y4915" s="107"/>
      <c r="Z4915" s="108"/>
      <c r="AA4915" s="107"/>
      <c r="AB4915" s="50"/>
      <c r="AI4915" s="107"/>
    </row>
    <row r="4916" spans="3:35" x14ac:dyDescent="0.2">
      <c r="C4916" s="101"/>
      <c r="D4916" s="101"/>
      <c r="E4916" s="101"/>
      <c r="F4916" s="101"/>
      <c r="I4916" s="101"/>
      <c r="J4916" s="101"/>
      <c r="L4916" s="102"/>
      <c r="M4916" s="103"/>
      <c r="O4916" s="101"/>
      <c r="P4916" s="101"/>
      <c r="Q4916" s="101"/>
      <c r="R4916" s="105"/>
      <c r="V4916" s="106"/>
      <c r="W4916" s="107"/>
      <c r="X4916" s="107"/>
      <c r="Y4916" s="107"/>
      <c r="Z4916" s="108"/>
      <c r="AA4916" s="107"/>
      <c r="AB4916" s="50"/>
      <c r="AI4916" s="107"/>
    </row>
    <row r="4917" spans="3:35" x14ac:dyDescent="0.2">
      <c r="C4917" s="101"/>
      <c r="D4917" s="101"/>
      <c r="E4917" s="101"/>
      <c r="F4917" s="101"/>
      <c r="I4917" s="101"/>
      <c r="J4917" s="101"/>
      <c r="L4917" s="102"/>
      <c r="M4917" s="103"/>
      <c r="O4917" s="101"/>
      <c r="P4917" s="101"/>
      <c r="Q4917" s="101"/>
      <c r="R4917" s="105"/>
      <c r="V4917" s="106"/>
      <c r="W4917" s="107"/>
      <c r="X4917" s="107"/>
      <c r="Y4917" s="107"/>
      <c r="Z4917" s="108"/>
      <c r="AA4917" s="107"/>
      <c r="AB4917" s="50"/>
      <c r="AI4917" s="107"/>
    </row>
    <row r="4918" spans="3:35" x14ac:dyDescent="0.2">
      <c r="C4918" s="101"/>
      <c r="D4918" s="101"/>
      <c r="E4918" s="101"/>
      <c r="F4918" s="101"/>
      <c r="I4918" s="101"/>
      <c r="J4918" s="101"/>
      <c r="L4918" s="102"/>
      <c r="M4918" s="103"/>
      <c r="O4918" s="101"/>
      <c r="P4918" s="101"/>
      <c r="Q4918" s="101"/>
      <c r="R4918" s="105"/>
      <c r="V4918" s="106"/>
      <c r="W4918" s="107"/>
      <c r="X4918" s="107"/>
      <c r="Y4918" s="107"/>
      <c r="Z4918" s="108"/>
      <c r="AA4918" s="107"/>
      <c r="AB4918" s="50"/>
      <c r="AI4918" s="107"/>
    </row>
    <row r="4919" spans="3:35" x14ac:dyDescent="0.2">
      <c r="C4919" s="101"/>
      <c r="D4919" s="101"/>
      <c r="E4919" s="101"/>
      <c r="F4919" s="101"/>
      <c r="I4919" s="101"/>
      <c r="J4919" s="101"/>
      <c r="L4919" s="102"/>
      <c r="M4919" s="103"/>
      <c r="O4919" s="101"/>
      <c r="P4919" s="101"/>
      <c r="Q4919" s="101"/>
      <c r="R4919" s="105"/>
      <c r="V4919" s="106"/>
      <c r="W4919" s="107"/>
      <c r="X4919" s="107"/>
      <c r="Y4919" s="107"/>
      <c r="Z4919" s="108"/>
      <c r="AA4919" s="107"/>
      <c r="AB4919" s="50"/>
      <c r="AI4919" s="107"/>
    </row>
    <row r="4920" spans="3:35" x14ac:dyDescent="0.2">
      <c r="C4920" s="101"/>
      <c r="D4920" s="101"/>
      <c r="E4920" s="101"/>
      <c r="F4920" s="101"/>
      <c r="I4920" s="101"/>
      <c r="J4920" s="101"/>
      <c r="L4920" s="102"/>
      <c r="M4920" s="103"/>
      <c r="O4920" s="101"/>
      <c r="P4920" s="101"/>
      <c r="Q4920" s="101"/>
      <c r="R4920" s="105"/>
      <c r="V4920" s="106"/>
      <c r="W4920" s="107"/>
      <c r="X4920" s="107"/>
      <c r="Y4920" s="107"/>
      <c r="Z4920" s="108"/>
      <c r="AA4920" s="107"/>
      <c r="AB4920" s="50"/>
      <c r="AI4920" s="107"/>
    </row>
    <row r="4921" spans="3:35" x14ac:dyDescent="0.2">
      <c r="C4921" s="101"/>
      <c r="D4921" s="101"/>
      <c r="E4921" s="101"/>
      <c r="F4921" s="101"/>
      <c r="I4921" s="101"/>
      <c r="J4921" s="101"/>
      <c r="L4921" s="102"/>
      <c r="M4921" s="103"/>
      <c r="O4921" s="101"/>
      <c r="P4921" s="101"/>
      <c r="Q4921" s="101"/>
      <c r="R4921" s="105"/>
      <c r="V4921" s="106"/>
      <c r="W4921" s="107"/>
      <c r="X4921" s="107"/>
      <c r="Y4921" s="107"/>
      <c r="Z4921" s="108"/>
      <c r="AA4921" s="107"/>
      <c r="AB4921" s="50"/>
      <c r="AI4921" s="107"/>
    </row>
    <row r="4922" spans="3:35" x14ac:dyDescent="0.2">
      <c r="C4922" s="101"/>
      <c r="D4922" s="101"/>
      <c r="E4922" s="101"/>
      <c r="F4922" s="101"/>
      <c r="I4922" s="101"/>
      <c r="J4922" s="101"/>
      <c r="L4922" s="102"/>
      <c r="M4922" s="103"/>
      <c r="O4922" s="101"/>
      <c r="P4922" s="101"/>
      <c r="Q4922" s="101"/>
      <c r="R4922" s="105"/>
      <c r="V4922" s="106"/>
      <c r="W4922" s="107"/>
      <c r="X4922" s="107"/>
      <c r="Y4922" s="107"/>
      <c r="Z4922" s="108"/>
      <c r="AA4922" s="107"/>
      <c r="AB4922" s="50"/>
      <c r="AI4922" s="107"/>
    </row>
    <row r="4923" spans="3:35" x14ac:dyDescent="0.2">
      <c r="C4923" s="101"/>
      <c r="D4923" s="101"/>
      <c r="E4923" s="101"/>
      <c r="F4923" s="101"/>
      <c r="I4923" s="101"/>
      <c r="J4923" s="101"/>
      <c r="L4923" s="102"/>
      <c r="M4923" s="103"/>
      <c r="O4923" s="101"/>
      <c r="P4923" s="101"/>
      <c r="Q4923" s="101"/>
      <c r="R4923" s="105"/>
      <c r="V4923" s="106"/>
      <c r="W4923" s="107"/>
      <c r="X4923" s="107"/>
      <c r="Y4923" s="107"/>
      <c r="Z4923" s="108"/>
      <c r="AA4923" s="107"/>
      <c r="AB4923" s="50"/>
      <c r="AI4923" s="107"/>
    </row>
    <row r="4924" spans="3:35" x14ac:dyDescent="0.2">
      <c r="C4924" s="101"/>
      <c r="D4924" s="101"/>
      <c r="E4924" s="101"/>
      <c r="F4924" s="101"/>
      <c r="I4924" s="101"/>
      <c r="J4924" s="101"/>
      <c r="L4924" s="102"/>
      <c r="M4924" s="103"/>
      <c r="O4924" s="101"/>
      <c r="P4924" s="101"/>
      <c r="Q4924" s="101"/>
      <c r="R4924" s="105"/>
      <c r="V4924" s="106"/>
      <c r="W4924" s="107"/>
      <c r="X4924" s="107"/>
      <c r="Y4924" s="107"/>
      <c r="Z4924" s="108"/>
      <c r="AA4924" s="107"/>
      <c r="AB4924" s="50"/>
      <c r="AI4924" s="107"/>
    </row>
    <row r="4925" spans="3:35" x14ac:dyDescent="0.2">
      <c r="C4925" s="101"/>
      <c r="D4925" s="101"/>
      <c r="E4925" s="101"/>
      <c r="F4925" s="101"/>
      <c r="I4925" s="101"/>
      <c r="J4925" s="101"/>
      <c r="L4925" s="102"/>
      <c r="M4925" s="103"/>
      <c r="O4925" s="101"/>
      <c r="P4925" s="101"/>
      <c r="Q4925" s="101"/>
      <c r="R4925" s="105"/>
      <c r="V4925" s="106"/>
      <c r="W4925" s="107"/>
      <c r="X4925" s="107"/>
      <c r="Y4925" s="107"/>
      <c r="Z4925" s="108"/>
      <c r="AA4925" s="107"/>
      <c r="AB4925" s="50"/>
      <c r="AI4925" s="107"/>
    </row>
    <row r="4926" spans="3:35" x14ac:dyDescent="0.2">
      <c r="C4926" s="101"/>
      <c r="D4926" s="101"/>
      <c r="E4926" s="101"/>
      <c r="F4926" s="101"/>
      <c r="I4926" s="101"/>
      <c r="J4926" s="101"/>
      <c r="L4926" s="102"/>
      <c r="M4926" s="103"/>
      <c r="O4926" s="101"/>
      <c r="P4926" s="101"/>
      <c r="Q4926" s="101"/>
      <c r="R4926" s="105"/>
      <c r="V4926" s="106"/>
      <c r="W4926" s="107"/>
      <c r="X4926" s="107"/>
      <c r="Y4926" s="107"/>
      <c r="Z4926" s="108"/>
      <c r="AA4926" s="107"/>
      <c r="AB4926" s="50"/>
      <c r="AI4926" s="107"/>
    </row>
    <row r="4927" spans="3:35" x14ac:dyDescent="0.2">
      <c r="C4927" s="101"/>
      <c r="D4927" s="101"/>
      <c r="E4927" s="101"/>
      <c r="F4927" s="101"/>
      <c r="I4927" s="101"/>
      <c r="J4927" s="101"/>
      <c r="L4927" s="102"/>
      <c r="M4927" s="103"/>
      <c r="O4927" s="101"/>
      <c r="P4927" s="101"/>
      <c r="Q4927" s="101"/>
      <c r="R4927" s="105"/>
      <c r="V4927" s="106"/>
      <c r="W4927" s="107"/>
      <c r="X4927" s="107"/>
      <c r="Y4927" s="107"/>
      <c r="Z4927" s="108"/>
      <c r="AA4927" s="107"/>
      <c r="AB4927" s="50"/>
      <c r="AI4927" s="107"/>
    </row>
    <row r="4928" spans="3:35" x14ac:dyDescent="0.2">
      <c r="C4928" s="101"/>
      <c r="D4928" s="101"/>
      <c r="E4928" s="101"/>
      <c r="F4928" s="101"/>
      <c r="I4928" s="101"/>
      <c r="J4928" s="101"/>
      <c r="L4928" s="102"/>
      <c r="M4928" s="103"/>
      <c r="O4928" s="101"/>
      <c r="P4928" s="101"/>
      <c r="Q4928" s="101"/>
      <c r="R4928" s="105"/>
      <c r="V4928" s="106"/>
      <c r="W4928" s="107"/>
      <c r="X4928" s="107"/>
      <c r="Y4928" s="107"/>
      <c r="Z4928" s="108"/>
      <c r="AA4928" s="107"/>
      <c r="AB4928" s="50"/>
      <c r="AI4928" s="107"/>
    </row>
    <row r="4929" spans="3:35" x14ac:dyDescent="0.2">
      <c r="C4929" s="101"/>
      <c r="D4929" s="101"/>
      <c r="E4929" s="101"/>
      <c r="F4929" s="101"/>
      <c r="I4929" s="101"/>
      <c r="J4929" s="101"/>
      <c r="L4929" s="102"/>
      <c r="M4929" s="103"/>
      <c r="O4929" s="101"/>
      <c r="P4929" s="101"/>
      <c r="Q4929" s="101"/>
      <c r="R4929" s="105"/>
      <c r="V4929" s="106"/>
      <c r="W4929" s="107"/>
      <c r="X4929" s="107"/>
      <c r="Y4929" s="107"/>
      <c r="Z4929" s="108"/>
      <c r="AA4929" s="107"/>
      <c r="AB4929" s="50"/>
      <c r="AI4929" s="107"/>
    </row>
    <row r="4930" spans="3:35" x14ac:dyDescent="0.2">
      <c r="C4930" s="101"/>
      <c r="D4930" s="101"/>
      <c r="E4930" s="101"/>
      <c r="F4930" s="101"/>
      <c r="I4930" s="101"/>
      <c r="J4930" s="101"/>
      <c r="L4930" s="102"/>
      <c r="M4930" s="103"/>
      <c r="O4930" s="101"/>
      <c r="P4930" s="101"/>
      <c r="Q4930" s="101"/>
      <c r="R4930" s="105"/>
      <c r="V4930" s="106"/>
      <c r="W4930" s="107"/>
      <c r="X4930" s="107"/>
      <c r="Y4930" s="107"/>
      <c r="Z4930" s="108"/>
      <c r="AA4930" s="107"/>
      <c r="AB4930" s="50"/>
      <c r="AI4930" s="107"/>
    </row>
    <row r="4931" spans="3:35" x14ac:dyDescent="0.2">
      <c r="C4931" s="101"/>
      <c r="D4931" s="101"/>
      <c r="E4931" s="101"/>
      <c r="F4931" s="101"/>
      <c r="I4931" s="101"/>
      <c r="J4931" s="101"/>
      <c r="L4931" s="102"/>
      <c r="M4931" s="103"/>
      <c r="O4931" s="101"/>
      <c r="P4931" s="101"/>
      <c r="Q4931" s="101"/>
      <c r="R4931" s="105"/>
      <c r="V4931" s="106"/>
      <c r="W4931" s="107"/>
      <c r="X4931" s="107"/>
      <c r="Y4931" s="107"/>
      <c r="Z4931" s="108"/>
      <c r="AA4931" s="107"/>
      <c r="AB4931" s="50"/>
      <c r="AI4931" s="107"/>
    </row>
    <row r="4932" spans="3:35" x14ac:dyDescent="0.2">
      <c r="L4932" s="102"/>
      <c r="M4932" s="103"/>
      <c r="R4932" s="105"/>
      <c r="V4932" s="106"/>
      <c r="W4932" s="107"/>
      <c r="X4932" s="107"/>
      <c r="Y4932" s="107"/>
      <c r="Z4932" s="108"/>
      <c r="AA4932" s="107"/>
      <c r="AB4932" s="50"/>
      <c r="AI4932" s="107"/>
    </row>
    <row r="4933" spans="3:35" x14ac:dyDescent="0.2">
      <c r="L4933" s="102"/>
      <c r="M4933" s="103"/>
      <c r="R4933" s="105"/>
      <c r="V4933" s="106"/>
      <c r="W4933" s="107"/>
      <c r="X4933" s="107"/>
      <c r="Y4933" s="107"/>
      <c r="Z4933" s="108"/>
      <c r="AA4933" s="107"/>
      <c r="AB4933" s="50"/>
      <c r="AI4933" s="107"/>
    </row>
    <row r="4934" spans="3:35" x14ac:dyDescent="0.2">
      <c r="L4934" s="102"/>
      <c r="M4934" s="103"/>
      <c r="R4934" s="105"/>
      <c r="V4934" s="106"/>
      <c r="W4934" s="107"/>
      <c r="X4934" s="107"/>
      <c r="Y4934" s="107"/>
      <c r="Z4934" s="108"/>
      <c r="AA4934" s="107"/>
      <c r="AB4934" s="50"/>
      <c r="AI4934" s="107"/>
    </row>
    <row r="4935" spans="3:35" x14ac:dyDescent="0.2">
      <c r="L4935" s="102"/>
      <c r="M4935" s="103"/>
      <c r="R4935" s="105"/>
      <c r="V4935" s="106"/>
      <c r="W4935" s="107"/>
      <c r="X4935" s="107"/>
      <c r="Y4935" s="107"/>
      <c r="Z4935" s="108"/>
      <c r="AA4935" s="107"/>
      <c r="AB4935" s="50"/>
      <c r="AI4935" s="107"/>
    </row>
    <row r="4936" spans="3:35" x14ac:dyDescent="0.2">
      <c r="L4936" s="102"/>
      <c r="M4936" s="103"/>
      <c r="R4936" s="105"/>
      <c r="V4936" s="106"/>
      <c r="W4936" s="107"/>
      <c r="X4936" s="107"/>
      <c r="Y4936" s="107"/>
      <c r="Z4936" s="108"/>
      <c r="AA4936" s="107"/>
      <c r="AB4936" s="50"/>
      <c r="AI4936" s="107"/>
    </row>
    <row r="4937" spans="3:35" x14ac:dyDescent="0.2">
      <c r="C4937" s="101"/>
      <c r="D4937" s="101"/>
      <c r="E4937" s="101"/>
      <c r="F4937" s="101"/>
      <c r="I4937" s="101"/>
      <c r="J4937" s="101"/>
      <c r="L4937" s="102"/>
      <c r="M4937" s="103"/>
      <c r="O4937" s="101"/>
      <c r="P4937" s="101"/>
      <c r="Q4937" s="101"/>
      <c r="R4937" s="105"/>
      <c r="V4937" s="106"/>
      <c r="W4937" s="107"/>
      <c r="X4937" s="107"/>
      <c r="Y4937" s="107"/>
      <c r="Z4937" s="108"/>
      <c r="AA4937" s="107"/>
      <c r="AB4937" s="50"/>
      <c r="AI4937" s="107"/>
    </row>
    <row r="4938" spans="3:35" x14ac:dyDescent="0.2">
      <c r="C4938" s="101"/>
      <c r="D4938" s="101"/>
      <c r="E4938" s="101"/>
      <c r="F4938" s="101"/>
      <c r="I4938" s="101"/>
      <c r="J4938" s="101"/>
      <c r="L4938" s="102"/>
      <c r="M4938" s="103"/>
      <c r="O4938" s="101"/>
      <c r="P4938" s="101"/>
      <c r="Q4938" s="101"/>
      <c r="R4938" s="105"/>
      <c r="V4938" s="106"/>
      <c r="W4938" s="107"/>
      <c r="X4938" s="107"/>
      <c r="Y4938" s="107"/>
      <c r="Z4938" s="108"/>
      <c r="AA4938" s="107"/>
      <c r="AB4938" s="50"/>
      <c r="AI4938" s="107"/>
    </row>
    <row r="4939" spans="3:35" x14ac:dyDescent="0.2">
      <c r="C4939" s="101"/>
      <c r="D4939" s="101"/>
      <c r="E4939" s="101"/>
      <c r="F4939" s="101"/>
      <c r="I4939" s="101"/>
      <c r="J4939" s="101"/>
      <c r="L4939" s="102"/>
      <c r="M4939" s="103"/>
      <c r="O4939" s="101"/>
      <c r="P4939" s="101"/>
      <c r="Q4939" s="101"/>
      <c r="R4939" s="105"/>
      <c r="V4939" s="106"/>
      <c r="W4939" s="107"/>
      <c r="X4939" s="107"/>
      <c r="Y4939" s="107"/>
      <c r="Z4939" s="108"/>
      <c r="AA4939" s="107"/>
      <c r="AB4939" s="50"/>
      <c r="AI4939" s="107"/>
    </row>
    <row r="4940" spans="3:35" x14ac:dyDescent="0.2">
      <c r="C4940" s="101"/>
      <c r="D4940" s="101"/>
      <c r="E4940" s="101"/>
      <c r="F4940" s="101"/>
      <c r="I4940" s="101"/>
      <c r="J4940" s="101"/>
      <c r="L4940" s="102"/>
      <c r="M4940" s="103"/>
      <c r="O4940" s="101"/>
      <c r="P4940" s="101"/>
      <c r="Q4940" s="101"/>
      <c r="R4940" s="105"/>
      <c r="V4940" s="106"/>
      <c r="W4940" s="107"/>
      <c r="X4940" s="107"/>
      <c r="Y4940" s="107"/>
      <c r="Z4940" s="108"/>
      <c r="AA4940" s="107"/>
      <c r="AB4940" s="50"/>
      <c r="AI4940" s="107"/>
    </row>
    <row r="4941" spans="3:35" x14ac:dyDescent="0.2">
      <c r="C4941" s="101"/>
      <c r="D4941" s="101"/>
      <c r="E4941" s="101"/>
      <c r="F4941" s="101"/>
      <c r="I4941" s="101"/>
      <c r="J4941" s="101"/>
      <c r="L4941" s="102"/>
      <c r="M4941" s="103"/>
      <c r="O4941" s="101"/>
      <c r="P4941" s="101"/>
      <c r="Q4941" s="101"/>
      <c r="R4941" s="105"/>
      <c r="V4941" s="106"/>
      <c r="W4941" s="107"/>
      <c r="X4941" s="107"/>
      <c r="Y4941" s="107"/>
      <c r="Z4941" s="108"/>
      <c r="AA4941" s="107"/>
      <c r="AB4941" s="50"/>
      <c r="AI4941" s="107"/>
    </row>
    <row r="4942" spans="3:35" x14ac:dyDescent="0.2">
      <c r="C4942" s="101"/>
      <c r="D4942" s="101"/>
      <c r="E4942" s="101"/>
      <c r="F4942" s="101"/>
      <c r="I4942" s="101"/>
      <c r="J4942" s="101"/>
      <c r="L4942" s="102"/>
      <c r="M4942" s="103"/>
      <c r="O4942" s="101"/>
      <c r="P4942" s="101"/>
      <c r="Q4942" s="101"/>
      <c r="R4942" s="105"/>
      <c r="V4942" s="106"/>
      <c r="W4942" s="107"/>
      <c r="X4942" s="107"/>
      <c r="Y4942" s="107"/>
      <c r="Z4942" s="108"/>
      <c r="AA4942" s="107"/>
      <c r="AB4942" s="50"/>
      <c r="AI4942" s="107"/>
    </row>
    <row r="4943" spans="3:35" x14ac:dyDescent="0.2">
      <c r="C4943" s="101"/>
      <c r="D4943" s="101"/>
      <c r="E4943" s="101"/>
      <c r="F4943" s="101"/>
      <c r="I4943" s="101"/>
      <c r="J4943" s="101"/>
      <c r="L4943" s="102"/>
      <c r="M4943" s="103"/>
      <c r="O4943" s="101"/>
      <c r="P4943" s="101"/>
      <c r="Q4943" s="101"/>
      <c r="R4943" s="105"/>
      <c r="V4943" s="106"/>
      <c r="W4943" s="107"/>
      <c r="X4943" s="107"/>
      <c r="Y4943" s="107"/>
      <c r="Z4943" s="108"/>
      <c r="AA4943" s="107"/>
      <c r="AB4943" s="50"/>
      <c r="AI4943" s="107"/>
    </row>
    <row r="4944" spans="3:35" x14ac:dyDescent="0.2">
      <c r="C4944" s="101"/>
      <c r="D4944" s="101"/>
      <c r="E4944" s="101"/>
      <c r="F4944" s="101"/>
      <c r="I4944" s="101"/>
      <c r="J4944" s="101"/>
      <c r="L4944" s="102"/>
      <c r="M4944" s="103"/>
      <c r="O4944" s="101"/>
      <c r="P4944" s="101"/>
      <c r="Q4944" s="101"/>
      <c r="R4944" s="105"/>
      <c r="V4944" s="106"/>
      <c r="W4944" s="107"/>
      <c r="X4944" s="107"/>
      <c r="Y4944" s="107"/>
      <c r="Z4944" s="108"/>
      <c r="AA4944" s="107"/>
      <c r="AB4944" s="50"/>
      <c r="AI4944" s="107"/>
    </row>
    <row r="4945" spans="3:35" x14ac:dyDescent="0.2">
      <c r="C4945" s="101"/>
      <c r="D4945" s="101"/>
      <c r="E4945" s="101"/>
      <c r="F4945" s="101"/>
      <c r="I4945" s="101"/>
      <c r="J4945" s="101"/>
      <c r="L4945" s="102"/>
      <c r="M4945" s="103"/>
      <c r="O4945" s="101"/>
      <c r="P4945" s="101"/>
      <c r="Q4945" s="101"/>
      <c r="R4945" s="105"/>
      <c r="V4945" s="106"/>
      <c r="W4945" s="107"/>
      <c r="X4945" s="107"/>
      <c r="Y4945" s="107"/>
      <c r="Z4945" s="108"/>
      <c r="AA4945" s="107"/>
      <c r="AB4945" s="50"/>
      <c r="AI4945" s="107"/>
    </row>
    <row r="4946" spans="3:35" x14ac:dyDescent="0.2">
      <c r="L4946" s="102"/>
      <c r="M4946" s="103"/>
      <c r="R4946" s="105"/>
      <c r="V4946" s="106"/>
      <c r="W4946" s="107"/>
      <c r="X4946" s="107"/>
      <c r="Y4946" s="107"/>
      <c r="Z4946" s="108"/>
      <c r="AA4946" s="107"/>
      <c r="AB4946" s="50"/>
      <c r="AI4946" s="107"/>
    </row>
    <row r="4947" spans="3:35" x14ac:dyDescent="0.2">
      <c r="L4947" s="102"/>
      <c r="M4947" s="103"/>
      <c r="R4947" s="105"/>
      <c r="V4947" s="106"/>
      <c r="W4947" s="107"/>
      <c r="X4947" s="107"/>
      <c r="Y4947" s="107"/>
      <c r="Z4947" s="108"/>
      <c r="AA4947" s="107"/>
      <c r="AB4947" s="50"/>
      <c r="AI4947" s="107"/>
    </row>
    <row r="4948" spans="3:35" x14ac:dyDescent="0.2">
      <c r="L4948" s="102"/>
      <c r="M4948" s="103"/>
      <c r="R4948" s="105"/>
      <c r="V4948" s="106"/>
      <c r="W4948" s="107"/>
      <c r="X4948" s="107"/>
      <c r="Y4948" s="107"/>
      <c r="Z4948" s="108"/>
      <c r="AA4948" s="107"/>
      <c r="AB4948" s="50"/>
      <c r="AI4948" s="107"/>
    </row>
    <row r="4949" spans="3:35" x14ac:dyDescent="0.2">
      <c r="L4949" s="102"/>
      <c r="M4949" s="103"/>
      <c r="R4949" s="105"/>
      <c r="V4949" s="106"/>
      <c r="W4949" s="107"/>
      <c r="X4949" s="107"/>
      <c r="Y4949" s="107"/>
      <c r="Z4949" s="108"/>
      <c r="AA4949" s="107"/>
      <c r="AB4949" s="50"/>
      <c r="AI4949" s="107"/>
    </row>
    <row r="4950" spans="3:35" x14ac:dyDescent="0.2">
      <c r="C4950" s="101"/>
      <c r="D4950" s="101"/>
      <c r="E4950" s="101"/>
      <c r="F4950" s="101"/>
      <c r="I4950" s="101"/>
      <c r="J4950" s="101"/>
      <c r="L4950" s="102"/>
      <c r="M4950" s="103"/>
      <c r="O4950" s="101"/>
      <c r="P4950" s="101"/>
      <c r="Q4950" s="101"/>
      <c r="R4950" s="105"/>
      <c r="V4950" s="106"/>
      <c r="W4950" s="107"/>
      <c r="X4950" s="107"/>
      <c r="Y4950" s="107"/>
      <c r="Z4950" s="108"/>
      <c r="AA4950" s="107"/>
      <c r="AB4950" s="50"/>
      <c r="AI4950" s="107"/>
    </row>
    <row r="4951" spans="3:35" x14ac:dyDescent="0.2">
      <c r="C4951" s="101"/>
      <c r="D4951" s="101"/>
      <c r="E4951" s="101"/>
      <c r="F4951" s="101"/>
      <c r="I4951" s="101"/>
      <c r="J4951" s="101"/>
      <c r="L4951" s="102"/>
      <c r="M4951" s="103"/>
      <c r="O4951" s="101"/>
      <c r="P4951" s="101"/>
      <c r="Q4951" s="101"/>
      <c r="R4951" s="105"/>
      <c r="V4951" s="106"/>
      <c r="W4951" s="107"/>
      <c r="X4951" s="107"/>
      <c r="Y4951" s="107"/>
      <c r="Z4951" s="108"/>
      <c r="AA4951" s="107"/>
      <c r="AB4951" s="50"/>
      <c r="AI4951" s="107"/>
    </row>
    <row r="4952" spans="3:35" x14ac:dyDescent="0.2">
      <c r="C4952" s="101"/>
      <c r="D4952" s="101"/>
      <c r="E4952" s="101"/>
      <c r="F4952" s="101"/>
      <c r="I4952" s="101"/>
      <c r="J4952" s="101"/>
      <c r="L4952" s="102"/>
      <c r="M4952" s="103"/>
      <c r="O4952" s="101"/>
      <c r="P4952" s="101"/>
      <c r="Q4952" s="101"/>
      <c r="R4952" s="105"/>
      <c r="V4952" s="106"/>
      <c r="W4952" s="107"/>
      <c r="X4952" s="107"/>
      <c r="Y4952" s="107"/>
      <c r="Z4952" s="108"/>
      <c r="AA4952" s="107"/>
      <c r="AB4952" s="50"/>
      <c r="AI4952" s="107"/>
    </row>
    <row r="4953" spans="3:35" x14ac:dyDescent="0.2">
      <c r="C4953" s="101"/>
      <c r="D4953" s="101"/>
      <c r="E4953" s="101"/>
      <c r="F4953" s="101"/>
      <c r="I4953" s="101"/>
      <c r="J4953" s="101"/>
      <c r="L4953" s="102"/>
      <c r="M4953" s="103"/>
      <c r="O4953" s="101"/>
      <c r="P4953" s="101"/>
      <c r="Q4953" s="101"/>
      <c r="R4953" s="105"/>
      <c r="V4953" s="106"/>
      <c r="W4953" s="107"/>
      <c r="X4953" s="107"/>
      <c r="Y4953" s="107"/>
      <c r="Z4953" s="108"/>
      <c r="AA4953" s="107"/>
      <c r="AB4953" s="50"/>
      <c r="AI4953" s="107"/>
    </row>
    <row r="4954" spans="3:35" x14ac:dyDescent="0.2">
      <c r="C4954" s="101"/>
      <c r="D4954" s="101"/>
      <c r="E4954" s="101"/>
      <c r="F4954" s="101"/>
      <c r="I4954" s="101"/>
      <c r="J4954" s="101"/>
      <c r="L4954" s="102"/>
      <c r="M4954" s="103"/>
      <c r="O4954" s="101"/>
      <c r="P4954" s="101"/>
      <c r="Q4954" s="101"/>
      <c r="R4954" s="105"/>
      <c r="V4954" s="106"/>
      <c r="W4954" s="107"/>
      <c r="X4954" s="107"/>
      <c r="Y4954" s="107"/>
      <c r="Z4954" s="108"/>
      <c r="AA4954" s="107"/>
      <c r="AB4954" s="50"/>
      <c r="AI4954" s="107"/>
    </row>
    <row r="4955" spans="3:35" x14ac:dyDescent="0.2">
      <c r="C4955" s="101"/>
      <c r="D4955" s="101"/>
      <c r="E4955" s="101"/>
      <c r="F4955" s="101"/>
      <c r="I4955" s="101"/>
      <c r="J4955" s="101"/>
      <c r="L4955" s="102"/>
      <c r="M4955" s="103"/>
      <c r="O4955" s="101"/>
      <c r="P4955" s="101"/>
      <c r="Q4955" s="101"/>
      <c r="R4955" s="105"/>
      <c r="V4955" s="106"/>
      <c r="W4955" s="107"/>
      <c r="X4955" s="107"/>
      <c r="Y4955" s="107"/>
      <c r="Z4955" s="108"/>
      <c r="AA4955" s="107"/>
      <c r="AB4955" s="50"/>
      <c r="AI4955" s="107"/>
    </row>
    <row r="4956" spans="3:35" x14ac:dyDescent="0.2">
      <c r="C4956" s="101"/>
      <c r="D4956" s="101"/>
      <c r="E4956" s="101"/>
      <c r="F4956" s="101"/>
      <c r="I4956" s="101"/>
      <c r="J4956" s="101"/>
      <c r="L4956" s="102"/>
      <c r="M4956" s="103"/>
      <c r="O4956" s="101"/>
      <c r="P4956" s="101"/>
      <c r="Q4956" s="101"/>
      <c r="R4956" s="105"/>
      <c r="V4956" s="106"/>
      <c r="W4956" s="107"/>
      <c r="X4956" s="107"/>
      <c r="Y4956" s="107"/>
      <c r="Z4956" s="108"/>
      <c r="AA4956" s="107"/>
      <c r="AB4956" s="50"/>
      <c r="AI4956" s="107"/>
    </row>
    <row r="4957" spans="3:35" x14ac:dyDescent="0.2">
      <c r="C4957" s="101"/>
      <c r="D4957" s="101"/>
      <c r="E4957" s="101"/>
      <c r="F4957" s="101"/>
      <c r="I4957" s="101"/>
      <c r="J4957" s="101"/>
      <c r="L4957" s="102"/>
      <c r="M4957" s="103"/>
      <c r="O4957" s="101"/>
      <c r="P4957" s="101"/>
      <c r="Q4957" s="101"/>
      <c r="R4957" s="105"/>
      <c r="V4957" s="106"/>
      <c r="W4957" s="107"/>
      <c r="X4957" s="107"/>
      <c r="Y4957" s="107"/>
      <c r="Z4957" s="108"/>
      <c r="AA4957" s="107"/>
      <c r="AB4957" s="50"/>
      <c r="AI4957" s="107"/>
    </row>
    <row r="4958" spans="3:35" x14ac:dyDescent="0.2">
      <c r="C4958" s="101"/>
      <c r="D4958" s="101"/>
      <c r="E4958" s="101"/>
      <c r="F4958" s="101"/>
      <c r="I4958" s="101"/>
      <c r="J4958" s="101"/>
      <c r="L4958" s="102"/>
      <c r="M4958" s="103"/>
      <c r="O4958" s="101"/>
      <c r="P4958" s="101"/>
      <c r="Q4958" s="101"/>
      <c r="R4958" s="105"/>
      <c r="V4958" s="106"/>
      <c r="W4958" s="107"/>
      <c r="X4958" s="107"/>
      <c r="Y4958" s="107"/>
      <c r="Z4958" s="108"/>
      <c r="AA4958" s="107"/>
      <c r="AB4958" s="50"/>
      <c r="AI4958" s="107"/>
    </row>
    <row r="4959" spans="3:35" x14ac:dyDescent="0.2">
      <c r="C4959" s="101"/>
      <c r="D4959" s="101"/>
      <c r="E4959" s="101"/>
      <c r="F4959" s="101"/>
      <c r="I4959" s="101"/>
      <c r="J4959" s="101"/>
      <c r="L4959" s="102"/>
      <c r="M4959" s="103"/>
      <c r="O4959" s="101"/>
      <c r="P4959" s="101"/>
      <c r="Q4959" s="101"/>
      <c r="R4959" s="105"/>
      <c r="V4959" s="106"/>
      <c r="W4959" s="107"/>
      <c r="X4959" s="107"/>
      <c r="Y4959" s="107"/>
      <c r="Z4959" s="108"/>
      <c r="AA4959" s="107"/>
      <c r="AB4959" s="50"/>
      <c r="AI4959" s="107"/>
    </row>
    <row r="4960" spans="3:35" x14ac:dyDescent="0.2">
      <c r="C4960" s="101"/>
      <c r="D4960" s="101"/>
      <c r="E4960" s="101"/>
      <c r="F4960" s="101"/>
      <c r="I4960" s="101"/>
      <c r="J4960" s="101"/>
      <c r="L4960" s="102"/>
      <c r="M4960" s="103"/>
      <c r="O4960" s="101"/>
      <c r="P4960" s="101"/>
      <c r="Q4960" s="101"/>
      <c r="R4960" s="105"/>
      <c r="V4960" s="106"/>
      <c r="W4960" s="107"/>
      <c r="X4960" s="107"/>
      <c r="Y4960" s="107"/>
      <c r="Z4960" s="108"/>
      <c r="AA4960" s="107"/>
      <c r="AB4960" s="50"/>
      <c r="AI4960" s="107"/>
    </row>
    <row r="4961" spans="3:35" x14ac:dyDescent="0.2">
      <c r="C4961" s="101"/>
      <c r="D4961" s="101"/>
      <c r="E4961" s="101"/>
      <c r="F4961" s="101"/>
      <c r="I4961" s="101"/>
      <c r="J4961" s="101"/>
      <c r="L4961" s="102"/>
      <c r="M4961" s="103"/>
      <c r="O4961" s="101"/>
      <c r="P4961" s="101"/>
      <c r="Q4961" s="101"/>
      <c r="R4961" s="105"/>
      <c r="V4961" s="106"/>
      <c r="W4961" s="107"/>
      <c r="X4961" s="107"/>
      <c r="Y4961" s="107"/>
      <c r="Z4961" s="108"/>
      <c r="AA4961" s="107"/>
      <c r="AB4961" s="50"/>
      <c r="AI4961" s="107"/>
    </row>
    <row r="4962" spans="3:35" x14ac:dyDescent="0.2">
      <c r="C4962" s="101"/>
      <c r="D4962" s="101"/>
      <c r="E4962" s="101"/>
      <c r="F4962" s="101"/>
      <c r="I4962" s="101"/>
      <c r="J4962" s="101"/>
      <c r="L4962" s="102"/>
      <c r="M4962" s="103"/>
      <c r="O4962" s="101"/>
      <c r="P4962" s="101"/>
      <c r="Q4962" s="101"/>
      <c r="R4962" s="105"/>
      <c r="V4962" s="106"/>
      <c r="W4962" s="107"/>
      <c r="X4962" s="107"/>
      <c r="Y4962" s="107"/>
      <c r="Z4962" s="108"/>
      <c r="AA4962" s="107"/>
      <c r="AB4962" s="50"/>
      <c r="AI4962" s="107"/>
    </row>
    <row r="4963" spans="3:35" x14ac:dyDescent="0.2">
      <c r="C4963" s="101"/>
      <c r="D4963" s="101"/>
      <c r="E4963" s="101"/>
      <c r="F4963" s="101"/>
      <c r="I4963" s="101"/>
      <c r="J4963" s="101"/>
      <c r="L4963" s="102"/>
      <c r="M4963" s="103"/>
      <c r="O4963" s="101"/>
      <c r="P4963" s="101"/>
      <c r="Q4963" s="101"/>
      <c r="R4963" s="105"/>
      <c r="V4963" s="106"/>
      <c r="W4963" s="107"/>
      <c r="X4963" s="107"/>
      <c r="Y4963" s="107"/>
      <c r="Z4963" s="108"/>
      <c r="AA4963" s="107"/>
      <c r="AB4963" s="50"/>
      <c r="AI4963" s="107"/>
    </row>
    <row r="4964" spans="3:35" x14ac:dyDescent="0.2">
      <c r="C4964" s="101"/>
      <c r="D4964" s="101"/>
      <c r="E4964" s="101"/>
      <c r="F4964" s="101"/>
      <c r="I4964" s="101"/>
      <c r="J4964" s="101"/>
      <c r="L4964" s="102"/>
      <c r="M4964" s="103"/>
      <c r="O4964" s="101"/>
      <c r="P4964" s="101"/>
      <c r="Q4964" s="101"/>
      <c r="R4964" s="105"/>
      <c r="V4964" s="106"/>
      <c r="W4964" s="107"/>
      <c r="X4964" s="107"/>
      <c r="Y4964" s="107"/>
      <c r="Z4964" s="108"/>
      <c r="AA4964" s="107"/>
      <c r="AB4964" s="50"/>
      <c r="AI4964" s="107"/>
    </row>
    <row r="4965" spans="3:35" x14ac:dyDescent="0.2">
      <c r="C4965" s="101"/>
      <c r="D4965" s="101"/>
      <c r="E4965" s="101"/>
      <c r="F4965" s="101"/>
      <c r="I4965" s="101"/>
      <c r="J4965" s="101"/>
      <c r="L4965" s="102"/>
      <c r="M4965" s="103"/>
      <c r="O4965" s="101"/>
      <c r="P4965" s="101"/>
      <c r="Q4965" s="101"/>
      <c r="R4965" s="105"/>
      <c r="V4965" s="106"/>
      <c r="W4965" s="107"/>
      <c r="X4965" s="107"/>
      <c r="Y4965" s="107"/>
      <c r="Z4965" s="108"/>
      <c r="AA4965" s="107"/>
      <c r="AB4965" s="50"/>
      <c r="AI4965" s="107"/>
    </row>
    <row r="4966" spans="3:35" x14ac:dyDescent="0.2">
      <c r="C4966" s="101"/>
      <c r="D4966" s="101"/>
      <c r="E4966" s="101"/>
      <c r="F4966" s="101"/>
      <c r="I4966" s="101"/>
      <c r="J4966" s="101"/>
      <c r="L4966" s="102"/>
      <c r="M4966" s="103"/>
      <c r="O4966" s="101"/>
      <c r="P4966" s="101"/>
      <c r="Q4966" s="101"/>
      <c r="R4966" s="105"/>
      <c r="V4966" s="106"/>
      <c r="W4966" s="107"/>
      <c r="X4966" s="107"/>
      <c r="Y4966" s="107"/>
      <c r="Z4966" s="108"/>
      <c r="AA4966" s="107"/>
      <c r="AB4966" s="50"/>
      <c r="AI4966" s="107"/>
    </row>
    <row r="4967" spans="3:35" x14ac:dyDescent="0.2">
      <c r="C4967" s="101"/>
      <c r="D4967" s="101"/>
      <c r="E4967" s="101"/>
      <c r="F4967" s="101"/>
      <c r="I4967" s="101"/>
      <c r="J4967" s="101"/>
      <c r="L4967" s="102"/>
      <c r="M4967" s="103"/>
      <c r="O4967" s="101"/>
      <c r="P4967" s="101"/>
      <c r="Q4967" s="101"/>
      <c r="R4967" s="105"/>
      <c r="V4967" s="106"/>
      <c r="W4967" s="107"/>
      <c r="X4967" s="107"/>
      <c r="Y4967" s="107"/>
      <c r="Z4967" s="108"/>
      <c r="AA4967" s="107"/>
      <c r="AB4967" s="50"/>
      <c r="AI4967" s="107"/>
    </row>
    <row r="4968" spans="3:35" x14ac:dyDescent="0.2">
      <c r="C4968" s="101"/>
      <c r="D4968" s="101"/>
      <c r="E4968" s="101"/>
      <c r="F4968" s="101"/>
      <c r="I4968" s="101"/>
      <c r="J4968" s="101"/>
      <c r="L4968" s="102"/>
      <c r="M4968" s="103"/>
      <c r="O4968" s="101"/>
      <c r="P4968" s="101"/>
      <c r="Q4968" s="101"/>
      <c r="R4968" s="105"/>
      <c r="V4968" s="106"/>
      <c r="W4968" s="107"/>
      <c r="X4968" s="107"/>
      <c r="Y4968" s="107"/>
      <c r="Z4968" s="108"/>
      <c r="AA4968" s="107"/>
      <c r="AB4968" s="50"/>
      <c r="AI4968" s="107"/>
    </row>
    <row r="4969" spans="3:35" x14ac:dyDescent="0.2">
      <c r="C4969" s="101"/>
      <c r="D4969" s="101"/>
      <c r="E4969" s="101"/>
      <c r="F4969" s="101"/>
      <c r="I4969" s="101"/>
      <c r="J4969" s="101"/>
      <c r="L4969" s="102"/>
      <c r="M4969" s="103"/>
      <c r="O4969" s="101"/>
      <c r="P4969" s="101"/>
      <c r="Q4969" s="101"/>
      <c r="R4969" s="105"/>
      <c r="V4969" s="106"/>
      <c r="W4969" s="107"/>
      <c r="X4969" s="107"/>
      <c r="Y4969" s="107"/>
      <c r="Z4969" s="108"/>
      <c r="AA4969" s="107"/>
      <c r="AB4969" s="50"/>
      <c r="AI4969" s="107"/>
    </row>
    <row r="4970" spans="3:35" x14ac:dyDescent="0.2">
      <c r="C4970" s="101"/>
      <c r="D4970" s="101"/>
      <c r="E4970" s="101"/>
      <c r="F4970" s="101"/>
      <c r="I4970" s="101"/>
      <c r="J4970" s="101"/>
      <c r="L4970" s="102"/>
      <c r="M4970" s="103"/>
      <c r="O4970" s="101"/>
      <c r="P4970" s="101"/>
      <c r="Q4970" s="101"/>
      <c r="R4970" s="105"/>
      <c r="V4970" s="106"/>
      <c r="W4970" s="107"/>
      <c r="X4970" s="107"/>
      <c r="Y4970" s="107"/>
      <c r="Z4970" s="108"/>
      <c r="AA4970" s="107"/>
      <c r="AB4970" s="50"/>
      <c r="AI4970" s="107"/>
    </row>
    <row r="4971" spans="3:35" x14ac:dyDescent="0.2">
      <c r="C4971" s="101"/>
      <c r="D4971" s="101"/>
      <c r="E4971" s="101"/>
      <c r="F4971" s="101"/>
      <c r="I4971" s="101"/>
      <c r="J4971" s="101"/>
      <c r="L4971" s="102"/>
      <c r="M4971" s="103"/>
      <c r="O4971" s="101"/>
      <c r="P4971" s="101"/>
      <c r="Q4971" s="101"/>
      <c r="R4971" s="105"/>
      <c r="V4971" s="106"/>
      <c r="W4971" s="107"/>
      <c r="X4971" s="107"/>
      <c r="Y4971" s="107"/>
      <c r="Z4971" s="108"/>
      <c r="AA4971" s="107"/>
      <c r="AB4971" s="50"/>
      <c r="AI4971" s="107"/>
    </row>
    <row r="4972" spans="3:35" x14ac:dyDescent="0.2">
      <c r="C4972" s="101"/>
      <c r="D4972" s="101"/>
      <c r="E4972" s="101"/>
      <c r="F4972" s="101"/>
      <c r="I4972" s="101"/>
      <c r="J4972" s="101"/>
      <c r="L4972" s="102"/>
      <c r="M4972" s="103"/>
      <c r="O4972" s="101"/>
      <c r="P4972" s="101"/>
      <c r="Q4972" s="101"/>
      <c r="R4972" s="105"/>
      <c r="V4972" s="106"/>
      <c r="W4972" s="107"/>
      <c r="X4972" s="107"/>
      <c r="Y4972" s="107"/>
      <c r="Z4972" s="108"/>
      <c r="AA4972" s="107"/>
      <c r="AB4972" s="50"/>
      <c r="AI4972" s="107"/>
    </row>
    <row r="4973" spans="3:35" x14ac:dyDescent="0.2">
      <c r="C4973" s="101"/>
      <c r="D4973" s="101"/>
      <c r="E4973" s="101"/>
      <c r="F4973" s="101"/>
      <c r="I4973" s="101"/>
      <c r="J4973" s="101"/>
      <c r="L4973" s="102"/>
      <c r="M4973" s="103"/>
      <c r="O4973" s="101"/>
      <c r="P4973" s="101"/>
      <c r="Q4973" s="101"/>
      <c r="R4973" s="105"/>
      <c r="V4973" s="106"/>
      <c r="W4973" s="107"/>
      <c r="X4973" s="107"/>
      <c r="Y4973" s="107"/>
      <c r="Z4973" s="108"/>
      <c r="AA4973" s="107"/>
      <c r="AB4973" s="50"/>
      <c r="AI4973" s="107"/>
    </row>
    <row r="4974" spans="3:35" x14ac:dyDescent="0.2">
      <c r="C4974" s="101"/>
      <c r="D4974" s="101"/>
      <c r="E4974" s="101"/>
      <c r="F4974" s="101"/>
      <c r="I4974" s="101"/>
      <c r="J4974" s="101"/>
      <c r="L4974" s="102"/>
      <c r="M4974" s="103"/>
      <c r="O4974" s="101"/>
      <c r="P4974" s="101"/>
      <c r="Q4974" s="101"/>
      <c r="R4974" s="105"/>
      <c r="V4974" s="106"/>
      <c r="W4974" s="107"/>
      <c r="X4974" s="107"/>
      <c r="Y4974" s="107"/>
      <c r="Z4974" s="108"/>
      <c r="AA4974" s="107"/>
      <c r="AB4974" s="50"/>
      <c r="AI4974" s="107"/>
    </row>
    <row r="4975" spans="3:35" x14ac:dyDescent="0.2">
      <c r="C4975" s="101"/>
      <c r="D4975" s="101"/>
      <c r="E4975" s="101"/>
      <c r="F4975" s="101"/>
      <c r="I4975" s="101"/>
      <c r="J4975" s="101"/>
      <c r="L4975" s="102"/>
      <c r="M4975" s="103"/>
      <c r="O4975" s="101"/>
      <c r="P4975" s="101"/>
      <c r="Q4975" s="101"/>
      <c r="R4975" s="105"/>
      <c r="V4975" s="106"/>
      <c r="W4975" s="107"/>
      <c r="X4975" s="107"/>
      <c r="Y4975" s="107"/>
      <c r="Z4975" s="108"/>
      <c r="AA4975" s="107"/>
      <c r="AB4975" s="50"/>
      <c r="AI4975" s="107"/>
    </row>
    <row r="4976" spans="3:35" x14ac:dyDescent="0.2">
      <c r="C4976" s="101"/>
      <c r="D4976" s="101"/>
      <c r="E4976" s="101"/>
      <c r="F4976" s="101"/>
      <c r="I4976" s="101"/>
      <c r="J4976" s="101"/>
      <c r="L4976" s="102"/>
      <c r="M4976" s="103"/>
      <c r="O4976" s="101"/>
      <c r="P4976" s="101"/>
      <c r="Q4976" s="101"/>
      <c r="R4976" s="105"/>
      <c r="V4976" s="106"/>
      <c r="W4976" s="107"/>
      <c r="X4976" s="107"/>
      <c r="Y4976" s="107"/>
      <c r="Z4976" s="108"/>
      <c r="AA4976" s="107"/>
      <c r="AB4976" s="50"/>
      <c r="AI4976" s="107"/>
    </row>
    <row r="4977" spans="3:35" x14ac:dyDescent="0.2">
      <c r="C4977" s="101"/>
      <c r="D4977" s="101"/>
      <c r="E4977" s="101"/>
      <c r="F4977" s="101"/>
      <c r="I4977" s="101"/>
      <c r="J4977" s="101"/>
      <c r="L4977" s="102"/>
      <c r="M4977" s="103"/>
      <c r="O4977" s="101"/>
      <c r="P4977" s="101"/>
      <c r="Q4977" s="101"/>
      <c r="R4977" s="105"/>
      <c r="V4977" s="106"/>
      <c r="W4977" s="107"/>
      <c r="X4977" s="107"/>
      <c r="Y4977" s="107"/>
      <c r="Z4977" s="108"/>
      <c r="AA4977" s="107"/>
      <c r="AB4977" s="50"/>
      <c r="AI4977" s="107"/>
    </row>
    <row r="4978" spans="3:35" x14ac:dyDescent="0.2">
      <c r="C4978" s="101"/>
      <c r="D4978" s="101"/>
      <c r="E4978" s="101"/>
      <c r="F4978" s="101"/>
      <c r="I4978" s="101"/>
      <c r="J4978" s="101"/>
      <c r="L4978" s="102"/>
      <c r="M4978" s="103"/>
      <c r="O4978" s="101"/>
      <c r="P4978" s="101"/>
      <c r="Q4978" s="101"/>
      <c r="R4978" s="105"/>
      <c r="V4978" s="106"/>
      <c r="W4978" s="107"/>
      <c r="X4978" s="107"/>
      <c r="Y4978" s="107"/>
      <c r="Z4978" s="108"/>
      <c r="AA4978" s="107"/>
      <c r="AB4978" s="50"/>
      <c r="AI4978" s="107"/>
    </row>
    <row r="4979" spans="3:35" x14ac:dyDescent="0.2">
      <c r="C4979" s="101"/>
      <c r="D4979" s="101"/>
      <c r="E4979" s="101"/>
      <c r="F4979" s="101"/>
      <c r="I4979" s="101"/>
      <c r="J4979" s="101"/>
      <c r="L4979" s="102"/>
      <c r="M4979" s="103"/>
      <c r="O4979" s="101"/>
      <c r="P4979" s="101"/>
      <c r="Q4979" s="101"/>
      <c r="R4979" s="105"/>
      <c r="V4979" s="106"/>
      <c r="W4979" s="107"/>
      <c r="X4979" s="107"/>
      <c r="Y4979" s="107"/>
      <c r="Z4979" s="108"/>
      <c r="AA4979" s="107"/>
      <c r="AB4979" s="50"/>
      <c r="AI4979" s="107"/>
    </row>
    <row r="4980" spans="3:35" x14ac:dyDescent="0.2">
      <c r="C4980" s="101"/>
      <c r="D4980" s="101"/>
      <c r="E4980" s="101"/>
      <c r="F4980" s="101"/>
      <c r="I4980" s="101"/>
      <c r="J4980" s="101"/>
      <c r="L4980" s="102"/>
      <c r="M4980" s="103"/>
      <c r="O4980" s="101"/>
      <c r="P4980" s="101"/>
      <c r="Q4980" s="101"/>
      <c r="R4980" s="105"/>
      <c r="V4980" s="106"/>
      <c r="W4980" s="107"/>
      <c r="X4980" s="107"/>
      <c r="Y4980" s="107"/>
      <c r="Z4980" s="108"/>
      <c r="AA4980" s="107"/>
      <c r="AB4980" s="50"/>
      <c r="AI4980" s="107"/>
    </row>
    <row r="4981" spans="3:35" x14ac:dyDescent="0.2">
      <c r="C4981" s="101"/>
      <c r="D4981" s="101"/>
      <c r="E4981" s="101"/>
      <c r="F4981" s="101"/>
      <c r="I4981" s="101"/>
      <c r="J4981" s="101"/>
      <c r="L4981" s="102"/>
      <c r="M4981" s="103"/>
      <c r="O4981" s="101"/>
      <c r="P4981" s="101"/>
      <c r="Q4981" s="101"/>
      <c r="R4981" s="105"/>
      <c r="V4981" s="106"/>
      <c r="W4981" s="107"/>
      <c r="X4981" s="107"/>
      <c r="Y4981" s="107"/>
      <c r="Z4981" s="108"/>
      <c r="AA4981" s="107"/>
      <c r="AB4981" s="50"/>
      <c r="AI4981" s="107"/>
    </row>
    <row r="4982" spans="3:35" x14ac:dyDescent="0.2">
      <c r="C4982" s="101"/>
      <c r="D4982" s="101"/>
      <c r="E4982" s="101"/>
      <c r="F4982" s="101"/>
      <c r="I4982" s="101"/>
      <c r="J4982" s="101"/>
      <c r="L4982" s="102"/>
      <c r="M4982" s="103"/>
      <c r="O4982" s="101"/>
      <c r="P4982" s="101"/>
      <c r="Q4982" s="101"/>
      <c r="R4982" s="105"/>
      <c r="V4982" s="106"/>
      <c r="W4982" s="107"/>
      <c r="X4982" s="107"/>
      <c r="Y4982" s="107"/>
      <c r="Z4982" s="108"/>
      <c r="AA4982" s="107"/>
      <c r="AB4982" s="50"/>
      <c r="AI4982" s="107"/>
    </row>
    <row r="4983" spans="3:35" x14ac:dyDescent="0.2">
      <c r="C4983" s="101"/>
      <c r="D4983" s="101"/>
      <c r="E4983" s="101"/>
      <c r="F4983" s="101"/>
      <c r="I4983" s="101"/>
      <c r="J4983" s="101"/>
      <c r="L4983" s="102"/>
      <c r="M4983" s="103"/>
      <c r="O4983" s="101"/>
      <c r="P4983" s="101"/>
      <c r="Q4983" s="101"/>
      <c r="R4983" s="105"/>
      <c r="V4983" s="106"/>
      <c r="W4983" s="107"/>
      <c r="X4983" s="107"/>
      <c r="Y4983" s="107"/>
      <c r="Z4983" s="108"/>
      <c r="AA4983" s="107"/>
      <c r="AB4983" s="50"/>
      <c r="AI4983" s="107"/>
    </row>
    <row r="4984" spans="3:35" x14ac:dyDescent="0.2">
      <c r="L4984" s="102"/>
      <c r="M4984" s="103"/>
      <c r="R4984" s="105"/>
      <c r="V4984" s="106"/>
      <c r="W4984" s="107"/>
      <c r="X4984" s="107"/>
      <c r="Y4984" s="107"/>
      <c r="Z4984" s="108"/>
      <c r="AA4984" s="107"/>
      <c r="AB4984" s="50"/>
      <c r="AI4984" s="107"/>
    </row>
    <row r="4985" spans="3:35" x14ac:dyDescent="0.2">
      <c r="L4985" s="102"/>
      <c r="M4985" s="103"/>
      <c r="R4985" s="105"/>
      <c r="V4985" s="106"/>
      <c r="W4985" s="107"/>
      <c r="X4985" s="107"/>
      <c r="Y4985" s="107"/>
      <c r="Z4985" s="108"/>
      <c r="AA4985" s="107"/>
      <c r="AB4985" s="50"/>
      <c r="AI4985" s="107"/>
    </row>
    <row r="4986" spans="3:35" x14ac:dyDescent="0.2">
      <c r="L4986" s="102"/>
      <c r="M4986" s="103"/>
      <c r="R4986" s="105"/>
      <c r="V4986" s="106"/>
      <c r="W4986" s="107"/>
      <c r="X4986" s="107"/>
      <c r="Y4986" s="107"/>
      <c r="Z4986" s="108"/>
      <c r="AA4986" s="107"/>
      <c r="AB4986" s="50"/>
      <c r="AI4986" s="107"/>
    </row>
    <row r="4987" spans="3:35" x14ac:dyDescent="0.2">
      <c r="C4987" s="101"/>
      <c r="D4987" s="101"/>
      <c r="E4987" s="101"/>
      <c r="F4987" s="101"/>
      <c r="I4987" s="101"/>
      <c r="J4987" s="101"/>
      <c r="L4987" s="102"/>
      <c r="M4987" s="103"/>
      <c r="O4987" s="101"/>
      <c r="P4987" s="101"/>
      <c r="Q4987" s="101"/>
      <c r="R4987" s="105"/>
      <c r="V4987" s="106"/>
      <c r="W4987" s="107"/>
      <c r="X4987" s="107"/>
      <c r="Y4987" s="107"/>
      <c r="Z4987" s="108"/>
      <c r="AA4987" s="107"/>
      <c r="AB4987" s="50"/>
      <c r="AI4987" s="107"/>
    </row>
    <row r="4988" spans="3:35" x14ac:dyDescent="0.2">
      <c r="C4988" s="101"/>
      <c r="D4988" s="101"/>
      <c r="E4988" s="101"/>
      <c r="F4988" s="101"/>
      <c r="I4988" s="101"/>
      <c r="J4988" s="101"/>
      <c r="L4988" s="102"/>
      <c r="M4988" s="103"/>
      <c r="O4988" s="101"/>
      <c r="P4988" s="101"/>
      <c r="Q4988" s="101"/>
      <c r="R4988" s="105"/>
      <c r="V4988" s="106"/>
      <c r="W4988" s="107"/>
      <c r="X4988" s="107"/>
      <c r="Y4988" s="107"/>
      <c r="Z4988" s="108"/>
      <c r="AA4988" s="107"/>
      <c r="AB4988" s="50"/>
      <c r="AI4988" s="107"/>
    </row>
    <row r="4989" spans="3:35" x14ac:dyDescent="0.2">
      <c r="L4989" s="102"/>
      <c r="M4989" s="103"/>
      <c r="R4989" s="105"/>
      <c r="V4989" s="106"/>
      <c r="W4989" s="107"/>
      <c r="X4989" s="107"/>
      <c r="Y4989" s="107"/>
      <c r="Z4989" s="108"/>
      <c r="AA4989" s="107"/>
      <c r="AB4989" s="50"/>
      <c r="AI4989" s="107"/>
    </row>
    <row r="4990" spans="3:35" x14ac:dyDescent="0.2">
      <c r="L4990" s="102"/>
      <c r="M4990" s="103"/>
      <c r="R4990" s="105"/>
      <c r="V4990" s="106"/>
      <c r="W4990" s="107"/>
      <c r="X4990" s="107"/>
      <c r="Y4990" s="107"/>
      <c r="Z4990" s="108"/>
      <c r="AA4990" s="107"/>
      <c r="AB4990" s="50"/>
      <c r="AI4990" s="107"/>
    </row>
    <row r="4991" spans="3:35" x14ac:dyDescent="0.2">
      <c r="L4991" s="102"/>
      <c r="M4991" s="103"/>
      <c r="R4991" s="105"/>
      <c r="V4991" s="106"/>
      <c r="W4991" s="107"/>
      <c r="X4991" s="107"/>
      <c r="Y4991" s="107"/>
      <c r="Z4991" s="108"/>
      <c r="AA4991" s="107"/>
      <c r="AB4991" s="50"/>
      <c r="AI4991" s="107"/>
    </row>
    <row r="4992" spans="3:35" x14ac:dyDescent="0.2">
      <c r="C4992" s="101"/>
      <c r="D4992" s="101"/>
      <c r="E4992" s="101"/>
      <c r="F4992" s="101"/>
      <c r="I4992" s="101"/>
      <c r="J4992" s="101"/>
      <c r="L4992" s="102"/>
      <c r="M4992" s="103"/>
      <c r="O4992" s="101"/>
      <c r="P4992" s="101"/>
      <c r="Q4992" s="101"/>
      <c r="R4992" s="105"/>
      <c r="V4992" s="106"/>
      <c r="W4992" s="107"/>
      <c r="X4992" s="107"/>
      <c r="Y4992" s="107"/>
      <c r="Z4992" s="108"/>
      <c r="AA4992" s="107"/>
      <c r="AB4992" s="50"/>
      <c r="AI4992" s="107"/>
    </row>
    <row r="4993" spans="3:35" x14ac:dyDescent="0.2">
      <c r="C4993" s="101"/>
      <c r="D4993" s="101"/>
      <c r="E4993" s="101"/>
      <c r="F4993" s="101"/>
      <c r="I4993" s="101"/>
      <c r="J4993" s="101"/>
      <c r="L4993" s="102"/>
      <c r="M4993" s="103"/>
      <c r="O4993" s="101"/>
      <c r="P4993" s="101"/>
      <c r="Q4993" s="101"/>
      <c r="R4993" s="105"/>
      <c r="V4993" s="106"/>
      <c r="W4993" s="107"/>
      <c r="X4993" s="107"/>
      <c r="Y4993" s="107"/>
      <c r="Z4993" s="108"/>
      <c r="AA4993" s="107"/>
      <c r="AB4993" s="50"/>
      <c r="AI4993" s="107"/>
    </row>
    <row r="4994" spans="3:35" x14ac:dyDescent="0.2">
      <c r="C4994" s="101"/>
      <c r="D4994" s="101"/>
      <c r="E4994" s="101"/>
      <c r="F4994" s="101"/>
      <c r="I4994" s="101"/>
      <c r="J4994" s="101"/>
      <c r="L4994" s="102"/>
      <c r="M4994" s="103"/>
      <c r="O4994" s="101"/>
      <c r="P4994" s="101"/>
      <c r="Q4994" s="101"/>
      <c r="R4994" s="105"/>
      <c r="V4994" s="106"/>
      <c r="W4994" s="107"/>
      <c r="X4994" s="107"/>
      <c r="Y4994" s="107"/>
      <c r="Z4994" s="108"/>
      <c r="AA4994" s="107"/>
      <c r="AB4994" s="50"/>
      <c r="AI4994" s="107"/>
    </row>
    <row r="4995" spans="3:35" x14ac:dyDescent="0.2">
      <c r="C4995" s="101"/>
      <c r="D4995" s="101"/>
      <c r="E4995" s="101"/>
      <c r="F4995" s="101"/>
      <c r="I4995" s="101"/>
      <c r="J4995" s="101"/>
      <c r="L4995" s="102"/>
      <c r="M4995" s="103"/>
      <c r="O4995" s="101"/>
      <c r="P4995" s="101"/>
      <c r="Q4995" s="101"/>
      <c r="R4995" s="105"/>
      <c r="V4995" s="106"/>
      <c r="W4995" s="107"/>
      <c r="X4995" s="107"/>
      <c r="Y4995" s="107"/>
      <c r="Z4995" s="108"/>
      <c r="AA4995" s="107"/>
      <c r="AB4995" s="50"/>
      <c r="AI4995" s="107"/>
    </row>
    <row r="4996" spans="3:35" x14ac:dyDescent="0.2">
      <c r="C4996" s="101"/>
      <c r="D4996" s="101"/>
      <c r="E4996" s="101"/>
      <c r="F4996" s="101"/>
      <c r="I4996" s="101"/>
      <c r="J4996" s="101"/>
      <c r="L4996" s="102"/>
      <c r="M4996" s="103"/>
      <c r="O4996" s="101"/>
      <c r="P4996" s="101"/>
      <c r="Q4996" s="101"/>
      <c r="R4996" s="105"/>
      <c r="V4996" s="106"/>
      <c r="W4996" s="107"/>
      <c r="X4996" s="107"/>
      <c r="Y4996" s="107"/>
      <c r="Z4996" s="108"/>
      <c r="AA4996" s="107"/>
      <c r="AB4996" s="50"/>
      <c r="AI4996" s="107"/>
    </row>
    <row r="4997" spans="3:35" x14ac:dyDescent="0.2">
      <c r="C4997" s="101"/>
      <c r="D4997" s="101"/>
      <c r="E4997" s="101"/>
      <c r="F4997" s="101"/>
      <c r="I4997" s="101"/>
      <c r="J4997" s="101"/>
      <c r="L4997" s="102"/>
      <c r="M4997" s="103"/>
      <c r="O4997" s="101"/>
      <c r="P4997" s="101"/>
      <c r="Q4997" s="101"/>
      <c r="R4997" s="105"/>
      <c r="V4997" s="106"/>
      <c r="W4997" s="107"/>
      <c r="X4997" s="107"/>
      <c r="Y4997" s="107"/>
      <c r="Z4997" s="108"/>
      <c r="AA4997" s="107"/>
      <c r="AB4997" s="50"/>
      <c r="AI4997" s="107"/>
    </row>
    <row r="4998" spans="3:35" x14ac:dyDescent="0.2">
      <c r="C4998" s="101"/>
      <c r="D4998" s="101"/>
      <c r="E4998" s="101"/>
      <c r="F4998" s="101"/>
      <c r="I4998" s="101"/>
      <c r="J4998" s="101"/>
      <c r="L4998" s="102"/>
      <c r="M4998" s="103"/>
      <c r="O4998" s="101"/>
      <c r="P4998" s="101"/>
      <c r="Q4998" s="101"/>
      <c r="R4998" s="105"/>
      <c r="V4998" s="106"/>
      <c r="W4998" s="107"/>
      <c r="X4998" s="107"/>
      <c r="Y4998" s="107"/>
      <c r="Z4998" s="108"/>
      <c r="AA4998" s="107"/>
      <c r="AB4998" s="50"/>
      <c r="AI4998" s="107"/>
    </row>
    <row r="4999" spans="3:35" x14ac:dyDescent="0.2">
      <c r="C4999" s="101"/>
      <c r="D4999" s="101"/>
      <c r="E4999" s="101"/>
      <c r="F4999" s="101"/>
      <c r="I4999" s="101"/>
      <c r="J4999" s="101"/>
      <c r="L4999" s="102"/>
      <c r="M4999" s="103"/>
      <c r="O4999" s="101"/>
      <c r="P4999" s="101"/>
      <c r="Q4999" s="101"/>
      <c r="R4999" s="105"/>
      <c r="V4999" s="106"/>
      <c r="W4999" s="107"/>
      <c r="X4999" s="107"/>
      <c r="Y4999" s="107"/>
      <c r="Z4999" s="108"/>
      <c r="AA4999" s="107"/>
      <c r="AB4999" s="50"/>
      <c r="AI4999" s="107"/>
    </row>
    <row r="5000" spans="3:35" x14ac:dyDescent="0.2">
      <c r="C5000" s="101"/>
      <c r="D5000" s="101"/>
      <c r="E5000" s="101"/>
      <c r="F5000" s="101"/>
      <c r="I5000" s="101"/>
      <c r="J5000" s="101"/>
      <c r="L5000" s="102"/>
      <c r="M5000" s="103"/>
      <c r="O5000" s="101"/>
      <c r="P5000" s="101"/>
      <c r="Q5000" s="101"/>
      <c r="R5000" s="105"/>
      <c r="V5000" s="106"/>
      <c r="W5000" s="107"/>
      <c r="X5000" s="107"/>
      <c r="Y5000" s="107"/>
      <c r="Z5000" s="108"/>
      <c r="AA5000" s="107"/>
      <c r="AB5000" s="50"/>
      <c r="AI5000" s="107"/>
    </row>
    <row r="5001" spans="3:35" x14ac:dyDescent="0.2">
      <c r="C5001" s="101"/>
      <c r="D5001" s="101"/>
      <c r="E5001" s="101"/>
      <c r="F5001" s="101"/>
      <c r="I5001" s="101"/>
      <c r="J5001" s="101"/>
      <c r="L5001" s="102"/>
      <c r="M5001" s="103"/>
      <c r="O5001" s="101"/>
      <c r="P5001" s="101"/>
      <c r="Q5001" s="101"/>
      <c r="R5001" s="105"/>
      <c r="V5001" s="106"/>
      <c r="W5001" s="107"/>
      <c r="X5001" s="107"/>
      <c r="Y5001" s="107"/>
      <c r="Z5001" s="108"/>
      <c r="AA5001" s="107"/>
      <c r="AB5001" s="50"/>
      <c r="AI5001" s="107"/>
    </row>
    <row r="5002" spans="3:35" x14ac:dyDescent="0.2">
      <c r="C5002" s="101"/>
      <c r="D5002" s="101"/>
      <c r="E5002" s="101"/>
      <c r="F5002" s="101"/>
      <c r="I5002" s="101"/>
      <c r="J5002" s="101"/>
      <c r="L5002" s="102"/>
      <c r="M5002" s="103"/>
      <c r="O5002" s="101"/>
      <c r="P5002" s="101"/>
      <c r="Q5002" s="101"/>
      <c r="R5002" s="105"/>
      <c r="V5002" s="106"/>
      <c r="W5002" s="107"/>
      <c r="X5002" s="107"/>
      <c r="Y5002" s="107"/>
      <c r="Z5002" s="108"/>
      <c r="AA5002" s="107"/>
      <c r="AB5002" s="50"/>
      <c r="AI5002" s="107"/>
    </row>
    <row r="5003" spans="3:35" x14ac:dyDescent="0.2">
      <c r="C5003" s="101"/>
      <c r="D5003" s="101"/>
      <c r="E5003" s="101"/>
      <c r="F5003" s="101"/>
      <c r="I5003" s="101"/>
      <c r="J5003" s="101"/>
      <c r="L5003" s="102"/>
      <c r="M5003" s="103"/>
      <c r="O5003" s="101"/>
      <c r="P5003" s="101"/>
      <c r="Q5003" s="101"/>
      <c r="R5003" s="105"/>
      <c r="V5003" s="106"/>
      <c r="W5003" s="107"/>
      <c r="X5003" s="107"/>
      <c r="Y5003" s="107"/>
      <c r="Z5003" s="108"/>
      <c r="AA5003" s="107"/>
      <c r="AB5003" s="50"/>
      <c r="AI5003" s="107"/>
    </row>
    <row r="5004" spans="3:35" x14ac:dyDescent="0.2">
      <c r="C5004" s="101"/>
      <c r="D5004" s="101"/>
      <c r="E5004" s="101"/>
      <c r="F5004" s="101"/>
      <c r="I5004" s="101"/>
      <c r="J5004" s="101"/>
      <c r="L5004" s="102"/>
      <c r="M5004" s="103"/>
      <c r="O5004" s="101"/>
      <c r="P5004" s="101"/>
      <c r="Q5004" s="101"/>
      <c r="R5004" s="105"/>
      <c r="V5004" s="106"/>
      <c r="W5004" s="107"/>
      <c r="X5004" s="107"/>
      <c r="Y5004" s="107"/>
      <c r="Z5004" s="108"/>
      <c r="AA5004" s="107"/>
      <c r="AB5004" s="50"/>
      <c r="AI5004" s="107"/>
    </row>
    <row r="5005" spans="3:35" x14ac:dyDescent="0.2">
      <c r="C5005" s="101"/>
      <c r="D5005" s="101"/>
      <c r="E5005" s="101"/>
      <c r="F5005" s="101"/>
      <c r="I5005" s="101"/>
      <c r="J5005" s="101"/>
      <c r="L5005" s="102"/>
      <c r="M5005" s="103"/>
      <c r="O5005" s="101"/>
      <c r="P5005" s="101"/>
      <c r="Q5005" s="101"/>
      <c r="R5005" s="105"/>
      <c r="V5005" s="106"/>
      <c r="W5005" s="107"/>
      <c r="X5005" s="107"/>
      <c r="Y5005" s="107"/>
      <c r="Z5005" s="108"/>
      <c r="AA5005" s="107"/>
      <c r="AB5005" s="50"/>
      <c r="AI5005" s="107"/>
    </row>
    <row r="5006" spans="3:35" x14ac:dyDescent="0.2">
      <c r="C5006" s="101"/>
      <c r="D5006" s="101"/>
      <c r="E5006" s="101"/>
      <c r="F5006" s="101"/>
      <c r="I5006" s="101"/>
      <c r="J5006" s="101"/>
      <c r="L5006" s="102"/>
      <c r="M5006" s="103"/>
      <c r="O5006" s="101"/>
      <c r="P5006" s="101"/>
      <c r="Q5006" s="101"/>
      <c r="R5006" s="105"/>
      <c r="V5006" s="106"/>
      <c r="W5006" s="107"/>
      <c r="X5006" s="107"/>
      <c r="Y5006" s="107"/>
      <c r="Z5006" s="108"/>
      <c r="AA5006" s="107"/>
      <c r="AB5006" s="50"/>
      <c r="AI5006" s="107"/>
    </row>
    <row r="5007" spans="3:35" x14ac:dyDescent="0.2">
      <c r="C5007" s="101"/>
      <c r="D5007" s="101"/>
      <c r="E5007" s="101"/>
      <c r="F5007" s="101"/>
      <c r="I5007" s="101"/>
      <c r="J5007" s="101"/>
      <c r="L5007" s="102"/>
      <c r="M5007" s="103"/>
      <c r="O5007" s="101"/>
      <c r="P5007" s="101"/>
      <c r="Q5007" s="101"/>
      <c r="R5007" s="105"/>
      <c r="V5007" s="106"/>
      <c r="W5007" s="107"/>
      <c r="X5007" s="107"/>
      <c r="Y5007" s="107"/>
      <c r="Z5007" s="108"/>
      <c r="AA5007" s="107"/>
      <c r="AB5007" s="50"/>
      <c r="AI5007" s="107"/>
    </row>
    <row r="5008" spans="3:35" x14ac:dyDescent="0.2">
      <c r="C5008" s="101"/>
      <c r="D5008" s="101"/>
      <c r="E5008" s="101"/>
      <c r="F5008" s="101"/>
      <c r="I5008" s="101"/>
      <c r="J5008" s="101"/>
      <c r="L5008" s="102"/>
      <c r="M5008" s="103"/>
      <c r="O5008" s="101"/>
      <c r="P5008" s="101"/>
      <c r="Q5008" s="101"/>
      <c r="R5008" s="105"/>
      <c r="V5008" s="106"/>
      <c r="W5008" s="107"/>
      <c r="X5008" s="107"/>
      <c r="Y5008" s="107"/>
      <c r="Z5008" s="108"/>
      <c r="AA5008" s="107"/>
      <c r="AB5008" s="50"/>
      <c r="AI5008" s="107"/>
    </row>
    <row r="5009" spans="3:35" x14ac:dyDescent="0.2">
      <c r="C5009" s="101"/>
      <c r="D5009" s="101"/>
      <c r="E5009" s="101"/>
      <c r="F5009" s="101"/>
      <c r="I5009" s="101"/>
      <c r="J5009" s="101"/>
      <c r="L5009" s="102"/>
      <c r="M5009" s="103"/>
      <c r="O5009" s="101"/>
      <c r="P5009" s="101"/>
      <c r="Q5009" s="101"/>
      <c r="R5009" s="105"/>
      <c r="V5009" s="106"/>
      <c r="W5009" s="107"/>
      <c r="X5009" s="107"/>
      <c r="Y5009" s="107"/>
      <c r="Z5009" s="108"/>
      <c r="AA5009" s="107"/>
      <c r="AB5009" s="50"/>
      <c r="AI5009" s="107"/>
    </row>
    <row r="5010" spans="3:35" x14ac:dyDescent="0.2">
      <c r="C5010" s="101"/>
      <c r="D5010" s="101"/>
      <c r="E5010" s="101"/>
      <c r="F5010" s="101"/>
      <c r="I5010" s="101"/>
      <c r="J5010" s="101"/>
      <c r="L5010" s="102"/>
      <c r="M5010" s="103"/>
      <c r="O5010" s="101"/>
      <c r="P5010" s="101"/>
      <c r="Q5010" s="101"/>
      <c r="R5010" s="105"/>
      <c r="V5010" s="106"/>
      <c r="W5010" s="107"/>
      <c r="X5010" s="107"/>
      <c r="Y5010" s="107"/>
      <c r="Z5010" s="108"/>
      <c r="AA5010" s="107"/>
      <c r="AB5010" s="50"/>
      <c r="AI5010" s="107"/>
    </row>
    <row r="5011" spans="3:35" x14ac:dyDescent="0.2">
      <c r="C5011" s="101"/>
      <c r="D5011" s="101"/>
      <c r="E5011" s="101"/>
      <c r="F5011" s="101"/>
      <c r="I5011" s="101"/>
      <c r="J5011" s="101"/>
      <c r="L5011" s="102"/>
      <c r="M5011" s="103"/>
      <c r="O5011" s="101"/>
      <c r="P5011" s="101"/>
      <c r="Q5011" s="101"/>
      <c r="R5011" s="105"/>
      <c r="V5011" s="106"/>
      <c r="W5011" s="107"/>
      <c r="X5011" s="107"/>
      <c r="Y5011" s="107"/>
      <c r="Z5011" s="108"/>
      <c r="AA5011" s="107"/>
      <c r="AB5011" s="50"/>
      <c r="AI5011" s="107"/>
    </row>
    <row r="5012" spans="3:35" x14ac:dyDescent="0.2">
      <c r="C5012" s="101"/>
      <c r="D5012" s="101"/>
      <c r="E5012" s="101"/>
      <c r="F5012" s="101"/>
      <c r="I5012" s="101"/>
      <c r="J5012" s="101"/>
      <c r="L5012" s="102"/>
      <c r="M5012" s="103"/>
      <c r="O5012" s="101"/>
      <c r="P5012" s="101"/>
      <c r="Q5012" s="101"/>
      <c r="R5012" s="105"/>
      <c r="V5012" s="106"/>
      <c r="W5012" s="107"/>
      <c r="X5012" s="107"/>
      <c r="Y5012" s="107"/>
      <c r="Z5012" s="108"/>
      <c r="AA5012" s="107"/>
      <c r="AB5012" s="50"/>
      <c r="AI5012" s="107"/>
    </row>
    <row r="5013" spans="3:35" x14ac:dyDescent="0.2">
      <c r="C5013" s="101"/>
      <c r="D5013" s="101"/>
      <c r="E5013" s="101"/>
      <c r="F5013" s="101"/>
      <c r="I5013" s="101"/>
      <c r="J5013" s="101"/>
      <c r="L5013" s="102"/>
      <c r="M5013" s="103"/>
      <c r="O5013" s="101"/>
      <c r="P5013" s="101"/>
      <c r="Q5013" s="101"/>
      <c r="R5013" s="105"/>
      <c r="V5013" s="106"/>
      <c r="W5013" s="107"/>
      <c r="X5013" s="107"/>
      <c r="Y5013" s="107"/>
      <c r="Z5013" s="108"/>
      <c r="AA5013" s="107"/>
      <c r="AB5013" s="50"/>
      <c r="AI5013" s="107"/>
    </row>
    <row r="5014" spans="3:35" x14ac:dyDescent="0.2">
      <c r="C5014" s="101"/>
      <c r="D5014" s="101"/>
      <c r="E5014" s="101"/>
      <c r="F5014" s="101"/>
      <c r="I5014" s="101"/>
      <c r="J5014" s="101"/>
      <c r="L5014" s="102"/>
      <c r="M5014" s="103"/>
      <c r="O5014" s="101"/>
      <c r="P5014" s="101"/>
      <c r="Q5014" s="101"/>
      <c r="R5014" s="105"/>
      <c r="V5014" s="106"/>
      <c r="W5014" s="107"/>
      <c r="X5014" s="107"/>
      <c r="Y5014" s="107"/>
      <c r="Z5014" s="108"/>
      <c r="AA5014" s="107"/>
      <c r="AB5014" s="50"/>
      <c r="AI5014" s="107"/>
    </row>
    <row r="5015" spans="3:35" x14ac:dyDescent="0.2">
      <c r="C5015" s="101"/>
      <c r="D5015" s="101"/>
      <c r="E5015" s="101"/>
      <c r="F5015" s="101"/>
      <c r="I5015" s="101"/>
      <c r="J5015" s="101"/>
      <c r="L5015" s="102"/>
      <c r="M5015" s="103"/>
      <c r="O5015" s="101"/>
      <c r="P5015" s="101"/>
      <c r="Q5015" s="101"/>
      <c r="R5015" s="105"/>
      <c r="V5015" s="106"/>
      <c r="W5015" s="107"/>
      <c r="X5015" s="107"/>
      <c r="Y5015" s="107"/>
      <c r="Z5015" s="108"/>
      <c r="AA5015" s="107"/>
      <c r="AB5015" s="50"/>
      <c r="AI5015" s="107"/>
    </row>
    <row r="5016" spans="3:35" x14ac:dyDescent="0.2">
      <c r="C5016" s="101"/>
      <c r="D5016" s="101"/>
      <c r="E5016" s="101"/>
      <c r="F5016" s="101"/>
      <c r="I5016" s="101"/>
      <c r="J5016" s="101"/>
      <c r="L5016" s="102"/>
      <c r="M5016" s="103"/>
      <c r="O5016" s="101"/>
      <c r="P5016" s="101"/>
      <c r="Q5016" s="101"/>
      <c r="R5016" s="105"/>
      <c r="V5016" s="106"/>
      <c r="W5016" s="107"/>
      <c r="X5016" s="107"/>
      <c r="Y5016" s="107"/>
      <c r="Z5016" s="108"/>
      <c r="AA5016" s="107"/>
      <c r="AB5016" s="50"/>
      <c r="AI5016" s="107"/>
    </row>
    <row r="5017" spans="3:35" x14ac:dyDescent="0.2">
      <c r="C5017" s="101"/>
      <c r="D5017" s="101"/>
      <c r="E5017" s="101"/>
      <c r="F5017" s="101"/>
      <c r="I5017" s="101"/>
      <c r="J5017" s="101"/>
      <c r="L5017" s="102"/>
      <c r="M5017" s="103"/>
      <c r="O5017" s="101"/>
      <c r="P5017" s="101"/>
      <c r="Q5017" s="101"/>
      <c r="R5017" s="105"/>
      <c r="V5017" s="106"/>
      <c r="W5017" s="107"/>
      <c r="X5017" s="107"/>
      <c r="Y5017" s="107"/>
      <c r="Z5017" s="108"/>
      <c r="AA5017" s="107"/>
      <c r="AB5017" s="50"/>
      <c r="AI5017" s="107"/>
    </row>
    <row r="5018" spans="3:35" x14ac:dyDescent="0.2">
      <c r="L5018" s="102"/>
      <c r="M5018" s="103"/>
      <c r="R5018" s="105"/>
      <c r="V5018" s="106"/>
      <c r="W5018" s="107"/>
      <c r="X5018" s="107"/>
      <c r="Y5018" s="107"/>
      <c r="Z5018" s="108"/>
      <c r="AA5018" s="107"/>
      <c r="AB5018" s="50"/>
      <c r="AI5018" s="107"/>
    </row>
    <row r="5019" spans="3:35" x14ac:dyDescent="0.2">
      <c r="L5019" s="102"/>
      <c r="M5019" s="103"/>
      <c r="R5019" s="105"/>
      <c r="V5019" s="106"/>
      <c r="W5019" s="107"/>
      <c r="X5019" s="107"/>
      <c r="Y5019" s="107"/>
      <c r="Z5019" s="108"/>
      <c r="AA5019" s="107"/>
      <c r="AB5019" s="50"/>
      <c r="AI5019" s="107"/>
    </row>
    <row r="5020" spans="3:35" x14ac:dyDescent="0.2">
      <c r="L5020" s="102"/>
      <c r="M5020" s="103"/>
      <c r="R5020" s="105"/>
      <c r="V5020" s="106"/>
      <c r="W5020" s="107"/>
      <c r="X5020" s="107"/>
      <c r="Y5020" s="107"/>
      <c r="Z5020" s="108"/>
      <c r="AA5020" s="107"/>
      <c r="AB5020" s="50"/>
      <c r="AI5020" s="107"/>
    </row>
    <row r="5021" spans="3:35" x14ac:dyDescent="0.2">
      <c r="L5021" s="102"/>
      <c r="M5021" s="103"/>
      <c r="R5021" s="105"/>
      <c r="V5021" s="106"/>
      <c r="W5021" s="107"/>
      <c r="X5021" s="107"/>
      <c r="Y5021" s="107"/>
      <c r="Z5021" s="108"/>
      <c r="AA5021" s="107"/>
      <c r="AB5021" s="50"/>
      <c r="AI5021" s="107"/>
    </row>
    <row r="5022" spans="3:35" x14ac:dyDescent="0.2">
      <c r="L5022" s="102"/>
      <c r="M5022" s="103"/>
      <c r="R5022" s="105"/>
      <c r="V5022" s="106"/>
      <c r="W5022" s="107"/>
      <c r="X5022" s="107"/>
      <c r="Y5022" s="107"/>
      <c r="Z5022" s="108"/>
      <c r="AA5022" s="107"/>
      <c r="AB5022" s="50"/>
      <c r="AI5022" s="107"/>
    </row>
    <row r="5023" spans="3:35" x14ac:dyDescent="0.2">
      <c r="L5023" s="102"/>
      <c r="M5023" s="103"/>
      <c r="R5023" s="105"/>
      <c r="V5023" s="106"/>
      <c r="W5023" s="107"/>
      <c r="X5023" s="107"/>
      <c r="Y5023" s="107"/>
      <c r="Z5023" s="108"/>
      <c r="AA5023" s="107"/>
      <c r="AB5023" s="50"/>
      <c r="AI5023" s="107"/>
    </row>
    <row r="5024" spans="3:35" x14ac:dyDescent="0.2">
      <c r="L5024" s="102"/>
      <c r="M5024" s="103"/>
      <c r="R5024" s="105"/>
      <c r="V5024" s="106"/>
      <c r="W5024" s="107"/>
      <c r="X5024" s="107"/>
      <c r="Y5024" s="107"/>
      <c r="Z5024" s="108"/>
      <c r="AA5024" s="107"/>
      <c r="AB5024" s="50"/>
      <c r="AI5024" s="107"/>
    </row>
    <row r="5025" spans="3:35" x14ac:dyDescent="0.2">
      <c r="C5025" s="101"/>
      <c r="D5025" s="101"/>
      <c r="E5025" s="101"/>
      <c r="F5025" s="101"/>
      <c r="I5025" s="101"/>
      <c r="J5025" s="101"/>
      <c r="L5025" s="102"/>
      <c r="M5025" s="103"/>
      <c r="O5025" s="101"/>
      <c r="P5025" s="101"/>
      <c r="Q5025" s="101"/>
      <c r="R5025" s="105"/>
      <c r="V5025" s="106"/>
      <c r="W5025" s="107"/>
      <c r="X5025" s="107"/>
      <c r="Y5025" s="107"/>
      <c r="Z5025" s="108"/>
      <c r="AA5025" s="107"/>
      <c r="AB5025" s="50"/>
      <c r="AI5025" s="107"/>
    </row>
    <row r="5026" spans="3:35" x14ac:dyDescent="0.2">
      <c r="C5026" s="101"/>
      <c r="D5026" s="101"/>
      <c r="E5026" s="101"/>
      <c r="F5026" s="101"/>
      <c r="I5026" s="101"/>
      <c r="J5026" s="101"/>
      <c r="L5026" s="102"/>
      <c r="M5026" s="103"/>
      <c r="O5026" s="101"/>
      <c r="P5026" s="101"/>
      <c r="Q5026" s="101"/>
      <c r="R5026" s="105"/>
      <c r="V5026" s="106"/>
      <c r="W5026" s="107"/>
      <c r="X5026" s="107"/>
      <c r="Y5026" s="107"/>
      <c r="Z5026" s="108"/>
      <c r="AA5026" s="107"/>
      <c r="AB5026" s="50"/>
      <c r="AI5026" s="107"/>
    </row>
    <row r="5027" spans="3:35" x14ac:dyDescent="0.2">
      <c r="C5027" s="101"/>
      <c r="D5027" s="101"/>
      <c r="E5027" s="101"/>
      <c r="F5027" s="101"/>
      <c r="I5027" s="101"/>
      <c r="J5027" s="101"/>
      <c r="L5027" s="102"/>
      <c r="M5027" s="103"/>
      <c r="O5027" s="101"/>
      <c r="P5027" s="101"/>
      <c r="Q5027" s="101"/>
      <c r="R5027" s="105"/>
      <c r="V5027" s="106"/>
      <c r="W5027" s="107"/>
      <c r="X5027" s="107"/>
      <c r="Y5027" s="107"/>
      <c r="Z5027" s="108"/>
      <c r="AA5027" s="107"/>
      <c r="AB5027" s="50"/>
      <c r="AI5027" s="107"/>
    </row>
    <row r="5028" spans="3:35" x14ac:dyDescent="0.2">
      <c r="C5028" s="101"/>
      <c r="D5028" s="101"/>
      <c r="E5028" s="101"/>
      <c r="F5028" s="101"/>
      <c r="I5028" s="101"/>
      <c r="J5028" s="101"/>
      <c r="L5028" s="102"/>
      <c r="M5028" s="103"/>
      <c r="O5028" s="101"/>
      <c r="P5028" s="101"/>
      <c r="Q5028" s="101"/>
      <c r="R5028" s="105"/>
      <c r="V5028" s="106"/>
      <c r="W5028" s="107"/>
      <c r="X5028" s="107"/>
      <c r="Y5028" s="107"/>
      <c r="Z5028" s="108"/>
      <c r="AA5028" s="107"/>
      <c r="AB5028" s="50"/>
      <c r="AI5028" s="107"/>
    </row>
    <row r="5029" spans="3:35" x14ac:dyDescent="0.2">
      <c r="C5029" s="101"/>
      <c r="D5029" s="101"/>
      <c r="E5029" s="101"/>
      <c r="F5029" s="101"/>
      <c r="I5029" s="101"/>
      <c r="J5029" s="101"/>
      <c r="L5029" s="102"/>
      <c r="M5029" s="103"/>
      <c r="O5029" s="101"/>
      <c r="P5029" s="101"/>
      <c r="Q5029" s="101"/>
      <c r="R5029" s="105"/>
      <c r="V5029" s="106"/>
      <c r="W5029" s="107"/>
      <c r="X5029" s="107"/>
      <c r="Y5029" s="107"/>
      <c r="Z5029" s="108"/>
      <c r="AA5029" s="107"/>
      <c r="AB5029" s="50"/>
      <c r="AI5029" s="107"/>
    </row>
    <row r="5030" spans="3:35" x14ac:dyDescent="0.2">
      <c r="C5030" s="101"/>
      <c r="D5030" s="101"/>
      <c r="E5030" s="101"/>
      <c r="F5030" s="101"/>
      <c r="I5030" s="101"/>
      <c r="J5030" s="101"/>
      <c r="L5030" s="102"/>
      <c r="M5030" s="103"/>
      <c r="O5030" s="101"/>
      <c r="P5030" s="101"/>
      <c r="Q5030" s="101"/>
      <c r="R5030" s="105"/>
      <c r="V5030" s="106"/>
      <c r="W5030" s="107"/>
      <c r="X5030" s="107"/>
      <c r="Y5030" s="107"/>
      <c r="Z5030" s="108"/>
      <c r="AA5030" s="107"/>
      <c r="AB5030" s="50"/>
      <c r="AI5030" s="107"/>
    </row>
    <row r="5031" spans="3:35" x14ac:dyDescent="0.2">
      <c r="C5031" s="101"/>
      <c r="D5031" s="101"/>
      <c r="E5031" s="101"/>
      <c r="F5031" s="101"/>
      <c r="I5031" s="101"/>
      <c r="J5031" s="101"/>
      <c r="L5031" s="102"/>
      <c r="M5031" s="103"/>
      <c r="O5031" s="101"/>
      <c r="P5031" s="101"/>
      <c r="Q5031" s="101"/>
      <c r="R5031" s="105"/>
      <c r="V5031" s="106"/>
      <c r="W5031" s="107"/>
      <c r="X5031" s="107"/>
      <c r="Y5031" s="107"/>
      <c r="Z5031" s="108"/>
      <c r="AA5031" s="107"/>
      <c r="AB5031" s="50"/>
      <c r="AI5031" s="107"/>
    </row>
    <row r="5032" spans="3:35" x14ac:dyDescent="0.2">
      <c r="C5032" s="101"/>
      <c r="D5032" s="101"/>
      <c r="E5032" s="101"/>
      <c r="F5032" s="101"/>
      <c r="I5032" s="101"/>
      <c r="J5032" s="101"/>
      <c r="L5032" s="102"/>
      <c r="M5032" s="103"/>
      <c r="O5032" s="101"/>
      <c r="P5032" s="101"/>
      <c r="Q5032" s="101"/>
      <c r="R5032" s="105"/>
      <c r="V5032" s="106"/>
      <c r="W5032" s="107"/>
      <c r="X5032" s="107"/>
      <c r="Y5032" s="107"/>
      <c r="Z5032" s="108"/>
      <c r="AA5032" s="107"/>
      <c r="AB5032" s="50"/>
      <c r="AI5032" s="107"/>
    </row>
    <row r="5033" spans="3:35" x14ac:dyDescent="0.2">
      <c r="C5033" s="101"/>
      <c r="D5033" s="101"/>
      <c r="E5033" s="101"/>
      <c r="F5033" s="101"/>
      <c r="I5033" s="101"/>
      <c r="J5033" s="101"/>
      <c r="L5033" s="102"/>
      <c r="M5033" s="103"/>
      <c r="O5033" s="101"/>
      <c r="P5033" s="101"/>
      <c r="Q5033" s="101"/>
      <c r="R5033" s="105"/>
      <c r="V5033" s="106"/>
      <c r="W5033" s="107"/>
      <c r="X5033" s="107"/>
      <c r="Y5033" s="107"/>
      <c r="Z5033" s="108"/>
      <c r="AA5033" s="107"/>
      <c r="AB5033" s="50"/>
      <c r="AI5033" s="107"/>
    </row>
    <row r="5034" spans="3:35" x14ac:dyDescent="0.2">
      <c r="C5034" s="101"/>
      <c r="D5034" s="101"/>
      <c r="E5034" s="101"/>
      <c r="F5034" s="101"/>
      <c r="I5034" s="101"/>
      <c r="J5034" s="101"/>
      <c r="L5034" s="102"/>
      <c r="M5034" s="103"/>
      <c r="O5034" s="101"/>
      <c r="P5034" s="101"/>
      <c r="Q5034" s="101"/>
      <c r="R5034" s="105"/>
      <c r="V5034" s="106"/>
      <c r="W5034" s="107"/>
      <c r="X5034" s="107"/>
      <c r="Y5034" s="107"/>
      <c r="Z5034" s="108"/>
      <c r="AA5034" s="107"/>
      <c r="AB5034" s="50"/>
      <c r="AI5034" s="107"/>
    </row>
    <row r="5035" spans="3:35" x14ac:dyDescent="0.2">
      <c r="C5035" s="101"/>
      <c r="D5035" s="101"/>
      <c r="E5035" s="101"/>
      <c r="F5035" s="101"/>
      <c r="I5035" s="101"/>
      <c r="J5035" s="101"/>
      <c r="L5035" s="102"/>
      <c r="M5035" s="103"/>
      <c r="O5035" s="101"/>
      <c r="P5035" s="101"/>
      <c r="Q5035" s="101"/>
      <c r="R5035" s="105"/>
      <c r="V5035" s="106"/>
      <c r="W5035" s="107"/>
      <c r="X5035" s="107"/>
      <c r="Y5035" s="107"/>
      <c r="Z5035" s="108"/>
      <c r="AA5035" s="107"/>
      <c r="AB5035" s="50"/>
      <c r="AI5035" s="107"/>
    </row>
    <row r="5036" spans="3:35" x14ac:dyDescent="0.2">
      <c r="C5036" s="101"/>
      <c r="D5036" s="101"/>
      <c r="E5036" s="101"/>
      <c r="F5036" s="101"/>
      <c r="I5036" s="101"/>
      <c r="J5036" s="101"/>
      <c r="L5036" s="102"/>
      <c r="M5036" s="103"/>
      <c r="O5036" s="101"/>
      <c r="P5036" s="101"/>
      <c r="Q5036" s="101"/>
      <c r="R5036" s="105"/>
      <c r="V5036" s="106"/>
      <c r="W5036" s="107"/>
      <c r="X5036" s="107"/>
      <c r="Y5036" s="107"/>
      <c r="Z5036" s="108"/>
      <c r="AA5036" s="107"/>
      <c r="AB5036" s="50"/>
      <c r="AI5036" s="107"/>
    </row>
    <row r="5037" spans="3:35" x14ac:dyDescent="0.2">
      <c r="C5037" s="101"/>
      <c r="D5037" s="101"/>
      <c r="E5037" s="101"/>
      <c r="F5037" s="101"/>
      <c r="I5037" s="101"/>
      <c r="J5037" s="101"/>
      <c r="L5037" s="102"/>
      <c r="M5037" s="103"/>
      <c r="O5037" s="101"/>
      <c r="P5037" s="101"/>
      <c r="Q5037" s="101"/>
      <c r="R5037" s="105"/>
      <c r="V5037" s="106"/>
      <c r="W5037" s="107"/>
      <c r="X5037" s="107"/>
      <c r="Y5037" s="107"/>
      <c r="Z5037" s="108"/>
      <c r="AA5037" s="107"/>
      <c r="AB5037" s="50"/>
      <c r="AI5037" s="107"/>
    </row>
    <row r="5038" spans="3:35" x14ac:dyDescent="0.2">
      <c r="C5038" s="101"/>
      <c r="D5038" s="101"/>
      <c r="E5038" s="101"/>
      <c r="F5038" s="101"/>
      <c r="I5038" s="101"/>
      <c r="J5038" s="101"/>
      <c r="L5038" s="102"/>
      <c r="M5038" s="103"/>
      <c r="O5038" s="101"/>
      <c r="P5038" s="101"/>
      <c r="Q5038" s="101"/>
      <c r="R5038" s="105"/>
      <c r="V5038" s="106"/>
      <c r="W5038" s="107"/>
      <c r="X5038" s="107"/>
      <c r="Y5038" s="107"/>
      <c r="Z5038" s="108"/>
      <c r="AA5038" s="107"/>
      <c r="AB5038" s="50"/>
      <c r="AI5038" s="107"/>
    </row>
    <row r="5039" spans="3:35" x14ac:dyDescent="0.2">
      <c r="C5039" s="101"/>
      <c r="D5039" s="101"/>
      <c r="E5039" s="101"/>
      <c r="F5039" s="101"/>
      <c r="I5039" s="101"/>
      <c r="J5039" s="101"/>
      <c r="L5039" s="102"/>
      <c r="M5039" s="103"/>
      <c r="O5039" s="101"/>
      <c r="P5039" s="101"/>
      <c r="Q5039" s="101"/>
      <c r="R5039" s="105"/>
      <c r="V5039" s="106"/>
      <c r="W5039" s="107"/>
      <c r="X5039" s="107"/>
      <c r="Y5039" s="107"/>
      <c r="Z5039" s="108"/>
      <c r="AA5039" s="107"/>
      <c r="AB5039" s="50"/>
      <c r="AI5039" s="107"/>
    </row>
    <row r="5040" spans="3:35" x14ac:dyDescent="0.2">
      <c r="C5040" s="101"/>
      <c r="D5040" s="101"/>
      <c r="E5040" s="101"/>
      <c r="F5040" s="101"/>
      <c r="I5040" s="101"/>
      <c r="J5040" s="101"/>
      <c r="L5040" s="102"/>
      <c r="M5040" s="103"/>
      <c r="O5040" s="101"/>
      <c r="P5040" s="101"/>
      <c r="Q5040" s="101"/>
      <c r="R5040" s="105"/>
      <c r="V5040" s="106"/>
      <c r="W5040" s="107"/>
      <c r="X5040" s="107"/>
      <c r="Y5040" s="107"/>
      <c r="Z5040" s="108"/>
      <c r="AA5040" s="107"/>
      <c r="AB5040" s="50"/>
      <c r="AI5040" s="107"/>
    </row>
    <row r="5041" spans="3:35" x14ac:dyDescent="0.2">
      <c r="C5041" s="101"/>
      <c r="D5041" s="101"/>
      <c r="E5041" s="101"/>
      <c r="F5041" s="101"/>
      <c r="I5041" s="101"/>
      <c r="J5041" s="101"/>
      <c r="L5041" s="102"/>
      <c r="M5041" s="103"/>
      <c r="O5041" s="101"/>
      <c r="P5041" s="101"/>
      <c r="Q5041" s="101"/>
      <c r="R5041" s="105"/>
      <c r="V5041" s="106"/>
      <c r="W5041" s="107"/>
      <c r="X5041" s="107"/>
      <c r="Y5041" s="107"/>
      <c r="Z5041" s="108"/>
      <c r="AA5041" s="107"/>
      <c r="AB5041" s="50"/>
      <c r="AI5041" s="107"/>
    </row>
    <row r="5042" spans="3:35" x14ac:dyDescent="0.2">
      <c r="C5042" s="101"/>
      <c r="D5042" s="101"/>
      <c r="E5042" s="101"/>
      <c r="F5042" s="101"/>
      <c r="I5042" s="101"/>
      <c r="J5042" s="101"/>
      <c r="L5042" s="102"/>
      <c r="M5042" s="103"/>
      <c r="O5042" s="101"/>
      <c r="P5042" s="101"/>
      <c r="Q5042" s="101"/>
      <c r="R5042" s="105"/>
      <c r="V5042" s="106"/>
      <c r="W5042" s="107"/>
      <c r="X5042" s="107"/>
      <c r="Y5042" s="107"/>
      <c r="Z5042" s="108"/>
      <c r="AA5042" s="107"/>
      <c r="AB5042" s="50"/>
      <c r="AI5042" s="107"/>
    </row>
    <row r="5043" spans="3:35" x14ac:dyDescent="0.2">
      <c r="C5043" s="101"/>
      <c r="D5043" s="101"/>
      <c r="E5043" s="101"/>
      <c r="F5043" s="101"/>
      <c r="I5043" s="101"/>
      <c r="J5043" s="101"/>
      <c r="L5043" s="102"/>
      <c r="M5043" s="103"/>
      <c r="O5043" s="101"/>
      <c r="P5043" s="101"/>
      <c r="Q5043" s="101"/>
      <c r="R5043" s="105"/>
      <c r="V5043" s="106"/>
      <c r="W5043" s="107"/>
      <c r="X5043" s="107"/>
      <c r="Y5043" s="107"/>
      <c r="Z5043" s="108"/>
      <c r="AA5043" s="107"/>
      <c r="AB5043" s="50"/>
      <c r="AI5043" s="107"/>
    </row>
    <row r="5044" spans="3:35" x14ac:dyDescent="0.2">
      <c r="C5044" s="101"/>
      <c r="D5044" s="101"/>
      <c r="E5044" s="101"/>
      <c r="F5044" s="101"/>
      <c r="I5044" s="101"/>
      <c r="J5044" s="101"/>
      <c r="L5044" s="102"/>
      <c r="M5044" s="103"/>
      <c r="O5044" s="101"/>
      <c r="P5044" s="101"/>
      <c r="Q5044" s="101"/>
      <c r="R5044" s="105"/>
      <c r="V5044" s="106"/>
      <c r="W5044" s="107"/>
      <c r="X5044" s="107"/>
      <c r="Y5044" s="107"/>
      <c r="Z5044" s="108"/>
      <c r="AA5044" s="107"/>
      <c r="AB5044" s="50"/>
      <c r="AI5044" s="107"/>
    </row>
    <row r="5045" spans="3:35" x14ac:dyDescent="0.2">
      <c r="C5045" s="101"/>
      <c r="D5045" s="101"/>
      <c r="E5045" s="101"/>
      <c r="F5045" s="101"/>
      <c r="I5045" s="101"/>
      <c r="J5045" s="101"/>
      <c r="L5045" s="102"/>
      <c r="M5045" s="103"/>
      <c r="O5045" s="101"/>
      <c r="P5045" s="101"/>
      <c r="Q5045" s="101"/>
      <c r="R5045" s="105"/>
      <c r="V5045" s="106"/>
      <c r="W5045" s="107"/>
      <c r="X5045" s="107"/>
      <c r="Y5045" s="107"/>
      <c r="Z5045" s="108"/>
      <c r="AA5045" s="107"/>
      <c r="AB5045" s="50"/>
      <c r="AI5045" s="107"/>
    </row>
    <row r="5046" spans="3:35" x14ac:dyDescent="0.2">
      <c r="C5046" s="101"/>
      <c r="D5046" s="101"/>
      <c r="E5046" s="101"/>
      <c r="F5046" s="101"/>
      <c r="I5046" s="101"/>
      <c r="J5046" s="101"/>
      <c r="L5046" s="102"/>
      <c r="M5046" s="103"/>
      <c r="O5046" s="101"/>
      <c r="P5046" s="101"/>
      <c r="Q5046" s="101"/>
      <c r="R5046" s="105"/>
      <c r="V5046" s="106"/>
      <c r="W5046" s="107"/>
      <c r="X5046" s="107"/>
      <c r="Y5046" s="107"/>
      <c r="Z5046" s="108"/>
      <c r="AA5046" s="107"/>
      <c r="AB5046" s="50"/>
      <c r="AI5046" s="107"/>
    </row>
    <row r="5047" spans="3:35" x14ac:dyDescent="0.2">
      <c r="C5047" s="101"/>
      <c r="D5047" s="101"/>
      <c r="E5047" s="101"/>
      <c r="F5047" s="101"/>
      <c r="I5047" s="101"/>
      <c r="J5047" s="101"/>
      <c r="L5047" s="102"/>
      <c r="M5047" s="103"/>
      <c r="O5047" s="101"/>
      <c r="P5047" s="101"/>
      <c r="Q5047" s="101"/>
      <c r="R5047" s="105"/>
      <c r="V5047" s="106"/>
      <c r="W5047" s="107"/>
      <c r="X5047" s="107"/>
      <c r="Y5047" s="107"/>
      <c r="Z5047" s="108"/>
      <c r="AA5047" s="107"/>
      <c r="AB5047" s="50"/>
      <c r="AI5047" s="107"/>
    </row>
    <row r="5048" spans="3:35" x14ac:dyDescent="0.2">
      <c r="C5048" s="101"/>
      <c r="D5048" s="101"/>
      <c r="E5048" s="101"/>
      <c r="F5048" s="101"/>
      <c r="I5048" s="101"/>
      <c r="J5048" s="101"/>
      <c r="L5048" s="102"/>
      <c r="M5048" s="103"/>
      <c r="O5048" s="101"/>
      <c r="P5048" s="101"/>
      <c r="Q5048" s="101"/>
      <c r="R5048" s="105"/>
      <c r="V5048" s="106"/>
      <c r="W5048" s="107"/>
      <c r="X5048" s="107"/>
      <c r="Y5048" s="107"/>
      <c r="Z5048" s="108"/>
      <c r="AA5048" s="107"/>
      <c r="AB5048" s="50"/>
      <c r="AI5048" s="107"/>
    </row>
    <row r="5049" spans="3:35" x14ac:dyDescent="0.2">
      <c r="C5049" s="101"/>
      <c r="D5049" s="101"/>
      <c r="E5049" s="101"/>
      <c r="F5049" s="101"/>
      <c r="I5049" s="101"/>
      <c r="J5049" s="101"/>
      <c r="L5049" s="102"/>
      <c r="M5049" s="103"/>
      <c r="O5049" s="101"/>
      <c r="P5049" s="101"/>
      <c r="Q5049" s="101"/>
      <c r="R5049" s="105"/>
      <c r="V5049" s="106"/>
      <c r="W5049" s="107"/>
      <c r="X5049" s="107"/>
      <c r="Y5049" s="107"/>
      <c r="Z5049" s="108"/>
      <c r="AA5049" s="107"/>
      <c r="AB5049" s="50"/>
      <c r="AI5049" s="107"/>
    </row>
    <row r="5050" spans="3:35" x14ac:dyDescent="0.2">
      <c r="C5050" s="101"/>
      <c r="D5050" s="101"/>
      <c r="E5050" s="101"/>
      <c r="F5050" s="101"/>
      <c r="I5050" s="101"/>
      <c r="J5050" s="101"/>
      <c r="L5050" s="102"/>
      <c r="M5050" s="103"/>
      <c r="O5050" s="101"/>
      <c r="P5050" s="101"/>
      <c r="Q5050" s="101"/>
      <c r="R5050" s="105"/>
      <c r="V5050" s="106"/>
      <c r="W5050" s="107"/>
      <c r="X5050" s="107"/>
      <c r="Y5050" s="107"/>
      <c r="Z5050" s="108"/>
      <c r="AA5050" s="107"/>
      <c r="AB5050" s="50"/>
      <c r="AI5050" s="107"/>
    </row>
    <row r="5051" spans="3:35" x14ac:dyDescent="0.2">
      <c r="C5051" s="101"/>
      <c r="D5051" s="101"/>
      <c r="E5051" s="101"/>
      <c r="F5051" s="101"/>
      <c r="I5051" s="101"/>
      <c r="J5051" s="101"/>
      <c r="L5051" s="102"/>
      <c r="M5051" s="103"/>
      <c r="O5051" s="101"/>
      <c r="P5051" s="101"/>
      <c r="Q5051" s="101"/>
      <c r="R5051" s="105"/>
      <c r="V5051" s="106"/>
      <c r="W5051" s="107"/>
      <c r="X5051" s="107"/>
      <c r="Y5051" s="107"/>
      <c r="Z5051" s="108"/>
      <c r="AA5051" s="107"/>
      <c r="AB5051" s="50"/>
      <c r="AI5051" s="107"/>
    </row>
    <row r="5052" spans="3:35" x14ac:dyDescent="0.2">
      <c r="C5052" s="101"/>
      <c r="D5052" s="101"/>
      <c r="E5052" s="101"/>
      <c r="F5052" s="101"/>
      <c r="I5052" s="101"/>
      <c r="J5052" s="101"/>
      <c r="L5052" s="102"/>
      <c r="M5052" s="103"/>
      <c r="O5052" s="101"/>
      <c r="P5052" s="101"/>
      <c r="Q5052" s="101"/>
      <c r="R5052" s="105"/>
      <c r="V5052" s="106"/>
      <c r="W5052" s="107"/>
      <c r="X5052" s="107"/>
      <c r="Y5052" s="107"/>
      <c r="Z5052" s="108"/>
      <c r="AA5052" s="107"/>
      <c r="AB5052" s="50"/>
      <c r="AI5052" s="107"/>
    </row>
    <row r="5053" spans="3:35" x14ac:dyDescent="0.2">
      <c r="C5053" s="101"/>
      <c r="D5053" s="101"/>
      <c r="E5053" s="101"/>
      <c r="F5053" s="101"/>
      <c r="I5053" s="101"/>
      <c r="J5053" s="101"/>
      <c r="L5053" s="102"/>
      <c r="M5053" s="103"/>
      <c r="O5053" s="101"/>
      <c r="P5053" s="101"/>
      <c r="Q5053" s="101"/>
      <c r="R5053" s="105"/>
      <c r="V5053" s="106"/>
      <c r="W5053" s="107"/>
      <c r="X5053" s="107"/>
      <c r="Y5053" s="107"/>
      <c r="Z5053" s="108"/>
      <c r="AA5053" s="107"/>
      <c r="AB5053" s="50"/>
      <c r="AI5053" s="107"/>
    </row>
    <row r="5054" spans="3:35" x14ac:dyDescent="0.2">
      <c r="C5054" s="101"/>
      <c r="D5054" s="101"/>
      <c r="E5054" s="101"/>
      <c r="F5054" s="101"/>
      <c r="I5054" s="101"/>
      <c r="J5054" s="101"/>
      <c r="L5054" s="102"/>
      <c r="M5054" s="103"/>
      <c r="O5054" s="101"/>
      <c r="P5054" s="101"/>
      <c r="Q5054" s="101"/>
      <c r="R5054" s="105"/>
      <c r="V5054" s="106"/>
      <c r="W5054" s="107"/>
      <c r="X5054" s="107"/>
      <c r="Y5054" s="107"/>
      <c r="Z5054" s="108"/>
      <c r="AA5054" s="107"/>
      <c r="AB5054" s="50"/>
      <c r="AI5054" s="107"/>
    </row>
    <row r="5055" spans="3:35" x14ac:dyDescent="0.2">
      <c r="C5055" s="101"/>
      <c r="D5055" s="101"/>
      <c r="E5055" s="101"/>
      <c r="F5055" s="101"/>
      <c r="I5055" s="101"/>
      <c r="J5055" s="101"/>
      <c r="L5055" s="102"/>
      <c r="M5055" s="103"/>
      <c r="O5055" s="101"/>
      <c r="P5055" s="101"/>
      <c r="Q5055" s="101"/>
      <c r="R5055" s="105"/>
      <c r="V5055" s="106"/>
      <c r="W5055" s="107"/>
      <c r="X5055" s="107"/>
      <c r="Y5055" s="107"/>
      <c r="Z5055" s="108"/>
      <c r="AA5055" s="107"/>
      <c r="AB5055" s="50"/>
      <c r="AI5055" s="107"/>
    </row>
    <row r="5056" spans="3:35" x14ac:dyDescent="0.2">
      <c r="C5056" s="101"/>
      <c r="D5056" s="101"/>
      <c r="E5056" s="101"/>
      <c r="F5056" s="101"/>
      <c r="I5056" s="101"/>
      <c r="J5056" s="101"/>
      <c r="L5056" s="102"/>
      <c r="M5056" s="103"/>
      <c r="O5056" s="101"/>
      <c r="P5056" s="101"/>
      <c r="Q5056" s="101"/>
      <c r="R5056" s="105"/>
      <c r="V5056" s="106"/>
      <c r="W5056" s="107"/>
      <c r="X5056" s="107"/>
      <c r="Y5056" s="107"/>
      <c r="Z5056" s="108"/>
      <c r="AA5056" s="107"/>
      <c r="AB5056" s="50"/>
      <c r="AI5056" s="107"/>
    </row>
    <row r="5057" spans="3:35" x14ac:dyDescent="0.2">
      <c r="C5057" s="101"/>
      <c r="D5057" s="101"/>
      <c r="E5057" s="101"/>
      <c r="F5057" s="101"/>
      <c r="I5057" s="101"/>
      <c r="J5057" s="101"/>
      <c r="L5057" s="102"/>
      <c r="M5057" s="103"/>
      <c r="O5057" s="101"/>
      <c r="P5057" s="101"/>
      <c r="Q5057" s="101"/>
      <c r="R5057" s="105"/>
      <c r="V5057" s="106"/>
      <c r="W5057" s="107"/>
      <c r="X5057" s="107"/>
      <c r="Y5057" s="107"/>
      <c r="Z5057" s="108"/>
      <c r="AA5057" s="107"/>
      <c r="AB5057" s="50"/>
      <c r="AI5057" s="107"/>
    </row>
    <row r="5058" spans="3:35" x14ac:dyDescent="0.2">
      <c r="C5058" s="101"/>
      <c r="D5058" s="101"/>
      <c r="E5058" s="101"/>
      <c r="F5058" s="101"/>
      <c r="I5058" s="101"/>
      <c r="J5058" s="101"/>
      <c r="L5058" s="102"/>
      <c r="M5058" s="103"/>
      <c r="O5058" s="101"/>
      <c r="P5058" s="101"/>
      <c r="Q5058" s="101"/>
      <c r="R5058" s="105"/>
      <c r="V5058" s="106"/>
      <c r="W5058" s="107"/>
      <c r="X5058" s="107"/>
      <c r="Y5058" s="107"/>
      <c r="Z5058" s="108"/>
      <c r="AA5058" s="107"/>
      <c r="AB5058" s="50"/>
      <c r="AI5058" s="107"/>
    </row>
    <row r="5059" spans="3:35" x14ac:dyDescent="0.2">
      <c r="C5059" s="101"/>
      <c r="D5059" s="101"/>
      <c r="E5059" s="101"/>
      <c r="F5059" s="101"/>
      <c r="I5059" s="101"/>
      <c r="J5059" s="101"/>
      <c r="L5059" s="102"/>
      <c r="M5059" s="103"/>
      <c r="O5059" s="101"/>
      <c r="P5059" s="101"/>
      <c r="Q5059" s="101"/>
      <c r="R5059" s="105"/>
      <c r="V5059" s="106"/>
      <c r="W5059" s="107"/>
      <c r="X5059" s="107"/>
      <c r="Y5059" s="107"/>
      <c r="Z5059" s="108"/>
      <c r="AA5059" s="107"/>
      <c r="AB5059" s="50"/>
      <c r="AI5059" s="107"/>
    </row>
    <row r="5060" spans="3:35" x14ac:dyDescent="0.2">
      <c r="C5060" s="101"/>
      <c r="D5060" s="101"/>
      <c r="E5060" s="101"/>
      <c r="F5060" s="101"/>
      <c r="I5060" s="101"/>
      <c r="J5060" s="101"/>
      <c r="L5060" s="102"/>
      <c r="M5060" s="103"/>
      <c r="O5060" s="101"/>
      <c r="P5060" s="101"/>
      <c r="Q5060" s="101"/>
      <c r="R5060" s="105"/>
      <c r="V5060" s="106"/>
      <c r="W5060" s="107"/>
      <c r="X5060" s="107"/>
      <c r="Y5060" s="107"/>
      <c r="Z5060" s="108"/>
      <c r="AA5060" s="107"/>
      <c r="AB5060" s="50"/>
      <c r="AI5060" s="107"/>
    </row>
    <row r="5061" spans="3:35" x14ac:dyDescent="0.2">
      <c r="C5061" s="101"/>
      <c r="D5061" s="101"/>
      <c r="E5061" s="101"/>
      <c r="F5061" s="101"/>
      <c r="I5061" s="101"/>
      <c r="J5061" s="101"/>
      <c r="L5061" s="102"/>
      <c r="M5061" s="103"/>
      <c r="O5061" s="101"/>
      <c r="P5061" s="101"/>
      <c r="Q5061" s="101"/>
      <c r="R5061" s="105"/>
      <c r="V5061" s="106"/>
      <c r="W5061" s="107"/>
      <c r="X5061" s="107"/>
      <c r="Y5061" s="107"/>
      <c r="Z5061" s="108"/>
      <c r="AA5061" s="107"/>
      <c r="AB5061" s="50"/>
      <c r="AI5061" s="107"/>
    </row>
    <row r="5062" spans="3:35" x14ac:dyDescent="0.2">
      <c r="C5062" s="101"/>
      <c r="D5062" s="101"/>
      <c r="E5062" s="101"/>
      <c r="F5062" s="101"/>
      <c r="I5062" s="101"/>
      <c r="J5062" s="101"/>
      <c r="L5062" s="102"/>
      <c r="M5062" s="103"/>
      <c r="O5062" s="101"/>
      <c r="P5062" s="101"/>
      <c r="Q5062" s="101"/>
      <c r="R5062" s="105"/>
      <c r="V5062" s="106"/>
      <c r="W5062" s="107"/>
      <c r="X5062" s="107"/>
      <c r="Y5062" s="107"/>
      <c r="Z5062" s="108"/>
      <c r="AA5062" s="107"/>
      <c r="AB5062" s="50"/>
      <c r="AI5062" s="107"/>
    </row>
    <row r="5063" spans="3:35" x14ac:dyDescent="0.2">
      <c r="C5063" s="101"/>
      <c r="D5063" s="101"/>
      <c r="E5063" s="101"/>
      <c r="F5063" s="101"/>
      <c r="I5063" s="101"/>
      <c r="J5063" s="101"/>
      <c r="L5063" s="102"/>
      <c r="M5063" s="103"/>
      <c r="O5063" s="101"/>
      <c r="P5063" s="101"/>
      <c r="Q5063" s="101"/>
      <c r="R5063" s="105"/>
      <c r="V5063" s="106"/>
      <c r="W5063" s="107"/>
      <c r="X5063" s="107"/>
      <c r="Y5063" s="107"/>
      <c r="Z5063" s="108"/>
      <c r="AA5063" s="107"/>
      <c r="AB5063" s="50"/>
      <c r="AI5063" s="107"/>
    </row>
    <row r="5064" spans="3:35" x14ac:dyDescent="0.2">
      <c r="C5064" s="101"/>
      <c r="D5064" s="101"/>
      <c r="E5064" s="101"/>
      <c r="F5064" s="101"/>
      <c r="I5064" s="101"/>
      <c r="J5064" s="101"/>
      <c r="L5064" s="102"/>
      <c r="M5064" s="103"/>
      <c r="O5064" s="101"/>
      <c r="P5064" s="101"/>
      <c r="Q5064" s="101"/>
      <c r="R5064" s="105"/>
      <c r="V5064" s="106"/>
      <c r="W5064" s="107"/>
      <c r="X5064" s="107"/>
      <c r="Y5064" s="107"/>
      <c r="Z5064" s="108"/>
      <c r="AA5064" s="107"/>
      <c r="AB5064" s="50"/>
      <c r="AI5064" s="107"/>
    </row>
    <row r="5065" spans="3:35" x14ac:dyDescent="0.2">
      <c r="C5065" s="101"/>
      <c r="D5065" s="101"/>
      <c r="E5065" s="101"/>
      <c r="F5065" s="101"/>
      <c r="I5065" s="101"/>
      <c r="J5065" s="101"/>
      <c r="L5065" s="102"/>
      <c r="M5065" s="103"/>
      <c r="O5065" s="101"/>
      <c r="P5065" s="101"/>
      <c r="Q5065" s="101"/>
      <c r="R5065" s="105"/>
      <c r="V5065" s="106"/>
      <c r="W5065" s="107"/>
      <c r="X5065" s="107"/>
      <c r="Y5065" s="107"/>
      <c r="Z5065" s="108"/>
      <c r="AA5065" s="107"/>
      <c r="AB5065" s="50"/>
      <c r="AI5065" s="107"/>
    </row>
    <row r="5066" spans="3:35" x14ac:dyDescent="0.2">
      <c r="C5066" s="101"/>
      <c r="D5066" s="101"/>
      <c r="E5066" s="101"/>
      <c r="F5066" s="101"/>
      <c r="I5066" s="101"/>
      <c r="J5066" s="101"/>
      <c r="L5066" s="102"/>
      <c r="M5066" s="103"/>
      <c r="O5066" s="101"/>
      <c r="P5066" s="101"/>
      <c r="Q5066" s="101"/>
      <c r="R5066" s="105"/>
      <c r="V5066" s="106"/>
      <c r="W5066" s="107"/>
      <c r="X5066" s="107"/>
      <c r="Y5066" s="107"/>
      <c r="Z5066" s="108"/>
      <c r="AA5066" s="107"/>
      <c r="AB5066" s="50"/>
      <c r="AI5066" s="107"/>
    </row>
    <row r="5067" spans="3:35" x14ac:dyDescent="0.2">
      <c r="C5067" s="101"/>
      <c r="D5067" s="101"/>
      <c r="E5067" s="101"/>
      <c r="F5067" s="101"/>
      <c r="I5067" s="101"/>
      <c r="J5067" s="101"/>
      <c r="L5067" s="102"/>
      <c r="M5067" s="103"/>
      <c r="O5067" s="101"/>
      <c r="P5067" s="101"/>
      <c r="Q5067" s="101"/>
      <c r="R5067" s="105"/>
      <c r="V5067" s="106"/>
      <c r="W5067" s="107"/>
      <c r="X5067" s="107"/>
      <c r="Y5067" s="107"/>
      <c r="Z5067" s="108"/>
      <c r="AA5067" s="107"/>
      <c r="AB5067" s="50"/>
      <c r="AI5067" s="107"/>
    </row>
    <row r="5068" spans="3:35" x14ac:dyDescent="0.2">
      <c r="C5068" s="101"/>
      <c r="D5068" s="101"/>
      <c r="E5068" s="101"/>
      <c r="F5068" s="101"/>
      <c r="I5068" s="101"/>
      <c r="J5068" s="101"/>
      <c r="L5068" s="102"/>
      <c r="M5068" s="103"/>
      <c r="O5068" s="101"/>
      <c r="P5068" s="101"/>
      <c r="Q5068" s="101"/>
      <c r="R5068" s="105"/>
      <c r="V5068" s="106"/>
      <c r="W5068" s="107"/>
      <c r="X5068" s="107"/>
      <c r="Y5068" s="107"/>
      <c r="Z5068" s="108"/>
      <c r="AA5068" s="107"/>
      <c r="AB5068" s="50"/>
      <c r="AI5068" s="107"/>
    </row>
    <row r="5069" spans="3:35" x14ac:dyDescent="0.2">
      <c r="C5069" s="101"/>
      <c r="D5069" s="101"/>
      <c r="E5069" s="101"/>
      <c r="F5069" s="101"/>
      <c r="I5069" s="101"/>
      <c r="J5069" s="101"/>
      <c r="L5069" s="102"/>
      <c r="M5069" s="103"/>
      <c r="O5069" s="101"/>
      <c r="P5069" s="101"/>
      <c r="Q5069" s="101"/>
      <c r="R5069" s="105"/>
      <c r="V5069" s="106"/>
      <c r="W5069" s="107"/>
      <c r="X5069" s="107"/>
      <c r="Y5069" s="107"/>
      <c r="Z5069" s="108"/>
      <c r="AA5069" s="107"/>
      <c r="AB5069" s="50"/>
      <c r="AI5069" s="107"/>
    </row>
    <row r="5070" spans="3:35" x14ac:dyDescent="0.2">
      <c r="C5070" s="101"/>
      <c r="D5070" s="101"/>
      <c r="E5070" s="101"/>
      <c r="F5070" s="101"/>
      <c r="I5070" s="101"/>
      <c r="J5070" s="101"/>
      <c r="L5070" s="102"/>
      <c r="M5070" s="103"/>
      <c r="O5070" s="101"/>
      <c r="P5070" s="101"/>
      <c r="Q5070" s="101"/>
      <c r="R5070" s="105"/>
      <c r="V5070" s="106"/>
      <c r="W5070" s="107"/>
      <c r="X5070" s="107"/>
      <c r="Y5070" s="107"/>
      <c r="Z5070" s="108"/>
      <c r="AA5070" s="107"/>
      <c r="AB5070" s="50"/>
      <c r="AI5070" s="107"/>
    </row>
    <row r="5071" spans="3:35" x14ac:dyDescent="0.2">
      <c r="C5071" s="101"/>
      <c r="D5071" s="101"/>
      <c r="E5071" s="101"/>
      <c r="F5071" s="101"/>
      <c r="I5071" s="101"/>
      <c r="J5071" s="101"/>
      <c r="L5071" s="102"/>
      <c r="M5071" s="103"/>
      <c r="O5071" s="101"/>
      <c r="P5071" s="101"/>
      <c r="Q5071" s="101"/>
      <c r="R5071" s="105"/>
      <c r="V5071" s="106"/>
      <c r="W5071" s="107"/>
      <c r="X5071" s="107"/>
      <c r="Y5071" s="107"/>
      <c r="Z5071" s="108"/>
      <c r="AA5071" s="107"/>
      <c r="AB5071" s="50"/>
      <c r="AI5071" s="107"/>
    </row>
    <row r="5072" spans="3:35" x14ac:dyDescent="0.2">
      <c r="C5072" s="101"/>
      <c r="D5072" s="101"/>
      <c r="E5072" s="101"/>
      <c r="F5072" s="101"/>
      <c r="I5072" s="101"/>
      <c r="J5072" s="101"/>
      <c r="L5072" s="102"/>
      <c r="M5072" s="103"/>
      <c r="O5072" s="101"/>
      <c r="P5072" s="101"/>
      <c r="Q5072" s="101"/>
      <c r="R5072" s="105"/>
      <c r="V5072" s="106"/>
      <c r="W5072" s="107"/>
      <c r="X5072" s="107"/>
      <c r="Y5072" s="107"/>
      <c r="Z5072" s="108"/>
      <c r="AA5072" s="107"/>
      <c r="AB5072" s="50"/>
      <c r="AI5072" s="107"/>
    </row>
    <row r="5073" spans="3:35" x14ac:dyDescent="0.2">
      <c r="C5073" s="101"/>
      <c r="D5073" s="101"/>
      <c r="E5073" s="101"/>
      <c r="F5073" s="101"/>
      <c r="I5073" s="101"/>
      <c r="J5073" s="101"/>
      <c r="L5073" s="102"/>
      <c r="M5073" s="103"/>
      <c r="O5073" s="101"/>
      <c r="P5073" s="101"/>
      <c r="Q5073" s="101"/>
      <c r="R5073" s="105"/>
      <c r="V5073" s="106"/>
      <c r="W5073" s="107"/>
      <c r="X5073" s="107"/>
      <c r="Y5073" s="107"/>
      <c r="Z5073" s="108"/>
      <c r="AA5073" s="107"/>
      <c r="AB5073" s="50"/>
      <c r="AI5073" s="107"/>
    </row>
    <row r="5074" spans="3:35" x14ac:dyDescent="0.2">
      <c r="C5074" s="101"/>
      <c r="D5074" s="101"/>
      <c r="E5074" s="101"/>
      <c r="F5074" s="101"/>
      <c r="I5074" s="101"/>
      <c r="J5074" s="101"/>
      <c r="L5074" s="102"/>
      <c r="M5074" s="103"/>
      <c r="O5074" s="101"/>
      <c r="P5074" s="101"/>
      <c r="Q5074" s="101"/>
      <c r="R5074" s="105"/>
      <c r="V5074" s="106"/>
      <c r="W5074" s="107"/>
      <c r="X5074" s="107"/>
      <c r="Y5074" s="107"/>
      <c r="Z5074" s="108"/>
      <c r="AA5074" s="107"/>
      <c r="AB5074" s="50"/>
      <c r="AI5074" s="107"/>
    </row>
    <row r="5075" spans="3:35" x14ac:dyDescent="0.2">
      <c r="C5075" s="101"/>
      <c r="D5075" s="101"/>
      <c r="E5075" s="101"/>
      <c r="F5075" s="101"/>
      <c r="I5075" s="101"/>
      <c r="J5075" s="101"/>
      <c r="L5075" s="102"/>
      <c r="M5075" s="103"/>
      <c r="O5075" s="101"/>
      <c r="P5075" s="101"/>
      <c r="Q5075" s="101"/>
      <c r="R5075" s="105"/>
      <c r="V5075" s="106"/>
      <c r="W5075" s="107"/>
      <c r="X5075" s="107"/>
      <c r="Y5075" s="107"/>
      <c r="Z5075" s="108"/>
      <c r="AA5075" s="107"/>
      <c r="AB5075" s="50"/>
      <c r="AI5075" s="107"/>
    </row>
    <row r="5076" spans="3:35" x14ac:dyDescent="0.2">
      <c r="C5076" s="101"/>
      <c r="D5076" s="101"/>
      <c r="E5076" s="101"/>
      <c r="F5076" s="101"/>
      <c r="I5076" s="101"/>
      <c r="J5076" s="101"/>
      <c r="L5076" s="102"/>
      <c r="M5076" s="103"/>
      <c r="O5076" s="101"/>
      <c r="P5076" s="101"/>
      <c r="Q5076" s="101"/>
      <c r="R5076" s="105"/>
      <c r="V5076" s="106"/>
      <c r="W5076" s="107"/>
      <c r="X5076" s="107"/>
      <c r="Y5076" s="107"/>
      <c r="Z5076" s="108"/>
      <c r="AA5076" s="107"/>
      <c r="AB5076" s="50"/>
      <c r="AI5076" s="107"/>
    </row>
    <row r="5077" spans="3:35" x14ac:dyDescent="0.2">
      <c r="C5077" s="101"/>
      <c r="D5077" s="101"/>
      <c r="E5077" s="101"/>
      <c r="F5077" s="101"/>
      <c r="I5077" s="101"/>
      <c r="J5077" s="101"/>
      <c r="L5077" s="102"/>
      <c r="M5077" s="103"/>
      <c r="O5077" s="101"/>
      <c r="P5077" s="101"/>
      <c r="Q5077" s="101"/>
      <c r="R5077" s="105"/>
      <c r="V5077" s="106"/>
      <c r="W5077" s="107"/>
      <c r="X5077" s="107"/>
      <c r="Y5077" s="107"/>
      <c r="Z5077" s="108"/>
      <c r="AA5077" s="107"/>
      <c r="AB5077" s="50"/>
      <c r="AI5077" s="107"/>
    </row>
    <row r="5078" spans="3:35" x14ac:dyDescent="0.2">
      <c r="C5078" s="101"/>
      <c r="D5078" s="101"/>
      <c r="E5078" s="101"/>
      <c r="F5078" s="101"/>
      <c r="I5078" s="101"/>
      <c r="J5078" s="101"/>
      <c r="L5078" s="102"/>
      <c r="M5078" s="103"/>
      <c r="O5078" s="101"/>
      <c r="P5078" s="101"/>
      <c r="Q5078" s="101"/>
      <c r="R5078" s="105"/>
      <c r="V5078" s="106"/>
      <c r="W5078" s="107"/>
      <c r="X5078" s="107"/>
      <c r="Y5078" s="107"/>
      <c r="Z5078" s="108"/>
      <c r="AA5078" s="107"/>
      <c r="AB5078" s="50"/>
      <c r="AI5078" s="107"/>
    </row>
    <row r="5079" spans="3:35" x14ac:dyDescent="0.2">
      <c r="C5079" s="101"/>
      <c r="D5079" s="101"/>
      <c r="E5079" s="101"/>
      <c r="F5079" s="101"/>
      <c r="I5079" s="101"/>
      <c r="J5079" s="101"/>
      <c r="L5079" s="102"/>
      <c r="M5079" s="103"/>
      <c r="O5079" s="101"/>
      <c r="P5079" s="101"/>
      <c r="Q5079" s="101"/>
      <c r="R5079" s="105"/>
      <c r="V5079" s="106"/>
      <c r="W5079" s="107"/>
      <c r="X5079" s="107"/>
      <c r="Y5079" s="107"/>
      <c r="Z5079" s="108"/>
      <c r="AA5079" s="107"/>
      <c r="AB5079" s="50"/>
      <c r="AI5079" s="107"/>
    </row>
    <row r="5080" spans="3:35" x14ac:dyDescent="0.2">
      <c r="C5080" s="101"/>
      <c r="D5080" s="101"/>
      <c r="E5080" s="101"/>
      <c r="F5080" s="101"/>
      <c r="I5080" s="101"/>
      <c r="J5080" s="101"/>
      <c r="L5080" s="102"/>
      <c r="M5080" s="103"/>
      <c r="O5080" s="101"/>
      <c r="P5080" s="101"/>
      <c r="Q5080" s="101"/>
      <c r="R5080" s="105"/>
      <c r="V5080" s="106"/>
      <c r="W5080" s="107"/>
      <c r="X5080" s="107"/>
      <c r="Y5080" s="107"/>
      <c r="Z5080" s="108"/>
      <c r="AA5080" s="107"/>
      <c r="AB5080" s="50"/>
      <c r="AI5080" s="107"/>
    </row>
    <row r="5081" spans="3:35" x14ac:dyDescent="0.2">
      <c r="C5081" s="101"/>
      <c r="D5081" s="101"/>
      <c r="E5081" s="101"/>
      <c r="F5081" s="101"/>
      <c r="I5081" s="101"/>
      <c r="J5081" s="101"/>
      <c r="L5081" s="102"/>
      <c r="M5081" s="103"/>
      <c r="O5081" s="101"/>
      <c r="P5081" s="101"/>
      <c r="Q5081" s="101"/>
      <c r="R5081" s="105"/>
      <c r="V5081" s="106"/>
      <c r="W5081" s="107"/>
      <c r="X5081" s="107"/>
      <c r="Y5081" s="107"/>
      <c r="Z5081" s="108"/>
      <c r="AA5081" s="107"/>
      <c r="AB5081" s="50"/>
      <c r="AI5081" s="107"/>
    </row>
    <row r="5082" spans="3:35" x14ac:dyDescent="0.2">
      <c r="C5082" s="101"/>
      <c r="D5082" s="101"/>
      <c r="E5082" s="101"/>
      <c r="F5082" s="101"/>
      <c r="I5082" s="101"/>
      <c r="J5082" s="101"/>
      <c r="L5082" s="102"/>
      <c r="M5082" s="103"/>
      <c r="O5082" s="101"/>
      <c r="P5082" s="101"/>
      <c r="Q5082" s="101"/>
      <c r="R5082" s="105"/>
      <c r="V5082" s="106"/>
      <c r="W5082" s="107"/>
      <c r="X5082" s="107"/>
      <c r="Y5082" s="107"/>
      <c r="Z5082" s="108"/>
      <c r="AA5082" s="107"/>
      <c r="AB5082" s="50"/>
      <c r="AI5082" s="107"/>
    </row>
    <row r="5083" spans="3:35" x14ac:dyDescent="0.2">
      <c r="C5083" s="101"/>
      <c r="D5083" s="101"/>
      <c r="E5083" s="101"/>
      <c r="F5083" s="101"/>
      <c r="I5083" s="101"/>
      <c r="J5083" s="101"/>
      <c r="L5083" s="102"/>
      <c r="M5083" s="103"/>
      <c r="O5083" s="101"/>
      <c r="P5083" s="101"/>
      <c r="Q5083" s="101"/>
      <c r="R5083" s="105"/>
      <c r="V5083" s="106"/>
      <c r="W5083" s="107"/>
      <c r="X5083" s="107"/>
      <c r="Y5083" s="107"/>
      <c r="Z5083" s="108"/>
      <c r="AA5083" s="107"/>
      <c r="AB5083" s="50"/>
      <c r="AI5083" s="107"/>
    </row>
    <row r="5084" spans="3:35" x14ac:dyDescent="0.2">
      <c r="C5084" s="101"/>
      <c r="D5084" s="101"/>
      <c r="E5084" s="101"/>
      <c r="F5084" s="101"/>
      <c r="I5084" s="101"/>
      <c r="J5084" s="101"/>
      <c r="L5084" s="102"/>
      <c r="M5084" s="103"/>
      <c r="O5084" s="101"/>
      <c r="P5084" s="101"/>
      <c r="Q5084" s="101"/>
      <c r="R5084" s="105"/>
      <c r="V5084" s="106"/>
      <c r="W5084" s="107"/>
      <c r="X5084" s="107"/>
      <c r="Y5084" s="107"/>
      <c r="Z5084" s="108"/>
      <c r="AA5084" s="107"/>
      <c r="AB5084" s="50"/>
      <c r="AI5084" s="107"/>
    </row>
    <row r="5085" spans="3:35" x14ac:dyDescent="0.2">
      <c r="C5085" s="101"/>
      <c r="D5085" s="101"/>
      <c r="E5085" s="101"/>
      <c r="F5085" s="101"/>
      <c r="I5085" s="101"/>
      <c r="J5085" s="101"/>
      <c r="L5085" s="102"/>
      <c r="M5085" s="103"/>
      <c r="O5085" s="101"/>
      <c r="P5085" s="101"/>
      <c r="Q5085" s="101"/>
      <c r="R5085" s="105"/>
      <c r="V5085" s="106"/>
      <c r="W5085" s="107"/>
      <c r="X5085" s="107"/>
      <c r="Y5085" s="107"/>
      <c r="Z5085" s="108"/>
      <c r="AA5085" s="107"/>
      <c r="AB5085" s="50"/>
      <c r="AI5085" s="107"/>
    </row>
    <row r="5086" spans="3:35" x14ac:dyDescent="0.2">
      <c r="C5086" s="101"/>
      <c r="D5086" s="101"/>
      <c r="E5086" s="101"/>
      <c r="F5086" s="101"/>
      <c r="I5086" s="101"/>
      <c r="J5086" s="101"/>
      <c r="L5086" s="102"/>
      <c r="M5086" s="103"/>
      <c r="O5086" s="101"/>
      <c r="P5086" s="101"/>
      <c r="Q5086" s="101"/>
      <c r="R5086" s="105"/>
      <c r="V5086" s="106"/>
      <c r="W5086" s="107"/>
      <c r="X5086" s="107"/>
      <c r="Y5086" s="107"/>
      <c r="Z5086" s="108"/>
      <c r="AA5086" s="107"/>
      <c r="AB5086" s="50"/>
      <c r="AI5086" s="107"/>
    </row>
    <row r="5087" spans="3:35" x14ac:dyDescent="0.2">
      <c r="C5087" s="101"/>
      <c r="D5087" s="101"/>
      <c r="E5087" s="101"/>
      <c r="F5087" s="101"/>
      <c r="I5087" s="101"/>
      <c r="J5087" s="101"/>
      <c r="L5087" s="102"/>
      <c r="M5087" s="103"/>
      <c r="O5087" s="101"/>
      <c r="P5087" s="101"/>
      <c r="Q5087" s="101"/>
      <c r="R5087" s="105"/>
      <c r="V5087" s="106"/>
      <c r="W5087" s="107"/>
      <c r="X5087" s="107"/>
      <c r="Y5087" s="107"/>
      <c r="Z5087" s="108"/>
      <c r="AA5087" s="107"/>
      <c r="AB5087" s="50"/>
      <c r="AI5087" s="107"/>
    </row>
    <row r="5088" spans="3:35" x14ac:dyDescent="0.2">
      <c r="C5088" s="101"/>
      <c r="D5088" s="101"/>
      <c r="E5088" s="101"/>
      <c r="F5088" s="101"/>
      <c r="I5088" s="101"/>
      <c r="J5088" s="101"/>
      <c r="L5088" s="102"/>
      <c r="M5088" s="103"/>
      <c r="O5088" s="101"/>
      <c r="P5088" s="101"/>
      <c r="Q5088" s="101"/>
      <c r="R5088" s="105"/>
      <c r="V5088" s="106"/>
      <c r="W5088" s="107"/>
      <c r="X5088" s="107"/>
      <c r="Y5088" s="107"/>
      <c r="Z5088" s="108"/>
      <c r="AA5088" s="107"/>
      <c r="AB5088" s="50"/>
      <c r="AI5088" s="107"/>
    </row>
    <row r="5089" spans="3:35" x14ac:dyDescent="0.2">
      <c r="C5089" s="101"/>
      <c r="D5089" s="101"/>
      <c r="E5089" s="101"/>
      <c r="F5089" s="101"/>
      <c r="I5089" s="101"/>
      <c r="J5089" s="101"/>
      <c r="L5089" s="102"/>
      <c r="M5089" s="103"/>
      <c r="O5089" s="101"/>
      <c r="P5089" s="101"/>
      <c r="Q5089" s="101"/>
      <c r="R5089" s="105"/>
      <c r="V5089" s="106"/>
      <c r="W5089" s="107"/>
      <c r="X5089" s="107"/>
      <c r="Y5089" s="107"/>
      <c r="Z5089" s="108"/>
      <c r="AA5089" s="107"/>
      <c r="AB5089" s="50"/>
      <c r="AI5089" s="107"/>
    </row>
    <row r="5090" spans="3:35" x14ac:dyDescent="0.2">
      <c r="C5090" s="101"/>
      <c r="D5090" s="101"/>
      <c r="E5090" s="101"/>
      <c r="F5090" s="101"/>
      <c r="I5090" s="101"/>
      <c r="J5090" s="101"/>
      <c r="L5090" s="102"/>
      <c r="M5090" s="103"/>
      <c r="O5090" s="101"/>
      <c r="P5090" s="101"/>
      <c r="Q5090" s="101"/>
      <c r="R5090" s="105"/>
      <c r="V5090" s="106"/>
      <c r="W5090" s="107"/>
      <c r="X5090" s="107"/>
      <c r="Y5090" s="107"/>
      <c r="Z5090" s="108"/>
      <c r="AA5090" s="107"/>
      <c r="AB5090" s="50"/>
      <c r="AI5090" s="107"/>
    </row>
    <row r="5091" spans="3:35" x14ac:dyDescent="0.2">
      <c r="C5091" s="101"/>
      <c r="D5091" s="101"/>
      <c r="E5091" s="101"/>
      <c r="F5091" s="101"/>
      <c r="I5091" s="101"/>
      <c r="J5091" s="101"/>
      <c r="L5091" s="102"/>
      <c r="M5091" s="103"/>
      <c r="O5091" s="101"/>
      <c r="P5091" s="101"/>
      <c r="Q5091" s="101"/>
      <c r="R5091" s="105"/>
      <c r="V5091" s="106"/>
      <c r="W5091" s="107"/>
      <c r="X5091" s="107"/>
      <c r="Y5091" s="107"/>
      <c r="Z5091" s="108"/>
      <c r="AA5091" s="107"/>
      <c r="AB5091" s="50"/>
      <c r="AI5091" s="107"/>
    </row>
    <row r="5092" spans="3:35" x14ac:dyDescent="0.2">
      <c r="C5092" s="101"/>
      <c r="D5092" s="101"/>
      <c r="E5092" s="101"/>
      <c r="F5092" s="101"/>
      <c r="I5092" s="101"/>
      <c r="J5092" s="101"/>
      <c r="L5092" s="102"/>
      <c r="M5092" s="103"/>
      <c r="O5092" s="101"/>
      <c r="P5092" s="101"/>
      <c r="Q5092" s="101"/>
      <c r="R5092" s="105"/>
      <c r="V5092" s="106"/>
      <c r="W5092" s="107"/>
      <c r="X5092" s="107"/>
      <c r="Y5092" s="107"/>
      <c r="Z5092" s="108"/>
      <c r="AA5092" s="107"/>
      <c r="AB5092" s="50"/>
      <c r="AI5092" s="107"/>
    </row>
    <row r="5093" spans="3:35" x14ac:dyDescent="0.2">
      <c r="C5093" s="101"/>
      <c r="D5093" s="101"/>
      <c r="E5093" s="101"/>
      <c r="F5093" s="101"/>
      <c r="I5093" s="101"/>
      <c r="J5093" s="101"/>
      <c r="L5093" s="102"/>
      <c r="M5093" s="103"/>
      <c r="O5093" s="101"/>
      <c r="P5093" s="101"/>
      <c r="Q5093" s="101"/>
      <c r="R5093" s="105"/>
      <c r="V5093" s="106"/>
      <c r="W5093" s="107"/>
      <c r="X5093" s="107"/>
      <c r="Y5093" s="107"/>
      <c r="Z5093" s="108"/>
      <c r="AA5093" s="107"/>
      <c r="AB5093" s="50"/>
      <c r="AI5093" s="107"/>
    </row>
    <row r="5094" spans="3:35" x14ac:dyDescent="0.2">
      <c r="C5094" s="101"/>
      <c r="D5094" s="101"/>
      <c r="E5094" s="101"/>
      <c r="F5094" s="101"/>
      <c r="I5094" s="101"/>
      <c r="J5094" s="101"/>
      <c r="L5094" s="102"/>
      <c r="M5094" s="103"/>
      <c r="O5094" s="101"/>
      <c r="P5094" s="101"/>
      <c r="Q5094" s="101"/>
      <c r="R5094" s="105"/>
      <c r="V5094" s="106"/>
      <c r="W5094" s="107"/>
      <c r="X5094" s="107"/>
      <c r="Y5094" s="107"/>
      <c r="Z5094" s="108"/>
      <c r="AA5094" s="107"/>
      <c r="AB5094" s="50"/>
      <c r="AI5094" s="107"/>
    </row>
    <row r="5095" spans="3:35" x14ac:dyDescent="0.2">
      <c r="C5095" s="101"/>
      <c r="D5095" s="101"/>
      <c r="E5095" s="101"/>
      <c r="F5095" s="101"/>
      <c r="I5095" s="101"/>
      <c r="J5095" s="101"/>
      <c r="L5095" s="102"/>
      <c r="M5095" s="103"/>
      <c r="O5095" s="101"/>
      <c r="P5095" s="101"/>
      <c r="Q5095" s="101"/>
      <c r="R5095" s="105"/>
      <c r="V5095" s="106"/>
      <c r="W5095" s="107"/>
      <c r="X5095" s="107"/>
      <c r="Y5095" s="107"/>
      <c r="Z5095" s="108"/>
      <c r="AA5095" s="107"/>
      <c r="AB5095" s="50"/>
      <c r="AI5095" s="107"/>
    </row>
    <row r="5096" spans="3:35" x14ac:dyDescent="0.2">
      <c r="C5096" s="101"/>
      <c r="D5096" s="101"/>
      <c r="E5096" s="101"/>
      <c r="F5096" s="101"/>
      <c r="I5096" s="101"/>
      <c r="J5096" s="101"/>
      <c r="L5096" s="102"/>
      <c r="M5096" s="103"/>
      <c r="O5096" s="101"/>
      <c r="P5096" s="101"/>
      <c r="Q5096" s="101"/>
      <c r="R5096" s="105"/>
      <c r="V5096" s="106"/>
      <c r="W5096" s="107"/>
      <c r="X5096" s="107"/>
      <c r="Y5096" s="107"/>
      <c r="Z5096" s="108"/>
      <c r="AA5096" s="107"/>
      <c r="AB5096" s="50"/>
      <c r="AI5096" s="107"/>
    </row>
    <row r="5097" spans="3:35" x14ac:dyDescent="0.2">
      <c r="C5097" s="101"/>
      <c r="D5097" s="101"/>
      <c r="E5097" s="101"/>
      <c r="F5097" s="101"/>
      <c r="I5097" s="101"/>
      <c r="J5097" s="101"/>
      <c r="L5097" s="102"/>
      <c r="M5097" s="103"/>
      <c r="O5097" s="101"/>
      <c r="P5097" s="101"/>
      <c r="Q5097" s="101"/>
      <c r="R5097" s="105"/>
      <c r="V5097" s="106"/>
      <c r="W5097" s="107"/>
      <c r="X5097" s="107"/>
      <c r="Y5097" s="107"/>
      <c r="Z5097" s="108"/>
      <c r="AA5097" s="107"/>
      <c r="AB5097" s="50"/>
      <c r="AI5097" s="107"/>
    </row>
    <row r="5098" spans="3:35" x14ac:dyDescent="0.2">
      <c r="C5098" s="101"/>
      <c r="D5098" s="101"/>
      <c r="E5098" s="101"/>
      <c r="F5098" s="101"/>
      <c r="I5098" s="101"/>
      <c r="J5098" s="101"/>
      <c r="L5098" s="102"/>
      <c r="M5098" s="103"/>
      <c r="O5098" s="101"/>
      <c r="P5098" s="101"/>
      <c r="Q5098" s="101"/>
      <c r="R5098" s="105"/>
      <c r="V5098" s="106"/>
      <c r="W5098" s="107"/>
      <c r="X5098" s="107"/>
      <c r="Y5098" s="107"/>
      <c r="Z5098" s="108"/>
      <c r="AA5098" s="107"/>
      <c r="AB5098" s="50"/>
      <c r="AI5098" s="107"/>
    </row>
    <row r="5099" spans="3:35" x14ac:dyDescent="0.2">
      <c r="C5099" s="101"/>
      <c r="D5099" s="101"/>
      <c r="E5099" s="101"/>
      <c r="F5099" s="101"/>
      <c r="I5099" s="101"/>
      <c r="J5099" s="101"/>
      <c r="L5099" s="102"/>
      <c r="M5099" s="103"/>
      <c r="O5099" s="101"/>
      <c r="P5099" s="101"/>
      <c r="Q5099" s="101"/>
      <c r="R5099" s="105"/>
      <c r="V5099" s="106"/>
      <c r="W5099" s="107"/>
      <c r="X5099" s="107"/>
      <c r="Y5099" s="107"/>
      <c r="Z5099" s="108"/>
      <c r="AA5099" s="107"/>
      <c r="AB5099" s="50"/>
      <c r="AI5099" s="107"/>
    </row>
    <row r="5100" spans="3:35" x14ac:dyDescent="0.2">
      <c r="C5100" s="101"/>
      <c r="D5100" s="101"/>
      <c r="E5100" s="101"/>
      <c r="F5100" s="101"/>
      <c r="I5100" s="101"/>
      <c r="J5100" s="101"/>
      <c r="L5100" s="102"/>
      <c r="M5100" s="103"/>
      <c r="O5100" s="101"/>
      <c r="P5100" s="101"/>
      <c r="Q5100" s="101"/>
      <c r="R5100" s="105"/>
      <c r="V5100" s="106"/>
      <c r="W5100" s="107"/>
      <c r="X5100" s="107"/>
      <c r="Y5100" s="107"/>
      <c r="Z5100" s="108"/>
      <c r="AA5100" s="107"/>
      <c r="AB5100" s="50"/>
      <c r="AI5100" s="107"/>
    </row>
    <row r="5101" spans="3:35" x14ac:dyDescent="0.2">
      <c r="C5101" s="101"/>
      <c r="D5101" s="101"/>
      <c r="E5101" s="101"/>
      <c r="F5101" s="101"/>
      <c r="I5101" s="101"/>
      <c r="J5101" s="101"/>
      <c r="L5101" s="102"/>
      <c r="M5101" s="103"/>
      <c r="O5101" s="101"/>
      <c r="P5101" s="101"/>
      <c r="Q5101" s="101"/>
      <c r="R5101" s="105"/>
      <c r="V5101" s="106"/>
      <c r="W5101" s="107"/>
      <c r="X5101" s="107"/>
      <c r="Y5101" s="107"/>
      <c r="Z5101" s="108"/>
      <c r="AA5101" s="107"/>
      <c r="AB5101" s="50"/>
      <c r="AI5101" s="107"/>
    </row>
    <row r="5102" spans="3:35" x14ac:dyDescent="0.2">
      <c r="C5102" s="101"/>
      <c r="D5102" s="101"/>
      <c r="E5102" s="101"/>
      <c r="F5102" s="101"/>
      <c r="I5102" s="101"/>
      <c r="J5102" s="101"/>
      <c r="L5102" s="102"/>
      <c r="M5102" s="103"/>
      <c r="O5102" s="101"/>
      <c r="P5102" s="101"/>
      <c r="Q5102" s="101"/>
      <c r="R5102" s="105"/>
      <c r="V5102" s="106"/>
      <c r="W5102" s="107"/>
      <c r="X5102" s="107"/>
      <c r="Y5102" s="107"/>
      <c r="Z5102" s="108"/>
      <c r="AA5102" s="107"/>
      <c r="AB5102" s="50"/>
      <c r="AI5102" s="107"/>
    </row>
    <row r="5103" spans="3:35" x14ac:dyDescent="0.2">
      <c r="C5103" s="101"/>
      <c r="D5103" s="101"/>
      <c r="E5103" s="101"/>
      <c r="F5103" s="101"/>
      <c r="I5103" s="101"/>
      <c r="J5103" s="101"/>
      <c r="L5103" s="102"/>
      <c r="M5103" s="103"/>
      <c r="O5103" s="101"/>
      <c r="P5103" s="101"/>
      <c r="Q5103" s="101"/>
      <c r="R5103" s="105"/>
      <c r="V5103" s="106"/>
      <c r="W5103" s="107"/>
      <c r="X5103" s="107"/>
      <c r="Y5103" s="107"/>
      <c r="Z5103" s="108"/>
      <c r="AA5103" s="107"/>
      <c r="AB5103" s="50"/>
      <c r="AI5103" s="107"/>
    </row>
    <row r="5104" spans="3:35" x14ac:dyDescent="0.2">
      <c r="C5104" s="101"/>
      <c r="D5104" s="101"/>
      <c r="E5104" s="101"/>
      <c r="F5104" s="101"/>
      <c r="I5104" s="101"/>
      <c r="J5104" s="101"/>
      <c r="L5104" s="102"/>
      <c r="M5104" s="103"/>
      <c r="O5104" s="101"/>
      <c r="P5104" s="101"/>
      <c r="Q5104" s="101"/>
      <c r="R5104" s="105"/>
      <c r="V5104" s="106"/>
      <c r="W5104" s="107"/>
      <c r="X5104" s="107"/>
      <c r="Y5104" s="107"/>
      <c r="Z5104" s="108"/>
      <c r="AA5104" s="107"/>
      <c r="AB5104" s="50"/>
      <c r="AI5104" s="107"/>
    </row>
    <row r="5105" spans="3:35" x14ac:dyDescent="0.2">
      <c r="C5105" s="101"/>
      <c r="D5105" s="101"/>
      <c r="E5105" s="101"/>
      <c r="F5105" s="101"/>
      <c r="I5105" s="101"/>
      <c r="J5105" s="101"/>
      <c r="L5105" s="102"/>
      <c r="M5105" s="103"/>
      <c r="O5105" s="101"/>
      <c r="P5105" s="101"/>
      <c r="Q5105" s="101"/>
      <c r="R5105" s="105"/>
      <c r="V5105" s="106"/>
      <c r="W5105" s="107"/>
      <c r="X5105" s="107"/>
      <c r="Y5105" s="107"/>
      <c r="Z5105" s="108"/>
      <c r="AA5105" s="107"/>
      <c r="AB5105" s="50"/>
      <c r="AI5105" s="107"/>
    </row>
    <row r="5106" spans="3:35" x14ac:dyDescent="0.2">
      <c r="C5106" s="101"/>
      <c r="D5106" s="101"/>
      <c r="E5106" s="101"/>
      <c r="F5106" s="101"/>
      <c r="I5106" s="101"/>
      <c r="J5106" s="101"/>
      <c r="L5106" s="102"/>
      <c r="M5106" s="103"/>
      <c r="O5106" s="101"/>
      <c r="P5106" s="101"/>
      <c r="Q5106" s="101"/>
      <c r="R5106" s="105"/>
      <c r="V5106" s="106"/>
      <c r="W5106" s="107"/>
      <c r="X5106" s="107"/>
      <c r="Y5106" s="107"/>
      <c r="Z5106" s="108"/>
      <c r="AA5106" s="107"/>
      <c r="AB5106" s="50"/>
      <c r="AI5106" s="107"/>
    </row>
    <row r="5107" spans="3:35" x14ac:dyDescent="0.2">
      <c r="C5107" s="101"/>
      <c r="D5107" s="101"/>
      <c r="E5107" s="101"/>
      <c r="F5107" s="101"/>
      <c r="I5107" s="101"/>
      <c r="J5107" s="101"/>
      <c r="L5107" s="102"/>
      <c r="M5107" s="103"/>
      <c r="O5107" s="101"/>
      <c r="P5107" s="101"/>
      <c r="Q5107" s="101"/>
      <c r="R5107" s="105"/>
      <c r="V5107" s="106"/>
      <c r="W5107" s="107"/>
      <c r="X5107" s="107"/>
      <c r="Y5107" s="107"/>
      <c r="Z5107" s="108"/>
      <c r="AA5107" s="107"/>
      <c r="AB5107" s="50"/>
      <c r="AI5107" s="107"/>
    </row>
    <row r="5108" spans="3:35" x14ac:dyDescent="0.2">
      <c r="C5108" s="101"/>
      <c r="D5108" s="101"/>
      <c r="E5108" s="101"/>
      <c r="F5108" s="101"/>
      <c r="I5108" s="101"/>
      <c r="J5108" s="101"/>
      <c r="L5108" s="102"/>
      <c r="M5108" s="103"/>
      <c r="O5108" s="101"/>
      <c r="P5108" s="101"/>
      <c r="Q5108" s="101"/>
      <c r="R5108" s="105"/>
      <c r="V5108" s="106"/>
      <c r="W5108" s="107"/>
      <c r="X5108" s="107"/>
      <c r="Y5108" s="107"/>
      <c r="Z5108" s="108"/>
      <c r="AA5108" s="107"/>
      <c r="AB5108" s="50"/>
      <c r="AI5108" s="107"/>
    </row>
    <row r="5109" spans="3:35" x14ac:dyDescent="0.2">
      <c r="C5109" s="101"/>
      <c r="D5109" s="101"/>
      <c r="E5109" s="101"/>
      <c r="F5109" s="101"/>
      <c r="I5109" s="101"/>
      <c r="J5109" s="101"/>
      <c r="L5109" s="102"/>
      <c r="M5109" s="103"/>
      <c r="O5109" s="101"/>
      <c r="P5109" s="101"/>
      <c r="Q5109" s="101"/>
      <c r="R5109" s="105"/>
      <c r="V5109" s="106"/>
      <c r="W5109" s="107"/>
      <c r="X5109" s="107"/>
      <c r="Y5109" s="107"/>
      <c r="Z5109" s="108"/>
      <c r="AA5109" s="107"/>
      <c r="AB5109" s="50"/>
      <c r="AI5109" s="107"/>
    </row>
    <row r="5110" spans="3:35" x14ac:dyDescent="0.2">
      <c r="C5110" s="101"/>
      <c r="D5110" s="101"/>
      <c r="E5110" s="101"/>
      <c r="F5110" s="101"/>
      <c r="I5110" s="101"/>
      <c r="J5110" s="101"/>
      <c r="L5110" s="102"/>
      <c r="M5110" s="103"/>
      <c r="O5110" s="101"/>
      <c r="P5110" s="101"/>
      <c r="Q5110" s="101"/>
      <c r="R5110" s="105"/>
      <c r="V5110" s="106"/>
      <c r="W5110" s="107"/>
      <c r="X5110" s="107"/>
      <c r="Y5110" s="107"/>
      <c r="Z5110" s="108"/>
      <c r="AA5110" s="107"/>
      <c r="AB5110" s="50"/>
      <c r="AI5110" s="107"/>
    </row>
    <row r="5111" spans="3:35" x14ac:dyDescent="0.2">
      <c r="C5111" s="101"/>
      <c r="D5111" s="101"/>
      <c r="E5111" s="101"/>
      <c r="F5111" s="101"/>
      <c r="I5111" s="101"/>
      <c r="J5111" s="101"/>
      <c r="L5111" s="102"/>
      <c r="M5111" s="103"/>
      <c r="O5111" s="101"/>
      <c r="P5111" s="101"/>
      <c r="Q5111" s="101"/>
      <c r="R5111" s="105"/>
      <c r="V5111" s="106"/>
      <c r="W5111" s="107"/>
      <c r="X5111" s="107"/>
      <c r="Y5111" s="107"/>
      <c r="Z5111" s="108"/>
      <c r="AA5111" s="107"/>
      <c r="AB5111" s="50"/>
      <c r="AI5111" s="107"/>
    </row>
    <row r="5112" spans="3:35" x14ac:dyDescent="0.2">
      <c r="C5112" s="101"/>
      <c r="D5112" s="101"/>
      <c r="E5112" s="101"/>
      <c r="F5112" s="101"/>
      <c r="I5112" s="101"/>
      <c r="J5112" s="101"/>
      <c r="L5112" s="102"/>
      <c r="M5112" s="103"/>
      <c r="O5112" s="101"/>
      <c r="P5112" s="101"/>
      <c r="Q5112" s="101"/>
      <c r="R5112" s="105"/>
      <c r="V5112" s="106"/>
      <c r="W5112" s="107"/>
      <c r="X5112" s="107"/>
      <c r="Y5112" s="107"/>
      <c r="Z5112" s="108"/>
      <c r="AA5112" s="107"/>
      <c r="AB5112" s="50"/>
      <c r="AI5112" s="107"/>
    </row>
    <row r="5113" spans="3:35" x14ac:dyDescent="0.2">
      <c r="C5113" s="101"/>
      <c r="D5113" s="101"/>
      <c r="E5113" s="101"/>
      <c r="F5113" s="101"/>
      <c r="I5113" s="101"/>
      <c r="J5113" s="101"/>
      <c r="L5113" s="102"/>
      <c r="M5113" s="103"/>
      <c r="O5113" s="101"/>
      <c r="P5113" s="101"/>
      <c r="Q5113" s="101"/>
      <c r="R5113" s="105"/>
      <c r="V5113" s="106"/>
      <c r="W5113" s="107"/>
      <c r="X5113" s="107"/>
      <c r="Y5113" s="107"/>
      <c r="Z5113" s="108"/>
      <c r="AA5113" s="107"/>
      <c r="AB5113" s="50"/>
      <c r="AI5113" s="107"/>
    </row>
    <row r="5114" spans="3:35" x14ac:dyDescent="0.2">
      <c r="C5114" s="101"/>
      <c r="D5114" s="101"/>
      <c r="E5114" s="101"/>
      <c r="F5114" s="101"/>
      <c r="I5114" s="101"/>
      <c r="J5114" s="101"/>
      <c r="L5114" s="102"/>
      <c r="M5114" s="103"/>
      <c r="O5114" s="101"/>
      <c r="P5114" s="101"/>
      <c r="Q5114" s="101"/>
      <c r="R5114" s="105"/>
      <c r="V5114" s="106"/>
      <c r="W5114" s="107"/>
      <c r="X5114" s="107"/>
      <c r="Y5114" s="107"/>
      <c r="Z5114" s="108"/>
      <c r="AA5114" s="107"/>
      <c r="AB5114" s="50"/>
      <c r="AI5114" s="107"/>
    </row>
    <row r="5115" spans="3:35" x14ac:dyDescent="0.2">
      <c r="C5115" s="101"/>
      <c r="D5115" s="101"/>
      <c r="E5115" s="101"/>
      <c r="F5115" s="101"/>
      <c r="I5115" s="101"/>
      <c r="J5115" s="101"/>
      <c r="L5115" s="102"/>
      <c r="M5115" s="103"/>
      <c r="O5115" s="101"/>
      <c r="P5115" s="101"/>
      <c r="Q5115" s="101"/>
      <c r="R5115" s="105"/>
      <c r="V5115" s="106"/>
      <c r="W5115" s="107"/>
      <c r="X5115" s="107"/>
      <c r="Y5115" s="107"/>
      <c r="Z5115" s="108"/>
      <c r="AA5115" s="107"/>
      <c r="AB5115" s="50"/>
      <c r="AI5115" s="107"/>
    </row>
    <row r="5116" spans="3:35" x14ac:dyDescent="0.2">
      <c r="C5116" s="101"/>
      <c r="D5116" s="101"/>
      <c r="E5116" s="101"/>
      <c r="F5116" s="101"/>
      <c r="I5116" s="101"/>
      <c r="J5116" s="101"/>
      <c r="L5116" s="102"/>
      <c r="M5116" s="103"/>
      <c r="O5116" s="101"/>
      <c r="P5116" s="101"/>
      <c r="Q5116" s="101"/>
      <c r="R5116" s="105"/>
      <c r="V5116" s="106"/>
      <c r="W5116" s="107"/>
      <c r="X5116" s="107"/>
      <c r="Y5116" s="107"/>
      <c r="Z5116" s="108"/>
      <c r="AA5116" s="107"/>
      <c r="AB5116" s="50"/>
      <c r="AI5116" s="107"/>
    </row>
    <row r="5117" spans="3:35" x14ac:dyDescent="0.2">
      <c r="C5117" s="101"/>
      <c r="D5117" s="101"/>
      <c r="E5117" s="101"/>
      <c r="F5117" s="101"/>
      <c r="I5117" s="101"/>
      <c r="J5117" s="101"/>
      <c r="L5117" s="102"/>
      <c r="M5117" s="103"/>
      <c r="O5117" s="101"/>
      <c r="P5117" s="101"/>
      <c r="Q5117" s="101"/>
      <c r="R5117" s="105"/>
      <c r="V5117" s="106"/>
      <c r="W5117" s="107"/>
      <c r="X5117" s="107"/>
      <c r="Y5117" s="107"/>
      <c r="Z5117" s="108"/>
      <c r="AA5117" s="107"/>
      <c r="AB5117" s="50"/>
      <c r="AI5117" s="107"/>
    </row>
    <row r="5118" spans="3:35" x14ac:dyDescent="0.2">
      <c r="C5118" s="101"/>
      <c r="D5118" s="101"/>
      <c r="E5118" s="101"/>
      <c r="F5118" s="101"/>
      <c r="I5118" s="101"/>
      <c r="J5118" s="101"/>
      <c r="L5118" s="102"/>
      <c r="M5118" s="103"/>
      <c r="O5118" s="101"/>
      <c r="P5118" s="101"/>
      <c r="Q5118" s="101"/>
      <c r="R5118" s="105"/>
      <c r="V5118" s="106"/>
      <c r="W5118" s="107"/>
      <c r="X5118" s="107"/>
      <c r="Y5118" s="107"/>
      <c r="Z5118" s="108"/>
      <c r="AA5118" s="107"/>
      <c r="AB5118" s="50"/>
      <c r="AI5118" s="107"/>
    </row>
    <row r="5119" spans="3:35" x14ac:dyDescent="0.2">
      <c r="C5119" s="101"/>
      <c r="D5119" s="101"/>
      <c r="E5119" s="101"/>
      <c r="F5119" s="101"/>
      <c r="I5119" s="101"/>
      <c r="J5119" s="101"/>
      <c r="L5119" s="102"/>
      <c r="M5119" s="103"/>
      <c r="O5119" s="101"/>
      <c r="P5119" s="101"/>
      <c r="Q5119" s="101"/>
      <c r="R5119" s="105"/>
      <c r="V5119" s="106"/>
      <c r="W5119" s="107"/>
      <c r="X5119" s="107"/>
      <c r="Y5119" s="107"/>
      <c r="Z5119" s="108"/>
      <c r="AA5119" s="107"/>
      <c r="AB5119" s="50"/>
      <c r="AI5119" s="107"/>
    </row>
    <row r="5120" spans="3:35" x14ac:dyDescent="0.2">
      <c r="C5120" s="101"/>
      <c r="D5120" s="101"/>
      <c r="E5120" s="101"/>
      <c r="F5120" s="101"/>
      <c r="I5120" s="101"/>
      <c r="J5120" s="101"/>
      <c r="L5120" s="102"/>
      <c r="M5120" s="103"/>
      <c r="O5120" s="101"/>
      <c r="P5120" s="101"/>
      <c r="Q5120" s="101"/>
      <c r="R5120" s="105"/>
      <c r="V5120" s="106"/>
      <c r="W5120" s="107"/>
      <c r="X5120" s="107"/>
      <c r="Y5120" s="107"/>
      <c r="Z5120" s="108"/>
      <c r="AA5120" s="107"/>
      <c r="AB5120" s="50"/>
      <c r="AI5120" s="107"/>
    </row>
    <row r="5121" spans="3:35" x14ac:dyDescent="0.2">
      <c r="C5121" s="101"/>
      <c r="D5121" s="101"/>
      <c r="E5121" s="101"/>
      <c r="F5121" s="101"/>
      <c r="I5121" s="101"/>
      <c r="J5121" s="101"/>
      <c r="L5121" s="102"/>
      <c r="M5121" s="103"/>
      <c r="O5121" s="101"/>
      <c r="P5121" s="101"/>
      <c r="Q5121" s="101"/>
      <c r="R5121" s="105"/>
      <c r="V5121" s="106"/>
      <c r="W5121" s="107"/>
      <c r="X5121" s="107"/>
      <c r="Y5121" s="107"/>
      <c r="Z5121" s="108"/>
      <c r="AA5121" s="107"/>
      <c r="AB5121" s="50"/>
      <c r="AI5121" s="107"/>
    </row>
    <row r="5122" spans="3:35" x14ac:dyDescent="0.2">
      <c r="C5122" s="101"/>
      <c r="D5122" s="101"/>
      <c r="E5122" s="101"/>
      <c r="F5122" s="101"/>
      <c r="I5122" s="101"/>
      <c r="J5122" s="101"/>
      <c r="L5122" s="102"/>
      <c r="M5122" s="103"/>
      <c r="O5122" s="101"/>
      <c r="P5122" s="101"/>
      <c r="Q5122" s="101"/>
      <c r="R5122" s="105"/>
      <c r="V5122" s="106"/>
      <c r="W5122" s="107"/>
      <c r="X5122" s="107"/>
      <c r="Y5122" s="107"/>
      <c r="Z5122" s="108"/>
      <c r="AA5122" s="107"/>
      <c r="AB5122" s="50"/>
      <c r="AI5122" s="107"/>
    </row>
    <row r="5123" spans="3:35" x14ac:dyDescent="0.2">
      <c r="C5123" s="101"/>
      <c r="D5123" s="101"/>
      <c r="E5123" s="101"/>
      <c r="F5123" s="101"/>
      <c r="I5123" s="101"/>
      <c r="J5123" s="101"/>
      <c r="L5123" s="102"/>
      <c r="M5123" s="103"/>
      <c r="O5123" s="101"/>
      <c r="P5123" s="101"/>
      <c r="Q5123" s="101"/>
      <c r="R5123" s="105"/>
      <c r="V5123" s="106"/>
      <c r="W5123" s="107"/>
      <c r="X5123" s="107"/>
      <c r="Y5123" s="107"/>
      <c r="Z5123" s="108"/>
      <c r="AA5123" s="107"/>
      <c r="AB5123" s="50"/>
      <c r="AI5123" s="107"/>
    </row>
    <row r="5124" spans="3:35" x14ac:dyDescent="0.2">
      <c r="C5124" s="101"/>
      <c r="D5124" s="101"/>
      <c r="E5124" s="101"/>
      <c r="F5124" s="101"/>
      <c r="I5124" s="101"/>
      <c r="J5124" s="101"/>
      <c r="L5124" s="102"/>
      <c r="M5124" s="103"/>
      <c r="O5124" s="101"/>
      <c r="P5124" s="101"/>
      <c r="Q5124" s="101"/>
      <c r="R5124" s="105"/>
      <c r="V5124" s="106"/>
      <c r="W5124" s="107"/>
      <c r="X5124" s="107"/>
      <c r="Y5124" s="107"/>
      <c r="Z5124" s="108"/>
      <c r="AA5124" s="107"/>
      <c r="AB5124" s="50"/>
      <c r="AI5124" s="107"/>
    </row>
    <row r="5125" spans="3:35" x14ac:dyDescent="0.2">
      <c r="C5125" s="101"/>
      <c r="D5125" s="101"/>
      <c r="E5125" s="101"/>
      <c r="F5125" s="101"/>
      <c r="I5125" s="101"/>
      <c r="J5125" s="101"/>
      <c r="L5125" s="102"/>
      <c r="M5125" s="103"/>
      <c r="O5125" s="101"/>
      <c r="P5125" s="101"/>
      <c r="Q5125" s="101"/>
      <c r="R5125" s="105"/>
      <c r="V5125" s="106"/>
      <c r="W5125" s="107"/>
      <c r="X5125" s="107"/>
      <c r="Y5125" s="107"/>
      <c r="Z5125" s="108"/>
      <c r="AA5125" s="107"/>
      <c r="AB5125" s="50"/>
      <c r="AI5125" s="107"/>
    </row>
    <row r="5126" spans="3:35" x14ac:dyDescent="0.2">
      <c r="C5126" s="101"/>
      <c r="D5126" s="101"/>
      <c r="E5126" s="101"/>
      <c r="F5126" s="101"/>
      <c r="I5126" s="101"/>
      <c r="J5126" s="101"/>
      <c r="L5126" s="102"/>
      <c r="M5126" s="103"/>
      <c r="O5126" s="101"/>
      <c r="P5126" s="101"/>
      <c r="Q5126" s="101"/>
      <c r="R5126" s="105"/>
      <c r="V5126" s="106"/>
      <c r="W5126" s="107"/>
      <c r="X5126" s="107"/>
      <c r="Y5126" s="107"/>
      <c r="Z5126" s="108"/>
      <c r="AA5126" s="107"/>
      <c r="AB5126" s="50"/>
      <c r="AI5126" s="107"/>
    </row>
    <row r="5127" spans="3:35" x14ac:dyDescent="0.2">
      <c r="C5127" s="101"/>
      <c r="D5127" s="101"/>
      <c r="E5127" s="101"/>
      <c r="F5127" s="101"/>
      <c r="I5127" s="101"/>
      <c r="J5127" s="101"/>
      <c r="L5127" s="102"/>
      <c r="M5127" s="103"/>
      <c r="O5127" s="101"/>
      <c r="P5127" s="101"/>
      <c r="Q5127" s="101"/>
      <c r="R5127" s="105"/>
      <c r="V5127" s="106"/>
      <c r="W5127" s="107"/>
      <c r="X5127" s="107"/>
      <c r="Y5127" s="107"/>
      <c r="Z5127" s="108"/>
      <c r="AA5127" s="107"/>
      <c r="AB5127" s="50"/>
      <c r="AI5127" s="107"/>
    </row>
    <row r="5128" spans="3:35" x14ac:dyDescent="0.2">
      <c r="C5128" s="101"/>
      <c r="D5128" s="101"/>
      <c r="E5128" s="101"/>
      <c r="F5128" s="101"/>
      <c r="I5128" s="101"/>
      <c r="J5128" s="101"/>
      <c r="L5128" s="102"/>
      <c r="M5128" s="103"/>
      <c r="O5128" s="101"/>
      <c r="P5128" s="101"/>
      <c r="Q5128" s="101"/>
      <c r="R5128" s="105"/>
      <c r="V5128" s="106"/>
      <c r="W5128" s="107"/>
      <c r="X5128" s="107"/>
      <c r="Y5128" s="107"/>
      <c r="Z5128" s="108"/>
      <c r="AA5128" s="107"/>
      <c r="AB5128" s="50"/>
      <c r="AI5128" s="107"/>
    </row>
    <row r="5129" spans="3:35" x14ac:dyDescent="0.2">
      <c r="C5129" s="101"/>
      <c r="D5129" s="101"/>
      <c r="E5129" s="101"/>
      <c r="F5129" s="101"/>
      <c r="I5129" s="101"/>
      <c r="J5129" s="101"/>
      <c r="L5129" s="102"/>
      <c r="M5129" s="103"/>
      <c r="O5129" s="101"/>
      <c r="P5129" s="101"/>
      <c r="Q5129" s="101"/>
      <c r="R5129" s="105"/>
      <c r="V5129" s="106"/>
      <c r="W5129" s="107"/>
      <c r="X5129" s="107"/>
      <c r="Y5129" s="107"/>
      <c r="Z5129" s="108"/>
      <c r="AA5129" s="107"/>
      <c r="AB5129" s="50"/>
      <c r="AI5129" s="107"/>
    </row>
    <row r="5130" spans="3:35" x14ac:dyDescent="0.2">
      <c r="C5130" s="101"/>
      <c r="D5130" s="101"/>
      <c r="E5130" s="101"/>
      <c r="F5130" s="101"/>
      <c r="I5130" s="101"/>
      <c r="J5130" s="101"/>
      <c r="L5130" s="102"/>
      <c r="M5130" s="103"/>
      <c r="O5130" s="101"/>
      <c r="P5130" s="101"/>
      <c r="Q5130" s="101"/>
      <c r="R5130" s="105"/>
      <c r="V5130" s="106"/>
      <c r="W5130" s="107"/>
      <c r="X5130" s="107"/>
      <c r="Y5130" s="107"/>
      <c r="Z5130" s="108"/>
      <c r="AA5130" s="107"/>
      <c r="AB5130" s="50"/>
      <c r="AI5130" s="107"/>
    </row>
    <row r="5131" spans="3:35" x14ac:dyDescent="0.2">
      <c r="C5131" s="101"/>
      <c r="D5131" s="101"/>
      <c r="E5131" s="101"/>
      <c r="F5131" s="101"/>
      <c r="I5131" s="101"/>
      <c r="J5131" s="101"/>
      <c r="L5131" s="102"/>
      <c r="M5131" s="103"/>
      <c r="O5131" s="101"/>
      <c r="P5131" s="101"/>
      <c r="Q5131" s="101"/>
      <c r="R5131" s="105"/>
      <c r="V5131" s="106"/>
      <c r="W5131" s="107"/>
      <c r="X5131" s="107"/>
      <c r="Y5131" s="107"/>
      <c r="Z5131" s="108"/>
      <c r="AA5131" s="107"/>
      <c r="AB5131" s="50"/>
      <c r="AI5131" s="107"/>
    </row>
    <row r="5132" spans="3:35" x14ac:dyDescent="0.2">
      <c r="C5132" s="101"/>
      <c r="D5132" s="101"/>
      <c r="E5132" s="101"/>
      <c r="F5132" s="101"/>
      <c r="I5132" s="101"/>
      <c r="J5132" s="101"/>
      <c r="L5132" s="102"/>
      <c r="M5132" s="103"/>
      <c r="O5132" s="101"/>
      <c r="P5132" s="101"/>
      <c r="Q5132" s="101"/>
      <c r="R5132" s="105"/>
      <c r="V5132" s="106"/>
      <c r="W5132" s="107"/>
      <c r="X5132" s="107"/>
      <c r="Y5132" s="107"/>
      <c r="Z5132" s="108"/>
      <c r="AA5132" s="107"/>
      <c r="AB5132" s="50"/>
      <c r="AI5132" s="107"/>
    </row>
    <row r="5133" spans="3:35" x14ac:dyDescent="0.2">
      <c r="C5133" s="101"/>
      <c r="D5133" s="101"/>
      <c r="E5133" s="101"/>
      <c r="F5133" s="101"/>
      <c r="I5133" s="101"/>
      <c r="J5133" s="101"/>
      <c r="L5133" s="102"/>
      <c r="M5133" s="103"/>
      <c r="O5133" s="101"/>
      <c r="P5133" s="101"/>
      <c r="Q5133" s="101"/>
      <c r="R5133" s="105"/>
      <c r="V5133" s="106"/>
      <c r="W5133" s="107"/>
      <c r="X5133" s="107"/>
      <c r="Y5133" s="107"/>
      <c r="Z5133" s="108"/>
      <c r="AA5133" s="107"/>
      <c r="AB5133" s="50"/>
      <c r="AI5133" s="107"/>
    </row>
    <row r="5134" spans="3:35" x14ac:dyDescent="0.2">
      <c r="C5134" s="101"/>
      <c r="D5134" s="101"/>
      <c r="E5134" s="101"/>
      <c r="F5134" s="101"/>
      <c r="I5134" s="101"/>
      <c r="J5134" s="101"/>
      <c r="L5134" s="102"/>
      <c r="M5134" s="103"/>
      <c r="O5134" s="101"/>
      <c r="P5134" s="101"/>
      <c r="Q5134" s="101"/>
      <c r="R5134" s="105"/>
      <c r="V5134" s="106"/>
      <c r="W5134" s="107"/>
      <c r="X5134" s="107"/>
      <c r="Y5134" s="107"/>
      <c r="Z5134" s="108"/>
      <c r="AA5134" s="107"/>
      <c r="AB5134" s="50"/>
      <c r="AI5134" s="107"/>
    </row>
    <row r="5135" spans="3:35" x14ac:dyDescent="0.2">
      <c r="C5135" s="101"/>
      <c r="D5135" s="101"/>
      <c r="E5135" s="101"/>
      <c r="F5135" s="101"/>
      <c r="I5135" s="101"/>
      <c r="J5135" s="101"/>
      <c r="L5135" s="102"/>
      <c r="M5135" s="103"/>
      <c r="O5135" s="101"/>
      <c r="P5135" s="101"/>
      <c r="Q5135" s="101"/>
      <c r="R5135" s="105"/>
      <c r="V5135" s="106"/>
      <c r="W5135" s="107"/>
      <c r="X5135" s="107"/>
      <c r="Y5135" s="107"/>
      <c r="Z5135" s="108"/>
      <c r="AA5135" s="107"/>
      <c r="AB5135" s="50"/>
      <c r="AI5135" s="107"/>
    </row>
    <row r="5136" spans="3:35" x14ac:dyDescent="0.2">
      <c r="C5136" s="101"/>
      <c r="D5136" s="101"/>
      <c r="E5136" s="101"/>
      <c r="F5136" s="101"/>
      <c r="I5136" s="101"/>
      <c r="J5136" s="101"/>
      <c r="L5136" s="102"/>
      <c r="M5136" s="103"/>
      <c r="O5136" s="101"/>
      <c r="P5136" s="101"/>
      <c r="Q5136" s="101"/>
      <c r="R5136" s="105"/>
      <c r="V5136" s="106"/>
      <c r="W5136" s="107"/>
      <c r="X5136" s="107"/>
      <c r="Y5136" s="107"/>
      <c r="Z5136" s="108"/>
      <c r="AA5136" s="107"/>
      <c r="AB5136" s="50"/>
      <c r="AI5136" s="107"/>
    </row>
    <row r="5137" spans="3:35" x14ac:dyDescent="0.2">
      <c r="C5137" s="101"/>
      <c r="D5137" s="101"/>
      <c r="E5137" s="101"/>
      <c r="F5137" s="101"/>
      <c r="I5137" s="101"/>
      <c r="J5137" s="101"/>
      <c r="L5137" s="102"/>
      <c r="M5137" s="103"/>
      <c r="O5137" s="101"/>
      <c r="P5137" s="101"/>
      <c r="Q5137" s="101"/>
      <c r="R5137" s="105"/>
      <c r="V5137" s="106"/>
      <c r="W5137" s="107"/>
      <c r="X5137" s="107"/>
      <c r="Y5137" s="107"/>
      <c r="Z5137" s="108"/>
      <c r="AA5137" s="107"/>
      <c r="AB5137" s="50"/>
      <c r="AI5137" s="107"/>
    </row>
    <row r="5138" spans="3:35" x14ac:dyDescent="0.2">
      <c r="C5138" s="101"/>
      <c r="D5138" s="101"/>
      <c r="E5138" s="101"/>
      <c r="F5138" s="101"/>
      <c r="I5138" s="101"/>
      <c r="J5138" s="101"/>
      <c r="L5138" s="102"/>
      <c r="M5138" s="103"/>
      <c r="O5138" s="101"/>
      <c r="P5138" s="101"/>
      <c r="Q5138" s="101"/>
      <c r="R5138" s="105"/>
      <c r="V5138" s="106"/>
      <c r="W5138" s="107"/>
      <c r="X5138" s="107"/>
      <c r="Y5138" s="107"/>
      <c r="Z5138" s="108"/>
      <c r="AA5138" s="107"/>
      <c r="AB5138" s="50"/>
      <c r="AI5138" s="107"/>
    </row>
    <row r="5139" spans="3:35" x14ac:dyDescent="0.2">
      <c r="C5139" s="101"/>
      <c r="D5139" s="101"/>
      <c r="E5139" s="101"/>
      <c r="F5139" s="101"/>
      <c r="I5139" s="101"/>
      <c r="J5139" s="101"/>
      <c r="L5139" s="102"/>
      <c r="M5139" s="103"/>
      <c r="O5139" s="101"/>
      <c r="P5139" s="101"/>
      <c r="Q5139" s="101"/>
      <c r="R5139" s="105"/>
      <c r="V5139" s="106"/>
      <c r="W5139" s="107"/>
      <c r="X5139" s="107"/>
      <c r="Y5139" s="107"/>
      <c r="Z5139" s="108"/>
      <c r="AA5139" s="107"/>
      <c r="AB5139" s="50"/>
      <c r="AI5139" s="107"/>
    </row>
    <row r="5140" spans="3:35" x14ac:dyDescent="0.2">
      <c r="C5140" s="101"/>
      <c r="D5140" s="101"/>
      <c r="E5140" s="101"/>
      <c r="F5140" s="101"/>
      <c r="I5140" s="101"/>
      <c r="J5140" s="101"/>
      <c r="L5140" s="102"/>
      <c r="M5140" s="103"/>
      <c r="O5140" s="101"/>
      <c r="P5140" s="101"/>
      <c r="Q5140" s="101"/>
      <c r="R5140" s="105"/>
      <c r="V5140" s="106"/>
      <c r="W5140" s="107"/>
      <c r="X5140" s="107"/>
      <c r="Y5140" s="107"/>
      <c r="Z5140" s="108"/>
      <c r="AA5140" s="107"/>
      <c r="AB5140" s="50"/>
      <c r="AI5140" s="107"/>
    </row>
    <row r="5141" spans="3:35" x14ac:dyDescent="0.2">
      <c r="C5141" s="101"/>
      <c r="D5141" s="101"/>
      <c r="E5141" s="101"/>
      <c r="F5141" s="101"/>
      <c r="I5141" s="101"/>
      <c r="J5141" s="101"/>
      <c r="L5141" s="102"/>
      <c r="M5141" s="103"/>
      <c r="O5141" s="101"/>
      <c r="P5141" s="101"/>
      <c r="Q5141" s="101"/>
      <c r="R5141" s="105"/>
      <c r="V5141" s="106"/>
      <c r="W5141" s="107"/>
      <c r="X5141" s="107"/>
      <c r="Y5141" s="107"/>
      <c r="Z5141" s="108"/>
      <c r="AA5141" s="107"/>
      <c r="AB5141" s="50"/>
      <c r="AI5141" s="107"/>
    </row>
    <row r="5142" spans="3:35" x14ac:dyDescent="0.2">
      <c r="C5142" s="101"/>
      <c r="D5142" s="101"/>
      <c r="E5142" s="101"/>
      <c r="F5142" s="101"/>
      <c r="I5142" s="101"/>
      <c r="J5142" s="101"/>
      <c r="L5142" s="102"/>
      <c r="M5142" s="103"/>
      <c r="O5142" s="101"/>
      <c r="P5142" s="101"/>
      <c r="Q5142" s="101"/>
      <c r="R5142" s="105"/>
      <c r="V5142" s="106"/>
      <c r="W5142" s="107"/>
      <c r="X5142" s="107"/>
      <c r="Y5142" s="107"/>
      <c r="Z5142" s="108"/>
      <c r="AA5142" s="107"/>
      <c r="AB5142" s="50"/>
      <c r="AI5142" s="107"/>
    </row>
    <row r="5143" spans="3:35" x14ac:dyDescent="0.2">
      <c r="C5143" s="101"/>
      <c r="D5143" s="101"/>
      <c r="E5143" s="101"/>
      <c r="F5143" s="101"/>
      <c r="I5143" s="101"/>
      <c r="J5143" s="101"/>
      <c r="L5143" s="102"/>
      <c r="M5143" s="103"/>
      <c r="O5143" s="101"/>
      <c r="P5143" s="101"/>
      <c r="Q5143" s="101"/>
      <c r="R5143" s="105"/>
      <c r="V5143" s="106"/>
      <c r="W5143" s="107"/>
      <c r="X5143" s="107"/>
      <c r="Y5143" s="107"/>
      <c r="Z5143" s="108"/>
      <c r="AA5143" s="107"/>
      <c r="AB5143" s="50"/>
      <c r="AI5143" s="107"/>
    </row>
    <row r="5144" spans="3:35" x14ac:dyDescent="0.2">
      <c r="C5144" s="101"/>
      <c r="D5144" s="101"/>
      <c r="E5144" s="101"/>
      <c r="F5144" s="101"/>
      <c r="I5144" s="101"/>
      <c r="J5144" s="101"/>
      <c r="L5144" s="102"/>
      <c r="M5144" s="103"/>
      <c r="O5144" s="101"/>
      <c r="P5144" s="101"/>
      <c r="Q5144" s="101"/>
      <c r="R5144" s="105"/>
      <c r="V5144" s="106"/>
      <c r="W5144" s="107"/>
      <c r="X5144" s="107"/>
      <c r="Y5144" s="107"/>
      <c r="Z5144" s="108"/>
      <c r="AA5144" s="107"/>
      <c r="AB5144" s="50"/>
      <c r="AI5144" s="107"/>
    </row>
    <row r="5145" spans="3:35" x14ac:dyDescent="0.2">
      <c r="C5145" s="101"/>
      <c r="D5145" s="101"/>
      <c r="E5145" s="101"/>
      <c r="F5145" s="101"/>
      <c r="I5145" s="101"/>
      <c r="J5145" s="101"/>
      <c r="L5145" s="102"/>
      <c r="M5145" s="103"/>
      <c r="O5145" s="101"/>
      <c r="P5145" s="101"/>
      <c r="Q5145" s="101"/>
      <c r="R5145" s="105"/>
      <c r="V5145" s="106"/>
      <c r="W5145" s="107"/>
      <c r="X5145" s="107"/>
      <c r="Y5145" s="107"/>
      <c r="Z5145" s="108"/>
      <c r="AA5145" s="107"/>
      <c r="AB5145" s="50"/>
      <c r="AI5145" s="107"/>
    </row>
    <row r="5146" spans="3:35" x14ac:dyDescent="0.2">
      <c r="C5146" s="101"/>
      <c r="D5146" s="101"/>
      <c r="E5146" s="101"/>
      <c r="F5146" s="101"/>
      <c r="I5146" s="101"/>
      <c r="J5146" s="101"/>
      <c r="L5146" s="102"/>
      <c r="M5146" s="103"/>
      <c r="O5146" s="101"/>
      <c r="P5146" s="101"/>
      <c r="Q5146" s="101"/>
      <c r="R5146" s="105"/>
      <c r="V5146" s="106"/>
      <c r="W5146" s="107"/>
      <c r="X5146" s="107"/>
      <c r="Y5146" s="107"/>
      <c r="Z5146" s="108"/>
      <c r="AA5146" s="107"/>
      <c r="AB5146" s="50"/>
      <c r="AI5146" s="107"/>
    </row>
    <row r="5147" spans="3:35" x14ac:dyDescent="0.2">
      <c r="C5147" s="101"/>
      <c r="D5147" s="101"/>
      <c r="E5147" s="101"/>
      <c r="F5147" s="101"/>
      <c r="I5147" s="101"/>
      <c r="J5147" s="101"/>
      <c r="L5147" s="102"/>
      <c r="M5147" s="103"/>
      <c r="O5147" s="101"/>
      <c r="P5147" s="101"/>
      <c r="Q5147" s="101"/>
      <c r="R5147" s="105"/>
      <c r="V5147" s="106"/>
      <c r="W5147" s="107"/>
      <c r="X5147" s="107"/>
      <c r="Y5147" s="107"/>
      <c r="Z5147" s="108"/>
      <c r="AA5147" s="107"/>
      <c r="AB5147" s="50"/>
      <c r="AI5147" s="107"/>
    </row>
    <row r="5148" spans="3:35" x14ac:dyDescent="0.2">
      <c r="C5148" s="101"/>
      <c r="D5148" s="101"/>
      <c r="E5148" s="101"/>
      <c r="F5148" s="101"/>
      <c r="I5148" s="101"/>
      <c r="J5148" s="101"/>
      <c r="L5148" s="102"/>
      <c r="M5148" s="103"/>
      <c r="O5148" s="101"/>
      <c r="P5148" s="101"/>
      <c r="Q5148" s="101"/>
      <c r="R5148" s="105"/>
      <c r="V5148" s="106"/>
      <c r="W5148" s="107"/>
      <c r="X5148" s="107"/>
      <c r="Y5148" s="107"/>
      <c r="Z5148" s="108"/>
      <c r="AA5148" s="107"/>
      <c r="AB5148" s="50"/>
      <c r="AI5148" s="107"/>
    </row>
    <row r="5149" spans="3:35" x14ac:dyDescent="0.2">
      <c r="C5149" s="101"/>
      <c r="D5149" s="101"/>
      <c r="E5149" s="101"/>
      <c r="F5149" s="101"/>
      <c r="I5149" s="101"/>
      <c r="J5149" s="101"/>
      <c r="L5149" s="102"/>
      <c r="M5149" s="103"/>
      <c r="O5149" s="101"/>
      <c r="P5149" s="101"/>
      <c r="Q5149" s="101"/>
      <c r="R5149" s="105"/>
      <c r="V5149" s="106"/>
      <c r="W5149" s="107"/>
      <c r="X5149" s="107"/>
      <c r="Y5149" s="107"/>
      <c r="Z5149" s="108"/>
      <c r="AA5149" s="107"/>
      <c r="AB5149" s="50"/>
      <c r="AI5149" s="107"/>
    </row>
    <row r="5150" spans="3:35" x14ac:dyDescent="0.2">
      <c r="C5150" s="101"/>
      <c r="D5150" s="101"/>
      <c r="E5150" s="101"/>
      <c r="F5150" s="101"/>
      <c r="I5150" s="101"/>
      <c r="J5150" s="101"/>
      <c r="L5150" s="102"/>
      <c r="M5150" s="103"/>
      <c r="O5150" s="101"/>
      <c r="P5150" s="101"/>
      <c r="Q5150" s="101"/>
      <c r="R5150" s="105"/>
      <c r="V5150" s="106"/>
      <c r="W5150" s="107"/>
      <c r="X5150" s="107"/>
      <c r="Y5150" s="107"/>
      <c r="Z5150" s="108"/>
      <c r="AA5150" s="107"/>
      <c r="AB5150" s="50"/>
      <c r="AI5150" s="107"/>
    </row>
    <row r="5151" spans="3:35" x14ac:dyDescent="0.2">
      <c r="C5151" s="101"/>
      <c r="D5151" s="101"/>
      <c r="E5151" s="101"/>
      <c r="F5151" s="101"/>
      <c r="I5151" s="101"/>
      <c r="J5151" s="101"/>
      <c r="L5151" s="102"/>
      <c r="M5151" s="103"/>
      <c r="O5151" s="101"/>
      <c r="P5151" s="101"/>
      <c r="Q5151" s="101"/>
      <c r="R5151" s="105"/>
      <c r="V5151" s="106"/>
      <c r="W5151" s="107"/>
      <c r="X5151" s="107"/>
      <c r="Y5151" s="107"/>
      <c r="Z5151" s="108"/>
      <c r="AA5151" s="107"/>
      <c r="AB5151" s="50"/>
      <c r="AI5151" s="107"/>
    </row>
    <row r="5152" spans="3:35" x14ac:dyDescent="0.2">
      <c r="C5152" s="101"/>
      <c r="D5152" s="101"/>
      <c r="E5152" s="101"/>
      <c r="F5152" s="101"/>
      <c r="I5152" s="101"/>
      <c r="J5152" s="101"/>
      <c r="L5152" s="102"/>
      <c r="M5152" s="103"/>
      <c r="O5152" s="101"/>
      <c r="P5152" s="101"/>
      <c r="Q5152" s="101"/>
      <c r="R5152" s="105"/>
      <c r="V5152" s="106"/>
      <c r="W5152" s="107"/>
      <c r="X5152" s="107"/>
      <c r="Y5152" s="107"/>
      <c r="Z5152" s="108"/>
      <c r="AA5152" s="107"/>
      <c r="AB5152" s="50"/>
      <c r="AI5152" s="107"/>
    </row>
    <row r="5153" spans="3:35" x14ac:dyDescent="0.2">
      <c r="C5153" s="101"/>
      <c r="D5153" s="101"/>
      <c r="E5153" s="101"/>
      <c r="F5153" s="101"/>
      <c r="I5153" s="101"/>
      <c r="J5153" s="101"/>
      <c r="L5153" s="102"/>
      <c r="M5153" s="103"/>
      <c r="O5153" s="101"/>
      <c r="P5153" s="101"/>
      <c r="Q5153" s="101"/>
      <c r="R5153" s="105"/>
      <c r="V5153" s="106"/>
      <c r="W5153" s="107"/>
      <c r="X5153" s="107"/>
      <c r="Y5153" s="107"/>
      <c r="Z5153" s="108"/>
      <c r="AA5153" s="107"/>
      <c r="AB5153" s="50"/>
      <c r="AI5153" s="107"/>
    </row>
    <row r="5154" spans="3:35" x14ac:dyDescent="0.2">
      <c r="C5154" s="101"/>
      <c r="D5154" s="101"/>
      <c r="E5154" s="101"/>
      <c r="F5154" s="101"/>
      <c r="I5154" s="101"/>
      <c r="J5154" s="101"/>
      <c r="L5154" s="102"/>
      <c r="M5154" s="103"/>
      <c r="O5154" s="101"/>
      <c r="P5154" s="101"/>
      <c r="Q5154" s="101"/>
      <c r="R5154" s="105"/>
      <c r="V5154" s="106"/>
      <c r="W5154" s="107"/>
      <c r="X5154" s="107"/>
      <c r="Y5154" s="107"/>
      <c r="Z5154" s="108"/>
      <c r="AA5154" s="107"/>
      <c r="AB5154" s="50"/>
      <c r="AI5154" s="107"/>
    </row>
    <row r="5155" spans="3:35" x14ac:dyDescent="0.2">
      <c r="C5155" s="101"/>
      <c r="D5155" s="101"/>
      <c r="E5155" s="101"/>
      <c r="F5155" s="101"/>
      <c r="I5155" s="101"/>
      <c r="J5155" s="101"/>
      <c r="L5155" s="102"/>
      <c r="M5155" s="103"/>
      <c r="O5155" s="101"/>
      <c r="P5155" s="101"/>
      <c r="Q5155" s="101"/>
      <c r="R5155" s="105"/>
      <c r="V5155" s="106"/>
      <c r="W5155" s="107"/>
      <c r="X5155" s="107"/>
      <c r="Y5155" s="107"/>
      <c r="Z5155" s="108"/>
      <c r="AA5155" s="107"/>
      <c r="AB5155" s="50"/>
      <c r="AI5155" s="107"/>
    </row>
    <row r="5156" spans="3:35" x14ac:dyDescent="0.2">
      <c r="C5156" s="101"/>
      <c r="D5156" s="101"/>
      <c r="E5156" s="101"/>
      <c r="F5156" s="101"/>
      <c r="I5156" s="101"/>
      <c r="J5156" s="101"/>
      <c r="L5156" s="102"/>
      <c r="M5156" s="103"/>
      <c r="O5156" s="101"/>
      <c r="P5156" s="101"/>
      <c r="Q5156" s="101"/>
      <c r="R5156" s="105"/>
      <c r="V5156" s="106"/>
      <c r="W5156" s="107"/>
      <c r="X5156" s="107"/>
      <c r="Y5156" s="107"/>
      <c r="Z5156" s="108"/>
      <c r="AA5156" s="107"/>
      <c r="AB5156" s="50"/>
      <c r="AI5156" s="107"/>
    </row>
    <row r="5157" spans="3:35" x14ac:dyDescent="0.2">
      <c r="C5157" s="101"/>
      <c r="D5157" s="101"/>
      <c r="E5157" s="101"/>
      <c r="F5157" s="101"/>
      <c r="I5157" s="101"/>
      <c r="J5157" s="101"/>
      <c r="L5157" s="102"/>
      <c r="M5157" s="103"/>
      <c r="O5157" s="101"/>
      <c r="P5157" s="101"/>
      <c r="Q5157" s="101"/>
      <c r="R5157" s="105"/>
      <c r="V5157" s="106"/>
      <c r="W5157" s="107"/>
      <c r="X5157" s="107"/>
      <c r="Y5157" s="107"/>
      <c r="Z5157" s="108"/>
      <c r="AA5157" s="107"/>
      <c r="AB5157" s="50"/>
      <c r="AI5157" s="107"/>
    </row>
    <row r="5158" spans="3:35" x14ac:dyDescent="0.2">
      <c r="C5158" s="101"/>
      <c r="D5158" s="101"/>
      <c r="E5158" s="101"/>
      <c r="F5158" s="101"/>
      <c r="I5158" s="101"/>
      <c r="J5158" s="101"/>
      <c r="L5158" s="102"/>
      <c r="M5158" s="103"/>
      <c r="O5158" s="101"/>
      <c r="P5158" s="101"/>
      <c r="Q5158" s="101"/>
      <c r="R5158" s="105"/>
      <c r="V5158" s="106"/>
      <c r="W5158" s="107"/>
      <c r="X5158" s="107"/>
      <c r="Y5158" s="107"/>
      <c r="Z5158" s="108"/>
      <c r="AA5158" s="107"/>
      <c r="AB5158" s="50"/>
      <c r="AI5158" s="107"/>
    </row>
    <row r="5159" spans="3:35" x14ac:dyDescent="0.2">
      <c r="C5159" s="101"/>
      <c r="D5159" s="101"/>
      <c r="E5159" s="101"/>
      <c r="F5159" s="101"/>
      <c r="I5159" s="101"/>
      <c r="J5159" s="101"/>
      <c r="L5159" s="102"/>
      <c r="M5159" s="103"/>
      <c r="O5159" s="101"/>
      <c r="P5159" s="101"/>
      <c r="Q5159" s="101"/>
      <c r="R5159" s="105"/>
      <c r="V5159" s="106"/>
      <c r="W5159" s="107"/>
      <c r="X5159" s="107"/>
      <c r="Y5159" s="107"/>
      <c r="Z5159" s="108"/>
      <c r="AA5159" s="107"/>
      <c r="AB5159" s="50"/>
      <c r="AI5159" s="107"/>
    </row>
    <row r="5160" spans="3:35" x14ac:dyDescent="0.2">
      <c r="C5160" s="101"/>
      <c r="D5160" s="101"/>
      <c r="E5160" s="101"/>
      <c r="F5160" s="101"/>
      <c r="I5160" s="101"/>
      <c r="J5160" s="101"/>
      <c r="L5160" s="102"/>
      <c r="M5160" s="103"/>
      <c r="O5160" s="101"/>
      <c r="P5160" s="101"/>
      <c r="Q5160" s="101"/>
      <c r="R5160" s="105"/>
      <c r="V5160" s="106"/>
      <c r="W5160" s="107"/>
      <c r="X5160" s="107"/>
      <c r="Y5160" s="107"/>
      <c r="Z5160" s="108"/>
      <c r="AA5160" s="107"/>
      <c r="AB5160" s="50"/>
      <c r="AI5160" s="107"/>
    </row>
    <row r="5161" spans="3:35" x14ac:dyDescent="0.2">
      <c r="C5161" s="101"/>
      <c r="D5161" s="101"/>
      <c r="E5161" s="101"/>
      <c r="F5161" s="101"/>
      <c r="I5161" s="101"/>
      <c r="J5161" s="101"/>
      <c r="L5161" s="102"/>
      <c r="M5161" s="103"/>
      <c r="O5161" s="101"/>
      <c r="P5161" s="101"/>
      <c r="Q5161" s="101"/>
      <c r="R5161" s="105"/>
      <c r="V5161" s="106"/>
      <c r="W5161" s="107"/>
      <c r="X5161" s="107"/>
      <c r="Y5161" s="107"/>
      <c r="Z5161" s="108"/>
      <c r="AA5161" s="107"/>
      <c r="AB5161" s="50"/>
      <c r="AI5161" s="107"/>
    </row>
    <row r="5162" spans="3:35" x14ac:dyDescent="0.2">
      <c r="C5162" s="101"/>
      <c r="D5162" s="101"/>
      <c r="E5162" s="101"/>
      <c r="F5162" s="101"/>
      <c r="I5162" s="101"/>
      <c r="J5162" s="101"/>
      <c r="L5162" s="102"/>
      <c r="M5162" s="103"/>
      <c r="O5162" s="101"/>
      <c r="P5162" s="101"/>
      <c r="Q5162" s="101"/>
      <c r="R5162" s="105"/>
      <c r="V5162" s="106"/>
      <c r="W5162" s="107"/>
      <c r="X5162" s="107"/>
      <c r="Y5162" s="107"/>
      <c r="Z5162" s="108"/>
      <c r="AA5162" s="107"/>
      <c r="AB5162" s="50"/>
      <c r="AI5162" s="107"/>
    </row>
    <row r="5163" spans="3:35" x14ac:dyDescent="0.2">
      <c r="C5163" s="101"/>
      <c r="D5163" s="101"/>
      <c r="E5163" s="101"/>
      <c r="F5163" s="101"/>
      <c r="I5163" s="101"/>
      <c r="J5163" s="101"/>
      <c r="L5163" s="102"/>
      <c r="M5163" s="103"/>
      <c r="O5163" s="101"/>
      <c r="P5163" s="101"/>
      <c r="Q5163" s="101"/>
      <c r="R5163" s="105"/>
      <c r="V5163" s="106"/>
      <c r="W5163" s="107"/>
      <c r="X5163" s="107"/>
      <c r="Y5163" s="107"/>
      <c r="Z5163" s="108"/>
      <c r="AA5163" s="107"/>
      <c r="AB5163" s="50"/>
      <c r="AI5163" s="107"/>
    </row>
    <row r="5164" spans="3:35" x14ac:dyDescent="0.2">
      <c r="C5164" s="101"/>
      <c r="D5164" s="101"/>
      <c r="E5164" s="101"/>
      <c r="F5164" s="101"/>
      <c r="I5164" s="101"/>
      <c r="J5164" s="101"/>
      <c r="L5164" s="102"/>
      <c r="M5164" s="103"/>
      <c r="O5164" s="101"/>
      <c r="P5164" s="101"/>
      <c r="Q5164" s="101"/>
      <c r="R5164" s="105"/>
      <c r="V5164" s="106"/>
      <c r="W5164" s="107"/>
      <c r="X5164" s="107"/>
      <c r="Y5164" s="107"/>
      <c r="Z5164" s="108"/>
      <c r="AA5164" s="107"/>
      <c r="AB5164" s="50"/>
      <c r="AI5164" s="107"/>
    </row>
    <row r="5165" spans="3:35" x14ac:dyDescent="0.2">
      <c r="C5165" s="101"/>
      <c r="D5165" s="101"/>
      <c r="E5165" s="101"/>
      <c r="F5165" s="101"/>
      <c r="I5165" s="101"/>
      <c r="J5165" s="101"/>
      <c r="L5165" s="102"/>
      <c r="M5165" s="103"/>
      <c r="O5165" s="101"/>
      <c r="P5165" s="101"/>
      <c r="Q5165" s="101"/>
      <c r="R5165" s="105"/>
      <c r="V5165" s="106"/>
      <c r="W5165" s="107"/>
      <c r="X5165" s="107"/>
      <c r="Y5165" s="107"/>
      <c r="Z5165" s="108"/>
      <c r="AA5165" s="107"/>
      <c r="AB5165" s="50"/>
      <c r="AI5165" s="107"/>
    </row>
    <row r="5166" spans="3:35" x14ac:dyDescent="0.2">
      <c r="C5166" s="101"/>
      <c r="D5166" s="101"/>
      <c r="E5166" s="101"/>
      <c r="F5166" s="101"/>
      <c r="I5166" s="101"/>
      <c r="J5166" s="101"/>
      <c r="L5166" s="102"/>
      <c r="M5166" s="103"/>
      <c r="O5166" s="101"/>
      <c r="P5166" s="101"/>
      <c r="Q5166" s="101"/>
      <c r="R5166" s="105"/>
      <c r="V5166" s="106"/>
      <c r="W5166" s="107"/>
      <c r="X5166" s="107"/>
      <c r="Y5166" s="107"/>
      <c r="Z5166" s="108"/>
      <c r="AA5166" s="107"/>
      <c r="AB5166" s="50"/>
      <c r="AI5166" s="107"/>
    </row>
    <row r="5167" spans="3:35" x14ac:dyDescent="0.2">
      <c r="C5167" s="101"/>
      <c r="D5167" s="101"/>
      <c r="E5167" s="101"/>
      <c r="F5167" s="101"/>
      <c r="I5167" s="101"/>
      <c r="J5167" s="101"/>
      <c r="L5167" s="102"/>
      <c r="M5167" s="103"/>
      <c r="O5167" s="101"/>
      <c r="P5167" s="101"/>
      <c r="Q5167" s="101"/>
      <c r="R5167" s="105"/>
      <c r="V5167" s="106"/>
      <c r="W5167" s="107"/>
      <c r="X5167" s="107"/>
      <c r="Y5167" s="107"/>
      <c r="Z5167" s="108"/>
      <c r="AA5167" s="107"/>
      <c r="AB5167" s="50"/>
      <c r="AI5167" s="107"/>
    </row>
    <row r="5168" spans="3:35" x14ac:dyDescent="0.2">
      <c r="C5168" s="101"/>
      <c r="D5168" s="101"/>
      <c r="E5168" s="101"/>
      <c r="F5168" s="101"/>
      <c r="I5168" s="101"/>
      <c r="J5168" s="101"/>
      <c r="L5168" s="102"/>
      <c r="M5168" s="103"/>
      <c r="O5168" s="101"/>
      <c r="P5168" s="101"/>
      <c r="Q5168" s="101"/>
      <c r="R5168" s="105"/>
      <c r="V5168" s="106"/>
      <c r="W5168" s="107"/>
      <c r="X5168" s="107"/>
      <c r="Y5168" s="107"/>
      <c r="Z5168" s="108"/>
      <c r="AA5168" s="107"/>
      <c r="AB5168" s="50"/>
      <c r="AI5168" s="107"/>
    </row>
    <row r="5169" spans="3:35" x14ac:dyDescent="0.2">
      <c r="C5169" s="101"/>
      <c r="D5169" s="101"/>
      <c r="E5169" s="101"/>
      <c r="F5169" s="101"/>
      <c r="I5169" s="101"/>
      <c r="J5169" s="101"/>
      <c r="L5169" s="102"/>
      <c r="M5169" s="103"/>
      <c r="O5169" s="101"/>
      <c r="P5169" s="101"/>
      <c r="Q5169" s="101"/>
      <c r="R5169" s="105"/>
      <c r="V5169" s="106"/>
      <c r="W5169" s="107"/>
      <c r="X5169" s="107"/>
      <c r="Y5169" s="107"/>
      <c r="Z5169" s="108"/>
      <c r="AA5169" s="107"/>
      <c r="AB5169" s="50"/>
      <c r="AI5169" s="107"/>
    </row>
    <row r="5170" spans="3:35" x14ac:dyDescent="0.2">
      <c r="C5170" s="101"/>
      <c r="D5170" s="101"/>
      <c r="E5170" s="101"/>
      <c r="F5170" s="101"/>
      <c r="I5170" s="101"/>
      <c r="J5170" s="101"/>
      <c r="L5170" s="102"/>
      <c r="M5170" s="103"/>
      <c r="O5170" s="101"/>
      <c r="P5170" s="101"/>
      <c r="Q5170" s="101"/>
      <c r="R5170" s="105"/>
      <c r="V5170" s="106"/>
      <c r="W5170" s="107"/>
      <c r="X5170" s="107"/>
      <c r="Y5170" s="107"/>
      <c r="Z5170" s="108"/>
      <c r="AA5170" s="107"/>
      <c r="AB5170" s="50"/>
      <c r="AI5170" s="107"/>
    </row>
    <row r="5171" spans="3:35" x14ac:dyDescent="0.2">
      <c r="C5171" s="101"/>
      <c r="D5171" s="101"/>
      <c r="E5171" s="101"/>
      <c r="F5171" s="101"/>
      <c r="I5171" s="101"/>
      <c r="J5171" s="101"/>
      <c r="L5171" s="102"/>
      <c r="M5171" s="103"/>
      <c r="O5171" s="101"/>
      <c r="P5171" s="101"/>
      <c r="Q5171" s="101"/>
      <c r="R5171" s="105"/>
      <c r="V5171" s="106"/>
      <c r="W5171" s="107"/>
      <c r="X5171" s="107"/>
      <c r="Y5171" s="107"/>
      <c r="Z5171" s="108"/>
      <c r="AA5171" s="107"/>
      <c r="AB5171" s="50"/>
      <c r="AI5171" s="107"/>
    </row>
    <row r="5172" spans="3:35" x14ac:dyDescent="0.2">
      <c r="C5172" s="101"/>
      <c r="D5172" s="101"/>
      <c r="E5172" s="101"/>
      <c r="F5172" s="101"/>
      <c r="I5172" s="101"/>
      <c r="J5172" s="101"/>
      <c r="L5172" s="102"/>
      <c r="M5172" s="103"/>
      <c r="O5172" s="101"/>
      <c r="P5172" s="101"/>
      <c r="Q5172" s="101"/>
      <c r="R5172" s="105"/>
      <c r="V5172" s="106"/>
      <c r="W5172" s="107"/>
      <c r="X5172" s="107"/>
      <c r="Y5172" s="107"/>
      <c r="Z5172" s="108"/>
      <c r="AA5172" s="107"/>
      <c r="AB5172" s="50"/>
      <c r="AI5172" s="107"/>
    </row>
    <row r="5173" spans="3:35" x14ac:dyDescent="0.2">
      <c r="C5173" s="101"/>
      <c r="D5173" s="101"/>
      <c r="E5173" s="101"/>
      <c r="F5173" s="101"/>
      <c r="I5173" s="101"/>
      <c r="J5173" s="101"/>
      <c r="L5173" s="102"/>
      <c r="M5173" s="103"/>
      <c r="O5173" s="101"/>
      <c r="P5173" s="101"/>
      <c r="Q5173" s="101"/>
      <c r="R5173" s="105"/>
      <c r="V5173" s="106"/>
      <c r="W5173" s="107"/>
      <c r="X5173" s="107"/>
      <c r="Y5173" s="107"/>
      <c r="Z5173" s="108"/>
      <c r="AA5173" s="107"/>
      <c r="AB5173" s="50"/>
      <c r="AI5173" s="107"/>
    </row>
    <row r="5174" spans="3:35" x14ac:dyDescent="0.2">
      <c r="C5174" s="101"/>
      <c r="D5174" s="101"/>
      <c r="E5174" s="101"/>
      <c r="F5174" s="101"/>
      <c r="I5174" s="101"/>
      <c r="J5174" s="101"/>
      <c r="L5174" s="102"/>
      <c r="M5174" s="103"/>
      <c r="O5174" s="101"/>
      <c r="P5174" s="101"/>
      <c r="Q5174" s="101"/>
      <c r="R5174" s="105"/>
      <c r="V5174" s="106"/>
      <c r="W5174" s="107"/>
      <c r="X5174" s="107"/>
      <c r="Y5174" s="107"/>
      <c r="Z5174" s="108"/>
      <c r="AA5174" s="107"/>
      <c r="AB5174" s="50"/>
      <c r="AI5174" s="107"/>
    </row>
    <row r="5175" spans="3:35" x14ac:dyDescent="0.2">
      <c r="L5175" s="102"/>
      <c r="M5175" s="103"/>
      <c r="R5175" s="105"/>
      <c r="V5175" s="106"/>
      <c r="W5175" s="107"/>
      <c r="X5175" s="107"/>
      <c r="Y5175" s="107"/>
      <c r="Z5175" s="108"/>
      <c r="AA5175" s="107"/>
      <c r="AB5175" s="50"/>
      <c r="AI5175" s="107"/>
    </row>
    <row r="5176" spans="3:35" x14ac:dyDescent="0.2">
      <c r="C5176" s="101"/>
      <c r="D5176" s="101"/>
      <c r="E5176" s="101"/>
      <c r="F5176" s="101"/>
      <c r="I5176" s="101"/>
      <c r="J5176" s="101"/>
      <c r="L5176" s="102"/>
      <c r="M5176" s="103"/>
      <c r="O5176" s="101"/>
      <c r="P5176" s="101"/>
      <c r="Q5176" s="101"/>
      <c r="R5176" s="105"/>
      <c r="V5176" s="106"/>
      <c r="W5176" s="107"/>
      <c r="X5176" s="107"/>
      <c r="Y5176" s="107"/>
      <c r="Z5176" s="108"/>
      <c r="AA5176" s="107"/>
      <c r="AB5176" s="50"/>
      <c r="AI5176" s="107"/>
    </row>
    <row r="5177" spans="3:35" x14ac:dyDescent="0.2">
      <c r="C5177" s="101"/>
      <c r="D5177" s="101"/>
      <c r="E5177" s="101"/>
      <c r="F5177" s="101"/>
      <c r="I5177" s="101"/>
      <c r="J5177" s="101"/>
      <c r="L5177" s="102"/>
      <c r="M5177" s="103"/>
      <c r="O5177" s="101"/>
      <c r="P5177" s="101"/>
      <c r="Q5177" s="101"/>
      <c r="R5177" s="105"/>
      <c r="V5177" s="106"/>
      <c r="W5177" s="107"/>
      <c r="X5177" s="107"/>
      <c r="Y5177" s="107"/>
      <c r="Z5177" s="108"/>
      <c r="AA5177" s="107"/>
      <c r="AB5177" s="50"/>
      <c r="AI5177" s="107"/>
    </row>
    <row r="5178" spans="3:35" x14ac:dyDescent="0.2">
      <c r="C5178" s="101"/>
      <c r="D5178" s="101"/>
      <c r="E5178" s="101"/>
      <c r="F5178" s="101"/>
      <c r="I5178" s="101"/>
      <c r="J5178" s="101"/>
      <c r="L5178" s="102"/>
      <c r="M5178" s="103"/>
      <c r="O5178" s="101"/>
      <c r="P5178" s="101"/>
      <c r="Q5178" s="101"/>
      <c r="R5178" s="105"/>
      <c r="V5178" s="106"/>
      <c r="W5178" s="107"/>
      <c r="X5178" s="107"/>
      <c r="Y5178" s="107"/>
      <c r="Z5178" s="108"/>
      <c r="AA5178" s="107"/>
      <c r="AB5178" s="50"/>
      <c r="AI5178" s="107"/>
    </row>
    <row r="5179" spans="3:35" x14ac:dyDescent="0.2">
      <c r="C5179" s="101"/>
      <c r="D5179" s="101"/>
      <c r="E5179" s="101"/>
      <c r="F5179" s="101"/>
      <c r="I5179" s="101"/>
      <c r="J5179" s="101"/>
      <c r="L5179" s="102"/>
      <c r="M5179" s="103"/>
      <c r="O5179" s="101"/>
      <c r="P5179" s="101"/>
      <c r="Q5179" s="101"/>
      <c r="R5179" s="105"/>
      <c r="V5179" s="106"/>
      <c r="W5179" s="107"/>
      <c r="X5179" s="107"/>
      <c r="Y5179" s="107"/>
      <c r="Z5179" s="108"/>
      <c r="AA5179" s="107"/>
      <c r="AB5179" s="50"/>
      <c r="AI5179" s="107"/>
    </row>
    <row r="5180" spans="3:35" x14ac:dyDescent="0.2">
      <c r="C5180" s="101"/>
      <c r="D5180" s="101"/>
      <c r="E5180" s="101"/>
      <c r="F5180" s="101"/>
      <c r="I5180" s="101"/>
      <c r="J5180" s="101"/>
      <c r="L5180" s="102"/>
      <c r="M5180" s="103"/>
      <c r="O5180" s="101"/>
      <c r="P5180" s="101"/>
      <c r="Q5180" s="101"/>
      <c r="R5180" s="105"/>
      <c r="V5180" s="106"/>
      <c r="W5180" s="107"/>
      <c r="X5180" s="107"/>
      <c r="Y5180" s="107"/>
      <c r="Z5180" s="108"/>
      <c r="AA5180" s="107"/>
      <c r="AB5180" s="50"/>
      <c r="AI5180" s="107"/>
    </row>
    <row r="5181" spans="3:35" x14ac:dyDescent="0.2">
      <c r="C5181" s="101"/>
      <c r="D5181" s="101"/>
      <c r="E5181" s="101"/>
      <c r="F5181" s="101"/>
      <c r="I5181" s="101"/>
      <c r="J5181" s="101"/>
      <c r="L5181" s="102"/>
      <c r="M5181" s="103"/>
      <c r="O5181" s="101"/>
      <c r="P5181" s="101"/>
      <c r="Q5181" s="101"/>
      <c r="R5181" s="105"/>
      <c r="V5181" s="106"/>
      <c r="W5181" s="107"/>
      <c r="X5181" s="107"/>
      <c r="Y5181" s="107"/>
      <c r="Z5181" s="108"/>
      <c r="AA5181" s="107"/>
      <c r="AB5181" s="50"/>
      <c r="AI5181" s="107"/>
    </row>
    <row r="5182" spans="3:35" x14ac:dyDescent="0.2">
      <c r="C5182" s="101"/>
      <c r="D5182" s="101"/>
      <c r="E5182" s="101"/>
      <c r="F5182" s="101"/>
      <c r="I5182" s="101"/>
      <c r="J5182" s="101"/>
      <c r="L5182" s="102"/>
      <c r="M5182" s="103"/>
      <c r="O5182" s="101"/>
      <c r="P5182" s="101"/>
      <c r="Q5182" s="101"/>
      <c r="R5182" s="105"/>
      <c r="V5182" s="106"/>
      <c r="W5182" s="107"/>
      <c r="X5182" s="107"/>
      <c r="Y5182" s="107"/>
      <c r="Z5182" s="108"/>
      <c r="AA5182" s="107"/>
      <c r="AB5182" s="50"/>
      <c r="AI5182" s="107"/>
    </row>
    <row r="5183" spans="3:35" x14ac:dyDescent="0.2">
      <c r="L5183" s="102"/>
      <c r="M5183" s="103"/>
      <c r="R5183" s="105"/>
      <c r="V5183" s="106"/>
      <c r="W5183" s="107"/>
      <c r="X5183" s="107"/>
      <c r="Y5183" s="107"/>
      <c r="Z5183" s="108"/>
      <c r="AA5183" s="107"/>
      <c r="AB5183" s="50"/>
      <c r="AI5183" s="107"/>
    </row>
    <row r="5184" spans="3:35" x14ac:dyDescent="0.2">
      <c r="L5184" s="102"/>
      <c r="M5184" s="103"/>
      <c r="R5184" s="105"/>
      <c r="V5184" s="106"/>
      <c r="W5184" s="107"/>
      <c r="X5184" s="107"/>
      <c r="Y5184" s="107"/>
      <c r="Z5184" s="108"/>
      <c r="AA5184" s="107"/>
      <c r="AB5184" s="50"/>
      <c r="AI5184" s="107"/>
    </row>
    <row r="5185" spans="3:35" x14ac:dyDescent="0.2">
      <c r="L5185" s="102"/>
      <c r="M5185" s="103"/>
      <c r="R5185" s="105"/>
      <c r="V5185" s="106"/>
      <c r="W5185" s="107"/>
      <c r="X5185" s="107"/>
      <c r="Y5185" s="107"/>
      <c r="Z5185" s="108"/>
      <c r="AA5185" s="107"/>
      <c r="AB5185" s="50"/>
      <c r="AI5185" s="107"/>
    </row>
    <row r="5186" spans="3:35" x14ac:dyDescent="0.2">
      <c r="L5186" s="102"/>
      <c r="M5186" s="103"/>
      <c r="R5186" s="105"/>
      <c r="V5186" s="106"/>
      <c r="W5186" s="107"/>
      <c r="X5186" s="107"/>
      <c r="Y5186" s="107"/>
      <c r="Z5186" s="108"/>
      <c r="AA5186" s="107"/>
      <c r="AB5186" s="50"/>
      <c r="AI5186" s="107"/>
    </row>
    <row r="5187" spans="3:35" x14ac:dyDescent="0.2">
      <c r="L5187" s="102"/>
      <c r="M5187" s="103"/>
      <c r="R5187" s="105"/>
      <c r="V5187" s="106"/>
      <c r="W5187" s="107"/>
      <c r="X5187" s="107"/>
      <c r="Y5187" s="107"/>
      <c r="Z5187" s="108"/>
      <c r="AA5187" s="107"/>
      <c r="AB5187" s="50"/>
      <c r="AI5187" s="107"/>
    </row>
    <row r="5188" spans="3:35" x14ac:dyDescent="0.2">
      <c r="L5188" s="102"/>
      <c r="M5188" s="103"/>
      <c r="R5188" s="105"/>
      <c r="V5188" s="106"/>
      <c r="W5188" s="107"/>
      <c r="X5188" s="107"/>
      <c r="Y5188" s="107"/>
      <c r="Z5188" s="108"/>
      <c r="AA5188" s="107"/>
      <c r="AB5188" s="50"/>
      <c r="AI5188" s="107"/>
    </row>
    <row r="5189" spans="3:35" x14ac:dyDescent="0.2">
      <c r="L5189" s="102"/>
      <c r="M5189" s="103"/>
      <c r="R5189" s="105"/>
      <c r="V5189" s="106"/>
      <c r="W5189" s="107"/>
      <c r="X5189" s="107"/>
      <c r="Y5189" s="107"/>
      <c r="Z5189" s="108"/>
      <c r="AA5189" s="107"/>
      <c r="AB5189" s="50"/>
      <c r="AI5189" s="107"/>
    </row>
    <row r="5190" spans="3:35" x14ac:dyDescent="0.2">
      <c r="L5190" s="102"/>
      <c r="M5190" s="103"/>
      <c r="R5190" s="105"/>
      <c r="V5190" s="106"/>
      <c r="W5190" s="107"/>
      <c r="X5190" s="107"/>
      <c r="Y5190" s="107"/>
      <c r="Z5190" s="108"/>
      <c r="AA5190" s="107"/>
      <c r="AB5190" s="50"/>
      <c r="AI5190" s="107"/>
    </row>
    <row r="5191" spans="3:35" x14ac:dyDescent="0.2">
      <c r="L5191" s="102"/>
      <c r="M5191" s="103"/>
      <c r="R5191" s="105"/>
      <c r="V5191" s="106"/>
      <c r="W5191" s="107"/>
      <c r="X5191" s="107"/>
      <c r="Y5191" s="107"/>
      <c r="Z5191" s="108"/>
      <c r="AA5191" s="107"/>
      <c r="AB5191" s="50"/>
      <c r="AI5191" s="107"/>
    </row>
    <row r="5192" spans="3:35" x14ac:dyDescent="0.2">
      <c r="L5192" s="102"/>
      <c r="M5192" s="103"/>
      <c r="R5192" s="105"/>
      <c r="V5192" s="106"/>
      <c r="W5192" s="107"/>
      <c r="X5192" s="107"/>
      <c r="Y5192" s="107"/>
      <c r="Z5192" s="108"/>
      <c r="AA5192" s="107"/>
      <c r="AB5192" s="50"/>
      <c r="AI5192" s="107"/>
    </row>
    <row r="5193" spans="3:35" x14ac:dyDescent="0.2">
      <c r="C5193" s="101"/>
      <c r="D5193" s="101"/>
      <c r="E5193" s="101"/>
      <c r="F5193" s="101"/>
      <c r="I5193" s="101"/>
      <c r="J5193" s="101"/>
      <c r="L5193" s="102"/>
      <c r="M5193" s="103"/>
      <c r="O5193" s="101"/>
      <c r="P5193" s="101"/>
      <c r="Q5193" s="101"/>
      <c r="R5193" s="105"/>
      <c r="V5193" s="106"/>
      <c r="W5193" s="107"/>
      <c r="X5193" s="107"/>
      <c r="Y5193" s="107"/>
      <c r="Z5193" s="108"/>
      <c r="AA5193" s="107"/>
      <c r="AB5193" s="50"/>
      <c r="AI5193" s="107"/>
    </row>
    <row r="5194" spans="3:35" x14ac:dyDescent="0.2">
      <c r="C5194" s="101"/>
      <c r="D5194" s="101"/>
      <c r="E5194" s="101"/>
      <c r="F5194" s="101"/>
      <c r="I5194" s="101"/>
      <c r="J5194" s="101"/>
      <c r="L5194" s="102"/>
      <c r="M5194" s="103"/>
      <c r="O5194" s="101"/>
      <c r="P5194" s="101"/>
      <c r="Q5194" s="101"/>
      <c r="R5194" s="105"/>
      <c r="V5194" s="106"/>
      <c r="W5194" s="107"/>
      <c r="X5194" s="107"/>
      <c r="Y5194" s="107"/>
      <c r="Z5194" s="108"/>
      <c r="AA5194" s="107"/>
      <c r="AB5194" s="50"/>
      <c r="AI5194" s="107"/>
    </row>
    <row r="5195" spans="3:35" x14ac:dyDescent="0.2">
      <c r="C5195" s="101"/>
      <c r="D5195" s="101"/>
      <c r="E5195" s="101"/>
      <c r="F5195" s="101"/>
      <c r="I5195" s="101"/>
      <c r="J5195" s="101"/>
      <c r="L5195" s="102"/>
      <c r="M5195" s="103"/>
      <c r="O5195" s="101"/>
      <c r="P5195" s="101"/>
      <c r="Q5195" s="101"/>
      <c r="R5195" s="105"/>
      <c r="V5195" s="106"/>
      <c r="W5195" s="107"/>
      <c r="X5195" s="107"/>
      <c r="Y5195" s="107"/>
      <c r="Z5195" s="108"/>
      <c r="AA5195" s="107"/>
      <c r="AB5195" s="50"/>
      <c r="AI5195" s="107"/>
    </row>
    <row r="5196" spans="3:35" x14ac:dyDescent="0.2">
      <c r="C5196" s="101"/>
      <c r="D5196" s="101"/>
      <c r="E5196" s="101"/>
      <c r="F5196" s="101"/>
      <c r="I5196" s="101"/>
      <c r="J5196" s="101"/>
      <c r="L5196" s="102"/>
      <c r="M5196" s="103"/>
      <c r="O5196" s="101"/>
      <c r="P5196" s="101"/>
      <c r="Q5196" s="101"/>
      <c r="R5196" s="105"/>
      <c r="V5196" s="106"/>
      <c r="W5196" s="107"/>
      <c r="X5196" s="107"/>
      <c r="Y5196" s="107"/>
      <c r="Z5196" s="108"/>
      <c r="AA5196" s="107"/>
      <c r="AB5196" s="50"/>
      <c r="AI5196" s="107"/>
    </row>
    <row r="5197" spans="3:35" x14ac:dyDescent="0.2">
      <c r="C5197" s="101"/>
      <c r="D5197" s="101"/>
      <c r="E5197" s="101"/>
      <c r="F5197" s="101"/>
      <c r="I5197" s="101"/>
      <c r="J5197" s="101"/>
      <c r="L5197" s="102"/>
      <c r="M5197" s="103"/>
      <c r="O5197" s="101"/>
      <c r="P5197" s="101"/>
      <c r="Q5197" s="101"/>
      <c r="R5197" s="105"/>
      <c r="V5197" s="106"/>
      <c r="W5197" s="107"/>
      <c r="X5197" s="107"/>
      <c r="Y5197" s="107"/>
      <c r="Z5197" s="108"/>
      <c r="AA5197" s="107"/>
      <c r="AB5197" s="50"/>
      <c r="AI5197" s="107"/>
    </row>
    <row r="5198" spans="3:35" x14ac:dyDescent="0.2">
      <c r="L5198" s="102"/>
      <c r="M5198" s="103"/>
      <c r="R5198" s="105"/>
      <c r="V5198" s="106"/>
      <c r="W5198" s="107"/>
      <c r="X5198" s="107"/>
      <c r="Y5198" s="107"/>
      <c r="Z5198" s="108"/>
      <c r="AA5198" s="107"/>
      <c r="AB5198" s="50"/>
      <c r="AI5198" s="107"/>
    </row>
    <row r="5199" spans="3:35" x14ac:dyDescent="0.2">
      <c r="L5199" s="102"/>
      <c r="M5199" s="103"/>
      <c r="R5199" s="105"/>
      <c r="V5199" s="106"/>
      <c r="W5199" s="107"/>
      <c r="X5199" s="107"/>
      <c r="Y5199" s="107"/>
      <c r="Z5199" s="108"/>
      <c r="AA5199" s="107"/>
      <c r="AB5199" s="50"/>
      <c r="AI5199" s="107"/>
    </row>
    <row r="5200" spans="3:35" x14ac:dyDescent="0.2">
      <c r="L5200" s="102"/>
      <c r="M5200" s="103"/>
      <c r="R5200" s="105"/>
      <c r="V5200" s="106"/>
      <c r="W5200" s="107"/>
      <c r="X5200" s="107"/>
      <c r="Y5200" s="107"/>
      <c r="Z5200" s="108"/>
      <c r="AA5200" s="107"/>
      <c r="AB5200" s="50"/>
      <c r="AI5200" s="107"/>
    </row>
    <row r="5201" spans="3:35" x14ac:dyDescent="0.2">
      <c r="C5201" s="101"/>
      <c r="D5201" s="101"/>
      <c r="E5201" s="101"/>
      <c r="F5201" s="101"/>
      <c r="I5201" s="101"/>
      <c r="J5201" s="101"/>
      <c r="L5201" s="102"/>
      <c r="M5201" s="103"/>
      <c r="O5201" s="101"/>
      <c r="P5201" s="101"/>
      <c r="Q5201" s="101"/>
      <c r="R5201" s="105"/>
      <c r="V5201" s="106"/>
      <c r="W5201" s="107"/>
      <c r="X5201" s="107"/>
      <c r="Y5201" s="107"/>
      <c r="Z5201" s="108"/>
      <c r="AA5201" s="107"/>
      <c r="AB5201" s="50"/>
      <c r="AI5201" s="107"/>
    </row>
    <row r="5202" spans="3:35" x14ac:dyDescent="0.2">
      <c r="C5202" s="101"/>
      <c r="D5202" s="101"/>
      <c r="E5202" s="101"/>
      <c r="F5202" s="101"/>
      <c r="I5202" s="101"/>
      <c r="J5202" s="101"/>
      <c r="L5202" s="102"/>
      <c r="M5202" s="103"/>
      <c r="O5202" s="101"/>
      <c r="P5202" s="101"/>
      <c r="Q5202" s="101"/>
      <c r="R5202" s="105"/>
      <c r="V5202" s="106"/>
      <c r="W5202" s="107"/>
      <c r="X5202" s="107"/>
      <c r="Y5202" s="107"/>
      <c r="Z5202" s="108"/>
      <c r="AA5202" s="107"/>
      <c r="AB5202" s="50"/>
      <c r="AI5202" s="107"/>
    </row>
    <row r="5203" spans="3:35" x14ac:dyDescent="0.2">
      <c r="C5203" s="101"/>
      <c r="D5203" s="101"/>
      <c r="E5203" s="101"/>
      <c r="F5203" s="101"/>
      <c r="I5203" s="101"/>
      <c r="J5203" s="101"/>
      <c r="L5203" s="102"/>
      <c r="M5203" s="103"/>
      <c r="O5203" s="101"/>
      <c r="P5203" s="101"/>
      <c r="Q5203" s="101"/>
      <c r="R5203" s="105"/>
      <c r="V5203" s="106"/>
      <c r="W5203" s="107"/>
      <c r="X5203" s="107"/>
      <c r="Y5203" s="107"/>
      <c r="Z5203" s="108"/>
      <c r="AA5203" s="107"/>
      <c r="AB5203" s="50"/>
      <c r="AI5203" s="107"/>
    </row>
    <row r="5204" spans="3:35" x14ac:dyDescent="0.2">
      <c r="C5204" s="101"/>
      <c r="D5204" s="101"/>
      <c r="E5204" s="101"/>
      <c r="F5204" s="101"/>
      <c r="I5204" s="101"/>
      <c r="J5204" s="101"/>
      <c r="L5204" s="102"/>
      <c r="M5204" s="103"/>
      <c r="O5204" s="101"/>
      <c r="P5204" s="101"/>
      <c r="Q5204" s="101"/>
      <c r="R5204" s="105"/>
      <c r="V5204" s="106"/>
      <c r="W5204" s="107"/>
      <c r="X5204" s="107"/>
      <c r="Y5204" s="107"/>
      <c r="Z5204" s="108"/>
      <c r="AA5204" s="107"/>
      <c r="AB5204" s="50"/>
      <c r="AI5204" s="107"/>
    </row>
    <row r="5205" spans="3:35" x14ac:dyDescent="0.2">
      <c r="C5205" s="101"/>
      <c r="D5205" s="101"/>
      <c r="E5205" s="101"/>
      <c r="F5205" s="101"/>
      <c r="I5205" s="101"/>
      <c r="J5205" s="101"/>
      <c r="L5205" s="102"/>
      <c r="M5205" s="103"/>
      <c r="O5205" s="101"/>
      <c r="P5205" s="101"/>
      <c r="Q5205" s="101"/>
      <c r="R5205" s="105"/>
      <c r="V5205" s="106"/>
      <c r="W5205" s="107"/>
      <c r="X5205" s="107"/>
      <c r="Y5205" s="107"/>
      <c r="Z5205" s="108"/>
      <c r="AA5205" s="107"/>
      <c r="AB5205" s="50"/>
      <c r="AI5205" s="107"/>
    </row>
    <row r="5206" spans="3:35" x14ac:dyDescent="0.2">
      <c r="C5206" s="101"/>
      <c r="D5206" s="101"/>
      <c r="E5206" s="101"/>
      <c r="F5206" s="101"/>
      <c r="I5206" s="101"/>
      <c r="J5206" s="101"/>
      <c r="L5206" s="102"/>
      <c r="M5206" s="103"/>
      <c r="O5206" s="101"/>
      <c r="P5206" s="101"/>
      <c r="Q5206" s="101"/>
      <c r="R5206" s="105"/>
      <c r="V5206" s="106"/>
      <c r="W5206" s="107"/>
      <c r="X5206" s="107"/>
      <c r="Y5206" s="107"/>
      <c r="Z5206" s="108"/>
      <c r="AA5206" s="107"/>
      <c r="AB5206" s="50"/>
      <c r="AI5206" s="107"/>
    </row>
    <row r="5207" spans="3:35" x14ac:dyDescent="0.2">
      <c r="C5207" s="101"/>
      <c r="D5207" s="101"/>
      <c r="E5207" s="101"/>
      <c r="F5207" s="101"/>
      <c r="I5207" s="101"/>
      <c r="J5207" s="101"/>
      <c r="L5207" s="102"/>
      <c r="M5207" s="103"/>
      <c r="O5207" s="101"/>
      <c r="P5207" s="101"/>
      <c r="Q5207" s="101"/>
      <c r="R5207" s="105"/>
      <c r="V5207" s="106"/>
      <c r="W5207" s="107"/>
      <c r="X5207" s="107"/>
      <c r="Y5207" s="107"/>
      <c r="Z5207" s="108"/>
      <c r="AA5207" s="107"/>
      <c r="AB5207" s="50"/>
      <c r="AI5207" s="107"/>
    </row>
    <row r="5208" spans="3:35" x14ac:dyDescent="0.2">
      <c r="L5208" s="102"/>
      <c r="M5208" s="103"/>
      <c r="R5208" s="105"/>
      <c r="V5208" s="106"/>
      <c r="W5208" s="107"/>
      <c r="X5208" s="107"/>
      <c r="Y5208" s="107"/>
      <c r="Z5208" s="108"/>
      <c r="AA5208" s="107"/>
      <c r="AB5208" s="50"/>
      <c r="AI5208" s="107"/>
    </row>
    <row r="5209" spans="3:35" x14ac:dyDescent="0.2">
      <c r="C5209" s="101"/>
      <c r="D5209" s="101"/>
      <c r="E5209" s="101"/>
      <c r="F5209" s="101"/>
      <c r="I5209" s="101"/>
      <c r="J5209" s="101"/>
      <c r="L5209" s="102"/>
      <c r="M5209" s="103"/>
      <c r="O5209" s="101"/>
      <c r="P5209" s="101"/>
      <c r="Q5209" s="101"/>
      <c r="R5209" s="105"/>
      <c r="V5209" s="106"/>
      <c r="W5209" s="107"/>
      <c r="X5209" s="107"/>
      <c r="Y5209" s="107"/>
      <c r="Z5209" s="108"/>
      <c r="AA5209" s="107"/>
      <c r="AB5209" s="50"/>
      <c r="AI5209" s="107"/>
    </row>
    <row r="5210" spans="3:35" x14ac:dyDescent="0.2">
      <c r="C5210" s="101"/>
      <c r="D5210" s="101"/>
      <c r="E5210" s="101"/>
      <c r="F5210" s="101"/>
      <c r="I5210" s="101"/>
      <c r="J5210" s="101"/>
      <c r="L5210" s="102"/>
      <c r="M5210" s="103"/>
      <c r="O5210" s="101"/>
      <c r="P5210" s="101"/>
      <c r="Q5210" s="101"/>
      <c r="R5210" s="105"/>
      <c r="V5210" s="106"/>
      <c r="W5210" s="107"/>
      <c r="X5210" s="107"/>
      <c r="Y5210" s="107"/>
      <c r="Z5210" s="108"/>
      <c r="AA5210" s="107"/>
      <c r="AB5210" s="50"/>
      <c r="AI5210" s="107"/>
    </row>
    <row r="5211" spans="3:35" x14ac:dyDescent="0.2">
      <c r="L5211" s="102"/>
      <c r="M5211" s="103"/>
      <c r="R5211" s="105"/>
      <c r="V5211" s="106"/>
      <c r="W5211" s="107"/>
      <c r="X5211" s="107"/>
      <c r="Y5211" s="107"/>
      <c r="Z5211" s="108"/>
      <c r="AA5211" s="107"/>
      <c r="AB5211" s="50"/>
      <c r="AI5211" s="107"/>
    </row>
    <row r="5212" spans="3:35" x14ac:dyDescent="0.2">
      <c r="C5212" s="101"/>
      <c r="D5212" s="101"/>
      <c r="E5212" s="101"/>
      <c r="F5212" s="101"/>
      <c r="I5212" s="101"/>
      <c r="J5212" s="101"/>
      <c r="L5212" s="102"/>
      <c r="M5212" s="103"/>
      <c r="O5212" s="101"/>
      <c r="P5212" s="101"/>
      <c r="Q5212" s="101"/>
      <c r="R5212" s="105"/>
      <c r="V5212" s="106"/>
      <c r="W5212" s="107"/>
      <c r="X5212" s="107"/>
      <c r="Y5212" s="107"/>
      <c r="Z5212" s="108"/>
      <c r="AA5212" s="107"/>
      <c r="AB5212" s="50"/>
      <c r="AI5212" s="107"/>
    </row>
    <row r="5213" spans="3:35" x14ac:dyDescent="0.2">
      <c r="C5213" s="101"/>
      <c r="D5213" s="101"/>
      <c r="E5213" s="101"/>
      <c r="F5213" s="101"/>
      <c r="I5213" s="101"/>
      <c r="J5213" s="101"/>
      <c r="L5213" s="102"/>
      <c r="M5213" s="103"/>
      <c r="O5213" s="101"/>
      <c r="P5213" s="101"/>
      <c r="Q5213" s="101"/>
      <c r="R5213" s="105"/>
      <c r="V5213" s="106"/>
      <c r="W5213" s="107"/>
      <c r="X5213" s="107"/>
      <c r="Y5213" s="107"/>
      <c r="Z5213" s="108"/>
      <c r="AA5213" s="107"/>
      <c r="AB5213" s="50"/>
      <c r="AI5213" s="107"/>
    </row>
    <row r="5214" spans="3:35" x14ac:dyDescent="0.2">
      <c r="C5214" s="101"/>
      <c r="D5214" s="101"/>
      <c r="E5214" s="101"/>
      <c r="F5214" s="101"/>
      <c r="I5214" s="101"/>
      <c r="J5214" s="101"/>
      <c r="L5214" s="102"/>
      <c r="M5214" s="103"/>
      <c r="O5214" s="101"/>
      <c r="P5214" s="101"/>
      <c r="Q5214" s="101"/>
      <c r="R5214" s="105"/>
      <c r="V5214" s="106"/>
      <c r="W5214" s="107"/>
      <c r="X5214" s="107"/>
      <c r="Y5214" s="107"/>
      <c r="Z5214" s="108"/>
      <c r="AA5214" s="107"/>
      <c r="AB5214" s="50"/>
      <c r="AI5214" s="107"/>
    </row>
    <row r="5215" spans="3:35" x14ac:dyDescent="0.2">
      <c r="C5215" s="101"/>
      <c r="D5215" s="101"/>
      <c r="E5215" s="101"/>
      <c r="F5215" s="101"/>
      <c r="I5215" s="101"/>
      <c r="J5215" s="101"/>
      <c r="L5215" s="102"/>
      <c r="M5215" s="103"/>
      <c r="O5215" s="101"/>
      <c r="P5215" s="101"/>
      <c r="Q5215" s="101"/>
      <c r="R5215" s="105"/>
      <c r="V5215" s="106"/>
      <c r="W5215" s="107"/>
      <c r="X5215" s="107"/>
      <c r="Y5215" s="107"/>
      <c r="Z5215" s="108"/>
      <c r="AA5215" s="107"/>
      <c r="AB5215" s="50"/>
      <c r="AI5215" s="107"/>
    </row>
    <row r="5216" spans="3:35" x14ac:dyDescent="0.2">
      <c r="C5216" s="101"/>
      <c r="D5216" s="101"/>
      <c r="E5216" s="101"/>
      <c r="F5216" s="101"/>
      <c r="I5216" s="101"/>
      <c r="J5216" s="101"/>
      <c r="L5216" s="102"/>
      <c r="M5216" s="103"/>
      <c r="O5216" s="101"/>
      <c r="P5216" s="101"/>
      <c r="Q5216" s="101"/>
      <c r="R5216" s="105"/>
      <c r="V5216" s="106"/>
      <c r="W5216" s="107"/>
      <c r="X5216" s="107"/>
      <c r="Y5216" s="107"/>
      <c r="Z5216" s="108"/>
      <c r="AA5216" s="107"/>
      <c r="AB5216" s="50"/>
      <c r="AI5216" s="107"/>
    </row>
    <row r="5217" spans="3:35" x14ac:dyDescent="0.2">
      <c r="C5217" s="101"/>
      <c r="D5217" s="101"/>
      <c r="E5217" s="101"/>
      <c r="F5217" s="101"/>
      <c r="I5217" s="101"/>
      <c r="J5217" s="101"/>
      <c r="L5217" s="102"/>
      <c r="M5217" s="103"/>
      <c r="O5217" s="101"/>
      <c r="P5217" s="101"/>
      <c r="Q5217" s="101"/>
      <c r="R5217" s="105"/>
      <c r="V5217" s="106"/>
      <c r="W5217" s="107"/>
      <c r="X5217" s="107"/>
      <c r="Y5217" s="107"/>
      <c r="Z5217" s="108"/>
      <c r="AA5217" s="107"/>
      <c r="AB5217" s="50"/>
      <c r="AI5217" s="107"/>
    </row>
    <row r="5218" spans="3:35" x14ac:dyDescent="0.2">
      <c r="C5218" s="101"/>
      <c r="D5218" s="101"/>
      <c r="E5218" s="101"/>
      <c r="F5218" s="101"/>
      <c r="I5218" s="101"/>
      <c r="J5218" s="101"/>
      <c r="L5218" s="102"/>
      <c r="M5218" s="103"/>
      <c r="O5218" s="101"/>
      <c r="P5218" s="101"/>
      <c r="Q5218" s="101"/>
      <c r="R5218" s="105"/>
      <c r="V5218" s="106"/>
      <c r="W5218" s="107"/>
      <c r="X5218" s="107"/>
      <c r="Y5218" s="107"/>
      <c r="Z5218" s="108"/>
      <c r="AA5218" s="107"/>
      <c r="AB5218" s="50"/>
      <c r="AI5218" s="107"/>
    </row>
    <row r="5219" spans="3:35" x14ac:dyDescent="0.2">
      <c r="C5219" s="101"/>
      <c r="D5219" s="101"/>
      <c r="E5219" s="101"/>
      <c r="F5219" s="101"/>
      <c r="I5219" s="101"/>
      <c r="J5219" s="101"/>
      <c r="L5219" s="102"/>
      <c r="M5219" s="103"/>
      <c r="O5219" s="101"/>
      <c r="P5219" s="101"/>
      <c r="Q5219" s="101"/>
      <c r="R5219" s="105"/>
      <c r="V5219" s="106"/>
      <c r="W5219" s="107"/>
      <c r="X5219" s="107"/>
      <c r="Y5219" s="107"/>
      <c r="Z5219" s="108"/>
      <c r="AA5219" s="107"/>
      <c r="AB5219" s="50"/>
      <c r="AI5219" s="107"/>
    </row>
    <row r="5220" spans="3:35" x14ac:dyDescent="0.2">
      <c r="C5220" s="101"/>
      <c r="D5220" s="101"/>
      <c r="E5220" s="101"/>
      <c r="F5220" s="101"/>
      <c r="I5220" s="101"/>
      <c r="J5220" s="101"/>
      <c r="L5220" s="102"/>
      <c r="M5220" s="103"/>
      <c r="O5220" s="101"/>
      <c r="P5220" s="101"/>
      <c r="Q5220" s="101"/>
      <c r="R5220" s="105"/>
      <c r="V5220" s="106"/>
      <c r="W5220" s="107"/>
      <c r="X5220" s="107"/>
      <c r="Y5220" s="107"/>
      <c r="Z5220" s="108"/>
      <c r="AA5220" s="107"/>
      <c r="AB5220" s="50"/>
      <c r="AI5220" s="107"/>
    </row>
    <row r="5221" spans="3:35" x14ac:dyDescent="0.2">
      <c r="C5221" s="101"/>
      <c r="D5221" s="101"/>
      <c r="E5221" s="101"/>
      <c r="F5221" s="101"/>
      <c r="I5221" s="101"/>
      <c r="J5221" s="101"/>
      <c r="L5221" s="102"/>
      <c r="M5221" s="103"/>
      <c r="O5221" s="101"/>
      <c r="P5221" s="101"/>
      <c r="Q5221" s="101"/>
      <c r="R5221" s="105"/>
      <c r="V5221" s="106"/>
      <c r="W5221" s="107"/>
      <c r="X5221" s="107"/>
      <c r="Y5221" s="107"/>
      <c r="Z5221" s="108"/>
      <c r="AA5221" s="107"/>
      <c r="AB5221" s="50"/>
      <c r="AI5221" s="107"/>
    </row>
    <row r="5222" spans="3:35" x14ac:dyDescent="0.2">
      <c r="C5222" s="101"/>
      <c r="D5222" s="101"/>
      <c r="E5222" s="101"/>
      <c r="F5222" s="101"/>
      <c r="I5222" s="101"/>
      <c r="J5222" s="101"/>
      <c r="L5222" s="102"/>
      <c r="M5222" s="103"/>
      <c r="O5222" s="101"/>
      <c r="P5222" s="101"/>
      <c r="Q5222" s="101"/>
      <c r="R5222" s="105"/>
      <c r="V5222" s="106"/>
      <c r="W5222" s="107"/>
      <c r="X5222" s="107"/>
      <c r="Y5222" s="107"/>
      <c r="Z5222" s="108"/>
      <c r="AA5222" s="107"/>
      <c r="AB5222" s="50"/>
      <c r="AI5222" s="107"/>
    </row>
    <row r="5223" spans="3:35" x14ac:dyDescent="0.2">
      <c r="L5223" s="102"/>
      <c r="M5223" s="103"/>
      <c r="R5223" s="105"/>
      <c r="V5223" s="106"/>
      <c r="W5223" s="107"/>
      <c r="X5223" s="107"/>
      <c r="Y5223" s="107"/>
      <c r="Z5223" s="108"/>
      <c r="AA5223" s="107"/>
      <c r="AB5223" s="50"/>
      <c r="AI5223" s="107"/>
    </row>
    <row r="5224" spans="3:35" x14ac:dyDescent="0.2">
      <c r="L5224" s="102"/>
      <c r="M5224" s="103"/>
      <c r="R5224" s="105"/>
      <c r="V5224" s="106"/>
      <c r="W5224" s="107"/>
      <c r="X5224" s="107"/>
      <c r="Y5224" s="107"/>
      <c r="Z5224" s="108"/>
      <c r="AA5224" s="107"/>
      <c r="AB5224" s="50"/>
      <c r="AI5224" s="107"/>
    </row>
    <row r="5225" spans="3:35" x14ac:dyDescent="0.2">
      <c r="L5225" s="102"/>
      <c r="M5225" s="103"/>
      <c r="R5225" s="105"/>
      <c r="V5225" s="106"/>
      <c r="W5225" s="107"/>
      <c r="X5225" s="107"/>
      <c r="Y5225" s="107"/>
      <c r="Z5225" s="108"/>
      <c r="AA5225" s="107"/>
      <c r="AB5225" s="50"/>
      <c r="AI5225" s="107"/>
    </row>
    <row r="5226" spans="3:35" x14ac:dyDescent="0.2">
      <c r="L5226" s="102"/>
      <c r="M5226" s="103"/>
      <c r="R5226" s="105"/>
      <c r="V5226" s="106"/>
      <c r="W5226" s="107"/>
      <c r="X5226" s="107"/>
      <c r="Y5226" s="107"/>
      <c r="Z5226" s="108"/>
      <c r="AA5226" s="107"/>
      <c r="AB5226" s="50"/>
      <c r="AI5226" s="107"/>
    </row>
    <row r="5227" spans="3:35" x14ac:dyDescent="0.2">
      <c r="L5227" s="102"/>
      <c r="M5227" s="103"/>
      <c r="R5227" s="105"/>
      <c r="V5227" s="106"/>
      <c r="W5227" s="107"/>
      <c r="X5227" s="107"/>
      <c r="Y5227" s="107"/>
      <c r="Z5227" s="108"/>
      <c r="AA5227" s="107"/>
      <c r="AB5227" s="50"/>
      <c r="AI5227" s="107"/>
    </row>
    <row r="5228" spans="3:35" x14ac:dyDescent="0.2">
      <c r="L5228" s="102"/>
      <c r="M5228" s="103"/>
      <c r="R5228" s="105"/>
      <c r="V5228" s="106"/>
      <c r="W5228" s="107"/>
      <c r="X5228" s="107"/>
      <c r="Y5228" s="107"/>
      <c r="Z5228" s="108"/>
      <c r="AA5228" s="107"/>
      <c r="AB5228" s="50"/>
      <c r="AI5228" s="107"/>
    </row>
    <row r="5229" spans="3:35" x14ac:dyDescent="0.2">
      <c r="L5229" s="102"/>
      <c r="M5229" s="103"/>
      <c r="R5229" s="105"/>
      <c r="V5229" s="106"/>
      <c r="W5229" s="107"/>
      <c r="X5229" s="107"/>
      <c r="Y5229" s="107"/>
      <c r="Z5229" s="108"/>
      <c r="AA5229" s="107"/>
      <c r="AB5229" s="50"/>
      <c r="AI5229" s="107"/>
    </row>
    <row r="5230" spans="3:35" x14ac:dyDescent="0.2">
      <c r="L5230" s="102"/>
      <c r="M5230" s="103"/>
      <c r="R5230" s="105"/>
      <c r="V5230" s="106"/>
      <c r="W5230" s="107"/>
      <c r="X5230" s="107"/>
      <c r="Y5230" s="107"/>
      <c r="Z5230" s="108"/>
      <c r="AA5230" s="107"/>
      <c r="AB5230" s="50"/>
      <c r="AI5230" s="107"/>
    </row>
    <row r="5231" spans="3:35" x14ac:dyDescent="0.2">
      <c r="L5231" s="102"/>
      <c r="M5231" s="103"/>
      <c r="R5231" s="105"/>
      <c r="V5231" s="106"/>
      <c r="W5231" s="107"/>
      <c r="X5231" s="107"/>
      <c r="Y5231" s="107"/>
      <c r="Z5231" s="108"/>
      <c r="AA5231" s="107"/>
      <c r="AB5231" s="50"/>
      <c r="AI5231" s="107"/>
    </row>
    <row r="5232" spans="3:35" x14ac:dyDescent="0.2">
      <c r="L5232" s="102"/>
      <c r="M5232" s="103"/>
      <c r="R5232" s="105"/>
      <c r="V5232" s="106"/>
      <c r="W5232" s="107"/>
      <c r="X5232" s="107"/>
      <c r="Y5232" s="107"/>
      <c r="Z5232" s="108"/>
      <c r="AA5232" s="107"/>
      <c r="AB5232" s="50"/>
      <c r="AI5232" s="107"/>
    </row>
    <row r="5233" spans="3:35" x14ac:dyDescent="0.2">
      <c r="L5233" s="102"/>
      <c r="M5233" s="103"/>
      <c r="R5233" s="105"/>
      <c r="V5233" s="106"/>
      <c r="W5233" s="107"/>
      <c r="X5233" s="107"/>
      <c r="Y5233" s="107"/>
      <c r="Z5233" s="108"/>
      <c r="AA5233" s="107"/>
      <c r="AB5233" s="50"/>
      <c r="AI5233" s="107"/>
    </row>
    <row r="5234" spans="3:35" x14ac:dyDescent="0.2">
      <c r="C5234" s="101"/>
      <c r="D5234" s="101"/>
      <c r="E5234" s="101"/>
      <c r="F5234" s="101"/>
      <c r="I5234" s="101"/>
      <c r="J5234" s="101"/>
      <c r="L5234" s="102"/>
      <c r="M5234" s="103"/>
      <c r="O5234" s="101"/>
      <c r="P5234" s="101"/>
      <c r="Q5234" s="101"/>
      <c r="R5234" s="105"/>
      <c r="V5234" s="106"/>
      <c r="W5234" s="107"/>
      <c r="X5234" s="107"/>
      <c r="Y5234" s="107"/>
      <c r="Z5234" s="108"/>
      <c r="AA5234" s="107"/>
      <c r="AB5234" s="50"/>
      <c r="AI5234" s="107"/>
    </row>
    <row r="5235" spans="3:35" x14ac:dyDescent="0.2">
      <c r="C5235" s="101"/>
      <c r="D5235" s="101"/>
      <c r="E5235" s="101"/>
      <c r="F5235" s="101"/>
      <c r="I5235" s="101"/>
      <c r="J5235" s="101"/>
      <c r="L5235" s="102"/>
      <c r="M5235" s="103"/>
      <c r="O5235" s="101"/>
      <c r="P5235" s="101"/>
      <c r="Q5235" s="101"/>
      <c r="R5235" s="105"/>
      <c r="V5235" s="106"/>
      <c r="W5235" s="107"/>
      <c r="X5235" s="107"/>
      <c r="Y5235" s="107"/>
      <c r="Z5235" s="108"/>
      <c r="AA5235" s="107"/>
      <c r="AB5235" s="50"/>
      <c r="AI5235" s="107"/>
    </row>
    <row r="5236" spans="3:35" x14ac:dyDescent="0.2">
      <c r="C5236" s="101"/>
      <c r="D5236" s="101"/>
      <c r="E5236" s="101"/>
      <c r="F5236" s="101"/>
      <c r="I5236" s="101"/>
      <c r="J5236" s="101"/>
      <c r="L5236" s="102"/>
      <c r="M5236" s="103"/>
      <c r="O5236" s="101"/>
      <c r="P5236" s="101"/>
      <c r="Q5236" s="101"/>
      <c r="R5236" s="105"/>
      <c r="V5236" s="106"/>
      <c r="W5236" s="107"/>
      <c r="X5236" s="107"/>
      <c r="Y5236" s="107"/>
      <c r="Z5236" s="108"/>
      <c r="AA5236" s="107"/>
      <c r="AB5236" s="50"/>
      <c r="AI5236" s="107"/>
    </row>
    <row r="5237" spans="3:35" x14ac:dyDescent="0.2">
      <c r="C5237" s="101"/>
      <c r="D5237" s="101"/>
      <c r="E5237" s="101"/>
      <c r="F5237" s="101"/>
      <c r="I5237" s="101"/>
      <c r="J5237" s="101"/>
      <c r="L5237" s="102"/>
      <c r="M5237" s="103"/>
      <c r="O5237" s="101"/>
      <c r="P5237" s="101"/>
      <c r="Q5237" s="101"/>
      <c r="R5237" s="105"/>
      <c r="V5237" s="106"/>
      <c r="W5237" s="107"/>
      <c r="X5237" s="107"/>
      <c r="Y5237" s="107"/>
      <c r="Z5237" s="108"/>
      <c r="AA5237" s="107"/>
      <c r="AB5237" s="50"/>
      <c r="AI5237" s="107"/>
    </row>
    <row r="5238" spans="3:35" x14ac:dyDescent="0.2">
      <c r="C5238" s="101"/>
      <c r="D5238" s="101"/>
      <c r="E5238" s="101"/>
      <c r="F5238" s="101"/>
      <c r="I5238" s="101"/>
      <c r="J5238" s="101"/>
      <c r="L5238" s="102"/>
      <c r="M5238" s="103"/>
      <c r="O5238" s="101"/>
      <c r="P5238" s="101"/>
      <c r="Q5238" s="101"/>
      <c r="R5238" s="105"/>
      <c r="V5238" s="106"/>
      <c r="W5238" s="107"/>
      <c r="X5238" s="107"/>
      <c r="Y5238" s="107"/>
      <c r="Z5238" s="108"/>
      <c r="AA5238" s="107"/>
      <c r="AB5238" s="50"/>
      <c r="AI5238" s="107"/>
    </row>
    <row r="5239" spans="3:35" x14ac:dyDescent="0.2">
      <c r="C5239" s="101"/>
      <c r="D5239" s="101"/>
      <c r="E5239" s="101"/>
      <c r="F5239" s="101"/>
      <c r="I5239" s="101"/>
      <c r="J5239" s="101"/>
      <c r="L5239" s="102"/>
      <c r="M5239" s="103"/>
      <c r="O5239" s="101"/>
      <c r="P5239" s="101"/>
      <c r="Q5239" s="101"/>
      <c r="R5239" s="105"/>
      <c r="V5239" s="106"/>
      <c r="W5239" s="107"/>
      <c r="X5239" s="107"/>
      <c r="Y5239" s="107"/>
      <c r="Z5239" s="108"/>
      <c r="AA5239" s="107"/>
      <c r="AB5239" s="50"/>
      <c r="AI5239" s="107"/>
    </row>
    <row r="5240" spans="3:35" x14ac:dyDescent="0.2">
      <c r="L5240" s="102"/>
      <c r="M5240" s="103"/>
      <c r="R5240" s="105"/>
      <c r="V5240" s="106"/>
      <c r="W5240" s="107"/>
      <c r="X5240" s="107"/>
      <c r="Y5240" s="107"/>
      <c r="Z5240" s="108"/>
      <c r="AA5240" s="107"/>
      <c r="AB5240" s="50"/>
      <c r="AI5240" s="107"/>
    </row>
    <row r="5241" spans="3:35" x14ac:dyDescent="0.2">
      <c r="L5241" s="102"/>
      <c r="M5241" s="103"/>
      <c r="R5241" s="105"/>
      <c r="V5241" s="106"/>
      <c r="W5241" s="107"/>
      <c r="X5241" s="107"/>
      <c r="Y5241" s="107"/>
      <c r="Z5241" s="108"/>
      <c r="AA5241" s="107"/>
      <c r="AB5241" s="50"/>
      <c r="AI5241" s="107"/>
    </row>
    <row r="5242" spans="3:35" x14ac:dyDescent="0.2">
      <c r="L5242" s="102"/>
      <c r="M5242" s="103"/>
      <c r="R5242" s="105"/>
      <c r="V5242" s="106"/>
      <c r="W5242" s="107"/>
      <c r="X5242" s="107"/>
      <c r="Y5242" s="107"/>
      <c r="Z5242" s="108"/>
      <c r="AA5242" s="107"/>
      <c r="AB5242" s="50"/>
      <c r="AI5242" s="107"/>
    </row>
    <row r="5243" spans="3:35" x14ac:dyDescent="0.2">
      <c r="L5243" s="102"/>
      <c r="M5243" s="103"/>
      <c r="R5243" s="105"/>
      <c r="V5243" s="106"/>
      <c r="W5243" s="107"/>
      <c r="X5243" s="107"/>
      <c r="Y5243" s="107"/>
      <c r="Z5243" s="108"/>
      <c r="AA5243" s="107"/>
      <c r="AB5243" s="50"/>
      <c r="AI5243" s="107"/>
    </row>
    <row r="5244" spans="3:35" x14ac:dyDescent="0.2">
      <c r="L5244" s="102"/>
      <c r="M5244" s="103"/>
      <c r="R5244" s="105"/>
      <c r="V5244" s="106"/>
      <c r="W5244" s="107"/>
      <c r="X5244" s="107"/>
      <c r="Y5244" s="107"/>
      <c r="Z5244" s="108"/>
      <c r="AA5244" s="107"/>
      <c r="AB5244" s="50"/>
      <c r="AI5244" s="107"/>
    </row>
    <row r="5245" spans="3:35" x14ac:dyDescent="0.2">
      <c r="L5245" s="102"/>
      <c r="M5245" s="103"/>
      <c r="R5245" s="105"/>
      <c r="V5245" s="106"/>
      <c r="W5245" s="107"/>
      <c r="X5245" s="107"/>
      <c r="Y5245" s="107"/>
      <c r="Z5245" s="108"/>
      <c r="AA5245" s="107"/>
      <c r="AB5245" s="50"/>
      <c r="AI5245" s="107"/>
    </row>
    <row r="5246" spans="3:35" x14ac:dyDescent="0.2">
      <c r="L5246" s="102"/>
      <c r="M5246" s="103"/>
      <c r="R5246" s="105"/>
      <c r="V5246" s="106"/>
      <c r="W5246" s="107"/>
      <c r="X5246" s="107"/>
      <c r="Y5246" s="107"/>
      <c r="Z5246" s="108"/>
      <c r="AA5246" s="107"/>
      <c r="AB5246" s="50"/>
      <c r="AI5246" s="107"/>
    </row>
    <row r="5247" spans="3:35" x14ac:dyDescent="0.2">
      <c r="L5247" s="102"/>
      <c r="M5247" s="103"/>
      <c r="R5247" s="105"/>
      <c r="V5247" s="106"/>
      <c r="W5247" s="107"/>
      <c r="X5247" s="107"/>
      <c r="Y5247" s="107"/>
      <c r="Z5247" s="108"/>
      <c r="AA5247" s="107"/>
      <c r="AB5247" s="50"/>
      <c r="AI5247" s="107"/>
    </row>
    <row r="5248" spans="3:35" x14ac:dyDescent="0.2">
      <c r="C5248" s="101"/>
      <c r="D5248" s="101"/>
      <c r="E5248" s="101"/>
      <c r="F5248" s="101"/>
      <c r="I5248" s="101"/>
      <c r="J5248" s="101"/>
      <c r="L5248" s="102"/>
      <c r="M5248" s="103"/>
      <c r="O5248" s="101"/>
      <c r="P5248" s="101"/>
      <c r="Q5248" s="101"/>
      <c r="R5248" s="105"/>
      <c r="V5248" s="106"/>
      <c r="W5248" s="107"/>
      <c r="X5248" s="107"/>
      <c r="Y5248" s="107"/>
      <c r="Z5248" s="108"/>
      <c r="AA5248" s="107"/>
      <c r="AB5248" s="50"/>
      <c r="AI5248" s="107"/>
    </row>
    <row r="5249" spans="3:35" x14ac:dyDescent="0.2">
      <c r="C5249" s="101"/>
      <c r="D5249" s="101"/>
      <c r="E5249" s="101"/>
      <c r="F5249" s="101"/>
      <c r="I5249" s="101"/>
      <c r="J5249" s="101"/>
      <c r="L5249" s="102"/>
      <c r="M5249" s="103"/>
      <c r="O5249" s="101"/>
      <c r="P5249" s="101"/>
      <c r="Q5249" s="101"/>
      <c r="R5249" s="105"/>
      <c r="V5249" s="106"/>
      <c r="W5249" s="107"/>
      <c r="X5249" s="107"/>
      <c r="Y5249" s="107"/>
      <c r="Z5249" s="108"/>
      <c r="AA5249" s="107"/>
      <c r="AB5249" s="50"/>
      <c r="AI5249" s="107"/>
    </row>
    <row r="5250" spans="3:35" x14ac:dyDescent="0.2">
      <c r="C5250" s="101"/>
      <c r="D5250" s="101"/>
      <c r="E5250" s="101"/>
      <c r="F5250" s="101"/>
      <c r="I5250" s="101"/>
      <c r="J5250" s="101"/>
      <c r="L5250" s="102"/>
      <c r="M5250" s="103"/>
      <c r="O5250" s="101"/>
      <c r="P5250" s="101"/>
      <c r="Q5250" s="101"/>
      <c r="R5250" s="105"/>
      <c r="V5250" s="106"/>
      <c r="W5250" s="107"/>
      <c r="X5250" s="107"/>
      <c r="Y5250" s="107"/>
      <c r="Z5250" s="108"/>
      <c r="AA5250" s="107"/>
      <c r="AB5250" s="50"/>
      <c r="AI5250" s="107"/>
    </row>
    <row r="5251" spans="3:35" x14ac:dyDescent="0.2">
      <c r="C5251" s="101"/>
      <c r="D5251" s="101"/>
      <c r="E5251" s="101"/>
      <c r="F5251" s="101"/>
      <c r="I5251" s="101"/>
      <c r="J5251" s="101"/>
      <c r="L5251" s="102"/>
      <c r="M5251" s="103"/>
      <c r="O5251" s="101"/>
      <c r="P5251" s="101"/>
      <c r="Q5251" s="101"/>
      <c r="R5251" s="105"/>
      <c r="V5251" s="106"/>
      <c r="W5251" s="107"/>
      <c r="X5251" s="107"/>
      <c r="Y5251" s="107"/>
      <c r="Z5251" s="108"/>
      <c r="AA5251" s="107"/>
      <c r="AB5251" s="50"/>
      <c r="AI5251" s="107"/>
    </row>
    <row r="5252" spans="3:35" x14ac:dyDescent="0.2">
      <c r="C5252" s="101"/>
      <c r="D5252" s="101"/>
      <c r="E5252" s="101"/>
      <c r="F5252" s="101"/>
      <c r="I5252" s="101"/>
      <c r="J5252" s="101"/>
      <c r="L5252" s="102"/>
      <c r="M5252" s="103"/>
      <c r="O5252" s="101"/>
      <c r="P5252" s="101"/>
      <c r="Q5252" s="101"/>
      <c r="R5252" s="105"/>
      <c r="V5252" s="106"/>
      <c r="W5252" s="107"/>
      <c r="X5252" s="107"/>
      <c r="Y5252" s="107"/>
      <c r="Z5252" s="108"/>
      <c r="AA5252" s="107"/>
      <c r="AB5252" s="50"/>
      <c r="AI5252" s="107"/>
    </row>
    <row r="5253" spans="3:35" x14ac:dyDescent="0.2">
      <c r="C5253" s="101"/>
      <c r="D5253" s="101"/>
      <c r="E5253" s="101"/>
      <c r="F5253" s="101"/>
      <c r="I5253" s="101"/>
      <c r="J5253" s="101"/>
      <c r="L5253" s="102"/>
      <c r="M5253" s="103"/>
      <c r="O5253" s="101"/>
      <c r="P5253" s="101"/>
      <c r="Q5253" s="101"/>
      <c r="R5253" s="105"/>
      <c r="V5253" s="106"/>
      <c r="W5253" s="107"/>
      <c r="X5253" s="107"/>
      <c r="Y5253" s="107"/>
      <c r="Z5253" s="108"/>
      <c r="AA5253" s="107"/>
      <c r="AB5253" s="50"/>
      <c r="AI5253" s="107"/>
    </row>
    <row r="5254" spans="3:35" x14ac:dyDescent="0.2">
      <c r="C5254" s="101"/>
      <c r="D5254" s="101"/>
      <c r="E5254" s="101"/>
      <c r="F5254" s="101"/>
      <c r="I5254" s="101"/>
      <c r="J5254" s="101"/>
      <c r="L5254" s="102"/>
      <c r="M5254" s="103"/>
      <c r="O5254" s="101"/>
      <c r="P5254" s="101"/>
      <c r="Q5254" s="101"/>
      <c r="R5254" s="105"/>
      <c r="V5254" s="106"/>
      <c r="W5254" s="107"/>
      <c r="X5254" s="107"/>
      <c r="Y5254" s="107"/>
      <c r="Z5254" s="108"/>
      <c r="AA5254" s="107"/>
      <c r="AB5254" s="50"/>
      <c r="AI5254" s="107"/>
    </row>
    <row r="5255" spans="3:35" x14ac:dyDescent="0.2">
      <c r="C5255" s="101"/>
      <c r="D5255" s="101"/>
      <c r="E5255" s="101"/>
      <c r="F5255" s="101"/>
      <c r="I5255" s="101"/>
      <c r="J5255" s="101"/>
      <c r="L5255" s="102"/>
      <c r="M5255" s="103"/>
      <c r="O5255" s="101"/>
      <c r="P5255" s="101"/>
      <c r="Q5255" s="101"/>
      <c r="R5255" s="105"/>
      <c r="V5255" s="106"/>
      <c r="W5255" s="107"/>
      <c r="X5255" s="107"/>
      <c r="Y5255" s="107"/>
      <c r="Z5255" s="108"/>
      <c r="AA5255" s="107"/>
      <c r="AB5255" s="50"/>
      <c r="AI5255" s="107"/>
    </row>
    <row r="5256" spans="3:35" x14ac:dyDescent="0.2">
      <c r="C5256" s="101"/>
      <c r="D5256" s="101"/>
      <c r="E5256" s="101"/>
      <c r="F5256" s="101"/>
      <c r="I5256" s="101"/>
      <c r="J5256" s="101"/>
      <c r="L5256" s="102"/>
      <c r="M5256" s="103"/>
      <c r="O5256" s="101"/>
      <c r="P5256" s="101"/>
      <c r="Q5256" s="101"/>
      <c r="R5256" s="105"/>
      <c r="V5256" s="106"/>
      <c r="W5256" s="107"/>
      <c r="X5256" s="107"/>
      <c r="Y5256" s="107"/>
      <c r="Z5256" s="108"/>
      <c r="AA5256" s="107"/>
      <c r="AB5256" s="50"/>
      <c r="AI5256" s="107"/>
    </row>
    <row r="5257" spans="3:35" x14ac:dyDescent="0.2">
      <c r="C5257" s="101"/>
      <c r="D5257" s="101"/>
      <c r="E5257" s="101"/>
      <c r="F5257" s="101"/>
      <c r="I5257" s="101"/>
      <c r="J5257" s="101"/>
      <c r="L5257" s="102"/>
      <c r="M5257" s="103"/>
      <c r="O5257" s="101"/>
      <c r="P5257" s="101"/>
      <c r="Q5257" s="101"/>
      <c r="R5257" s="105"/>
      <c r="V5257" s="106"/>
      <c r="W5257" s="107"/>
      <c r="X5257" s="107"/>
      <c r="Y5257" s="107"/>
      <c r="Z5257" s="108"/>
      <c r="AA5257" s="107"/>
      <c r="AB5257" s="50"/>
      <c r="AI5257" s="107"/>
    </row>
    <row r="5258" spans="3:35" x14ac:dyDescent="0.2">
      <c r="C5258" s="101"/>
      <c r="D5258" s="101"/>
      <c r="E5258" s="101"/>
      <c r="F5258" s="101"/>
      <c r="I5258" s="101"/>
      <c r="J5258" s="101"/>
      <c r="L5258" s="102"/>
      <c r="M5258" s="103"/>
      <c r="O5258" s="101"/>
      <c r="P5258" s="101"/>
      <c r="Q5258" s="101"/>
      <c r="R5258" s="105"/>
      <c r="V5258" s="106"/>
      <c r="W5258" s="107"/>
      <c r="X5258" s="107"/>
      <c r="Y5258" s="107"/>
      <c r="Z5258" s="108"/>
      <c r="AA5258" s="107"/>
      <c r="AB5258" s="50"/>
      <c r="AI5258" s="107"/>
    </row>
    <row r="5259" spans="3:35" x14ac:dyDescent="0.2">
      <c r="L5259" s="102"/>
      <c r="M5259" s="103"/>
      <c r="R5259" s="105"/>
      <c r="V5259" s="106"/>
      <c r="W5259" s="107"/>
      <c r="X5259" s="107"/>
      <c r="Y5259" s="107"/>
      <c r="Z5259" s="108"/>
      <c r="AA5259" s="107"/>
      <c r="AB5259" s="50"/>
      <c r="AI5259" s="107"/>
    </row>
    <row r="5260" spans="3:35" x14ac:dyDescent="0.2">
      <c r="L5260" s="102"/>
      <c r="M5260" s="103"/>
      <c r="R5260" s="105"/>
      <c r="V5260" s="106"/>
      <c r="W5260" s="107"/>
      <c r="X5260" s="107"/>
      <c r="Y5260" s="107"/>
      <c r="Z5260" s="108"/>
      <c r="AA5260" s="107"/>
      <c r="AB5260" s="50"/>
      <c r="AI5260" s="107"/>
    </row>
    <row r="5261" spans="3:35" x14ac:dyDescent="0.2">
      <c r="L5261" s="102"/>
      <c r="M5261" s="103"/>
      <c r="R5261" s="105"/>
      <c r="V5261" s="106"/>
      <c r="W5261" s="107"/>
      <c r="X5261" s="107"/>
      <c r="Y5261" s="107"/>
      <c r="Z5261" s="108"/>
      <c r="AA5261" s="107"/>
      <c r="AB5261" s="50"/>
      <c r="AI5261" s="107"/>
    </row>
    <row r="5262" spans="3:35" x14ac:dyDescent="0.2">
      <c r="L5262" s="102"/>
      <c r="M5262" s="103"/>
      <c r="R5262" s="105"/>
      <c r="V5262" s="106"/>
      <c r="W5262" s="107"/>
      <c r="X5262" s="107"/>
      <c r="Y5262" s="107"/>
      <c r="Z5262" s="108"/>
      <c r="AA5262" s="107"/>
      <c r="AB5262" s="50"/>
      <c r="AI5262" s="107"/>
    </row>
    <row r="5263" spans="3:35" x14ac:dyDescent="0.2">
      <c r="L5263" s="102"/>
      <c r="M5263" s="103"/>
      <c r="R5263" s="105"/>
      <c r="V5263" s="106"/>
      <c r="W5263" s="107"/>
      <c r="X5263" s="107"/>
      <c r="Y5263" s="107"/>
      <c r="Z5263" s="108"/>
      <c r="AA5263" s="107"/>
      <c r="AB5263" s="50"/>
      <c r="AI5263" s="107"/>
    </row>
    <row r="5264" spans="3:35" x14ac:dyDescent="0.2">
      <c r="L5264" s="102"/>
      <c r="M5264" s="103"/>
      <c r="R5264" s="105"/>
      <c r="V5264" s="106"/>
      <c r="W5264" s="107"/>
      <c r="X5264" s="107"/>
      <c r="Y5264" s="107"/>
      <c r="Z5264" s="108"/>
      <c r="AA5264" s="107"/>
      <c r="AB5264" s="50"/>
      <c r="AI5264" s="107"/>
    </row>
    <row r="5265" spans="3:35" x14ac:dyDescent="0.2">
      <c r="L5265" s="102"/>
      <c r="M5265" s="103"/>
      <c r="R5265" s="105"/>
      <c r="V5265" s="106"/>
      <c r="W5265" s="107"/>
      <c r="X5265" s="107"/>
      <c r="Y5265" s="107"/>
      <c r="Z5265" s="108"/>
      <c r="AA5265" s="107"/>
      <c r="AB5265" s="50"/>
      <c r="AI5265" s="107"/>
    </row>
    <row r="5266" spans="3:35" x14ac:dyDescent="0.2">
      <c r="C5266" s="101"/>
      <c r="D5266" s="101"/>
      <c r="E5266" s="101"/>
      <c r="F5266" s="101"/>
      <c r="I5266" s="101"/>
      <c r="J5266" s="101"/>
      <c r="L5266" s="102"/>
      <c r="M5266" s="103"/>
      <c r="O5266" s="101"/>
      <c r="P5266" s="101"/>
      <c r="Q5266" s="101"/>
      <c r="R5266" s="105"/>
      <c r="V5266" s="106"/>
      <c r="W5266" s="107"/>
      <c r="X5266" s="107"/>
      <c r="Y5266" s="107"/>
      <c r="Z5266" s="108"/>
      <c r="AA5266" s="107"/>
      <c r="AB5266" s="50"/>
      <c r="AI5266" s="107"/>
    </row>
    <row r="5267" spans="3:35" x14ac:dyDescent="0.2">
      <c r="C5267" s="101"/>
      <c r="D5267" s="101"/>
      <c r="E5267" s="101"/>
      <c r="F5267" s="101"/>
      <c r="I5267" s="101"/>
      <c r="J5267" s="101"/>
      <c r="L5267" s="102"/>
      <c r="M5267" s="103"/>
      <c r="O5267" s="101"/>
      <c r="P5267" s="101"/>
      <c r="Q5267" s="101"/>
      <c r="R5267" s="105"/>
      <c r="V5267" s="106"/>
      <c r="W5267" s="107"/>
      <c r="X5267" s="107"/>
      <c r="Y5267" s="107"/>
      <c r="Z5267" s="108"/>
      <c r="AA5267" s="107"/>
      <c r="AB5267" s="50"/>
      <c r="AI5267" s="107"/>
    </row>
    <row r="5268" spans="3:35" x14ac:dyDescent="0.2">
      <c r="C5268" s="101"/>
      <c r="D5268" s="101"/>
      <c r="E5268" s="101"/>
      <c r="F5268" s="101"/>
      <c r="I5268" s="101"/>
      <c r="J5268" s="101"/>
      <c r="L5268" s="102"/>
      <c r="M5268" s="103"/>
      <c r="O5268" s="101"/>
      <c r="P5268" s="101"/>
      <c r="Q5268" s="101"/>
      <c r="R5268" s="105"/>
      <c r="V5268" s="106"/>
      <c r="W5268" s="107"/>
      <c r="X5268" s="107"/>
      <c r="Y5268" s="107"/>
      <c r="Z5268" s="108"/>
      <c r="AA5268" s="107"/>
      <c r="AB5268" s="50"/>
      <c r="AI5268" s="107"/>
    </row>
    <row r="5269" spans="3:35" x14ac:dyDescent="0.2">
      <c r="C5269" s="101"/>
      <c r="D5269" s="101"/>
      <c r="E5269" s="101"/>
      <c r="F5269" s="101"/>
      <c r="I5269" s="101"/>
      <c r="J5269" s="101"/>
      <c r="L5269" s="102"/>
      <c r="M5269" s="103"/>
      <c r="O5269" s="101"/>
      <c r="P5269" s="101"/>
      <c r="Q5269" s="101"/>
      <c r="R5269" s="105"/>
      <c r="V5269" s="106"/>
      <c r="W5269" s="107"/>
      <c r="X5269" s="107"/>
      <c r="Y5269" s="107"/>
      <c r="Z5269" s="108"/>
      <c r="AA5269" s="107"/>
      <c r="AB5269" s="50"/>
      <c r="AI5269" s="107"/>
    </row>
    <row r="5270" spans="3:35" x14ac:dyDescent="0.2">
      <c r="C5270" s="101"/>
      <c r="D5270" s="101"/>
      <c r="E5270" s="101"/>
      <c r="F5270" s="101"/>
      <c r="I5270" s="101"/>
      <c r="J5270" s="101"/>
      <c r="L5270" s="102"/>
      <c r="M5270" s="103"/>
      <c r="O5270" s="101"/>
      <c r="P5270" s="101"/>
      <c r="Q5270" s="101"/>
      <c r="R5270" s="105"/>
      <c r="V5270" s="106"/>
      <c r="W5270" s="107"/>
      <c r="X5270" s="107"/>
      <c r="Y5270" s="107"/>
      <c r="Z5270" s="108"/>
      <c r="AA5270" s="107"/>
      <c r="AB5270" s="50"/>
      <c r="AI5270" s="107"/>
    </row>
    <row r="5271" spans="3:35" x14ac:dyDescent="0.2">
      <c r="C5271" s="101"/>
      <c r="D5271" s="101"/>
      <c r="E5271" s="101"/>
      <c r="F5271" s="101"/>
      <c r="I5271" s="101"/>
      <c r="J5271" s="101"/>
      <c r="L5271" s="102"/>
      <c r="M5271" s="103"/>
      <c r="O5271" s="101"/>
      <c r="P5271" s="101"/>
      <c r="Q5271" s="101"/>
      <c r="R5271" s="105"/>
      <c r="V5271" s="106"/>
      <c r="W5271" s="107"/>
      <c r="X5271" s="107"/>
      <c r="Y5271" s="107"/>
      <c r="Z5271" s="108"/>
      <c r="AA5271" s="107"/>
      <c r="AB5271" s="50"/>
      <c r="AI5271" s="107"/>
    </row>
    <row r="5272" spans="3:35" x14ac:dyDescent="0.2">
      <c r="C5272" s="101"/>
      <c r="D5272" s="101"/>
      <c r="E5272" s="101"/>
      <c r="F5272" s="101"/>
      <c r="I5272" s="101"/>
      <c r="J5272" s="101"/>
      <c r="L5272" s="102"/>
      <c r="M5272" s="103"/>
      <c r="O5272" s="101"/>
      <c r="P5272" s="101"/>
      <c r="Q5272" s="101"/>
      <c r="R5272" s="105"/>
      <c r="V5272" s="106"/>
      <c r="W5272" s="107"/>
      <c r="X5272" s="107"/>
      <c r="Y5272" s="107"/>
      <c r="Z5272" s="108"/>
      <c r="AA5272" s="107"/>
      <c r="AB5272" s="50"/>
      <c r="AI5272" s="107"/>
    </row>
    <row r="5273" spans="3:35" x14ac:dyDescent="0.2">
      <c r="C5273" s="101"/>
      <c r="D5273" s="101"/>
      <c r="E5273" s="101"/>
      <c r="F5273" s="101"/>
      <c r="I5273" s="101"/>
      <c r="J5273" s="101"/>
      <c r="L5273" s="102"/>
      <c r="M5273" s="103"/>
      <c r="O5273" s="101"/>
      <c r="P5273" s="101"/>
      <c r="Q5273" s="101"/>
      <c r="R5273" s="105"/>
      <c r="V5273" s="106"/>
      <c r="W5273" s="107"/>
      <c r="X5273" s="107"/>
      <c r="Y5273" s="107"/>
      <c r="Z5273" s="108"/>
      <c r="AA5273" s="107"/>
      <c r="AB5273" s="50"/>
      <c r="AI5273" s="107"/>
    </row>
    <row r="5274" spans="3:35" x14ac:dyDescent="0.2">
      <c r="C5274" s="101"/>
      <c r="D5274" s="101"/>
      <c r="E5274" s="101"/>
      <c r="F5274" s="101"/>
      <c r="I5274" s="101"/>
      <c r="J5274" s="101"/>
      <c r="L5274" s="102"/>
      <c r="M5274" s="103"/>
      <c r="O5274" s="101"/>
      <c r="P5274" s="101"/>
      <c r="Q5274" s="101"/>
      <c r="R5274" s="105"/>
      <c r="V5274" s="106"/>
      <c r="W5274" s="107"/>
      <c r="X5274" s="107"/>
      <c r="Y5274" s="107"/>
      <c r="Z5274" s="108"/>
      <c r="AA5274" s="107"/>
      <c r="AB5274" s="50"/>
      <c r="AI5274" s="107"/>
    </row>
    <row r="5275" spans="3:35" x14ac:dyDescent="0.2">
      <c r="C5275" s="101"/>
      <c r="D5275" s="101"/>
      <c r="E5275" s="101"/>
      <c r="F5275" s="101"/>
      <c r="I5275" s="101"/>
      <c r="J5275" s="101"/>
      <c r="L5275" s="102"/>
      <c r="M5275" s="103"/>
      <c r="O5275" s="101"/>
      <c r="P5275" s="101"/>
      <c r="Q5275" s="101"/>
      <c r="R5275" s="105"/>
      <c r="V5275" s="106"/>
      <c r="W5275" s="107"/>
      <c r="X5275" s="107"/>
      <c r="Y5275" s="107"/>
      <c r="Z5275" s="108"/>
      <c r="AA5275" s="107"/>
      <c r="AB5275" s="50"/>
      <c r="AI5275" s="107"/>
    </row>
    <row r="5276" spans="3:35" x14ac:dyDescent="0.2">
      <c r="C5276" s="101"/>
      <c r="D5276" s="101"/>
      <c r="E5276" s="101"/>
      <c r="F5276" s="101"/>
      <c r="I5276" s="101"/>
      <c r="J5276" s="101"/>
      <c r="L5276" s="102"/>
      <c r="M5276" s="103"/>
      <c r="O5276" s="101"/>
      <c r="P5276" s="101"/>
      <c r="Q5276" s="101"/>
      <c r="R5276" s="105"/>
      <c r="V5276" s="106"/>
      <c r="W5276" s="107"/>
      <c r="X5276" s="107"/>
      <c r="Y5276" s="107"/>
      <c r="Z5276" s="108"/>
      <c r="AA5276" s="107"/>
      <c r="AB5276" s="50"/>
      <c r="AI5276" s="107"/>
    </row>
    <row r="5277" spans="3:35" x14ac:dyDescent="0.2">
      <c r="C5277" s="101"/>
      <c r="D5277" s="101"/>
      <c r="E5277" s="101"/>
      <c r="F5277" s="101"/>
      <c r="I5277" s="101"/>
      <c r="J5277" s="101"/>
      <c r="L5277" s="102"/>
      <c r="M5277" s="103"/>
      <c r="O5277" s="101"/>
      <c r="P5277" s="101"/>
      <c r="Q5277" s="101"/>
      <c r="R5277" s="105"/>
      <c r="V5277" s="106"/>
      <c r="W5277" s="107"/>
      <c r="X5277" s="107"/>
      <c r="Y5277" s="107"/>
      <c r="Z5277" s="108"/>
      <c r="AA5277" s="107"/>
      <c r="AB5277" s="50"/>
      <c r="AI5277" s="107"/>
    </row>
    <row r="5278" spans="3:35" x14ac:dyDescent="0.2">
      <c r="C5278" s="101"/>
      <c r="D5278" s="101"/>
      <c r="E5278" s="101"/>
      <c r="F5278" s="101"/>
      <c r="I5278" s="101"/>
      <c r="J5278" s="101"/>
      <c r="L5278" s="102"/>
      <c r="M5278" s="103"/>
      <c r="O5278" s="101"/>
      <c r="P5278" s="101"/>
      <c r="Q5278" s="101"/>
      <c r="R5278" s="105"/>
      <c r="V5278" s="106"/>
      <c r="W5278" s="107"/>
      <c r="X5278" s="107"/>
      <c r="Y5278" s="107"/>
      <c r="Z5278" s="108"/>
      <c r="AA5278" s="107"/>
      <c r="AB5278" s="50"/>
      <c r="AI5278" s="107"/>
    </row>
    <row r="5279" spans="3:35" x14ac:dyDescent="0.2">
      <c r="C5279" s="101"/>
      <c r="D5279" s="101"/>
      <c r="E5279" s="101"/>
      <c r="F5279" s="101"/>
      <c r="I5279" s="101"/>
      <c r="J5279" s="101"/>
      <c r="L5279" s="102"/>
      <c r="M5279" s="103"/>
      <c r="O5279" s="101"/>
      <c r="P5279" s="101"/>
      <c r="Q5279" s="101"/>
      <c r="R5279" s="105"/>
      <c r="V5279" s="106"/>
      <c r="W5279" s="107"/>
      <c r="X5279" s="107"/>
      <c r="Y5279" s="107"/>
      <c r="Z5279" s="108"/>
      <c r="AA5279" s="107"/>
      <c r="AB5279" s="50"/>
      <c r="AI5279" s="107"/>
    </row>
    <row r="5280" spans="3:35" x14ac:dyDescent="0.2">
      <c r="C5280" s="101"/>
      <c r="D5280" s="101"/>
      <c r="E5280" s="101"/>
      <c r="F5280" s="101"/>
      <c r="I5280" s="101"/>
      <c r="J5280" s="101"/>
      <c r="L5280" s="102"/>
      <c r="M5280" s="103"/>
      <c r="O5280" s="101"/>
      <c r="P5280" s="101"/>
      <c r="Q5280" s="101"/>
      <c r="R5280" s="105"/>
      <c r="V5280" s="106"/>
      <c r="W5280" s="107"/>
      <c r="X5280" s="107"/>
      <c r="Y5280" s="107"/>
      <c r="Z5280" s="108"/>
      <c r="AA5280" s="107"/>
      <c r="AB5280" s="50"/>
      <c r="AI5280" s="107"/>
    </row>
    <row r="5281" spans="3:35" x14ac:dyDescent="0.2">
      <c r="C5281" s="101"/>
      <c r="D5281" s="101"/>
      <c r="E5281" s="101"/>
      <c r="F5281" s="101"/>
      <c r="I5281" s="101"/>
      <c r="J5281" s="101"/>
      <c r="L5281" s="102"/>
      <c r="M5281" s="103"/>
      <c r="O5281" s="101"/>
      <c r="P5281" s="101"/>
      <c r="Q5281" s="101"/>
      <c r="R5281" s="105"/>
      <c r="V5281" s="106"/>
      <c r="W5281" s="107"/>
      <c r="X5281" s="107"/>
      <c r="Y5281" s="107"/>
      <c r="Z5281" s="108"/>
      <c r="AA5281" s="107"/>
      <c r="AB5281" s="50"/>
      <c r="AI5281" s="107"/>
    </row>
    <row r="5282" spans="3:35" x14ac:dyDescent="0.2">
      <c r="C5282" s="101"/>
      <c r="D5282" s="101"/>
      <c r="E5282" s="101"/>
      <c r="F5282" s="101"/>
      <c r="I5282" s="101"/>
      <c r="J5282" s="101"/>
      <c r="L5282" s="102"/>
      <c r="M5282" s="103"/>
      <c r="O5282" s="101"/>
      <c r="P5282" s="101"/>
      <c r="Q5282" s="101"/>
      <c r="R5282" s="105"/>
      <c r="V5282" s="106"/>
      <c r="W5282" s="107"/>
      <c r="X5282" s="107"/>
      <c r="Y5282" s="107"/>
      <c r="Z5282" s="108"/>
      <c r="AA5282" s="107"/>
      <c r="AB5282" s="50"/>
      <c r="AI5282" s="107"/>
    </row>
    <row r="5283" spans="3:35" x14ac:dyDescent="0.2">
      <c r="C5283" s="101"/>
      <c r="D5283" s="101"/>
      <c r="E5283" s="101"/>
      <c r="F5283" s="101"/>
      <c r="I5283" s="101"/>
      <c r="J5283" s="101"/>
      <c r="L5283" s="102"/>
      <c r="M5283" s="103"/>
      <c r="O5283" s="101"/>
      <c r="P5283" s="101"/>
      <c r="Q5283" s="101"/>
      <c r="R5283" s="105"/>
      <c r="V5283" s="106"/>
      <c r="W5283" s="107"/>
      <c r="X5283" s="107"/>
      <c r="Y5283" s="107"/>
      <c r="Z5283" s="108"/>
      <c r="AA5283" s="107"/>
      <c r="AB5283" s="50"/>
      <c r="AI5283" s="107"/>
    </row>
    <row r="5284" spans="3:35" x14ac:dyDescent="0.2">
      <c r="C5284" s="101"/>
      <c r="D5284" s="101"/>
      <c r="E5284" s="101"/>
      <c r="F5284" s="101"/>
      <c r="I5284" s="101"/>
      <c r="J5284" s="101"/>
      <c r="L5284" s="102"/>
      <c r="M5284" s="103"/>
      <c r="O5284" s="101"/>
      <c r="P5284" s="101"/>
      <c r="Q5284" s="101"/>
      <c r="R5284" s="105"/>
      <c r="V5284" s="106"/>
      <c r="W5284" s="107"/>
      <c r="X5284" s="107"/>
      <c r="Y5284" s="107"/>
      <c r="Z5284" s="108"/>
      <c r="AA5284" s="107"/>
      <c r="AB5284" s="50"/>
      <c r="AI5284" s="107"/>
    </row>
    <row r="5285" spans="3:35" x14ac:dyDescent="0.2">
      <c r="C5285" s="101"/>
      <c r="D5285" s="101"/>
      <c r="E5285" s="101"/>
      <c r="F5285" s="101"/>
      <c r="I5285" s="101"/>
      <c r="J5285" s="101"/>
      <c r="L5285" s="102"/>
      <c r="M5285" s="103"/>
      <c r="O5285" s="101"/>
      <c r="P5285" s="101"/>
      <c r="Q5285" s="101"/>
      <c r="R5285" s="105"/>
      <c r="V5285" s="106"/>
      <c r="W5285" s="107"/>
      <c r="X5285" s="107"/>
      <c r="Y5285" s="107"/>
      <c r="Z5285" s="108"/>
      <c r="AA5285" s="107"/>
      <c r="AB5285" s="50"/>
      <c r="AI5285" s="107"/>
    </row>
    <row r="5286" spans="3:35" x14ac:dyDescent="0.2">
      <c r="C5286" s="101"/>
      <c r="D5286" s="101"/>
      <c r="E5286" s="101"/>
      <c r="F5286" s="101"/>
      <c r="I5286" s="101"/>
      <c r="J5286" s="101"/>
      <c r="L5286" s="102"/>
      <c r="M5286" s="103"/>
      <c r="O5286" s="101"/>
      <c r="P5286" s="101"/>
      <c r="Q5286" s="101"/>
      <c r="R5286" s="105"/>
      <c r="V5286" s="106"/>
      <c r="W5286" s="107"/>
      <c r="X5286" s="107"/>
      <c r="Y5286" s="107"/>
      <c r="Z5286" s="108"/>
      <c r="AA5286" s="107"/>
      <c r="AB5286" s="50"/>
      <c r="AI5286" s="107"/>
    </row>
    <row r="5287" spans="3:35" x14ac:dyDescent="0.2">
      <c r="C5287" s="101"/>
      <c r="D5287" s="101"/>
      <c r="E5287" s="101"/>
      <c r="F5287" s="101"/>
      <c r="I5287" s="101"/>
      <c r="J5287" s="101"/>
      <c r="L5287" s="102"/>
      <c r="M5287" s="103"/>
      <c r="O5287" s="101"/>
      <c r="P5287" s="101"/>
      <c r="Q5287" s="101"/>
      <c r="R5287" s="105"/>
      <c r="V5287" s="106"/>
      <c r="W5287" s="107"/>
      <c r="X5287" s="107"/>
      <c r="Y5287" s="107"/>
      <c r="Z5287" s="108"/>
      <c r="AA5287" s="107"/>
      <c r="AB5287" s="50"/>
      <c r="AI5287" s="107"/>
    </row>
    <row r="5288" spans="3:35" x14ac:dyDescent="0.2">
      <c r="C5288" s="101"/>
      <c r="D5288" s="101"/>
      <c r="E5288" s="101"/>
      <c r="F5288" s="101"/>
      <c r="I5288" s="101"/>
      <c r="J5288" s="101"/>
      <c r="L5288" s="102"/>
      <c r="M5288" s="103"/>
      <c r="O5288" s="101"/>
      <c r="P5288" s="101"/>
      <c r="Q5288" s="101"/>
      <c r="R5288" s="105"/>
      <c r="V5288" s="106"/>
      <c r="W5288" s="107"/>
      <c r="X5288" s="107"/>
      <c r="Y5288" s="107"/>
      <c r="Z5288" s="108"/>
      <c r="AA5288" s="107"/>
      <c r="AB5288" s="50"/>
      <c r="AI5288" s="107"/>
    </row>
    <row r="5289" spans="3:35" x14ac:dyDescent="0.2">
      <c r="C5289" s="101"/>
      <c r="D5289" s="101"/>
      <c r="E5289" s="101"/>
      <c r="F5289" s="101"/>
      <c r="I5289" s="101"/>
      <c r="J5289" s="101"/>
      <c r="L5289" s="102"/>
      <c r="M5289" s="103"/>
      <c r="O5289" s="101"/>
      <c r="P5289" s="101"/>
      <c r="Q5289" s="101"/>
      <c r="R5289" s="105"/>
      <c r="V5289" s="106"/>
      <c r="W5289" s="107"/>
      <c r="X5289" s="107"/>
      <c r="Y5289" s="107"/>
      <c r="Z5289" s="108"/>
      <c r="AA5289" s="107"/>
      <c r="AB5289" s="50"/>
      <c r="AI5289" s="107"/>
    </row>
    <row r="5290" spans="3:35" x14ac:dyDescent="0.2">
      <c r="C5290" s="101"/>
      <c r="D5290" s="101"/>
      <c r="E5290" s="101"/>
      <c r="F5290" s="101"/>
      <c r="I5290" s="101"/>
      <c r="J5290" s="101"/>
      <c r="L5290" s="102"/>
      <c r="M5290" s="103"/>
      <c r="O5290" s="101"/>
      <c r="P5290" s="101"/>
      <c r="Q5290" s="101"/>
      <c r="R5290" s="105"/>
      <c r="V5290" s="106"/>
      <c r="W5290" s="107"/>
      <c r="X5290" s="107"/>
      <c r="Y5290" s="107"/>
      <c r="Z5290" s="108"/>
      <c r="AA5290" s="107"/>
      <c r="AB5290" s="50"/>
      <c r="AI5290" s="107"/>
    </row>
    <row r="5291" spans="3:35" x14ac:dyDescent="0.2">
      <c r="C5291" s="101"/>
      <c r="D5291" s="101"/>
      <c r="E5291" s="101"/>
      <c r="F5291" s="101"/>
      <c r="I5291" s="101"/>
      <c r="J5291" s="101"/>
      <c r="L5291" s="102"/>
      <c r="M5291" s="103"/>
      <c r="O5291" s="101"/>
      <c r="P5291" s="101"/>
      <c r="Q5291" s="101"/>
      <c r="R5291" s="105"/>
      <c r="V5291" s="106"/>
      <c r="W5291" s="107"/>
      <c r="X5291" s="107"/>
      <c r="Y5291" s="107"/>
      <c r="Z5291" s="108"/>
      <c r="AA5291" s="107"/>
      <c r="AB5291" s="50"/>
      <c r="AI5291" s="107"/>
    </row>
    <row r="5292" spans="3:35" x14ac:dyDescent="0.2">
      <c r="C5292" s="101"/>
      <c r="D5292" s="101"/>
      <c r="E5292" s="101"/>
      <c r="F5292" s="101"/>
      <c r="I5292" s="101"/>
      <c r="J5292" s="101"/>
      <c r="L5292" s="102"/>
      <c r="M5292" s="103"/>
      <c r="O5292" s="101"/>
      <c r="P5292" s="101"/>
      <c r="Q5292" s="101"/>
      <c r="R5292" s="105"/>
      <c r="V5292" s="106"/>
      <c r="W5292" s="107"/>
      <c r="X5292" s="107"/>
      <c r="Y5292" s="107"/>
      <c r="Z5292" s="108"/>
      <c r="AA5292" s="107"/>
      <c r="AB5292" s="50"/>
      <c r="AI5292" s="107"/>
    </row>
    <row r="5293" spans="3:35" x14ac:dyDescent="0.2">
      <c r="C5293" s="101"/>
      <c r="D5293" s="101"/>
      <c r="E5293" s="101"/>
      <c r="F5293" s="101"/>
      <c r="I5293" s="101"/>
      <c r="J5293" s="101"/>
      <c r="L5293" s="102"/>
      <c r="M5293" s="103"/>
      <c r="O5293" s="101"/>
      <c r="P5293" s="101"/>
      <c r="Q5293" s="101"/>
      <c r="R5293" s="105"/>
      <c r="V5293" s="106"/>
      <c r="W5293" s="107"/>
      <c r="X5293" s="107"/>
      <c r="Y5293" s="107"/>
      <c r="Z5293" s="108"/>
      <c r="AA5293" s="107"/>
      <c r="AB5293" s="50"/>
      <c r="AI5293" s="107"/>
    </row>
    <row r="5294" spans="3:35" x14ac:dyDescent="0.2">
      <c r="C5294" s="101"/>
      <c r="D5294" s="101"/>
      <c r="E5294" s="101"/>
      <c r="F5294" s="101"/>
      <c r="I5294" s="101"/>
      <c r="J5294" s="101"/>
      <c r="L5294" s="102"/>
      <c r="M5294" s="103"/>
      <c r="O5294" s="101"/>
      <c r="P5294" s="101"/>
      <c r="Q5294" s="101"/>
      <c r="R5294" s="105"/>
      <c r="V5294" s="106"/>
      <c r="W5294" s="107"/>
      <c r="X5294" s="107"/>
      <c r="Y5294" s="107"/>
      <c r="Z5294" s="108"/>
      <c r="AA5294" s="107"/>
      <c r="AB5294" s="50"/>
      <c r="AI5294" s="107"/>
    </row>
    <row r="5295" spans="3:35" x14ac:dyDescent="0.2">
      <c r="C5295" s="101"/>
      <c r="D5295" s="101"/>
      <c r="E5295" s="101"/>
      <c r="F5295" s="101"/>
      <c r="I5295" s="101"/>
      <c r="J5295" s="101"/>
      <c r="L5295" s="102"/>
      <c r="M5295" s="103"/>
      <c r="O5295" s="101"/>
      <c r="P5295" s="101"/>
      <c r="Q5295" s="101"/>
      <c r="R5295" s="105"/>
      <c r="V5295" s="106"/>
      <c r="W5295" s="107"/>
      <c r="X5295" s="107"/>
      <c r="Y5295" s="107"/>
      <c r="Z5295" s="108"/>
      <c r="AA5295" s="107"/>
      <c r="AB5295" s="50"/>
      <c r="AI5295" s="107"/>
    </row>
    <row r="5296" spans="3:35" x14ac:dyDescent="0.2">
      <c r="C5296" s="101"/>
      <c r="D5296" s="101"/>
      <c r="E5296" s="101"/>
      <c r="F5296" s="101"/>
      <c r="I5296" s="101"/>
      <c r="J5296" s="101"/>
      <c r="L5296" s="102"/>
      <c r="M5296" s="103"/>
      <c r="O5296" s="101"/>
      <c r="P5296" s="101"/>
      <c r="Q5296" s="101"/>
      <c r="R5296" s="105"/>
      <c r="V5296" s="106"/>
      <c r="W5296" s="107"/>
      <c r="X5296" s="107"/>
      <c r="Y5296" s="107"/>
      <c r="Z5296" s="108"/>
      <c r="AA5296" s="107"/>
      <c r="AB5296" s="50"/>
      <c r="AI5296" s="107"/>
    </row>
    <row r="5297" spans="3:35" x14ac:dyDescent="0.2">
      <c r="C5297" s="101"/>
      <c r="D5297" s="101"/>
      <c r="E5297" s="101"/>
      <c r="F5297" s="101"/>
      <c r="I5297" s="101"/>
      <c r="J5297" s="101"/>
      <c r="L5297" s="102"/>
      <c r="M5297" s="103"/>
      <c r="O5297" s="101"/>
      <c r="P5297" s="101"/>
      <c r="Q5297" s="101"/>
      <c r="R5297" s="105"/>
      <c r="V5297" s="106"/>
      <c r="W5297" s="107"/>
      <c r="X5297" s="107"/>
      <c r="Y5297" s="107"/>
      <c r="Z5297" s="108"/>
      <c r="AA5297" s="107"/>
      <c r="AB5297" s="50"/>
      <c r="AI5297" s="107"/>
    </row>
    <row r="5298" spans="3:35" x14ac:dyDescent="0.2">
      <c r="C5298" s="101"/>
      <c r="D5298" s="101"/>
      <c r="E5298" s="101"/>
      <c r="F5298" s="101"/>
      <c r="I5298" s="101"/>
      <c r="J5298" s="101"/>
      <c r="L5298" s="102"/>
      <c r="M5298" s="103"/>
      <c r="O5298" s="101"/>
      <c r="P5298" s="101"/>
      <c r="Q5298" s="101"/>
      <c r="R5298" s="105"/>
      <c r="V5298" s="106"/>
      <c r="W5298" s="107"/>
      <c r="X5298" s="107"/>
      <c r="Y5298" s="107"/>
      <c r="Z5298" s="108"/>
      <c r="AA5298" s="107"/>
      <c r="AB5298" s="50"/>
      <c r="AI5298" s="107"/>
    </row>
    <row r="5299" spans="3:35" x14ac:dyDescent="0.2">
      <c r="C5299" s="101"/>
      <c r="D5299" s="101"/>
      <c r="E5299" s="101"/>
      <c r="F5299" s="101"/>
      <c r="I5299" s="101"/>
      <c r="J5299" s="101"/>
      <c r="L5299" s="102"/>
      <c r="M5299" s="103"/>
      <c r="O5299" s="101"/>
      <c r="P5299" s="101"/>
      <c r="Q5299" s="101"/>
      <c r="R5299" s="105"/>
      <c r="V5299" s="106"/>
      <c r="W5299" s="107"/>
      <c r="X5299" s="107"/>
      <c r="Y5299" s="107"/>
      <c r="Z5299" s="108"/>
      <c r="AA5299" s="107"/>
      <c r="AB5299" s="50"/>
      <c r="AI5299" s="107"/>
    </row>
    <row r="5300" spans="3:35" x14ac:dyDescent="0.2">
      <c r="C5300" s="101"/>
      <c r="D5300" s="101"/>
      <c r="E5300" s="101"/>
      <c r="F5300" s="101"/>
      <c r="I5300" s="101"/>
      <c r="J5300" s="101"/>
      <c r="L5300" s="102"/>
      <c r="M5300" s="103"/>
      <c r="O5300" s="101"/>
      <c r="P5300" s="101"/>
      <c r="Q5300" s="101"/>
      <c r="R5300" s="105"/>
      <c r="V5300" s="106"/>
      <c r="W5300" s="107"/>
      <c r="X5300" s="107"/>
      <c r="Y5300" s="107"/>
      <c r="Z5300" s="108"/>
      <c r="AA5300" s="107"/>
      <c r="AB5300" s="50"/>
      <c r="AI5300" s="107"/>
    </row>
    <row r="5301" spans="3:35" x14ac:dyDescent="0.2">
      <c r="C5301" s="101"/>
      <c r="D5301" s="101"/>
      <c r="E5301" s="101"/>
      <c r="F5301" s="101"/>
      <c r="I5301" s="101"/>
      <c r="J5301" s="101"/>
      <c r="L5301" s="102"/>
      <c r="M5301" s="103"/>
      <c r="O5301" s="101"/>
      <c r="P5301" s="101"/>
      <c r="Q5301" s="101"/>
      <c r="R5301" s="105"/>
      <c r="V5301" s="106"/>
      <c r="W5301" s="107"/>
      <c r="X5301" s="107"/>
      <c r="Y5301" s="107"/>
      <c r="Z5301" s="108"/>
      <c r="AA5301" s="107"/>
      <c r="AB5301" s="50"/>
      <c r="AI5301" s="107"/>
    </row>
    <row r="5302" spans="3:35" x14ac:dyDescent="0.2">
      <c r="C5302" s="101"/>
      <c r="D5302" s="101"/>
      <c r="E5302" s="101"/>
      <c r="F5302" s="101"/>
      <c r="I5302" s="101"/>
      <c r="J5302" s="101"/>
      <c r="L5302" s="102"/>
      <c r="M5302" s="103"/>
      <c r="O5302" s="101"/>
      <c r="P5302" s="101"/>
      <c r="Q5302" s="101"/>
      <c r="R5302" s="105"/>
      <c r="V5302" s="106"/>
      <c r="W5302" s="107"/>
      <c r="X5302" s="107"/>
      <c r="Y5302" s="107"/>
      <c r="Z5302" s="108"/>
      <c r="AA5302" s="107"/>
      <c r="AB5302" s="50"/>
      <c r="AI5302" s="107"/>
    </row>
    <row r="5303" spans="3:35" x14ac:dyDescent="0.2">
      <c r="C5303" s="101"/>
      <c r="D5303" s="101"/>
      <c r="E5303" s="101"/>
      <c r="F5303" s="101"/>
      <c r="I5303" s="101"/>
      <c r="J5303" s="101"/>
      <c r="L5303" s="102"/>
      <c r="M5303" s="103"/>
      <c r="O5303" s="101"/>
      <c r="P5303" s="101"/>
      <c r="Q5303" s="101"/>
      <c r="R5303" s="105"/>
      <c r="V5303" s="106"/>
      <c r="W5303" s="107"/>
      <c r="X5303" s="107"/>
      <c r="Y5303" s="107"/>
      <c r="Z5303" s="108"/>
      <c r="AA5303" s="107"/>
      <c r="AB5303" s="50"/>
      <c r="AI5303" s="107"/>
    </row>
    <row r="5304" spans="3:35" x14ac:dyDescent="0.2">
      <c r="C5304" s="101"/>
      <c r="D5304" s="101"/>
      <c r="E5304" s="101"/>
      <c r="F5304" s="101"/>
      <c r="I5304" s="101"/>
      <c r="J5304" s="101"/>
      <c r="L5304" s="102"/>
      <c r="M5304" s="103"/>
      <c r="O5304" s="101"/>
      <c r="P5304" s="101"/>
      <c r="Q5304" s="101"/>
      <c r="R5304" s="105"/>
      <c r="V5304" s="106"/>
      <c r="W5304" s="107"/>
      <c r="X5304" s="107"/>
      <c r="Y5304" s="107"/>
      <c r="Z5304" s="108"/>
      <c r="AA5304" s="107"/>
      <c r="AB5304" s="50"/>
      <c r="AI5304" s="107"/>
    </row>
    <row r="5305" spans="3:35" x14ac:dyDescent="0.2">
      <c r="C5305" s="101"/>
      <c r="D5305" s="101"/>
      <c r="E5305" s="101"/>
      <c r="F5305" s="101"/>
      <c r="I5305" s="101"/>
      <c r="J5305" s="101"/>
      <c r="L5305" s="102"/>
      <c r="M5305" s="103"/>
      <c r="O5305" s="101"/>
      <c r="P5305" s="101"/>
      <c r="Q5305" s="101"/>
      <c r="R5305" s="105"/>
      <c r="V5305" s="106"/>
      <c r="W5305" s="107"/>
      <c r="X5305" s="107"/>
      <c r="Y5305" s="107"/>
      <c r="Z5305" s="108"/>
      <c r="AA5305" s="107"/>
      <c r="AB5305" s="50"/>
      <c r="AI5305" s="107"/>
    </row>
    <row r="5306" spans="3:35" x14ac:dyDescent="0.2">
      <c r="C5306" s="101"/>
      <c r="D5306" s="101"/>
      <c r="E5306" s="101"/>
      <c r="F5306" s="101"/>
      <c r="I5306" s="101"/>
      <c r="J5306" s="101"/>
      <c r="L5306" s="102"/>
      <c r="M5306" s="103"/>
      <c r="O5306" s="101"/>
      <c r="P5306" s="101"/>
      <c r="Q5306" s="101"/>
      <c r="R5306" s="105"/>
      <c r="V5306" s="106"/>
      <c r="W5306" s="107"/>
      <c r="X5306" s="107"/>
      <c r="Y5306" s="107"/>
      <c r="Z5306" s="108"/>
      <c r="AA5306" s="107"/>
      <c r="AB5306" s="50"/>
      <c r="AI5306" s="107"/>
    </row>
    <row r="5307" spans="3:35" x14ac:dyDescent="0.2">
      <c r="C5307" s="101"/>
      <c r="D5307" s="101"/>
      <c r="E5307" s="101"/>
      <c r="F5307" s="101"/>
      <c r="I5307" s="101"/>
      <c r="J5307" s="101"/>
      <c r="L5307" s="102"/>
      <c r="M5307" s="103"/>
      <c r="O5307" s="101"/>
      <c r="P5307" s="101"/>
      <c r="Q5307" s="101"/>
      <c r="R5307" s="105"/>
      <c r="V5307" s="106"/>
      <c r="W5307" s="107"/>
      <c r="X5307" s="107"/>
      <c r="Y5307" s="107"/>
      <c r="Z5307" s="108"/>
      <c r="AA5307" s="107"/>
      <c r="AB5307" s="50"/>
      <c r="AI5307" s="107"/>
    </row>
    <row r="5308" spans="3:35" x14ac:dyDescent="0.2">
      <c r="C5308" s="101"/>
      <c r="D5308" s="101"/>
      <c r="E5308" s="101"/>
      <c r="F5308" s="101"/>
      <c r="I5308" s="101"/>
      <c r="J5308" s="101"/>
      <c r="L5308" s="102"/>
      <c r="M5308" s="103"/>
      <c r="O5308" s="101"/>
      <c r="P5308" s="101"/>
      <c r="Q5308" s="101"/>
      <c r="R5308" s="105"/>
      <c r="V5308" s="106"/>
      <c r="W5308" s="107"/>
      <c r="X5308" s="107"/>
      <c r="Y5308" s="107"/>
      <c r="Z5308" s="108"/>
      <c r="AA5308" s="107"/>
      <c r="AB5308" s="50"/>
      <c r="AI5308" s="107"/>
    </row>
    <row r="5309" spans="3:35" x14ac:dyDescent="0.2">
      <c r="C5309" s="101"/>
      <c r="D5309" s="101"/>
      <c r="E5309" s="101"/>
      <c r="F5309" s="101"/>
      <c r="I5309" s="101"/>
      <c r="J5309" s="101"/>
      <c r="L5309" s="102"/>
      <c r="M5309" s="103"/>
      <c r="O5309" s="101"/>
      <c r="P5309" s="101"/>
      <c r="Q5309" s="101"/>
      <c r="R5309" s="105"/>
      <c r="V5309" s="106"/>
      <c r="W5309" s="107"/>
      <c r="X5309" s="107"/>
      <c r="Y5309" s="107"/>
      <c r="Z5309" s="108"/>
      <c r="AA5309" s="107"/>
      <c r="AB5309" s="50"/>
      <c r="AI5309" s="107"/>
    </row>
    <row r="5310" spans="3:35" x14ac:dyDescent="0.2">
      <c r="C5310" s="101"/>
      <c r="D5310" s="101"/>
      <c r="E5310" s="101"/>
      <c r="F5310" s="101"/>
      <c r="I5310" s="101"/>
      <c r="J5310" s="101"/>
      <c r="L5310" s="102"/>
      <c r="M5310" s="103"/>
      <c r="O5310" s="101"/>
      <c r="P5310" s="101"/>
      <c r="Q5310" s="101"/>
      <c r="R5310" s="105"/>
      <c r="V5310" s="106"/>
      <c r="W5310" s="107"/>
      <c r="X5310" s="107"/>
      <c r="Y5310" s="107"/>
      <c r="Z5310" s="108"/>
      <c r="AA5310" s="107"/>
      <c r="AB5310" s="50"/>
      <c r="AI5310" s="107"/>
    </row>
    <row r="5311" spans="3:35" x14ac:dyDescent="0.2">
      <c r="C5311" s="101"/>
      <c r="D5311" s="101"/>
      <c r="E5311" s="101"/>
      <c r="F5311" s="101"/>
      <c r="I5311" s="101"/>
      <c r="J5311" s="101"/>
      <c r="L5311" s="102"/>
      <c r="M5311" s="103"/>
      <c r="O5311" s="101"/>
      <c r="P5311" s="101"/>
      <c r="Q5311" s="101"/>
      <c r="R5311" s="105"/>
      <c r="V5311" s="106"/>
      <c r="W5311" s="107"/>
      <c r="X5311" s="107"/>
      <c r="Y5311" s="107"/>
      <c r="Z5311" s="108"/>
      <c r="AA5311" s="107"/>
      <c r="AB5311" s="50"/>
      <c r="AI5311" s="107"/>
    </row>
    <row r="5312" spans="3:35" x14ac:dyDescent="0.2">
      <c r="C5312" s="101"/>
      <c r="D5312" s="101"/>
      <c r="E5312" s="101"/>
      <c r="F5312" s="101"/>
      <c r="I5312" s="101"/>
      <c r="J5312" s="101"/>
      <c r="L5312" s="102"/>
      <c r="M5312" s="103"/>
      <c r="O5312" s="101"/>
      <c r="P5312" s="101"/>
      <c r="Q5312" s="101"/>
      <c r="R5312" s="105"/>
      <c r="V5312" s="106"/>
      <c r="W5312" s="107"/>
      <c r="X5312" s="107"/>
      <c r="Y5312" s="107"/>
      <c r="Z5312" s="108"/>
      <c r="AA5312" s="107"/>
      <c r="AB5312" s="50"/>
      <c r="AI5312" s="107"/>
    </row>
    <row r="5313" spans="3:35" x14ac:dyDescent="0.2">
      <c r="C5313" s="101"/>
      <c r="D5313" s="101"/>
      <c r="E5313" s="101"/>
      <c r="F5313" s="101"/>
      <c r="I5313" s="101"/>
      <c r="J5313" s="101"/>
      <c r="L5313" s="102"/>
      <c r="M5313" s="103"/>
      <c r="O5313" s="101"/>
      <c r="P5313" s="101"/>
      <c r="Q5313" s="101"/>
      <c r="R5313" s="105"/>
      <c r="V5313" s="106"/>
      <c r="W5313" s="107"/>
      <c r="X5313" s="107"/>
      <c r="Y5313" s="107"/>
      <c r="Z5313" s="108"/>
      <c r="AA5313" s="107"/>
      <c r="AB5313" s="50"/>
      <c r="AI5313" s="107"/>
    </row>
    <row r="5314" spans="3:35" x14ac:dyDescent="0.2">
      <c r="C5314" s="101"/>
      <c r="D5314" s="101"/>
      <c r="E5314" s="101"/>
      <c r="F5314" s="101"/>
      <c r="I5314" s="101"/>
      <c r="J5314" s="101"/>
      <c r="L5314" s="102"/>
      <c r="M5314" s="103"/>
      <c r="O5314" s="101"/>
      <c r="P5314" s="101"/>
      <c r="Q5314" s="101"/>
      <c r="R5314" s="105"/>
      <c r="V5314" s="106"/>
      <c r="W5314" s="107"/>
      <c r="X5314" s="107"/>
      <c r="Y5314" s="107"/>
      <c r="Z5314" s="108"/>
      <c r="AA5314" s="107"/>
      <c r="AB5314" s="50"/>
      <c r="AI5314" s="107"/>
    </row>
    <row r="5315" spans="3:35" x14ac:dyDescent="0.2">
      <c r="C5315" s="101"/>
      <c r="D5315" s="101"/>
      <c r="E5315" s="101"/>
      <c r="F5315" s="101"/>
      <c r="I5315" s="101"/>
      <c r="J5315" s="101"/>
      <c r="L5315" s="102"/>
      <c r="M5315" s="103"/>
      <c r="O5315" s="101"/>
      <c r="P5315" s="101"/>
      <c r="Q5315" s="101"/>
      <c r="R5315" s="105"/>
      <c r="V5315" s="106"/>
      <c r="W5315" s="107"/>
      <c r="X5315" s="107"/>
      <c r="Y5315" s="107"/>
      <c r="Z5315" s="108"/>
      <c r="AA5315" s="107"/>
      <c r="AB5315" s="50"/>
      <c r="AI5315" s="107"/>
    </row>
    <row r="5316" spans="3:35" x14ac:dyDescent="0.2">
      <c r="C5316" s="101"/>
      <c r="D5316" s="101"/>
      <c r="E5316" s="101"/>
      <c r="F5316" s="101"/>
      <c r="I5316" s="101"/>
      <c r="J5316" s="101"/>
      <c r="L5316" s="102"/>
      <c r="M5316" s="103"/>
      <c r="O5316" s="101"/>
      <c r="P5316" s="101"/>
      <c r="Q5316" s="101"/>
      <c r="R5316" s="105"/>
      <c r="V5316" s="106"/>
      <c r="W5316" s="107"/>
      <c r="X5316" s="107"/>
      <c r="Y5316" s="107"/>
      <c r="Z5316" s="108"/>
      <c r="AA5316" s="107"/>
      <c r="AB5316" s="50"/>
      <c r="AI5316" s="107"/>
    </row>
    <row r="5317" spans="3:35" x14ac:dyDescent="0.2">
      <c r="C5317" s="101"/>
      <c r="D5317" s="101"/>
      <c r="E5317" s="101"/>
      <c r="F5317" s="101"/>
      <c r="I5317" s="101"/>
      <c r="J5317" s="101"/>
      <c r="L5317" s="102"/>
      <c r="M5317" s="103"/>
      <c r="O5317" s="101"/>
      <c r="P5317" s="101"/>
      <c r="Q5317" s="101"/>
      <c r="R5317" s="105"/>
      <c r="V5317" s="106"/>
      <c r="W5317" s="107"/>
      <c r="X5317" s="107"/>
      <c r="Y5317" s="107"/>
      <c r="Z5317" s="108"/>
      <c r="AA5317" s="107"/>
      <c r="AB5317" s="50"/>
      <c r="AI5317" s="107"/>
    </row>
    <row r="5318" spans="3:35" x14ac:dyDescent="0.2">
      <c r="C5318" s="101"/>
      <c r="D5318" s="101"/>
      <c r="E5318" s="101"/>
      <c r="F5318" s="101"/>
      <c r="I5318" s="101"/>
      <c r="J5318" s="101"/>
      <c r="L5318" s="102"/>
      <c r="M5318" s="103"/>
      <c r="O5318" s="101"/>
      <c r="P5318" s="101"/>
      <c r="Q5318" s="101"/>
      <c r="R5318" s="105"/>
      <c r="V5318" s="106"/>
      <c r="W5318" s="107"/>
      <c r="X5318" s="107"/>
      <c r="Y5318" s="107"/>
      <c r="Z5318" s="108"/>
      <c r="AA5318" s="107"/>
      <c r="AB5318" s="50"/>
      <c r="AI5318" s="107"/>
    </row>
    <row r="5319" spans="3:35" x14ac:dyDescent="0.2">
      <c r="C5319" s="101"/>
      <c r="D5319" s="101"/>
      <c r="E5319" s="101"/>
      <c r="F5319" s="101"/>
      <c r="I5319" s="101"/>
      <c r="J5319" s="101"/>
      <c r="L5319" s="102"/>
      <c r="M5319" s="103"/>
      <c r="O5319" s="101"/>
      <c r="P5319" s="101"/>
      <c r="Q5319" s="101"/>
      <c r="R5319" s="105"/>
      <c r="V5319" s="106"/>
      <c r="W5319" s="107"/>
      <c r="X5319" s="107"/>
      <c r="Y5319" s="107"/>
      <c r="Z5319" s="108"/>
      <c r="AA5319" s="107"/>
      <c r="AB5319" s="50"/>
      <c r="AI5319" s="107"/>
    </row>
    <row r="5320" spans="3:35" x14ac:dyDescent="0.2">
      <c r="C5320" s="101"/>
      <c r="D5320" s="101"/>
      <c r="E5320" s="101"/>
      <c r="F5320" s="101"/>
      <c r="I5320" s="101"/>
      <c r="J5320" s="101"/>
      <c r="L5320" s="102"/>
      <c r="M5320" s="103"/>
      <c r="O5320" s="101"/>
      <c r="P5320" s="101"/>
      <c r="Q5320" s="101"/>
      <c r="R5320" s="105"/>
      <c r="V5320" s="106"/>
      <c r="W5320" s="107"/>
      <c r="X5320" s="107"/>
      <c r="Y5320" s="107"/>
      <c r="Z5320" s="108"/>
      <c r="AA5320" s="107"/>
      <c r="AB5320" s="50"/>
      <c r="AI5320" s="107"/>
    </row>
    <row r="5321" spans="3:35" x14ac:dyDescent="0.2">
      <c r="C5321" s="101"/>
      <c r="D5321" s="101"/>
      <c r="E5321" s="101"/>
      <c r="F5321" s="101"/>
      <c r="I5321" s="101"/>
      <c r="J5321" s="101"/>
      <c r="L5321" s="102"/>
      <c r="M5321" s="103"/>
      <c r="O5321" s="101"/>
      <c r="P5321" s="101"/>
      <c r="Q5321" s="101"/>
      <c r="R5321" s="105"/>
      <c r="V5321" s="106"/>
      <c r="W5321" s="107"/>
      <c r="X5321" s="107"/>
      <c r="Y5321" s="107"/>
      <c r="Z5321" s="108"/>
      <c r="AA5321" s="107"/>
      <c r="AB5321" s="50"/>
      <c r="AI5321" s="107"/>
    </row>
    <row r="5322" spans="3:35" x14ac:dyDescent="0.2">
      <c r="C5322" s="101"/>
      <c r="D5322" s="101"/>
      <c r="E5322" s="101"/>
      <c r="F5322" s="101"/>
      <c r="I5322" s="101"/>
      <c r="J5322" s="101"/>
      <c r="L5322" s="102"/>
      <c r="M5322" s="103"/>
      <c r="O5322" s="101"/>
      <c r="P5322" s="101"/>
      <c r="Q5322" s="101"/>
      <c r="R5322" s="105"/>
      <c r="V5322" s="106"/>
      <c r="W5322" s="107"/>
      <c r="X5322" s="107"/>
      <c r="Y5322" s="107"/>
      <c r="Z5322" s="108"/>
      <c r="AA5322" s="107"/>
      <c r="AB5322" s="50"/>
      <c r="AI5322" s="107"/>
    </row>
    <row r="5323" spans="3:35" x14ac:dyDescent="0.2">
      <c r="C5323" s="101"/>
      <c r="D5323" s="101"/>
      <c r="E5323" s="101"/>
      <c r="F5323" s="101"/>
      <c r="I5323" s="101"/>
      <c r="J5323" s="101"/>
      <c r="L5323" s="102"/>
      <c r="M5323" s="103"/>
      <c r="O5323" s="101"/>
      <c r="P5323" s="101"/>
      <c r="Q5323" s="101"/>
      <c r="R5323" s="105"/>
      <c r="V5323" s="106"/>
      <c r="W5323" s="107"/>
      <c r="X5323" s="107"/>
      <c r="Y5323" s="107"/>
      <c r="Z5323" s="108"/>
      <c r="AA5323" s="107"/>
      <c r="AB5323" s="50"/>
      <c r="AI5323" s="107"/>
    </row>
    <row r="5324" spans="3:35" x14ac:dyDescent="0.2">
      <c r="C5324" s="101"/>
      <c r="D5324" s="101"/>
      <c r="E5324" s="101"/>
      <c r="F5324" s="101"/>
      <c r="I5324" s="101"/>
      <c r="J5324" s="101"/>
      <c r="L5324" s="102"/>
      <c r="M5324" s="103"/>
      <c r="O5324" s="101"/>
      <c r="P5324" s="101"/>
      <c r="Q5324" s="101"/>
      <c r="R5324" s="105"/>
      <c r="V5324" s="106"/>
      <c r="W5324" s="107"/>
      <c r="X5324" s="107"/>
      <c r="Y5324" s="107"/>
      <c r="Z5324" s="108"/>
      <c r="AA5324" s="107"/>
      <c r="AB5324" s="50"/>
      <c r="AI5324" s="107"/>
    </row>
    <row r="5325" spans="3:35" x14ac:dyDescent="0.2">
      <c r="C5325" s="101"/>
      <c r="D5325" s="101"/>
      <c r="E5325" s="101"/>
      <c r="F5325" s="101"/>
      <c r="I5325" s="101"/>
      <c r="J5325" s="101"/>
      <c r="L5325" s="102"/>
      <c r="M5325" s="103"/>
      <c r="O5325" s="101"/>
      <c r="P5325" s="101"/>
      <c r="Q5325" s="101"/>
      <c r="R5325" s="105"/>
      <c r="V5325" s="106"/>
      <c r="W5325" s="107"/>
      <c r="X5325" s="107"/>
      <c r="Y5325" s="107"/>
      <c r="Z5325" s="108"/>
      <c r="AA5325" s="107"/>
      <c r="AB5325" s="50"/>
      <c r="AI5325" s="107"/>
    </row>
    <row r="5326" spans="3:35" x14ac:dyDescent="0.2">
      <c r="C5326" s="101"/>
      <c r="D5326" s="101"/>
      <c r="E5326" s="101"/>
      <c r="F5326" s="101"/>
      <c r="I5326" s="101"/>
      <c r="J5326" s="101"/>
      <c r="L5326" s="102"/>
      <c r="M5326" s="103"/>
      <c r="O5326" s="101"/>
      <c r="P5326" s="101"/>
      <c r="Q5326" s="101"/>
      <c r="R5326" s="105"/>
      <c r="V5326" s="106"/>
      <c r="W5326" s="107"/>
      <c r="X5326" s="107"/>
      <c r="Y5326" s="107"/>
      <c r="Z5326" s="108"/>
      <c r="AA5326" s="107"/>
      <c r="AB5326" s="50"/>
      <c r="AI5326" s="107"/>
    </row>
    <row r="5327" spans="3:35" x14ac:dyDescent="0.2">
      <c r="C5327" s="101"/>
      <c r="D5327" s="101"/>
      <c r="E5327" s="101"/>
      <c r="F5327" s="101"/>
      <c r="I5327" s="101"/>
      <c r="J5327" s="101"/>
      <c r="L5327" s="102"/>
      <c r="M5327" s="103"/>
      <c r="O5327" s="101"/>
      <c r="P5327" s="101"/>
      <c r="Q5327" s="101"/>
      <c r="R5327" s="105"/>
      <c r="V5327" s="106"/>
      <c r="W5327" s="107"/>
      <c r="X5327" s="107"/>
      <c r="Y5327" s="107"/>
      <c r="Z5327" s="108"/>
      <c r="AA5327" s="107"/>
      <c r="AB5327" s="50"/>
      <c r="AI5327" s="107"/>
    </row>
    <row r="5328" spans="3:35" x14ac:dyDescent="0.2">
      <c r="C5328" s="101"/>
      <c r="D5328" s="101"/>
      <c r="E5328" s="101"/>
      <c r="F5328" s="101"/>
      <c r="I5328" s="101"/>
      <c r="J5328" s="101"/>
      <c r="L5328" s="102"/>
      <c r="M5328" s="103"/>
      <c r="O5328" s="101"/>
      <c r="P5328" s="101"/>
      <c r="Q5328" s="101"/>
      <c r="R5328" s="105"/>
      <c r="V5328" s="106"/>
      <c r="W5328" s="107"/>
      <c r="X5328" s="107"/>
      <c r="Y5328" s="107"/>
      <c r="Z5328" s="108"/>
      <c r="AA5328" s="107"/>
      <c r="AB5328" s="50"/>
      <c r="AI5328" s="107"/>
    </row>
    <row r="5329" spans="3:35" x14ac:dyDescent="0.2">
      <c r="C5329" s="101"/>
      <c r="D5329" s="101"/>
      <c r="E5329" s="101"/>
      <c r="F5329" s="101"/>
      <c r="I5329" s="101"/>
      <c r="J5329" s="101"/>
      <c r="L5329" s="102"/>
      <c r="M5329" s="103"/>
      <c r="O5329" s="101"/>
      <c r="P5329" s="101"/>
      <c r="Q5329" s="101"/>
      <c r="R5329" s="105"/>
      <c r="V5329" s="106"/>
      <c r="W5329" s="107"/>
      <c r="X5329" s="107"/>
      <c r="Y5329" s="107"/>
      <c r="Z5329" s="108"/>
      <c r="AA5329" s="107"/>
      <c r="AB5329" s="50"/>
      <c r="AI5329" s="107"/>
    </row>
    <row r="5330" spans="3:35" x14ac:dyDescent="0.2">
      <c r="C5330" s="101"/>
      <c r="D5330" s="101"/>
      <c r="E5330" s="101"/>
      <c r="F5330" s="101"/>
      <c r="I5330" s="101"/>
      <c r="J5330" s="101"/>
      <c r="L5330" s="102"/>
      <c r="M5330" s="103"/>
      <c r="O5330" s="101"/>
      <c r="P5330" s="101"/>
      <c r="Q5330" s="101"/>
      <c r="R5330" s="105"/>
      <c r="V5330" s="106"/>
      <c r="W5330" s="107"/>
      <c r="X5330" s="107"/>
      <c r="Y5330" s="107"/>
      <c r="Z5330" s="108"/>
      <c r="AA5330" s="107"/>
      <c r="AB5330" s="50"/>
      <c r="AI5330" s="107"/>
    </row>
    <row r="5331" spans="3:35" x14ac:dyDescent="0.2">
      <c r="C5331" s="101"/>
      <c r="D5331" s="101"/>
      <c r="E5331" s="101"/>
      <c r="F5331" s="101"/>
      <c r="I5331" s="101"/>
      <c r="J5331" s="101"/>
      <c r="L5331" s="102"/>
      <c r="M5331" s="103"/>
      <c r="O5331" s="101"/>
      <c r="P5331" s="101"/>
      <c r="Q5331" s="101"/>
      <c r="R5331" s="105"/>
      <c r="V5331" s="106"/>
      <c r="W5331" s="107"/>
      <c r="X5331" s="107"/>
      <c r="Y5331" s="107"/>
      <c r="Z5331" s="108"/>
      <c r="AA5331" s="107"/>
      <c r="AB5331" s="50"/>
      <c r="AI5331" s="107"/>
    </row>
    <row r="5332" spans="3:35" x14ac:dyDescent="0.2">
      <c r="C5332" s="101"/>
      <c r="D5332" s="101"/>
      <c r="E5332" s="101"/>
      <c r="F5332" s="101"/>
      <c r="I5332" s="101"/>
      <c r="J5332" s="101"/>
      <c r="L5332" s="102"/>
      <c r="M5332" s="103"/>
      <c r="O5332" s="101"/>
      <c r="P5332" s="101"/>
      <c r="Q5332" s="101"/>
      <c r="R5332" s="105"/>
      <c r="V5332" s="106"/>
      <c r="W5332" s="107"/>
      <c r="X5332" s="107"/>
      <c r="Y5332" s="107"/>
      <c r="Z5332" s="108"/>
      <c r="AA5332" s="107"/>
      <c r="AB5332" s="50"/>
      <c r="AI5332" s="107"/>
    </row>
    <row r="5333" spans="3:35" x14ac:dyDescent="0.2">
      <c r="C5333" s="101"/>
      <c r="D5333" s="101"/>
      <c r="E5333" s="101"/>
      <c r="F5333" s="101"/>
      <c r="I5333" s="101"/>
      <c r="J5333" s="101"/>
      <c r="L5333" s="102"/>
      <c r="M5333" s="103"/>
      <c r="O5333" s="101"/>
      <c r="P5333" s="101"/>
      <c r="Q5333" s="101"/>
      <c r="R5333" s="105"/>
      <c r="V5333" s="106"/>
      <c r="W5333" s="107"/>
      <c r="X5333" s="107"/>
      <c r="Y5333" s="107"/>
      <c r="Z5333" s="108"/>
      <c r="AA5333" s="107"/>
      <c r="AB5333" s="50"/>
      <c r="AI5333" s="107"/>
    </row>
    <row r="5334" spans="3:35" x14ac:dyDescent="0.2">
      <c r="C5334" s="101"/>
      <c r="D5334" s="101"/>
      <c r="E5334" s="101"/>
      <c r="F5334" s="101"/>
      <c r="I5334" s="101"/>
      <c r="J5334" s="101"/>
      <c r="L5334" s="102"/>
      <c r="M5334" s="103"/>
      <c r="O5334" s="101"/>
      <c r="P5334" s="101"/>
      <c r="Q5334" s="101"/>
      <c r="R5334" s="105"/>
      <c r="V5334" s="106"/>
      <c r="W5334" s="107"/>
      <c r="X5334" s="107"/>
      <c r="Y5334" s="107"/>
      <c r="Z5334" s="108"/>
      <c r="AA5334" s="107"/>
      <c r="AB5334" s="50"/>
      <c r="AI5334" s="107"/>
    </row>
    <row r="5335" spans="3:35" x14ac:dyDescent="0.2">
      <c r="C5335" s="101"/>
      <c r="D5335" s="101"/>
      <c r="E5335" s="101"/>
      <c r="F5335" s="101"/>
      <c r="I5335" s="101"/>
      <c r="J5335" s="101"/>
      <c r="L5335" s="102"/>
      <c r="M5335" s="103"/>
      <c r="O5335" s="101"/>
      <c r="P5335" s="101"/>
      <c r="Q5335" s="101"/>
      <c r="R5335" s="105"/>
      <c r="V5335" s="106"/>
      <c r="W5335" s="107"/>
      <c r="X5335" s="107"/>
      <c r="Y5335" s="107"/>
      <c r="Z5335" s="108"/>
      <c r="AA5335" s="107"/>
      <c r="AB5335" s="50"/>
      <c r="AI5335" s="107"/>
    </row>
    <row r="5336" spans="3:35" x14ac:dyDescent="0.2">
      <c r="C5336" s="101"/>
      <c r="D5336" s="101"/>
      <c r="E5336" s="101"/>
      <c r="F5336" s="101"/>
      <c r="I5336" s="101"/>
      <c r="J5336" s="101"/>
      <c r="L5336" s="102"/>
      <c r="M5336" s="103"/>
      <c r="O5336" s="101"/>
      <c r="P5336" s="101"/>
      <c r="Q5336" s="101"/>
      <c r="R5336" s="105"/>
      <c r="V5336" s="106"/>
      <c r="W5336" s="107"/>
      <c r="X5336" s="107"/>
      <c r="Y5336" s="107"/>
      <c r="Z5336" s="108"/>
      <c r="AA5336" s="107"/>
      <c r="AB5336" s="50"/>
      <c r="AI5336" s="107"/>
    </row>
    <row r="5337" spans="3:35" x14ac:dyDescent="0.2">
      <c r="C5337" s="101"/>
      <c r="D5337" s="101"/>
      <c r="E5337" s="101"/>
      <c r="F5337" s="101"/>
      <c r="I5337" s="101"/>
      <c r="J5337" s="101"/>
      <c r="L5337" s="102"/>
      <c r="M5337" s="103"/>
      <c r="O5337" s="101"/>
      <c r="P5337" s="101"/>
      <c r="Q5337" s="101"/>
      <c r="R5337" s="105"/>
      <c r="V5337" s="106"/>
      <c r="W5337" s="107"/>
      <c r="X5337" s="107"/>
      <c r="Y5337" s="107"/>
      <c r="Z5337" s="108"/>
      <c r="AA5337" s="107"/>
      <c r="AB5337" s="50"/>
      <c r="AI5337" s="107"/>
    </row>
    <row r="5338" spans="3:35" x14ac:dyDescent="0.2">
      <c r="C5338" s="101"/>
      <c r="D5338" s="101"/>
      <c r="E5338" s="101"/>
      <c r="F5338" s="101"/>
      <c r="I5338" s="101"/>
      <c r="J5338" s="101"/>
      <c r="L5338" s="102"/>
      <c r="M5338" s="103"/>
      <c r="O5338" s="101"/>
      <c r="P5338" s="101"/>
      <c r="Q5338" s="101"/>
      <c r="R5338" s="105"/>
      <c r="V5338" s="106"/>
      <c r="W5338" s="107"/>
      <c r="X5338" s="107"/>
      <c r="Y5338" s="107"/>
      <c r="Z5338" s="108"/>
      <c r="AA5338" s="107"/>
      <c r="AB5338" s="50"/>
      <c r="AI5338" s="107"/>
    </row>
    <row r="5339" spans="3:35" x14ac:dyDescent="0.2">
      <c r="C5339" s="101"/>
      <c r="D5339" s="101"/>
      <c r="E5339" s="101"/>
      <c r="F5339" s="101"/>
      <c r="I5339" s="101"/>
      <c r="J5339" s="101"/>
      <c r="L5339" s="102"/>
      <c r="M5339" s="103"/>
      <c r="O5339" s="101"/>
      <c r="P5339" s="101"/>
      <c r="Q5339" s="101"/>
      <c r="R5339" s="105"/>
      <c r="V5339" s="106"/>
      <c r="W5339" s="107"/>
      <c r="X5339" s="107"/>
      <c r="Y5339" s="107"/>
      <c r="Z5339" s="108"/>
      <c r="AA5339" s="107"/>
      <c r="AB5339" s="50"/>
      <c r="AI5339" s="107"/>
    </row>
    <row r="5340" spans="3:35" x14ac:dyDescent="0.2">
      <c r="C5340" s="101"/>
      <c r="D5340" s="101"/>
      <c r="E5340" s="101"/>
      <c r="F5340" s="101"/>
      <c r="I5340" s="101"/>
      <c r="J5340" s="101"/>
      <c r="L5340" s="102"/>
      <c r="M5340" s="103"/>
      <c r="O5340" s="101"/>
      <c r="P5340" s="101"/>
      <c r="Q5340" s="101"/>
      <c r="R5340" s="105"/>
      <c r="V5340" s="106"/>
      <c r="W5340" s="107"/>
      <c r="X5340" s="107"/>
      <c r="Y5340" s="107"/>
      <c r="Z5340" s="108"/>
      <c r="AA5340" s="107"/>
      <c r="AB5340" s="50"/>
      <c r="AI5340" s="107"/>
    </row>
    <row r="5341" spans="3:35" x14ac:dyDescent="0.2">
      <c r="C5341" s="101"/>
      <c r="D5341" s="101"/>
      <c r="E5341" s="101"/>
      <c r="F5341" s="101"/>
      <c r="I5341" s="101"/>
      <c r="J5341" s="101"/>
      <c r="L5341" s="102"/>
      <c r="M5341" s="103"/>
      <c r="O5341" s="101"/>
      <c r="P5341" s="101"/>
      <c r="Q5341" s="101"/>
      <c r="R5341" s="105"/>
      <c r="V5341" s="106"/>
      <c r="W5341" s="107"/>
      <c r="X5341" s="107"/>
      <c r="Y5341" s="107"/>
      <c r="Z5341" s="108"/>
      <c r="AA5341" s="107"/>
      <c r="AB5341" s="50"/>
      <c r="AI5341" s="107"/>
    </row>
    <row r="5342" spans="3:35" x14ac:dyDescent="0.2">
      <c r="C5342" s="101"/>
      <c r="D5342" s="101"/>
      <c r="E5342" s="101"/>
      <c r="F5342" s="101"/>
      <c r="I5342" s="101"/>
      <c r="J5342" s="101"/>
      <c r="L5342" s="102"/>
      <c r="M5342" s="103"/>
      <c r="O5342" s="101"/>
      <c r="P5342" s="101"/>
      <c r="Q5342" s="101"/>
      <c r="R5342" s="105"/>
      <c r="V5342" s="106"/>
      <c r="W5342" s="107"/>
      <c r="X5342" s="107"/>
      <c r="Y5342" s="107"/>
      <c r="Z5342" s="108"/>
      <c r="AA5342" s="107"/>
      <c r="AB5342" s="50"/>
      <c r="AI5342" s="107"/>
    </row>
    <row r="5343" spans="3:35" x14ac:dyDescent="0.2">
      <c r="C5343" s="101"/>
      <c r="D5343" s="101"/>
      <c r="E5343" s="101"/>
      <c r="F5343" s="101"/>
      <c r="I5343" s="101"/>
      <c r="J5343" s="101"/>
      <c r="L5343" s="102"/>
      <c r="M5343" s="103"/>
      <c r="O5343" s="101"/>
      <c r="P5343" s="101"/>
      <c r="Q5343" s="101"/>
      <c r="R5343" s="105"/>
      <c r="V5343" s="106"/>
      <c r="W5343" s="107"/>
      <c r="X5343" s="107"/>
      <c r="Y5343" s="107"/>
      <c r="Z5343" s="108"/>
      <c r="AA5343" s="107"/>
      <c r="AB5343" s="50"/>
      <c r="AI5343" s="107"/>
    </row>
    <row r="5344" spans="3:35" x14ac:dyDescent="0.2">
      <c r="C5344" s="101"/>
      <c r="D5344" s="101"/>
      <c r="E5344" s="101"/>
      <c r="F5344" s="101"/>
      <c r="I5344" s="101"/>
      <c r="J5344" s="101"/>
      <c r="L5344" s="102"/>
      <c r="M5344" s="103"/>
      <c r="O5344" s="101"/>
      <c r="P5344" s="101"/>
      <c r="Q5344" s="101"/>
      <c r="R5344" s="105"/>
      <c r="V5344" s="106"/>
      <c r="W5344" s="107"/>
      <c r="X5344" s="107"/>
      <c r="Y5344" s="107"/>
      <c r="Z5344" s="108"/>
      <c r="AA5344" s="107"/>
      <c r="AB5344" s="50"/>
      <c r="AI5344" s="107"/>
    </row>
    <row r="5345" spans="3:35" x14ac:dyDescent="0.2">
      <c r="C5345" s="101"/>
      <c r="D5345" s="101"/>
      <c r="E5345" s="101"/>
      <c r="F5345" s="101"/>
      <c r="I5345" s="101"/>
      <c r="J5345" s="101"/>
      <c r="L5345" s="102"/>
      <c r="M5345" s="103"/>
      <c r="O5345" s="101"/>
      <c r="P5345" s="101"/>
      <c r="Q5345" s="101"/>
      <c r="R5345" s="105"/>
      <c r="V5345" s="106"/>
      <c r="W5345" s="107"/>
      <c r="X5345" s="107"/>
      <c r="Y5345" s="107"/>
      <c r="Z5345" s="108"/>
      <c r="AA5345" s="107"/>
      <c r="AB5345" s="50"/>
      <c r="AI5345" s="107"/>
    </row>
    <row r="5346" spans="3:35" x14ac:dyDescent="0.2">
      <c r="C5346" s="101"/>
      <c r="D5346" s="101"/>
      <c r="E5346" s="101"/>
      <c r="F5346" s="101"/>
      <c r="I5346" s="101"/>
      <c r="J5346" s="101"/>
      <c r="L5346" s="102"/>
      <c r="M5346" s="103"/>
      <c r="O5346" s="101"/>
      <c r="P5346" s="101"/>
      <c r="Q5346" s="101"/>
      <c r="R5346" s="105"/>
      <c r="V5346" s="106"/>
      <c r="W5346" s="107"/>
      <c r="X5346" s="107"/>
      <c r="Y5346" s="107"/>
      <c r="Z5346" s="108"/>
      <c r="AA5346" s="107"/>
      <c r="AB5346" s="50"/>
      <c r="AI5346" s="107"/>
    </row>
    <row r="5347" spans="3:35" x14ac:dyDescent="0.2">
      <c r="C5347" s="101"/>
      <c r="D5347" s="101"/>
      <c r="E5347" s="101"/>
      <c r="F5347" s="101"/>
      <c r="I5347" s="101"/>
      <c r="J5347" s="101"/>
      <c r="L5347" s="102"/>
      <c r="M5347" s="103"/>
      <c r="O5347" s="101"/>
      <c r="P5347" s="101"/>
      <c r="Q5347" s="101"/>
      <c r="R5347" s="105"/>
      <c r="V5347" s="106"/>
      <c r="W5347" s="107"/>
      <c r="X5347" s="107"/>
      <c r="Y5347" s="107"/>
      <c r="Z5347" s="108"/>
      <c r="AA5347" s="107"/>
      <c r="AB5347" s="50"/>
      <c r="AI5347" s="107"/>
    </row>
    <row r="5348" spans="3:35" x14ac:dyDescent="0.2">
      <c r="C5348" s="101"/>
      <c r="D5348" s="101"/>
      <c r="E5348" s="101"/>
      <c r="F5348" s="101"/>
      <c r="I5348" s="101"/>
      <c r="J5348" s="101"/>
      <c r="L5348" s="102"/>
      <c r="M5348" s="103"/>
      <c r="O5348" s="101"/>
      <c r="P5348" s="101"/>
      <c r="Q5348" s="101"/>
      <c r="R5348" s="105"/>
      <c r="V5348" s="106"/>
      <c r="W5348" s="107"/>
      <c r="X5348" s="107"/>
      <c r="Y5348" s="107"/>
      <c r="Z5348" s="108"/>
      <c r="AA5348" s="107"/>
      <c r="AB5348" s="50"/>
      <c r="AI5348" s="107"/>
    </row>
    <row r="5349" spans="3:35" x14ac:dyDescent="0.2">
      <c r="C5349" s="101"/>
      <c r="D5349" s="101"/>
      <c r="E5349" s="101"/>
      <c r="F5349" s="101"/>
      <c r="I5349" s="101"/>
      <c r="J5349" s="101"/>
      <c r="L5349" s="102"/>
      <c r="M5349" s="103"/>
      <c r="O5349" s="101"/>
      <c r="P5349" s="101"/>
      <c r="Q5349" s="101"/>
      <c r="R5349" s="105"/>
      <c r="V5349" s="106"/>
      <c r="W5349" s="107"/>
      <c r="X5349" s="107"/>
      <c r="Y5349" s="107"/>
      <c r="Z5349" s="108"/>
      <c r="AA5349" s="107"/>
      <c r="AB5349" s="50"/>
      <c r="AI5349" s="107"/>
    </row>
    <row r="5350" spans="3:35" x14ac:dyDescent="0.2">
      <c r="C5350" s="101"/>
      <c r="D5350" s="101"/>
      <c r="E5350" s="101"/>
      <c r="F5350" s="101"/>
      <c r="I5350" s="101"/>
      <c r="J5350" s="101"/>
      <c r="L5350" s="102"/>
      <c r="M5350" s="103"/>
      <c r="O5350" s="101"/>
      <c r="P5350" s="101"/>
      <c r="Q5350" s="101"/>
      <c r="R5350" s="105"/>
      <c r="V5350" s="106"/>
      <c r="W5350" s="107"/>
      <c r="X5350" s="107"/>
      <c r="Y5350" s="107"/>
      <c r="Z5350" s="108"/>
      <c r="AA5350" s="107"/>
      <c r="AB5350" s="50"/>
      <c r="AI5350" s="107"/>
    </row>
    <row r="5351" spans="3:35" x14ac:dyDescent="0.2">
      <c r="C5351" s="101"/>
      <c r="D5351" s="101"/>
      <c r="E5351" s="101"/>
      <c r="F5351" s="101"/>
      <c r="I5351" s="101"/>
      <c r="J5351" s="101"/>
      <c r="L5351" s="102"/>
      <c r="M5351" s="103"/>
      <c r="O5351" s="101"/>
      <c r="P5351" s="101"/>
      <c r="Q5351" s="101"/>
      <c r="R5351" s="105"/>
      <c r="V5351" s="106"/>
      <c r="W5351" s="107"/>
      <c r="X5351" s="107"/>
      <c r="Y5351" s="107"/>
      <c r="Z5351" s="108"/>
      <c r="AA5351" s="107"/>
      <c r="AB5351" s="50"/>
      <c r="AI5351" s="107"/>
    </row>
    <row r="5352" spans="3:35" x14ac:dyDescent="0.2">
      <c r="C5352" s="101"/>
      <c r="D5352" s="101"/>
      <c r="E5352" s="101"/>
      <c r="F5352" s="101"/>
      <c r="I5352" s="101"/>
      <c r="J5352" s="101"/>
      <c r="L5352" s="102"/>
      <c r="M5352" s="103"/>
      <c r="O5352" s="101"/>
      <c r="P5352" s="101"/>
      <c r="Q5352" s="101"/>
      <c r="R5352" s="105"/>
      <c r="V5352" s="106"/>
      <c r="W5352" s="107"/>
      <c r="X5352" s="107"/>
      <c r="Y5352" s="107"/>
      <c r="Z5352" s="108"/>
      <c r="AA5352" s="107"/>
      <c r="AB5352" s="50"/>
      <c r="AI5352" s="107"/>
    </row>
    <row r="5353" spans="3:35" x14ac:dyDescent="0.2">
      <c r="C5353" s="101"/>
      <c r="D5353" s="101"/>
      <c r="E5353" s="101"/>
      <c r="F5353" s="101"/>
      <c r="I5353" s="101"/>
      <c r="J5353" s="101"/>
      <c r="L5353" s="102"/>
      <c r="M5353" s="103"/>
      <c r="O5353" s="101"/>
      <c r="P5353" s="101"/>
      <c r="Q5353" s="101"/>
      <c r="R5353" s="105"/>
      <c r="V5353" s="106"/>
      <c r="W5353" s="107"/>
      <c r="X5353" s="107"/>
      <c r="Y5353" s="107"/>
      <c r="Z5353" s="108"/>
      <c r="AA5353" s="107"/>
      <c r="AB5353" s="50"/>
      <c r="AI5353" s="107"/>
    </row>
    <row r="5354" spans="3:35" x14ac:dyDescent="0.2">
      <c r="C5354" s="101"/>
      <c r="D5354" s="101"/>
      <c r="E5354" s="101"/>
      <c r="F5354" s="101"/>
      <c r="I5354" s="101"/>
      <c r="J5354" s="101"/>
      <c r="L5354" s="102"/>
      <c r="M5354" s="103"/>
      <c r="O5354" s="101"/>
      <c r="P5354" s="101"/>
      <c r="Q5354" s="101"/>
      <c r="R5354" s="105"/>
      <c r="V5354" s="106"/>
      <c r="W5354" s="107"/>
      <c r="X5354" s="107"/>
      <c r="Y5354" s="107"/>
      <c r="Z5354" s="108"/>
      <c r="AA5354" s="107"/>
      <c r="AB5354" s="50"/>
      <c r="AI5354" s="107"/>
    </row>
    <row r="5355" spans="3:35" x14ac:dyDescent="0.2">
      <c r="C5355" s="101"/>
      <c r="D5355" s="101"/>
      <c r="E5355" s="101"/>
      <c r="F5355" s="101"/>
      <c r="I5355" s="101"/>
      <c r="J5355" s="101"/>
      <c r="L5355" s="102"/>
      <c r="M5355" s="103"/>
      <c r="O5355" s="101"/>
      <c r="P5355" s="101"/>
      <c r="Q5355" s="101"/>
      <c r="R5355" s="105"/>
      <c r="V5355" s="106"/>
      <c r="W5355" s="107"/>
      <c r="X5355" s="107"/>
      <c r="Y5355" s="107"/>
      <c r="Z5355" s="108"/>
      <c r="AA5355" s="107"/>
      <c r="AB5355" s="50"/>
      <c r="AI5355" s="107"/>
    </row>
    <row r="5356" spans="3:35" x14ac:dyDescent="0.2">
      <c r="C5356" s="101"/>
      <c r="D5356" s="101"/>
      <c r="E5356" s="101"/>
      <c r="F5356" s="101"/>
      <c r="I5356" s="101"/>
      <c r="J5356" s="101"/>
      <c r="L5356" s="102"/>
      <c r="M5356" s="103"/>
      <c r="O5356" s="101"/>
      <c r="P5356" s="101"/>
      <c r="Q5356" s="101"/>
      <c r="R5356" s="105"/>
      <c r="V5356" s="106"/>
      <c r="W5356" s="107"/>
      <c r="X5356" s="107"/>
      <c r="Y5356" s="107"/>
      <c r="Z5356" s="108"/>
      <c r="AA5356" s="107"/>
      <c r="AB5356" s="50"/>
      <c r="AI5356" s="107"/>
    </row>
    <row r="5357" spans="3:35" x14ac:dyDescent="0.2">
      <c r="C5357" s="101"/>
      <c r="D5357" s="101"/>
      <c r="E5357" s="101"/>
      <c r="F5357" s="101"/>
      <c r="I5357" s="101"/>
      <c r="J5357" s="101"/>
      <c r="L5357" s="102"/>
      <c r="M5357" s="103"/>
      <c r="O5357" s="101"/>
      <c r="P5357" s="101"/>
      <c r="Q5357" s="101"/>
      <c r="R5357" s="105"/>
      <c r="V5357" s="106"/>
      <c r="W5357" s="107"/>
      <c r="X5357" s="107"/>
      <c r="Y5357" s="107"/>
      <c r="Z5357" s="108"/>
      <c r="AA5357" s="107"/>
      <c r="AB5357" s="50"/>
      <c r="AI5357" s="107"/>
    </row>
    <row r="5358" spans="3:35" x14ac:dyDescent="0.2">
      <c r="C5358" s="101"/>
      <c r="D5358" s="101"/>
      <c r="E5358" s="101"/>
      <c r="F5358" s="101"/>
      <c r="I5358" s="101"/>
      <c r="J5358" s="101"/>
      <c r="L5358" s="102"/>
      <c r="M5358" s="103"/>
      <c r="O5358" s="101"/>
      <c r="P5358" s="101"/>
      <c r="Q5358" s="101"/>
      <c r="R5358" s="105"/>
      <c r="V5358" s="106"/>
      <c r="W5358" s="107"/>
      <c r="X5358" s="107"/>
      <c r="Y5358" s="107"/>
      <c r="Z5358" s="108"/>
      <c r="AA5358" s="107"/>
      <c r="AB5358" s="50"/>
      <c r="AI5358" s="107"/>
    </row>
    <row r="5359" spans="3:35" x14ac:dyDescent="0.2">
      <c r="C5359" s="101"/>
      <c r="D5359" s="101"/>
      <c r="E5359" s="101"/>
      <c r="F5359" s="101"/>
      <c r="I5359" s="101"/>
      <c r="J5359" s="101"/>
      <c r="L5359" s="102"/>
      <c r="M5359" s="103"/>
      <c r="O5359" s="101"/>
      <c r="P5359" s="101"/>
      <c r="Q5359" s="101"/>
      <c r="R5359" s="105"/>
      <c r="V5359" s="106"/>
      <c r="W5359" s="107"/>
      <c r="X5359" s="107"/>
      <c r="Y5359" s="107"/>
      <c r="Z5359" s="108"/>
      <c r="AA5359" s="107"/>
      <c r="AB5359" s="50"/>
      <c r="AI5359" s="107"/>
    </row>
    <row r="5360" spans="3:35" x14ac:dyDescent="0.2">
      <c r="C5360" s="101"/>
      <c r="D5360" s="101"/>
      <c r="E5360" s="101"/>
      <c r="F5360" s="101"/>
      <c r="I5360" s="101"/>
      <c r="J5360" s="101"/>
      <c r="L5360" s="102"/>
      <c r="M5360" s="103"/>
      <c r="O5360" s="101"/>
      <c r="P5360" s="101"/>
      <c r="Q5360" s="101"/>
      <c r="R5360" s="105"/>
      <c r="V5360" s="106"/>
      <c r="W5360" s="107"/>
      <c r="X5360" s="107"/>
      <c r="Y5360" s="107"/>
      <c r="Z5360" s="108"/>
      <c r="AA5360" s="107"/>
      <c r="AB5360" s="50"/>
      <c r="AI5360" s="107"/>
    </row>
    <row r="5361" spans="3:35" x14ac:dyDescent="0.2">
      <c r="C5361" s="101"/>
      <c r="D5361" s="101"/>
      <c r="E5361" s="101"/>
      <c r="F5361" s="101"/>
      <c r="I5361" s="101"/>
      <c r="J5361" s="101"/>
      <c r="L5361" s="102"/>
      <c r="M5361" s="103"/>
      <c r="O5361" s="101"/>
      <c r="P5361" s="101"/>
      <c r="Q5361" s="101"/>
      <c r="R5361" s="105"/>
      <c r="V5361" s="106"/>
      <c r="W5361" s="107"/>
      <c r="X5361" s="107"/>
      <c r="Y5361" s="107"/>
      <c r="Z5361" s="108"/>
      <c r="AA5361" s="107"/>
      <c r="AB5361" s="50"/>
      <c r="AI5361" s="107"/>
    </row>
    <row r="5362" spans="3:35" x14ac:dyDescent="0.2">
      <c r="C5362" s="101"/>
      <c r="D5362" s="101"/>
      <c r="E5362" s="101"/>
      <c r="F5362" s="101"/>
      <c r="I5362" s="101"/>
      <c r="J5362" s="101"/>
      <c r="L5362" s="102"/>
      <c r="M5362" s="103"/>
      <c r="O5362" s="101"/>
      <c r="P5362" s="101"/>
      <c r="Q5362" s="101"/>
      <c r="R5362" s="105"/>
      <c r="V5362" s="106"/>
      <c r="W5362" s="107"/>
      <c r="X5362" s="107"/>
      <c r="Y5362" s="107"/>
      <c r="Z5362" s="108"/>
      <c r="AA5362" s="107"/>
      <c r="AB5362" s="50"/>
      <c r="AI5362" s="107"/>
    </row>
    <row r="5363" spans="3:35" x14ac:dyDescent="0.2">
      <c r="C5363" s="101"/>
      <c r="D5363" s="101"/>
      <c r="E5363" s="101"/>
      <c r="F5363" s="101"/>
      <c r="I5363" s="101"/>
      <c r="J5363" s="101"/>
      <c r="L5363" s="102"/>
      <c r="M5363" s="103"/>
      <c r="O5363" s="101"/>
      <c r="P5363" s="101"/>
      <c r="Q5363" s="101"/>
      <c r="R5363" s="105"/>
      <c r="V5363" s="106"/>
      <c r="W5363" s="107"/>
      <c r="X5363" s="107"/>
      <c r="Y5363" s="107"/>
      <c r="Z5363" s="108"/>
      <c r="AA5363" s="107"/>
      <c r="AB5363" s="50"/>
      <c r="AI5363" s="107"/>
    </row>
    <row r="5364" spans="3:35" x14ac:dyDescent="0.2">
      <c r="C5364" s="101"/>
      <c r="D5364" s="101"/>
      <c r="E5364" s="101"/>
      <c r="F5364" s="101"/>
      <c r="I5364" s="101"/>
      <c r="J5364" s="101"/>
      <c r="L5364" s="102"/>
      <c r="M5364" s="103"/>
      <c r="O5364" s="101"/>
      <c r="P5364" s="101"/>
      <c r="Q5364" s="101"/>
      <c r="R5364" s="105"/>
      <c r="V5364" s="106"/>
      <c r="W5364" s="107"/>
      <c r="X5364" s="107"/>
      <c r="Y5364" s="107"/>
      <c r="Z5364" s="108"/>
      <c r="AA5364" s="107"/>
      <c r="AB5364" s="50"/>
      <c r="AI5364" s="107"/>
    </row>
    <row r="5365" spans="3:35" x14ac:dyDescent="0.2">
      <c r="C5365" s="101"/>
      <c r="D5365" s="101"/>
      <c r="E5365" s="101"/>
      <c r="F5365" s="101"/>
      <c r="I5365" s="101"/>
      <c r="J5365" s="101"/>
      <c r="L5365" s="102"/>
      <c r="M5365" s="103"/>
      <c r="O5365" s="101"/>
      <c r="P5365" s="101"/>
      <c r="Q5365" s="101"/>
      <c r="R5365" s="105"/>
      <c r="V5365" s="106"/>
      <c r="W5365" s="107"/>
      <c r="X5365" s="107"/>
      <c r="Y5365" s="107"/>
      <c r="Z5365" s="108"/>
      <c r="AA5365" s="107"/>
      <c r="AB5365" s="50"/>
      <c r="AI5365" s="107"/>
    </row>
    <row r="5366" spans="3:35" x14ac:dyDescent="0.2">
      <c r="C5366" s="101"/>
      <c r="D5366" s="101"/>
      <c r="E5366" s="101"/>
      <c r="F5366" s="101"/>
      <c r="I5366" s="101"/>
      <c r="J5366" s="101"/>
      <c r="L5366" s="102"/>
      <c r="M5366" s="103"/>
      <c r="O5366" s="101"/>
      <c r="P5366" s="101"/>
      <c r="Q5366" s="101"/>
      <c r="R5366" s="105"/>
      <c r="V5366" s="106"/>
      <c r="W5366" s="107"/>
      <c r="X5366" s="107"/>
      <c r="Y5366" s="107"/>
      <c r="Z5366" s="108"/>
      <c r="AA5366" s="107"/>
      <c r="AB5366" s="50"/>
      <c r="AI5366" s="107"/>
    </row>
    <row r="5367" spans="3:35" x14ac:dyDescent="0.2">
      <c r="C5367" s="101"/>
      <c r="D5367" s="101"/>
      <c r="E5367" s="101"/>
      <c r="F5367" s="101"/>
      <c r="I5367" s="101"/>
      <c r="J5367" s="101"/>
      <c r="L5367" s="102"/>
      <c r="M5367" s="103"/>
      <c r="O5367" s="101"/>
      <c r="P5367" s="101"/>
      <c r="Q5367" s="101"/>
      <c r="R5367" s="105"/>
      <c r="V5367" s="106"/>
      <c r="W5367" s="107"/>
      <c r="X5367" s="107"/>
      <c r="Y5367" s="107"/>
      <c r="Z5367" s="108"/>
      <c r="AA5367" s="107"/>
      <c r="AB5367" s="50"/>
      <c r="AI5367" s="107"/>
    </row>
    <row r="5368" spans="3:35" x14ac:dyDescent="0.2">
      <c r="C5368" s="101"/>
      <c r="D5368" s="101"/>
      <c r="E5368" s="101"/>
      <c r="F5368" s="101"/>
      <c r="I5368" s="101"/>
      <c r="J5368" s="101"/>
      <c r="L5368" s="102"/>
      <c r="M5368" s="103"/>
      <c r="O5368" s="101"/>
      <c r="P5368" s="101"/>
      <c r="Q5368" s="101"/>
      <c r="R5368" s="105"/>
      <c r="V5368" s="106"/>
      <c r="W5368" s="107"/>
      <c r="X5368" s="107"/>
      <c r="Y5368" s="107"/>
      <c r="Z5368" s="108"/>
      <c r="AA5368" s="107"/>
      <c r="AB5368" s="50"/>
      <c r="AI5368" s="107"/>
    </row>
    <row r="5369" spans="3:35" x14ac:dyDescent="0.2">
      <c r="C5369" s="101"/>
      <c r="D5369" s="101"/>
      <c r="E5369" s="101"/>
      <c r="F5369" s="101"/>
      <c r="I5369" s="101"/>
      <c r="J5369" s="101"/>
      <c r="L5369" s="102"/>
      <c r="M5369" s="103"/>
      <c r="O5369" s="101"/>
      <c r="P5369" s="101"/>
      <c r="Q5369" s="101"/>
      <c r="R5369" s="105"/>
      <c r="V5369" s="106"/>
      <c r="W5369" s="107"/>
      <c r="X5369" s="107"/>
      <c r="Y5369" s="107"/>
      <c r="Z5369" s="108"/>
      <c r="AA5369" s="107"/>
      <c r="AB5369" s="50"/>
      <c r="AI5369" s="107"/>
    </row>
    <row r="5370" spans="3:35" x14ac:dyDescent="0.2">
      <c r="C5370" s="101"/>
      <c r="D5370" s="101"/>
      <c r="E5370" s="101"/>
      <c r="F5370" s="101"/>
      <c r="I5370" s="101"/>
      <c r="J5370" s="101"/>
      <c r="L5370" s="102"/>
      <c r="M5370" s="103"/>
      <c r="O5370" s="101"/>
      <c r="P5370" s="101"/>
      <c r="Q5370" s="101"/>
      <c r="R5370" s="105"/>
      <c r="V5370" s="106"/>
      <c r="W5370" s="107"/>
      <c r="X5370" s="107"/>
      <c r="Y5370" s="107"/>
      <c r="Z5370" s="108"/>
      <c r="AA5370" s="107"/>
      <c r="AB5370" s="50"/>
      <c r="AI5370" s="107"/>
    </row>
    <row r="5371" spans="3:35" x14ac:dyDescent="0.2">
      <c r="C5371" s="101"/>
      <c r="D5371" s="101"/>
      <c r="E5371" s="101"/>
      <c r="F5371" s="101"/>
      <c r="I5371" s="101"/>
      <c r="J5371" s="101"/>
      <c r="L5371" s="102"/>
      <c r="M5371" s="103"/>
      <c r="O5371" s="101"/>
      <c r="P5371" s="101"/>
      <c r="Q5371" s="101"/>
      <c r="R5371" s="105"/>
      <c r="V5371" s="106"/>
      <c r="W5371" s="107"/>
      <c r="X5371" s="107"/>
      <c r="Y5371" s="107"/>
      <c r="Z5371" s="108"/>
      <c r="AA5371" s="107"/>
      <c r="AB5371" s="50"/>
      <c r="AI5371" s="107"/>
    </row>
    <row r="5372" spans="3:35" x14ac:dyDescent="0.2">
      <c r="C5372" s="101"/>
      <c r="D5372" s="101"/>
      <c r="E5372" s="101"/>
      <c r="F5372" s="101"/>
      <c r="I5372" s="101"/>
      <c r="J5372" s="101"/>
      <c r="L5372" s="102"/>
      <c r="M5372" s="103"/>
      <c r="O5372" s="101"/>
      <c r="P5372" s="101"/>
      <c r="Q5372" s="101"/>
      <c r="R5372" s="105"/>
      <c r="V5372" s="106"/>
      <c r="W5372" s="107"/>
      <c r="X5372" s="107"/>
      <c r="Y5372" s="107"/>
      <c r="Z5372" s="108"/>
      <c r="AA5372" s="107"/>
      <c r="AB5372" s="50"/>
      <c r="AI5372" s="107"/>
    </row>
    <row r="5373" spans="3:35" x14ac:dyDescent="0.2">
      <c r="C5373" s="101"/>
      <c r="D5373" s="101"/>
      <c r="E5373" s="101"/>
      <c r="F5373" s="101"/>
      <c r="I5373" s="101"/>
      <c r="J5373" s="101"/>
      <c r="L5373" s="102"/>
      <c r="M5373" s="103"/>
      <c r="O5373" s="101"/>
      <c r="P5373" s="101"/>
      <c r="Q5373" s="101"/>
      <c r="R5373" s="105"/>
      <c r="V5373" s="106"/>
      <c r="W5373" s="107"/>
      <c r="X5373" s="107"/>
      <c r="Y5373" s="107"/>
      <c r="Z5373" s="108"/>
      <c r="AA5373" s="107"/>
      <c r="AB5373" s="50"/>
      <c r="AI5373" s="107"/>
    </row>
    <row r="5374" spans="3:35" x14ac:dyDescent="0.2">
      <c r="C5374" s="101"/>
      <c r="D5374" s="101"/>
      <c r="E5374" s="101"/>
      <c r="F5374" s="101"/>
      <c r="I5374" s="101"/>
      <c r="J5374" s="101"/>
      <c r="L5374" s="102"/>
      <c r="M5374" s="103"/>
      <c r="O5374" s="101"/>
      <c r="P5374" s="101"/>
      <c r="Q5374" s="101"/>
      <c r="R5374" s="105"/>
      <c r="V5374" s="106"/>
      <c r="W5374" s="107"/>
      <c r="X5374" s="107"/>
      <c r="Y5374" s="107"/>
      <c r="Z5374" s="108"/>
      <c r="AA5374" s="107"/>
      <c r="AB5374" s="50"/>
      <c r="AI5374" s="107"/>
    </row>
    <row r="5375" spans="3:35" x14ac:dyDescent="0.2">
      <c r="C5375" s="101"/>
      <c r="D5375" s="101"/>
      <c r="E5375" s="101"/>
      <c r="F5375" s="101"/>
      <c r="I5375" s="101"/>
      <c r="J5375" s="101"/>
      <c r="L5375" s="102"/>
      <c r="M5375" s="103"/>
      <c r="O5375" s="101"/>
      <c r="P5375" s="101"/>
      <c r="Q5375" s="101"/>
      <c r="R5375" s="105"/>
      <c r="V5375" s="106"/>
      <c r="W5375" s="107"/>
      <c r="X5375" s="107"/>
      <c r="Y5375" s="107"/>
      <c r="Z5375" s="108"/>
      <c r="AA5375" s="107"/>
      <c r="AB5375" s="50"/>
      <c r="AI5375" s="107"/>
    </row>
    <row r="5376" spans="3:35" x14ac:dyDescent="0.2">
      <c r="C5376" s="101"/>
      <c r="D5376" s="101"/>
      <c r="E5376" s="101"/>
      <c r="F5376" s="101"/>
      <c r="I5376" s="101"/>
      <c r="J5376" s="101"/>
      <c r="L5376" s="102"/>
      <c r="M5376" s="103"/>
      <c r="O5376" s="101"/>
      <c r="P5376" s="101"/>
      <c r="Q5376" s="101"/>
      <c r="R5376" s="105"/>
      <c r="V5376" s="106"/>
      <c r="W5376" s="107"/>
      <c r="X5376" s="107"/>
      <c r="Y5376" s="107"/>
      <c r="Z5376" s="108"/>
      <c r="AA5376" s="107"/>
      <c r="AB5376" s="50"/>
      <c r="AI5376" s="107"/>
    </row>
    <row r="5377" spans="3:35" x14ac:dyDescent="0.2">
      <c r="C5377" s="101"/>
      <c r="D5377" s="101"/>
      <c r="E5377" s="101"/>
      <c r="F5377" s="101"/>
      <c r="I5377" s="101"/>
      <c r="J5377" s="101"/>
      <c r="L5377" s="102"/>
      <c r="M5377" s="103"/>
      <c r="O5377" s="101"/>
      <c r="P5377" s="101"/>
      <c r="Q5377" s="101"/>
      <c r="R5377" s="105"/>
      <c r="V5377" s="106"/>
      <c r="W5377" s="107"/>
      <c r="X5377" s="107"/>
      <c r="Y5377" s="107"/>
      <c r="Z5377" s="108"/>
      <c r="AA5377" s="107"/>
      <c r="AB5377" s="50"/>
      <c r="AI5377" s="107"/>
    </row>
    <row r="5378" spans="3:35" x14ac:dyDescent="0.2">
      <c r="C5378" s="101"/>
      <c r="D5378" s="101"/>
      <c r="E5378" s="101"/>
      <c r="F5378" s="101"/>
      <c r="I5378" s="101"/>
      <c r="J5378" s="101"/>
      <c r="L5378" s="102"/>
      <c r="M5378" s="103"/>
      <c r="O5378" s="101"/>
      <c r="P5378" s="101"/>
      <c r="Q5378" s="101"/>
      <c r="R5378" s="105"/>
      <c r="V5378" s="106"/>
      <c r="W5378" s="107"/>
      <c r="X5378" s="107"/>
      <c r="Y5378" s="107"/>
      <c r="Z5378" s="108"/>
      <c r="AA5378" s="107"/>
      <c r="AB5378" s="50"/>
      <c r="AI5378" s="107"/>
    </row>
    <row r="5379" spans="3:35" x14ac:dyDescent="0.2">
      <c r="C5379" s="101"/>
      <c r="D5379" s="101"/>
      <c r="E5379" s="101"/>
      <c r="F5379" s="101"/>
      <c r="I5379" s="101"/>
      <c r="J5379" s="101"/>
      <c r="L5379" s="102"/>
      <c r="M5379" s="103"/>
      <c r="O5379" s="101"/>
      <c r="P5379" s="101"/>
      <c r="Q5379" s="101"/>
      <c r="R5379" s="105"/>
      <c r="V5379" s="106"/>
      <c r="W5379" s="107"/>
      <c r="X5379" s="107"/>
      <c r="Y5379" s="107"/>
      <c r="Z5379" s="108"/>
      <c r="AA5379" s="107"/>
      <c r="AB5379" s="50"/>
      <c r="AI5379" s="107"/>
    </row>
    <row r="5380" spans="3:35" x14ac:dyDescent="0.2">
      <c r="C5380" s="101"/>
      <c r="D5380" s="101"/>
      <c r="E5380" s="101"/>
      <c r="F5380" s="101"/>
      <c r="I5380" s="101"/>
      <c r="J5380" s="101"/>
      <c r="L5380" s="102"/>
      <c r="M5380" s="103"/>
      <c r="O5380" s="101"/>
      <c r="P5380" s="101"/>
      <c r="Q5380" s="101"/>
      <c r="R5380" s="105"/>
      <c r="V5380" s="106"/>
      <c r="W5380" s="107"/>
      <c r="X5380" s="107"/>
      <c r="Y5380" s="107"/>
      <c r="Z5380" s="108"/>
      <c r="AA5380" s="107"/>
      <c r="AB5380" s="50"/>
      <c r="AI5380" s="107"/>
    </row>
    <row r="5381" spans="3:35" x14ac:dyDescent="0.2">
      <c r="C5381" s="101"/>
      <c r="D5381" s="101"/>
      <c r="E5381" s="101"/>
      <c r="F5381" s="101"/>
      <c r="I5381" s="101"/>
      <c r="J5381" s="101"/>
      <c r="L5381" s="102"/>
      <c r="M5381" s="103"/>
      <c r="O5381" s="101"/>
      <c r="P5381" s="101"/>
      <c r="Q5381" s="101"/>
      <c r="R5381" s="105"/>
      <c r="V5381" s="106"/>
      <c r="W5381" s="107"/>
      <c r="X5381" s="107"/>
      <c r="Y5381" s="107"/>
      <c r="Z5381" s="108"/>
      <c r="AA5381" s="107"/>
      <c r="AB5381" s="50"/>
      <c r="AI5381" s="107"/>
    </row>
    <row r="5382" spans="3:35" x14ac:dyDescent="0.2">
      <c r="C5382" s="101"/>
      <c r="D5382" s="101"/>
      <c r="E5382" s="101"/>
      <c r="F5382" s="101"/>
      <c r="I5382" s="101"/>
      <c r="J5382" s="101"/>
      <c r="L5382" s="102"/>
      <c r="M5382" s="103"/>
      <c r="O5382" s="101"/>
      <c r="P5382" s="101"/>
      <c r="Q5382" s="101"/>
      <c r="R5382" s="105"/>
      <c r="V5382" s="106"/>
      <c r="W5382" s="107"/>
      <c r="X5382" s="107"/>
      <c r="Y5382" s="107"/>
      <c r="Z5382" s="108"/>
      <c r="AA5382" s="107"/>
      <c r="AB5382" s="50"/>
      <c r="AI5382" s="107"/>
    </row>
    <row r="5383" spans="3:35" x14ac:dyDescent="0.2">
      <c r="C5383" s="101"/>
      <c r="D5383" s="101"/>
      <c r="E5383" s="101"/>
      <c r="F5383" s="101"/>
      <c r="I5383" s="101"/>
      <c r="J5383" s="101"/>
      <c r="L5383" s="102"/>
      <c r="M5383" s="103"/>
      <c r="O5383" s="101"/>
      <c r="P5383" s="101"/>
      <c r="Q5383" s="101"/>
      <c r="R5383" s="105"/>
      <c r="V5383" s="106"/>
      <c r="W5383" s="107"/>
      <c r="X5383" s="107"/>
      <c r="Y5383" s="107"/>
      <c r="Z5383" s="108"/>
      <c r="AA5383" s="107"/>
      <c r="AB5383" s="50"/>
      <c r="AI5383" s="107"/>
    </row>
    <row r="5384" spans="3:35" x14ac:dyDescent="0.2">
      <c r="C5384" s="101"/>
      <c r="D5384" s="101"/>
      <c r="E5384" s="101"/>
      <c r="F5384" s="101"/>
      <c r="I5384" s="101"/>
      <c r="J5384" s="101"/>
      <c r="L5384" s="102"/>
      <c r="M5384" s="103"/>
      <c r="O5384" s="101"/>
      <c r="P5384" s="101"/>
      <c r="Q5384" s="101"/>
      <c r="R5384" s="105"/>
      <c r="V5384" s="106"/>
      <c r="W5384" s="107"/>
      <c r="X5384" s="107"/>
      <c r="Y5384" s="107"/>
      <c r="Z5384" s="108"/>
      <c r="AA5384" s="107"/>
      <c r="AB5384" s="50"/>
      <c r="AI5384" s="107"/>
    </row>
    <row r="5385" spans="3:35" x14ac:dyDescent="0.2">
      <c r="C5385" s="101"/>
      <c r="D5385" s="101"/>
      <c r="E5385" s="101"/>
      <c r="F5385" s="101"/>
      <c r="I5385" s="101"/>
      <c r="J5385" s="101"/>
      <c r="L5385" s="102"/>
      <c r="M5385" s="103"/>
      <c r="O5385" s="101"/>
      <c r="P5385" s="101"/>
      <c r="Q5385" s="101"/>
      <c r="R5385" s="105"/>
      <c r="V5385" s="106"/>
      <c r="W5385" s="107"/>
      <c r="X5385" s="107"/>
      <c r="Y5385" s="107"/>
      <c r="Z5385" s="108"/>
      <c r="AA5385" s="107"/>
      <c r="AB5385" s="50"/>
      <c r="AI5385" s="107"/>
    </row>
    <row r="5386" spans="3:35" x14ac:dyDescent="0.2">
      <c r="C5386" s="101"/>
      <c r="D5386" s="101"/>
      <c r="E5386" s="101"/>
      <c r="F5386" s="101"/>
      <c r="I5386" s="101"/>
      <c r="J5386" s="101"/>
      <c r="L5386" s="102"/>
      <c r="M5386" s="103"/>
      <c r="O5386" s="101"/>
      <c r="P5386" s="101"/>
      <c r="Q5386" s="101"/>
      <c r="R5386" s="105"/>
      <c r="V5386" s="106"/>
      <c r="W5386" s="107"/>
      <c r="X5386" s="107"/>
      <c r="Y5386" s="107"/>
      <c r="Z5386" s="108"/>
      <c r="AA5386" s="107"/>
      <c r="AB5386" s="50"/>
      <c r="AI5386" s="107"/>
    </row>
    <row r="5387" spans="3:35" x14ac:dyDescent="0.2">
      <c r="C5387" s="101"/>
      <c r="D5387" s="101"/>
      <c r="E5387" s="101"/>
      <c r="F5387" s="101"/>
      <c r="I5387" s="101"/>
      <c r="J5387" s="101"/>
      <c r="L5387" s="102"/>
      <c r="M5387" s="103"/>
      <c r="O5387" s="101"/>
      <c r="P5387" s="101"/>
      <c r="Q5387" s="101"/>
      <c r="R5387" s="105"/>
      <c r="V5387" s="106"/>
      <c r="W5387" s="107"/>
      <c r="X5387" s="107"/>
      <c r="Y5387" s="107"/>
      <c r="Z5387" s="108"/>
      <c r="AA5387" s="107"/>
      <c r="AB5387" s="50"/>
      <c r="AI5387" s="107"/>
    </row>
    <row r="5388" spans="3:35" x14ac:dyDescent="0.2">
      <c r="C5388" s="101"/>
      <c r="D5388" s="101"/>
      <c r="E5388" s="101"/>
      <c r="F5388" s="101"/>
      <c r="I5388" s="101"/>
      <c r="J5388" s="101"/>
      <c r="L5388" s="102"/>
      <c r="M5388" s="103"/>
      <c r="O5388" s="101"/>
      <c r="P5388" s="101"/>
      <c r="Q5388" s="101"/>
      <c r="R5388" s="105"/>
      <c r="V5388" s="106"/>
      <c r="W5388" s="107"/>
      <c r="X5388" s="107"/>
      <c r="Y5388" s="107"/>
      <c r="Z5388" s="108"/>
      <c r="AA5388" s="107"/>
      <c r="AB5388" s="50"/>
      <c r="AI5388" s="107"/>
    </row>
    <row r="5389" spans="3:35" x14ac:dyDescent="0.2">
      <c r="C5389" s="101"/>
      <c r="D5389" s="101"/>
      <c r="E5389" s="101"/>
      <c r="F5389" s="101"/>
      <c r="I5389" s="101"/>
      <c r="J5389" s="101"/>
      <c r="L5389" s="102"/>
      <c r="M5389" s="103"/>
      <c r="O5389" s="101"/>
      <c r="P5389" s="101"/>
      <c r="Q5389" s="101"/>
      <c r="R5389" s="105"/>
      <c r="V5389" s="106"/>
      <c r="W5389" s="107"/>
      <c r="X5389" s="107"/>
      <c r="Y5389" s="107"/>
      <c r="Z5389" s="108"/>
      <c r="AA5389" s="107"/>
      <c r="AB5389" s="50"/>
      <c r="AI5389" s="107"/>
    </row>
    <row r="5390" spans="3:35" x14ac:dyDescent="0.2">
      <c r="C5390" s="101"/>
      <c r="D5390" s="101"/>
      <c r="E5390" s="101"/>
      <c r="F5390" s="101"/>
      <c r="I5390" s="101"/>
      <c r="J5390" s="101"/>
      <c r="L5390" s="102"/>
      <c r="M5390" s="103"/>
      <c r="O5390" s="101"/>
      <c r="P5390" s="101"/>
      <c r="Q5390" s="101"/>
      <c r="R5390" s="105"/>
      <c r="V5390" s="106"/>
      <c r="W5390" s="107"/>
      <c r="X5390" s="107"/>
      <c r="Y5390" s="107"/>
      <c r="Z5390" s="108"/>
      <c r="AA5390" s="107"/>
      <c r="AB5390" s="50"/>
      <c r="AI5390" s="107"/>
    </row>
    <row r="5391" spans="3:35" x14ac:dyDescent="0.2">
      <c r="C5391" s="101"/>
      <c r="D5391" s="101"/>
      <c r="E5391" s="101"/>
      <c r="F5391" s="101"/>
      <c r="I5391" s="101"/>
      <c r="J5391" s="101"/>
      <c r="L5391" s="102"/>
      <c r="M5391" s="103"/>
      <c r="O5391" s="101"/>
      <c r="P5391" s="101"/>
      <c r="Q5391" s="101"/>
      <c r="R5391" s="105"/>
      <c r="V5391" s="106"/>
      <c r="W5391" s="107"/>
      <c r="X5391" s="107"/>
      <c r="Y5391" s="107"/>
      <c r="Z5391" s="108"/>
      <c r="AA5391" s="107"/>
      <c r="AB5391" s="50"/>
      <c r="AI5391" s="107"/>
    </row>
    <row r="5392" spans="3:35" x14ac:dyDescent="0.2">
      <c r="C5392" s="101"/>
      <c r="D5392" s="101"/>
      <c r="E5392" s="101"/>
      <c r="F5392" s="101"/>
      <c r="I5392" s="101"/>
      <c r="J5392" s="101"/>
      <c r="L5392" s="102"/>
      <c r="M5392" s="103"/>
      <c r="O5392" s="101"/>
      <c r="P5392" s="101"/>
      <c r="Q5392" s="101"/>
      <c r="R5392" s="105"/>
      <c r="V5392" s="106"/>
      <c r="W5392" s="107"/>
      <c r="X5392" s="107"/>
      <c r="Y5392" s="107"/>
      <c r="Z5392" s="108"/>
      <c r="AA5392" s="107"/>
      <c r="AB5392" s="50"/>
      <c r="AI5392" s="107"/>
    </row>
    <row r="5393" spans="3:35" x14ac:dyDescent="0.2">
      <c r="C5393" s="101"/>
      <c r="D5393" s="101"/>
      <c r="E5393" s="101"/>
      <c r="F5393" s="101"/>
      <c r="I5393" s="101"/>
      <c r="J5393" s="101"/>
      <c r="L5393" s="102"/>
      <c r="M5393" s="103"/>
      <c r="O5393" s="101"/>
      <c r="P5393" s="101"/>
      <c r="Q5393" s="101"/>
      <c r="R5393" s="105"/>
      <c r="V5393" s="106"/>
      <c r="W5393" s="107"/>
      <c r="X5393" s="107"/>
      <c r="Y5393" s="107"/>
      <c r="Z5393" s="108"/>
      <c r="AA5393" s="107"/>
      <c r="AB5393" s="50"/>
      <c r="AI5393" s="107"/>
    </row>
    <row r="5394" spans="3:35" x14ac:dyDescent="0.2">
      <c r="C5394" s="101"/>
      <c r="D5394" s="101"/>
      <c r="E5394" s="101"/>
      <c r="F5394" s="101"/>
      <c r="I5394" s="101"/>
      <c r="J5394" s="101"/>
      <c r="L5394" s="102"/>
      <c r="M5394" s="103"/>
      <c r="O5394" s="101"/>
      <c r="P5394" s="101"/>
      <c r="Q5394" s="101"/>
      <c r="R5394" s="105"/>
      <c r="V5394" s="106"/>
      <c r="W5394" s="107"/>
      <c r="X5394" s="107"/>
      <c r="Y5394" s="107"/>
      <c r="Z5394" s="108"/>
      <c r="AA5394" s="107"/>
      <c r="AB5394" s="50"/>
      <c r="AI5394" s="107"/>
    </row>
    <row r="5395" spans="3:35" x14ac:dyDescent="0.2">
      <c r="C5395" s="101"/>
      <c r="D5395" s="101"/>
      <c r="E5395" s="101"/>
      <c r="F5395" s="101"/>
      <c r="I5395" s="101"/>
      <c r="J5395" s="101"/>
      <c r="L5395" s="102"/>
      <c r="M5395" s="103"/>
      <c r="O5395" s="101"/>
      <c r="P5395" s="101"/>
      <c r="Q5395" s="101"/>
      <c r="R5395" s="105"/>
      <c r="V5395" s="106"/>
      <c r="W5395" s="107"/>
      <c r="X5395" s="107"/>
      <c r="Y5395" s="107"/>
      <c r="Z5395" s="108"/>
      <c r="AA5395" s="107"/>
      <c r="AB5395" s="50"/>
      <c r="AI5395" s="107"/>
    </row>
    <row r="5396" spans="3:35" x14ac:dyDescent="0.2">
      <c r="C5396" s="101"/>
      <c r="D5396" s="101"/>
      <c r="E5396" s="101"/>
      <c r="F5396" s="101"/>
      <c r="I5396" s="101"/>
      <c r="J5396" s="101"/>
      <c r="L5396" s="102"/>
      <c r="M5396" s="103"/>
      <c r="O5396" s="101"/>
      <c r="P5396" s="101"/>
      <c r="Q5396" s="101"/>
      <c r="R5396" s="105"/>
      <c r="V5396" s="106"/>
      <c r="W5396" s="107"/>
      <c r="X5396" s="107"/>
      <c r="Y5396" s="107"/>
      <c r="Z5396" s="108"/>
      <c r="AA5396" s="107"/>
      <c r="AB5396" s="50"/>
      <c r="AI5396" s="107"/>
    </row>
    <row r="5397" spans="3:35" x14ac:dyDescent="0.2">
      <c r="C5397" s="101"/>
      <c r="D5397" s="101"/>
      <c r="E5397" s="101"/>
      <c r="F5397" s="101"/>
      <c r="I5397" s="101"/>
      <c r="J5397" s="101"/>
      <c r="L5397" s="102"/>
      <c r="M5397" s="103"/>
      <c r="O5397" s="101"/>
      <c r="P5397" s="101"/>
      <c r="Q5397" s="101"/>
      <c r="R5397" s="105"/>
      <c r="V5397" s="106"/>
      <c r="W5397" s="107"/>
      <c r="X5397" s="107"/>
      <c r="Y5397" s="107"/>
      <c r="Z5397" s="108"/>
      <c r="AA5397" s="107"/>
      <c r="AB5397" s="50"/>
      <c r="AI5397" s="107"/>
    </row>
    <row r="5398" spans="3:35" x14ac:dyDescent="0.2">
      <c r="C5398" s="101"/>
      <c r="D5398" s="101"/>
      <c r="E5398" s="101"/>
      <c r="F5398" s="101"/>
      <c r="I5398" s="101"/>
      <c r="J5398" s="101"/>
      <c r="L5398" s="102"/>
      <c r="M5398" s="103"/>
      <c r="O5398" s="101"/>
      <c r="P5398" s="101"/>
      <c r="Q5398" s="101"/>
      <c r="R5398" s="105"/>
      <c r="V5398" s="106"/>
      <c r="W5398" s="107"/>
      <c r="X5398" s="107"/>
      <c r="Y5398" s="107"/>
      <c r="Z5398" s="108"/>
      <c r="AA5398" s="107"/>
      <c r="AB5398" s="50"/>
      <c r="AI5398" s="107"/>
    </row>
    <row r="5399" spans="3:35" x14ac:dyDescent="0.2">
      <c r="C5399" s="101"/>
      <c r="D5399" s="101"/>
      <c r="E5399" s="101"/>
      <c r="F5399" s="101"/>
      <c r="I5399" s="101"/>
      <c r="J5399" s="101"/>
      <c r="L5399" s="102"/>
      <c r="M5399" s="103"/>
      <c r="O5399" s="101"/>
      <c r="P5399" s="101"/>
      <c r="Q5399" s="101"/>
      <c r="R5399" s="105"/>
      <c r="V5399" s="106"/>
      <c r="W5399" s="107"/>
      <c r="X5399" s="107"/>
      <c r="Y5399" s="107"/>
      <c r="Z5399" s="108"/>
      <c r="AA5399" s="107"/>
      <c r="AB5399" s="50"/>
      <c r="AI5399" s="107"/>
    </row>
    <row r="5400" spans="3:35" x14ac:dyDescent="0.2">
      <c r="C5400" s="101"/>
      <c r="D5400" s="101"/>
      <c r="E5400" s="101"/>
      <c r="F5400" s="101"/>
      <c r="I5400" s="101"/>
      <c r="J5400" s="101"/>
      <c r="L5400" s="102"/>
      <c r="M5400" s="103"/>
      <c r="O5400" s="101"/>
      <c r="P5400" s="101"/>
      <c r="Q5400" s="101"/>
      <c r="R5400" s="105"/>
      <c r="V5400" s="106"/>
      <c r="W5400" s="107"/>
      <c r="X5400" s="107"/>
      <c r="Y5400" s="107"/>
      <c r="Z5400" s="108"/>
      <c r="AA5400" s="107"/>
      <c r="AB5400" s="50"/>
      <c r="AI5400" s="107"/>
    </row>
    <row r="5401" spans="3:35" x14ac:dyDescent="0.2">
      <c r="C5401" s="101"/>
      <c r="D5401" s="101"/>
      <c r="E5401" s="101"/>
      <c r="F5401" s="101"/>
      <c r="I5401" s="101"/>
      <c r="J5401" s="101"/>
      <c r="L5401" s="102"/>
      <c r="M5401" s="103"/>
      <c r="O5401" s="101"/>
      <c r="P5401" s="101"/>
      <c r="Q5401" s="101"/>
      <c r="R5401" s="105"/>
      <c r="V5401" s="106"/>
      <c r="W5401" s="107"/>
      <c r="X5401" s="107"/>
      <c r="Y5401" s="107"/>
      <c r="Z5401" s="108"/>
      <c r="AA5401" s="107"/>
      <c r="AB5401" s="50"/>
      <c r="AI5401" s="107"/>
    </row>
    <row r="5402" spans="3:35" x14ac:dyDescent="0.2">
      <c r="C5402" s="101"/>
      <c r="D5402" s="101"/>
      <c r="E5402" s="101"/>
      <c r="F5402" s="101"/>
      <c r="I5402" s="101"/>
      <c r="J5402" s="101"/>
      <c r="L5402" s="102"/>
      <c r="M5402" s="103"/>
      <c r="O5402" s="101"/>
      <c r="P5402" s="101"/>
      <c r="Q5402" s="101"/>
      <c r="R5402" s="105"/>
      <c r="V5402" s="106"/>
      <c r="W5402" s="107"/>
      <c r="X5402" s="107"/>
      <c r="Y5402" s="107"/>
      <c r="Z5402" s="108"/>
      <c r="AA5402" s="107"/>
      <c r="AB5402" s="50"/>
      <c r="AI5402" s="107"/>
    </row>
    <row r="5403" spans="3:35" x14ac:dyDescent="0.2">
      <c r="C5403" s="101"/>
      <c r="D5403" s="101"/>
      <c r="E5403" s="101"/>
      <c r="F5403" s="101"/>
      <c r="I5403" s="101"/>
      <c r="J5403" s="101"/>
      <c r="L5403" s="102"/>
      <c r="M5403" s="103"/>
      <c r="O5403" s="101"/>
      <c r="P5403" s="101"/>
      <c r="Q5403" s="101"/>
      <c r="R5403" s="105"/>
      <c r="V5403" s="106"/>
      <c r="W5403" s="107"/>
      <c r="X5403" s="107"/>
      <c r="Y5403" s="107"/>
      <c r="Z5403" s="108"/>
      <c r="AA5403" s="107"/>
      <c r="AB5403" s="50"/>
      <c r="AI5403" s="107"/>
    </row>
    <row r="5404" spans="3:35" x14ac:dyDescent="0.2">
      <c r="C5404" s="101"/>
      <c r="D5404" s="101"/>
      <c r="E5404" s="101"/>
      <c r="F5404" s="101"/>
      <c r="I5404" s="101"/>
      <c r="J5404" s="101"/>
      <c r="L5404" s="102"/>
      <c r="M5404" s="103"/>
      <c r="O5404" s="101"/>
      <c r="P5404" s="101"/>
      <c r="Q5404" s="101"/>
      <c r="R5404" s="105"/>
      <c r="V5404" s="106"/>
      <c r="W5404" s="107"/>
      <c r="X5404" s="107"/>
      <c r="Y5404" s="107"/>
      <c r="Z5404" s="108"/>
      <c r="AA5404" s="107"/>
      <c r="AB5404" s="50"/>
      <c r="AI5404" s="107"/>
    </row>
    <row r="5405" spans="3:35" x14ac:dyDescent="0.2">
      <c r="C5405" s="101"/>
      <c r="D5405" s="101"/>
      <c r="E5405" s="101"/>
      <c r="F5405" s="101"/>
      <c r="I5405" s="101"/>
      <c r="J5405" s="101"/>
      <c r="L5405" s="102"/>
      <c r="M5405" s="103"/>
      <c r="O5405" s="101"/>
      <c r="P5405" s="101"/>
      <c r="Q5405" s="101"/>
      <c r="R5405" s="105"/>
      <c r="V5405" s="106"/>
      <c r="W5405" s="107"/>
      <c r="X5405" s="107"/>
      <c r="Y5405" s="107"/>
      <c r="Z5405" s="108"/>
      <c r="AA5405" s="107"/>
      <c r="AB5405" s="50"/>
      <c r="AI5405" s="107"/>
    </row>
    <row r="5406" spans="3:35" x14ac:dyDescent="0.2">
      <c r="C5406" s="101"/>
      <c r="D5406" s="101"/>
      <c r="E5406" s="101"/>
      <c r="F5406" s="101"/>
      <c r="I5406" s="101"/>
      <c r="J5406" s="101"/>
      <c r="L5406" s="102"/>
      <c r="M5406" s="103"/>
      <c r="O5406" s="101"/>
      <c r="P5406" s="101"/>
      <c r="Q5406" s="101"/>
      <c r="R5406" s="105"/>
      <c r="V5406" s="106"/>
      <c r="W5406" s="107"/>
      <c r="X5406" s="107"/>
      <c r="Y5406" s="107"/>
      <c r="Z5406" s="108"/>
      <c r="AA5406" s="107"/>
      <c r="AB5406" s="50"/>
      <c r="AI5406" s="107"/>
    </row>
    <row r="5407" spans="3:35" x14ac:dyDescent="0.2">
      <c r="C5407" s="101"/>
      <c r="D5407" s="101"/>
      <c r="E5407" s="101"/>
      <c r="F5407" s="101"/>
      <c r="I5407" s="101"/>
      <c r="J5407" s="101"/>
      <c r="L5407" s="102"/>
      <c r="M5407" s="103"/>
      <c r="O5407" s="101"/>
      <c r="P5407" s="101"/>
      <c r="Q5407" s="101"/>
      <c r="R5407" s="105"/>
      <c r="V5407" s="106"/>
      <c r="W5407" s="107"/>
      <c r="X5407" s="107"/>
      <c r="Y5407" s="107"/>
      <c r="Z5407" s="108"/>
      <c r="AA5407" s="107"/>
      <c r="AB5407" s="50"/>
      <c r="AI5407" s="107"/>
    </row>
    <row r="5408" spans="3:35" x14ac:dyDescent="0.2">
      <c r="C5408" s="101"/>
      <c r="D5408" s="101"/>
      <c r="E5408" s="101"/>
      <c r="F5408" s="101"/>
      <c r="I5408" s="101"/>
      <c r="J5408" s="101"/>
      <c r="L5408" s="102"/>
      <c r="M5408" s="103"/>
      <c r="O5408" s="101"/>
      <c r="P5408" s="101"/>
      <c r="Q5408" s="101"/>
      <c r="R5408" s="105"/>
      <c r="V5408" s="106"/>
      <c r="W5408" s="107"/>
      <c r="X5408" s="107"/>
      <c r="Y5408" s="107"/>
      <c r="Z5408" s="108"/>
      <c r="AA5408" s="107"/>
      <c r="AB5408" s="50"/>
      <c r="AI5408" s="107"/>
    </row>
    <row r="5409" spans="3:35" x14ac:dyDescent="0.2">
      <c r="C5409" s="101"/>
      <c r="D5409" s="101"/>
      <c r="E5409" s="101"/>
      <c r="F5409" s="101"/>
      <c r="I5409" s="101"/>
      <c r="J5409" s="101"/>
      <c r="L5409" s="102"/>
      <c r="M5409" s="103"/>
      <c r="O5409" s="101"/>
      <c r="P5409" s="101"/>
      <c r="Q5409" s="101"/>
      <c r="R5409" s="105"/>
      <c r="V5409" s="106"/>
      <c r="W5409" s="107"/>
      <c r="X5409" s="107"/>
      <c r="Y5409" s="107"/>
      <c r="Z5409" s="108"/>
      <c r="AA5409" s="107"/>
      <c r="AB5409" s="50"/>
      <c r="AI5409" s="107"/>
    </row>
    <row r="5410" spans="3:35" x14ac:dyDescent="0.2">
      <c r="L5410" s="102"/>
      <c r="M5410" s="103"/>
      <c r="R5410" s="105"/>
      <c r="V5410" s="106"/>
      <c r="W5410" s="107"/>
      <c r="X5410" s="107"/>
      <c r="Y5410" s="107"/>
      <c r="Z5410" s="108"/>
      <c r="AA5410" s="107"/>
      <c r="AB5410" s="50"/>
      <c r="AI5410" s="107"/>
    </row>
    <row r="5411" spans="3:35" x14ac:dyDescent="0.2">
      <c r="L5411" s="102"/>
      <c r="M5411" s="103"/>
      <c r="R5411" s="105"/>
      <c r="V5411" s="106"/>
      <c r="W5411" s="107"/>
      <c r="X5411" s="107"/>
      <c r="Y5411" s="107"/>
      <c r="Z5411" s="108"/>
      <c r="AA5411" s="107"/>
      <c r="AB5411" s="50"/>
      <c r="AI5411" s="107"/>
    </row>
    <row r="5412" spans="3:35" x14ac:dyDescent="0.2">
      <c r="L5412" s="102"/>
      <c r="M5412" s="103"/>
      <c r="R5412" s="105"/>
      <c r="V5412" s="106"/>
      <c r="W5412" s="107"/>
      <c r="X5412" s="107"/>
      <c r="Y5412" s="107"/>
      <c r="Z5412" s="108"/>
      <c r="AA5412" s="107"/>
      <c r="AB5412" s="50"/>
      <c r="AI5412" s="107"/>
    </row>
    <row r="5413" spans="3:35" x14ac:dyDescent="0.2">
      <c r="L5413" s="102"/>
      <c r="M5413" s="103"/>
      <c r="R5413" s="105"/>
      <c r="V5413" s="106"/>
      <c r="W5413" s="107"/>
      <c r="X5413" s="107"/>
      <c r="Y5413" s="107"/>
      <c r="Z5413" s="108"/>
      <c r="AA5413" s="107"/>
      <c r="AB5413" s="50"/>
      <c r="AI5413" s="107"/>
    </row>
    <row r="5414" spans="3:35" x14ac:dyDescent="0.2">
      <c r="L5414" s="102"/>
      <c r="M5414" s="103"/>
      <c r="R5414" s="105"/>
      <c r="V5414" s="106"/>
      <c r="W5414" s="107"/>
      <c r="X5414" s="107"/>
      <c r="Y5414" s="107"/>
      <c r="Z5414" s="108"/>
      <c r="AA5414" s="107"/>
      <c r="AB5414" s="50"/>
      <c r="AI5414" s="107"/>
    </row>
    <row r="5415" spans="3:35" x14ac:dyDescent="0.2">
      <c r="L5415" s="102"/>
      <c r="M5415" s="103"/>
      <c r="R5415" s="105"/>
      <c r="V5415" s="106"/>
      <c r="W5415" s="107"/>
      <c r="X5415" s="107"/>
      <c r="Y5415" s="107"/>
      <c r="Z5415" s="108"/>
      <c r="AA5415" s="107"/>
      <c r="AB5415" s="50"/>
      <c r="AI5415" s="107"/>
    </row>
    <row r="5416" spans="3:35" x14ac:dyDescent="0.2">
      <c r="L5416" s="102"/>
      <c r="M5416" s="103"/>
      <c r="R5416" s="105"/>
      <c r="V5416" s="106"/>
      <c r="W5416" s="107"/>
      <c r="X5416" s="107"/>
      <c r="Y5416" s="107"/>
      <c r="Z5416" s="108"/>
      <c r="AA5416" s="107"/>
      <c r="AB5416" s="50"/>
      <c r="AI5416" s="107"/>
    </row>
    <row r="5417" spans="3:35" x14ac:dyDescent="0.2">
      <c r="C5417" s="101"/>
      <c r="D5417" s="101"/>
      <c r="E5417" s="101"/>
      <c r="F5417" s="101"/>
      <c r="I5417" s="101"/>
      <c r="J5417" s="101"/>
      <c r="L5417" s="102"/>
      <c r="M5417" s="103"/>
      <c r="O5417" s="101"/>
      <c r="P5417" s="101"/>
      <c r="Q5417" s="101"/>
      <c r="R5417" s="105"/>
      <c r="V5417" s="106"/>
      <c r="W5417" s="107"/>
      <c r="X5417" s="107"/>
      <c r="Y5417" s="107"/>
      <c r="Z5417" s="108"/>
      <c r="AA5417" s="107"/>
      <c r="AB5417" s="50"/>
      <c r="AI5417" s="107"/>
    </row>
    <row r="5418" spans="3:35" x14ac:dyDescent="0.2">
      <c r="C5418" s="101"/>
      <c r="D5418" s="101"/>
      <c r="E5418" s="101"/>
      <c r="F5418" s="101"/>
      <c r="I5418" s="101"/>
      <c r="J5418" s="101"/>
      <c r="L5418" s="102"/>
      <c r="M5418" s="103"/>
      <c r="O5418" s="101"/>
      <c r="P5418" s="101"/>
      <c r="Q5418" s="101"/>
      <c r="R5418" s="105"/>
      <c r="V5418" s="106"/>
      <c r="W5418" s="107"/>
      <c r="X5418" s="107"/>
      <c r="Y5418" s="107"/>
      <c r="Z5418" s="108"/>
      <c r="AA5418" s="107"/>
      <c r="AB5418" s="50"/>
      <c r="AI5418" s="107"/>
    </row>
    <row r="5419" spans="3:35" x14ac:dyDescent="0.2">
      <c r="C5419" s="101"/>
      <c r="D5419" s="101"/>
      <c r="E5419" s="101"/>
      <c r="F5419" s="101"/>
      <c r="I5419" s="101"/>
      <c r="J5419" s="101"/>
      <c r="L5419" s="102"/>
      <c r="M5419" s="103"/>
      <c r="O5419" s="101"/>
      <c r="P5419" s="101"/>
      <c r="Q5419" s="101"/>
      <c r="R5419" s="105"/>
      <c r="V5419" s="106"/>
      <c r="W5419" s="107"/>
      <c r="X5419" s="107"/>
      <c r="Y5419" s="107"/>
      <c r="Z5419" s="108"/>
      <c r="AA5419" s="107"/>
      <c r="AB5419" s="50"/>
      <c r="AI5419" s="107"/>
    </row>
    <row r="5420" spans="3:35" x14ac:dyDescent="0.2">
      <c r="C5420" s="101"/>
      <c r="D5420" s="101"/>
      <c r="E5420" s="101"/>
      <c r="F5420" s="101"/>
      <c r="I5420" s="101"/>
      <c r="J5420" s="101"/>
      <c r="L5420" s="102"/>
      <c r="M5420" s="103"/>
      <c r="O5420" s="101"/>
      <c r="P5420" s="101"/>
      <c r="Q5420" s="101"/>
      <c r="R5420" s="105"/>
      <c r="V5420" s="106"/>
      <c r="W5420" s="107"/>
      <c r="X5420" s="107"/>
      <c r="Y5420" s="107"/>
      <c r="Z5420" s="108"/>
      <c r="AA5420" s="107"/>
      <c r="AB5420" s="50"/>
      <c r="AI5420" s="107"/>
    </row>
    <row r="5421" spans="3:35" x14ac:dyDescent="0.2">
      <c r="C5421" s="101"/>
      <c r="D5421" s="101"/>
      <c r="E5421" s="101"/>
      <c r="F5421" s="101"/>
      <c r="I5421" s="101"/>
      <c r="J5421" s="101"/>
      <c r="L5421" s="102"/>
      <c r="M5421" s="103"/>
      <c r="O5421" s="101"/>
      <c r="P5421" s="101"/>
      <c r="Q5421" s="101"/>
      <c r="R5421" s="105"/>
      <c r="V5421" s="106"/>
      <c r="W5421" s="107"/>
      <c r="X5421" s="107"/>
      <c r="Y5421" s="107"/>
      <c r="Z5421" s="108"/>
      <c r="AA5421" s="107"/>
      <c r="AB5421" s="50"/>
      <c r="AI5421" s="107"/>
    </row>
    <row r="5422" spans="3:35" x14ac:dyDescent="0.2">
      <c r="C5422" s="101"/>
      <c r="D5422" s="101"/>
      <c r="E5422" s="101"/>
      <c r="F5422" s="101"/>
      <c r="I5422" s="101"/>
      <c r="J5422" s="101"/>
      <c r="L5422" s="102"/>
      <c r="M5422" s="103"/>
      <c r="O5422" s="101"/>
      <c r="P5422" s="101"/>
      <c r="Q5422" s="101"/>
      <c r="R5422" s="105"/>
      <c r="V5422" s="106"/>
      <c r="W5422" s="107"/>
      <c r="X5422" s="107"/>
      <c r="Y5422" s="107"/>
      <c r="Z5422" s="108"/>
      <c r="AA5422" s="107"/>
      <c r="AB5422" s="50"/>
      <c r="AI5422" s="107"/>
    </row>
    <row r="5423" spans="3:35" x14ac:dyDescent="0.2">
      <c r="C5423" s="101"/>
      <c r="D5423" s="101"/>
      <c r="E5423" s="101"/>
      <c r="F5423" s="101"/>
      <c r="I5423" s="101"/>
      <c r="J5423" s="101"/>
      <c r="L5423" s="102"/>
      <c r="M5423" s="103"/>
      <c r="O5423" s="101"/>
      <c r="P5423" s="101"/>
      <c r="Q5423" s="101"/>
      <c r="R5423" s="105"/>
      <c r="V5423" s="106"/>
      <c r="W5423" s="107"/>
      <c r="X5423" s="107"/>
      <c r="Y5423" s="107"/>
      <c r="Z5423" s="108"/>
      <c r="AA5423" s="107"/>
      <c r="AB5423" s="50"/>
      <c r="AI5423" s="107"/>
    </row>
    <row r="5424" spans="3:35" x14ac:dyDescent="0.2">
      <c r="C5424" s="101"/>
      <c r="D5424" s="101"/>
      <c r="E5424" s="101"/>
      <c r="F5424" s="101"/>
      <c r="I5424" s="101"/>
      <c r="J5424" s="101"/>
      <c r="L5424" s="102"/>
      <c r="M5424" s="103"/>
      <c r="O5424" s="101"/>
      <c r="P5424" s="101"/>
      <c r="Q5424" s="101"/>
      <c r="R5424" s="105"/>
      <c r="V5424" s="106"/>
      <c r="W5424" s="107"/>
      <c r="X5424" s="107"/>
      <c r="Y5424" s="107"/>
      <c r="Z5424" s="108"/>
      <c r="AA5424" s="107"/>
      <c r="AB5424" s="50"/>
      <c r="AI5424" s="107"/>
    </row>
    <row r="5425" spans="3:35" x14ac:dyDescent="0.2">
      <c r="C5425" s="101"/>
      <c r="D5425" s="101"/>
      <c r="E5425" s="101"/>
      <c r="F5425" s="101"/>
      <c r="I5425" s="101"/>
      <c r="J5425" s="101"/>
      <c r="L5425" s="102"/>
      <c r="M5425" s="103"/>
      <c r="O5425" s="101"/>
      <c r="P5425" s="101"/>
      <c r="Q5425" s="101"/>
      <c r="R5425" s="105"/>
      <c r="V5425" s="106"/>
      <c r="W5425" s="107"/>
      <c r="X5425" s="107"/>
      <c r="Y5425" s="107"/>
      <c r="Z5425" s="108"/>
      <c r="AA5425" s="107"/>
      <c r="AB5425" s="50"/>
      <c r="AI5425" s="107"/>
    </row>
    <row r="5426" spans="3:35" x14ac:dyDescent="0.2">
      <c r="C5426" s="101"/>
      <c r="D5426" s="101"/>
      <c r="E5426" s="101"/>
      <c r="F5426" s="101"/>
      <c r="I5426" s="101"/>
      <c r="J5426" s="101"/>
      <c r="L5426" s="102"/>
      <c r="M5426" s="103"/>
      <c r="O5426" s="101"/>
      <c r="P5426" s="101"/>
      <c r="Q5426" s="101"/>
      <c r="R5426" s="105"/>
      <c r="V5426" s="106"/>
      <c r="W5426" s="107"/>
      <c r="X5426" s="107"/>
      <c r="Y5426" s="107"/>
      <c r="Z5426" s="108"/>
      <c r="AA5426" s="107"/>
      <c r="AB5426" s="50"/>
      <c r="AI5426" s="107"/>
    </row>
    <row r="5427" spans="3:35" x14ac:dyDescent="0.2">
      <c r="C5427" s="101"/>
      <c r="D5427" s="101"/>
      <c r="E5427" s="101"/>
      <c r="F5427" s="101"/>
      <c r="I5427" s="101"/>
      <c r="J5427" s="101"/>
      <c r="L5427" s="102"/>
      <c r="M5427" s="103"/>
      <c r="O5427" s="101"/>
      <c r="P5427" s="101"/>
      <c r="Q5427" s="101"/>
      <c r="R5427" s="105"/>
      <c r="V5427" s="106"/>
      <c r="W5427" s="107"/>
      <c r="X5427" s="107"/>
      <c r="Y5427" s="107"/>
      <c r="Z5427" s="108"/>
      <c r="AA5427" s="107"/>
      <c r="AB5427" s="50"/>
      <c r="AI5427" s="107"/>
    </row>
    <row r="5428" spans="3:35" x14ac:dyDescent="0.2">
      <c r="C5428" s="101"/>
      <c r="D5428" s="101"/>
      <c r="E5428" s="101"/>
      <c r="F5428" s="101"/>
      <c r="I5428" s="101"/>
      <c r="J5428" s="101"/>
      <c r="L5428" s="102"/>
      <c r="M5428" s="103"/>
      <c r="O5428" s="101"/>
      <c r="P5428" s="101"/>
      <c r="Q5428" s="101"/>
      <c r="R5428" s="105"/>
      <c r="V5428" s="106"/>
      <c r="W5428" s="107"/>
      <c r="X5428" s="107"/>
      <c r="Y5428" s="107"/>
      <c r="Z5428" s="108"/>
      <c r="AA5428" s="107"/>
      <c r="AB5428" s="50"/>
      <c r="AI5428" s="107"/>
    </row>
    <row r="5429" spans="3:35" x14ac:dyDescent="0.2">
      <c r="C5429" s="101"/>
      <c r="D5429" s="101"/>
      <c r="E5429" s="101"/>
      <c r="F5429" s="101"/>
      <c r="I5429" s="101"/>
      <c r="J5429" s="101"/>
      <c r="L5429" s="102"/>
      <c r="M5429" s="103"/>
      <c r="O5429" s="101"/>
      <c r="P5429" s="101"/>
      <c r="Q5429" s="101"/>
      <c r="R5429" s="105"/>
      <c r="V5429" s="106"/>
      <c r="W5429" s="107"/>
      <c r="X5429" s="107"/>
      <c r="Y5429" s="107"/>
      <c r="Z5429" s="108"/>
      <c r="AA5429" s="107"/>
      <c r="AB5429" s="50"/>
      <c r="AI5429" s="107"/>
    </row>
    <row r="5430" spans="3:35" x14ac:dyDescent="0.2">
      <c r="C5430" s="101"/>
      <c r="D5430" s="101"/>
      <c r="E5430" s="101"/>
      <c r="F5430" s="101"/>
      <c r="I5430" s="101"/>
      <c r="J5430" s="101"/>
      <c r="L5430" s="102"/>
      <c r="M5430" s="103"/>
      <c r="O5430" s="101"/>
      <c r="P5430" s="101"/>
      <c r="Q5430" s="101"/>
      <c r="R5430" s="105"/>
      <c r="V5430" s="106"/>
      <c r="W5430" s="107"/>
      <c r="X5430" s="107"/>
      <c r="Y5430" s="107"/>
      <c r="Z5430" s="108"/>
      <c r="AA5430" s="107"/>
      <c r="AB5430" s="50"/>
      <c r="AI5430" s="107"/>
    </row>
    <row r="5431" spans="3:35" x14ac:dyDescent="0.2">
      <c r="L5431" s="102"/>
      <c r="M5431" s="103"/>
      <c r="R5431" s="105"/>
      <c r="V5431" s="106"/>
      <c r="W5431" s="107"/>
      <c r="X5431" s="107"/>
      <c r="Y5431" s="107"/>
      <c r="Z5431" s="108"/>
      <c r="AA5431" s="107"/>
      <c r="AB5431" s="50"/>
      <c r="AI5431" s="107"/>
    </row>
    <row r="5432" spans="3:35" x14ac:dyDescent="0.2">
      <c r="L5432" s="102"/>
      <c r="M5432" s="103"/>
      <c r="R5432" s="105"/>
      <c r="V5432" s="106"/>
      <c r="W5432" s="107"/>
      <c r="X5432" s="107"/>
      <c r="Y5432" s="107"/>
      <c r="Z5432" s="108"/>
      <c r="AA5432" s="107"/>
      <c r="AB5432" s="50"/>
      <c r="AI5432" s="107"/>
    </row>
    <row r="5433" spans="3:35" x14ac:dyDescent="0.2">
      <c r="L5433" s="102"/>
      <c r="M5433" s="103"/>
      <c r="R5433" s="105"/>
      <c r="V5433" s="106"/>
      <c r="W5433" s="107"/>
      <c r="X5433" s="107"/>
      <c r="Y5433" s="107"/>
      <c r="Z5433" s="108"/>
      <c r="AA5433" s="107"/>
      <c r="AB5433" s="50"/>
      <c r="AI5433" s="107"/>
    </row>
    <row r="5434" spans="3:35" x14ac:dyDescent="0.2">
      <c r="L5434" s="102"/>
      <c r="M5434" s="103"/>
      <c r="R5434" s="105"/>
      <c r="V5434" s="106"/>
      <c r="W5434" s="107"/>
      <c r="X5434" s="107"/>
      <c r="Y5434" s="107"/>
      <c r="Z5434" s="108"/>
      <c r="AA5434" s="107"/>
      <c r="AB5434" s="50"/>
      <c r="AI5434" s="107"/>
    </row>
    <row r="5435" spans="3:35" x14ac:dyDescent="0.2">
      <c r="L5435" s="102"/>
      <c r="M5435" s="103"/>
      <c r="R5435" s="105"/>
      <c r="V5435" s="106"/>
      <c r="W5435" s="107"/>
      <c r="X5435" s="107"/>
      <c r="Y5435" s="107"/>
      <c r="Z5435" s="108"/>
      <c r="AA5435" s="107"/>
      <c r="AB5435" s="50"/>
      <c r="AI5435" s="107"/>
    </row>
    <row r="5436" spans="3:35" x14ac:dyDescent="0.2">
      <c r="L5436" s="102"/>
      <c r="M5436" s="103"/>
      <c r="R5436" s="105"/>
      <c r="V5436" s="106"/>
      <c r="W5436" s="107"/>
      <c r="X5436" s="107"/>
      <c r="Y5436" s="107"/>
      <c r="Z5436" s="108"/>
      <c r="AA5436" s="107"/>
      <c r="AB5436" s="50"/>
      <c r="AI5436" s="107"/>
    </row>
    <row r="5437" spans="3:35" x14ac:dyDescent="0.2">
      <c r="L5437" s="102"/>
      <c r="M5437" s="103"/>
      <c r="R5437" s="105"/>
      <c r="V5437" s="106"/>
      <c r="W5437" s="107"/>
      <c r="X5437" s="107"/>
      <c r="Y5437" s="107"/>
      <c r="Z5437" s="108"/>
      <c r="AA5437" s="107"/>
      <c r="AB5437" s="50"/>
      <c r="AI5437" s="107"/>
    </row>
    <row r="5438" spans="3:35" x14ac:dyDescent="0.2">
      <c r="L5438" s="102"/>
      <c r="M5438" s="103"/>
      <c r="R5438" s="105"/>
      <c r="V5438" s="106"/>
      <c r="W5438" s="107"/>
      <c r="X5438" s="107"/>
      <c r="Y5438" s="107"/>
      <c r="Z5438" s="108"/>
      <c r="AA5438" s="107"/>
      <c r="AB5438" s="50"/>
      <c r="AI5438" s="107"/>
    </row>
    <row r="5439" spans="3:35" x14ac:dyDescent="0.2">
      <c r="L5439" s="102"/>
      <c r="M5439" s="103"/>
      <c r="R5439" s="105"/>
      <c r="V5439" s="106"/>
      <c r="W5439" s="107"/>
      <c r="X5439" s="107"/>
      <c r="Y5439" s="107"/>
      <c r="Z5439" s="108"/>
      <c r="AA5439" s="107"/>
      <c r="AB5439" s="50"/>
      <c r="AI5439" s="107"/>
    </row>
    <row r="5440" spans="3:35" x14ac:dyDescent="0.2">
      <c r="C5440" s="101"/>
      <c r="D5440" s="101"/>
      <c r="E5440" s="101"/>
      <c r="F5440" s="101"/>
      <c r="I5440" s="101"/>
      <c r="J5440" s="101"/>
      <c r="L5440" s="102"/>
      <c r="M5440" s="103"/>
      <c r="O5440" s="101"/>
      <c r="P5440" s="101"/>
      <c r="Q5440" s="101"/>
      <c r="R5440" s="105"/>
      <c r="V5440" s="106"/>
      <c r="W5440" s="107"/>
      <c r="X5440" s="107"/>
      <c r="Y5440" s="107"/>
      <c r="Z5440" s="108"/>
      <c r="AA5440" s="107"/>
      <c r="AB5440" s="50"/>
      <c r="AI5440" s="107"/>
    </row>
    <row r="5441" spans="3:35" x14ac:dyDescent="0.2">
      <c r="C5441" s="101"/>
      <c r="D5441" s="101"/>
      <c r="E5441" s="101"/>
      <c r="F5441" s="101"/>
      <c r="I5441" s="101"/>
      <c r="J5441" s="101"/>
      <c r="L5441" s="102"/>
      <c r="M5441" s="103"/>
      <c r="O5441" s="101"/>
      <c r="P5441" s="101"/>
      <c r="Q5441" s="101"/>
      <c r="R5441" s="105"/>
      <c r="V5441" s="106"/>
      <c r="W5441" s="107"/>
      <c r="X5441" s="107"/>
      <c r="Y5441" s="107"/>
      <c r="Z5441" s="108"/>
      <c r="AA5441" s="107"/>
      <c r="AB5441" s="50"/>
      <c r="AI5441" s="107"/>
    </row>
    <row r="5442" spans="3:35" x14ac:dyDescent="0.2">
      <c r="C5442" s="101"/>
      <c r="D5442" s="101"/>
      <c r="E5442" s="101"/>
      <c r="F5442" s="101"/>
      <c r="I5442" s="101"/>
      <c r="J5442" s="101"/>
      <c r="L5442" s="102"/>
      <c r="M5442" s="103"/>
      <c r="O5442" s="101"/>
      <c r="P5442" s="101"/>
      <c r="Q5442" s="101"/>
      <c r="R5442" s="105"/>
      <c r="V5442" s="106"/>
      <c r="W5442" s="107"/>
      <c r="X5442" s="107"/>
      <c r="Y5442" s="107"/>
      <c r="Z5442" s="108"/>
      <c r="AA5442" s="107"/>
      <c r="AB5442" s="50"/>
      <c r="AI5442" s="107"/>
    </row>
    <row r="5443" spans="3:35" x14ac:dyDescent="0.2">
      <c r="C5443" s="101"/>
      <c r="D5443" s="101"/>
      <c r="E5443" s="101"/>
      <c r="F5443" s="101"/>
      <c r="I5443" s="101"/>
      <c r="J5443" s="101"/>
      <c r="L5443" s="102"/>
      <c r="M5443" s="103"/>
      <c r="O5443" s="101"/>
      <c r="P5443" s="101"/>
      <c r="Q5443" s="101"/>
      <c r="R5443" s="105"/>
      <c r="V5443" s="106"/>
      <c r="W5443" s="107"/>
      <c r="X5443" s="107"/>
      <c r="Y5443" s="107"/>
      <c r="Z5443" s="108"/>
      <c r="AA5443" s="107"/>
      <c r="AB5443" s="50"/>
      <c r="AI5443" s="107"/>
    </row>
    <row r="5444" spans="3:35" x14ac:dyDescent="0.2">
      <c r="C5444" s="101"/>
      <c r="D5444" s="101"/>
      <c r="E5444" s="101"/>
      <c r="F5444" s="101"/>
      <c r="I5444" s="101"/>
      <c r="J5444" s="101"/>
      <c r="L5444" s="102"/>
      <c r="M5444" s="103"/>
      <c r="O5444" s="101"/>
      <c r="P5444" s="101"/>
      <c r="Q5444" s="101"/>
      <c r="R5444" s="105"/>
      <c r="V5444" s="106"/>
      <c r="W5444" s="107"/>
      <c r="X5444" s="107"/>
      <c r="Y5444" s="107"/>
      <c r="Z5444" s="108"/>
      <c r="AA5444" s="107"/>
      <c r="AB5444" s="50"/>
      <c r="AI5444" s="107"/>
    </row>
    <row r="5445" spans="3:35" x14ac:dyDescent="0.2">
      <c r="C5445" s="101"/>
      <c r="D5445" s="101"/>
      <c r="E5445" s="101"/>
      <c r="F5445" s="101"/>
      <c r="I5445" s="101"/>
      <c r="J5445" s="101"/>
      <c r="L5445" s="102"/>
      <c r="M5445" s="103"/>
      <c r="O5445" s="101"/>
      <c r="P5445" s="101"/>
      <c r="Q5445" s="101"/>
      <c r="R5445" s="105"/>
      <c r="V5445" s="106"/>
      <c r="W5445" s="107"/>
      <c r="X5445" s="107"/>
      <c r="Y5445" s="107"/>
      <c r="Z5445" s="108"/>
      <c r="AA5445" s="107"/>
      <c r="AB5445" s="50"/>
      <c r="AI5445" s="107"/>
    </row>
    <row r="5446" spans="3:35" x14ac:dyDescent="0.2">
      <c r="C5446" s="101"/>
      <c r="D5446" s="101"/>
      <c r="E5446" s="101"/>
      <c r="F5446" s="101"/>
      <c r="I5446" s="101"/>
      <c r="J5446" s="101"/>
      <c r="L5446" s="102"/>
      <c r="M5446" s="103"/>
      <c r="O5446" s="101"/>
      <c r="P5446" s="101"/>
      <c r="Q5446" s="101"/>
      <c r="R5446" s="105"/>
      <c r="V5446" s="106"/>
      <c r="W5446" s="107"/>
      <c r="X5446" s="107"/>
      <c r="Y5446" s="107"/>
      <c r="Z5446" s="108"/>
      <c r="AA5446" s="107"/>
      <c r="AB5446" s="50"/>
      <c r="AI5446" s="107"/>
    </row>
    <row r="5447" spans="3:35" x14ac:dyDescent="0.2">
      <c r="C5447" s="101"/>
      <c r="D5447" s="101"/>
      <c r="E5447" s="101"/>
      <c r="F5447" s="101"/>
      <c r="I5447" s="101"/>
      <c r="J5447" s="101"/>
      <c r="L5447" s="102"/>
      <c r="M5447" s="103"/>
      <c r="O5447" s="101"/>
      <c r="P5447" s="101"/>
      <c r="Q5447" s="101"/>
      <c r="R5447" s="105"/>
      <c r="V5447" s="106"/>
      <c r="W5447" s="107"/>
      <c r="X5447" s="107"/>
      <c r="Y5447" s="107"/>
      <c r="Z5447" s="108"/>
      <c r="AA5447" s="107"/>
      <c r="AB5447" s="50"/>
      <c r="AI5447" s="107"/>
    </row>
    <row r="5448" spans="3:35" x14ac:dyDescent="0.2">
      <c r="C5448" s="101"/>
      <c r="D5448" s="101"/>
      <c r="E5448" s="101"/>
      <c r="F5448" s="101"/>
      <c r="I5448" s="101"/>
      <c r="J5448" s="101"/>
      <c r="L5448" s="102"/>
      <c r="M5448" s="103"/>
      <c r="O5448" s="101"/>
      <c r="P5448" s="101"/>
      <c r="Q5448" s="101"/>
      <c r="R5448" s="105"/>
      <c r="V5448" s="106"/>
      <c r="W5448" s="107"/>
      <c r="X5448" s="107"/>
      <c r="Y5448" s="107"/>
      <c r="Z5448" s="108"/>
      <c r="AA5448" s="107"/>
      <c r="AB5448" s="50"/>
      <c r="AI5448" s="107"/>
    </row>
    <row r="5449" spans="3:35" x14ac:dyDescent="0.2">
      <c r="C5449" s="101"/>
      <c r="D5449" s="101"/>
      <c r="E5449" s="101"/>
      <c r="F5449" s="101"/>
      <c r="I5449" s="101"/>
      <c r="J5449" s="101"/>
      <c r="L5449" s="102"/>
      <c r="M5449" s="103"/>
      <c r="O5449" s="101"/>
      <c r="P5449" s="101"/>
      <c r="Q5449" s="101"/>
      <c r="R5449" s="105"/>
      <c r="V5449" s="106"/>
      <c r="W5449" s="107"/>
      <c r="X5449" s="107"/>
      <c r="Y5449" s="107"/>
      <c r="Z5449" s="108"/>
      <c r="AA5449" s="107"/>
      <c r="AB5449" s="50"/>
      <c r="AI5449" s="107"/>
    </row>
    <row r="5450" spans="3:35" x14ac:dyDescent="0.2">
      <c r="C5450" s="101"/>
      <c r="D5450" s="101"/>
      <c r="E5450" s="101"/>
      <c r="F5450" s="101"/>
      <c r="I5450" s="101"/>
      <c r="J5450" s="101"/>
      <c r="L5450" s="102"/>
      <c r="M5450" s="103"/>
      <c r="O5450" s="101"/>
      <c r="P5450" s="101"/>
      <c r="Q5450" s="101"/>
      <c r="R5450" s="105"/>
      <c r="V5450" s="106"/>
      <c r="W5450" s="107"/>
      <c r="X5450" s="107"/>
      <c r="Y5450" s="107"/>
      <c r="Z5450" s="108"/>
      <c r="AA5450" s="107"/>
      <c r="AB5450" s="50"/>
      <c r="AI5450" s="107"/>
    </row>
    <row r="5451" spans="3:35" x14ac:dyDescent="0.2">
      <c r="C5451" s="101"/>
      <c r="D5451" s="101"/>
      <c r="E5451" s="101"/>
      <c r="F5451" s="101"/>
      <c r="I5451" s="101"/>
      <c r="J5451" s="101"/>
      <c r="L5451" s="102"/>
      <c r="M5451" s="103"/>
      <c r="O5451" s="101"/>
      <c r="P5451" s="101"/>
      <c r="Q5451" s="101"/>
      <c r="R5451" s="105"/>
      <c r="V5451" s="106"/>
      <c r="W5451" s="107"/>
      <c r="X5451" s="107"/>
      <c r="Y5451" s="107"/>
      <c r="Z5451" s="108"/>
      <c r="AA5451" s="107"/>
      <c r="AB5451" s="50"/>
      <c r="AI5451" s="107"/>
    </row>
    <row r="5452" spans="3:35" x14ac:dyDescent="0.2">
      <c r="C5452" s="101"/>
      <c r="D5452" s="101"/>
      <c r="E5452" s="101"/>
      <c r="F5452" s="101"/>
      <c r="I5452" s="101"/>
      <c r="J5452" s="101"/>
      <c r="L5452" s="102"/>
      <c r="M5452" s="103"/>
      <c r="O5452" s="101"/>
      <c r="P5452" s="101"/>
      <c r="Q5452" s="101"/>
      <c r="R5452" s="105"/>
      <c r="V5452" s="106"/>
      <c r="W5452" s="107"/>
      <c r="X5452" s="107"/>
      <c r="Y5452" s="107"/>
      <c r="Z5452" s="108"/>
      <c r="AA5452" s="107"/>
      <c r="AB5452" s="50"/>
      <c r="AI5452" s="107"/>
    </row>
    <row r="5453" spans="3:35" x14ac:dyDescent="0.2">
      <c r="C5453" s="101"/>
      <c r="D5453" s="101"/>
      <c r="E5453" s="101"/>
      <c r="F5453" s="101"/>
      <c r="I5453" s="101"/>
      <c r="J5453" s="101"/>
      <c r="L5453" s="102"/>
      <c r="M5453" s="103"/>
      <c r="O5453" s="101"/>
      <c r="P5453" s="101"/>
      <c r="Q5453" s="101"/>
      <c r="R5453" s="105"/>
      <c r="V5453" s="106"/>
      <c r="W5453" s="107"/>
      <c r="X5453" s="107"/>
      <c r="Y5453" s="107"/>
      <c r="Z5453" s="108"/>
      <c r="AA5453" s="107"/>
      <c r="AB5453" s="50"/>
      <c r="AI5453" s="107"/>
    </row>
    <row r="5454" spans="3:35" x14ac:dyDescent="0.2">
      <c r="C5454" s="101"/>
      <c r="D5454" s="101"/>
      <c r="E5454" s="101"/>
      <c r="F5454" s="101"/>
      <c r="I5454" s="101"/>
      <c r="J5454" s="101"/>
      <c r="L5454" s="102"/>
      <c r="M5454" s="103"/>
      <c r="O5454" s="101"/>
      <c r="P5454" s="101"/>
      <c r="Q5454" s="101"/>
      <c r="R5454" s="105"/>
      <c r="V5454" s="106"/>
      <c r="W5454" s="107"/>
      <c r="X5454" s="107"/>
      <c r="Y5454" s="107"/>
      <c r="Z5454" s="108"/>
      <c r="AA5454" s="107"/>
      <c r="AB5454" s="50"/>
      <c r="AI5454" s="107"/>
    </row>
    <row r="5455" spans="3:35" x14ac:dyDescent="0.2">
      <c r="C5455" s="101"/>
      <c r="D5455" s="101"/>
      <c r="E5455" s="101"/>
      <c r="F5455" s="101"/>
      <c r="I5455" s="101"/>
      <c r="J5455" s="101"/>
      <c r="L5455" s="102"/>
      <c r="M5455" s="103"/>
      <c r="O5455" s="101"/>
      <c r="P5455" s="101"/>
      <c r="Q5455" s="101"/>
      <c r="R5455" s="105"/>
      <c r="V5455" s="106"/>
      <c r="W5455" s="107"/>
      <c r="X5455" s="107"/>
      <c r="Y5455" s="107"/>
      <c r="Z5455" s="108"/>
      <c r="AA5455" s="107"/>
      <c r="AB5455" s="50"/>
      <c r="AI5455" s="107"/>
    </row>
    <row r="5456" spans="3:35" x14ac:dyDescent="0.2">
      <c r="C5456" s="101"/>
      <c r="D5456" s="101"/>
      <c r="E5456" s="101"/>
      <c r="F5456" s="101"/>
      <c r="I5456" s="101"/>
      <c r="J5456" s="101"/>
      <c r="L5456" s="102"/>
      <c r="M5456" s="103"/>
      <c r="O5456" s="101"/>
      <c r="P5456" s="101"/>
      <c r="Q5456" s="101"/>
      <c r="R5456" s="105"/>
      <c r="V5456" s="106"/>
      <c r="W5456" s="107"/>
      <c r="X5456" s="107"/>
      <c r="Y5456" s="107"/>
      <c r="Z5456" s="108"/>
      <c r="AA5456" s="107"/>
      <c r="AB5456" s="50"/>
      <c r="AI5456" s="107"/>
    </row>
    <row r="5457" spans="3:35" x14ac:dyDescent="0.2">
      <c r="L5457" s="102"/>
      <c r="M5457" s="103"/>
      <c r="R5457" s="105"/>
      <c r="V5457" s="106"/>
      <c r="W5457" s="107"/>
      <c r="X5457" s="107"/>
      <c r="Y5457" s="107"/>
      <c r="Z5457" s="108"/>
      <c r="AA5457" s="107"/>
      <c r="AB5457" s="50"/>
      <c r="AI5457" s="107"/>
    </row>
    <row r="5458" spans="3:35" x14ac:dyDescent="0.2">
      <c r="L5458" s="102"/>
      <c r="M5458" s="103"/>
      <c r="R5458" s="105"/>
      <c r="V5458" s="106"/>
      <c r="W5458" s="107"/>
      <c r="X5458" s="107"/>
      <c r="Y5458" s="107"/>
      <c r="Z5458" s="108"/>
      <c r="AA5458" s="107"/>
      <c r="AB5458" s="50"/>
      <c r="AI5458" s="107"/>
    </row>
    <row r="5459" spans="3:35" x14ac:dyDescent="0.2">
      <c r="L5459" s="102"/>
      <c r="M5459" s="103"/>
      <c r="R5459" s="105"/>
      <c r="V5459" s="106"/>
      <c r="W5459" s="107"/>
      <c r="X5459" s="107"/>
      <c r="Y5459" s="107"/>
      <c r="Z5459" s="108"/>
      <c r="AA5459" s="107"/>
      <c r="AB5459" s="50"/>
      <c r="AI5459" s="107"/>
    </row>
    <row r="5460" spans="3:35" x14ac:dyDescent="0.2">
      <c r="C5460" s="101"/>
      <c r="D5460" s="101"/>
      <c r="E5460" s="101"/>
      <c r="F5460" s="101"/>
      <c r="I5460" s="101"/>
      <c r="J5460" s="101"/>
      <c r="L5460" s="102"/>
      <c r="M5460" s="103"/>
      <c r="O5460" s="101"/>
      <c r="P5460" s="101"/>
      <c r="Q5460" s="101"/>
      <c r="R5460" s="105"/>
      <c r="V5460" s="106"/>
      <c r="W5460" s="107"/>
      <c r="X5460" s="107"/>
      <c r="Y5460" s="107"/>
      <c r="Z5460" s="108"/>
      <c r="AA5460" s="107"/>
      <c r="AB5460" s="50"/>
      <c r="AI5460" s="107"/>
    </row>
    <row r="5461" spans="3:35" x14ac:dyDescent="0.2">
      <c r="C5461" s="101"/>
      <c r="D5461" s="101"/>
      <c r="E5461" s="101"/>
      <c r="F5461" s="101"/>
      <c r="I5461" s="101"/>
      <c r="J5461" s="101"/>
      <c r="L5461" s="102"/>
      <c r="M5461" s="103"/>
      <c r="O5461" s="101"/>
      <c r="P5461" s="101"/>
      <c r="Q5461" s="101"/>
      <c r="R5461" s="105"/>
      <c r="V5461" s="106"/>
      <c r="W5461" s="107"/>
      <c r="X5461" s="107"/>
      <c r="Y5461" s="107"/>
      <c r="Z5461" s="108"/>
      <c r="AA5461" s="107"/>
      <c r="AB5461" s="50"/>
      <c r="AI5461" s="107"/>
    </row>
    <row r="5462" spans="3:35" x14ac:dyDescent="0.2">
      <c r="C5462" s="101"/>
      <c r="D5462" s="101"/>
      <c r="E5462" s="101"/>
      <c r="F5462" s="101"/>
      <c r="I5462" s="101"/>
      <c r="J5462" s="101"/>
      <c r="L5462" s="102"/>
      <c r="M5462" s="103"/>
      <c r="O5462" s="101"/>
      <c r="P5462" s="101"/>
      <c r="Q5462" s="101"/>
      <c r="R5462" s="105"/>
      <c r="V5462" s="106"/>
      <c r="W5462" s="107"/>
      <c r="X5462" s="107"/>
      <c r="Y5462" s="107"/>
      <c r="Z5462" s="108"/>
      <c r="AA5462" s="107"/>
      <c r="AB5462" s="50"/>
      <c r="AI5462" s="107"/>
    </row>
    <row r="5463" spans="3:35" x14ac:dyDescent="0.2">
      <c r="C5463" s="101"/>
      <c r="D5463" s="101"/>
      <c r="E5463" s="101"/>
      <c r="F5463" s="101"/>
      <c r="I5463" s="101"/>
      <c r="J5463" s="101"/>
      <c r="L5463" s="102"/>
      <c r="M5463" s="103"/>
      <c r="O5463" s="101"/>
      <c r="P5463" s="101"/>
      <c r="Q5463" s="101"/>
      <c r="R5463" s="105"/>
      <c r="V5463" s="106"/>
      <c r="W5463" s="107"/>
      <c r="X5463" s="107"/>
      <c r="Y5463" s="107"/>
      <c r="Z5463" s="108"/>
      <c r="AA5463" s="107"/>
      <c r="AB5463" s="50"/>
      <c r="AI5463" s="107"/>
    </row>
    <row r="5464" spans="3:35" x14ac:dyDescent="0.2">
      <c r="C5464" s="101"/>
      <c r="D5464" s="101"/>
      <c r="E5464" s="101"/>
      <c r="F5464" s="101"/>
      <c r="I5464" s="101"/>
      <c r="J5464" s="101"/>
      <c r="L5464" s="102"/>
      <c r="M5464" s="103"/>
      <c r="O5464" s="101"/>
      <c r="P5464" s="101"/>
      <c r="Q5464" s="101"/>
      <c r="R5464" s="105"/>
      <c r="V5464" s="106"/>
      <c r="W5464" s="107"/>
      <c r="X5464" s="107"/>
      <c r="Y5464" s="107"/>
      <c r="Z5464" s="108"/>
      <c r="AA5464" s="107"/>
      <c r="AB5464" s="50"/>
      <c r="AI5464" s="107"/>
    </row>
    <row r="5465" spans="3:35" x14ac:dyDescent="0.2">
      <c r="C5465" s="101"/>
      <c r="D5465" s="101"/>
      <c r="E5465" s="101"/>
      <c r="F5465" s="101"/>
      <c r="I5465" s="101"/>
      <c r="J5465" s="101"/>
      <c r="L5465" s="102"/>
      <c r="M5465" s="103"/>
      <c r="O5465" s="101"/>
      <c r="P5465" s="101"/>
      <c r="Q5465" s="101"/>
      <c r="R5465" s="105"/>
      <c r="V5465" s="106"/>
      <c r="W5465" s="107"/>
      <c r="X5465" s="107"/>
      <c r="Y5465" s="107"/>
      <c r="Z5465" s="108"/>
      <c r="AA5465" s="107"/>
      <c r="AB5465" s="50"/>
      <c r="AI5465" s="107"/>
    </row>
    <row r="5466" spans="3:35" x14ac:dyDescent="0.2">
      <c r="C5466" s="101"/>
      <c r="D5466" s="101"/>
      <c r="E5466" s="101"/>
      <c r="F5466" s="101"/>
      <c r="I5466" s="101"/>
      <c r="J5466" s="101"/>
      <c r="L5466" s="102"/>
      <c r="M5466" s="103"/>
      <c r="O5466" s="101"/>
      <c r="P5466" s="101"/>
      <c r="Q5466" s="101"/>
      <c r="R5466" s="105"/>
      <c r="V5466" s="106"/>
      <c r="W5466" s="107"/>
      <c r="X5466" s="107"/>
      <c r="Y5466" s="107"/>
      <c r="Z5466" s="108"/>
      <c r="AA5466" s="107"/>
      <c r="AB5466" s="50"/>
      <c r="AI5466" s="107"/>
    </row>
    <row r="5467" spans="3:35" x14ac:dyDescent="0.2">
      <c r="C5467" s="101"/>
      <c r="D5467" s="101"/>
      <c r="E5467" s="101"/>
      <c r="F5467" s="101"/>
      <c r="I5467" s="101"/>
      <c r="J5467" s="101"/>
      <c r="L5467" s="102"/>
      <c r="M5467" s="103"/>
      <c r="O5467" s="101"/>
      <c r="P5467" s="101"/>
      <c r="Q5467" s="101"/>
      <c r="R5467" s="105"/>
      <c r="V5467" s="106"/>
      <c r="W5467" s="107"/>
      <c r="X5467" s="107"/>
      <c r="Y5467" s="107"/>
      <c r="Z5467" s="108"/>
      <c r="AA5467" s="107"/>
      <c r="AB5467" s="50"/>
      <c r="AI5467" s="107"/>
    </row>
    <row r="5468" spans="3:35" x14ac:dyDescent="0.2">
      <c r="C5468" s="101"/>
      <c r="D5468" s="101"/>
      <c r="E5468" s="101"/>
      <c r="F5468" s="101"/>
      <c r="I5468" s="101"/>
      <c r="J5468" s="101"/>
      <c r="L5468" s="102"/>
      <c r="M5468" s="103"/>
      <c r="O5468" s="101"/>
      <c r="P5468" s="101"/>
      <c r="Q5468" s="101"/>
      <c r="R5468" s="105"/>
      <c r="V5468" s="106"/>
      <c r="W5468" s="107"/>
      <c r="X5468" s="107"/>
      <c r="Y5468" s="107"/>
      <c r="Z5468" s="108"/>
      <c r="AA5468" s="107"/>
      <c r="AB5468" s="50"/>
      <c r="AI5468" s="107"/>
    </row>
    <row r="5469" spans="3:35" x14ac:dyDescent="0.2">
      <c r="C5469" s="101"/>
      <c r="D5469" s="101"/>
      <c r="E5469" s="101"/>
      <c r="F5469" s="101"/>
      <c r="I5469" s="101"/>
      <c r="J5469" s="101"/>
      <c r="L5469" s="102"/>
      <c r="M5469" s="103"/>
      <c r="O5469" s="101"/>
      <c r="P5469" s="101"/>
      <c r="Q5469" s="101"/>
      <c r="R5469" s="105"/>
      <c r="V5469" s="106"/>
      <c r="W5469" s="107"/>
      <c r="X5469" s="107"/>
      <c r="Y5469" s="107"/>
      <c r="Z5469" s="108"/>
      <c r="AA5469" s="107"/>
      <c r="AB5469" s="50"/>
      <c r="AI5469" s="107"/>
    </row>
    <row r="5470" spans="3:35" x14ac:dyDescent="0.2">
      <c r="C5470" s="101"/>
      <c r="D5470" s="101"/>
      <c r="E5470" s="101"/>
      <c r="F5470" s="101"/>
      <c r="I5470" s="101"/>
      <c r="J5470" s="101"/>
      <c r="L5470" s="102"/>
      <c r="M5470" s="103"/>
      <c r="O5470" s="101"/>
      <c r="P5470" s="101"/>
      <c r="Q5470" s="101"/>
      <c r="R5470" s="105"/>
      <c r="V5470" s="106"/>
      <c r="W5470" s="107"/>
      <c r="X5470" s="107"/>
      <c r="Y5470" s="107"/>
      <c r="Z5470" s="108"/>
      <c r="AA5470" s="107"/>
      <c r="AB5470" s="50"/>
      <c r="AI5470" s="107"/>
    </row>
    <row r="5471" spans="3:35" x14ac:dyDescent="0.2">
      <c r="C5471" s="101"/>
      <c r="D5471" s="101"/>
      <c r="E5471" s="101"/>
      <c r="F5471" s="101"/>
      <c r="I5471" s="101"/>
      <c r="J5471" s="101"/>
      <c r="L5471" s="102"/>
      <c r="M5471" s="103"/>
      <c r="O5471" s="101"/>
      <c r="P5471" s="101"/>
      <c r="Q5471" s="101"/>
      <c r="R5471" s="105"/>
      <c r="V5471" s="106"/>
      <c r="W5471" s="107"/>
      <c r="X5471" s="107"/>
      <c r="Y5471" s="107"/>
      <c r="Z5471" s="108"/>
      <c r="AA5471" s="107"/>
      <c r="AB5471" s="50"/>
      <c r="AI5471" s="107"/>
    </row>
    <row r="5472" spans="3:35" x14ac:dyDescent="0.2">
      <c r="C5472" s="101"/>
      <c r="D5472" s="101"/>
      <c r="E5472" s="101"/>
      <c r="F5472" s="101"/>
      <c r="I5472" s="101"/>
      <c r="J5472" s="101"/>
      <c r="L5472" s="102"/>
      <c r="M5472" s="103"/>
      <c r="O5472" s="101"/>
      <c r="P5472" s="101"/>
      <c r="Q5472" s="101"/>
      <c r="R5472" s="105"/>
      <c r="V5472" s="106"/>
      <c r="W5472" s="107"/>
      <c r="X5472" s="107"/>
      <c r="Y5472" s="107"/>
      <c r="Z5472" s="108"/>
      <c r="AA5472" s="107"/>
      <c r="AB5472" s="50"/>
      <c r="AI5472" s="107"/>
    </row>
    <row r="5473" spans="3:35" x14ac:dyDescent="0.2">
      <c r="L5473" s="102"/>
      <c r="M5473" s="103"/>
      <c r="R5473" s="105"/>
      <c r="V5473" s="106"/>
      <c r="W5473" s="107"/>
      <c r="X5473" s="107"/>
      <c r="Y5473" s="107"/>
      <c r="Z5473" s="108"/>
      <c r="AA5473" s="107"/>
      <c r="AB5473" s="50"/>
      <c r="AI5473" s="107"/>
    </row>
    <row r="5474" spans="3:35" x14ac:dyDescent="0.2">
      <c r="L5474" s="102"/>
      <c r="M5474" s="103"/>
      <c r="R5474" s="105"/>
      <c r="V5474" s="106"/>
      <c r="W5474" s="107"/>
      <c r="X5474" s="107"/>
      <c r="Y5474" s="107"/>
      <c r="Z5474" s="108"/>
      <c r="AA5474" s="107"/>
      <c r="AB5474" s="50"/>
      <c r="AI5474" s="107"/>
    </row>
    <row r="5475" spans="3:35" x14ac:dyDescent="0.2">
      <c r="L5475" s="102"/>
      <c r="M5475" s="103"/>
      <c r="R5475" s="105"/>
      <c r="V5475" s="106"/>
      <c r="W5475" s="107"/>
      <c r="X5475" s="107"/>
      <c r="Y5475" s="107"/>
      <c r="Z5475" s="108"/>
      <c r="AA5475" s="107"/>
      <c r="AB5475" s="50"/>
      <c r="AI5475" s="107"/>
    </row>
    <row r="5476" spans="3:35" x14ac:dyDescent="0.2">
      <c r="L5476" s="102"/>
      <c r="M5476" s="103"/>
      <c r="R5476" s="105"/>
      <c r="V5476" s="106"/>
      <c r="W5476" s="107"/>
      <c r="X5476" s="107"/>
      <c r="Y5476" s="107"/>
      <c r="Z5476" s="108"/>
      <c r="AA5476" s="107"/>
      <c r="AB5476" s="50"/>
      <c r="AI5476" s="107"/>
    </row>
    <row r="5477" spans="3:35" x14ac:dyDescent="0.2">
      <c r="L5477" s="102"/>
      <c r="M5477" s="103"/>
      <c r="R5477" s="105"/>
      <c r="V5477" s="106"/>
      <c r="W5477" s="107"/>
      <c r="X5477" s="107"/>
      <c r="Y5477" s="107"/>
      <c r="Z5477" s="108"/>
      <c r="AA5477" s="107"/>
      <c r="AB5477" s="50"/>
      <c r="AI5477" s="107"/>
    </row>
    <row r="5478" spans="3:35" x14ac:dyDescent="0.2">
      <c r="L5478" s="102"/>
      <c r="M5478" s="103"/>
      <c r="R5478" s="105"/>
      <c r="V5478" s="106"/>
      <c r="W5478" s="107"/>
      <c r="X5478" s="107"/>
      <c r="Y5478" s="107"/>
      <c r="Z5478" s="108"/>
      <c r="AA5478" s="107"/>
      <c r="AB5478" s="50"/>
      <c r="AI5478" s="107"/>
    </row>
    <row r="5479" spans="3:35" x14ac:dyDescent="0.2">
      <c r="L5479" s="102"/>
      <c r="M5479" s="103"/>
      <c r="R5479" s="105"/>
      <c r="V5479" s="106"/>
      <c r="W5479" s="107"/>
      <c r="X5479" s="107"/>
      <c r="Y5479" s="107"/>
      <c r="Z5479" s="108"/>
      <c r="AA5479" s="107"/>
      <c r="AB5479" s="50"/>
      <c r="AI5479" s="107"/>
    </row>
    <row r="5480" spans="3:35" x14ac:dyDescent="0.2">
      <c r="L5480" s="102"/>
      <c r="M5480" s="103"/>
      <c r="R5480" s="105"/>
      <c r="V5480" s="106"/>
      <c r="W5480" s="107"/>
      <c r="X5480" s="107"/>
      <c r="Y5480" s="107"/>
      <c r="Z5480" s="108"/>
      <c r="AA5480" s="107"/>
      <c r="AB5480" s="50"/>
      <c r="AI5480" s="107"/>
    </row>
    <row r="5481" spans="3:35" x14ac:dyDescent="0.2">
      <c r="L5481" s="102"/>
      <c r="M5481" s="103"/>
      <c r="R5481" s="105"/>
      <c r="V5481" s="106"/>
      <c r="W5481" s="107"/>
      <c r="X5481" s="107"/>
      <c r="Y5481" s="107"/>
      <c r="Z5481" s="108"/>
      <c r="AA5481" s="107"/>
      <c r="AB5481" s="50"/>
      <c r="AI5481" s="107"/>
    </row>
    <row r="5482" spans="3:35" x14ac:dyDescent="0.2">
      <c r="L5482" s="102"/>
      <c r="M5482" s="103"/>
      <c r="R5482" s="105"/>
      <c r="V5482" s="106"/>
      <c r="W5482" s="107"/>
      <c r="X5482" s="107"/>
      <c r="Y5482" s="107"/>
      <c r="Z5482" s="108"/>
      <c r="AA5482" s="107"/>
      <c r="AB5482" s="50"/>
      <c r="AI5482" s="107"/>
    </row>
    <row r="5483" spans="3:35" x14ac:dyDescent="0.2">
      <c r="L5483" s="102"/>
      <c r="M5483" s="103"/>
      <c r="R5483" s="105"/>
      <c r="V5483" s="106"/>
      <c r="W5483" s="107"/>
      <c r="X5483" s="107"/>
      <c r="Y5483" s="107"/>
      <c r="Z5483" s="108"/>
      <c r="AA5483" s="107"/>
      <c r="AB5483" s="50"/>
      <c r="AI5483" s="107"/>
    </row>
    <row r="5484" spans="3:35" x14ac:dyDescent="0.2">
      <c r="L5484" s="102"/>
      <c r="M5484" s="103"/>
      <c r="R5484" s="105"/>
      <c r="V5484" s="106"/>
      <c r="W5484" s="107"/>
      <c r="X5484" s="107"/>
      <c r="Y5484" s="107"/>
      <c r="Z5484" s="108"/>
      <c r="AA5484" s="107"/>
      <c r="AB5484" s="50"/>
      <c r="AI5484" s="107"/>
    </row>
    <row r="5485" spans="3:35" x14ac:dyDescent="0.2">
      <c r="C5485" s="101"/>
      <c r="D5485" s="101"/>
      <c r="E5485" s="101"/>
      <c r="F5485" s="101"/>
      <c r="I5485" s="101"/>
      <c r="J5485" s="101"/>
      <c r="L5485" s="102"/>
      <c r="M5485" s="103"/>
      <c r="O5485" s="101"/>
      <c r="P5485" s="101"/>
      <c r="Q5485" s="101"/>
      <c r="R5485" s="105"/>
      <c r="V5485" s="106"/>
      <c r="W5485" s="107"/>
      <c r="X5485" s="107"/>
      <c r="Y5485" s="107"/>
      <c r="Z5485" s="108"/>
      <c r="AA5485" s="107"/>
      <c r="AB5485" s="50"/>
      <c r="AI5485" s="107"/>
    </row>
    <row r="5486" spans="3:35" x14ac:dyDescent="0.2">
      <c r="C5486" s="101"/>
      <c r="D5486" s="101"/>
      <c r="E5486" s="101"/>
      <c r="F5486" s="101"/>
      <c r="I5486" s="101"/>
      <c r="J5486" s="101"/>
      <c r="L5486" s="102"/>
      <c r="M5486" s="103"/>
      <c r="O5486" s="101"/>
      <c r="P5486" s="101"/>
      <c r="Q5486" s="101"/>
      <c r="R5486" s="105"/>
      <c r="V5486" s="106"/>
      <c r="W5486" s="107"/>
      <c r="X5486" s="107"/>
      <c r="Y5486" s="107"/>
      <c r="Z5486" s="108"/>
      <c r="AA5486" s="107"/>
      <c r="AB5486" s="50"/>
      <c r="AI5486" s="107"/>
    </row>
    <row r="5487" spans="3:35" x14ac:dyDescent="0.2">
      <c r="C5487" s="101"/>
      <c r="D5487" s="101"/>
      <c r="E5487" s="101"/>
      <c r="F5487" s="101"/>
      <c r="I5487" s="101"/>
      <c r="J5487" s="101"/>
      <c r="L5487" s="102"/>
      <c r="M5487" s="103"/>
      <c r="O5487" s="101"/>
      <c r="P5487" s="101"/>
      <c r="Q5487" s="101"/>
      <c r="R5487" s="105"/>
      <c r="V5487" s="106"/>
      <c r="W5487" s="107"/>
      <c r="X5487" s="107"/>
      <c r="Y5487" s="107"/>
      <c r="Z5487" s="108"/>
      <c r="AA5487" s="107"/>
      <c r="AB5487" s="50"/>
      <c r="AI5487" s="107"/>
    </row>
    <row r="5488" spans="3:35" x14ac:dyDescent="0.2">
      <c r="C5488" s="101"/>
      <c r="D5488" s="101"/>
      <c r="E5488" s="101"/>
      <c r="F5488" s="101"/>
      <c r="I5488" s="101"/>
      <c r="J5488" s="101"/>
      <c r="L5488" s="102"/>
      <c r="M5488" s="103"/>
      <c r="O5488" s="101"/>
      <c r="P5488" s="101"/>
      <c r="Q5488" s="101"/>
      <c r="R5488" s="105"/>
      <c r="V5488" s="106"/>
      <c r="W5488" s="107"/>
      <c r="X5488" s="107"/>
      <c r="Y5488" s="107"/>
      <c r="Z5488" s="108"/>
      <c r="AA5488" s="107"/>
      <c r="AB5488" s="50"/>
      <c r="AI5488" s="107"/>
    </row>
    <row r="5489" spans="3:35" x14ac:dyDescent="0.2">
      <c r="C5489" s="101"/>
      <c r="D5489" s="101"/>
      <c r="E5489" s="101"/>
      <c r="F5489" s="101"/>
      <c r="I5489" s="101"/>
      <c r="J5489" s="101"/>
      <c r="L5489" s="102"/>
      <c r="M5489" s="103"/>
      <c r="O5489" s="101"/>
      <c r="P5489" s="101"/>
      <c r="Q5489" s="101"/>
      <c r="R5489" s="105"/>
      <c r="V5489" s="106"/>
      <c r="W5489" s="107"/>
      <c r="X5489" s="107"/>
      <c r="Y5489" s="107"/>
      <c r="Z5489" s="108"/>
      <c r="AA5489" s="107"/>
      <c r="AB5489" s="50"/>
      <c r="AI5489" s="107"/>
    </row>
    <row r="5490" spans="3:35" x14ac:dyDescent="0.2">
      <c r="C5490" s="101"/>
      <c r="D5490" s="101"/>
      <c r="E5490" s="101"/>
      <c r="F5490" s="101"/>
      <c r="I5490" s="101"/>
      <c r="J5490" s="101"/>
      <c r="L5490" s="102"/>
      <c r="M5490" s="103"/>
      <c r="O5490" s="101"/>
      <c r="P5490" s="101"/>
      <c r="Q5490" s="101"/>
      <c r="R5490" s="105"/>
      <c r="V5490" s="106"/>
      <c r="W5490" s="107"/>
      <c r="X5490" s="107"/>
      <c r="Y5490" s="107"/>
      <c r="Z5490" s="108"/>
      <c r="AA5490" s="107"/>
      <c r="AB5490" s="50"/>
      <c r="AI5490" s="107"/>
    </row>
    <row r="5491" spans="3:35" x14ac:dyDescent="0.2">
      <c r="C5491" s="101"/>
      <c r="D5491" s="101"/>
      <c r="E5491" s="101"/>
      <c r="F5491" s="101"/>
      <c r="I5491" s="101"/>
      <c r="J5491" s="101"/>
      <c r="L5491" s="102"/>
      <c r="M5491" s="103"/>
      <c r="O5491" s="101"/>
      <c r="P5491" s="101"/>
      <c r="Q5491" s="101"/>
      <c r="R5491" s="105"/>
      <c r="V5491" s="106"/>
      <c r="W5491" s="107"/>
      <c r="X5491" s="107"/>
      <c r="Y5491" s="107"/>
      <c r="Z5491" s="108"/>
      <c r="AA5491" s="107"/>
      <c r="AB5491" s="50"/>
      <c r="AI5491" s="107"/>
    </row>
    <row r="5492" spans="3:35" x14ac:dyDescent="0.2">
      <c r="C5492" s="101"/>
      <c r="D5492" s="101"/>
      <c r="E5492" s="101"/>
      <c r="F5492" s="101"/>
      <c r="I5492" s="101"/>
      <c r="J5492" s="101"/>
      <c r="L5492" s="102"/>
      <c r="M5492" s="103"/>
      <c r="O5492" s="101"/>
      <c r="P5492" s="101"/>
      <c r="Q5492" s="101"/>
      <c r="R5492" s="105"/>
      <c r="V5492" s="106"/>
      <c r="W5492" s="107"/>
      <c r="X5492" s="107"/>
      <c r="Y5492" s="107"/>
      <c r="Z5492" s="108"/>
      <c r="AA5492" s="107"/>
      <c r="AB5492" s="50"/>
      <c r="AI5492" s="107"/>
    </row>
    <row r="5493" spans="3:35" x14ac:dyDescent="0.2">
      <c r="C5493" s="101"/>
      <c r="D5493" s="101"/>
      <c r="E5493" s="101"/>
      <c r="F5493" s="101"/>
      <c r="I5493" s="101"/>
      <c r="J5493" s="101"/>
      <c r="L5493" s="102"/>
      <c r="M5493" s="103"/>
      <c r="O5493" s="101"/>
      <c r="P5493" s="101"/>
      <c r="Q5493" s="101"/>
      <c r="R5493" s="105"/>
      <c r="V5493" s="106"/>
      <c r="W5493" s="107"/>
      <c r="X5493" s="107"/>
      <c r="Y5493" s="107"/>
      <c r="Z5493" s="108"/>
      <c r="AA5493" s="107"/>
      <c r="AB5493" s="50"/>
      <c r="AI5493" s="107"/>
    </row>
    <row r="5494" spans="3:35" x14ac:dyDescent="0.2">
      <c r="C5494" s="101"/>
      <c r="D5494" s="101"/>
      <c r="E5494" s="101"/>
      <c r="F5494" s="101"/>
      <c r="I5494" s="101"/>
      <c r="J5494" s="101"/>
      <c r="L5494" s="102"/>
      <c r="M5494" s="103"/>
      <c r="O5494" s="101"/>
      <c r="P5494" s="101"/>
      <c r="Q5494" s="101"/>
      <c r="R5494" s="105"/>
      <c r="V5494" s="106"/>
      <c r="W5494" s="107"/>
      <c r="X5494" s="107"/>
      <c r="Y5494" s="107"/>
      <c r="Z5494" s="108"/>
      <c r="AA5494" s="107"/>
      <c r="AB5494" s="50"/>
      <c r="AI5494" s="107"/>
    </row>
    <row r="5495" spans="3:35" x14ac:dyDescent="0.2">
      <c r="C5495" s="101"/>
      <c r="D5495" s="101"/>
      <c r="E5495" s="101"/>
      <c r="F5495" s="101"/>
      <c r="I5495" s="101"/>
      <c r="J5495" s="101"/>
      <c r="L5495" s="102"/>
      <c r="M5495" s="103"/>
      <c r="O5495" s="101"/>
      <c r="P5495" s="101"/>
      <c r="Q5495" s="101"/>
      <c r="R5495" s="105"/>
      <c r="V5495" s="106"/>
      <c r="W5495" s="107"/>
      <c r="X5495" s="107"/>
      <c r="Y5495" s="107"/>
      <c r="Z5495" s="108"/>
      <c r="AA5495" s="107"/>
      <c r="AB5495" s="50"/>
      <c r="AI5495" s="107"/>
    </row>
    <row r="5496" spans="3:35" x14ac:dyDescent="0.2">
      <c r="C5496" s="101"/>
      <c r="D5496" s="101"/>
      <c r="E5496" s="101"/>
      <c r="F5496" s="101"/>
      <c r="I5496" s="101"/>
      <c r="J5496" s="101"/>
      <c r="L5496" s="102"/>
      <c r="M5496" s="103"/>
      <c r="O5496" s="101"/>
      <c r="P5496" s="101"/>
      <c r="Q5496" s="101"/>
      <c r="R5496" s="105"/>
      <c r="V5496" s="106"/>
      <c r="W5496" s="107"/>
      <c r="X5496" s="107"/>
      <c r="Y5496" s="107"/>
      <c r="Z5496" s="108"/>
      <c r="AA5496" s="107"/>
      <c r="AB5496" s="50"/>
      <c r="AI5496" s="107"/>
    </row>
    <row r="5497" spans="3:35" x14ac:dyDescent="0.2">
      <c r="C5497" s="101"/>
      <c r="D5497" s="101"/>
      <c r="E5497" s="101"/>
      <c r="F5497" s="101"/>
      <c r="I5497" s="101"/>
      <c r="J5497" s="101"/>
      <c r="L5497" s="102"/>
      <c r="M5497" s="103"/>
      <c r="O5497" s="101"/>
      <c r="P5497" s="101"/>
      <c r="Q5497" s="101"/>
      <c r="R5497" s="105"/>
      <c r="V5497" s="106"/>
      <c r="W5497" s="107"/>
      <c r="X5497" s="107"/>
      <c r="Y5497" s="107"/>
      <c r="Z5497" s="108"/>
      <c r="AA5497" s="107"/>
      <c r="AB5497" s="50"/>
      <c r="AI5497" s="107"/>
    </row>
    <row r="5498" spans="3:35" x14ac:dyDescent="0.2">
      <c r="C5498" s="101"/>
      <c r="D5498" s="101"/>
      <c r="E5498" s="101"/>
      <c r="F5498" s="101"/>
      <c r="I5498" s="101"/>
      <c r="J5498" s="101"/>
      <c r="L5498" s="102"/>
      <c r="M5498" s="103"/>
      <c r="O5498" s="101"/>
      <c r="P5498" s="101"/>
      <c r="Q5498" s="101"/>
      <c r="R5498" s="105"/>
      <c r="V5498" s="106"/>
      <c r="W5498" s="107"/>
      <c r="X5498" s="107"/>
      <c r="Y5498" s="107"/>
      <c r="Z5498" s="108"/>
      <c r="AA5498" s="107"/>
      <c r="AB5498" s="50"/>
      <c r="AI5498" s="107"/>
    </row>
    <row r="5499" spans="3:35" x14ac:dyDescent="0.2">
      <c r="C5499" s="101"/>
      <c r="D5499" s="101"/>
      <c r="E5499" s="101"/>
      <c r="F5499" s="101"/>
      <c r="I5499" s="101"/>
      <c r="J5499" s="101"/>
      <c r="L5499" s="102"/>
      <c r="M5499" s="103"/>
      <c r="O5499" s="101"/>
      <c r="P5499" s="101"/>
      <c r="Q5499" s="101"/>
      <c r="R5499" s="105"/>
      <c r="V5499" s="106"/>
      <c r="W5499" s="107"/>
      <c r="X5499" s="107"/>
      <c r="Y5499" s="107"/>
      <c r="Z5499" s="108"/>
      <c r="AA5499" s="107"/>
      <c r="AB5499" s="50"/>
      <c r="AI5499" s="107"/>
    </row>
    <row r="5500" spans="3:35" x14ac:dyDescent="0.2">
      <c r="C5500" s="101"/>
      <c r="D5500" s="101"/>
      <c r="E5500" s="101"/>
      <c r="F5500" s="101"/>
      <c r="I5500" s="101"/>
      <c r="J5500" s="101"/>
      <c r="L5500" s="102"/>
      <c r="M5500" s="103"/>
      <c r="O5500" s="101"/>
      <c r="P5500" s="101"/>
      <c r="Q5500" s="101"/>
      <c r="R5500" s="105"/>
      <c r="V5500" s="106"/>
      <c r="W5500" s="107"/>
      <c r="X5500" s="107"/>
      <c r="Y5500" s="107"/>
      <c r="Z5500" s="108"/>
      <c r="AA5500" s="107"/>
      <c r="AB5500" s="50"/>
      <c r="AI5500" s="107"/>
    </row>
    <row r="5501" spans="3:35" x14ac:dyDescent="0.2">
      <c r="C5501" s="101"/>
      <c r="D5501" s="101"/>
      <c r="E5501" s="101"/>
      <c r="F5501" s="101"/>
      <c r="I5501" s="101"/>
      <c r="J5501" s="101"/>
      <c r="L5501" s="102"/>
      <c r="M5501" s="103"/>
      <c r="O5501" s="101"/>
      <c r="P5501" s="101"/>
      <c r="Q5501" s="101"/>
      <c r="R5501" s="105"/>
      <c r="V5501" s="106"/>
      <c r="W5501" s="107"/>
      <c r="X5501" s="107"/>
      <c r="Y5501" s="107"/>
      <c r="Z5501" s="108"/>
      <c r="AA5501" s="107"/>
      <c r="AB5501" s="50"/>
      <c r="AI5501" s="107"/>
    </row>
    <row r="5502" spans="3:35" x14ac:dyDescent="0.2">
      <c r="C5502" s="101"/>
      <c r="D5502" s="101"/>
      <c r="E5502" s="101"/>
      <c r="F5502" s="101"/>
      <c r="I5502" s="101"/>
      <c r="J5502" s="101"/>
      <c r="L5502" s="102"/>
      <c r="M5502" s="103"/>
      <c r="O5502" s="101"/>
      <c r="P5502" s="101"/>
      <c r="Q5502" s="101"/>
      <c r="R5502" s="105"/>
      <c r="V5502" s="106"/>
      <c r="W5502" s="107"/>
      <c r="X5502" s="107"/>
      <c r="Y5502" s="107"/>
      <c r="Z5502" s="108"/>
      <c r="AA5502" s="107"/>
      <c r="AB5502" s="50"/>
      <c r="AI5502" s="107"/>
    </row>
    <row r="5503" spans="3:35" x14ac:dyDescent="0.2">
      <c r="C5503" s="101"/>
      <c r="D5503" s="101"/>
      <c r="E5503" s="101"/>
      <c r="F5503" s="101"/>
      <c r="I5503" s="101"/>
      <c r="J5503" s="101"/>
      <c r="L5503" s="102"/>
      <c r="M5503" s="103"/>
      <c r="O5503" s="101"/>
      <c r="P5503" s="101"/>
      <c r="Q5503" s="101"/>
      <c r="R5503" s="105"/>
      <c r="V5503" s="106"/>
      <c r="W5503" s="107"/>
      <c r="X5503" s="107"/>
      <c r="Y5503" s="107"/>
      <c r="Z5503" s="108"/>
      <c r="AA5503" s="107"/>
      <c r="AB5503" s="50"/>
      <c r="AI5503" s="107"/>
    </row>
    <row r="5504" spans="3:35" x14ac:dyDescent="0.2">
      <c r="C5504" s="101"/>
      <c r="D5504" s="101"/>
      <c r="E5504" s="101"/>
      <c r="F5504" s="101"/>
      <c r="I5504" s="101"/>
      <c r="J5504" s="101"/>
      <c r="L5504" s="102"/>
      <c r="M5504" s="103"/>
      <c r="O5504" s="101"/>
      <c r="P5504" s="101"/>
      <c r="Q5504" s="101"/>
      <c r="R5504" s="105"/>
      <c r="V5504" s="106"/>
      <c r="W5504" s="107"/>
      <c r="X5504" s="107"/>
      <c r="Y5504" s="107"/>
      <c r="Z5504" s="108"/>
      <c r="AA5504" s="107"/>
      <c r="AB5504" s="50"/>
      <c r="AI5504" s="107"/>
    </row>
    <row r="5505" spans="3:35" x14ac:dyDescent="0.2">
      <c r="C5505" s="101"/>
      <c r="D5505" s="101"/>
      <c r="E5505" s="101"/>
      <c r="F5505" s="101"/>
      <c r="I5505" s="101"/>
      <c r="J5505" s="101"/>
      <c r="L5505" s="102"/>
      <c r="M5505" s="103"/>
      <c r="O5505" s="101"/>
      <c r="P5505" s="101"/>
      <c r="Q5505" s="101"/>
      <c r="R5505" s="105"/>
      <c r="V5505" s="106"/>
      <c r="W5505" s="107"/>
      <c r="X5505" s="107"/>
      <c r="Y5505" s="107"/>
      <c r="Z5505" s="108"/>
      <c r="AA5505" s="107"/>
      <c r="AB5505" s="50"/>
      <c r="AI5505" s="107"/>
    </row>
    <row r="5506" spans="3:35" x14ac:dyDescent="0.2">
      <c r="C5506" s="101"/>
      <c r="D5506" s="101"/>
      <c r="E5506" s="101"/>
      <c r="F5506" s="101"/>
      <c r="I5506" s="101"/>
      <c r="J5506" s="101"/>
      <c r="L5506" s="102"/>
      <c r="M5506" s="103"/>
      <c r="O5506" s="101"/>
      <c r="P5506" s="101"/>
      <c r="Q5506" s="101"/>
      <c r="R5506" s="105"/>
      <c r="V5506" s="106"/>
      <c r="W5506" s="107"/>
      <c r="X5506" s="107"/>
      <c r="Y5506" s="107"/>
      <c r="Z5506" s="108"/>
      <c r="AA5506" s="107"/>
      <c r="AB5506" s="50"/>
      <c r="AI5506" s="107"/>
    </row>
    <row r="5507" spans="3:35" x14ac:dyDescent="0.2">
      <c r="C5507" s="101"/>
      <c r="D5507" s="101"/>
      <c r="E5507" s="101"/>
      <c r="F5507" s="101"/>
      <c r="I5507" s="101"/>
      <c r="J5507" s="101"/>
      <c r="L5507" s="102"/>
      <c r="M5507" s="103"/>
      <c r="O5507" s="101"/>
      <c r="P5507" s="101"/>
      <c r="Q5507" s="101"/>
      <c r="R5507" s="105"/>
      <c r="V5507" s="106"/>
      <c r="W5507" s="107"/>
      <c r="X5507" s="107"/>
      <c r="Y5507" s="107"/>
      <c r="Z5507" s="108"/>
      <c r="AA5507" s="107"/>
      <c r="AB5507" s="50"/>
      <c r="AI5507" s="107"/>
    </row>
    <row r="5508" spans="3:35" x14ac:dyDescent="0.2">
      <c r="C5508" s="101"/>
      <c r="D5508" s="101"/>
      <c r="E5508" s="101"/>
      <c r="F5508" s="101"/>
      <c r="I5508" s="101"/>
      <c r="J5508" s="101"/>
      <c r="L5508" s="102"/>
      <c r="M5508" s="103"/>
      <c r="O5508" s="101"/>
      <c r="P5508" s="101"/>
      <c r="Q5508" s="101"/>
      <c r="R5508" s="105"/>
      <c r="V5508" s="106"/>
      <c r="W5508" s="107"/>
      <c r="X5508" s="107"/>
      <c r="Y5508" s="107"/>
      <c r="Z5508" s="108"/>
      <c r="AA5508" s="107"/>
      <c r="AB5508" s="50"/>
      <c r="AI5508" s="107"/>
    </row>
    <row r="5509" spans="3:35" x14ac:dyDescent="0.2">
      <c r="C5509" s="101"/>
      <c r="D5509" s="101"/>
      <c r="E5509" s="101"/>
      <c r="F5509" s="101"/>
      <c r="I5509" s="101"/>
      <c r="J5509" s="101"/>
      <c r="L5509" s="102"/>
      <c r="M5509" s="103"/>
      <c r="O5509" s="101"/>
      <c r="P5509" s="101"/>
      <c r="Q5509" s="101"/>
      <c r="R5509" s="105"/>
      <c r="V5509" s="106"/>
      <c r="W5509" s="107"/>
      <c r="X5509" s="107"/>
      <c r="Y5509" s="107"/>
      <c r="Z5509" s="108"/>
      <c r="AA5509" s="107"/>
      <c r="AB5509" s="50"/>
      <c r="AI5509" s="107"/>
    </row>
    <row r="5510" spans="3:35" x14ac:dyDescent="0.2">
      <c r="C5510" s="101"/>
      <c r="D5510" s="101"/>
      <c r="E5510" s="101"/>
      <c r="F5510" s="101"/>
      <c r="I5510" s="101"/>
      <c r="J5510" s="101"/>
      <c r="L5510" s="102"/>
      <c r="M5510" s="103"/>
      <c r="O5510" s="101"/>
      <c r="P5510" s="101"/>
      <c r="Q5510" s="101"/>
      <c r="R5510" s="105"/>
      <c r="V5510" s="106"/>
      <c r="W5510" s="107"/>
      <c r="X5510" s="107"/>
      <c r="Y5510" s="107"/>
      <c r="Z5510" s="108"/>
      <c r="AA5510" s="107"/>
      <c r="AB5510" s="50"/>
      <c r="AI5510" s="107"/>
    </row>
    <row r="5511" spans="3:35" x14ac:dyDescent="0.2">
      <c r="C5511" s="101"/>
      <c r="D5511" s="101"/>
      <c r="E5511" s="101"/>
      <c r="F5511" s="101"/>
      <c r="I5511" s="101"/>
      <c r="J5511" s="101"/>
      <c r="L5511" s="102"/>
      <c r="M5511" s="103"/>
      <c r="O5511" s="101"/>
      <c r="P5511" s="101"/>
      <c r="Q5511" s="101"/>
      <c r="R5511" s="105"/>
      <c r="V5511" s="106"/>
      <c r="W5511" s="107"/>
      <c r="X5511" s="107"/>
      <c r="Y5511" s="107"/>
      <c r="Z5511" s="108"/>
      <c r="AA5511" s="107"/>
      <c r="AB5511" s="50"/>
      <c r="AI5511" s="107"/>
    </row>
    <row r="5512" spans="3:35" x14ac:dyDescent="0.2">
      <c r="C5512" s="101"/>
      <c r="D5512" s="101"/>
      <c r="E5512" s="101"/>
      <c r="F5512" s="101"/>
      <c r="I5512" s="101"/>
      <c r="J5512" s="101"/>
      <c r="L5512" s="102"/>
      <c r="M5512" s="103"/>
      <c r="O5512" s="101"/>
      <c r="P5512" s="101"/>
      <c r="Q5512" s="101"/>
      <c r="R5512" s="105"/>
      <c r="V5512" s="106"/>
      <c r="W5512" s="107"/>
      <c r="X5512" s="107"/>
      <c r="Y5512" s="107"/>
      <c r="Z5512" s="108"/>
      <c r="AA5512" s="107"/>
      <c r="AB5512" s="50"/>
      <c r="AI5512" s="107"/>
    </row>
    <row r="5513" spans="3:35" x14ac:dyDescent="0.2">
      <c r="C5513" s="101"/>
      <c r="D5513" s="101"/>
      <c r="E5513" s="101"/>
      <c r="F5513" s="101"/>
      <c r="I5513" s="101"/>
      <c r="J5513" s="101"/>
      <c r="L5513" s="102"/>
      <c r="M5513" s="103"/>
      <c r="O5513" s="101"/>
      <c r="P5513" s="101"/>
      <c r="Q5513" s="101"/>
      <c r="R5513" s="105"/>
      <c r="V5513" s="106"/>
      <c r="W5513" s="107"/>
      <c r="X5513" s="107"/>
      <c r="Y5513" s="107"/>
      <c r="Z5513" s="108"/>
      <c r="AA5513" s="107"/>
      <c r="AB5513" s="50"/>
      <c r="AI5513" s="107"/>
    </row>
    <row r="5514" spans="3:35" x14ac:dyDescent="0.2">
      <c r="C5514" s="101"/>
      <c r="D5514" s="101"/>
      <c r="E5514" s="101"/>
      <c r="F5514" s="101"/>
      <c r="I5514" s="101"/>
      <c r="J5514" s="101"/>
      <c r="L5514" s="102"/>
      <c r="M5514" s="103"/>
      <c r="O5514" s="101"/>
      <c r="P5514" s="101"/>
      <c r="Q5514" s="101"/>
      <c r="R5514" s="105"/>
      <c r="V5514" s="106"/>
      <c r="W5514" s="107"/>
      <c r="X5514" s="107"/>
      <c r="Y5514" s="107"/>
      <c r="Z5514" s="108"/>
      <c r="AA5514" s="107"/>
      <c r="AB5514" s="50"/>
      <c r="AI5514" s="107"/>
    </row>
    <row r="5515" spans="3:35" x14ac:dyDescent="0.2">
      <c r="C5515" s="101"/>
      <c r="D5515" s="101"/>
      <c r="E5515" s="101"/>
      <c r="F5515" s="101"/>
      <c r="I5515" s="101"/>
      <c r="J5515" s="101"/>
      <c r="L5515" s="102"/>
      <c r="M5515" s="103"/>
      <c r="O5515" s="101"/>
      <c r="P5515" s="101"/>
      <c r="Q5515" s="101"/>
      <c r="R5515" s="105"/>
      <c r="V5515" s="106"/>
      <c r="W5515" s="107"/>
      <c r="X5515" s="107"/>
      <c r="Y5515" s="107"/>
      <c r="Z5515" s="108"/>
      <c r="AA5515" s="107"/>
      <c r="AB5515" s="50"/>
      <c r="AI5515" s="107"/>
    </row>
    <row r="5516" spans="3:35" x14ac:dyDescent="0.2">
      <c r="C5516" s="101"/>
      <c r="D5516" s="101"/>
      <c r="E5516" s="101"/>
      <c r="F5516" s="101"/>
      <c r="I5516" s="101"/>
      <c r="J5516" s="101"/>
      <c r="L5516" s="102"/>
      <c r="M5516" s="103"/>
      <c r="O5516" s="101"/>
      <c r="P5516" s="101"/>
      <c r="Q5516" s="101"/>
      <c r="R5516" s="105"/>
      <c r="V5516" s="106"/>
      <c r="W5516" s="107"/>
      <c r="X5516" s="107"/>
      <c r="Y5516" s="107"/>
      <c r="Z5516" s="108"/>
      <c r="AA5516" s="107"/>
      <c r="AB5516" s="50"/>
      <c r="AI5516" s="107"/>
    </row>
    <row r="5517" spans="3:35" x14ac:dyDescent="0.2">
      <c r="C5517" s="101"/>
      <c r="D5517" s="101"/>
      <c r="E5517" s="101"/>
      <c r="F5517" s="101"/>
      <c r="I5517" s="101"/>
      <c r="J5517" s="101"/>
      <c r="L5517" s="102"/>
      <c r="M5517" s="103"/>
      <c r="O5517" s="101"/>
      <c r="P5517" s="101"/>
      <c r="Q5517" s="101"/>
      <c r="R5517" s="105"/>
      <c r="V5517" s="106"/>
      <c r="W5517" s="107"/>
      <c r="X5517" s="107"/>
      <c r="Y5517" s="107"/>
      <c r="Z5517" s="108"/>
      <c r="AA5517" s="107"/>
      <c r="AB5517" s="50"/>
      <c r="AI5517" s="107"/>
    </row>
    <row r="5518" spans="3:35" x14ac:dyDescent="0.2">
      <c r="C5518" s="101"/>
      <c r="D5518" s="101"/>
      <c r="E5518" s="101"/>
      <c r="F5518" s="101"/>
      <c r="I5518" s="101"/>
      <c r="J5518" s="101"/>
      <c r="L5518" s="102"/>
      <c r="M5518" s="103"/>
      <c r="O5518" s="101"/>
      <c r="P5518" s="101"/>
      <c r="Q5518" s="101"/>
      <c r="R5518" s="105"/>
      <c r="V5518" s="106"/>
      <c r="W5518" s="107"/>
      <c r="X5518" s="107"/>
      <c r="Y5518" s="107"/>
      <c r="Z5518" s="108"/>
      <c r="AA5518" s="107"/>
      <c r="AB5518" s="50"/>
      <c r="AI5518" s="107"/>
    </row>
    <row r="5519" spans="3:35" x14ac:dyDescent="0.2">
      <c r="C5519" s="101"/>
      <c r="D5519" s="101"/>
      <c r="E5519" s="101"/>
      <c r="F5519" s="101"/>
      <c r="I5519" s="101"/>
      <c r="J5519" s="101"/>
      <c r="L5519" s="102"/>
      <c r="M5519" s="103"/>
      <c r="O5519" s="101"/>
      <c r="P5519" s="101"/>
      <c r="Q5519" s="101"/>
      <c r="R5519" s="105"/>
      <c r="V5519" s="106"/>
      <c r="W5519" s="107"/>
      <c r="X5519" s="107"/>
      <c r="Y5519" s="107"/>
      <c r="Z5519" s="108"/>
      <c r="AA5519" s="107"/>
      <c r="AB5519" s="50"/>
      <c r="AI5519" s="107"/>
    </row>
    <row r="5520" spans="3:35" x14ac:dyDescent="0.2">
      <c r="C5520" s="101"/>
      <c r="D5520" s="101"/>
      <c r="E5520" s="101"/>
      <c r="F5520" s="101"/>
      <c r="I5520" s="101"/>
      <c r="J5520" s="101"/>
      <c r="L5520" s="102"/>
      <c r="M5520" s="103"/>
      <c r="O5520" s="101"/>
      <c r="P5520" s="101"/>
      <c r="Q5520" s="101"/>
      <c r="R5520" s="105"/>
      <c r="V5520" s="106"/>
      <c r="W5520" s="107"/>
      <c r="X5520" s="107"/>
      <c r="Y5520" s="107"/>
      <c r="Z5520" s="108"/>
      <c r="AA5520" s="107"/>
      <c r="AB5520" s="50"/>
      <c r="AI5520" s="107"/>
    </row>
    <row r="5521" spans="3:35" x14ac:dyDescent="0.2">
      <c r="C5521" s="101"/>
      <c r="D5521" s="101"/>
      <c r="E5521" s="101"/>
      <c r="F5521" s="101"/>
      <c r="I5521" s="101"/>
      <c r="J5521" s="101"/>
      <c r="L5521" s="102"/>
      <c r="M5521" s="103"/>
      <c r="O5521" s="101"/>
      <c r="P5521" s="101"/>
      <c r="Q5521" s="101"/>
      <c r="R5521" s="105"/>
      <c r="V5521" s="106"/>
      <c r="W5521" s="107"/>
      <c r="X5521" s="107"/>
      <c r="Y5521" s="107"/>
      <c r="Z5521" s="108"/>
      <c r="AA5521" s="107"/>
      <c r="AB5521" s="50"/>
      <c r="AI5521" s="107"/>
    </row>
    <row r="5522" spans="3:35" x14ac:dyDescent="0.2">
      <c r="C5522" s="101"/>
      <c r="D5522" s="101"/>
      <c r="E5522" s="101"/>
      <c r="F5522" s="101"/>
      <c r="I5522" s="101"/>
      <c r="J5522" s="101"/>
      <c r="L5522" s="102"/>
      <c r="M5522" s="103"/>
      <c r="O5522" s="101"/>
      <c r="P5522" s="101"/>
      <c r="Q5522" s="101"/>
      <c r="R5522" s="105"/>
      <c r="V5522" s="106"/>
      <c r="W5522" s="107"/>
      <c r="X5522" s="107"/>
      <c r="Y5522" s="107"/>
      <c r="Z5522" s="108"/>
      <c r="AA5522" s="107"/>
      <c r="AB5522" s="50"/>
      <c r="AI5522" s="107"/>
    </row>
    <row r="5523" spans="3:35" x14ac:dyDescent="0.2">
      <c r="C5523" s="101"/>
      <c r="D5523" s="101"/>
      <c r="E5523" s="101"/>
      <c r="F5523" s="101"/>
      <c r="I5523" s="101"/>
      <c r="J5523" s="101"/>
      <c r="L5523" s="102"/>
      <c r="M5523" s="103"/>
      <c r="O5523" s="101"/>
      <c r="P5523" s="101"/>
      <c r="Q5523" s="101"/>
      <c r="R5523" s="105"/>
      <c r="V5523" s="106"/>
      <c r="W5523" s="107"/>
      <c r="X5523" s="107"/>
      <c r="Y5523" s="107"/>
      <c r="Z5523" s="108"/>
      <c r="AA5523" s="107"/>
      <c r="AB5523" s="50"/>
      <c r="AI5523" s="107"/>
    </row>
    <row r="5524" spans="3:35" x14ac:dyDescent="0.2">
      <c r="C5524" s="101"/>
      <c r="D5524" s="101"/>
      <c r="E5524" s="101"/>
      <c r="F5524" s="101"/>
      <c r="I5524" s="101"/>
      <c r="J5524" s="101"/>
      <c r="L5524" s="102"/>
      <c r="M5524" s="103"/>
      <c r="O5524" s="101"/>
      <c r="P5524" s="101"/>
      <c r="Q5524" s="101"/>
      <c r="R5524" s="105"/>
      <c r="V5524" s="106"/>
      <c r="W5524" s="107"/>
      <c r="X5524" s="107"/>
      <c r="Y5524" s="107"/>
      <c r="Z5524" s="108"/>
      <c r="AA5524" s="107"/>
      <c r="AB5524" s="50"/>
      <c r="AI5524" s="107"/>
    </row>
    <row r="5525" spans="3:35" x14ac:dyDescent="0.2">
      <c r="C5525" s="101"/>
      <c r="D5525" s="101"/>
      <c r="E5525" s="101"/>
      <c r="F5525" s="101"/>
      <c r="I5525" s="101"/>
      <c r="J5525" s="101"/>
      <c r="L5525" s="102"/>
      <c r="M5525" s="103"/>
      <c r="O5525" s="101"/>
      <c r="P5525" s="101"/>
      <c r="Q5525" s="101"/>
      <c r="R5525" s="105"/>
      <c r="V5525" s="106"/>
      <c r="W5525" s="107"/>
      <c r="X5525" s="107"/>
      <c r="Y5525" s="107"/>
      <c r="Z5525" s="108"/>
      <c r="AA5525" s="107"/>
      <c r="AB5525" s="50"/>
      <c r="AI5525" s="107"/>
    </row>
    <row r="5526" spans="3:35" x14ac:dyDescent="0.2">
      <c r="C5526" s="101"/>
      <c r="D5526" s="101"/>
      <c r="E5526" s="101"/>
      <c r="F5526" s="101"/>
      <c r="I5526" s="101"/>
      <c r="J5526" s="101"/>
      <c r="L5526" s="102"/>
      <c r="M5526" s="103"/>
      <c r="O5526" s="101"/>
      <c r="P5526" s="101"/>
      <c r="Q5526" s="101"/>
      <c r="R5526" s="105"/>
      <c r="V5526" s="106"/>
      <c r="W5526" s="107"/>
      <c r="X5526" s="107"/>
      <c r="Y5526" s="107"/>
      <c r="Z5526" s="108"/>
      <c r="AA5526" s="107"/>
      <c r="AB5526" s="50"/>
      <c r="AI5526" s="107"/>
    </row>
    <row r="5527" spans="3:35" x14ac:dyDescent="0.2">
      <c r="C5527" s="101"/>
      <c r="D5527" s="101"/>
      <c r="E5527" s="101"/>
      <c r="F5527" s="101"/>
      <c r="I5527" s="101"/>
      <c r="J5527" s="101"/>
      <c r="L5527" s="102"/>
      <c r="M5527" s="103"/>
      <c r="O5527" s="101"/>
      <c r="P5527" s="101"/>
      <c r="Q5527" s="101"/>
      <c r="R5527" s="105"/>
      <c r="V5527" s="106"/>
      <c r="W5527" s="107"/>
      <c r="X5527" s="107"/>
      <c r="Y5527" s="107"/>
      <c r="Z5527" s="108"/>
      <c r="AA5527" s="107"/>
      <c r="AB5527" s="50"/>
      <c r="AI5527" s="107"/>
    </row>
    <row r="5528" spans="3:35" x14ac:dyDescent="0.2">
      <c r="C5528" s="101"/>
      <c r="D5528" s="101"/>
      <c r="E5528" s="101"/>
      <c r="F5528" s="101"/>
      <c r="I5528" s="101"/>
      <c r="J5528" s="101"/>
      <c r="L5528" s="102"/>
      <c r="M5528" s="103"/>
      <c r="O5528" s="101"/>
      <c r="P5528" s="101"/>
      <c r="Q5528" s="101"/>
      <c r="R5528" s="105"/>
      <c r="V5528" s="106"/>
      <c r="W5528" s="107"/>
      <c r="X5528" s="107"/>
      <c r="Y5528" s="107"/>
      <c r="Z5528" s="108"/>
      <c r="AA5528" s="107"/>
      <c r="AB5528" s="50"/>
      <c r="AI5528" s="107"/>
    </row>
    <row r="5529" spans="3:35" x14ac:dyDescent="0.2">
      <c r="C5529" s="101"/>
      <c r="D5529" s="101"/>
      <c r="E5529" s="101"/>
      <c r="F5529" s="101"/>
      <c r="I5529" s="101"/>
      <c r="J5529" s="101"/>
      <c r="L5529" s="102"/>
      <c r="M5529" s="103"/>
      <c r="O5529" s="101"/>
      <c r="P5529" s="101"/>
      <c r="Q5529" s="101"/>
      <c r="R5529" s="105"/>
      <c r="V5529" s="106"/>
      <c r="W5529" s="107"/>
      <c r="X5529" s="107"/>
      <c r="Y5529" s="107"/>
      <c r="Z5529" s="108"/>
      <c r="AA5529" s="107"/>
      <c r="AB5529" s="50"/>
      <c r="AI5529" s="107"/>
    </row>
    <row r="5530" spans="3:35" x14ac:dyDescent="0.2">
      <c r="C5530" s="101"/>
      <c r="D5530" s="101"/>
      <c r="E5530" s="101"/>
      <c r="F5530" s="101"/>
      <c r="I5530" s="101"/>
      <c r="J5530" s="101"/>
      <c r="L5530" s="102"/>
      <c r="M5530" s="103"/>
      <c r="O5530" s="101"/>
      <c r="P5530" s="101"/>
      <c r="Q5530" s="101"/>
      <c r="R5530" s="105"/>
      <c r="V5530" s="106"/>
      <c r="W5530" s="107"/>
      <c r="X5530" s="107"/>
      <c r="Y5530" s="107"/>
      <c r="Z5530" s="108"/>
      <c r="AA5530" s="107"/>
      <c r="AB5530" s="50"/>
      <c r="AI5530" s="107"/>
    </row>
    <row r="5531" spans="3:35" x14ac:dyDescent="0.2">
      <c r="C5531" s="101"/>
      <c r="D5531" s="101"/>
      <c r="E5531" s="101"/>
      <c r="F5531" s="101"/>
      <c r="I5531" s="101"/>
      <c r="J5531" s="101"/>
      <c r="L5531" s="102"/>
      <c r="M5531" s="103"/>
      <c r="O5531" s="101"/>
      <c r="P5531" s="101"/>
      <c r="Q5531" s="101"/>
      <c r="R5531" s="105"/>
      <c r="V5531" s="106"/>
      <c r="W5531" s="107"/>
      <c r="X5531" s="107"/>
      <c r="Y5531" s="107"/>
      <c r="Z5531" s="108"/>
      <c r="AA5531" s="107"/>
      <c r="AB5531" s="50"/>
      <c r="AI5531" s="107"/>
    </row>
    <row r="5532" spans="3:35" x14ac:dyDescent="0.2">
      <c r="C5532" s="101"/>
      <c r="D5532" s="101"/>
      <c r="E5532" s="101"/>
      <c r="F5532" s="101"/>
      <c r="I5532" s="101"/>
      <c r="J5532" s="101"/>
      <c r="L5532" s="102"/>
      <c r="M5532" s="103"/>
      <c r="O5532" s="101"/>
      <c r="P5532" s="101"/>
      <c r="Q5532" s="101"/>
      <c r="R5532" s="105"/>
      <c r="V5532" s="106"/>
      <c r="W5532" s="107"/>
      <c r="X5532" s="107"/>
      <c r="Y5532" s="107"/>
      <c r="Z5532" s="108"/>
      <c r="AA5532" s="107"/>
      <c r="AB5532" s="50"/>
      <c r="AI5532" s="107"/>
    </row>
    <row r="5533" spans="3:35" x14ac:dyDescent="0.2">
      <c r="C5533" s="101"/>
      <c r="D5533" s="101"/>
      <c r="E5533" s="101"/>
      <c r="F5533" s="101"/>
      <c r="I5533" s="101"/>
      <c r="J5533" s="101"/>
      <c r="L5533" s="102"/>
      <c r="M5533" s="103"/>
      <c r="O5533" s="101"/>
      <c r="P5533" s="101"/>
      <c r="Q5533" s="101"/>
      <c r="R5533" s="105"/>
      <c r="V5533" s="106"/>
      <c r="W5533" s="107"/>
      <c r="X5533" s="107"/>
      <c r="Y5533" s="107"/>
      <c r="Z5533" s="108"/>
      <c r="AA5533" s="107"/>
      <c r="AB5533" s="50"/>
      <c r="AI5533" s="107"/>
    </row>
    <row r="5534" spans="3:35" x14ac:dyDescent="0.2">
      <c r="C5534" s="101"/>
      <c r="D5534" s="101"/>
      <c r="E5534" s="101"/>
      <c r="F5534" s="101"/>
      <c r="I5534" s="101"/>
      <c r="J5534" s="101"/>
      <c r="L5534" s="102"/>
      <c r="M5534" s="103"/>
      <c r="O5534" s="101"/>
      <c r="P5534" s="101"/>
      <c r="Q5534" s="101"/>
      <c r="R5534" s="105"/>
      <c r="V5534" s="106"/>
      <c r="W5534" s="107"/>
      <c r="X5534" s="107"/>
      <c r="Y5534" s="107"/>
      <c r="Z5534" s="108"/>
      <c r="AA5534" s="107"/>
      <c r="AB5534" s="50"/>
      <c r="AI5534" s="107"/>
    </row>
    <row r="5535" spans="3:35" x14ac:dyDescent="0.2">
      <c r="C5535" s="101"/>
      <c r="D5535" s="101"/>
      <c r="E5535" s="101"/>
      <c r="F5535" s="101"/>
      <c r="I5535" s="101"/>
      <c r="J5535" s="101"/>
      <c r="L5535" s="102"/>
      <c r="M5535" s="103"/>
      <c r="O5535" s="101"/>
      <c r="P5535" s="101"/>
      <c r="Q5535" s="101"/>
      <c r="R5535" s="105"/>
      <c r="V5535" s="106"/>
      <c r="W5535" s="107"/>
      <c r="X5535" s="107"/>
      <c r="Y5535" s="107"/>
      <c r="Z5535" s="108"/>
      <c r="AA5535" s="107"/>
      <c r="AB5535" s="50"/>
      <c r="AI5535" s="107"/>
    </row>
    <row r="5536" spans="3:35" x14ac:dyDescent="0.2">
      <c r="C5536" s="101"/>
      <c r="D5536" s="101"/>
      <c r="E5536" s="101"/>
      <c r="F5536" s="101"/>
      <c r="I5536" s="101"/>
      <c r="J5536" s="101"/>
      <c r="L5536" s="102"/>
      <c r="M5536" s="103"/>
      <c r="O5536" s="101"/>
      <c r="P5536" s="101"/>
      <c r="Q5536" s="101"/>
      <c r="R5536" s="105"/>
      <c r="V5536" s="106"/>
      <c r="W5536" s="107"/>
      <c r="X5536" s="107"/>
      <c r="Y5536" s="107"/>
      <c r="Z5536" s="108"/>
      <c r="AA5536" s="107"/>
      <c r="AB5536" s="50"/>
      <c r="AI5536" s="107"/>
    </row>
    <row r="5537" spans="3:35" x14ac:dyDescent="0.2">
      <c r="C5537" s="101"/>
      <c r="D5537" s="101"/>
      <c r="E5537" s="101"/>
      <c r="F5537" s="101"/>
      <c r="I5537" s="101"/>
      <c r="J5537" s="101"/>
      <c r="L5537" s="102"/>
      <c r="M5537" s="103"/>
      <c r="O5537" s="101"/>
      <c r="P5537" s="101"/>
      <c r="Q5537" s="101"/>
      <c r="R5537" s="105"/>
      <c r="V5537" s="106"/>
      <c r="W5537" s="107"/>
      <c r="X5537" s="107"/>
      <c r="Y5537" s="107"/>
      <c r="Z5537" s="108"/>
      <c r="AA5537" s="107"/>
      <c r="AB5537" s="50"/>
      <c r="AI5537" s="107"/>
    </row>
    <row r="5538" spans="3:35" x14ac:dyDescent="0.2">
      <c r="C5538" s="101"/>
      <c r="D5538" s="101"/>
      <c r="E5538" s="101"/>
      <c r="F5538" s="101"/>
      <c r="I5538" s="101"/>
      <c r="J5538" s="101"/>
      <c r="L5538" s="102"/>
      <c r="M5538" s="103"/>
      <c r="O5538" s="101"/>
      <c r="P5538" s="101"/>
      <c r="Q5538" s="101"/>
      <c r="R5538" s="105"/>
      <c r="V5538" s="106"/>
      <c r="W5538" s="107"/>
      <c r="X5538" s="107"/>
      <c r="Y5538" s="107"/>
      <c r="Z5538" s="108"/>
      <c r="AA5538" s="107"/>
      <c r="AB5538" s="50"/>
      <c r="AI5538" s="107"/>
    </row>
    <row r="5539" spans="3:35" x14ac:dyDescent="0.2">
      <c r="C5539" s="101"/>
      <c r="D5539" s="101"/>
      <c r="E5539" s="101"/>
      <c r="F5539" s="101"/>
      <c r="I5539" s="101"/>
      <c r="J5539" s="101"/>
      <c r="L5539" s="102"/>
      <c r="M5539" s="103"/>
      <c r="O5539" s="101"/>
      <c r="P5539" s="101"/>
      <c r="Q5539" s="101"/>
      <c r="R5539" s="105"/>
      <c r="V5539" s="106"/>
      <c r="W5539" s="107"/>
      <c r="X5539" s="107"/>
      <c r="Y5539" s="107"/>
      <c r="Z5539" s="108"/>
      <c r="AA5539" s="107"/>
      <c r="AB5539" s="50"/>
      <c r="AI5539" s="107"/>
    </row>
    <row r="5540" spans="3:35" x14ac:dyDescent="0.2">
      <c r="C5540" s="101"/>
      <c r="D5540" s="101"/>
      <c r="E5540" s="101"/>
      <c r="F5540" s="101"/>
      <c r="I5540" s="101"/>
      <c r="J5540" s="101"/>
      <c r="L5540" s="102"/>
      <c r="M5540" s="103"/>
      <c r="O5540" s="101"/>
      <c r="P5540" s="101"/>
      <c r="Q5540" s="101"/>
      <c r="R5540" s="105"/>
      <c r="V5540" s="106"/>
      <c r="W5540" s="107"/>
      <c r="X5540" s="107"/>
      <c r="Y5540" s="107"/>
      <c r="Z5540" s="108"/>
      <c r="AA5540" s="107"/>
      <c r="AB5540" s="50"/>
      <c r="AI5540" s="107"/>
    </row>
    <row r="5541" spans="3:35" x14ac:dyDescent="0.2">
      <c r="C5541" s="101"/>
      <c r="D5541" s="101"/>
      <c r="E5541" s="101"/>
      <c r="F5541" s="101"/>
      <c r="I5541" s="101"/>
      <c r="J5541" s="101"/>
      <c r="L5541" s="102"/>
      <c r="M5541" s="103"/>
      <c r="O5541" s="101"/>
      <c r="P5541" s="101"/>
      <c r="Q5541" s="101"/>
      <c r="R5541" s="105"/>
      <c r="V5541" s="106"/>
      <c r="W5541" s="107"/>
      <c r="X5541" s="107"/>
      <c r="Y5541" s="107"/>
      <c r="Z5541" s="108"/>
      <c r="AA5541" s="107"/>
      <c r="AB5541" s="50"/>
      <c r="AI5541" s="107"/>
    </row>
    <row r="5542" spans="3:35" x14ac:dyDescent="0.2">
      <c r="C5542" s="101"/>
      <c r="D5542" s="101"/>
      <c r="E5542" s="101"/>
      <c r="F5542" s="101"/>
      <c r="I5542" s="101"/>
      <c r="J5542" s="101"/>
      <c r="L5542" s="102"/>
      <c r="M5542" s="103"/>
      <c r="O5542" s="101"/>
      <c r="P5542" s="101"/>
      <c r="Q5542" s="101"/>
      <c r="R5542" s="105"/>
      <c r="V5542" s="106"/>
      <c r="W5542" s="107"/>
      <c r="X5542" s="107"/>
      <c r="Y5542" s="107"/>
      <c r="Z5542" s="108"/>
      <c r="AA5542" s="107"/>
      <c r="AB5542" s="50"/>
      <c r="AI5542" s="107"/>
    </row>
    <row r="5543" spans="3:35" x14ac:dyDescent="0.2">
      <c r="C5543" s="101"/>
      <c r="D5543" s="101"/>
      <c r="E5543" s="101"/>
      <c r="F5543" s="101"/>
      <c r="I5543" s="101"/>
      <c r="J5543" s="101"/>
      <c r="L5543" s="102"/>
      <c r="M5543" s="103"/>
      <c r="O5543" s="101"/>
      <c r="P5543" s="101"/>
      <c r="Q5543" s="101"/>
      <c r="R5543" s="105"/>
      <c r="V5543" s="106"/>
      <c r="W5543" s="107"/>
      <c r="X5543" s="107"/>
      <c r="Y5543" s="107"/>
      <c r="Z5543" s="108"/>
      <c r="AA5543" s="107"/>
      <c r="AB5543" s="50"/>
      <c r="AI5543" s="107"/>
    </row>
    <row r="5544" spans="3:35" x14ac:dyDescent="0.2">
      <c r="C5544" s="101"/>
      <c r="D5544" s="101"/>
      <c r="E5544" s="101"/>
      <c r="F5544" s="101"/>
      <c r="I5544" s="101"/>
      <c r="J5544" s="101"/>
      <c r="L5544" s="102"/>
      <c r="M5544" s="103"/>
      <c r="O5544" s="101"/>
      <c r="P5544" s="101"/>
      <c r="Q5544" s="101"/>
      <c r="R5544" s="105"/>
      <c r="V5544" s="106"/>
      <c r="W5544" s="107"/>
      <c r="X5544" s="107"/>
      <c r="Y5544" s="107"/>
      <c r="Z5544" s="108"/>
      <c r="AA5544" s="107"/>
      <c r="AB5544" s="50"/>
      <c r="AI5544" s="107"/>
    </row>
    <row r="5545" spans="3:35" x14ac:dyDescent="0.2">
      <c r="C5545" s="101"/>
      <c r="D5545" s="101"/>
      <c r="E5545" s="101"/>
      <c r="F5545" s="101"/>
      <c r="I5545" s="101"/>
      <c r="J5545" s="101"/>
      <c r="L5545" s="102"/>
      <c r="M5545" s="103"/>
      <c r="O5545" s="101"/>
      <c r="P5545" s="101"/>
      <c r="Q5545" s="101"/>
      <c r="R5545" s="105"/>
      <c r="V5545" s="106"/>
      <c r="W5545" s="107"/>
      <c r="X5545" s="107"/>
      <c r="Y5545" s="107"/>
      <c r="Z5545" s="108"/>
      <c r="AA5545" s="107"/>
      <c r="AB5545" s="50"/>
      <c r="AI5545" s="107"/>
    </row>
    <row r="5546" spans="3:35" x14ac:dyDescent="0.2">
      <c r="C5546" s="101"/>
      <c r="D5546" s="101"/>
      <c r="E5546" s="101"/>
      <c r="F5546" s="101"/>
      <c r="I5546" s="101"/>
      <c r="J5546" s="101"/>
      <c r="L5546" s="102"/>
      <c r="M5546" s="103"/>
      <c r="O5546" s="101"/>
      <c r="P5546" s="101"/>
      <c r="Q5546" s="101"/>
      <c r="R5546" s="105"/>
      <c r="V5546" s="106"/>
      <c r="W5546" s="107"/>
      <c r="X5546" s="107"/>
      <c r="Y5546" s="107"/>
      <c r="Z5546" s="108"/>
      <c r="AA5546" s="107"/>
      <c r="AB5546" s="50"/>
      <c r="AI5546" s="107"/>
    </row>
    <row r="5547" spans="3:35" x14ac:dyDescent="0.2">
      <c r="C5547" s="101"/>
      <c r="D5547" s="101"/>
      <c r="E5547" s="101"/>
      <c r="F5547" s="101"/>
      <c r="I5547" s="101"/>
      <c r="J5547" s="101"/>
      <c r="L5547" s="102"/>
      <c r="M5547" s="103"/>
      <c r="O5547" s="101"/>
      <c r="P5547" s="101"/>
      <c r="Q5547" s="101"/>
      <c r="R5547" s="105"/>
      <c r="V5547" s="106"/>
      <c r="W5547" s="107"/>
      <c r="X5547" s="107"/>
      <c r="Y5547" s="107"/>
      <c r="Z5547" s="108"/>
      <c r="AA5547" s="107"/>
      <c r="AB5547" s="50"/>
      <c r="AI5547" s="107"/>
    </row>
    <row r="5548" spans="3:35" x14ac:dyDescent="0.2">
      <c r="C5548" s="101"/>
      <c r="D5548" s="101"/>
      <c r="E5548" s="101"/>
      <c r="F5548" s="101"/>
      <c r="I5548" s="101"/>
      <c r="J5548" s="101"/>
      <c r="L5548" s="102"/>
      <c r="M5548" s="103"/>
      <c r="O5548" s="101"/>
      <c r="P5548" s="101"/>
      <c r="Q5548" s="101"/>
      <c r="R5548" s="105"/>
      <c r="V5548" s="106"/>
      <c r="W5548" s="107"/>
      <c r="X5548" s="107"/>
      <c r="Y5548" s="107"/>
      <c r="Z5548" s="108"/>
      <c r="AA5548" s="107"/>
      <c r="AB5548" s="50"/>
      <c r="AI5548" s="107"/>
    </row>
    <row r="5549" spans="3:35" x14ac:dyDescent="0.2">
      <c r="C5549" s="101"/>
      <c r="D5549" s="101"/>
      <c r="E5549" s="101"/>
      <c r="F5549" s="101"/>
      <c r="I5549" s="101"/>
      <c r="J5549" s="101"/>
      <c r="L5549" s="102"/>
      <c r="M5549" s="103"/>
      <c r="O5549" s="101"/>
      <c r="P5549" s="101"/>
      <c r="Q5549" s="101"/>
      <c r="R5549" s="105"/>
      <c r="V5549" s="106"/>
      <c r="W5549" s="107"/>
      <c r="X5549" s="107"/>
      <c r="Y5549" s="107"/>
      <c r="Z5549" s="108"/>
      <c r="AA5549" s="107"/>
      <c r="AB5549" s="50"/>
      <c r="AI5549" s="107"/>
    </row>
    <row r="5550" spans="3:35" x14ac:dyDescent="0.2">
      <c r="C5550" s="101"/>
      <c r="D5550" s="101"/>
      <c r="E5550" s="101"/>
      <c r="F5550" s="101"/>
      <c r="I5550" s="101"/>
      <c r="J5550" s="101"/>
      <c r="L5550" s="102"/>
      <c r="M5550" s="103"/>
      <c r="O5550" s="101"/>
      <c r="P5550" s="101"/>
      <c r="Q5550" s="101"/>
      <c r="R5550" s="105"/>
      <c r="V5550" s="106"/>
      <c r="W5550" s="107"/>
      <c r="X5550" s="107"/>
      <c r="Y5550" s="107"/>
      <c r="Z5550" s="108"/>
      <c r="AA5550" s="107"/>
      <c r="AB5550" s="50"/>
      <c r="AI5550" s="107"/>
    </row>
    <row r="5551" spans="3:35" x14ac:dyDescent="0.2">
      <c r="C5551" s="101"/>
      <c r="D5551" s="101"/>
      <c r="E5551" s="101"/>
      <c r="F5551" s="101"/>
      <c r="I5551" s="101"/>
      <c r="J5551" s="101"/>
      <c r="L5551" s="102"/>
      <c r="M5551" s="103"/>
      <c r="O5551" s="101"/>
      <c r="P5551" s="101"/>
      <c r="Q5551" s="101"/>
      <c r="R5551" s="105"/>
      <c r="V5551" s="106"/>
      <c r="W5551" s="107"/>
      <c r="X5551" s="107"/>
      <c r="Y5551" s="107"/>
      <c r="Z5551" s="108"/>
      <c r="AA5551" s="107"/>
      <c r="AB5551" s="50"/>
      <c r="AI5551" s="107"/>
    </row>
    <row r="5552" spans="3:35" x14ac:dyDescent="0.2">
      <c r="C5552" s="101"/>
      <c r="D5552" s="101"/>
      <c r="E5552" s="101"/>
      <c r="F5552" s="101"/>
      <c r="I5552" s="101"/>
      <c r="J5552" s="101"/>
      <c r="L5552" s="102"/>
      <c r="M5552" s="103"/>
      <c r="O5552" s="101"/>
      <c r="P5552" s="101"/>
      <c r="Q5552" s="101"/>
      <c r="R5552" s="105"/>
      <c r="V5552" s="106"/>
      <c r="W5552" s="107"/>
      <c r="X5552" s="107"/>
      <c r="Y5552" s="107"/>
      <c r="Z5552" s="108"/>
      <c r="AA5552" s="107"/>
      <c r="AB5552" s="50"/>
      <c r="AI5552" s="107"/>
    </row>
    <row r="5553" spans="3:35" x14ac:dyDescent="0.2">
      <c r="C5553" s="101"/>
      <c r="D5553" s="101"/>
      <c r="E5553" s="101"/>
      <c r="F5553" s="101"/>
      <c r="I5553" s="101"/>
      <c r="J5553" s="101"/>
      <c r="L5553" s="102"/>
      <c r="M5553" s="103"/>
      <c r="O5553" s="101"/>
      <c r="P5553" s="101"/>
      <c r="Q5553" s="101"/>
      <c r="R5553" s="105"/>
      <c r="V5553" s="106"/>
      <c r="W5553" s="107"/>
      <c r="X5553" s="107"/>
      <c r="Y5553" s="107"/>
      <c r="Z5553" s="108"/>
      <c r="AA5553" s="107"/>
      <c r="AB5553" s="50"/>
      <c r="AI5553" s="107"/>
    </row>
    <row r="5554" spans="3:35" x14ac:dyDescent="0.2">
      <c r="C5554" s="101"/>
      <c r="D5554" s="101"/>
      <c r="E5554" s="101"/>
      <c r="F5554" s="101"/>
      <c r="I5554" s="101"/>
      <c r="J5554" s="101"/>
      <c r="L5554" s="102"/>
      <c r="M5554" s="103"/>
      <c r="O5554" s="101"/>
      <c r="P5554" s="101"/>
      <c r="Q5554" s="101"/>
      <c r="R5554" s="105"/>
      <c r="V5554" s="106"/>
      <c r="W5554" s="107"/>
      <c r="X5554" s="107"/>
      <c r="Y5554" s="107"/>
      <c r="Z5554" s="108"/>
      <c r="AA5554" s="107"/>
      <c r="AB5554" s="50"/>
      <c r="AI5554" s="107"/>
    </row>
    <row r="5555" spans="3:35" x14ac:dyDescent="0.2">
      <c r="C5555" s="101"/>
      <c r="D5555" s="101"/>
      <c r="E5555" s="101"/>
      <c r="F5555" s="101"/>
      <c r="I5555" s="101"/>
      <c r="J5555" s="101"/>
      <c r="L5555" s="102"/>
      <c r="M5555" s="103"/>
      <c r="O5555" s="101"/>
      <c r="P5555" s="101"/>
      <c r="Q5555" s="101"/>
      <c r="R5555" s="105"/>
      <c r="V5555" s="106"/>
      <c r="W5555" s="107"/>
      <c r="X5555" s="107"/>
      <c r="Y5555" s="107"/>
      <c r="Z5555" s="108"/>
      <c r="AA5555" s="107"/>
      <c r="AB5555" s="50"/>
      <c r="AI5555" s="107"/>
    </row>
    <row r="5556" spans="3:35" x14ac:dyDescent="0.2">
      <c r="C5556" s="101"/>
      <c r="D5556" s="101"/>
      <c r="E5556" s="101"/>
      <c r="F5556" s="101"/>
      <c r="I5556" s="101"/>
      <c r="J5556" s="101"/>
      <c r="L5556" s="102"/>
      <c r="M5556" s="103"/>
      <c r="O5556" s="101"/>
      <c r="P5556" s="101"/>
      <c r="Q5556" s="101"/>
      <c r="R5556" s="105"/>
      <c r="V5556" s="106"/>
      <c r="W5556" s="107"/>
      <c r="X5556" s="107"/>
      <c r="Y5556" s="107"/>
      <c r="Z5556" s="108"/>
      <c r="AA5556" s="107"/>
      <c r="AB5556" s="50"/>
      <c r="AI5556" s="107"/>
    </row>
    <row r="5557" spans="3:35" x14ac:dyDescent="0.2">
      <c r="C5557" s="101"/>
      <c r="D5557" s="101"/>
      <c r="E5557" s="101"/>
      <c r="F5557" s="101"/>
      <c r="I5557" s="101"/>
      <c r="J5557" s="101"/>
      <c r="L5557" s="102"/>
      <c r="M5557" s="103"/>
      <c r="O5557" s="101"/>
      <c r="P5557" s="101"/>
      <c r="Q5557" s="101"/>
      <c r="R5557" s="105"/>
      <c r="V5557" s="106"/>
      <c r="W5557" s="107"/>
      <c r="X5557" s="107"/>
      <c r="Y5557" s="107"/>
      <c r="Z5557" s="108"/>
      <c r="AA5557" s="107"/>
      <c r="AB5557" s="50"/>
      <c r="AI5557" s="107"/>
    </row>
    <row r="5558" spans="3:35" x14ac:dyDescent="0.2">
      <c r="C5558" s="101"/>
      <c r="D5558" s="101"/>
      <c r="E5558" s="101"/>
      <c r="F5558" s="101"/>
      <c r="I5558" s="101"/>
      <c r="J5558" s="101"/>
      <c r="L5558" s="102"/>
      <c r="M5558" s="103"/>
      <c r="O5558" s="101"/>
      <c r="P5558" s="101"/>
      <c r="Q5558" s="101"/>
      <c r="R5558" s="105"/>
      <c r="V5558" s="106"/>
      <c r="W5558" s="107"/>
      <c r="X5558" s="107"/>
      <c r="Y5558" s="107"/>
      <c r="Z5558" s="108"/>
      <c r="AA5558" s="107"/>
      <c r="AB5558" s="50"/>
      <c r="AI5558" s="107"/>
    </row>
    <row r="5559" spans="3:35" x14ac:dyDescent="0.2">
      <c r="C5559" s="101"/>
      <c r="D5559" s="101"/>
      <c r="E5559" s="101"/>
      <c r="F5559" s="101"/>
      <c r="I5559" s="101"/>
      <c r="J5559" s="101"/>
      <c r="L5559" s="102"/>
      <c r="M5559" s="103"/>
      <c r="O5559" s="101"/>
      <c r="P5559" s="101"/>
      <c r="Q5559" s="101"/>
      <c r="R5559" s="105"/>
      <c r="V5559" s="106"/>
      <c r="W5559" s="107"/>
      <c r="X5559" s="107"/>
      <c r="Y5559" s="107"/>
      <c r="Z5559" s="108"/>
      <c r="AA5559" s="107"/>
      <c r="AB5559" s="50"/>
      <c r="AI5559" s="107"/>
    </row>
    <row r="5560" spans="3:35" x14ac:dyDescent="0.2">
      <c r="C5560" s="101"/>
      <c r="D5560" s="101"/>
      <c r="E5560" s="101"/>
      <c r="F5560" s="101"/>
      <c r="I5560" s="101"/>
      <c r="J5560" s="101"/>
      <c r="L5560" s="102"/>
      <c r="M5560" s="103"/>
      <c r="O5560" s="101"/>
      <c r="P5560" s="101"/>
      <c r="Q5560" s="101"/>
      <c r="R5560" s="105"/>
      <c r="V5560" s="106"/>
      <c r="W5560" s="107"/>
      <c r="X5560" s="107"/>
      <c r="Y5560" s="107"/>
      <c r="Z5560" s="108"/>
      <c r="AA5560" s="107"/>
      <c r="AB5560" s="50"/>
      <c r="AI5560" s="107"/>
    </row>
    <row r="5561" spans="3:35" x14ac:dyDescent="0.2">
      <c r="C5561" s="101"/>
      <c r="D5561" s="101"/>
      <c r="E5561" s="101"/>
      <c r="F5561" s="101"/>
      <c r="I5561" s="101"/>
      <c r="J5561" s="101"/>
      <c r="L5561" s="102"/>
      <c r="M5561" s="103"/>
      <c r="O5561" s="101"/>
      <c r="P5561" s="101"/>
      <c r="Q5561" s="101"/>
      <c r="R5561" s="105"/>
      <c r="V5561" s="106"/>
      <c r="W5561" s="107"/>
      <c r="X5561" s="107"/>
      <c r="Y5561" s="107"/>
      <c r="Z5561" s="108"/>
      <c r="AA5561" s="107"/>
      <c r="AB5561" s="50"/>
      <c r="AI5561" s="107"/>
    </row>
    <row r="5562" spans="3:35" x14ac:dyDescent="0.2">
      <c r="C5562" s="101"/>
      <c r="D5562" s="101"/>
      <c r="E5562" s="101"/>
      <c r="F5562" s="101"/>
      <c r="I5562" s="101"/>
      <c r="J5562" s="101"/>
      <c r="L5562" s="102"/>
      <c r="M5562" s="103"/>
      <c r="O5562" s="101"/>
      <c r="P5562" s="101"/>
      <c r="Q5562" s="101"/>
      <c r="R5562" s="105"/>
      <c r="V5562" s="106"/>
      <c r="W5562" s="107"/>
      <c r="X5562" s="107"/>
      <c r="Y5562" s="107"/>
      <c r="Z5562" s="108"/>
      <c r="AA5562" s="107"/>
      <c r="AB5562" s="50"/>
      <c r="AI5562" s="107"/>
    </row>
    <row r="5563" spans="3:35" x14ac:dyDescent="0.2">
      <c r="C5563" s="101"/>
      <c r="D5563" s="101"/>
      <c r="E5563" s="101"/>
      <c r="F5563" s="101"/>
      <c r="I5563" s="101"/>
      <c r="J5563" s="101"/>
      <c r="L5563" s="102"/>
      <c r="M5563" s="103"/>
      <c r="O5563" s="101"/>
      <c r="P5563" s="101"/>
      <c r="Q5563" s="101"/>
      <c r="R5563" s="105"/>
      <c r="V5563" s="106"/>
      <c r="W5563" s="107"/>
      <c r="X5563" s="107"/>
      <c r="Y5563" s="107"/>
      <c r="Z5563" s="108"/>
      <c r="AA5563" s="107"/>
      <c r="AB5563" s="50"/>
      <c r="AI5563" s="107"/>
    </row>
    <row r="5564" spans="3:35" x14ac:dyDescent="0.2">
      <c r="C5564" s="101"/>
      <c r="D5564" s="101"/>
      <c r="E5564" s="101"/>
      <c r="F5564" s="101"/>
      <c r="I5564" s="101"/>
      <c r="J5564" s="101"/>
      <c r="L5564" s="102"/>
      <c r="M5564" s="103"/>
      <c r="O5564" s="101"/>
      <c r="P5564" s="101"/>
      <c r="Q5564" s="101"/>
      <c r="R5564" s="105"/>
      <c r="V5564" s="106"/>
      <c r="W5564" s="107"/>
      <c r="X5564" s="107"/>
      <c r="Y5564" s="107"/>
      <c r="Z5564" s="108"/>
      <c r="AA5564" s="107"/>
      <c r="AB5564" s="50"/>
      <c r="AI5564" s="107"/>
    </row>
    <row r="5565" spans="3:35" x14ac:dyDescent="0.2">
      <c r="C5565" s="101"/>
      <c r="D5565" s="101"/>
      <c r="E5565" s="101"/>
      <c r="F5565" s="101"/>
      <c r="I5565" s="101"/>
      <c r="J5565" s="101"/>
      <c r="L5565" s="102"/>
      <c r="M5565" s="103"/>
      <c r="O5565" s="101"/>
      <c r="P5565" s="101"/>
      <c r="Q5565" s="101"/>
      <c r="R5565" s="105"/>
      <c r="V5565" s="106"/>
      <c r="W5565" s="107"/>
      <c r="X5565" s="107"/>
      <c r="Y5565" s="107"/>
      <c r="Z5565" s="108"/>
      <c r="AA5565" s="107"/>
      <c r="AB5565" s="50"/>
      <c r="AI5565" s="107"/>
    </row>
    <row r="5566" spans="3:35" x14ac:dyDescent="0.2">
      <c r="C5566" s="101"/>
      <c r="D5566" s="101"/>
      <c r="E5566" s="101"/>
      <c r="F5566" s="101"/>
      <c r="I5566" s="101"/>
      <c r="J5566" s="101"/>
      <c r="L5566" s="102"/>
      <c r="M5566" s="103"/>
      <c r="O5566" s="101"/>
      <c r="P5566" s="101"/>
      <c r="Q5566" s="101"/>
      <c r="R5566" s="105"/>
      <c r="V5566" s="106"/>
      <c r="W5566" s="107"/>
      <c r="X5566" s="107"/>
      <c r="Y5566" s="107"/>
      <c r="Z5566" s="108"/>
      <c r="AA5566" s="107"/>
      <c r="AB5566" s="50"/>
      <c r="AI5566" s="107"/>
    </row>
    <row r="5567" spans="3:35" x14ac:dyDescent="0.2">
      <c r="C5567" s="101"/>
      <c r="D5567" s="101"/>
      <c r="E5567" s="101"/>
      <c r="F5567" s="101"/>
      <c r="I5567" s="101"/>
      <c r="J5567" s="101"/>
      <c r="L5567" s="102"/>
      <c r="M5567" s="103"/>
      <c r="O5567" s="101"/>
      <c r="P5567" s="101"/>
      <c r="Q5567" s="101"/>
      <c r="R5567" s="105"/>
      <c r="V5567" s="106"/>
      <c r="W5567" s="107"/>
      <c r="X5567" s="107"/>
      <c r="Y5567" s="107"/>
      <c r="Z5567" s="108"/>
      <c r="AA5567" s="107"/>
      <c r="AB5567" s="50"/>
      <c r="AI5567" s="107"/>
    </row>
    <row r="5568" spans="3:35" x14ac:dyDescent="0.2">
      <c r="C5568" s="101"/>
      <c r="D5568" s="101"/>
      <c r="E5568" s="101"/>
      <c r="F5568" s="101"/>
      <c r="I5568" s="101"/>
      <c r="J5568" s="101"/>
      <c r="L5568" s="102"/>
      <c r="M5568" s="103"/>
      <c r="O5568" s="101"/>
      <c r="P5568" s="101"/>
      <c r="Q5568" s="101"/>
      <c r="R5568" s="105"/>
      <c r="V5568" s="106"/>
      <c r="W5568" s="107"/>
      <c r="X5568" s="107"/>
      <c r="Y5568" s="107"/>
      <c r="Z5568" s="108"/>
      <c r="AA5568" s="107"/>
      <c r="AB5568" s="50"/>
      <c r="AI5568" s="107"/>
    </row>
    <row r="5569" spans="3:35" x14ac:dyDescent="0.2">
      <c r="C5569" s="101"/>
      <c r="D5569" s="101"/>
      <c r="E5569" s="101"/>
      <c r="F5569" s="101"/>
      <c r="I5569" s="101"/>
      <c r="J5569" s="101"/>
      <c r="L5569" s="102"/>
      <c r="M5569" s="103"/>
      <c r="O5569" s="101"/>
      <c r="P5569" s="101"/>
      <c r="Q5569" s="101"/>
      <c r="R5569" s="105"/>
      <c r="V5569" s="106"/>
      <c r="W5569" s="107"/>
      <c r="X5569" s="107"/>
      <c r="Y5569" s="107"/>
      <c r="Z5569" s="108"/>
      <c r="AA5569" s="107"/>
      <c r="AB5569" s="50"/>
      <c r="AI5569" s="107"/>
    </row>
    <row r="5570" spans="3:35" x14ac:dyDescent="0.2">
      <c r="C5570" s="101"/>
      <c r="D5570" s="101"/>
      <c r="E5570" s="101"/>
      <c r="F5570" s="101"/>
      <c r="I5570" s="101"/>
      <c r="J5570" s="101"/>
      <c r="L5570" s="102"/>
      <c r="M5570" s="103"/>
      <c r="O5570" s="101"/>
      <c r="P5570" s="101"/>
      <c r="Q5570" s="101"/>
      <c r="R5570" s="105"/>
      <c r="V5570" s="106"/>
      <c r="W5570" s="107"/>
      <c r="X5570" s="107"/>
      <c r="Y5570" s="107"/>
      <c r="Z5570" s="108"/>
      <c r="AA5570" s="107"/>
      <c r="AB5570" s="50"/>
      <c r="AI5570" s="107"/>
    </row>
    <row r="5571" spans="3:35" x14ac:dyDescent="0.2">
      <c r="C5571" s="101"/>
      <c r="D5571" s="101"/>
      <c r="E5571" s="101"/>
      <c r="F5571" s="101"/>
      <c r="I5571" s="101"/>
      <c r="J5571" s="101"/>
      <c r="L5571" s="102"/>
      <c r="M5571" s="103"/>
      <c r="O5571" s="101"/>
      <c r="P5571" s="101"/>
      <c r="Q5571" s="101"/>
      <c r="R5571" s="105"/>
      <c r="V5571" s="106"/>
      <c r="W5571" s="107"/>
      <c r="X5571" s="107"/>
      <c r="Y5571" s="107"/>
      <c r="Z5571" s="108"/>
      <c r="AA5571" s="107"/>
      <c r="AB5571" s="50"/>
      <c r="AI5571" s="107"/>
    </row>
    <row r="5572" spans="3:35" x14ac:dyDescent="0.2">
      <c r="C5572" s="101"/>
      <c r="D5572" s="101"/>
      <c r="E5572" s="101"/>
      <c r="F5572" s="101"/>
      <c r="I5572" s="101"/>
      <c r="J5572" s="101"/>
      <c r="L5572" s="102"/>
      <c r="M5572" s="103"/>
      <c r="O5572" s="101"/>
      <c r="P5572" s="101"/>
      <c r="Q5572" s="101"/>
      <c r="R5572" s="105"/>
      <c r="V5572" s="106"/>
      <c r="W5572" s="107"/>
      <c r="X5572" s="107"/>
      <c r="Y5572" s="107"/>
      <c r="Z5572" s="108"/>
      <c r="AA5572" s="107"/>
      <c r="AB5572" s="50"/>
      <c r="AI5572" s="107"/>
    </row>
    <row r="5573" spans="3:35" x14ac:dyDescent="0.2">
      <c r="C5573" s="101"/>
      <c r="D5573" s="101"/>
      <c r="E5573" s="101"/>
      <c r="F5573" s="101"/>
      <c r="I5573" s="101"/>
      <c r="J5573" s="101"/>
      <c r="L5573" s="102"/>
      <c r="M5573" s="103"/>
      <c r="O5573" s="101"/>
      <c r="P5573" s="101"/>
      <c r="Q5573" s="101"/>
      <c r="R5573" s="105"/>
      <c r="V5573" s="106"/>
      <c r="W5573" s="107"/>
      <c r="X5573" s="107"/>
      <c r="Y5573" s="107"/>
      <c r="Z5573" s="108"/>
      <c r="AA5573" s="107"/>
      <c r="AB5573" s="50"/>
      <c r="AI5573" s="107"/>
    </row>
    <row r="5574" spans="3:35" x14ac:dyDescent="0.2">
      <c r="C5574" s="101"/>
      <c r="D5574" s="101"/>
      <c r="E5574" s="101"/>
      <c r="F5574" s="101"/>
      <c r="I5574" s="101"/>
      <c r="J5574" s="101"/>
      <c r="L5574" s="102"/>
      <c r="M5574" s="103"/>
      <c r="O5574" s="101"/>
      <c r="P5574" s="101"/>
      <c r="Q5574" s="101"/>
      <c r="R5574" s="105"/>
      <c r="V5574" s="106"/>
      <c r="W5574" s="107"/>
      <c r="X5574" s="107"/>
      <c r="Y5574" s="107"/>
      <c r="Z5574" s="108"/>
      <c r="AA5574" s="107"/>
      <c r="AB5574" s="50"/>
      <c r="AI5574" s="107"/>
    </row>
    <row r="5575" spans="3:35" x14ac:dyDescent="0.2">
      <c r="C5575" s="101"/>
      <c r="D5575" s="101"/>
      <c r="E5575" s="101"/>
      <c r="F5575" s="101"/>
      <c r="I5575" s="101"/>
      <c r="J5575" s="101"/>
      <c r="L5575" s="102"/>
      <c r="M5575" s="103"/>
      <c r="O5575" s="101"/>
      <c r="P5575" s="101"/>
      <c r="Q5575" s="101"/>
      <c r="R5575" s="105"/>
      <c r="V5575" s="106"/>
      <c r="W5575" s="107"/>
      <c r="X5575" s="107"/>
      <c r="Y5575" s="107"/>
      <c r="Z5575" s="108"/>
      <c r="AA5575" s="107"/>
      <c r="AB5575" s="50"/>
      <c r="AI5575" s="107"/>
    </row>
    <row r="5576" spans="3:35" x14ac:dyDescent="0.2">
      <c r="C5576" s="101"/>
      <c r="D5576" s="101"/>
      <c r="E5576" s="101"/>
      <c r="F5576" s="101"/>
      <c r="I5576" s="101"/>
      <c r="J5576" s="101"/>
      <c r="L5576" s="102"/>
      <c r="M5576" s="103"/>
      <c r="O5576" s="101"/>
      <c r="P5576" s="101"/>
      <c r="Q5576" s="101"/>
      <c r="R5576" s="105"/>
      <c r="V5576" s="106"/>
      <c r="W5576" s="107"/>
      <c r="X5576" s="107"/>
      <c r="Y5576" s="107"/>
      <c r="Z5576" s="108"/>
      <c r="AA5576" s="107"/>
      <c r="AB5576" s="50"/>
      <c r="AI5576" s="107"/>
    </row>
    <row r="5577" spans="3:35" x14ac:dyDescent="0.2">
      <c r="C5577" s="101"/>
      <c r="D5577" s="101"/>
      <c r="E5577" s="101"/>
      <c r="F5577" s="101"/>
      <c r="I5577" s="101"/>
      <c r="J5577" s="101"/>
      <c r="L5577" s="102"/>
      <c r="M5577" s="103"/>
      <c r="O5577" s="101"/>
      <c r="P5577" s="101"/>
      <c r="Q5577" s="101"/>
      <c r="R5577" s="105"/>
      <c r="V5577" s="106"/>
      <c r="W5577" s="107"/>
      <c r="X5577" s="107"/>
      <c r="Y5577" s="107"/>
      <c r="Z5577" s="108"/>
      <c r="AA5577" s="107"/>
      <c r="AB5577" s="50"/>
      <c r="AI5577" s="107"/>
    </row>
    <row r="5578" spans="3:35" x14ac:dyDescent="0.2">
      <c r="C5578" s="101"/>
      <c r="D5578" s="101"/>
      <c r="E5578" s="101"/>
      <c r="F5578" s="101"/>
      <c r="I5578" s="101"/>
      <c r="J5578" s="101"/>
      <c r="L5578" s="102"/>
      <c r="M5578" s="103"/>
      <c r="O5578" s="101"/>
      <c r="P5578" s="101"/>
      <c r="Q5578" s="101"/>
      <c r="R5578" s="105"/>
      <c r="V5578" s="106"/>
      <c r="W5578" s="107"/>
      <c r="X5578" s="107"/>
      <c r="Y5578" s="107"/>
      <c r="Z5578" s="108"/>
      <c r="AA5578" s="107"/>
      <c r="AB5578" s="50"/>
      <c r="AI5578" s="107"/>
    </row>
    <row r="5579" spans="3:35" x14ac:dyDescent="0.2">
      <c r="C5579" s="101"/>
      <c r="D5579" s="101"/>
      <c r="E5579" s="101"/>
      <c r="F5579" s="101"/>
      <c r="I5579" s="101"/>
      <c r="J5579" s="101"/>
      <c r="L5579" s="102"/>
      <c r="M5579" s="103"/>
      <c r="O5579" s="101"/>
      <c r="P5579" s="101"/>
      <c r="Q5579" s="101"/>
      <c r="R5579" s="105"/>
      <c r="V5579" s="106"/>
      <c r="W5579" s="107"/>
      <c r="X5579" s="107"/>
      <c r="Y5579" s="107"/>
      <c r="Z5579" s="108"/>
      <c r="AA5579" s="107"/>
      <c r="AB5579" s="50"/>
      <c r="AI5579" s="107"/>
    </row>
    <row r="5580" spans="3:35" x14ac:dyDescent="0.2">
      <c r="C5580" s="101"/>
      <c r="D5580" s="101"/>
      <c r="E5580" s="101"/>
      <c r="F5580" s="101"/>
      <c r="I5580" s="101"/>
      <c r="J5580" s="101"/>
      <c r="L5580" s="102"/>
      <c r="M5580" s="103"/>
      <c r="O5580" s="101"/>
      <c r="P5580" s="101"/>
      <c r="Q5580" s="101"/>
      <c r="R5580" s="105"/>
      <c r="V5580" s="106"/>
      <c r="W5580" s="107"/>
      <c r="X5580" s="107"/>
      <c r="Y5580" s="107"/>
      <c r="Z5580" s="108"/>
      <c r="AA5580" s="107"/>
      <c r="AB5580" s="50"/>
      <c r="AI5580" s="107"/>
    </row>
    <row r="5581" spans="3:35" x14ac:dyDescent="0.2">
      <c r="C5581" s="101"/>
      <c r="D5581" s="101"/>
      <c r="E5581" s="101"/>
      <c r="F5581" s="101"/>
      <c r="I5581" s="101"/>
      <c r="J5581" s="101"/>
      <c r="L5581" s="102"/>
      <c r="M5581" s="103"/>
      <c r="O5581" s="101"/>
      <c r="P5581" s="101"/>
      <c r="Q5581" s="101"/>
      <c r="R5581" s="105"/>
      <c r="V5581" s="106"/>
      <c r="W5581" s="107"/>
      <c r="X5581" s="107"/>
      <c r="Y5581" s="107"/>
      <c r="Z5581" s="108"/>
      <c r="AA5581" s="107"/>
      <c r="AB5581" s="50"/>
      <c r="AI5581" s="107"/>
    </row>
    <row r="5582" spans="3:35" x14ac:dyDescent="0.2">
      <c r="C5582" s="101"/>
      <c r="D5582" s="101"/>
      <c r="E5582" s="101"/>
      <c r="F5582" s="101"/>
      <c r="I5582" s="101"/>
      <c r="J5582" s="101"/>
      <c r="L5582" s="102"/>
      <c r="M5582" s="103"/>
      <c r="O5582" s="101"/>
      <c r="P5582" s="101"/>
      <c r="Q5582" s="101"/>
      <c r="R5582" s="105"/>
      <c r="V5582" s="106"/>
      <c r="W5582" s="107"/>
      <c r="X5582" s="107"/>
      <c r="Y5582" s="107"/>
      <c r="Z5582" s="108"/>
      <c r="AA5582" s="107"/>
      <c r="AB5582" s="50"/>
      <c r="AI5582" s="107"/>
    </row>
    <row r="5583" spans="3:35" x14ac:dyDescent="0.2">
      <c r="C5583" s="101"/>
      <c r="D5583" s="101"/>
      <c r="E5583" s="101"/>
      <c r="F5583" s="101"/>
      <c r="I5583" s="101"/>
      <c r="J5583" s="101"/>
      <c r="L5583" s="102"/>
      <c r="M5583" s="103"/>
      <c r="O5583" s="101"/>
      <c r="P5583" s="101"/>
      <c r="Q5583" s="101"/>
      <c r="R5583" s="105"/>
      <c r="V5583" s="106"/>
      <c r="W5583" s="107"/>
      <c r="X5583" s="107"/>
      <c r="Y5583" s="107"/>
      <c r="Z5583" s="108"/>
      <c r="AA5583" s="107"/>
      <c r="AB5583" s="50"/>
      <c r="AI5583" s="107"/>
    </row>
    <row r="5584" spans="3:35" x14ac:dyDescent="0.2">
      <c r="C5584" s="101"/>
      <c r="D5584" s="101"/>
      <c r="E5584" s="101"/>
      <c r="F5584" s="101"/>
      <c r="I5584" s="101"/>
      <c r="J5584" s="101"/>
      <c r="L5584" s="102"/>
      <c r="M5584" s="103"/>
      <c r="O5584" s="101"/>
      <c r="P5584" s="101"/>
      <c r="Q5584" s="101"/>
      <c r="R5584" s="105"/>
      <c r="V5584" s="106"/>
      <c r="W5584" s="107"/>
      <c r="X5584" s="107"/>
      <c r="Y5584" s="107"/>
      <c r="Z5584" s="108"/>
      <c r="AA5584" s="107"/>
      <c r="AB5584" s="50"/>
      <c r="AI5584" s="107"/>
    </row>
    <row r="5585" spans="3:35" x14ac:dyDescent="0.2">
      <c r="C5585" s="101"/>
      <c r="D5585" s="101"/>
      <c r="E5585" s="101"/>
      <c r="F5585" s="101"/>
      <c r="I5585" s="101"/>
      <c r="J5585" s="101"/>
      <c r="L5585" s="102"/>
      <c r="M5585" s="103"/>
      <c r="O5585" s="101"/>
      <c r="P5585" s="101"/>
      <c r="Q5585" s="101"/>
      <c r="R5585" s="105"/>
      <c r="V5585" s="106"/>
      <c r="W5585" s="107"/>
      <c r="X5585" s="107"/>
      <c r="Y5585" s="107"/>
      <c r="Z5585" s="108"/>
      <c r="AA5585" s="107"/>
      <c r="AB5585" s="50"/>
      <c r="AI5585" s="107"/>
    </row>
    <row r="5586" spans="3:35" x14ac:dyDescent="0.2">
      <c r="C5586" s="101"/>
      <c r="D5586" s="101"/>
      <c r="E5586" s="101"/>
      <c r="F5586" s="101"/>
      <c r="I5586" s="101"/>
      <c r="J5586" s="101"/>
      <c r="L5586" s="102"/>
      <c r="M5586" s="103"/>
      <c r="O5586" s="101"/>
      <c r="P5586" s="101"/>
      <c r="Q5586" s="101"/>
      <c r="R5586" s="105"/>
      <c r="V5586" s="106"/>
      <c r="W5586" s="107"/>
      <c r="X5586" s="107"/>
      <c r="Y5586" s="107"/>
      <c r="Z5586" s="108"/>
      <c r="AA5586" s="107"/>
      <c r="AB5586" s="50"/>
      <c r="AI5586" s="107"/>
    </row>
    <row r="5587" spans="3:35" x14ac:dyDescent="0.2">
      <c r="C5587" s="101"/>
      <c r="D5587" s="101"/>
      <c r="E5587" s="101"/>
      <c r="F5587" s="101"/>
      <c r="I5587" s="101"/>
      <c r="J5587" s="101"/>
      <c r="L5587" s="102"/>
      <c r="M5587" s="103"/>
      <c r="O5587" s="101"/>
      <c r="P5587" s="101"/>
      <c r="Q5587" s="101"/>
      <c r="R5587" s="105"/>
      <c r="V5587" s="106"/>
      <c r="W5587" s="107"/>
      <c r="X5587" s="107"/>
      <c r="Y5587" s="107"/>
      <c r="Z5587" s="108"/>
      <c r="AA5587" s="107"/>
      <c r="AB5587" s="50"/>
      <c r="AI5587" s="107"/>
    </row>
    <row r="5588" spans="3:35" x14ac:dyDescent="0.2">
      <c r="C5588" s="101"/>
      <c r="D5588" s="101"/>
      <c r="E5588" s="101"/>
      <c r="F5588" s="101"/>
      <c r="I5588" s="101"/>
      <c r="J5588" s="101"/>
      <c r="L5588" s="102"/>
      <c r="M5588" s="103"/>
      <c r="O5588" s="101"/>
      <c r="P5588" s="101"/>
      <c r="Q5588" s="101"/>
      <c r="R5588" s="105"/>
      <c r="V5588" s="106"/>
      <c r="W5588" s="107"/>
      <c r="X5588" s="107"/>
      <c r="Y5588" s="107"/>
      <c r="Z5588" s="108"/>
      <c r="AA5588" s="107"/>
      <c r="AB5588" s="50"/>
      <c r="AI5588" s="107"/>
    </row>
    <row r="5589" spans="3:35" x14ac:dyDescent="0.2">
      <c r="C5589" s="101"/>
      <c r="D5589" s="101"/>
      <c r="E5589" s="101"/>
      <c r="F5589" s="101"/>
      <c r="I5589" s="101"/>
      <c r="J5589" s="101"/>
      <c r="L5589" s="102"/>
      <c r="M5589" s="103"/>
      <c r="O5589" s="101"/>
      <c r="P5589" s="101"/>
      <c r="Q5589" s="101"/>
      <c r="R5589" s="105"/>
      <c r="V5589" s="106"/>
      <c r="W5589" s="107"/>
      <c r="X5589" s="107"/>
      <c r="Y5589" s="107"/>
      <c r="Z5589" s="108"/>
      <c r="AA5589" s="107"/>
      <c r="AB5589" s="50"/>
      <c r="AI5589" s="107"/>
    </row>
    <row r="5590" spans="3:35" x14ac:dyDescent="0.2">
      <c r="C5590" s="101"/>
      <c r="D5590" s="101"/>
      <c r="E5590" s="101"/>
      <c r="F5590" s="101"/>
      <c r="I5590" s="101"/>
      <c r="J5590" s="101"/>
      <c r="L5590" s="102"/>
      <c r="M5590" s="103"/>
      <c r="O5590" s="101"/>
      <c r="P5590" s="101"/>
      <c r="Q5590" s="101"/>
      <c r="R5590" s="105"/>
      <c r="V5590" s="106"/>
      <c r="W5590" s="107"/>
      <c r="X5590" s="107"/>
      <c r="Y5590" s="107"/>
      <c r="Z5590" s="108"/>
      <c r="AA5590" s="107"/>
      <c r="AB5590" s="50"/>
      <c r="AI5590" s="107"/>
    </row>
    <row r="5591" spans="3:35" x14ac:dyDescent="0.2">
      <c r="C5591" s="101"/>
      <c r="D5591" s="101"/>
      <c r="E5591" s="101"/>
      <c r="F5591" s="101"/>
      <c r="I5591" s="101"/>
      <c r="J5591" s="101"/>
      <c r="L5591" s="102"/>
      <c r="M5591" s="103"/>
      <c r="O5591" s="101"/>
      <c r="P5591" s="101"/>
      <c r="Q5591" s="101"/>
      <c r="R5591" s="105"/>
      <c r="V5591" s="106"/>
      <c r="W5591" s="107"/>
      <c r="X5591" s="107"/>
      <c r="Y5591" s="107"/>
      <c r="Z5591" s="108"/>
      <c r="AA5591" s="107"/>
      <c r="AB5591" s="50"/>
      <c r="AI5591" s="107"/>
    </row>
    <row r="5592" spans="3:35" x14ac:dyDescent="0.2">
      <c r="C5592" s="101"/>
      <c r="D5592" s="101"/>
      <c r="E5592" s="101"/>
      <c r="F5592" s="101"/>
      <c r="I5592" s="101"/>
      <c r="J5592" s="101"/>
      <c r="L5592" s="102"/>
      <c r="M5592" s="103"/>
      <c r="O5592" s="101"/>
      <c r="P5592" s="101"/>
      <c r="Q5592" s="101"/>
      <c r="R5592" s="105"/>
      <c r="V5592" s="106"/>
      <c r="W5592" s="107"/>
      <c r="X5592" s="107"/>
      <c r="Y5592" s="107"/>
      <c r="Z5592" s="108"/>
      <c r="AA5592" s="107"/>
      <c r="AB5592" s="50"/>
      <c r="AI5592" s="107"/>
    </row>
    <row r="5593" spans="3:35" x14ac:dyDescent="0.2">
      <c r="C5593" s="101"/>
      <c r="D5593" s="101"/>
      <c r="E5593" s="101"/>
      <c r="F5593" s="101"/>
      <c r="I5593" s="101"/>
      <c r="J5593" s="101"/>
      <c r="L5593" s="102"/>
      <c r="M5593" s="103"/>
      <c r="O5593" s="101"/>
      <c r="P5593" s="101"/>
      <c r="Q5593" s="101"/>
      <c r="R5593" s="105"/>
      <c r="V5593" s="106"/>
      <c r="W5593" s="107"/>
      <c r="X5593" s="107"/>
      <c r="Y5593" s="107"/>
      <c r="Z5593" s="108"/>
      <c r="AA5593" s="107"/>
      <c r="AB5593" s="50"/>
      <c r="AI5593" s="107"/>
    </row>
    <row r="5594" spans="3:35" x14ac:dyDescent="0.2">
      <c r="C5594" s="101"/>
      <c r="D5594" s="101"/>
      <c r="E5594" s="101"/>
      <c r="F5594" s="101"/>
      <c r="I5594" s="101"/>
      <c r="J5594" s="101"/>
      <c r="L5594" s="102"/>
      <c r="M5594" s="103"/>
      <c r="O5594" s="101"/>
      <c r="P5594" s="101"/>
      <c r="Q5594" s="101"/>
      <c r="R5594" s="105"/>
      <c r="V5594" s="106"/>
      <c r="W5594" s="107"/>
      <c r="X5594" s="107"/>
      <c r="Y5594" s="107"/>
      <c r="Z5594" s="108"/>
      <c r="AA5594" s="107"/>
      <c r="AB5594" s="50"/>
      <c r="AI5594" s="107"/>
    </row>
    <row r="5595" spans="3:35" x14ac:dyDescent="0.2">
      <c r="C5595" s="101"/>
      <c r="D5595" s="101"/>
      <c r="E5595" s="101"/>
      <c r="F5595" s="101"/>
      <c r="I5595" s="101"/>
      <c r="J5595" s="101"/>
      <c r="L5595" s="102"/>
      <c r="M5595" s="103"/>
      <c r="O5595" s="101"/>
      <c r="P5595" s="101"/>
      <c r="Q5595" s="101"/>
      <c r="R5595" s="105"/>
      <c r="V5595" s="106"/>
      <c r="W5595" s="107"/>
      <c r="X5595" s="107"/>
      <c r="Y5595" s="107"/>
      <c r="Z5595" s="108"/>
      <c r="AA5595" s="107"/>
      <c r="AB5595" s="50"/>
      <c r="AI5595" s="107"/>
    </row>
    <row r="5596" spans="3:35" x14ac:dyDescent="0.2">
      <c r="C5596" s="101"/>
      <c r="D5596" s="101"/>
      <c r="E5596" s="101"/>
      <c r="F5596" s="101"/>
      <c r="I5596" s="101"/>
      <c r="J5596" s="101"/>
      <c r="L5596" s="102"/>
      <c r="M5596" s="103"/>
      <c r="O5596" s="101"/>
      <c r="P5596" s="101"/>
      <c r="Q5596" s="101"/>
      <c r="R5596" s="105"/>
      <c r="V5596" s="106"/>
      <c r="W5596" s="107"/>
      <c r="X5596" s="107"/>
      <c r="Y5596" s="107"/>
      <c r="Z5596" s="108"/>
      <c r="AA5596" s="107"/>
      <c r="AB5596" s="50"/>
      <c r="AI5596" s="107"/>
    </row>
    <row r="5597" spans="3:35" x14ac:dyDescent="0.2">
      <c r="C5597" s="101"/>
      <c r="D5597" s="101"/>
      <c r="E5597" s="101"/>
      <c r="F5597" s="101"/>
      <c r="I5597" s="101"/>
      <c r="J5597" s="101"/>
      <c r="L5597" s="102"/>
      <c r="M5597" s="103"/>
      <c r="O5597" s="101"/>
      <c r="P5597" s="101"/>
      <c r="Q5597" s="101"/>
      <c r="R5597" s="105"/>
      <c r="V5597" s="106"/>
      <c r="W5597" s="107"/>
      <c r="X5597" s="107"/>
      <c r="Y5597" s="107"/>
      <c r="Z5597" s="108"/>
      <c r="AA5597" s="107"/>
      <c r="AB5597" s="50"/>
      <c r="AI5597" s="107"/>
    </row>
    <row r="5598" spans="3:35" x14ac:dyDescent="0.2">
      <c r="C5598" s="101"/>
      <c r="D5598" s="101"/>
      <c r="E5598" s="101"/>
      <c r="F5598" s="101"/>
      <c r="I5598" s="101"/>
      <c r="J5598" s="101"/>
      <c r="L5598" s="102"/>
      <c r="M5598" s="103"/>
      <c r="O5598" s="101"/>
      <c r="P5598" s="101"/>
      <c r="Q5598" s="101"/>
      <c r="R5598" s="105"/>
      <c r="V5598" s="106"/>
      <c r="W5598" s="107"/>
      <c r="X5598" s="107"/>
      <c r="Y5598" s="107"/>
      <c r="Z5598" s="108"/>
      <c r="AA5598" s="107"/>
      <c r="AB5598" s="50"/>
      <c r="AI5598" s="107"/>
    </row>
    <row r="5599" spans="3:35" x14ac:dyDescent="0.2">
      <c r="C5599" s="101"/>
      <c r="D5599" s="101"/>
      <c r="E5599" s="101"/>
      <c r="F5599" s="101"/>
      <c r="I5599" s="101"/>
      <c r="J5599" s="101"/>
      <c r="L5599" s="102"/>
      <c r="M5599" s="103"/>
      <c r="O5599" s="101"/>
      <c r="P5599" s="101"/>
      <c r="Q5599" s="101"/>
      <c r="R5599" s="105"/>
      <c r="V5599" s="106"/>
      <c r="W5599" s="107"/>
      <c r="X5599" s="107"/>
      <c r="Y5599" s="107"/>
      <c r="Z5599" s="108"/>
      <c r="AA5599" s="107"/>
      <c r="AB5599" s="50"/>
      <c r="AI5599" s="107"/>
    </row>
    <row r="5600" spans="3:35" x14ac:dyDescent="0.2">
      <c r="C5600" s="101"/>
      <c r="D5600" s="101"/>
      <c r="E5600" s="101"/>
      <c r="F5600" s="101"/>
      <c r="I5600" s="101"/>
      <c r="J5600" s="101"/>
      <c r="L5600" s="102"/>
      <c r="M5600" s="103"/>
      <c r="O5600" s="101"/>
      <c r="P5600" s="101"/>
      <c r="Q5600" s="101"/>
      <c r="R5600" s="105"/>
      <c r="V5600" s="106"/>
      <c r="W5600" s="107"/>
      <c r="X5600" s="107"/>
      <c r="Y5600" s="107"/>
      <c r="Z5600" s="108"/>
      <c r="AA5600" s="107"/>
      <c r="AB5600" s="50"/>
      <c r="AI5600" s="107"/>
    </row>
    <row r="5601" spans="3:35" x14ac:dyDescent="0.2">
      <c r="C5601" s="101"/>
      <c r="D5601" s="101"/>
      <c r="E5601" s="101"/>
      <c r="F5601" s="101"/>
      <c r="I5601" s="101"/>
      <c r="J5601" s="101"/>
      <c r="L5601" s="102"/>
      <c r="M5601" s="103"/>
      <c r="O5601" s="101"/>
      <c r="P5601" s="101"/>
      <c r="Q5601" s="101"/>
      <c r="R5601" s="105"/>
      <c r="V5601" s="106"/>
      <c r="W5601" s="107"/>
      <c r="X5601" s="107"/>
      <c r="Y5601" s="107"/>
      <c r="Z5601" s="108"/>
      <c r="AA5601" s="107"/>
      <c r="AB5601" s="50"/>
      <c r="AI5601" s="107"/>
    </row>
    <row r="5602" spans="3:35" x14ac:dyDescent="0.2">
      <c r="C5602" s="101"/>
      <c r="D5602" s="101"/>
      <c r="E5602" s="101"/>
      <c r="F5602" s="101"/>
      <c r="I5602" s="101"/>
      <c r="J5602" s="101"/>
      <c r="L5602" s="102"/>
      <c r="M5602" s="103"/>
      <c r="O5602" s="101"/>
      <c r="P5602" s="101"/>
      <c r="Q5602" s="101"/>
      <c r="R5602" s="105"/>
      <c r="V5602" s="106"/>
      <c r="W5602" s="107"/>
      <c r="X5602" s="107"/>
      <c r="Y5602" s="107"/>
      <c r="Z5602" s="108"/>
      <c r="AA5602" s="107"/>
      <c r="AB5602" s="50"/>
      <c r="AI5602" s="107"/>
    </row>
    <row r="5603" spans="3:35" x14ac:dyDescent="0.2">
      <c r="C5603" s="101"/>
      <c r="D5603" s="101"/>
      <c r="E5603" s="101"/>
      <c r="F5603" s="101"/>
      <c r="I5603" s="101"/>
      <c r="J5603" s="101"/>
      <c r="L5603" s="102"/>
      <c r="M5603" s="103"/>
      <c r="O5603" s="101"/>
      <c r="P5603" s="101"/>
      <c r="Q5603" s="101"/>
      <c r="R5603" s="105"/>
      <c r="V5603" s="106"/>
      <c r="W5603" s="107"/>
      <c r="X5603" s="107"/>
      <c r="Y5603" s="107"/>
      <c r="Z5603" s="108"/>
      <c r="AA5603" s="107"/>
      <c r="AB5603" s="50"/>
      <c r="AI5603" s="107"/>
    </row>
    <row r="5604" spans="3:35" x14ac:dyDescent="0.2">
      <c r="C5604" s="101"/>
      <c r="D5604" s="101"/>
      <c r="E5604" s="101"/>
      <c r="F5604" s="101"/>
      <c r="I5604" s="101"/>
      <c r="J5604" s="101"/>
      <c r="L5604" s="102"/>
      <c r="M5604" s="103"/>
      <c r="O5604" s="101"/>
      <c r="P5604" s="101"/>
      <c r="Q5604" s="101"/>
      <c r="R5604" s="105"/>
      <c r="V5604" s="106"/>
      <c r="W5604" s="107"/>
      <c r="X5604" s="107"/>
      <c r="Y5604" s="107"/>
      <c r="Z5604" s="108"/>
      <c r="AA5604" s="107"/>
      <c r="AB5604" s="50"/>
      <c r="AI5604" s="107"/>
    </row>
    <row r="5605" spans="3:35" x14ac:dyDescent="0.2">
      <c r="C5605" s="101"/>
      <c r="D5605" s="101"/>
      <c r="E5605" s="101"/>
      <c r="F5605" s="101"/>
      <c r="I5605" s="101"/>
      <c r="J5605" s="101"/>
      <c r="L5605" s="102"/>
      <c r="M5605" s="103"/>
      <c r="O5605" s="101"/>
      <c r="P5605" s="101"/>
      <c r="Q5605" s="101"/>
      <c r="R5605" s="105"/>
      <c r="V5605" s="106"/>
      <c r="W5605" s="107"/>
      <c r="X5605" s="107"/>
      <c r="Y5605" s="107"/>
      <c r="Z5605" s="108"/>
      <c r="AA5605" s="107"/>
      <c r="AB5605" s="50"/>
      <c r="AI5605" s="107"/>
    </row>
    <row r="5606" spans="3:35" x14ac:dyDescent="0.2">
      <c r="C5606" s="101"/>
      <c r="D5606" s="101"/>
      <c r="E5606" s="101"/>
      <c r="F5606" s="101"/>
      <c r="I5606" s="101"/>
      <c r="J5606" s="101"/>
      <c r="L5606" s="102"/>
      <c r="M5606" s="103"/>
      <c r="O5606" s="101"/>
      <c r="P5606" s="101"/>
      <c r="Q5606" s="101"/>
      <c r="R5606" s="105"/>
      <c r="V5606" s="106"/>
      <c r="W5606" s="107"/>
      <c r="X5606" s="107"/>
      <c r="Y5606" s="107"/>
      <c r="Z5606" s="108"/>
      <c r="AA5606" s="107"/>
      <c r="AB5606" s="50"/>
      <c r="AI5606" s="107"/>
    </row>
    <row r="5607" spans="3:35" x14ac:dyDescent="0.2">
      <c r="C5607" s="101"/>
      <c r="D5607" s="101"/>
      <c r="E5607" s="101"/>
      <c r="F5607" s="101"/>
      <c r="I5607" s="101"/>
      <c r="J5607" s="101"/>
      <c r="L5607" s="102"/>
      <c r="M5607" s="103"/>
      <c r="O5607" s="101"/>
      <c r="P5607" s="101"/>
      <c r="Q5607" s="101"/>
      <c r="R5607" s="105"/>
      <c r="V5607" s="106"/>
      <c r="W5607" s="107"/>
      <c r="X5607" s="107"/>
      <c r="Y5607" s="107"/>
      <c r="Z5607" s="108"/>
      <c r="AA5607" s="107"/>
      <c r="AB5607" s="50"/>
      <c r="AI5607" s="107"/>
    </row>
    <row r="5608" spans="3:35" x14ac:dyDescent="0.2">
      <c r="C5608" s="101"/>
      <c r="D5608" s="101"/>
      <c r="E5608" s="101"/>
      <c r="F5608" s="101"/>
      <c r="I5608" s="101"/>
      <c r="J5608" s="101"/>
      <c r="L5608" s="102"/>
      <c r="M5608" s="103"/>
      <c r="O5608" s="101"/>
      <c r="P5608" s="101"/>
      <c r="Q5608" s="101"/>
      <c r="R5608" s="105"/>
      <c r="V5608" s="106"/>
      <c r="W5608" s="107"/>
      <c r="X5608" s="107"/>
      <c r="Y5608" s="107"/>
      <c r="Z5608" s="108"/>
      <c r="AA5608" s="107"/>
      <c r="AB5608" s="50"/>
      <c r="AI5608" s="107"/>
    </row>
    <row r="5609" spans="3:35" x14ac:dyDescent="0.2">
      <c r="C5609" s="101"/>
      <c r="D5609" s="101"/>
      <c r="E5609" s="101"/>
      <c r="F5609" s="101"/>
      <c r="I5609" s="101"/>
      <c r="J5609" s="101"/>
      <c r="L5609" s="102"/>
      <c r="M5609" s="103"/>
      <c r="O5609" s="101"/>
      <c r="P5609" s="101"/>
      <c r="Q5609" s="101"/>
      <c r="R5609" s="105"/>
      <c r="V5609" s="106"/>
      <c r="W5609" s="107"/>
      <c r="X5609" s="107"/>
      <c r="Y5609" s="107"/>
      <c r="Z5609" s="108"/>
      <c r="AA5609" s="107"/>
      <c r="AB5609" s="50"/>
      <c r="AI5609" s="107"/>
    </row>
    <row r="5610" spans="3:35" x14ac:dyDescent="0.2">
      <c r="C5610" s="101"/>
      <c r="D5610" s="101"/>
      <c r="E5610" s="101"/>
      <c r="F5610" s="101"/>
      <c r="I5610" s="101"/>
      <c r="J5610" s="101"/>
      <c r="L5610" s="102"/>
      <c r="M5610" s="103"/>
      <c r="O5610" s="101"/>
      <c r="P5610" s="101"/>
      <c r="Q5610" s="101"/>
      <c r="R5610" s="105"/>
      <c r="V5610" s="106"/>
      <c r="W5610" s="107"/>
      <c r="X5610" s="107"/>
      <c r="Y5610" s="107"/>
      <c r="Z5610" s="108"/>
      <c r="AA5610" s="107"/>
      <c r="AB5610" s="50"/>
      <c r="AI5610" s="107"/>
    </row>
    <row r="5611" spans="3:35" x14ac:dyDescent="0.2">
      <c r="C5611" s="101"/>
      <c r="D5611" s="101"/>
      <c r="E5611" s="101"/>
      <c r="F5611" s="101"/>
      <c r="I5611" s="101"/>
      <c r="J5611" s="101"/>
      <c r="L5611" s="102"/>
      <c r="M5611" s="103"/>
      <c r="O5611" s="101"/>
      <c r="P5611" s="101"/>
      <c r="Q5611" s="101"/>
      <c r="R5611" s="105"/>
      <c r="V5611" s="106"/>
      <c r="W5611" s="107"/>
      <c r="X5611" s="107"/>
      <c r="Y5611" s="107"/>
      <c r="Z5611" s="108"/>
      <c r="AA5611" s="107"/>
      <c r="AB5611" s="50"/>
      <c r="AI5611" s="107"/>
    </row>
    <row r="5612" spans="3:35" x14ac:dyDescent="0.2">
      <c r="C5612" s="101"/>
      <c r="D5612" s="101"/>
      <c r="E5612" s="101"/>
      <c r="F5612" s="101"/>
      <c r="I5612" s="101"/>
      <c r="J5612" s="101"/>
      <c r="L5612" s="102"/>
      <c r="M5612" s="103"/>
      <c r="O5612" s="101"/>
      <c r="P5612" s="101"/>
      <c r="Q5612" s="101"/>
      <c r="R5612" s="105"/>
      <c r="V5612" s="106"/>
      <c r="W5612" s="107"/>
      <c r="X5612" s="107"/>
      <c r="Y5612" s="107"/>
      <c r="Z5612" s="108"/>
      <c r="AA5612" s="107"/>
      <c r="AB5612" s="50"/>
      <c r="AI5612" s="107"/>
    </row>
    <row r="5613" spans="3:35" x14ac:dyDescent="0.2">
      <c r="C5613" s="101"/>
      <c r="D5613" s="101"/>
      <c r="E5613" s="101"/>
      <c r="F5613" s="101"/>
      <c r="I5613" s="101"/>
      <c r="J5613" s="101"/>
      <c r="L5613" s="102"/>
      <c r="M5613" s="103"/>
      <c r="O5613" s="101"/>
      <c r="P5613" s="101"/>
      <c r="Q5613" s="101"/>
      <c r="R5613" s="105"/>
      <c r="V5613" s="106"/>
      <c r="W5613" s="107"/>
      <c r="X5613" s="107"/>
      <c r="Y5613" s="107"/>
      <c r="Z5613" s="108"/>
      <c r="AA5613" s="107"/>
      <c r="AB5613" s="50"/>
      <c r="AI5613" s="107"/>
    </row>
    <row r="5614" spans="3:35" x14ac:dyDescent="0.2">
      <c r="C5614" s="101"/>
      <c r="D5614" s="101"/>
      <c r="E5614" s="101"/>
      <c r="F5614" s="101"/>
      <c r="I5614" s="101"/>
      <c r="J5614" s="101"/>
      <c r="L5614" s="102"/>
      <c r="M5614" s="103"/>
      <c r="O5614" s="101"/>
      <c r="P5614" s="101"/>
      <c r="Q5614" s="101"/>
      <c r="R5614" s="105"/>
      <c r="V5614" s="106"/>
      <c r="W5614" s="107"/>
      <c r="X5614" s="107"/>
      <c r="Y5614" s="107"/>
      <c r="Z5614" s="108"/>
      <c r="AA5614" s="107"/>
      <c r="AB5614" s="50"/>
      <c r="AI5614" s="107"/>
    </row>
    <row r="5615" spans="3:35" x14ac:dyDescent="0.2">
      <c r="C5615" s="101"/>
      <c r="D5615" s="101"/>
      <c r="E5615" s="101"/>
      <c r="F5615" s="101"/>
      <c r="I5615" s="101"/>
      <c r="J5615" s="101"/>
      <c r="L5615" s="102"/>
      <c r="M5615" s="103"/>
      <c r="O5615" s="101"/>
      <c r="P5615" s="101"/>
      <c r="Q5615" s="101"/>
      <c r="R5615" s="105"/>
      <c r="V5615" s="106"/>
      <c r="W5615" s="107"/>
      <c r="X5615" s="107"/>
      <c r="Y5615" s="107"/>
      <c r="Z5615" s="108"/>
      <c r="AA5615" s="107"/>
      <c r="AB5615" s="50"/>
      <c r="AI5615" s="107"/>
    </row>
    <row r="5616" spans="3:35" x14ac:dyDescent="0.2">
      <c r="C5616" s="101"/>
      <c r="D5616" s="101"/>
      <c r="E5616" s="101"/>
      <c r="F5616" s="101"/>
      <c r="I5616" s="101"/>
      <c r="J5616" s="101"/>
      <c r="L5616" s="102"/>
      <c r="M5616" s="103"/>
      <c r="O5616" s="101"/>
      <c r="P5616" s="101"/>
      <c r="Q5616" s="101"/>
      <c r="R5616" s="105"/>
      <c r="V5616" s="106"/>
      <c r="W5616" s="107"/>
      <c r="X5616" s="107"/>
      <c r="Y5616" s="107"/>
      <c r="Z5616" s="108"/>
      <c r="AA5616" s="107"/>
      <c r="AB5616" s="50"/>
      <c r="AI5616" s="107"/>
    </row>
    <row r="5617" spans="3:35" x14ac:dyDescent="0.2">
      <c r="C5617" s="101"/>
      <c r="D5617" s="101"/>
      <c r="E5617" s="101"/>
      <c r="F5617" s="101"/>
      <c r="I5617" s="101"/>
      <c r="J5617" s="101"/>
      <c r="L5617" s="102"/>
      <c r="M5617" s="103"/>
      <c r="O5617" s="101"/>
      <c r="P5617" s="101"/>
      <c r="Q5617" s="101"/>
      <c r="R5617" s="105"/>
      <c r="V5617" s="106"/>
      <c r="W5617" s="107"/>
      <c r="X5617" s="107"/>
      <c r="Y5617" s="107"/>
      <c r="Z5617" s="108"/>
      <c r="AA5617" s="107"/>
      <c r="AB5617" s="50"/>
      <c r="AI5617" s="107"/>
    </row>
    <row r="5618" spans="3:35" x14ac:dyDescent="0.2">
      <c r="C5618" s="101"/>
      <c r="D5618" s="101"/>
      <c r="E5618" s="101"/>
      <c r="F5618" s="101"/>
      <c r="I5618" s="101"/>
      <c r="J5618" s="101"/>
      <c r="L5618" s="102"/>
      <c r="M5618" s="103"/>
      <c r="O5618" s="101"/>
      <c r="P5618" s="101"/>
      <c r="Q5618" s="101"/>
      <c r="R5618" s="105"/>
      <c r="V5618" s="106"/>
      <c r="W5618" s="107"/>
      <c r="X5618" s="107"/>
      <c r="Y5618" s="107"/>
      <c r="Z5618" s="108"/>
      <c r="AA5618" s="107"/>
      <c r="AB5618" s="50"/>
      <c r="AI5618" s="107"/>
    </row>
    <row r="5619" spans="3:35" x14ac:dyDescent="0.2">
      <c r="C5619" s="101"/>
      <c r="D5619" s="101"/>
      <c r="E5619" s="101"/>
      <c r="F5619" s="101"/>
      <c r="I5619" s="101"/>
      <c r="J5619" s="101"/>
      <c r="L5619" s="102"/>
      <c r="M5619" s="103"/>
      <c r="O5619" s="101"/>
      <c r="P5619" s="101"/>
      <c r="Q5619" s="101"/>
      <c r="R5619" s="105"/>
      <c r="V5619" s="106"/>
      <c r="W5619" s="107"/>
      <c r="X5619" s="107"/>
      <c r="Y5619" s="107"/>
      <c r="Z5619" s="108"/>
      <c r="AA5619" s="107"/>
      <c r="AB5619" s="50"/>
      <c r="AI5619" s="107"/>
    </row>
    <row r="5620" spans="3:35" x14ac:dyDescent="0.2">
      <c r="C5620" s="101"/>
      <c r="D5620" s="101"/>
      <c r="E5620" s="101"/>
      <c r="F5620" s="101"/>
      <c r="I5620" s="101"/>
      <c r="J5620" s="101"/>
      <c r="L5620" s="102"/>
      <c r="M5620" s="103"/>
      <c r="O5620" s="101"/>
      <c r="P5620" s="101"/>
      <c r="Q5620" s="101"/>
      <c r="R5620" s="105"/>
      <c r="V5620" s="106"/>
      <c r="W5620" s="107"/>
      <c r="X5620" s="107"/>
      <c r="Y5620" s="107"/>
      <c r="Z5620" s="108"/>
      <c r="AA5620" s="107"/>
      <c r="AB5620" s="50"/>
      <c r="AI5620" s="107"/>
    </row>
    <row r="5621" spans="3:35" x14ac:dyDescent="0.2">
      <c r="C5621" s="101"/>
      <c r="D5621" s="101"/>
      <c r="E5621" s="101"/>
      <c r="F5621" s="101"/>
      <c r="I5621" s="101"/>
      <c r="J5621" s="101"/>
      <c r="L5621" s="102"/>
      <c r="M5621" s="103"/>
      <c r="O5621" s="101"/>
      <c r="P5621" s="101"/>
      <c r="Q5621" s="101"/>
      <c r="R5621" s="105"/>
      <c r="V5621" s="106"/>
      <c r="W5621" s="107"/>
      <c r="X5621" s="107"/>
      <c r="Y5621" s="107"/>
      <c r="Z5621" s="108"/>
      <c r="AA5621" s="107"/>
      <c r="AB5621" s="50"/>
      <c r="AI5621" s="107"/>
    </row>
    <row r="5622" spans="3:35" x14ac:dyDescent="0.2">
      <c r="C5622" s="101"/>
      <c r="D5622" s="101"/>
      <c r="E5622" s="101"/>
      <c r="F5622" s="101"/>
      <c r="I5622" s="101"/>
      <c r="J5622" s="101"/>
      <c r="L5622" s="102"/>
      <c r="M5622" s="103"/>
      <c r="O5622" s="101"/>
      <c r="P5622" s="101"/>
      <c r="Q5622" s="101"/>
      <c r="R5622" s="105"/>
      <c r="V5622" s="106"/>
      <c r="W5622" s="107"/>
      <c r="X5622" s="107"/>
      <c r="Y5622" s="107"/>
      <c r="Z5622" s="108"/>
      <c r="AA5622" s="107"/>
      <c r="AB5622" s="50"/>
      <c r="AI5622" s="107"/>
    </row>
    <row r="5623" spans="3:35" x14ac:dyDescent="0.2">
      <c r="C5623" s="101"/>
      <c r="D5623" s="101"/>
      <c r="E5623" s="101"/>
      <c r="F5623" s="101"/>
      <c r="I5623" s="101"/>
      <c r="J5623" s="101"/>
      <c r="L5623" s="102"/>
      <c r="M5623" s="103"/>
      <c r="O5623" s="101"/>
      <c r="P5623" s="101"/>
      <c r="Q5623" s="101"/>
      <c r="R5623" s="105"/>
      <c r="V5623" s="106"/>
      <c r="W5623" s="107"/>
      <c r="X5623" s="107"/>
      <c r="Y5623" s="107"/>
      <c r="Z5623" s="108"/>
      <c r="AA5623" s="107"/>
      <c r="AB5623" s="50"/>
      <c r="AI5623" s="107"/>
    </row>
    <row r="5624" spans="3:35" x14ac:dyDescent="0.2">
      <c r="C5624" s="101"/>
      <c r="D5624" s="101"/>
      <c r="E5624" s="101"/>
      <c r="F5624" s="101"/>
      <c r="I5624" s="101"/>
      <c r="J5624" s="101"/>
      <c r="L5624" s="102"/>
      <c r="M5624" s="103"/>
      <c r="O5624" s="101"/>
      <c r="P5624" s="101"/>
      <c r="Q5624" s="101"/>
      <c r="R5624" s="105"/>
      <c r="V5624" s="106"/>
      <c r="W5624" s="107"/>
      <c r="X5624" s="107"/>
      <c r="Y5624" s="107"/>
      <c r="Z5624" s="108"/>
      <c r="AA5624" s="107"/>
      <c r="AB5624" s="50"/>
      <c r="AI5624" s="107"/>
    </row>
    <row r="5625" spans="3:35" x14ac:dyDescent="0.2">
      <c r="C5625" s="101"/>
      <c r="D5625" s="101"/>
      <c r="E5625" s="101"/>
      <c r="F5625" s="101"/>
      <c r="I5625" s="101"/>
      <c r="J5625" s="101"/>
      <c r="L5625" s="102"/>
      <c r="M5625" s="103"/>
      <c r="O5625" s="101"/>
      <c r="P5625" s="101"/>
      <c r="Q5625" s="101"/>
      <c r="R5625" s="105"/>
      <c r="V5625" s="106"/>
      <c r="W5625" s="107"/>
      <c r="X5625" s="107"/>
      <c r="Y5625" s="107"/>
      <c r="Z5625" s="108"/>
      <c r="AA5625" s="107"/>
      <c r="AB5625" s="50"/>
      <c r="AI5625" s="107"/>
    </row>
    <row r="5626" spans="3:35" x14ac:dyDescent="0.2">
      <c r="C5626" s="101"/>
      <c r="D5626" s="101"/>
      <c r="E5626" s="101"/>
      <c r="F5626" s="101"/>
      <c r="I5626" s="101"/>
      <c r="J5626" s="101"/>
      <c r="L5626" s="102"/>
      <c r="M5626" s="103"/>
      <c r="O5626" s="101"/>
      <c r="P5626" s="101"/>
      <c r="Q5626" s="101"/>
      <c r="R5626" s="105"/>
      <c r="V5626" s="106"/>
      <c r="W5626" s="107"/>
      <c r="X5626" s="107"/>
      <c r="Y5626" s="107"/>
      <c r="Z5626" s="108"/>
      <c r="AA5626" s="107"/>
      <c r="AB5626" s="50"/>
      <c r="AI5626" s="107"/>
    </row>
    <row r="5627" spans="3:35" x14ac:dyDescent="0.2">
      <c r="C5627" s="101"/>
      <c r="D5627" s="101"/>
      <c r="E5627" s="101"/>
      <c r="F5627" s="101"/>
      <c r="I5627" s="101"/>
      <c r="J5627" s="101"/>
      <c r="L5627" s="102"/>
      <c r="M5627" s="103"/>
      <c r="O5627" s="101"/>
      <c r="P5627" s="101"/>
      <c r="Q5627" s="101"/>
      <c r="R5627" s="105"/>
      <c r="V5627" s="106"/>
      <c r="W5627" s="107"/>
      <c r="X5627" s="107"/>
      <c r="Y5627" s="107"/>
      <c r="Z5627" s="108"/>
      <c r="AA5627" s="107"/>
      <c r="AB5627" s="50"/>
      <c r="AI5627" s="107"/>
    </row>
    <row r="5628" spans="3:35" x14ac:dyDescent="0.2">
      <c r="C5628" s="101"/>
      <c r="D5628" s="101"/>
      <c r="E5628" s="101"/>
      <c r="F5628" s="101"/>
      <c r="I5628" s="101"/>
      <c r="J5628" s="101"/>
      <c r="L5628" s="102"/>
      <c r="M5628" s="103"/>
      <c r="O5628" s="101"/>
      <c r="P5628" s="101"/>
      <c r="Q5628" s="101"/>
      <c r="R5628" s="105"/>
      <c r="V5628" s="106"/>
      <c r="W5628" s="107"/>
      <c r="X5628" s="107"/>
      <c r="Y5628" s="107"/>
      <c r="Z5628" s="108"/>
      <c r="AA5628" s="107"/>
      <c r="AB5628" s="50"/>
      <c r="AI5628" s="107"/>
    </row>
    <row r="5629" spans="3:35" x14ac:dyDescent="0.2">
      <c r="C5629" s="101"/>
      <c r="D5629" s="101"/>
      <c r="E5629" s="101"/>
      <c r="F5629" s="101"/>
      <c r="I5629" s="101"/>
      <c r="J5629" s="101"/>
      <c r="L5629" s="102"/>
      <c r="M5629" s="103"/>
      <c r="O5629" s="101"/>
      <c r="P5629" s="101"/>
      <c r="Q5629" s="101"/>
      <c r="R5629" s="105"/>
      <c r="V5629" s="106"/>
      <c r="W5629" s="107"/>
      <c r="X5629" s="107"/>
      <c r="Y5629" s="107"/>
      <c r="Z5629" s="108"/>
      <c r="AA5629" s="107"/>
      <c r="AB5629" s="50"/>
      <c r="AI5629" s="107"/>
    </row>
    <row r="5630" spans="3:35" x14ac:dyDescent="0.2">
      <c r="C5630" s="101"/>
      <c r="D5630" s="101"/>
      <c r="E5630" s="101"/>
      <c r="F5630" s="101"/>
      <c r="I5630" s="101"/>
      <c r="J5630" s="101"/>
      <c r="L5630" s="102"/>
      <c r="M5630" s="103"/>
      <c r="O5630" s="101"/>
      <c r="P5630" s="101"/>
      <c r="Q5630" s="101"/>
      <c r="R5630" s="105"/>
      <c r="V5630" s="106"/>
      <c r="W5630" s="107"/>
      <c r="X5630" s="107"/>
      <c r="Y5630" s="107"/>
      <c r="Z5630" s="108"/>
      <c r="AA5630" s="107"/>
      <c r="AB5630" s="50"/>
      <c r="AI5630" s="107"/>
    </row>
    <row r="5631" spans="3:35" x14ac:dyDescent="0.2">
      <c r="C5631" s="101"/>
      <c r="D5631" s="101"/>
      <c r="E5631" s="101"/>
      <c r="F5631" s="101"/>
      <c r="I5631" s="101"/>
      <c r="J5631" s="101"/>
      <c r="L5631" s="102"/>
      <c r="M5631" s="103"/>
      <c r="O5631" s="101"/>
      <c r="P5631" s="101"/>
      <c r="Q5631" s="101"/>
      <c r="R5631" s="105"/>
      <c r="V5631" s="106"/>
      <c r="W5631" s="107"/>
      <c r="X5631" s="107"/>
      <c r="Y5631" s="107"/>
      <c r="Z5631" s="108"/>
      <c r="AA5631" s="107"/>
      <c r="AB5631" s="50"/>
      <c r="AI5631" s="107"/>
    </row>
    <row r="5632" spans="3:35" x14ac:dyDescent="0.2">
      <c r="C5632" s="101"/>
      <c r="D5632" s="101"/>
      <c r="E5632" s="101"/>
      <c r="F5632" s="101"/>
      <c r="I5632" s="101"/>
      <c r="J5632" s="101"/>
      <c r="L5632" s="102"/>
      <c r="M5632" s="103"/>
      <c r="O5632" s="101"/>
      <c r="P5632" s="101"/>
      <c r="Q5632" s="101"/>
      <c r="R5632" s="105"/>
      <c r="V5632" s="106"/>
      <c r="W5632" s="107"/>
      <c r="X5632" s="107"/>
      <c r="Y5632" s="107"/>
      <c r="Z5632" s="108"/>
      <c r="AA5632" s="107"/>
      <c r="AB5632" s="50"/>
      <c r="AI5632" s="107"/>
    </row>
    <row r="5633" spans="3:35" x14ac:dyDescent="0.2">
      <c r="C5633" s="101"/>
      <c r="D5633" s="101"/>
      <c r="E5633" s="101"/>
      <c r="F5633" s="101"/>
      <c r="I5633" s="101"/>
      <c r="J5633" s="101"/>
      <c r="L5633" s="102"/>
      <c r="M5633" s="103"/>
      <c r="O5633" s="101"/>
      <c r="P5633" s="101"/>
      <c r="Q5633" s="101"/>
      <c r="R5633" s="105"/>
      <c r="V5633" s="106"/>
      <c r="W5633" s="107"/>
      <c r="X5633" s="107"/>
      <c r="Y5633" s="107"/>
      <c r="Z5633" s="108"/>
      <c r="AA5633" s="107"/>
      <c r="AB5633" s="50"/>
      <c r="AI5633" s="107"/>
    </row>
    <row r="5634" spans="3:35" x14ac:dyDescent="0.2">
      <c r="C5634" s="101"/>
      <c r="D5634" s="101"/>
      <c r="E5634" s="101"/>
      <c r="F5634" s="101"/>
      <c r="I5634" s="101"/>
      <c r="J5634" s="101"/>
      <c r="L5634" s="102"/>
      <c r="M5634" s="103"/>
      <c r="O5634" s="101"/>
      <c r="P5634" s="101"/>
      <c r="Q5634" s="101"/>
      <c r="R5634" s="105"/>
      <c r="V5634" s="106"/>
      <c r="W5634" s="107"/>
      <c r="X5634" s="107"/>
      <c r="Y5634" s="107"/>
      <c r="Z5634" s="108"/>
      <c r="AA5634" s="107"/>
      <c r="AB5634" s="50"/>
      <c r="AI5634" s="107"/>
    </row>
    <row r="5635" spans="3:35" x14ac:dyDescent="0.2">
      <c r="C5635" s="101"/>
      <c r="D5635" s="101"/>
      <c r="E5635" s="101"/>
      <c r="F5635" s="101"/>
      <c r="I5635" s="101"/>
      <c r="J5635" s="101"/>
      <c r="L5635" s="102"/>
      <c r="M5635" s="103"/>
      <c r="O5635" s="101"/>
      <c r="P5635" s="101"/>
      <c r="Q5635" s="101"/>
      <c r="R5635" s="105"/>
      <c r="V5635" s="106"/>
      <c r="W5635" s="107"/>
      <c r="X5635" s="107"/>
      <c r="Y5635" s="107"/>
      <c r="Z5635" s="108"/>
      <c r="AA5635" s="107"/>
      <c r="AB5635" s="50"/>
      <c r="AI5635" s="107"/>
    </row>
    <row r="5636" spans="3:35" x14ac:dyDescent="0.2">
      <c r="C5636" s="101"/>
      <c r="D5636" s="101"/>
      <c r="E5636" s="101"/>
      <c r="F5636" s="101"/>
      <c r="I5636" s="101"/>
      <c r="J5636" s="101"/>
      <c r="L5636" s="102"/>
      <c r="M5636" s="103"/>
      <c r="O5636" s="101"/>
      <c r="P5636" s="101"/>
      <c r="Q5636" s="101"/>
      <c r="R5636" s="105"/>
      <c r="V5636" s="106"/>
      <c r="W5636" s="107"/>
      <c r="X5636" s="107"/>
      <c r="Y5636" s="107"/>
      <c r="Z5636" s="108"/>
      <c r="AA5636" s="107"/>
      <c r="AB5636" s="50"/>
      <c r="AI5636" s="107"/>
    </row>
    <row r="5637" spans="3:35" x14ac:dyDescent="0.2">
      <c r="C5637" s="101"/>
      <c r="D5637" s="101"/>
      <c r="E5637" s="101"/>
      <c r="F5637" s="101"/>
      <c r="I5637" s="101"/>
      <c r="J5637" s="101"/>
      <c r="L5637" s="102"/>
      <c r="M5637" s="103"/>
      <c r="O5637" s="101"/>
      <c r="P5637" s="101"/>
      <c r="Q5637" s="101"/>
      <c r="R5637" s="105"/>
      <c r="V5637" s="106"/>
      <c r="W5637" s="107"/>
      <c r="X5637" s="107"/>
      <c r="Y5637" s="107"/>
      <c r="Z5637" s="108"/>
      <c r="AA5637" s="107"/>
      <c r="AB5637" s="50"/>
      <c r="AI5637" s="107"/>
    </row>
    <row r="5638" spans="3:35" x14ac:dyDescent="0.2">
      <c r="C5638" s="101"/>
      <c r="D5638" s="101"/>
      <c r="E5638" s="101"/>
      <c r="F5638" s="101"/>
      <c r="I5638" s="101"/>
      <c r="J5638" s="101"/>
      <c r="L5638" s="102"/>
      <c r="M5638" s="103"/>
      <c r="O5638" s="101"/>
      <c r="P5638" s="101"/>
      <c r="Q5638" s="101"/>
      <c r="R5638" s="105"/>
      <c r="V5638" s="106"/>
      <c r="W5638" s="107"/>
      <c r="X5638" s="107"/>
      <c r="Y5638" s="107"/>
      <c r="Z5638" s="108"/>
      <c r="AA5638" s="107"/>
      <c r="AB5638" s="50"/>
      <c r="AI5638" s="107"/>
    </row>
    <row r="5639" spans="3:35" x14ac:dyDescent="0.2">
      <c r="C5639" s="101"/>
      <c r="D5639" s="101"/>
      <c r="E5639" s="101"/>
      <c r="F5639" s="101"/>
      <c r="I5639" s="101"/>
      <c r="J5639" s="101"/>
      <c r="L5639" s="102"/>
      <c r="M5639" s="103"/>
      <c r="O5639" s="101"/>
      <c r="P5639" s="101"/>
      <c r="Q5639" s="101"/>
      <c r="R5639" s="105"/>
      <c r="V5639" s="106"/>
      <c r="W5639" s="107"/>
      <c r="X5639" s="107"/>
      <c r="Y5639" s="107"/>
      <c r="Z5639" s="108"/>
      <c r="AA5639" s="107"/>
      <c r="AB5639" s="50"/>
      <c r="AI5639" s="107"/>
    </row>
    <row r="5640" spans="3:35" x14ac:dyDescent="0.2">
      <c r="C5640" s="101"/>
      <c r="D5640" s="101"/>
      <c r="E5640" s="101"/>
      <c r="F5640" s="101"/>
      <c r="I5640" s="101"/>
      <c r="J5640" s="101"/>
      <c r="L5640" s="102"/>
      <c r="M5640" s="103"/>
      <c r="O5640" s="101"/>
      <c r="P5640" s="101"/>
      <c r="Q5640" s="101"/>
      <c r="R5640" s="105"/>
      <c r="V5640" s="106"/>
      <c r="W5640" s="107"/>
      <c r="X5640" s="107"/>
      <c r="Y5640" s="107"/>
      <c r="Z5640" s="108"/>
      <c r="AA5640" s="107"/>
      <c r="AB5640" s="50"/>
      <c r="AI5640" s="107"/>
    </row>
    <row r="5641" spans="3:35" x14ac:dyDescent="0.2">
      <c r="C5641" s="101"/>
      <c r="D5641" s="101"/>
      <c r="E5641" s="101"/>
      <c r="F5641" s="101"/>
      <c r="I5641" s="101"/>
      <c r="J5641" s="101"/>
      <c r="L5641" s="102"/>
      <c r="M5641" s="103"/>
      <c r="O5641" s="101"/>
      <c r="P5641" s="101"/>
      <c r="Q5641" s="101"/>
      <c r="R5641" s="105"/>
      <c r="V5641" s="106"/>
      <c r="W5641" s="107"/>
      <c r="X5641" s="107"/>
      <c r="Y5641" s="107"/>
      <c r="Z5641" s="108"/>
      <c r="AA5641" s="107"/>
      <c r="AB5641" s="50"/>
      <c r="AI5641" s="107"/>
    </row>
    <row r="5642" spans="3:35" x14ac:dyDescent="0.2">
      <c r="C5642" s="101"/>
      <c r="D5642" s="101"/>
      <c r="E5642" s="101"/>
      <c r="F5642" s="101"/>
      <c r="I5642" s="101"/>
      <c r="J5642" s="101"/>
      <c r="L5642" s="102"/>
      <c r="M5642" s="103"/>
      <c r="O5642" s="101"/>
      <c r="P5642" s="101"/>
      <c r="Q5642" s="101"/>
      <c r="R5642" s="105"/>
      <c r="V5642" s="106"/>
      <c r="W5642" s="107"/>
      <c r="X5642" s="107"/>
      <c r="Y5642" s="107"/>
      <c r="Z5642" s="108"/>
      <c r="AA5642" s="107"/>
      <c r="AB5642" s="50"/>
      <c r="AI5642" s="107"/>
    </row>
    <row r="5643" spans="3:35" x14ac:dyDescent="0.2">
      <c r="C5643" s="101"/>
      <c r="D5643" s="101"/>
      <c r="E5643" s="101"/>
      <c r="F5643" s="101"/>
      <c r="I5643" s="101"/>
      <c r="J5643" s="101"/>
      <c r="L5643" s="102"/>
      <c r="M5643" s="103"/>
      <c r="O5643" s="101"/>
      <c r="P5643" s="101"/>
      <c r="Q5643" s="101"/>
      <c r="R5643" s="105"/>
      <c r="V5643" s="106"/>
      <c r="W5643" s="107"/>
      <c r="X5643" s="107"/>
      <c r="Y5643" s="107"/>
      <c r="Z5643" s="108"/>
      <c r="AA5643" s="107"/>
      <c r="AB5643" s="50"/>
      <c r="AI5643" s="107"/>
    </row>
    <row r="5644" spans="3:35" x14ac:dyDescent="0.2">
      <c r="C5644" s="101"/>
      <c r="D5644" s="101"/>
      <c r="E5644" s="101"/>
      <c r="F5644" s="101"/>
      <c r="I5644" s="101"/>
      <c r="J5644" s="101"/>
      <c r="L5644" s="102"/>
      <c r="M5644" s="103"/>
      <c r="O5644" s="101"/>
      <c r="P5644" s="101"/>
      <c r="Q5644" s="101"/>
      <c r="R5644" s="105"/>
      <c r="V5644" s="106"/>
      <c r="W5644" s="107"/>
      <c r="X5644" s="107"/>
      <c r="Y5644" s="107"/>
      <c r="Z5644" s="108"/>
      <c r="AA5644" s="107"/>
      <c r="AB5644" s="50"/>
      <c r="AI5644" s="107"/>
    </row>
    <row r="5645" spans="3:35" x14ac:dyDescent="0.2">
      <c r="C5645" s="101"/>
      <c r="D5645" s="101"/>
      <c r="E5645" s="101"/>
      <c r="F5645" s="101"/>
      <c r="I5645" s="101"/>
      <c r="J5645" s="101"/>
      <c r="L5645" s="102"/>
      <c r="M5645" s="103"/>
      <c r="O5645" s="101"/>
      <c r="P5645" s="101"/>
      <c r="Q5645" s="101"/>
      <c r="R5645" s="105"/>
      <c r="V5645" s="106"/>
      <c r="W5645" s="107"/>
      <c r="X5645" s="107"/>
      <c r="Y5645" s="107"/>
      <c r="Z5645" s="108"/>
      <c r="AA5645" s="107"/>
      <c r="AB5645" s="50"/>
      <c r="AI5645" s="107"/>
    </row>
    <row r="5646" spans="3:35" x14ac:dyDescent="0.2">
      <c r="C5646" s="101"/>
      <c r="D5646" s="101"/>
      <c r="E5646" s="101"/>
      <c r="F5646" s="101"/>
      <c r="I5646" s="101"/>
      <c r="J5646" s="101"/>
      <c r="L5646" s="102"/>
      <c r="M5646" s="103"/>
      <c r="O5646" s="101"/>
      <c r="P5646" s="101"/>
      <c r="Q5646" s="101"/>
      <c r="R5646" s="105"/>
      <c r="V5646" s="106"/>
      <c r="W5646" s="107"/>
      <c r="X5646" s="107"/>
      <c r="Y5646" s="107"/>
      <c r="Z5646" s="108"/>
      <c r="AA5646" s="107"/>
      <c r="AB5646" s="50"/>
      <c r="AI5646" s="107"/>
    </row>
    <row r="5647" spans="3:35" x14ac:dyDescent="0.2">
      <c r="C5647" s="101"/>
      <c r="D5647" s="101"/>
      <c r="E5647" s="101"/>
      <c r="F5647" s="101"/>
      <c r="I5647" s="101"/>
      <c r="J5647" s="101"/>
      <c r="L5647" s="102"/>
      <c r="M5647" s="103"/>
      <c r="O5647" s="101"/>
      <c r="P5647" s="101"/>
      <c r="Q5647" s="101"/>
      <c r="R5647" s="105"/>
      <c r="V5647" s="106"/>
      <c r="W5647" s="107"/>
      <c r="X5647" s="107"/>
      <c r="Y5647" s="107"/>
      <c r="Z5647" s="108"/>
      <c r="AA5647" s="107"/>
      <c r="AB5647" s="50"/>
      <c r="AI5647" s="107"/>
    </row>
    <row r="5648" spans="3:35" x14ac:dyDescent="0.2">
      <c r="C5648" s="101"/>
      <c r="D5648" s="101"/>
      <c r="E5648" s="101"/>
      <c r="F5648" s="101"/>
      <c r="I5648" s="101"/>
      <c r="J5648" s="101"/>
      <c r="L5648" s="102"/>
      <c r="M5648" s="103"/>
      <c r="O5648" s="101"/>
      <c r="P5648" s="101"/>
      <c r="Q5648" s="101"/>
      <c r="R5648" s="105"/>
      <c r="V5648" s="106"/>
      <c r="W5648" s="107"/>
      <c r="X5648" s="107"/>
      <c r="Y5648" s="107"/>
      <c r="Z5648" s="108"/>
      <c r="AA5648" s="107"/>
      <c r="AB5648" s="50"/>
      <c r="AI5648" s="107"/>
    </row>
    <row r="5649" spans="3:35" x14ac:dyDescent="0.2">
      <c r="C5649" s="101"/>
      <c r="D5649" s="101"/>
      <c r="E5649" s="101"/>
      <c r="F5649" s="101"/>
      <c r="I5649" s="101"/>
      <c r="J5649" s="101"/>
      <c r="L5649" s="102"/>
      <c r="M5649" s="103"/>
      <c r="O5649" s="101"/>
      <c r="P5649" s="101"/>
      <c r="Q5649" s="101"/>
      <c r="R5649" s="105"/>
      <c r="V5649" s="106"/>
      <c r="W5649" s="107"/>
      <c r="X5649" s="107"/>
      <c r="Y5649" s="107"/>
      <c r="Z5649" s="108"/>
      <c r="AA5649" s="107"/>
      <c r="AB5649" s="50"/>
      <c r="AI5649" s="107"/>
    </row>
    <row r="5650" spans="3:35" x14ac:dyDescent="0.2">
      <c r="C5650" s="101"/>
      <c r="D5650" s="101"/>
      <c r="E5650" s="101"/>
      <c r="F5650" s="101"/>
      <c r="I5650" s="101"/>
      <c r="J5650" s="101"/>
      <c r="L5650" s="102"/>
      <c r="M5650" s="103"/>
      <c r="O5650" s="101"/>
      <c r="P5650" s="101"/>
      <c r="Q5650" s="101"/>
      <c r="R5650" s="105"/>
      <c r="V5650" s="106"/>
      <c r="W5650" s="107"/>
      <c r="X5650" s="107"/>
      <c r="Y5650" s="107"/>
      <c r="Z5650" s="108"/>
      <c r="AA5650" s="107"/>
      <c r="AB5650" s="50"/>
      <c r="AI5650" s="107"/>
    </row>
    <row r="5651" spans="3:35" x14ac:dyDescent="0.2">
      <c r="C5651" s="101"/>
      <c r="D5651" s="101"/>
      <c r="E5651" s="101"/>
      <c r="F5651" s="101"/>
      <c r="I5651" s="101"/>
      <c r="J5651" s="101"/>
      <c r="L5651" s="102"/>
      <c r="M5651" s="103"/>
      <c r="O5651" s="101"/>
      <c r="P5651" s="101"/>
      <c r="Q5651" s="101"/>
      <c r="R5651" s="105"/>
      <c r="V5651" s="106"/>
      <c r="W5651" s="107"/>
      <c r="X5651" s="107"/>
      <c r="Y5651" s="107"/>
      <c r="Z5651" s="108"/>
      <c r="AA5651" s="107"/>
      <c r="AB5651" s="50"/>
      <c r="AI5651" s="107"/>
    </row>
    <row r="5652" spans="3:35" x14ac:dyDescent="0.2">
      <c r="C5652" s="101"/>
      <c r="D5652" s="101"/>
      <c r="E5652" s="101"/>
      <c r="F5652" s="101"/>
      <c r="I5652" s="101"/>
      <c r="J5652" s="101"/>
      <c r="L5652" s="102"/>
      <c r="M5652" s="103"/>
      <c r="O5652" s="101"/>
      <c r="P5652" s="101"/>
      <c r="Q5652" s="101"/>
      <c r="R5652" s="105"/>
      <c r="V5652" s="106"/>
      <c r="W5652" s="107"/>
      <c r="X5652" s="107"/>
      <c r="Y5652" s="107"/>
      <c r="Z5652" s="108"/>
      <c r="AA5652" s="107"/>
      <c r="AB5652" s="50"/>
      <c r="AI5652" s="107"/>
    </row>
    <row r="5653" spans="3:35" x14ac:dyDescent="0.2">
      <c r="C5653" s="101"/>
      <c r="D5653" s="101"/>
      <c r="E5653" s="101"/>
      <c r="F5653" s="101"/>
      <c r="I5653" s="101"/>
      <c r="J5653" s="101"/>
      <c r="L5653" s="102"/>
      <c r="M5653" s="103"/>
      <c r="O5653" s="101"/>
      <c r="P5653" s="101"/>
      <c r="Q5653" s="101"/>
      <c r="R5653" s="105"/>
      <c r="V5653" s="106"/>
      <c r="W5653" s="107"/>
      <c r="X5653" s="107"/>
      <c r="Y5653" s="107"/>
      <c r="Z5653" s="108"/>
      <c r="AA5653" s="107"/>
      <c r="AB5653" s="50"/>
      <c r="AI5653" s="107"/>
    </row>
    <row r="5654" spans="3:35" x14ac:dyDescent="0.2">
      <c r="C5654" s="101"/>
      <c r="D5654" s="101"/>
      <c r="E5654" s="101"/>
      <c r="F5654" s="101"/>
      <c r="I5654" s="101"/>
      <c r="J5654" s="101"/>
      <c r="L5654" s="102"/>
      <c r="M5654" s="103"/>
      <c r="O5654" s="101"/>
      <c r="P5654" s="101"/>
      <c r="Q5654" s="101"/>
      <c r="R5654" s="105"/>
      <c r="V5654" s="106"/>
      <c r="W5654" s="107"/>
      <c r="X5654" s="107"/>
      <c r="Y5654" s="107"/>
      <c r="Z5654" s="108"/>
      <c r="AA5654" s="107"/>
      <c r="AB5654" s="50"/>
      <c r="AI5654" s="107"/>
    </row>
    <row r="5655" spans="3:35" x14ac:dyDescent="0.2">
      <c r="C5655" s="101"/>
      <c r="D5655" s="101"/>
      <c r="E5655" s="101"/>
      <c r="F5655" s="101"/>
      <c r="I5655" s="101"/>
      <c r="J5655" s="101"/>
      <c r="L5655" s="102"/>
      <c r="M5655" s="103"/>
      <c r="O5655" s="101"/>
      <c r="P5655" s="101"/>
      <c r="Q5655" s="101"/>
      <c r="R5655" s="105"/>
      <c r="V5655" s="106"/>
      <c r="W5655" s="107"/>
      <c r="X5655" s="107"/>
      <c r="Y5655" s="107"/>
      <c r="Z5655" s="108"/>
      <c r="AA5655" s="107"/>
      <c r="AB5655" s="50"/>
      <c r="AI5655" s="107"/>
    </row>
    <row r="5656" spans="3:35" x14ac:dyDescent="0.2">
      <c r="C5656" s="101"/>
      <c r="D5656" s="101"/>
      <c r="E5656" s="101"/>
      <c r="F5656" s="101"/>
      <c r="I5656" s="101"/>
      <c r="J5656" s="101"/>
      <c r="L5656" s="102"/>
      <c r="M5656" s="103"/>
      <c r="O5656" s="101"/>
      <c r="P5656" s="101"/>
      <c r="Q5656" s="101"/>
      <c r="R5656" s="105"/>
      <c r="V5656" s="106"/>
      <c r="W5656" s="107"/>
      <c r="X5656" s="107"/>
      <c r="Y5656" s="107"/>
      <c r="Z5656" s="108"/>
      <c r="AA5656" s="107"/>
      <c r="AB5656" s="50"/>
      <c r="AI5656" s="107"/>
    </row>
    <row r="5657" spans="3:35" x14ac:dyDescent="0.2">
      <c r="C5657" s="101"/>
      <c r="D5657" s="101"/>
      <c r="E5657" s="101"/>
      <c r="F5657" s="101"/>
      <c r="I5657" s="101"/>
      <c r="J5657" s="101"/>
      <c r="L5657" s="102"/>
      <c r="M5657" s="103"/>
      <c r="O5657" s="101"/>
      <c r="P5657" s="101"/>
      <c r="Q5657" s="101"/>
      <c r="R5657" s="105"/>
      <c r="V5657" s="106"/>
      <c r="W5657" s="107"/>
      <c r="X5657" s="107"/>
      <c r="Y5657" s="107"/>
      <c r="Z5657" s="108"/>
      <c r="AA5657" s="107"/>
      <c r="AB5657" s="50"/>
      <c r="AI5657" s="107"/>
    </row>
    <row r="5658" spans="3:35" x14ac:dyDescent="0.2">
      <c r="C5658" s="101"/>
      <c r="D5658" s="101"/>
      <c r="E5658" s="101"/>
      <c r="F5658" s="101"/>
      <c r="I5658" s="101"/>
      <c r="J5658" s="101"/>
      <c r="L5658" s="102"/>
      <c r="M5658" s="103"/>
      <c r="O5658" s="101"/>
      <c r="P5658" s="101"/>
      <c r="Q5658" s="101"/>
      <c r="R5658" s="105"/>
      <c r="V5658" s="106"/>
      <c r="W5658" s="107"/>
      <c r="X5658" s="107"/>
      <c r="Y5658" s="107"/>
      <c r="Z5658" s="108"/>
      <c r="AA5658" s="107"/>
      <c r="AB5658" s="50"/>
      <c r="AI5658" s="107"/>
    </row>
    <row r="5659" spans="3:35" x14ac:dyDescent="0.2">
      <c r="C5659" s="101"/>
      <c r="D5659" s="101"/>
      <c r="E5659" s="101"/>
      <c r="F5659" s="101"/>
      <c r="I5659" s="101"/>
      <c r="J5659" s="101"/>
      <c r="L5659" s="102"/>
      <c r="M5659" s="103"/>
      <c r="O5659" s="101"/>
      <c r="P5659" s="101"/>
      <c r="Q5659" s="101"/>
      <c r="R5659" s="105"/>
      <c r="V5659" s="106"/>
      <c r="W5659" s="107"/>
      <c r="X5659" s="107"/>
      <c r="Y5659" s="107"/>
      <c r="Z5659" s="108"/>
      <c r="AA5659" s="107"/>
      <c r="AB5659" s="50"/>
      <c r="AI5659" s="107"/>
    </row>
    <row r="5660" spans="3:35" x14ac:dyDescent="0.2">
      <c r="C5660" s="101"/>
      <c r="D5660" s="101"/>
      <c r="E5660" s="101"/>
      <c r="F5660" s="101"/>
      <c r="I5660" s="101"/>
      <c r="J5660" s="101"/>
      <c r="L5660" s="102"/>
      <c r="M5660" s="103"/>
      <c r="O5660" s="101"/>
      <c r="P5660" s="101"/>
      <c r="Q5660" s="101"/>
      <c r="R5660" s="105"/>
      <c r="V5660" s="106"/>
      <c r="W5660" s="107"/>
      <c r="X5660" s="107"/>
      <c r="Y5660" s="107"/>
      <c r="Z5660" s="108"/>
      <c r="AA5660" s="107"/>
      <c r="AB5660" s="50"/>
      <c r="AI5660" s="107"/>
    </row>
    <row r="5661" spans="3:35" x14ac:dyDescent="0.2">
      <c r="C5661" s="101"/>
      <c r="D5661" s="101"/>
      <c r="E5661" s="101"/>
      <c r="F5661" s="101"/>
      <c r="I5661" s="101"/>
      <c r="J5661" s="101"/>
      <c r="L5661" s="102"/>
      <c r="M5661" s="103"/>
      <c r="O5661" s="101"/>
      <c r="P5661" s="101"/>
      <c r="Q5661" s="101"/>
      <c r="R5661" s="105"/>
      <c r="V5661" s="106"/>
      <c r="W5661" s="107"/>
      <c r="X5661" s="107"/>
      <c r="Y5661" s="107"/>
      <c r="Z5661" s="108"/>
      <c r="AA5661" s="107"/>
      <c r="AB5661" s="50"/>
      <c r="AI5661" s="107"/>
    </row>
    <row r="5662" spans="3:35" x14ac:dyDescent="0.2">
      <c r="C5662" s="101"/>
      <c r="D5662" s="101"/>
      <c r="E5662" s="101"/>
      <c r="F5662" s="101"/>
      <c r="I5662" s="101"/>
      <c r="J5662" s="101"/>
      <c r="L5662" s="102"/>
      <c r="M5662" s="103"/>
      <c r="O5662" s="101"/>
      <c r="P5662" s="101"/>
      <c r="Q5662" s="101"/>
      <c r="R5662" s="105"/>
      <c r="V5662" s="106"/>
      <c r="W5662" s="107"/>
      <c r="X5662" s="107"/>
      <c r="Y5662" s="107"/>
      <c r="Z5662" s="108"/>
      <c r="AA5662" s="107"/>
      <c r="AB5662" s="50"/>
      <c r="AI5662" s="107"/>
    </row>
    <row r="5663" spans="3:35" x14ac:dyDescent="0.2">
      <c r="C5663" s="101"/>
      <c r="D5663" s="101"/>
      <c r="E5663" s="101"/>
      <c r="F5663" s="101"/>
      <c r="I5663" s="101"/>
      <c r="J5663" s="101"/>
      <c r="L5663" s="102"/>
      <c r="M5663" s="103"/>
      <c r="O5663" s="101"/>
      <c r="P5663" s="101"/>
      <c r="Q5663" s="101"/>
      <c r="R5663" s="105"/>
      <c r="V5663" s="106"/>
      <c r="W5663" s="107"/>
      <c r="X5663" s="107"/>
      <c r="Y5663" s="107"/>
      <c r="Z5663" s="108"/>
      <c r="AA5663" s="107"/>
      <c r="AB5663" s="50"/>
      <c r="AI5663" s="107"/>
    </row>
    <row r="5664" spans="3:35" x14ac:dyDescent="0.2">
      <c r="C5664" s="101"/>
      <c r="D5664" s="101"/>
      <c r="E5664" s="101"/>
      <c r="F5664" s="101"/>
      <c r="I5664" s="101"/>
      <c r="J5664" s="101"/>
      <c r="L5664" s="102"/>
      <c r="M5664" s="103"/>
      <c r="O5664" s="101"/>
      <c r="P5664" s="101"/>
      <c r="Q5664" s="101"/>
      <c r="R5664" s="105"/>
      <c r="V5664" s="106"/>
      <c r="W5664" s="107"/>
      <c r="X5664" s="107"/>
      <c r="Y5664" s="107"/>
      <c r="Z5664" s="108"/>
      <c r="AA5664" s="107"/>
      <c r="AB5664" s="50"/>
      <c r="AI5664" s="107"/>
    </row>
    <row r="5665" spans="3:35" x14ac:dyDescent="0.2">
      <c r="C5665" s="101"/>
      <c r="D5665" s="101"/>
      <c r="E5665" s="101"/>
      <c r="F5665" s="101"/>
      <c r="I5665" s="101"/>
      <c r="J5665" s="101"/>
      <c r="L5665" s="102"/>
      <c r="M5665" s="103"/>
      <c r="O5665" s="101"/>
      <c r="P5665" s="101"/>
      <c r="Q5665" s="101"/>
      <c r="R5665" s="105"/>
      <c r="V5665" s="106"/>
      <c r="W5665" s="107"/>
      <c r="X5665" s="107"/>
      <c r="Y5665" s="107"/>
      <c r="Z5665" s="108"/>
      <c r="AA5665" s="107"/>
      <c r="AB5665" s="50"/>
      <c r="AI5665" s="107"/>
    </row>
    <row r="5666" spans="3:35" x14ac:dyDescent="0.2">
      <c r="C5666" s="101"/>
      <c r="D5666" s="101"/>
      <c r="E5666" s="101"/>
      <c r="F5666" s="101"/>
      <c r="I5666" s="101"/>
      <c r="J5666" s="101"/>
      <c r="L5666" s="102"/>
      <c r="M5666" s="103"/>
      <c r="O5666" s="101"/>
      <c r="P5666" s="101"/>
      <c r="Q5666" s="101"/>
      <c r="R5666" s="105"/>
      <c r="V5666" s="106"/>
      <c r="W5666" s="107"/>
      <c r="X5666" s="107"/>
      <c r="Y5666" s="107"/>
      <c r="Z5666" s="108"/>
      <c r="AA5666" s="107"/>
      <c r="AB5666" s="50"/>
      <c r="AI5666" s="107"/>
    </row>
    <row r="5667" spans="3:35" x14ac:dyDescent="0.2">
      <c r="C5667" s="101"/>
      <c r="D5667" s="101"/>
      <c r="E5667" s="101"/>
      <c r="F5667" s="101"/>
      <c r="I5667" s="101"/>
      <c r="J5667" s="101"/>
      <c r="L5667" s="102"/>
      <c r="M5667" s="103"/>
      <c r="O5667" s="101"/>
      <c r="P5667" s="101"/>
      <c r="Q5667" s="101"/>
      <c r="R5667" s="105"/>
      <c r="V5667" s="106"/>
      <c r="W5667" s="107"/>
      <c r="X5667" s="107"/>
      <c r="Y5667" s="107"/>
      <c r="Z5667" s="108"/>
      <c r="AA5667" s="107"/>
      <c r="AB5667" s="50"/>
      <c r="AI5667" s="107"/>
    </row>
    <row r="5668" spans="3:35" x14ac:dyDescent="0.2">
      <c r="C5668" s="101"/>
      <c r="D5668" s="101"/>
      <c r="E5668" s="101"/>
      <c r="F5668" s="101"/>
      <c r="I5668" s="101"/>
      <c r="J5668" s="101"/>
      <c r="L5668" s="102"/>
      <c r="M5668" s="103"/>
      <c r="O5668" s="101"/>
      <c r="P5668" s="101"/>
      <c r="Q5668" s="101"/>
      <c r="R5668" s="105"/>
      <c r="V5668" s="106"/>
      <c r="W5668" s="107"/>
      <c r="X5668" s="107"/>
      <c r="Y5668" s="107"/>
      <c r="Z5668" s="108"/>
      <c r="AA5668" s="107"/>
      <c r="AB5668" s="50"/>
      <c r="AI5668" s="107"/>
    </row>
    <row r="5669" spans="3:35" x14ac:dyDescent="0.2">
      <c r="C5669" s="101"/>
      <c r="D5669" s="101"/>
      <c r="E5669" s="101"/>
      <c r="F5669" s="101"/>
      <c r="I5669" s="101"/>
      <c r="J5669" s="101"/>
      <c r="L5669" s="102"/>
      <c r="M5669" s="103"/>
      <c r="O5669" s="101"/>
      <c r="P5669" s="101"/>
      <c r="Q5669" s="101"/>
      <c r="R5669" s="105"/>
      <c r="V5669" s="106"/>
      <c r="W5669" s="107"/>
      <c r="X5669" s="107"/>
      <c r="Y5669" s="107"/>
      <c r="Z5669" s="108"/>
      <c r="AA5669" s="107"/>
      <c r="AB5669" s="50"/>
      <c r="AI5669" s="107"/>
    </row>
    <row r="5670" spans="3:35" x14ac:dyDescent="0.2">
      <c r="C5670" s="101"/>
      <c r="D5670" s="101"/>
      <c r="E5670" s="101"/>
      <c r="F5670" s="101"/>
      <c r="I5670" s="101"/>
      <c r="J5670" s="101"/>
      <c r="L5670" s="102"/>
      <c r="M5670" s="103"/>
      <c r="O5670" s="101"/>
      <c r="P5670" s="101"/>
      <c r="Q5670" s="101"/>
      <c r="R5670" s="105"/>
      <c r="V5670" s="106"/>
      <c r="W5670" s="107"/>
      <c r="X5670" s="107"/>
      <c r="Y5670" s="107"/>
      <c r="Z5670" s="108"/>
      <c r="AA5670" s="107"/>
      <c r="AB5670" s="50"/>
      <c r="AI5670" s="107"/>
    </row>
    <row r="5671" spans="3:35" x14ac:dyDescent="0.2">
      <c r="C5671" s="101"/>
      <c r="D5671" s="101"/>
      <c r="E5671" s="101"/>
      <c r="F5671" s="101"/>
      <c r="I5671" s="101"/>
      <c r="J5671" s="101"/>
      <c r="L5671" s="102"/>
      <c r="M5671" s="103"/>
      <c r="O5671" s="101"/>
      <c r="P5671" s="101"/>
      <c r="Q5671" s="101"/>
      <c r="R5671" s="105"/>
      <c r="V5671" s="106"/>
      <c r="W5671" s="107"/>
      <c r="X5671" s="107"/>
      <c r="Y5671" s="107"/>
      <c r="Z5671" s="108"/>
      <c r="AA5671" s="107"/>
      <c r="AB5671" s="50"/>
      <c r="AI5671" s="107"/>
    </row>
    <row r="5672" spans="3:35" x14ac:dyDescent="0.2">
      <c r="C5672" s="101"/>
      <c r="D5672" s="101"/>
      <c r="E5672" s="101"/>
      <c r="F5672" s="101"/>
      <c r="I5672" s="101"/>
      <c r="J5672" s="101"/>
      <c r="L5672" s="102"/>
      <c r="M5672" s="103"/>
      <c r="O5672" s="101"/>
      <c r="P5672" s="101"/>
      <c r="Q5672" s="101"/>
      <c r="R5672" s="105"/>
      <c r="V5672" s="106"/>
      <c r="W5672" s="107"/>
      <c r="X5672" s="107"/>
      <c r="Y5672" s="107"/>
      <c r="Z5672" s="108"/>
      <c r="AA5672" s="107"/>
      <c r="AB5672" s="50"/>
      <c r="AI5672" s="107"/>
    </row>
    <row r="5673" spans="3:35" x14ac:dyDescent="0.2">
      <c r="C5673" s="101"/>
      <c r="D5673" s="101"/>
      <c r="E5673" s="101"/>
      <c r="F5673" s="101"/>
      <c r="I5673" s="101"/>
      <c r="J5673" s="101"/>
      <c r="L5673" s="102"/>
      <c r="M5673" s="103"/>
      <c r="O5673" s="101"/>
      <c r="P5673" s="101"/>
      <c r="Q5673" s="101"/>
      <c r="R5673" s="105"/>
      <c r="V5673" s="106"/>
      <c r="W5673" s="107"/>
      <c r="X5673" s="107"/>
      <c r="Y5673" s="107"/>
      <c r="Z5673" s="108"/>
      <c r="AA5673" s="107"/>
      <c r="AB5673" s="50"/>
      <c r="AI5673" s="107"/>
    </row>
    <row r="5674" spans="3:35" x14ac:dyDescent="0.2">
      <c r="C5674" s="101"/>
      <c r="D5674" s="101"/>
      <c r="E5674" s="101"/>
      <c r="F5674" s="101"/>
      <c r="I5674" s="101"/>
      <c r="J5674" s="101"/>
      <c r="L5674" s="102"/>
      <c r="M5674" s="103"/>
      <c r="O5674" s="101"/>
      <c r="P5674" s="101"/>
      <c r="Q5674" s="101"/>
      <c r="R5674" s="105"/>
      <c r="V5674" s="106"/>
      <c r="W5674" s="107"/>
      <c r="X5674" s="107"/>
      <c r="Y5674" s="107"/>
      <c r="Z5674" s="108"/>
      <c r="AA5674" s="107"/>
      <c r="AB5674" s="50"/>
      <c r="AI5674" s="107"/>
    </row>
    <row r="5675" spans="3:35" x14ac:dyDescent="0.2">
      <c r="C5675" s="101"/>
      <c r="D5675" s="101"/>
      <c r="E5675" s="101"/>
      <c r="F5675" s="101"/>
      <c r="I5675" s="101"/>
      <c r="J5675" s="101"/>
      <c r="L5675" s="102"/>
      <c r="M5675" s="103"/>
      <c r="O5675" s="101"/>
      <c r="P5675" s="101"/>
      <c r="Q5675" s="101"/>
      <c r="R5675" s="105"/>
      <c r="V5675" s="106"/>
      <c r="W5675" s="107"/>
      <c r="X5675" s="107"/>
      <c r="Y5675" s="107"/>
      <c r="Z5675" s="108"/>
      <c r="AA5675" s="107"/>
      <c r="AB5675" s="50"/>
      <c r="AI5675" s="107"/>
    </row>
    <row r="5676" spans="3:35" x14ac:dyDescent="0.2">
      <c r="C5676" s="101"/>
      <c r="D5676" s="101"/>
      <c r="E5676" s="101"/>
      <c r="F5676" s="101"/>
      <c r="I5676" s="101"/>
      <c r="J5676" s="101"/>
      <c r="L5676" s="102"/>
      <c r="M5676" s="103"/>
      <c r="O5676" s="101"/>
      <c r="P5676" s="101"/>
      <c r="Q5676" s="101"/>
      <c r="R5676" s="105"/>
      <c r="V5676" s="106"/>
      <c r="W5676" s="107"/>
      <c r="X5676" s="107"/>
      <c r="Y5676" s="107"/>
      <c r="Z5676" s="108"/>
      <c r="AA5676" s="107"/>
      <c r="AB5676" s="50"/>
      <c r="AI5676" s="107"/>
    </row>
    <row r="5677" spans="3:35" x14ac:dyDescent="0.2">
      <c r="L5677" s="102"/>
      <c r="M5677" s="103"/>
      <c r="R5677" s="105"/>
      <c r="V5677" s="106"/>
      <c r="W5677" s="107"/>
      <c r="X5677" s="107"/>
      <c r="Y5677" s="107"/>
      <c r="Z5677" s="108"/>
      <c r="AA5677" s="107"/>
      <c r="AB5677" s="50"/>
      <c r="AI5677" s="107"/>
    </row>
    <row r="5678" spans="3:35" x14ac:dyDescent="0.2">
      <c r="L5678" s="102"/>
      <c r="M5678" s="103"/>
      <c r="R5678" s="105"/>
      <c r="V5678" s="106"/>
      <c r="W5678" s="107"/>
      <c r="X5678" s="107"/>
      <c r="Y5678" s="107"/>
      <c r="Z5678" s="108"/>
      <c r="AA5678" s="107"/>
      <c r="AB5678" s="50"/>
      <c r="AI5678" s="107"/>
    </row>
    <row r="5679" spans="3:35" x14ac:dyDescent="0.2">
      <c r="L5679" s="102"/>
      <c r="M5679" s="103"/>
      <c r="R5679" s="105"/>
      <c r="V5679" s="106"/>
      <c r="W5679" s="107"/>
      <c r="X5679" s="107"/>
      <c r="Y5679" s="107"/>
      <c r="Z5679" s="108"/>
      <c r="AA5679" s="107"/>
      <c r="AB5679" s="50"/>
      <c r="AI5679" s="107"/>
    </row>
    <row r="5680" spans="3:35" x14ac:dyDescent="0.2">
      <c r="L5680" s="102"/>
      <c r="M5680" s="103"/>
      <c r="R5680" s="105"/>
      <c r="V5680" s="106"/>
      <c r="W5680" s="107"/>
      <c r="X5680" s="107"/>
      <c r="Y5680" s="107"/>
      <c r="Z5680" s="108"/>
      <c r="AA5680" s="107"/>
      <c r="AB5680" s="50"/>
      <c r="AI5680" s="107"/>
    </row>
    <row r="5681" spans="3:35" x14ac:dyDescent="0.2">
      <c r="L5681" s="102"/>
      <c r="M5681" s="103"/>
      <c r="R5681" s="105"/>
      <c r="V5681" s="106"/>
      <c r="W5681" s="107"/>
      <c r="X5681" s="107"/>
      <c r="Y5681" s="107"/>
      <c r="Z5681" s="108"/>
      <c r="AA5681" s="107"/>
      <c r="AB5681" s="50"/>
      <c r="AI5681" s="107"/>
    </row>
    <row r="5682" spans="3:35" x14ac:dyDescent="0.2">
      <c r="C5682" s="101"/>
      <c r="D5682" s="101"/>
      <c r="E5682" s="101"/>
      <c r="F5682" s="101"/>
      <c r="I5682" s="101"/>
      <c r="J5682" s="101"/>
      <c r="L5682" s="102"/>
      <c r="M5682" s="103"/>
      <c r="O5682" s="101"/>
      <c r="P5682" s="101"/>
      <c r="Q5682" s="101"/>
      <c r="R5682" s="105"/>
      <c r="V5682" s="106"/>
      <c r="W5682" s="107"/>
      <c r="X5682" s="107"/>
      <c r="Y5682" s="107"/>
      <c r="Z5682" s="108"/>
      <c r="AA5682" s="107"/>
      <c r="AB5682" s="50"/>
      <c r="AI5682" s="107"/>
    </row>
    <row r="5683" spans="3:35" x14ac:dyDescent="0.2">
      <c r="C5683" s="101"/>
      <c r="D5683" s="101"/>
      <c r="E5683" s="101"/>
      <c r="F5683" s="101"/>
      <c r="I5683" s="101"/>
      <c r="J5683" s="101"/>
      <c r="L5683" s="102"/>
      <c r="M5683" s="103"/>
      <c r="O5683" s="101"/>
      <c r="P5683" s="101"/>
      <c r="Q5683" s="101"/>
      <c r="R5683" s="105"/>
      <c r="V5683" s="106"/>
      <c r="W5683" s="107"/>
      <c r="X5683" s="107"/>
      <c r="Y5683" s="107"/>
      <c r="Z5683" s="108"/>
      <c r="AA5683" s="107"/>
      <c r="AB5683" s="50"/>
      <c r="AI5683" s="107"/>
    </row>
    <row r="5684" spans="3:35" x14ac:dyDescent="0.2">
      <c r="C5684" s="101"/>
      <c r="D5684" s="101"/>
      <c r="E5684" s="101"/>
      <c r="F5684" s="101"/>
      <c r="I5684" s="101"/>
      <c r="J5684" s="101"/>
      <c r="L5684" s="102"/>
      <c r="M5684" s="103"/>
      <c r="O5684" s="101"/>
      <c r="P5684" s="101"/>
      <c r="Q5684" s="101"/>
      <c r="R5684" s="105"/>
      <c r="V5684" s="106"/>
      <c r="W5684" s="107"/>
      <c r="X5684" s="107"/>
      <c r="Y5684" s="107"/>
      <c r="Z5684" s="108"/>
      <c r="AA5684" s="107"/>
      <c r="AB5684" s="50"/>
      <c r="AI5684" s="107"/>
    </row>
    <row r="5685" spans="3:35" x14ac:dyDescent="0.2">
      <c r="C5685" s="101"/>
      <c r="D5685" s="101"/>
      <c r="E5685" s="101"/>
      <c r="F5685" s="101"/>
      <c r="I5685" s="101"/>
      <c r="J5685" s="101"/>
      <c r="L5685" s="102"/>
      <c r="M5685" s="103"/>
      <c r="O5685" s="101"/>
      <c r="P5685" s="101"/>
      <c r="Q5685" s="101"/>
      <c r="R5685" s="105"/>
      <c r="V5685" s="106"/>
      <c r="W5685" s="107"/>
      <c r="X5685" s="107"/>
      <c r="Y5685" s="107"/>
      <c r="Z5685" s="108"/>
      <c r="AA5685" s="107"/>
      <c r="AB5685" s="50"/>
      <c r="AI5685" s="107"/>
    </row>
    <row r="5686" spans="3:35" x14ac:dyDescent="0.2">
      <c r="C5686" s="101"/>
      <c r="D5686" s="101"/>
      <c r="E5686" s="101"/>
      <c r="F5686" s="101"/>
      <c r="I5686" s="101"/>
      <c r="J5686" s="101"/>
      <c r="L5686" s="102"/>
      <c r="M5686" s="103"/>
      <c r="O5686" s="101"/>
      <c r="P5686" s="101"/>
      <c r="Q5686" s="101"/>
      <c r="R5686" s="105"/>
      <c r="V5686" s="106"/>
      <c r="W5686" s="107"/>
      <c r="X5686" s="107"/>
      <c r="Y5686" s="107"/>
      <c r="Z5686" s="108"/>
      <c r="AA5686" s="107"/>
      <c r="AB5686" s="50"/>
      <c r="AI5686" s="107"/>
    </row>
    <row r="5687" spans="3:35" x14ac:dyDescent="0.2">
      <c r="C5687" s="101"/>
      <c r="D5687" s="101"/>
      <c r="E5687" s="101"/>
      <c r="F5687" s="101"/>
      <c r="I5687" s="101"/>
      <c r="J5687" s="101"/>
      <c r="L5687" s="102"/>
      <c r="M5687" s="103"/>
      <c r="O5687" s="101"/>
      <c r="P5687" s="101"/>
      <c r="Q5687" s="101"/>
      <c r="R5687" s="105"/>
      <c r="V5687" s="106"/>
      <c r="W5687" s="107"/>
      <c r="X5687" s="107"/>
      <c r="Y5687" s="107"/>
      <c r="Z5687" s="108"/>
      <c r="AA5687" s="107"/>
      <c r="AB5687" s="50"/>
      <c r="AI5687" s="107"/>
    </row>
    <row r="5688" spans="3:35" x14ac:dyDescent="0.2">
      <c r="C5688" s="101"/>
      <c r="D5688" s="101"/>
      <c r="E5688" s="101"/>
      <c r="F5688" s="101"/>
      <c r="I5688" s="101"/>
      <c r="J5688" s="101"/>
      <c r="L5688" s="102"/>
      <c r="M5688" s="103"/>
      <c r="O5688" s="101"/>
      <c r="P5688" s="101"/>
      <c r="Q5688" s="101"/>
      <c r="R5688" s="105"/>
      <c r="V5688" s="106"/>
      <c r="W5688" s="107"/>
      <c r="X5688" s="107"/>
      <c r="Y5688" s="107"/>
      <c r="Z5688" s="108"/>
      <c r="AA5688" s="107"/>
      <c r="AB5688" s="50"/>
      <c r="AI5688" s="107"/>
    </row>
    <row r="5689" spans="3:35" x14ac:dyDescent="0.2">
      <c r="C5689" s="101"/>
      <c r="D5689" s="101"/>
      <c r="E5689" s="101"/>
      <c r="F5689" s="101"/>
      <c r="I5689" s="101"/>
      <c r="J5689" s="101"/>
      <c r="L5689" s="102"/>
      <c r="M5689" s="103"/>
      <c r="O5689" s="101"/>
      <c r="P5689" s="101"/>
      <c r="Q5689" s="101"/>
      <c r="R5689" s="105"/>
      <c r="V5689" s="106"/>
      <c r="W5689" s="107"/>
      <c r="X5689" s="107"/>
      <c r="Y5689" s="107"/>
      <c r="Z5689" s="108"/>
      <c r="AA5689" s="107"/>
      <c r="AB5689" s="50"/>
      <c r="AI5689" s="107"/>
    </row>
    <row r="5690" spans="3:35" x14ac:dyDescent="0.2">
      <c r="C5690" s="101"/>
      <c r="D5690" s="101"/>
      <c r="E5690" s="101"/>
      <c r="F5690" s="101"/>
      <c r="I5690" s="101"/>
      <c r="J5690" s="101"/>
      <c r="L5690" s="102"/>
      <c r="M5690" s="103"/>
      <c r="O5690" s="101"/>
      <c r="P5690" s="101"/>
      <c r="Q5690" s="101"/>
      <c r="R5690" s="105"/>
      <c r="V5690" s="106"/>
      <c r="W5690" s="107"/>
      <c r="X5690" s="107"/>
      <c r="Y5690" s="107"/>
      <c r="Z5690" s="108"/>
      <c r="AA5690" s="107"/>
      <c r="AB5690" s="50"/>
      <c r="AI5690" s="107"/>
    </row>
    <row r="5691" spans="3:35" x14ac:dyDescent="0.2">
      <c r="C5691" s="101"/>
      <c r="D5691" s="101"/>
      <c r="E5691" s="101"/>
      <c r="F5691" s="101"/>
      <c r="I5691" s="101"/>
      <c r="J5691" s="101"/>
      <c r="L5691" s="102"/>
      <c r="M5691" s="103"/>
      <c r="O5691" s="101"/>
      <c r="P5691" s="101"/>
      <c r="Q5691" s="101"/>
      <c r="R5691" s="105"/>
      <c r="V5691" s="106"/>
      <c r="W5691" s="107"/>
      <c r="X5691" s="107"/>
      <c r="Y5691" s="107"/>
      <c r="Z5691" s="108"/>
      <c r="AA5691" s="107"/>
      <c r="AB5691" s="50"/>
      <c r="AI5691" s="107"/>
    </row>
    <row r="5692" spans="3:35" x14ac:dyDescent="0.2">
      <c r="C5692" s="101"/>
      <c r="D5692" s="101"/>
      <c r="E5692" s="101"/>
      <c r="F5692" s="101"/>
      <c r="I5692" s="101"/>
      <c r="J5692" s="101"/>
      <c r="L5692" s="102"/>
      <c r="M5692" s="103"/>
      <c r="O5692" s="101"/>
      <c r="P5692" s="101"/>
      <c r="Q5692" s="101"/>
      <c r="R5692" s="105"/>
      <c r="V5692" s="106"/>
      <c r="W5692" s="107"/>
      <c r="X5692" s="107"/>
      <c r="Y5692" s="107"/>
      <c r="Z5692" s="108"/>
      <c r="AA5692" s="107"/>
      <c r="AB5692" s="50"/>
      <c r="AI5692" s="107"/>
    </row>
    <row r="5693" spans="3:35" x14ac:dyDescent="0.2">
      <c r="C5693" s="101"/>
      <c r="D5693" s="101"/>
      <c r="E5693" s="101"/>
      <c r="F5693" s="101"/>
      <c r="I5693" s="101"/>
      <c r="J5693" s="101"/>
      <c r="L5693" s="102"/>
      <c r="M5693" s="103"/>
      <c r="O5693" s="101"/>
      <c r="P5693" s="101"/>
      <c r="Q5693" s="101"/>
      <c r="R5693" s="105"/>
      <c r="V5693" s="106"/>
      <c r="W5693" s="107"/>
      <c r="X5693" s="107"/>
      <c r="Y5693" s="107"/>
      <c r="Z5693" s="108"/>
      <c r="AA5693" s="107"/>
      <c r="AB5693" s="50"/>
      <c r="AI5693" s="107"/>
    </row>
    <row r="5694" spans="3:35" x14ac:dyDescent="0.2">
      <c r="C5694" s="101"/>
      <c r="D5694" s="101"/>
      <c r="E5694" s="101"/>
      <c r="F5694" s="101"/>
      <c r="I5694" s="101"/>
      <c r="J5694" s="101"/>
      <c r="L5694" s="102"/>
      <c r="M5694" s="103"/>
      <c r="O5694" s="101"/>
      <c r="P5694" s="101"/>
      <c r="Q5694" s="101"/>
      <c r="R5694" s="105"/>
      <c r="V5694" s="106"/>
      <c r="W5694" s="107"/>
      <c r="X5694" s="107"/>
      <c r="Y5694" s="107"/>
      <c r="Z5694" s="108"/>
      <c r="AA5694" s="107"/>
      <c r="AB5694" s="50"/>
      <c r="AI5694" s="107"/>
    </row>
    <row r="5695" spans="3:35" x14ac:dyDescent="0.2">
      <c r="C5695" s="101"/>
      <c r="D5695" s="101"/>
      <c r="E5695" s="101"/>
      <c r="F5695" s="101"/>
      <c r="I5695" s="101"/>
      <c r="J5695" s="101"/>
      <c r="L5695" s="102"/>
      <c r="M5695" s="103"/>
      <c r="O5695" s="101"/>
      <c r="P5695" s="101"/>
      <c r="Q5695" s="101"/>
      <c r="R5695" s="105"/>
      <c r="V5695" s="106"/>
      <c r="W5695" s="107"/>
      <c r="X5695" s="107"/>
      <c r="Y5695" s="107"/>
      <c r="Z5695" s="108"/>
      <c r="AA5695" s="107"/>
      <c r="AB5695" s="50"/>
      <c r="AI5695" s="107"/>
    </row>
    <row r="5696" spans="3:35" x14ac:dyDescent="0.2">
      <c r="C5696" s="101"/>
      <c r="D5696" s="101"/>
      <c r="E5696" s="101"/>
      <c r="F5696" s="101"/>
      <c r="I5696" s="101"/>
      <c r="J5696" s="101"/>
      <c r="L5696" s="102"/>
      <c r="M5696" s="103"/>
      <c r="O5696" s="101"/>
      <c r="P5696" s="101"/>
      <c r="Q5696" s="101"/>
      <c r="R5696" s="105"/>
      <c r="V5696" s="106"/>
      <c r="W5696" s="107"/>
      <c r="X5696" s="107"/>
      <c r="Y5696" s="107"/>
      <c r="Z5696" s="108"/>
      <c r="AA5696" s="107"/>
      <c r="AB5696" s="50"/>
      <c r="AI5696" s="107"/>
    </row>
    <row r="5697" spans="3:35" x14ac:dyDescent="0.2">
      <c r="C5697" s="101"/>
      <c r="D5697" s="101"/>
      <c r="E5697" s="101"/>
      <c r="F5697" s="101"/>
      <c r="I5697" s="101"/>
      <c r="J5697" s="101"/>
      <c r="L5697" s="102"/>
      <c r="M5697" s="103"/>
      <c r="O5697" s="101"/>
      <c r="P5697" s="101"/>
      <c r="Q5697" s="101"/>
      <c r="R5697" s="105"/>
      <c r="V5697" s="106"/>
      <c r="W5697" s="107"/>
      <c r="X5697" s="107"/>
      <c r="Y5697" s="107"/>
      <c r="Z5697" s="108"/>
      <c r="AA5697" s="107"/>
      <c r="AB5697" s="50"/>
      <c r="AI5697" s="107"/>
    </row>
    <row r="5698" spans="3:35" x14ac:dyDescent="0.2">
      <c r="C5698" s="101"/>
      <c r="D5698" s="101"/>
      <c r="E5698" s="101"/>
      <c r="F5698" s="101"/>
      <c r="I5698" s="101"/>
      <c r="J5698" s="101"/>
      <c r="L5698" s="102"/>
      <c r="M5698" s="103"/>
      <c r="O5698" s="101"/>
      <c r="P5698" s="101"/>
      <c r="Q5698" s="101"/>
      <c r="R5698" s="105"/>
      <c r="V5698" s="106"/>
      <c r="W5698" s="107"/>
      <c r="X5698" s="107"/>
      <c r="Y5698" s="107"/>
      <c r="Z5698" s="108"/>
      <c r="AA5698" s="107"/>
      <c r="AB5698" s="50"/>
      <c r="AI5698" s="107"/>
    </row>
    <row r="5699" spans="3:35" x14ac:dyDescent="0.2">
      <c r="C5699" s="101"/>
      <c r="D5699" s="101"/>
      <c r="E5699" s="101"/>
      <c r="F5699" s="101"/>
      <c r="I5699" s="101"/>
      <c r="J5699" s="101"/>
      <c r="L5699" s="102"/>
      <c r="M5699" s="103"/>
      <c r="O5699" s="101"/>
      <c r="P5699" s="101"/>
      <c r="Q5699" s="101"/>
      <c r="R5699" s="105"/>
      <c r="V5699" s="106"/>
      <c r="W5699" s="107"/>
      <c r="X5699" s="107"/>
      <c r="Y5699" s="107"/>
      <c r="Z5699" s="108"/>
      <c r="AA5699" s="107"/>
      <c r="AB5699" s="50"/>
      <c r="AI5699" s="107"/>
    </row>
    <row r="5700" spans="3:35" x14ac:dyDescent="0.2">
      <c r="C5700" s="101"/>
      <c r="D5700" s="101"/>
      <c r="E5700" s="101"/>
      <c r="F5700" s="101"/>
      <c r="I5700" s="101"/>
      <c r="J5700" s="101"/>
      <c r="L5700" s="102"/>
      <c r="M5700" s="103"/>
      <c r="O5700" s="101"/>
      <c r="P5700" s="101"/>
      <c r="Q5700" s="101"/>
      <c r="R5700" s="105"/>
      <c r="V5700" s="106"/>
      <c r="W5700" s="107"/>
      <c r="X5700" s="107"/>
      <c r="Y5700" s="107"/>
      <c r="Z5700" s="108"/>
      <c r="AA5700" s="107"/>
      <c r="AB5700" s="50"/>
      <c r="AI5700" s="107"/>
    </row>
    <row r="5701" spans="3:35" x14ac:dyDescent="0.2">
      <c r="C5701" s="101"/>
      <c r="D5701" s="101"/>
      <c r="E5701" s="101"/>
      <c r="F5701" s="101"/>
      <c r="I5701" s="101"/>
      <c r="J5701" s="101"/>
      <c r="L5701" s="102"/>
      <c r="M5701" s="103"/>
      <c r="O5701" s="101"/>
      <c r="P5701" s="101"/>
      <c r="Q5701" s="101"/>
      <c r="R5701" s="105"/>
      <c r="V5701" s="106"/>
      <c r="W5701" s="107"/>
      <c r="X5701" s="107"/>
      <c r="Y5701" s="107"/>
      <c r="Z5701" s="108"/>
      <c r="AA5701" s="107"/>
      <c r="AB5701" s="50"/>
      <c r="AI5701" s="107"/>
    </row>
    <row r="5702" spans="3:35" x14ac:dyDescent="0.2">
      <c r="C5702" s="101"/>
      <c r="D5702" s="101"/>
      <c r="E5702" s="101"/>
      <c r="F5702" s="101"/>
      <c r="I5702" s="101"/>
      <c r="J5702" s="101"/>
      <c r="L5702" s="102"/>
      <c r="M5702" s="103"/>
      <c r="O5702" s="101"/>
      <c r="P5702" s="101"/>
      <c r="Q5702" s="101"/>
      <c r="R5702" s="105"/>
      <c r="V5702" s="106"/>
      <c r="W5702" s="107"/>
      <c r="X5702" s="107"/>
      <c r="Y5702" s="107"/>
      <c r="Z5702" s="108"/>
      <c r="AA5702" s="107"/>
      <c r="AB5702" s="50"/>
      <c r="AI5702" s="107"/>
    </row>
    <row r="5703" spans="3:35" x14ac:dyDescent="0.2">
      <c r="C5703" s="101"/>
      <c r="D5703" s="101"/>
      <c r="E5703" s="101"/>
      <c r="F5703" s="101"/>
      <c r="I5703" s="101"/>
      <c r="J5703" s="101"/>
      <c r="L5703" s="102"/>
      <c r="M5703" s="103"/>
      <c r="O5703" s="101"/>
      <c r="P5703" s="101"/>
      <c r="Q5703" s="101"/>
      <c r="R5703" s="105"/>
      <c r="V5703" s="106"/>
      <c r="W5703" s="107"/>
      <c r="X5703" s="107"/>
      <c r="Y5703" s="107"/>
      <c r="Z5703" s="108"/>
      <c r="AA5703" s="107"/>
      <c r="AB5703" s="50"/>
      <c r="AI5703" s="107"/>
    </row>
    <row r="5704" spans="3:35" x14ac:dyDescent="0.2">
      <c r="C5704" s="101"/>
      <c r="D5704" s="101"/>
      <c r="E5704" s="101"/>
      <c r="F5704" s="101"/>
      <c r="I5704" s="101"/>
      <c r="J5704" s="101"/>
      <c r="L5704" s="102"/>
      <c r="M5704" s="103"/>
      <c r="O5704" s="101"/>
      <c r="P5704" s="101"/>
      <c r="Q5704" s="101"/>
      <c r="R5704" s="105"/>
      <c r="V5704" s="106"/>
      <c r="W5704" s="107"/>
      <c r="X5704" s="107"/>
      <c r="Y5704" s="107"/>
      <c r="Z5704" s="108"/>
      <c r="AA5704" s="107"/>
      <c r="AB5704" s="50"/>
      <c r="AI5704" s="107"/>
    </row>
    <row r="5705" spans="3:35" x14ac:dyDescent="0.2">
      <c r="C5705" s="101"/>
      <c r="D5705" s="101"/>
      <c r="E5705" s="101"/>
      <c r="F5705" s="101"/>
      <c r="I5705" s="101"/>
      <c r="J5705" s="101"/>
      <c r="L5705" s="102"/>
      <c r="M5705" s="103"/>
      <c r="O5705" s="101"/>
      <c r="P5705" s="101"/>
      <c r="Q5705" s="101"/>
      <c r="R5705" s="105"/>
      <c r="V5705" s="106"/>
      <c r="W5705" s="107"/>
      <c r="X5705" s="107"/>
      <c r="Y5705" s="107"/>
      <c r="Z5705" s="108"/>
      <c r="AA5705" s="107"/>
      <c r="AB5705" s="50"/>
      <c r="AI5705" s="107"/>
    </row>
    <row r="5706" spans="3:35" x14ac:dyDescent="0.2">
      <c r="C5706" s="101"/>
      <c r="D5706" s="101"/>
      <c r="E5706" s="101"/>
      <c r="F5706" s="101"/>
      <c r="I5706" s="101"/>
      <c r="J5706" s="101"/>
      <c r="L5706" s="102"/>
      <c r="M5706" s="103"/>
      <c r="O5706" s="101"/>
      <c r="P5706" s="101"/>
      <c r="Q5706" s="101"/>
      <c r="R5706" s="105"/>
      <c r="V5706" s="106"/>
      <c r="W5706" s="107"/>
      <c r="X5706" s="107"/>
      <c r="Y5706" s="107"/>
      <c r="Z5706" s="108"/>
      <c r="AA5706" s="107"/>
      <c r="AB5706" s="50"/>
      <c r="AI5706" s="107"/>
    </row>
    <row r="5707" spans="3:35" x14ac:dyDescent="0.2">
      <c r="C5707" s="101"/>
      <c r="D5707" s="101"/>
      <c r="E5707" s="101"/>
      <c r="F5707" s="101"/>
      <c r="I5707" s="101"/>
      <c r="J5707" s="101"/>
      <c r="L5707" s="102"/>
      <c r="M5707" s="103"/>
      <c r="O5707" s="101"/>
      <c r="P5707" s="101"/>
      <c r="Q5707" s="101"/>
      <c r="R5707" s="105"/>
      <c r="V5707" s="106"/>
      <c r="W5707" s="107"/>
      <c r="X5707" s="107"/>
      <c r="Y5707" s="107"/>
      <c r="Z5707" s="108"/>
      <c r="AA5707" s="107"/>
      <c r="AB5707" s="50"/>
      <c r="AI5707" s="107"/>
    </row>
    <row r="5708" spans="3:35" x14ac:dyDescent="0.2">
      <c r="C5708" s="101"/>
      <c r="D5708" s="101"/>
      <c r="E5708" s="101"/>
      <c r="F5708" s="101"/>
      <c r="I5708" s="101"/>
      <c r="J5708" s="101"/>
      <c r="L5708" s="102"/>
      <c r="M5708" s="103"/>
      <c r="O5708" s="101"/>
      <c r="P5708" s="101"/>
      <c r="Q5708" s="101"/>
      <c r="R5708" s="105"/>
      <c r="V5708" s="106"/>
      <c r="W5708" s="107"/>
      <c r="X5708" s="107"/>
      <c r="Y5708" s="107"/>
      <c r="Z5708" s="108"/>
      <c r="AA5708" s="107"/>
      <c r="AB5708" s="50"/>
      <c r="AI5708" s="107"/>
    </row>
    <row r="5709" spans="3:35" x14ac:dyDescent="0.2">
      <c r="C5709" s="101"/>
      <c r="D5709" s="101"/>
      <c r="E5709" s="101"/>
      <c r="F5709" s="101"/>
      <c r="I5709" s="101"/>
      <c r="J5709" s="101"/>
      <c r="L5709" s="102"/>
      <c r="M5709" s="103"/>
      <c r="O5709" s="101"/>
      <c r="P5709" s="101"/>
      <c r="Q5709" s="101"/>
      <c r="R5709" s="105"/>
      <c r="V5709" s="106"/>
      <c r="W5709" s="107"/>
      <c r="X5709" s="107"/>
      <c r="Y5709" s="107"/>
      <c r="Z5709" s="108"/>
      <c r="AA5709" s="107"/>
      <c r="AB5709" s="50"/>
      <c r="AI5709" s="107"/>
    </row>
    <row r="5710" spans="3:35" x14ac:dyDescent="0.2">
      <c r="C5710" s="101"/>
      <c r="D5710" s="101"/>
      <c r="E5710" s="101"/>
      <c r="F5710" s="101"/>
      <c r="I5710" s="101"/>
      <c r="J5710" s="101"/>
      <c r="L5710" s="102"/>
      <c r="M5710" s="103"/>
      <c r="O5710" s="101"/>
      <c r="P5710" s="101"/>
      <c r="Q5710" s="101"/>
      <c r="R5710" s="105"/>
      <c r="V5710" s="106"/>
      <c r="W5710" s="107"/>
      <c r="X5710" s="107"/>
      <c r="Y5710" s="107"/>
      <c r="Z5710" s="108"/>
      <c r="AA5710" s="107"/>
      <c r="AB5710" s="50"/>
      <c r="AI5710" s="107"/>
    </row>
    <row r="5711" spans="3:35" x14ac:dyDescent="0.2">
      <c r="C5711" s="101"/>
      <c r="D5711" s="101"/>
      <c r="E5711" s="101"/>
      <c r="F5711" s="101"/>
      <c r="I5711" s="101"/>
      <c r="J5711" s="101"/>
      <c r="L5711" s="102"/>
      <c r="M5711" s="103"/>
      <c r="O5711" s="101"/>
      <c r="P5711" s="101"/>
      <c r="Q5711" s="101"/>
      <c r="R5711" s="105"/>
      <c r="V5711" s="106"/>
      <c r="W5711" s="107"/>
      <c r="X5711" s="107"/>
      <c r="Y5711" s="107"/>
      <c r="Z5711" s="108"/>
      <c r="AA5711" s="107"/>
      <c r="AB5711" s="50"/>
      <c r="AI5711" s="107"/>
    </row>
    <row r="5712" spans="3:35" x14ac:dyDescent="0.2">
      <c r="C5712" s="101"/>
      <c r="D5712" s="101"/>
      <c r="E5712" s="101"/>
      <c r="F5712" s="101"/>
      <c r="I5712" s="101"/>
      <c r="J5712" s="101"/>
      <c r="L5712" s="102"/>
      <c r="M5712" s="103"/>
      <c r="O5712" s="101"/>
      <c r="P5712" s="101"/>
      <c r="Q5712" s="101"/>
      <c r="R5712" s="105"/>
      <c r="V5712" s="106"/>
      <c r="W5712" s="107"/>
      <c r="X5712" s="107"/>
      <c r="Y5712" s="107"/>
      <c r="Z5712" s="108"/>
      <c r="AA5712" s="107"/>
      <c r="AB5712" s="50"/>
      <c r="AI5712" s="107"/>
    </row>
    <row r="5713" spans="3:35" x14ac:dyDescent="0.2">
      <c r="C5713" s="101"/>
      <c r="D5713" s="101"/>
      <c r="E5713" s="101"/>
      <c r="F5713" s="101"/>
      <c r="I5713" s="101"/>
      <c r="J5713" s="101"/>
      <c r="L5713" s="102"/>
      <c r="M5713" s="103"/>
      <c r="O5713" s="101"/>
      <c r="P5713" s="101"/>
      <c r="Q5713" s="101"/>
      <c r="R5713" s="105"/>
      <c r="V5713" s="106"/>
      <c r="W5713" s="107"/>
      <c r="X5713" s="107"/>
      <c r="Y5713" s="107"/>
      <c r="Z5713" s="108"/>
      <c r="AA5713" s="107"/>
      <c r="AB5713" s="50"/>
      <c r="AI5713" s="107"/>
    </row>
    <row r="5714" spans="3:35" x14ac:dyDescent="0.2">
      <c r="C5714" s="101"/>
      <c r="D5714" s="101"/>
      <c r="E5714" s="101"/>
      <c r="F5714" s="101"/>
      <c r="I5714" s="101"/>
      <c r="J5714" s="101"/>
      <c r="L5714" s="102"/>
      <c r="M5714" s="103"/>
      <c r="O5714" s="101"/>
      <c r="P5714" s="101"/>
      <c r="Q5714" s="101"/>
      <c r="R5714" s="105"/>
      <c r="V5714" s="106"/>
      <c r="W5714" s="107"/>
      <c r="X5714" s="107"/>
      <c r="Y5714" s="107"/>
      <c r="Z5714" s="108"/>
      <c r="AA5714" s="107"/>
      <c r="AB5714" s="50"/>
      <c r="AI5714" s="107"/>
    </row>
    <row r="5715" spans="3:35" x14ac:dyDescent="0.2">
      <c r="C5715" s="101"/>
      <c r="D5715" s="101"/>
      <c r="E5715" s="101"/>
      <c r="F5715" s="101"/>
      <c r="I5715" s="101"/>
      <c r="J5715" s="101"/>
      <c r="L5715" s="102"/>
      <c r="M5715" s="103"/>
      <c r="O5715" s="101"/>
      <c r="P5715" s="101"/>
      <c r="Q5715" s="101"/>
      <c r="R5715" s="105"/>
      <c r="V5715" s="106"/>
      <c r="W5715" s="107"/>
      <c r="X5715" s="107"/>
      <c r="Y5715" s="107"/>
      <c r="Z5715" s="108"/>
      <c r="AA5715" s="107"/>
      <c r="AB5715" s="50"/>
      <c r="AI5715" s="107"/>
    </row>
    <row r="5716" spans="3:35" x14ac:dyDescent="0.2">
      <c r="C5716" s="101"/>
      <c r="D5716" s="101"/>
      <c r="E5716" s="101"/>
      <c r="F5716" s="101"/>
      <c r="I5716" s="101"/>
      <c r="J5716" s="101"/>
      <c r="L5716" s="102"/>
      <c r="M5716" s="103"/>
      <c r="O5716" s="101"/>
      <c r="P5716" s="101"/>
      <c r="Q5716" s="101"/>
      <c r="R5716" s="105"/>
      <c r="V5716" s="106"/>
      <c r="W5716" s="107"/>
      <c r="X5716" s="107"/>
      <c r="Y5716" s="107"/>
      <c r="Z5716" s="108"/>
      <c r="AA5716" s="107"/>
      <c r="AB5716" s="50"/>
      <c r="AI5716" s="107"/>
    </row>
    <row r="5717" spans="3:35" x14ac:dyDescent="0.2">
      <c r="C5717" s="101"/>
      <c r="D5717" s="101"/>
      <c r="E5717" s="101"/>
      <c r="F5717" s="101"/>
      <c r="I5717" s="101"/>
      <c r="J5717" s="101"/>
      <c r="L5717" s="102"/>
      <c r="M5717" s="103"/>
      <c r="O5717" s="101"/>
      <c r="P5717" s="101"/>
      <c r="Q5717" s="101"/>
      <c r="R5717" s="105"/>
      <c r="V5717" s="106"/>
      <c r="W5717" s="107"/>
      <c r="X5717" s="107"/>
      <c r="Y5717" s="107"/>
      <c r="Z5717" s="108"/>
      <c r="AA5717" s="107"/>
      <c r="AB5717" s="50"/>
      <c r="AI5717" s="107"/>
    </row>
    <row r="5718" spans="3:35" x14ac:dyDescent="0.2">
      <c r="C5718" s="101"/>
      <c r="D5718" s="101"/>
      <c r="E5718" s="101"/>
      <c r="F5718" s="101"/>
      <c r="I5718" s="101"/>
      <c r="J5718" s="101"/>
      <c r="L5718" s="102"/>
      <c r="M5718" s="103"/>
      <c r="O5718" s="101"/>
      <c r="P5718" s="101"/>
      <c r="Q5718" s="101"/>
      <c r="R5718" s="105"/>
      <c r="V5718" s="106"/>
      <c r="W5718" s="107"/>
      <c r="X5718" s="107"/>
      <c r="Y5718" s="107"/>
      <c r="Z5718" s="108"/>
      <c r="AA5718" s="107"/>
      <c r="AB5718" s="50"/>
      <c r="AI5718" s="107"/>
    </row>
    <row r="5719" spans="3:35" x14ac:dyDescent="0.2">
      <c r="C5719" s="101"/>
      <c r="D5719" s="101"/>
      <c r="E5719" s="101"/>
      <c r="F5719" s="101"/>
      <c r="I5719" s="101"/>
      <c r="J5719" s="101"/>
      <c r="L5719" s="102"/>
      <c r="M5719" s="103"/>
      <c r="O5719" s="101"/>
      <c r="P5719" s="101"/>
      <c r="Q5719" s="101"/>
      <c r="R5719" s="105"/>
      <c r="V5719" s="106"/>
      <c r="W5719" s="107"/>
      <c r="X5719" s="107"/>
      <c r="Y5719" s="107"/>
      <c r="Z5719" s="108"/>
      <c r="AA5719" s="107"/>
      <c r="AB5719" s="50"/>
      <c r="AI5719" s="107"/>
    </row>
    <row r="5720" spans="3:35" x14ac:dyDescent="0.2">
      <c r="C5720" s="101"/>
      <c r="D5720" s="101"/>
      <c r="E5720" s="101"/>
      <c r="F5720" s="101"/>
      <c r="I5720" s="101"/>
      <c r="J5720" s="101"/>
      <c r="L5720" s="102"/>
      <c r="M5720" s="103"/>
      <c r="O5720" s="101"/>
      <c r="P5720" s="101"/>
      <c r="Q5720" s="101"/>
      <c r="R5720" s="105"/>
      <c r="V5720" s="106"/>
      <c r="W5720" s="107"/>
      <c r="X5720" s="107"/>
      <c r="Y5720" s="107"/>
      <c r="Z5720" s="108"/>
      <c r="AA5720" s="107"/>
      <c r="AB5720" s="50"/>
      <c r="AI5720" s="107"/>
    </row>
    <row r="5721" spans="3:35" x14ac:dyDescent="0.2">
      <c r="C5721" s="101"/>
      <c r="D5721" s="101"/>
      <c r="E5721" s="101"/>
      <c r="F5721" s="101"/>
      <c r="I5721" s="101"/>
      <c r="J5721" s="101"/>
      <c r="L5721" s="102"/>
      <c r="M5721" s="103"/>
      <c r="O5721" s="101"/>
      <c r="P5721" s="101"/>
      <c r="Q5721" s="101"/>
      <c r="R5721" s="105"/>
      <c r="V5721" s="106"/>
      <c r="W5721" s="107"/>
      <c r="X5721" s="107"/>
      <c r="Y5721" s="107"/>
      <c r="Z5721" s="108"/>
      <c r="AA5721" s="107"/>
      <c r="AB5721" s="50"/>
      <c r="AI5721" s="107"/>
    </row>
    <row r="5722" spans="3:35" x14ac:dyDescent="0.2">
      <c r="C5722" s="101"/>
      <c r="D5722" s="101"/>
      <c r="E5722" s="101"/>
      <c r="F5722" s="101"/>
      <c r="I5722" s="101"/>
      <c r="J5722" s="101"/>
      <c r="L5722" s="102"/>
      <c r="M5722" s="103"/>
      <c r="O5722" s="101"/>
      <c r="P5722" s="101"/>
      <c r="Q5722" s="101"/>
      <c r="R5722" s="105"/>
      <c r="V5722" s="106"/>
      <c r="W5722" s="107"/>
      <c r="X5722" s="107"/>
      <c r="Y5722" s="107"/>
      <c r="Z5722" s="108"/>
      <c r="AA5722" s="107"/>
      <c r="AB5722" s="50"/>
      <c r="AI5722" s="107"/>
    </row>
    <row r="5723" spans="3:35" x14ac:dyDescent="0.2">
      <c r="C5723" s="101"/>
      <c r="D5723" s="101"/>
      <c r="E5723" s="101"/>
      <c r="F5723" s="101"/>
      <c r="I5723" s="101"/>
      <c r="J5723" s="101"/>
      <c r="L5723" s="102"/>
      <c r="M5723" s="103"/>
      <c r="O5723" s="101"/>
      <c r="P5723" s="101"/>
      <c r="Q5723" s="101"/>
      <c r="R5723" s="105"/>
      <c r="V5723" s="106"/>
      <c r="W5723" s="107"/>
      <c r="X5723" s="107"/>
      <c r="Y5723" s="107"/>
      <c r="Z5723" s="108"/>
      <c r="AA5723" s="107"/>
      <c r="AB5723" s="50"/>
      <c r="AI5723" s="107"/>
    </row>
    <row r="5724" spans="3:35" x14ac:dyDescent="0.2">
      <c r="C5724" s="101"/>
      <c r="D5724" s="101"/>
      <c r="E5724" s="101"/>
      <c r="F5724" s="101"/>
      <c r="I5724" s="101"/>
      <c r="J5724" s="101"/>
      <c r="L5724" s="102"/>
      <c r="M5724" s="103"/>
      <c r="O5724" s="101"/>
      <c r="P5724" s="101"/>
      <c r="Q5724" s="101"/>
      <c r="R5724" s="105"/>
      <c r="V5724" s="106"/>
      <c r="W5724" s="107"/>
      <c r="X5724" s="107"/>
      <c r="Y5724" s="107"/>
      <c r="Z5724" s="108"/>
      <c r="AA5724" s="107"/>
      <c r="AB5724" s="50"/>
      <c r="AI5724" s="107"/>
    </row>
    <row r="5725" spans="3:35" x14ac:dyDescent="0.2">
      <c r="C5725" s="101"/>
      <c r="D5725" s="101"/>
      <c r="E5725" s="101"/>
      <c r="F5725" s="101"/>
      <c r="I5725" s="101"/>
      <c r="J5725" s="101"/>
      <c r="L5725" s="102"/>
      <c r="M5725" s="103"/>
      <c r="O5725" s="101"/>
      <c r="P5725" s="101"/>
      <c r="Q5725" s="101"/>
      <c r="R5725" s="105"/>
      <c r="V5725" s="106"/>
      <c r="W5725" s="107"/>
      <c r="X5725" s="107"/>
      <c r="Y5725" s="107"/>
      <c r="Z5725" s="108"/>
      <c r="AA5725" s="107"/>
      <c r="AB5725" s="50"/>
      <c r="AI5725" s="107"/>
    </row>
    <row r="5726" spans="3:35" x14ac:dyDescent="0.2">
      <c r="C5726" s="101"/>
      <c r="D5726" s="101"/>
      <c r="E5726" s="101"/>
      <c r="F5726" s="101"/>
      <c r="I5726" s="101"/>
      <c r="J5726" s="101"/>
      <c r="L5726" s="102"/>
      <c r="M5726" s="103"/>
      <c r="O5726" s="101"/>
      <c r="P5726" s="101"/>
      <c r="Q5726" s="101"/>
      <c r="R5726" s="105"/>
      <c r="V5726" s="106"/>
      <c r="W5726" s="107"/>
      <c r="X5726" s="107"/>
      <c r="Y5726" s="107"/>
      <c r="Z5726" s="108"/>
      <c r="AA5726" s="107"/>
      <c r="AB5726" s="50"/>
      <c r="AI5726" s="107"/>
    </row>
    <row r="5727" spans="3:35" x14ac:dyDescent="0.2">
      <c r="C5727" s="101"/>
      <c r="D5727" s="101"/>
      <c r="E5727" s="101"/>
      <c r="F5727" s="101"/>
      <c r="I5727" s="101"/>
      <c r="J5727" s="101"/>
      <c r="L5727" s="102"/>
      <c r="M5727" s="103"/>
      <c r="O5727" s="101"/>
      <c r="P5727" s="101"/>
      <c r="Q5727" s="101"/>
      <c r="R5727" s="105"/>
      <c r="V5727" s="106"/>
      <c r="W5727" s="107"/>
      <c r="X5727" s="107"/>
      <c r="Y5727" s="107"/>
      <c r="Z5727" s="108"/>
      <c r="AA5727" s="107"/>
      <c r="AB5727" s="50"/>
      <c r="AI5727" s="107"/>
    </row>
    <row r="5728" spans="3:35" x14ac:dyDescent="0.2">
      <c r="C5728" s="101"/>
      <c r="D5728" s="101"/>
      <c r="E5728" s="101"/>
      <c r="F5728" s="101"/>
      <c r="I5728" s="101"/>
      <c r="J5728" s="101"/>
      <c r="L5728" s="102"/>
      <c r="M5728" s="103"/>
      <c r="O5728" s="101"/>
      <c r="P5728" s="101"/>
      <c r="Q5728" s="101"/>
      <c r="R5728" s="105"/>
      <c r="V5728" s="106"/>
      <c r="W5728" s="107"/>
      <c r="X5728" s="107"/>
      <c r="Y5728" s="107"/>
      <c r="Z5728" s="108"/>
      <c r="AA5728" s="107"/>
      <c r="AB5728" s="50"/>
      <c r="AI5728" s="107"/>
    </row>
    <row r="5729" spans="3:35" x14ac:dyDescent="0.2">
      <c r="C5729" s="101"/>
      <c r="D5729" s="101"/>
      <c r="E5729" s="101"/>
      <c r="F5729" s="101"/>
      <c r="I5729" s="101"/>
      <c r="J5729" s="101"/>
      <c r="L5729" s="102"/>
      <c r="M5729" s="103"/>
      <c r="O5729" s="101"/>
      <c r="P5729" s="101"/>
      <c r="Q5729" s="101"/>
      <c r="R5729" s="105"/>
      <c r="V5729" s="106"/>
      <c r="W5729" s="107"/>
      <c r="X5729" s="107"/>
      <c r="Y5729" s="107"/>
      <c r="Z5729" s="108"/>
      <c r="AA5729" s="107"/>
      <c r="AB5729" s="50"/>
      <c r="AI5729" s="107"/>
    </row>
    <row r="5730" spans="3:35" x14ac:dyDescent="0.2">
      <c r="C5730" s="101"/>
      <c r="D5730" s="101"/>
      <c r="E5730" s="101"/>
      <c r="F5730" s="101"/>
      <c r="I5730" s="101"/>
      <c r="J5730" s="101"/>
      <c r="L5730" s="102"/>
      <c r="M5730" s="103"/>
      <c r="O5730" s="101"/>
      <c r="P5730" s="101"/>
      <c r="Q5730" s="101"/>
      <c r="R5730" s="105"/>
      <c r="V5730" s="106"/>
      <c r="W5730" s="107"/>
      <c r="X5730" s="107"/>
      <c r="Y5730" s="107"/>
      <c r="Z5730" s="108"/>
      <c r="AA5730" s="107"/>
      <c r="AB5730" s="50"/>
      <c r="AI5730" s="107"/>
    </row>
    <row r="5731" spans="3:35" x14ac:dyDescent="0.2">
      <c r="C5731" s="101"/>
      <c r="D5731" s="101"/>
      <c r="E5731" s="101"/>
      <c r="F5731" s="101"/>
      <c r="I5731" s="101"/>
      <c r="J5731" s="101"/>
      <c r="L5731" s="102"/>
      <c r="M5731" s="103"/>
      <c r="O5731" s="101"/>
      <c r="P5731" s="101"/>
      <c r="Q5731" s="101"/>
      <c r="R5731" s="105"/>
      <c r="V5731" s="106"/>
      <c r="W5731" s="107"/>
      <c r="X5731" s="107"/>
      <c r="Y5731" s="107"/>
      <c r="Z5731" s="108"/>
      <c r="AA5731" s="107"/>
      <c r="AB5731" s="50"/>
      <c r="AI5731" s="107"/>
    </row>
    <row r="5732" spans="3:35" x14ac:dyDescent="0.2">
      <c r="C5732" s="101"/>
      <c r="D5732" s="101"/>
      <c r="E5732" s="101"/>
      <c r="F5732" s="101"/>
      <c r="I5732" s="101"/>
      <c r="J5732" s="101"/>
      <c r="L5732" s="102"/>
      <c r="M5732" s="103"/>
      <c r="O5732" s="101"/>
      <c r="P5732" s="101"/>
      <c r="Q5732" s="101"/>
      <c r="R5732" s="105"/>
      <c r="V5732" s="106"/>
      <c r="W5732" s="107"/>
      <c r="X5732" s="107"/>
      <c r="Y5732" s="107"/>
      <c r="Z5732" s="108"/>
      <c r="AA5732" s="107"/>
      <c r="AB5732" s="50"/>
      <c r="AI5732" s="107"/>
    </row>
    <row r="5733" spans="3:35" x14ac:dyDescent="0.2">
      <c r="C5733" s="101"/>
      <c r="D5733" s="101"/>
      <c r="E5733" s="101"/>
      <c r="F5733" s="101"/>
      <c r="I5733" s="101"/>
      <c r="J5733" s="101"/>
      <c r="L5733" s="102"/>
      <c r="M5733" s="103"/>
      <c r="O5733" s="101"/>
      <c r="P5733" s="101"/>
      <c r="Q5733" s="101"/>
      <c r="R5733" s="105"/>
      <c r="V5733" s="106"/>
      <c r="W5733" s="107"/>
      <c r="X5733" s="107"/>
      <c r="Y5733" s="107"/>
      <c r="Z5733" s="108"/>
      <c r="AA5733" s="107"/>
      <c r="AB5733" s="50"/>
      <c r="AI5733" s="107"/>
    </row>
    <row r="5734" spans="3:35" x14ac:dyDescent="0.2">
      <c r="C5734" s="101"/>
      <c r="D5734" s="101"/>
      <c r="E5734" s="101"/>
      <c r="F5734" s="101"/>
      <c r="I5734" s="101"/>
      <c r="J5734" s="101"/>
      <c r="L5734" s="102"/>
      <c r="M5734" s="103"/>
      <c r="O5734" s="101"/>
      <c r="P5734" s="101"/>
      <c r="Q5734" s="101"/>
      <c r="R5734" s="105"/>
      <c r="V5734" s="106"/>
      <c r="W5734" s="107"/>
      <c r="X5734" s="107"/>
      <c r="Y5734" s="107"/>
      <c r="Z5734" s="108"/>
      <c r="AA5734" s="107"/>
      <c r="AB5734" s="50"/>
      <c r="AI5734" s="107"/>
    </row>
    <row r="5735" spans="3:35" x14ac:dyDescent="0.2">
      <c r="C5735" s="101"/>
      <c r="D5735" s="101"/>
      <c r="E5735" s="101"/>
      <c r="F5735" s="101"/>
      <c r="I5735" s="101"/>
      <c r="J5735" s="101"/>
      <c r="L5735" s="102"/>
      <c r="M5735" s="103"/>
      <c r="O5735" s="101"/>
      <c r="P5735" s="101"/>
      <c r="Q5735" s="101"/>
      <c r="R5735" s="105"/>
      <c r="V5735" s="106"/>
      <c r="W5735" s="107"/>
      <c r="X5735" s="107"/>
      <c r="Y5735" s="107"/>
      <c r="Z5735" s="108"/>
      <c r="AA5735" s="107"/>
      <c r="AB5735" s="50"/>
      <c r="AI5735" s="107"/>
    </row>
    <row r="5736" spans="3:35" x14ac:dyDescent="0.2">
      <c r="C5736" s="101"/>
      <c r="D5736" s="101"/>
      <c r="E5736" s="101"/>
      <c r="F5736" s="101"/>
      <c r="I5736" s="101"/>
      <c r="J5736" s="101"/>
      <c r="L5736" s="102"/>
      <c r="M5736" s="103"/>
      <c r="O5736" s="101"/>
      <c r="P5736" s="101"/>
      <c r="Q5736" s="101"/>
      <c r="R5736" s="105"/>
      <c r="V5736" s="106"/>
      <c r="W5736" s="107"/>
      <c r="X5736" s="107"/>
      <c r="Y5736" s="107"/>
      <c r="Z5736" s="108"/>
      <c r="AA5736" s="107"/>
      <c r="AB5736" s="50"/>
      <c r="AI5736" s="107"/>
    </row>
    <row r="5737" spans="3:35" x14ac:dyDescent="0.2">
      <c r="C5737" s="101"/>
      <c r="D5737" s="101"/>
      <c r="E5737" s="101"/>
      <c r="F5737" s="101"/>
      <c r="I5737" s="101"/>
      <c r="J5737" s="101"/>
      <c r="L5737" s="102"/>
      <c r="M5737" s="103"/>
      <c r="O5737" s="101"/>
      <c r="P5737" s="101"/>
      <c r="Q5737" s="101"/>
      <c r="R5737" s="105"/>
      <c r="V5737" s="106"/>
      <c r="W5737" s="107"/>
      <c r="X5737" s="107"/>
      <c r="Y5737" s="107"/>
      <c r="Z5737" s="108"/>
      <c r="AA5737" s="107"/>
      <c r="AB5737" s="50"/>
      <c r="AI5737" s="107"/>
    </row>
    <row r="5738" spans="3:35" x14ac:dyDescent="0.2">
      <c r="C5738" s="101"/>
      <c r="D5738" s="101"/>
      <c r="E5738" s="101"/>
      <c r="F5738" s="101"/>
      <c r="I5738" s="101"/>
      <c r="J5738" s="101"/>
      <c r="L5738" s="102"/>
      <c r="M5738" s="103"/>
      <c r="O5738" s="101"/>
      <c r="P5738" s="101"/>
      <c r="Q5738" s="101"/>
      <c r="R5738" s="105"/>
      <c r="V5738" s="106"/>
      <c r="W5738" s="107"/>
      <c r="X5738" s="107"/>
      <c r="Y5738" s="107"/>
      <c r="Z5738" s="108"/>
      <c r="AA5738" s="107"/>
      <c r="AB5738" s="50"/>
      <c r="AI5738" s="107"/>
    </row>
    <row r="5739" spans="3:35" x14ac:dyDescent="0.2">
      <c r="C5739" s="101"/>
      <c r="D5739" s="101"/>
      <c r="E5739" s="101"/>
      <c r="F5739" s="101"/>
      <c r="I5739" s="101"/>
      <c r="J5739" s="101"/>
      <c r="L5739" s="102"/>
      <c r="M5739" s="103"/>
      <c r="O5739" s="101"/>
      <c r="P5739" s="101"/>
      <c r="Q5739" s="101"/>
      <c r="R5739" s="105"/>
      <c r="V5739" s="106"/>
      <c r="W5739" s="107"/>
      <c r="X5739" s="107"/>
      <c r="Y5739" s="107"/>
      <c r="Z5739" s="108"/>
      <c r="AA5739" s="107"/>
      <c r="AB5739" s="50"/>
      <c r="AI5739" s="107"/>
    </row>
    <row r="5740" spans="3:35" x14ac:dyDescent="0.2">
      <c r="C5740" s="101"/>
      <c r="D5740" s="101"/>
      <c r="E5740" s="101"/>
      <c r="F5740" s="101"/>
      <c r="I5740" s="101"/>
      <c r="J5740" s="101"/>
      <c r="L5740" s="102"/>
      <c r="M5740" s="103"/>
      <c r="O5740" s="101"/>
      <c r="P5740" s="101"/>
      <c r="Q5740" s="101"/>
      <c r="R5740" s="105"/>
      <c r="V5740" s="106"/>
      <c r="W5740" s="107"/>
      <c r="X5740" s="107"/>
      <c r="Y5740" s="107"/>
      <c r="Z5740" s="108"/>
      <c r="AA5740" s="107"/>
      <c r="AB5740" s="50"/>
      <c r="AI5740" s="107"/>
    </row>
    <row r="5741" spans="3:35" x14ac:dyDescent="0.2">
      <c r="C5741" s="101"/>
      <c r="D5741" s="101"/>
      <c r="E5741" s="101"/>
      <c r="F5741" s="101"/>
      <c r="I5741" s="101"/>
      <c r="J5741" s="101"/>
      <c r="L5741" s="102"/>
      <c r="M5741" s="103"/>
      <c r="O5741" s="101"/>
      <c r="P5741" s="101"/>
      <c r="Q5741" s="101"/>
      <c r="R5741" s="105"/>
      <c r="V5741" s="106"/>
      <c r="W5741" s="107"/>
      <c r="X5741" s="107"/>
      <c r="Y5741" s="107"/>
      <c r="Z5741" s="108"/>
      <c r="AA5741" s="107"/>
      <c r="AB5741" s="50"/>
      <c r="AI5741" s="107"/>
    </row>
    <row r="5742" spans="3:35" x14ac:dyDescent="0.2">
      <c r="C5742" s="101"/>
      <c r="D5742" s="101"/>
      <c r="E5742" s="101"/>
      <c r="F5742" s="101"/>
      <c r="I5742" s="101"/>
      <c r="J5742" s="101"/>
      <c r="L5742" s="102"/>
      <c r="M5742" s="103"/>
      <c r="O5742" s="101"/>
      <c r="P5742" s="101"/>
      <c r="Q5742" s="101"/>
      <c r="R5742" s="105"/>
      <c r="V5742" s="106"/>
      <c r="W5742" s="107"/>
      <c r="X5742" s="107"/>
      <c r="Y5742" s="107"/>
      <c r="Z5742" s="108"/>
      <c r="AA5742" s="107"/>
      <c r="AB5742" s="50"/>
      <c r="AI5742" s="107"/>
    </row>
    <row r="5743" spans="3:35" x14ac:dyDescent="0.2">
      <c r="C5743" s="101"/>
      <c r="D5743" s="101"/>
      <c r="E5743" s="101"/>
      <c r="F5743" s="101"/>
      <c r="I5743" s="101"/>
      <c r="J5743" s="101"/>
      <c r="L5743" s="102"/>
      <c r="M5743" s="103"/>
      <c r="O5743" s="101"/>
      <c r="P5743" s="101"/>
      <c r="Q5743" s="101"/>
      <c r="R5743" s="105"/>
      <c r="V5743" s="106"/>
      <c r="W5743" s="107"/>
      <c r="X5743" s="107"/>
      <c r="Y5743" s="107"/>
      <c r="Z5743" s="108"/>
      <c r="AA5743" s="107"/>
      <c r="AB5743" s="50"/>
      <c r="AI5743" s="107"/>
    </row>
    <row r="5744" spans="3:35" x14ac:dyDescent="0.2">
      <c r="C5744" s="101"/>
      <c r="D5744" s="101"/>
      <c r="E5744" s="101"/>
      <c r="F5744" s="101"/>
      <c r="I5744" s="101"/>
      <c r="J5744" s="101"/>
      <c r="L5744" s="102"/>
      <c r="M5744" s="103"/>
      <c r="O5744" s="101"/>
      <c r="P5744" s="101"/>
      <c r="Q5744" s="101"/>
      <c r="R5744" s="105"/>
      <c r="V5744" s="106"/>
      <c r="W5744" s="107"/>
      <c r="X5744" s="107"/>
      <c r="Y5744" s="107"/>
      <c r="Z5744" s="108"/>
      <c r="AA5744" s="107"/>
      <c r="AB5744" s="50"/>
      <c r="AI5744" s="107"/>
    </row>
    <row r="5745" spans="3:35" x14ac:dyDescent="0.2">
      <c r="C5745" s="101"/>
      <c r="D5745" s="101"/>
      <c r="E5745" s="101"/>
      <c r="F5745" s="101"/>
      <c r="I5745" s="101"/>
      <c r="J5745" s="101"/>
      <c r="L5745" s="102"/>
      <c r="M5745" s="103"/>
      <c r="O5745" s="101"/>
      <c r="P5745" s="101"/>
      <c r="Q5745" s="101"/>
      <c r="R5745" s="105"/>
      <c r="V5745" s="106"/>
      <c r="W5745" s="107"/>
      <c r="X5745" s="107"/>
      <c r="Y5745" s="107"/>
      <c r="Z5745" s="108"/>
      <c r="AA5745" s="107"/>
      <c r="AB5745" s="50"/>
      <c r="AI5745" s="107"/>
    </row>
    <row r="5746" spans="3:35" x14ac:dyDescent="0.2">
      <c r="C5746" s="101"/>
      <c r="D5746" s="101"/>
      <c r="E5746" s="101"/>
      <c r="F5746" s="101"/>
      <c r="I5746" s="101"/>
      <c r="J5746" s="101"/>
      <c r="L5746" s="102"/>
      <c r="M5746" s="103"/>
      <c r="O5746" s="101"/>
      <c r="P5746" s="101"/>
      <c r="Q5746" s="101"/>
      <c r="R5746" s="105"/>
      <c r="V5746" s="106"/>
      <c r="W5746" s="107"/>
      <c r="X5746" s="107"/>
      <c r="Y5746" s="107"/>
      <c r="Z5746" s="108"/>
      <c r="AA5746" s="107"/>
      <c r="AB5746" s="50"/>
      <c r="AI5746" s="107"/>
    </row>
    <row r="5747" spans="3:35" x14ac:dyDescent="0.2">
      <c r="C5747" s="101"/>
      <c r="D5747" s="101"/>
      <c r="E5747" s="101"/>
      <c r="F5747" s="101"/>
      <c r="I5747" s="101"/>
      <c r="J5747" s="101"/>
      <c r="L5747" s="102"/>
      <c r="M5747" s="103"/>
      <c r="O5747" s="101"/>
      <c r="P5747" s="101"/>
      <c r="Q5747" s="101"/>
      <c r="R5747" s="105"/>
      <c r="V5747" s="106"/>
      <c r="W5747" s="107"/>
      <c r="X5747" s="107"/>
      <c r="Y5747" s="107"/>
      <c r="Z5747" s="108"/>
      <c r="AA5747" s="107"/>
      <c r="AB5747" s="50"/>
      <c r="AI5747" s="107"/>
    </row>
    <row r="5748" spans="3:35" x14ac:dyDescent="0.2">
      <c r="C5748" s="101"/>
      <c r="D5748" s="101"/>
      <c r="E5748" s="101"/>
      <c r="F5748" s="101"/>
      <c r="I5748" s="101"/>
      <c r="J5748" s="101"/>
      <c r="L5748" s="102"/>
      <c r="M5748" s="103"/>
      <c r="O5748" s="101"/>
      <c r="P5748" s="101"/>
      <c r="Q5748" s="101"/>
      <c r="R5748" s="105"/>
      <c r="V5748" s="106"/>
      <c r="W5748" s="107"/>
      <c r="X5748" s="107"/>
      <c r="Y5748" s="107"/>
      <c r="Z5748" s="108"/>
      <c r="AA5748" s="107"/>
      <c r="AB5748" s="50"/>
      <c r="AI5748" s="107"/>
    </row>
    <row r="5749" spans="3:35" x14ac:dyDescent="0.2">
      <c r="C5749" s="101"/>
      <c r="D5749" s="101"/>
      <c r="E5749" s="101"/>
      <c r="F5749" s="101"/>
      <c r="I5749" s="101"/>
      <c r="J5749" s="101"/>
      <c r="L5749" s="102"/>
      <c r="M5749" s="103"/>
      <c r="O5749" s="101"/>
      <c r="P5749" s="101"/>
      <c r="Q5749" s="101"/>
      <c r="R5749" s="105"/>
      <c r="V5749" s="106"/>
      <c r="W5749" s="107"/>
      <c r="X5749" s="107"/>
      <c r="Y5749" s="107"/>
      <c r="Z5749" s="108"/>
      <c r="AA5749" s="107"/>
      <c r="AB5749" s="50"/>
      <c r="AI5749" s="107"/>
    </row>
    <row r="5750" spans="3:35" x14ac:dyDescent="0.2">
      <c r="C5750" s="101"/>
      <c r="D5750" s="101"/>
      <c r="E5750" s="101"/>
      <c r="F5750" s="101"/>
      <c r="I5750" s="101"/>
      <c r="J5750" s="101"/>
      <c r="L5750" s="102"/>
      <c r="M5750" s="103"/>
      <c r="O5750" s="101"/>
      <c r="P5750" s="101"/>
      <c r="Q5750" s="101"/>
      <c r="R5750" s="105"/>
      <c r="V5750" s="106"/>
      <c r="W5750" s="107"/>
      <c r="X5750" s="107"/>
      <c r="Y5750" s="107"/>
      <c r="Z5750" s="108"/>
      <c r="AA5750" s="107"/>
      <c r="AB5750" s="50"/>
      <c r="AI5750" s="107"/>
    </row>
    <row r="5751" spans="3:35" x14ac:dyDescent="0.2">
      <c r="C5751" s="101"/>
      <c r="D5751" s="101"/>
      <c r="E5751" s="101"/>
      <c r="F5751" s="101"/>
      <c r="I5751" s="101"/>
      <c r="J5751" s="101"/>
      <c r="L5751" s="102"/>
      <c r="M5751" s="103"/>
      <c r="O5751" s="101"/>
      <c r="P5751" s="101"/>
      <c r="Q5751" s="101"/>
      <c r="R5751" s="105"/>
      <c r="V5751" s="106"/>
      <c r="W5751" s="107"/>
      <c r="X5751" s="107"/>
      <c r="Y5751" s="107"/>
      <c r="Z5751" s="108"/>
      <c r="AA5751" s="107"/>
      <c r="AB5751" s="50"/>
      <c r="AI5751" s="107"/>
    </row>
    <row r="5752" spans="3:35" x14ac:dyDescent="0.2">
      <c r="C5752" s="101"/>
      <c r="D5752" s="101"/>
      <c r="E5752" s="101"/>
      <c r="F5752" s="101"/>
      <c r="I5752" s="101"/>
      <c r="J5752" s="101"/>
      <c r="L5752" s="102"/>
      <c r="M5752" s="103"/>
      <c r="O5752" s="101"/>
      <c r="P5752" s="101"/>
      <c r="Q5752" s="101"/>
      <c r="R5752" s="105"/>
      <c r="V5752" s="106"/>
      <c r="W5752" s="107"/>
      <c r="X5752" s="107"/>
      <c r="Y5752" s="107"/>
      <c r="Z5752" s="108"/>
      <c r="AA5752" s="107"/>
      <c r="AB5752" s="50"/>
      <c r="AI5752" s="107"/>
    </row>
    <row r="5753" spans="3:35" x14ac:dyDescent="0.2">
      <c r="C5753" s="101"/>
      <c r="D5753" s="101"/>
      <c r="E5753" s="101"/>
      <c r="F5753" s="101"/>
      <c r="I5753" s="101"/>
      <c r="J5753" s="101"/>
      <c r="L5753" s="102"/>
      <c r="M5753" s="103"/>
      <c r="O5753" s="101"/>
      <c r="P5753" s="101"/>
      <c r="Q5753" s="101"/>
      <c r="R5753" s="105"/>
      <c r="V5753" s="106"/>
      <c r="W5753" s="107"/>
      <c r="X5753" s="107"/>
      <c r="Y5753" s="107"/>
      <c r="Z5753" s="108"/>
      <c r="AA5753" s="107"/>
      <c r="AB5753" s="50"/>
      <c r="AI5753" s="107"/>
    </row>
    <row r="5754" spans="3:35" x14ac:dyDescent="0.2">
      <c r="C5754" s="101"/>
      <c r="D5754" s="101"/>
      <c r="E5754" s="101"/>
      <c r="F5754" s="101"/>
      <c r="I5754" s="101"/>
      <c r="J5754" s="101"/>
      <c r="L5754" s="102"/>
      <c r="M5754" s="103"/>
      <c r="O5754" s="101"/>
      <c r="P5754" s="101"/>
      <c r="Q5754" s="101"/>
      <c r="R5754" s="105"/>
      <c r="V5754" s="106"/>
      <c r="W5754" s="107"/>
      <c r="X5754" s="107"/>
      <c r="Y5754" s="107"/>
      <c r="Z5754" s="108"/>
      <c r="AA5754" s="107"/>
      <c r="AB5754" s="50"/>
      <c r="AI5754" s="107"/>
    </row>
    <row r="5755" spans="3:35" x14ac:dyDescent="0.2">
      <c r="C5755" s="101"/>
      <c r="D5755" s="101"/>
      <c r="E5755" s="101"/>
      <c r="F5755" s="101"/>
      <c r="I5755" s="101"/>
      <c r="J5755" s="101"/>
      <c r="L5755" s="102"/>
      <c r="M5755" s="103"/>
      <c r="O5755" s="101"/>
      <c r="P5755" s="101"/>
      <c r="Q5755" s="101"/>
      <c r="R5755" s="105"/>
      <c r="V5755" s="106"/>
      <c r="W5755" s="107"/>
      <c r="X5755" s="107"/>
      <c r="Y5755" s="107"/>
      <c r="Z5755" s="108"/>
      <c r="AA5755" s="107"/>
      <c r="AB5755" s="50"/>
      <c r="AI5755" s="107"/>
    </row>
    <row r="5756" spans="3:35" x14ac:dyDescent="0.2">
      <c r="C5756" s="101"/>
      <c r="D5756" s="101"/>
      <c r="E5756" s="101"/>
      <c r="F5756" s="101"/>
      <c r="I5756" s="101"/>
      <c r="J5756" s="101"/>
      <c r="L5756" s="102"/>
      <c r="M5756" s="103"/>
      <c r="O5756" s="101"/>
      <c r="P5756" s="101"/>
      <c r="Q5756" s="101"/>
      <c r="R5756" s="105"/>
      <c r="V5756" s="106"/>
      <c r="W5756" s="107"/>
      <c r="X5756" s="107"/>
      <c r="Y5756" s="107"/>
      <c r="Z5756" s="108"/>
      <c r="AA5756" s="107"/>
      <c r="AB5756" s="50"/>
      <c r="AI5756" s="107"/>
    </row>
    <row r="5757" spans="3:35" x14ac:dyDescent="0.2">
      <c r="C5757" s="101"/>
      <c r="D5757" s="101"/>
      <c r="E5757" s="101"/>
      <c r="F5757" s="101"/>
      <c r="I5757" s="101"/>
      <c r="J5757" s="101"/>
      <c r="L5757" s="102"/>
      <c r="M5757" s="103"/>
      <c r="O5757" s="101"/>
      <c r="P5757" s="101"/>
      <c r="Q5757" s="101"/>
      <c r="R5757" s="105"/>
      <c r="V5757" s="106"/>
      <c r="W5757" s="107"/>
      <c r="X5757" s="107"/>
      <c r="Y5757" s="107"/>
      <c r="Z5757" s="108"/>
      <c r="AA5757" s="107"/>
      <c r="AB5757" s="50"/>
      <c r="AI5757" s="107"/>
    </row>
    <row r="5758" spans="3:35" x14ac:dyDescent="0.2">
      <c r="C5758" s="101"/>
      <c r="D5758" s="101"/>
      <c r="E5758" s="101"/>
      <c r="F5758" s="101"/>
      <c r="I5758" s="101"/>
      <c r="J5758" s="101"/>
      <c r="L5758" s="102"/>
      <c r="M5758" s="103"/>
      <c r="O5758" s="101"/>
      <c r="P5758" s="101"/>
      <c r="Q5758" s="101"/>
      <c r="R5758" s="105"/>
      <c r="V5758" s="106"/>
      <c r="W5758" s="107"/>
      <c r="X5758" s="107"/>
      <c r="Y5758" s="107"/>
      <c r="Z5758" s="108"/>
      <c r="AA5758" s="107"/>
      <c r="AB5758" s="50"/>
      <c r="AI5758" s="107"/>
    </row>
    <row r="5759" spans="3:35" x14ac:dyDescent="0.2">
      <c r="C5759" s="101"/>
      <c r="D5759" s="101"/>
      <c r="E5759" s="101"/>
      <c r="F5759" s="101"/>
      <c r="I5759" s="101"/>
      <c r="J5759" s="101"/>
      <c r="L5759" s="102"/>
      <c r="M5759" s="103"/>
      <c r="O5759" s="101"/>
      <c r="P5759" s="101"/>
      <c r="Q5759" s="101"/>
      <c r="R5759" s="105"/>
      <c r="V5759" s="106"/>
      <c r="W5759" s="107"/>
      <c r="X5759" s="107"/>
      <c r="Y5759" s="107"/>
      <c r="Z5759" s="108"/>
      <c r="AA5759" s="107"/>
      <c r="AB5759" s="50"/>
      <c r="AI5759" s="107"/>
    </row>
    <row r="5760" spans="3:35" x14ac:dyDescent="0.2">
      <c r="C5760" s="101"/>
      <c r="D5760" s="101"/>
      <c r="E5760" s="101"/>
      <c r="F5760" s="101"/>
      <c r="I5760" s="101"/>
      <c r="J5760" s="101"/>
      <c r="L5760" s="102"/>
      <c r="M5760" s="103"/>
      <c r="O5760" s="101"/>
      <c r="P5760" s="101"/>
      <c r="Q5760" s="101"/>
      <c r="R5760" s="105"/>
      <c r="V5760" s="106"/>
      <c r="W5760" s="107"/>
      <c r="X5760" s="107"/>
      <c r="Y5760" s="107"/>
      <c r="Z5760" s="108"/>
      <c r="AA5760" s="107"/>
      <c r="AB5760" s="50"/>
      <c r="AI5760" s="107"/>
    </row>
    <row r="5761" spans="3:35" x14ac:dyDescent="0.2">
      <c r="C5761" s="101"/>
      <c r="D5761" s="101"/>
      <c r="E5761" s="101"/>
      <c r="F5761" s="101"/>
      <c r="I5761" s="101"/>
      <c r="J5761" s="101"/>
      <c r="L5761" s="102"/>
      <c r="M5761" s="103"/>
      <c r="O5761" s="101"/>
      <c r="P5761" s="101"/>
      <c r="Q5761" s="101"/>
      <c r="R5761" s="105"/>
      <c r="V5761" s="106"/>
      <c r="W5761" s="107"/>
      <c r="X5761" s="107"/>
      <c r="Y5761" s="107"/>
      <c r="Z5761" s="108"/>
      <c r="AA5761" s="107"/>
      <c r="AB5761" s="50"/>
      <c r="AI5761" s="107"/>
    </row>
    <row r="5762" spans="3:35" x14ac:dyDescent="0.2">
      <c r="C5762" s="101"/>
      <c r="D5762" s="101"/>
      <c r="E5762" s="101"/>
      <c r="F5762" s="101"/>
      <c r="I5762" s="101"/>
      <c r="J5762" s="101"/>
      <c r="L5762" s="102"/>
      <c r="M5762" s="103"/>
      <c r="O5762" s="101"/>
      <c r="P5762" s="101"/>
      <c r="Q5762" s="101"/>
      <c r="R5762" s="105"/>
      <c r="V5762" s="106"/>
      <c r="W5762" s="107"/>
      <c r="X5762" s="107"/>
      <c r="Y5762" s="107"/>
      <c r="Z5762" s="108"/>
      <c r="AA5762" s="107"/>
      <c r="AB5762" s="50"/>
      <c r="AI5762" s="107"/>
    </row>
    <row r="5763" spans="3:35" x14ac:dyDescent="0.2">
      <c r="C5763" s="101"/>
      <c r="D5763" s="101"/>
      <c r="E5763" s="101"/>
      <c r="F5763" s="101"/>
      <c r="I5763" s="101"/>
      <c r="J5763" s="101"/>
      <c r="L5763" s="102"/>
      <c r="M5763" s="103"/>
      <c r="O5763" s="101"/>
      <c r="P5763" s="101"/>
      <c r="Q5763" s="101"/>
      <c r="R5763" s="105"/>
      <c r="V5763" s="106"/>
      <c r="W5763" s="107"/>
      <c r="X5763" s="107"/>
      <c r="Y5763" s="107"/>
      <c r="Z5763" s="108"/>
      <c r="AA5763" s="107"/>
      <c r="AB5763" s="50"/>
      <c r="AI5763" s="107"/>
    </row>
    <row r="5764" spans="3:35" x14ac:dyDescent="0.2">
      <c r="C5764" s="101"/>
      <c r="D5764" s="101"/>
      <c r="E5764" s="101"/>
      <c r="F5764" s="101"/>
      <c r="I5764" s="101"/>
      <c r="J5764" s="101"/>
      <c r="L5764" s="102"/>
      <c r="M5764" s="103"/>
      <c r="O5764" s="101"/>
      <c r="P5764" s="101"/>
      <c r="Q5764" s="101"/>
      <c r="R5764" s="105"/>
      <c r="V5764" s="106"/>
      <c r="W5764" s="107"/>
      <c r="X5764" s="107"/>
      <c r="Y5764" s="107"/>
      <c r="Z5764" s="108"/>
      <c r="AA5764" s="107"/>
      <c r="AB5764" s="50"/>
      <c r="AI5764" s="107"/>
    </row>
    <row r="5765" spans="3:35" x14ac:dyDescent="0.2">
      <c r="C5765" s="101"/>
      <c r="D5765" s="101"/>
      <c r="E5765" s="101"/>
      <c r="F5765" s="101"/>
      <c r="I5765" s="101"/>
      <c r="J5765" s="101"/>
      <c r="L5765" s="102"/>
      <c r="M5765" s="103"/>
      <c r="O5765" s="101"/>
      <c r="P5765" s="101"/>
      <c r="Q5765" s="101"/>
      <c r="R5765" s="105"/>
      <c r="V5765" s="106"/>
      <c r="W5765" s="107"/>
      <c r="X5765" s="107"/>
      <c r="Y5765" s="107"/>
      <c r="Z5765" s="108"/>
      <c r="AA5765" s="107"/>
      <c r="AB5765" s="50"/>
      <c r="AI5765" s="107"/>
    </row>
    <row r="5766" spans="3:35" x14ac:dyDescent="0.2">
      <c r="C5766" s="101"/>
      <c r="D5766" s="101"/>
      <c r="E5766" s="101"/>
      <c r="F5766" s="101"/>
      <c r="I5766" s="101"/>
      <c r="J5766" s="101"/>
      <c r="L5766" s="102"/>
      <c r="M5766" s="103"/>
      <c r="O5766" s="101"/>
      <c r="P5766" s="101"/>
      <c r="Q5766" s="101"/>
      <c r="R5766" s="105"/>
      <c r="V5766" s="106"/>
      <c r="W5766" s="107"/>
      <c r="X5766" s="107"/>
      <c r="Y5766" s="107"/>
      <c r="Z5766" s="108"/>
      <c r="AA5766" s="107"/>
      <c r="AB5766" s="50"/>
      <c r="AI5766" s="107"/>
    </row>
    <row r="5767" spans="3:35" x14ac:dyDescent="0.2">
      <c r="C5767" s="101"/>
      <c r="D5767" s="101"/>
      <c r="E5767" s="101"/>
      <c r="F5767" s="101"/>
      <c r="I5767" s="101"/>
      <c r="J5767" s="101"/>
      <c r="L5767" s="102"/>
      <c r="M5767" s="103"/>
      <c r="O5767" s="101"/>
      <c r="P5767" s="101"/>
      <c r="Q5767" s="101"/>
      <c r="R5767" s="105"/>
      <c r="V5767" s="106"/>
      <c r="W5767" s="107"/>
      <c r="X5767" s="107"/>
      <c r="Y5767" s="107"/>
      <c r="Z5767" s="108"/>
      <c r="AA5767" s="107"/>
      <c r="AB5767" s="50"/>
      <c r="AI5767" s="107"/>
    </row>
    <row r="5768" spans="3:35" x14ac:dyDescent="0.2">
      <c r="C5768" s="101"/>
      <c r="D5768" s="101"/>
      <c r="E5768" s="101"/>
      <c r="F5768" s="101"/>
      <c r="I5768" s="101"/>
      <c r="J5768" s="101"/>
      <c r="L5768" s="102"/>
      <c r="M5768" s="103"/>
      <c r="O5768" s="101"/>
      <c r="P5768" s="101"/>
      <c r="Q5768" s="101"/>
      <c r="R5768" s="105"/>
      <c r="V5768" s="106"/>
      <c r="W5768" s="107"/>
      <c r="X5768" s="107"/>
      <c r="Y5768" s="107"/>
      <c r="Z5768" s="108"/>
      <c r="AA5768" s="107"/>
      <c r="AB5768" s="50"/>
      <c r="AI5768" s="107"/>
    </row>
    <row r="5769" spans="3:35" x14ac:dyDescent="0.2">
      <c r="C5769" s="101"/>
      <c r="D5769" s="101"/>
      <c r="E5769" s="101"/>
      <c r="F5769" s="101"/>
      <c r="I5769" s="101"/>
      <c r="J5769" s="101"/>
      <c r="L5769" s="102"/>
      <c r="M5769" s="103"/>
      <c r="O5769" s="101"/>
      <c r="P5769" s="101"/>
      <c r="Q5769" s="101"/>
      <c r="R5769" s="105"/>
      <c r="V5769" s="106"/>
      <c r="W5769" s="107"/>
      <c r="X5769" s="107"/>
      <c r="Y5769" s="107"/>
      <c r="Z5769" s="108"/>
      <c r="AA5769" s="107"/>
      <c r="AB5769" s="50"/>
      <c r="AI5769" s="107"/>
    </row>
    <row r="5770" spans="3:35" x14ac:dyDescent="0.2">
      <c r="C5770" s="101"/>
      <c r="D5770" s="101"/>
      <c r="E5770" s="101"/>
      <c r="F5770" s="101"/>
      <c r="I5770" s="101"/>
      <c r="J5770" s="101"/>
      <c r="L5770" s="102"/>
      <c r="M5770" s="103"/>
      <c r="O5770" s="101"/>
      <c r="P5770" s="101"/>
      <c r="Q5770" s="101"/>
      <c r="R5770" s="105"/>
      <c r="V5770" s="106"/>
      <c r="W5770" s="107"/>
      <c r="X5770" s="107"/>
      <c r="Y5770" s="107"/>
      <c r="Z5770" s="108"/>
      <c r="AA5770" s="107"/>
      <c r="AB5770" s="50"/>
      <c r="AI5770" s="107"/>
    </row>
    <row r="5771" spans="3:35" x14ac:dyDescent="0.2">
      <c r="C5771" s="101"/>
      <c r="D5771" s="101"/>
      <c r="E5771" s="101"/>
      <c r="F5771" s="101"/>
      <c r="I5771" s="101"/>
      <c r="J5771" s="101"/>
      <c r="L5771" s="102"/>
      <c r="M5771" s="103"/>
      <c r="O5771" s="101"/>
      <c r="P5771" s="101"/>
      <c r="Q5771" s="101"/>
      <c r="R5771" s="105"/>
      <c r="V5771" s="106"/>
      <c r="W5771" s="107"/>
      <c r="X5771" s="107"/>
      <c r="Y5771" s="107"/>
      <c r="Z5771" s="108"/>
      <c r="AA5771" s="107"/>
      <c r="AB5771" s="50"/>
      <c r="AI5771" s="107"/>
    </row>
    <row r="5772" spans="3:35" x14ac:dyDescent="0.2">
      <c r="C5772" s="101"/>
      <c r="D5772" s="101"/>
      <c r="E5772" s="101"/>
      <c r="F5772" s="101"/>
      <c r="I5772" s="101"/>
      <c r="J5772" s="101"/>
      <c r="L5772" s="102"/>
      <c r="M5772" s="103"/>
      <c r="O5772" s="101"/>
      <c r="P5772" s="101"/>
      <c r="Q5772" s="101"/>
      <c r="R5772" s="105"/>
      <c r="V5772" s="106"/>
      <c r="W5772" s="107"/>
      <c r="X5772" s="107"/>
      <c r="Y5772" s="107"/>
      <c r="Z5772" s="108"/>
      <c r="AA5772" s="107"/>
      <c r="AB5772" s="50"/>
      <c r="AI5772" s="107"/>
    </row>
    <row r="5773" spans="3:35" x14ac:dyDescent="0.2">
      <c r="C5773" s="101"/>
      <c r="D5773" s="101"/>
      <c r="E5773" s="101"/>
      <c r="F5773" s="101"/>
      <c r="I5773" s="101"/>
      <c r="J5773" s="101"/>
      <c r="L5773" s="102"/>
      <c r="M5773" s="103"/>
      <c r="O5773" s="101"/>
      <c r="P5773" s="101"/>
      <c r="Q5773" s="101"/>
      <c r="R5773" s="105"/>
      <c r="V5773" s="106"/>
      <c r="W5773" s="107"/>
      <c r="X5773" s="107"/>
      <c r="Y5773" s="107"/>
      <c r="Z5773" s="108"/>
      <c r="AA5773" s="107"/>
      <c r="AB5773" s="50"/>
      <c r="AI5773" s="107"/>
    </row>
    <row r="5774" spans="3:35" x14ac:dyDescent="0.2">
      <c r="C5774" s="101"/>
      <c r="D5774" s="101"/>
      <c r="E5774" s="101"/>
      <c r="F5774" s="101"/>
      <c r="I5774" s="101"/>
      <c r="J5774" s="101"/>
      <c r="L5774" s="102"/>
      <c r="M5774" s="103"/>
      <c r="O5774" s="101"/>
      <c r="P5774" s="101"/>
      <c r="Q5774" s="101"/>
      <c r="R5774" s="105"/>
      <c r="V5774" s="106"/>
      <c r="W5774" s="107"/>
      <c r="X5774" s="107"/>
      <c r="Y5774" s="107"/>
      <c r="Z5774" s="108"/>
      <c r="AA5774" s="107"/>
      <c r="AB5774" s="50"/>
      <c r="AI5774" s="107"/>
    </row>
    <row r="5775" spans="3:35" x14ac:dyDescent="0.2">
      <c r="C5775" s="101"/>
      <c r="D5775" s="101"/>
      <c r="E5775" s="101"/>
      <c r="F5775" s="101"/>
      <c r="I5775" s="101"/>
      <c r="J5775" s="101"/>
      <c r="L5775" s="102"/>
      <c r="M5775" s="103"/>
      <c r="O5775" s="101"/>
      <c r="P5775" s="101"/>
      <c r="Q5775" s="101"/>
      <c r="R5775" s="105"/>
      <c r="V5775" s="106"/>
      <c r="W5775" s="107"/>
      <c r="X5775" s="107"/>
      <c r="Y5775" s="107"/>
      <c r="Z5775" s="108"/>
      <c r="AA5775" s="107"/>
      <c r="AB5775" s="50"/>
      <c r="AI5775" s="107"/>
    </row>
    <row r="5776" spans="3:35" x14ac:dyDescent="0.2">
      <c r="C5776" s="101"/>
      <c r="D5776" s="101"/>
      <c r="E5776" s="101"/>
      <c r="F5776" s="101"/>
      <c r="I5776" s="101"/>
      <c r="J5776" s="101"/>
      <c r="L5776" s="102"/>
      <c r="M5776" s="103"/>
      <c r="O5776" s="101"/>
      <c r="P5776" s="101"/>
      <c r="Q5776" s="101"/>
      <c r="R5776" s="105"/>
      <c r="V5776" s="106"/>
      <c r="W5776" s="107"/>
      <c r="X5776" s="107"/>
      <c r="Y5776" s="107"/>
      <c r="Z5776" s="108"/>
      <c r="AA5776" s="107"/>
      <c r="AB5776" s="50"/>
      <c r="AI5776" s="107"/>
    </row>
    <row r="5777" spans="3:35" x14ac:dyDescent="0.2">
      <c r="C5777" s="101"/>
      <c r="D5777" s="101"/>
      <c r="E5777" s="101"/>
      <c r="F5777" s="101"/>
      <c r="I5777" s="101"/>
      <c r="J5777" s="101"/>
      <c r="L5777" s="102"/>
      <c r="M5777" s="103"/>
      <c r="O5777" s="101"/>
      <c r="P5777" s="101"/>
      <c r="Q5777" s="101"/>
      <c r="R5777" s="105"/>
      <c r="V5777" s="106"/>
      <c r="W5777" s="107"/>
      <c r="X5777" s="107"/>
      <c r="Y5777" s="107"/>
      <c r="Z5777" s="108"/>
      <c r="AA5777" s="107"/>
      <c r="AB5777" s="50"/>
      <c r="AI5777" s="107"/>
    </row>
    <row r="5778" spans="3:35" x14ac:dyDescent="0.2">
      <c r="C5778" s="101"/>
      <c r="D5778" s="101"/>
      <c r="E5778" s="101"/>
      <c r="F5778" s="101"/>
      <c r="I5778" s="101"/>
      <c r="J5778" s="101"/>
      <c r="L5778" s="102"/>
      <c r="M5778" s="103"/>
      <c r="O5778" s="101"/>
      <c r="P5778" s="101"/>
      <c r="Q5778" s="101"/>
      <c r="R5778" s="105"/>
      <c r="V5778" s="106"/>
      <c r="W5778" s="107"/>
      <c r="X5778" s="107"/>
      <c r="Y5778" s="107"/>
      <c r="Z5778" s="108"/>
      <c r="AA5778" s="107"/>
      <c r="AB5778" s="50"/>
      <c r="AI5778" s="107"/>
    </row>
    <row r="5779" spans="3:35" x14ac:dyDescent="0.2">
      <c r="C5779" s="101"/>
      <c r="D5779" s="101"/>
      <c r="E5779" s="101"/>
      <c r="F5779" s="101"/>
      <c r="I5779" s="101"/>
      <c r="J5779" s="101"/>
      <c r="L5779" s="102"/>
      <c r="M5779" s="103"/>
      <c r="O5779" s="101"/>
      <c r="P5779" s="101"/>
      <c r="Q5779" s="101"/>
      <c r="R5779" s="105"/>
      <c r="V5779" s="106"/>
      <c r="W5779" s="107"/>
      <c r="X5779" s="107"/>
      <c r="Y5779" s="107"/>
      <c r="Z5779" s="108"/>
      <c r="AA5779" s="107"/>
      <c r="AB5779" s="50"/>
      <c r="AI5779" s="107"/>
    </row>
    <row r="5780" spans="3:35" x14ac:dyDescent="0.2">
      <c r="C5780" s="101"/>
      <c r="D5780" s="101"/>
      <c r="E5780" s="101"/>
      <c r="F5780" s="101"/>
      <c r="I5780" s="101"/>
      <c r="J5780" s="101"/>
      <c r="L5780" s="102"/>
      <c r="M5780" s="103"/>
      <c r="O5780" s="101"/>
      <c r="P5780" s="101"/>
      <c r="Q5780" s="101"/>
      <c r="R5780" s="105"/>
      <c r="V5780" s="106"/>
      <c r="W5780" s="107"/>
      <c r="X5780" s="107"/>
      <c r="Y5780" s="107"/>
      <c r="Z5780" s="108"/>
      <c r="AA5780" s="107"/>
      <c r="AB5780" s="50"/>
      <c r="AI5780" s="107"/>
    </row>
    <row r="5781" spans="3:35" x14ac:dyDescent="0.2">
      <c r="C5781" s="101"/>
      <c r="D5781" s="101"/>
      <c r="E5781" s="101"/>
      <c r="F5781" s="101"/>
      <c r="I5781" s="101"/>
      <c r="J5781" s="101"/>
      <c r="L5781" s="102"/>
      <c r="M5781" s="103"/>
      <c r="O5781" s="101"/>
      <c r="P5781" s="101"/>
      <c r="Q5781" s="101"/>
      <c r="R5781" s="105"/>
      <c r="V5781" s="106"/>
      <c r="W5781" s="107"/>
      <c r="X5781" s="107"/>
      <c r="Y5781" s="107"/>
      <c r="Z5781" s="108"/>
      <c r="AA5781" s="107"/>
      <c r="AB5781" s="50"/>
      <c r="AI5781" s="107"/>
    </row>
    <row r="5782" spans="3:35" x14ac:dyDescent="0.2">
      <c r="C5782" s="101"/>
      <c r="D5782" s="101"/>
      <c r="E5782" s="101"/>
      <c r="F5782" s="101"/>
      <c r="I5782" s="101"/>
      <c r="J5782" s="101"/>
      <c r="L5782" s="102"/>
      <c r="M5782" s="103"/>
      <c r="O5782" s="101"/>
      <c r="P5782" s="101"/>
      <c r="Q5782" s="101"/>
      <c r="R5782" s="105"/>
      <c r="V5782" s="106"/>
      <c r="W5782" s="107"/>
      <c r="X5782" s="107"/>
      <c r="Y5782" s="107"/>
      <c r="Z5782" s="108"/>
      <c r="AA5782" s="107"/>
      <c r="AB5782" s="50"/>
      <c r="AI5782" s="107"/>
    </row>
    <row r="5783" spans="3:35" x14ac:dyDescent="0.2">
      <c r="C5783" s="101"/>
      <c r="D5783" s="101"/>
      <c r="E5783" s="101"/>
      <c r="F5783" s="101"/>
      <c r="I5783" s="101"/>
      <c r="J5783" s="101"/>
      <c r="L5783" s="102"/>
      <c r="M5783" s="103"/>
      <c r="O5783" s="101"/>
      <c r="P5783" s="101"/>
      <c r="Q5783" s="101"/>
      <c r="R5783" s="105"/>
      <c r="V5783" s="106"/>
      <c r="W5783" s="107"/>
      <c r="X5783" s="107"/>
      <c r="Y5783" s="107"/>
      <c r="Z5783" s="108"/>
      <c r="AA5783" s="107"/>
      <c r="AB5783" s="50"/>
      <c r="AI5783" s="107"/>
    </row>
    <row r="5784" spans="3:35" x14ac:dyDescent="0.2">
      <c r="C5784" s="101"/>
      <c r="D5784" s="101"/>
      <c r="E5784" s="101"/>
      <c r="F5784" s="101"/>
      <c r="I5784" s="101"/>
      <c r="J5784" s="101"/>
      <c r="L5784" s="102"/>
      <c r="M5784" s="103"/>
      <c r="O5784" s="101"/>
      <c r="P5784" s="101"/>
      <c r="Q5784" s="101"/>
      <c r="R5784" s="105"/>
      <c r="V5784" s="106"/>
      <c r="W5784" s="107"/>
      <c r="X5784" s="107"/>
      <c r="Y5784" s="107"/>
      <c r="Z5784" s="108"/>
      <c r="AA5784" s="107"/>
      <c r="AB5784" s="50"/>
      <c r="AI5784" s="107"/>
    </row>
    <row r="5785" spans="3:35" x14ac:dyDescent="0.2">
      <c r="C5785" s="101"/>
      <c r="D5785" s="101"/>
      <c r="E5785" s="101"/>
      <c r="F5785" s="101"/>
      <c r="I5785" s="101"/>
      <c r="J5785" s="101"/>
      <c r="L5785" s="102"/>
      <c r="M5785" s="103"/>
      <c r="O5785" s="101"/>
      <c r="P5785" s="101"/>
      <c r="Q5785" s="101"/>
      <c r="R5785" s="105"/>
      <c r="V5785" s="106"/>
      <c r="W5785" s="107"/>
      <c r="X5785" s="107"/>
      <c r="Y5785" s="107"/>
      <c r="Z5785" s="108"/>
      <c r="AA5785" s="107"/>
      <c r="AB5785" s="50"/>
      <c r="AI5785" s="107"/>
    </row>
    <row r="5786" spans="3:35" x14ac:dyDescent="0.2">
      <c r="C5786" s="101"/>
      <c r="D5786" s="101"/>
      <c r="E5786" s="101"/>
      <c r="F5786" s="101"/>
      <c r="I5786" s="101"/>
      <c r="J5786" s="101"/>
      <c r="L5786" s="102"/>
      <c r="M5786" s="103"/>
      <c r="O5786" s="101"/>
      <c r="P5786" s="101"/>
      <c r="Q5786" s="101"/>
      <c r="R5786" s="105"/>
      <c r="V5786" s="106"/>
      <c r="W5786" s="107"/>
      <c r="X5786" s="107"/>
      <c r="Y5786" s="107"/>
      <c r="Z5786" s="108"/>
      <c r="AA5786" s="107"/>
      <c r="AB5786" s="50"/>
      <c r="AI5786" s="107"/>
    </row>
    <row r="5787" spans="3:35" x14ac:dyDescent="0.2">
      <c r="C5787" s="101"/>
      <c r="D5787" s="101"/>
      <c r="E5787" s="101"/>
      <c r="F5787" s="101"/>
      <c r="I5787" s="101"/>
      <c r="J5787" s="101"/>
      <c r="L5787" s="102"/>
      <c r="M5787" s="103"/>
      <c r="O5787" s="101"/>
      <c r="P5787" s="101"/>
      <c r="Q5787" s="101"/>
      <c r="R5787" s="105"/>
      <c r="V5787" s="106"/>
      <c r="W5787" s="107"/>
      <c r="X5787" s="107"/>
      <c r="Y5787" s="107"/>
      <c r="Z5787" s="108"/>
      <c r="AA5787" s="107"/>
      <c r="AB5787" s="50"/>
      <c r="AI5787" s="107"/>
    </row>
    <row r="5788" spans="3:35" x14ac:dyDescent="0.2">
      <c r="C5788" s="101"/>
      <c r="D5788" s="101"/>
      <c r="E5788" s="101"/>
      <c r="F5788" s="101"/>
      <c r="I5788" s="101"/>
      <c r="J5788" s="101"/>
      <c r="L5788" s="102"/>
      <c r="M5788" s="103"/>
      <c r="O5788" s="101"/>
      <c r="P5788" s="101"/>
      <c r="Q5788" s="101"/>
      <c r="R5788" s="105"/>
      <c r="V5788" s="106"/>
      <c r="W5788" s="107"/>
      <c r="X5788" s="107"/>
      <c r="Y5788" s="107"/>
      <c r="Z5788" s="108"/>
      <c r="AA5788" s="107"/>
      <c r="AB5788" s="50"/>
      <c r="AI5788" s="107"/>
    </row>
    <row r="5789" spans="3:35" x14ac:dyDescent="0.2">
      <c r="C5789" s="101"/>
      <c r="D5789" s="101"/>
      <c r="E5789" s="101"/>
      <c r="F5789" s="101"/>
      <c r="I5789" s="101"/>
      <c r="J5789" s="101"/>
      <c r="L5789" s="102"/>
      <c r="M5789" s="103"/>
      <c r="O5789" s="101"/>
      <c r="P5789" s="101"/>
      <c r="Q5789" s="101"/>
      <c r="R5789" s="105"/>
      <c r="V5789" s="106"/>
      <c r="W5789" s="107"/>
      <c r="X5789" s="107"/>
      <c r="Y5789" s="107"/>
      <c r="Z5789" s="108"/>
      <c r="AA5789" s="107"/>
      <c r="AB5789" s="50"/>
      <c r="AI5789" s="107"/>
    </row>
    <row r="5790" spans="3:35" x14ac:dyDescent="0.2">
      <c r="C5790" s="101"/>
      <c r="D5790" s="101"/>
      <c r="E5790" s="101"/>
      <c r="F5790" s="101"/>
      <c r="I5790" s="101"/>
      <c r="J5790" s="101"/>
      <c r="L5790" s="102"/>
      <c r="M5790" s="103"/>
      <c r="O5790" s="101"/>
      <c r="P5790" s="101"/>
      <c r="Q5790" s="101"/>
      <c r="R5790" s="105"/>
      <c r="V5790" s="106"/>
      <c r="W5790" s="107"/>
      <c r="X5790" s="107"/>
      <c r="Y5790" s="107"/>
      <c r="Z5790" s="108"/>
      <c r="AA5790" s="107"/>
      <c r="AB5790" s="50"/>
      <c r="AI5790" s="107"/>
    </row>
    <row r="5791" spans="3:35" x14ac:dyDescent="0.2">
      <c r="C5791" s="101"/>
      <c r="D5791" s="101"/>
      <c r="E5791" s="101"/>
      <c r="F5791" s="101"/>
      <c r="I5791" s="101"/>
      <c r="J5791" s="101"/>
      <c r="L5791" s="102"/>
      <c r="M5791" s="103"/>
      <c r="O5791" s="101"/>
      <c r="P5791" s="101"/>
      <c r="Q5791" s="101"/>
      <c r="R5791" s="105"/>
      <c r="V5791" s="106"/>
      <c r="W5791" s="107"/>
      <c r="X5791" s="107"/>
      <c r="Y5791" s="107"/>
      <c r="Z5791" s="108"/>
      <c r="AA5791" s="107"/>
      <c r="AB5791" s="50"/>
      <c r="AI5791" s="107"/>
    </row>
    <row r="5792" spans="3:35" x14ac:dyDescent="0.2">
      <c r="C5792" s="101"/>
      <c r="D5792" s="101"/>
      <c r="E5792" s="101"/>
      <c r="F5792" s="101"/>
      <c r="I5792" s="101"/>
      <c r="J5792" s="101"/>
      <c r="L5792" s="102"/>
      <c r="M5792" s="103"/>
      <c r="O5792" s="101"/>
      <c r="P5792" s="101"/>
      <c r="Q5792" s="101"/>
      <c r="R5792" s="105"/>
      <c r="V5792" s="106"/>
      <c r="W5792" s="107"/>
      <c r="X5792" s="107"/>
      <c r="Y5792" s="107"/>
      <c r="Z5792" s="108"/>
      <c r="AA5792" s="107"/>
      <c r="AB5792" s="50"/>
      <c r="AI5792" s="107"/>
    </row>
    <row r="5793" spans="3:35" x14ac:dyDescent="0.2">
      <c r="C5793" s="101"/>
      <c r="D5793" s="101"/>
      <c r="E5793" s="101"/>
      <c r="F5793" s="101"/>
      <c r="I5793" s="101"/>
      <c r="J5793" s="101"/>
      <c r="L5793" s="102"/>
      <c r="M5793" s="103"/>
      <c r="O5793" s="101"/>
      <c r="P5793" s="101"/>
      <c r="Q5793" s="101"/>
      <c r="R5793" s="105"/>
      <c r="V5793" s="106"/>
      <c r="W5793" s="107"/>
      <c r="X5793" s="107"/>
      <c r="Y5793" s="107"/>
      <c r="Z5793" s="108"/>
      <c r="AA5793" s="107"/>
      <c r="AB5793" s="50"/>
      <c r="AI5793" s="107"/>
    </row>
    <row r="5794" spans="3:35" x14ac:dyDescent="0.2">
      <c r="C5794" s="101"/>
      <c r="D5794" s="101"/>
      <c r="E5794" s="101"/>
      <c r="F5794" s="101"/>
      <c r="I5794" s="101"/>
      <c r="J5794" s="101"/>
      <c r="L5794" s="102"/>
      <c r="M5794" s="103"/>
      <c r="O5794" s="101"/>
      <c r="P5794" s="101"/>
      <c r="Q5794" s="101"/>
      <c r="R5794" s="105"/>
      <c r="V5794" s="106"/>
      <c r="W5794" s="107"/>
      <c r="X5794" s="107"/>
      <c r="Y5794" s="107"/>
      <c r="Z5794" s="108"/>
      <c r="AA5794" s="107"/>
      <c r="AB5794" s="50"/>
      <c r="AI5794" s="107"/>
    </row>
    <row r="5795" spans="3:35" x14ac:dyDescent="0.2">
      <c r="C5795" s="101"/>
      <c r="D5795" s="101"/>
      <c r="E5795" s="101"/>
      <c r="F5795" s="101"/>
      <c r="I5795" s="101"/>
      <c r="J5795" s="101"/>
      <c r="L5795" s="102"/>
      <c r="M5795" s="103"/>
      <c r="O5795" s="101"/>
      <c r="P5795" s="101"/>
      <c r="Q5795" s="101"/>
      <c r="R5795" s="105"/>
      <c r="V5795" s="106"/>
      <c r="W5795" s="107"/>
      <c r="X5795" s="107"/>
      <c r="Y5795" s="107"/>
      <c r="Z5795" s="108"/>
      <c r="AA5795" s="107"/>
      <c r="AB5795" s="50"/>
      <c r="AI5795" s="107"/>
    </row>
    <row r="5796" spans="3:35" x14ac:dyDescent="0.2">
      <c r="C5796" s="101"/>
      <c r="D5796" s="101"/>
      <c r="E5796" s="101"/>
      <c r="F5796" s="101"/>
      <c r="I5796" s="101"/>
      <c r="J5796" s="101"/>
      <c r="L5796" s="102"/>
      <c r="M5796" s="103"/>
      <c r="O5796" s="101"/>
      <c r="P5796" s="101"/>
      <c r="Q5796" s="101"/>
      <c r="R5796" s="105"/>
      <c r="V5796" s="106"/>
      <c r="W5796" s="107"/>
      <c r="X5796" s="107"/>
      <c r="Y5796" s="107"/>
      <c r="Z5796" s="108"/>
      <c r="AA5796" s="107"/>
      <c r="AB5796" s="50"/>
      <c r="AI5796" s="107"/>
    </row>
    <row r="5797" spans="3:35" x14ac:dyDescent="0.2">
      <c r="C5797" s="101"/>
      <c r="D5797" s="101"/>
      <c r="E5797" s="101"/>
      <c r="F5797" s="101"/>
      <c r="I5797" s="101"/>
      <c r="J5797" s="101"/>
      <c r="L5797" s="102"/>
      <c r="M5797" s="103"/>
      <c r="O5797" s="101"/>
      <c r="P5797" s="101"/>
      <c r="Q5797" s="101"/>
      <c r="R5797" s="105"/>
      <c r="V5797" s="106"/>
      <c r="W5797" s="107"/>
      <c r="X5797" s="107"/>
      <c r="Y5797" s="107"/>
      <c r="Z5797" s="108"/>
      <c r="AA5797" s="107"/>
      <c r="AB5797" s="50"/>
      <c r="AI5797" s="107"/>
    </row>
    <row r="5798" spans="3:35" x14ac:dyDescent="0.2">
      <c r="C5798" s="101"/>
      <c r="D5798" s="101"/>
      <c r="E5798" s="101"/>
      <c r="F5798" s="101"/>
      <c r="I5798" s="101"/>
      <c r="J5798" s="101"/>
      <c r="L5798" s="102"/>
      <c r="M5798" s="103"/>
      <c r="O5798" s="101"/>
      <c r="P5798" s="101"/>
      <c r="Q5798" s="101"/>
      <c r="R5798" s="105"/>
      <c r="V5798" s="106"/>
      <c r="W5798" s="107"/>
      <c r="X5798" s="107"/>
      <c r="Y5798" s="107"/>
      <c r="Z5798" s="108"/>
      <c r="AA5798" s="107"/>
      <c r="AB5798" s="50"/>
      <c r="AI5798" s="107"/>
    </row>
    <row r="5799" spans="3:35" x14ac:dyDescent="0.2">
      <c r="C5799" s="101"/>
      <c r="D5799" s="101"/>
      <c r="E5799" s="101"/>
      <c r="F5799" s="101"/>
      <c r="I5799" s="101"/>
      <c r="J5799" s="101"/>
      <c r="L5799" s="102"/>
      <c r="M5799" s="103"/>
      <c r="O5799" s="101"/>
      <c r="P5799" s="101"/>
      <c r="Q5799" s="101"/>
      <c r="R5799" s="105"/>
      <c r="V5799" s="106"/>
      <c r="W5799" s="107"/>
      <c r="X5799" s="107"/>
      <c r="Y5799" s="107"/>
      <c r="Z5799" s="108"/>
      <c r="AA5799" s="107"/>
      <c r="AB5799" s="50"/>
      <c r="AI5799" s="107"/>
    </row>
    <row r="5800" spans="3:35" x14ac:dyDescent="0.2">
      <c r="C5800" s="101"/>
      <c r="D5800" s="101"/>
      <c r="E5800" s="101"/>
      <c r="F5800" s="101"/>
      <c r="I5800" s="101"/>
      <c r="J5800" s="101"/>
      <c r="L5800" s="102"/>
      <c r="M5800" s="103"/>
      <c r="O5800" s="101"/>
      <c r="P5800" s="101"/>
      <c r="Q5800" s="101"/>
      <c r="R5800" s="105"/>
      <c r="V5800" s="106"/>
      <c r="W5800" s="107"/>
      <c r="X5800" s="107"/>
      <c r="Y5800" s="107"/>
      <c r="Z5800" s="108"/>
      <c r="AA5800" s="107"/>
      <c r="AB5800" s="50"/>
      <c r="AI5800" s="107"/>
    </row>
    <row r="5801" spans="3:35" x14ac:dyDescent="0.2">
      <c r="C5801" s="101"/>
      <c r="D5801" s="101"/>
      <c r="E5801" s="101"/>
      <c r="F5801" s="101"/>
      <c r="I5801" s="101"/>
      <c r="J5801" s="101"/>
      <c r="L5801" s="102"/>
      <c r="M5801" s="103"/>
      <c r="O5801" s="101"/>
      <c r="P5801" s="101"/>
      <c r="Q5801" s="101"/>
      <c r="R5801" s="105"/>
      <c r="V5801" s="106"/>
      <c r="W5801" s="107"/>
      <c r="X5801" s="107"/>
      <c r="Y5801" s="107"/>
      <c r="Z5801" s="108"/>
      <c r="AA5801" s="107"/>
      <c r="AB5801" s="50"/>
      <c r="AI5801" s="107"/>
    </row>
    <row r="5802" spans="3:35" x14ac:dyDescent="0.2">
      <c r="C5802" s="101"/>
      <c r="D5802" s="101"/>
      <c r="E5802" s="101"/>
      <c r="F5802" s="101"/>
      <c r="I5802" s="101"/>
      <c r="J5802" s="101"/>
      <c r="L5802" s="102"/>
      <c r="M5802" s="103"/>
      <c r="O5802" s="101"/>
      <c r="P5802" s="101"/>
      <c r="Q5802" s="101"/>
      <c r="R5802" s="105"/>
      <c r="V5802" s="106"/>
      <c r="W5802" s="107"/>
      <c r="X5802" s="107"/>
      <c r="Y5802" s="107"/>
      <c r="Z5802" s="108"/>
      <c r="AA5802" s="107"/>
      <c r="AB5802" s="50"/>
      <c r="AI5802" s="107"/>
    </row>
    <row r="5803" spans="3:35" x14ac:dyDescent="0.2">
      <c r="C5803" s="101"/>
      <c r="D5803" s="101"/>
      <c r="E5803" s="101"/>
      <c r="F5803" s="101"/>
      <c r="I5803" s="101"/>
      <c r="J5803" s="101"/>
      <c r="L5803" s="102"/>
      <c r="M5803" s="103"/>
      <c r="O5803" s="101"/>
      <c r="P5803" s="101"/>
      <c r="Q5803" s="101"/>
      <c r="R5803" s="105"/>
      <c r="V5803" s="106"/>
      <c r="W5803" s="107"/>
      <c r="X5803" s="107"/>
      <c r="Y5803" s="107"/>
      <c r="Z5803" s="108"/>
      <c r="AA5803" s="107"/>
      <c r="AB5803" s="50"/>
      <c r="AI5803" s="107"/>
    </row>
    <row r="5804" spans="3:35" x14ac:dyDescent="0.2">
      <c r="C5804" s="101"/>
      <c r="D5804" s="101"/>
      <c r="E5804" s="101"/>
      <c r="F5804" s="101"/>
      <c r="I5804" s="101"/>
      <c r="J5804" s="101"/>
      <c r="L5804" s="102"/>
      <c r="M5804" s="103"/>
      <c r="O5804" s="101"/>
      <c r="P5804" s="101"/>
      <c r="Q5804" s="101"/>
      <c r="R5804" s="105"/>
      <c r="V5804" s="106"/>
      <c r="W5804" s="107"/>
      <c r="X5804" s="107"/>
      <c r="Y5804" s="107"/>
      <c r="Z5804" s="108"/>
      <c r="AA5804" s="107"/>
      <c r="AB5804" s="50"/>
      <c r="AI5804" s="107"/>
    </row>
    <row r="5805" spans="3:35" x14ac:dyDescent="0.2">
      <c r="C5805" s="101"/>
      <c r="D5805" s="101"/>
      <c r="E5805" s="101"/>
      <c r="F5805" s="101"/>
      <c r="I5805" s="101"/>
      <c r="J5805" s="101"/>
      <c r="L5805" s="102"/>
      <c r="M5805" s="103"/>
      <c r="O5805" s="101"/>
      <c r="P5805" s="101"/>
      <c r="Q5805" s="101"/>
      <c r="R5805" s="105"/>
      <c r="V5805" s="106"/>
      <c r="W5805" s="107"/>
      <c r="X5805" s="107"/>
      <c r="Y5805" s="107"/>
      <c r="Z5805" s="108"/>
      <c r="AA5805" s="107"/>
      <c r="AB5805" s="50"/>
      <c r="AI5805" s="107"/>
    </row>
    <row r="5806" spans="3:35" x14ac:dyDescent="0.2">
      <c r="C5806" s="101"/>
      <c r="D5806" s="101"/>
      <c r="E5806" s="101"/>
      <c r="F5806" s="101"/>
      <c r="I5806" s="101"/>
      <c r="J5806" s="101"/>
      <c r="L5806" s="102"/>
      <c r="M5806" s="103"/>
      <c r="O5806" s="101"/>
      <c r="P5806" s="101"/>
      <c r="Q5806" s="101"/>
      <c r="R5806" s="105"/>
      <c r="V5806" s="106"/>
      <c r="W5806" s="107"/>
      <c r="X5806" s="107"/>
      <c r="Y5806" s="107"/>
      <c r="Z5806" s="108"/>
      <c r="AA5806" s="107"/>
      <c r="AB5806" s="50"/>
      <c r="AI5806" s="107"/>
    </row>
    <row r="5807" spans="3:35" x14ac:dyDescent="0.2">
      <c r="C5807" s="101"/>
      <c r="D5807" s="101"/>
      <c r="E5807" s="101"/>
      <c r="F5807" s="101"/>
      <c r="I5807" s="101"/>
      <c r="J5807" s="101"/>
      <c r="L5807" s="102"/>
      <c r="M5807" s="103"/>
      <c r="O5807" s="101"/>
      <c r="P5807" s="101"/>
      <c r="Q5807" s="101"/>
      <c r="R5807" s="105"/>
      <c r="V5807" s="106"/>
      <c r="W5807" s="107"/>
      <c r="X5807" s="107"/>
      <c r="Y5807" s="107"/>
      <c r="Z5807" s="108"/>
      <c r="AA5807" s="107"/>
      <c r="AB5807" s="50"/>
      <c r="AI5807" s="107"/>
    </row>
    <row r="5808" spans="3:35" x14ac:dyDescent="0.2">
      <c r="C5808" s="101"/>
      <c r="D5808" s="101"/>
      <c r="E5808" s="101"/>
      <c r="F5808" s="101"/>
      <c r="I5808" s="101"/>
      <c r="J5808" s="101"/>
      <c r="L5808" s="102"/>
      <c r="M5808" s="103"/>
      <c r="O5808" s="101"/>
      <c r="P5808" s="101"/>
      <c r="Q5808" s="101"/>
      <c r="R5808" s="105"/>
      <c r="V5808" s="106"/>
      <c r="W5808" s="107"/>
      <c r="X5808" s="107"/>
      <c r="Y5808" s="107"/>
      <c r="Z5808" s="108"/>
      <c r="AA5808" s="107"/>
      <c r="AB5808" s="50"/>
      <c r="AI5808" s="107"/>
    </row>
    <row r="5809" spans="3:35" x14ac:dyDescent="0.2">
      <c r="C5809" s="101"/>
      <c r="D5809" s="101"/>
      <c r="E5809" s="101"/>
      <c r="F5809" s="101"/>
      <c r="I5809" s="101"/>
      <c r="J5809" s="101"/>
      <c r="L5809" s="102"/>
      <c r="M5809" s="103"/>
      <c r="O5809" s="101"/>
      <c r="P5809" s="101"/>
      <c r="Q5809" s="101"/>
      <c r="R5809" s="105"/>
      <c r="V5809" s="106"/>
      <c r="W5809" s="107"/>
      <c r="X5809" s="107"/>
      <c r="Y5809" s="107"/>
      <c r="Z5809" s="108"/>
      <c r="AA5809" s="107"/>
      <c r="AB5809" s="50"/>
      <c r="AI5809" s="107"/>
    </row>
    <row r="5810" spans="3:35" x14ac:dyDescent="0.2">
      <c r="C5810" s="101"/>
      <c r="D5810" s="101"/>
      <c r="E5810" s="101"/>
      <c r="F5810" s="101"/>
      <c r="I5810" s="101"/>
      <c r="J5810" s="101"/>
      <c r="L5810" s="102"/>
      <c r="M5810" s="103"/>
      <c r="O5810" s="101"/>
      <c r="P5810" s="101"/>
      <c r="Q5810" s="101"/>
      <c r="R5810" s="105"/>
      <c r="V5810" s="106"/>
      <c r="W5810" s="107"/>
      <c r="X5810" s="107"/>
      <c r="Y5810" s="107"/>
      <c r="Z5810" s="108"/>
      <c r="AA5810" s="107"/>
      <c r="AB5810" s="50"/>
      <c r="AI5810" s="107"/>
    </row>
    <row r="5811" spans="3:35" x14ac:dyDescent="0.2">
      <c r="C5811" s="101"/>
      <c r="D5811" s="101"/>
      <c r="E5811" s="101"/>
      <c r="F5811" s="101"/>
      <c r="I5811" s="101"/>
      <c r="J5811" s="101"/>
      <c r="L5811" s="102"/>
      <c r="M5811" s="103"/>
      <c r="O5811" s="101"/>
      <c r="P5811" s="101"/>
      <c r="Q5811" s="101"/>
      <c r="R5811" s="105"/>
      <c r="V5811" s="106"/>
      <c r="W5811" s="107"/>
      <c r="X5811" s="107"/>
      <c r="Y5811" s="107"/>
      <c r="Z5811" s="108"/>
      <c r="AA5811" s="107"/>
      <c r="AB5811" s="50"/>
      <c r="AI5811" s="107"/>
    </row>
    <row r="5812" spans="3:35" x14ac:dyDescent="0.2">
      <c r="C5812" s="101"/>
      <c r="D5812" s="101"/>
      <c r="E5812" s="101"/>
      <c r="F5812" s="101"/>
      <c r="I5812" s="101"/>
      <c r="J5812" s="101"/>
      <c r="L5812" s="102"/>
      <c r="M5812" s="103"/>
      <c r="O5812" s="101"/>
      <c r="P5812" s="101"/>
      <c r="Q5812" s="101"/>
      <c r="R5812" s="105"/>
      <c r="V5812" s="106"/>
      <c r="W5812" s="107"/>
      <c r="X5812" s="107"/>
      <c r="Y5812" s="107"/>
      <c r="Z5812" s="108"/>
      <c r="AA5812" s="107"/>
      <c r="AB5812" s="50"/>
      <c r="AI5812" s="107"/>
    </row>
    <row r="5813" spans="3:35" x14ac:dyDescent="0.2">
      <c r="C5813" s="101"/>
      <c r="D5813" s="101"/>
      <c r="E5813" s="101"/>
      <c r="F5813" s="101"/>
      <c r="I5813" s="101"/>
      <c r="J5813" s="101"/>
      <c r="L5813" s="102"/>
      <c r="M5813" s="103"/>
      <c r="O5813" s="101"/>
      <c r="P5813" s="101"/>
      <c r="Q5813" s="101"/>
      <c r="R5813" s="105"/>
      <c r="V5813" s="106"/>
      <c r="W5813" s="107"/>
      <c r="X5813" s="107"/>
      <c r="Y5813" s="107"/>
      <c r="Z5813" s="108"/>
      <c r="AA5813" s="107"/>
      <c r="AB5813" s="50"/>
      <c r="AI5813" s="107"/>
    </row>
    <row r="5814" spans="3:35" x14ac:dyDescent="0.2">
      <c r="C5814" s="101"/>
      <c r="D5814" s="101"/>
      <c r="E5814" s="101"/>
      <c r="F5814" s="101"/>
      <c r="I5814" s="101"/>
      <c r="J5814" s="101"/>
      <c r="L5814" s="102"/>
      <c r="M5814" s="103"/>
      <c r="O5814" s="101"/>
      <c r="P5814" s="101"/>
      <c r="Q5814" s="101"/>
      <c r="R5814" s="105"/>
      <c r="V5814" s="106"/>
      <c r="W5814" s="107"/>
      <c r="X5814" s="107"/>
      <c r="Y5814" s="107"/>
      <c r="Z5814" s="108"/>
      <c r="AA5814" s="107"/>
      <c r="AB5814" s="50"/>
      <c r="AI5814" s="107"/>
    </row>
    <row r="5815" spans="3:35" x14ac:dyDescent="0.2">
      <c r="C5815" s="101"/>
      <c r="D5815" s="101"/>
      <c r="E5815" s="101"/>
      <c r="F5815" s="101"/>
      <c r="I5815" s="101"/>
      <c r="J5815" s="101"/>
      <c r="L5815" s="102"/>
      <c r="M5815" s="103"/>
      <c r="O5815" s="101"/>
      <c r="P5815" s="101"/>
      <c r="Q5815" s="101"/>
      <c r="R5815" s="105"/>
      <c r="V5815" s="106"/>
      <c r="W5815" s="107"/>
      <c r="X5815" s="107"/>
      <c r="Y5815" s="107"/>
      <c r="Z5815" s="108"/>
      <c r="AA5815" s="107"/>
      <c r="AB5815" s="50"/>
      <c r="AI5815" s="107"/>
    </row>
    <row r="5816" spans="3:35" x14ac:dyDescent="0.2">
      <c r="C5816" s="101"/>
      <c r="D5816" s="101"/>
      <c r="E5816" s="101"/>
      <c r="F5816" s="101"/>
      <c r="I5816" s="101"/>
      <c r="J5816" s="101"/>
      <c r="L5816" s="102"/>
      <c r="M5816" s="103"/>
      <c r="O5816" s="101"/>
      <c r="P5816" s="101"/>
      <c r="Q5816" s="101"/>
      <c r="R5816" s="105"/>
      <c r="V5816" s="106"/>
      <c r="W5816" s="107"/>
      <c r="X5816" s="107"/>
      <c r="Y5816" s="107"/>
      <c r="Z5816" s="108"/>
      <c r="AA5816" s="107"/>
      <c r="AB5816" s="50"/>
      <c r="AI5816" s="107"/>
    </row>
    <row r="5817" spans="3:35" x14ac:dyDescent="0.2">
      <c r="C5817" s="101"/>
      <c r="D5817" s="101"/>
      <c r="E5817" s="101"/>
      <c r="F5817" s="101"/>
      <c r="I5817" s="101"/>
      <c r="J5817" s="101"/>
      <c r="L5817" s="102"/>
      <c r="M5817" s="103"/>
      <c r="O5817" s="101"/>
      <c r="P5817" s="101"/>
      <c r="Q5817" s="101"/>
      <c r="R5817" s="105"/>
      <c r="V5817" s="106"/>
      <c r="W5817" s="107"/>
      <c r="X5817" s="107"/>
      <c r="Y5817" s="107"/>
      <c r="Z5817" s="108"/>
      <c r="AA5817" s="107"/>
      <c r="AB5817" s="50"/>
      <c r="AI5817" s="107"/>
    </row>
    <row r="5818" spans="3:35" x14ac:dyDescent="0.2">
      <c r="C5818" s="101"/>
      <c r="D5818" s="101"/>
      <c r="E5818" s="101"/>
      <c r="F5818" s="101"/>
      <c r="I5818" s="101"/>
      <c r="J5818" s="101"/>
      <c r="L5818" s="102"/>
      <c r="M5818" s="103"/>
      <c r="O5818" s="101"/>
      <c r="P5818" s="101"/>
      <c r="Q5818" s="101"/>
      <c r="R5818" s="105"/>
      <c r="V5818" s="106"/>
      <c r="W5818" s="107"/>
      <c r="X5818" s="107"/>
      <c r="Y5818" s="107"/>
      <c r="Z5818" s="108"/>
      <c r="AA5818" s="107"/>
      <c r="AB5818" s="50"/>
      <c r="AI5818" s="107"/>
    </row>
    <row r="5819" spans="3:35" x14ac:dyDescent="0.2">
      <c r="C5819" s="101"/>
      <c r="D5819" s="101"/>
      <c r="E5819" s="101"/>
      <c r="F5819" s="101"/>
      <c r="I5819" s="101"/>
      <c r="J5819" s="101"/>
      <c r="L5819" s="102"/>
      <c r="M5819" s="103"/>
      <c r="O5819" s="101"/>
      <c r="P5819" s="101"/>
      <c r="Q5819" s="101"/>
      <c r="R5819" s="105"/>
      <c r="V5819" s="106"/>
      <c r="W5819" s="107"/>
      <c r="X5819" s="107"/>
      <c r="Y5819" s="107"/>
      <c r="Z5819" s="108"/>
      <c r="AA5819" s="107"/>
      <c r="AB5819" s="50"/>
      <c r="AI5819" s="107"/>
    </row>
    <row r="5820" spans="3:35" x14ac:dyDescent="0.2">
      <c r="C5820" s="101"/>
      <c r="D5820" s="101"/>
      <c r="E5820" s="101"/>
      <c r="F5820" s="101"/>
      <c r="I5820" s="101"/>
      <c r="J5820" s="101"/>
      <c r="L5820" s="102"/>
      <c r="M5820" s="103"/>
      <c r="O5820" s="101"/>
      <c r="P5820" s="101"/>
      <c r="Q5820" s="101"/>
      <c r="R5820" s="105"/>
      <c r="V5820" s="106"/>
      <c r="W5820" s="107"/>
      <c r="X5820" s="107"/>
      <c r="Y5820" s="107"/>
      <c r="Z5820" s="108"/>
      <c r="AA5820" s="107"/>
      <c r="AB5820" s="50"/>
      <c r="AI5820" s="107"/>
    </row>
    <row r="5821" spans="3:35" x14ac:dyDescent="0.2">
      <c r="C5821" s="101"/>
      <c r="D5821" s="101"/>
      <c r="E5821" s="101"/>
      <c r="F5821" s="101"/>
      <c r="I5821" s="101"/>
      <c r="J5821" s="101"/>
      <c r="L5821" s="102"/>
      <c r="M5821" s="103"/>
      <c r="O5821" s="101"/>
      <c r="P5821" s="101"/>
      <c r="Q5821" s="101"/>
      <c r="R5821" s="105"/>
      <c r="V5821" s="106"/>
      <c r="W5821" s="107"/>
      <c r="X5821" s="107"/>
      <c r="Y5821" s="107"/>
      <c r="Z5821" s="108"/>
      <c r="AA5821" s="107"/>
      <c r="AB5821" s="50"/>
      <c r="AI5821" s="107"/>
    </row>
    <row r="5822" spans="3:35" x14ac:dyDescent="0.2">
      <c r="C5822" s="101"/>
      <c r="D5822" s="101"/>
      <c r="E5822" s="101"/>
      <c r="F5822" s="101"/>
      <c r="I5822" s="101"/>
      <c r="J5822" s="101"/>
      <c r="L5822" s="102"/>
      <c r="M5822" s="103"/>
      <c r="O5822" s="101"/>
      <c r="P5822" s="101"/>
      <c r="Q5822" s="101"/>
      <c r="R5822" s="105"/>
      <c r="V5822" s="106"/>
      <c r="W5822" s="107"/>
      <c r="X5822" s="107"/>
      <c r="Y5822" s="107"/>
      <c r="Z5822" s="108"/>
      <c r="AA5822" s="107"/>
      <c r="AB5822" s="50"/>
      <c r="AI5822" s="107"/>
    </row>
    <row r="5823" spans="3:35" x14ac:dyDescent="0.2">
      <c r="C5823" s="101"/>
      <c r="D5823" s="101"/>
      <c r="E5823" s="101"/>
      <c r="F5823" s="101"/>
      <c r="I5823" s="101"/>
      <c r="J5823" s="101"/>
      <c r="L5823" s="102"/>
      <c r="M5823" s="103"/>
      <c r="O5823" s="101"/>
      <c r="P5823" s="101"/>
      <c r="Q5823" s="101"/>
      <c r="R5823" s="105"/>
      <c r="V5823" s="106"/>
      <c r="W5823" s="107"/>
      <c r="X5823" s="107"/>
      <c r="Y5823" s="107"/>
      <c r="Z5823" s="108"/>
      <c r="AA5823" s="107"/>
      <c r="AB5823" s="50"/>
      <c r="AI5823" s="107"/>
    </row>
    <row r="5824" spans="3:35" x14ac:dyDescent="0.2">
      <c r="C5824" s="101"/>
      <c r="D5824" s="101"/>
      <c r="E5824" s="101"/>
      <c r="F5824" s="101"/>
      <c r="I5824" s="101"/>
      <c r="J5824" s="101"/>
      <c r="L5824" s="102"/>
      <c r="M5824" s="103"/>
      <c r="O5824" s="101"/>
      <c r="P5824" s="101"/>
      <c r="Q5824" s="101"/>
      <c r="R5824" s="105"/>
      <c r="V5824" s="106"/>
      <c r="W5824" s="107"/>
      <c r="X5824" s="107"/>
      <c r="Y5824" s="107"/>
      <c r="Z5824" s="108"/>
      <c r="AA5824" s="107"/>
      <c r="AB5824" s="50"/>
      <c r="AI5824" s="107"/>
    </row>
    <row r="5825" spans="3:35" x14ac:dyDescent="0.2">
      <c r="C5825" s="101"/>
      <c r="D5825" s="101"/>
      <c r="E5825" s="101"/>
      <c r="F5825" s="101"/>
      <c r="I5825" s="101"/>
      <c r="J5825" s="101"/>
      <c r="L5825" s="102"/>
      <c r="M5825" s="103"/>
      <c r="O5825" s="101"/>
      <c r="P5825" s="101"/>
      <c r="Q5825" s="101"/>
      <c r="R5825" s="105"/>
      <c r="V5825" s="106"/>
      <c r="W5825" s="107"/>
      <c r="X5825" s="107"/>
      <c r="Y5825" s="107"/>
      <c r="Z5825" s="108"/>
      <c r="AA5825" s="107"/>
      <c r="AB5825" s="50"/>
      <c r="AI5825" s="107"/>
    </row>
    <row r="5826" spans="3:35" x14ac:dyDescent="0.2">
      <c r="C5826" s="101"/>
      <c r="D5826" s="101"/>
      <c r="E5826" s="101"/>
      <c r="F5826" s="101"/>
      <c r="I5826" s="101"/>
      <c r="J5826" s="101"/>
      <c r="L5826" s="102"/>
      <c r="M5826" s="103"/>
      <c r="O5826" s="101"/>
      <c r="P5826" s="101"/>
      <c r="Q5826" s="101"/>
      <c r="R5826" s="105"/>
      <c r="V5826" s="106"/>
      <c r="W5826" s="107"/>
      <c r="X5826" s="107"/>
      <c r="Y5826" s="107"/>
      <c r="Z5826" s="108"/>
      <c r="AA5826" s="107"/>
      <c r="AB5826" s="50"/>
      <c r="AI5826" s="107"/>
    </row>
    <row r="5827" spans="3:35" x14ac:dyDescent="0.2">
      <c r="C5827" s="101"/>
      <c r="D5827" s="101"/>
      <c r="E5827" s="101"/>
      <c r="F5827" s="101"/>
      <c r="I5827" s="101"/>
      <c r="J5827" s="101"/>
      <c r="L5827" s="102"/>
      <c r="M5827" s="103"/>
      <c r="O5827" s="101"/>
      <c r="P5827" s="101"/>
      <c r="Q5827" s="101"/>
      <c r="R5827" s="105"/>
      <c r="V5827" s="106"/>
      <c r="W5827" s="107"/>
      <c r="X5827" s="107"/>
      <c r="Y5827" s="107"/>
      <c r="Z5827" s="108"/>
      <c r="AA5827" s="107"/>
      <c r="AB5827" s="50"/>
      <c r="AI5827" s="107"/>
    </row>
    <row r="5828" spans="3:35" x14ac:dyDescent="0.2">
      <c r="C5828" s="101"/>
      <c r="D5828" s="101"/>
      <c r="E5828" s="101"/>
      <c r="F5828" s="101"/>
      <c r="I5828" s="101"/>
      <c r="J5828" s="101"/>
      <c r="L5828" s="102"/>
      <c r="M5828" s="103"/>
      <c r="O5828" s="101"/>
      <c r="P5828" s="101"/>
      <c r="Q5828" s="101"/>
      <c r="R5828" s="105"/>
      <c r="V5828" s="106"/>
      <c r="W5828" s="107"/>
      <c r="X5828" s="107"/>
      <c r="Y5828" s="107"/>
      <c r="Z5828" s="108"/>
      <c r="AA5828" s="107"/>
      <c r="AB5828" s="50"/>
      <c r="AI5828" s="107"/>
    </row>
    <row r="5829" spans="3:35" x14ac:dyDescent="0.2">
      <c r="C5829" s="101"/>
      <c r="D5829" s="101"/>
      <c r="E5829" s="101"/>
      <c r="F5829" s="101"/>
      <c r="I5829" s="101"/>
      <c r="J5829" s="101"/>
      <c r="L5829" s="102"/>
      <c r="M5829" s="103"/>
      <c r="O5829" s="101"/>
      <c r="P5829" s="101"/>
      <c r="Q5829" s="101"/>
      <c r="R5829" s="105"/>
      <c r="V5829" s="106"/>
      <c r="W5829" s="107"/>
      <c r="X5829" s="107"/>
      <c r="Y5829" s="107"/>
      <c r="Z5829" s="108"/>
      <c r="AA5829" s="107"/>
      <c r="AB5829" s="50"/>
      <c r="AI5829" s="107"/>
    </row>
    <row r="5830" spans="3:35" x14ac:dyDescent="0.2">
      <c r="C5830" s="101"/>
      <c r="D5830" s="101"/>
      <c r="E5830" s="101"/>
      <c r="F5830" s="101"/>
      <c r="I5830" s="101"/>
      <c r="J5830" s="101"/>
      <c r="L5830" s="102"/>
      <c r="M5830" s="103"/>
      <c r="O5830" s="101"/>
      <c r="P5830" s="101"/>
      <c r="Q5830" s="101"/>
      <c r="R5830" s="105"/>
      <c r="V5830" s="106"/>
      <c r="W5830" s="107"/>
      <c r="X5830" s="107"/>
      <c r="Y5830" s="107"/>
      <c r="Z5830" s="108"/>
      <c r="AA5830" s="107"/>
      <c r="AB5830" s="50"/>
      <c r="AI5830" s="107"/>
    </row>
    <row r="5831" spans="3:35" x14ac:dyDescent="0.2">
      <c r="C5831" s="101"/>
      <c r="D5831" s="101"/>
      <c r="E5831" s="101"/>
      <c r="F5831" s="101"/>
      <c r="I5831" s="101"/>
      <c r="J5831" s="101"/>
      <c r="L5831" s="102"/>
      <c r="M5831" s="103"/>
      <c r="O5831" s="101"/>
      <c r="P5831" s="101"/>
      <c r="Q5831" s="101"/>
      <c r="R5831" s="105"/>
      <c r="V5831" s="106"/>
      <c r="W5831" s="107"/>
      <c r="X5831" s="107"/>
      <c r="Y5831" s="107"/>
      <c r="Z5831" s="108"/>
      <c r="AA5831" s="107"/>
      <c r="AB5831" s="50"/>
      <c r="AI5831" s="107"/>
    </row>
    <row r="5832" spans="3:35" x14ac:dyDescent="0.2">
      <c r="C5832" s="101"/>
      <c r="D5832" s="101"/>
      <c r="E5832" s="101"/>
      <c r="F5832" s="101"/>
      <c r="I5832" s="101"/>
      <c r="J5832" s="101"/>
      <c r="L5832" s="102"/>
      <c r="M5832" s="103"/>
      <c r="O5832" s="101"/>
      <c r="P5832" s="101"/>
      <c r="Q5832" s="101"/>
      <c r="R5832" s="105"/>
      <c r="V5832" s="106"/>
      <c r="W5832" s="107"/>
      <c r="X5832" s="107"/>
      <c r="Y5832" s="107"/>
      <c r="Z5832" s="108"/>
      <c r="AA5832" s="107"/>
      <c r="AB5832" s="50"/>
      <c r="AI5832" s="107"/>
    </row>
    <row r="5833" spans="3:35" x14ac:dyDescent="0.2">
      <c r="C5833" s="101"/>
      <c r="D5833" s="101"/>
      <c r="E5833" s="101"/>
      <c r="F5833" s="101"/>
      <c r="I5833" s="101"/>
      <c r="J5833" s="101"/>
      <c r="L5833" s="102"/>
      <c r="M5833" s="103"/>
      <c r="O5833" s="101"/>
      <c r="P5833" s="101"/>
      <c r="Q5833" s="101"/>
      <c r="R5833" s="105"/>
      <c r="V5833" s="106"/>
      <c r="W5833" s="107"/>
      <c r="X5833" s="107"/>
      <c r="Y5833" s="107"/>
      <c r="Z5833" s="108"/>
      <c r="AA5833" s="107"/>
      <c r="AB5833" s="50"/>
      <c r="AI5833" s="107"/>
    </row>
    <row r="5834" spans="3:35" x14ac:dyDescent="0.2">
      <c r="C5834" s="101"/>
      <c r="D5834" s="101"/>
      <c r="E5834" s="101"/>
      <c r="F5834" s="101"/>
      <c r="I5834" s="101"/>
      <c r="J5834" s="101"/>
      <c r="L5834" s="102"/>
      <c r="M5834" s="103"/>
      <c r="O5834" s="101"/>
      <c r="P5834" s="101"/>
      <c r="Q5834" s="101"/>
      <c r="R5834" s="105"/>
      <c r="V5834" s="106"/>
      <c r="W5834" s="107"/>
      <c r="X5834" s="107"/>
      <c r="Y5834" s="107"/>
      <c r="Z5834" s="108"/>
      <c r="AA5834" s="107"/>
      <c r="AB5834" s="50"/>
      <c r="AI5834" s="107"/>
    </row>
    <row r="5835" spans="3:35" x14ac:dyDescent="0.2">
      <c r="C5835" s="101"/>
      <c r="D5835" s="101"/>
      <c r="E5835" s="101"/>
      <c r="F5835" s="101"/>
      <c r="I5835" s="101"/>
      <c r="J5835" s="101"/>
      <c r="L5835" s="102"/>
      <c r="M5835" s="103"/>
      <c r="O5835" s="101"/>
      <c r="P5835" s="101"/>
      <c r="Q5835" s="101"/>
      <c r="R5835" s="105"/>
      <c r="V5835" s="106"/>
      <c r="W5835" s="107"/>
      <c r="X5835" s="107"/>
      <c r="Y5835" s="107"/>
      <c r="Z5835" s="108"/>
      <c r="AA5835" s="107"/>
      <c r="AB5835" s="50"/>
      <c r="AI5835" s="107"/>
    </row>
    <row r="5836" spans="3:35" x14ac:dyDescent="0.2">
      <c r="C5836" s="101"/>
      <c r="D5836" s="101"/>
      <c r="E5836" s="101"/>
      <c r="F5836" s="101"/>
      <c r="I5836" s="101"/>
      <c r="J5836" s="101"/>
      <c r="L5836" s="102"/>
      <c r="M5836" s="103"/>
      <c r="O5836" s="101"/>
      <c r="P5836" s="101"/>
      <c r="Q5836" s="101"/>
      <c r="R5836" s="105"/>
      <c r="V5836" s="106"/>
      <c r="W5836" s="107"/>
      <c r="X5836" s="107"/>
      <c r="Y5836" s="107"/>
      <c r="Z5836" s="108"/>
      <c r="AA5836" s="107"/>
      <c r="AB5836" s="50"/>
      <c r="AI5836" s="107"/>
    </row>
    <row r="5837" spans="3:35" x14ac:dyDescent="0.2">
      <c r="C5837" s="101"/>
      <c r="D5837" s="101"/>
      <c r="E5837" s="101"/>
      <c r="F5837" s="101"/>
      <c r="I5837" s="101"/>
      <c r="J5837" s="101"/>
      <c r="L5837" s="102"/>
      <c r="M5837" s="103"/>
      <c r="O5837" s="101"/>
      <c r="P5837" s="101"/>
      <c r="Q5837" s="101"/>
      <c r="R5837" s="105"/>
      <c r="V5837" s="106"/>
      <c r="W5837" s="107"/>
      <c r="X5837" s="107"/>
      <c r="Y5837" s="107"/>
      <c r="Z5837" s="108"/>
      <c r="AA5837" s="107"/>
      <c r="AB5837" s="50"/>
      <c r="AI5837" s="107"/>
    </row>
    <row r="5838" spans="3:35" x14ac:dyDescent="0.2">
      <c r="C5838" s="101"/>
      <c r="D5838" s="101"/>
      <c r="E5838" s="101"/>
      <c r="F5838" s="101"/>
      <c r="I5838" s="101"/>
      <c r="J5838" s="101"/>
      <c r="L5838" s="102"/>
      <c r="M5838" s="103"/>
      <c r="O5838" s="101"/>
      <c r="P5838" s="101"/>
      <c r="Q5838" s="101"/>
      <c r="R5838" s="105"/>
      <c r="V5838" s="106"/>
      <c r="W5838" s="107"/>
      <c r="X5838" s="107"/>
      <c r="Y5838" s="107"/>
      <c r="Z5838" s="108"/>
      <c r="AA5838" s="107"/>
      <c r="AB5838" s="50"/>
      <c r="AI5838" s="107"/>
    </row>
    <row r="5839" spans="3:35" x14ac:dyDescent="0.2">
      <c r="C5839" s="101"/>
      <c r="D5839" s="101"/>
      <c r="E5839" s="101"/>
      <c r="F5839" s="101"/>
      <c r="I5839" s="101"/>
      <c r="J5839" s="101"/>
      <c r="L5839" s="102"/>
      <c r="M5839" s="103"/>
      <c r="O5839" s="101"/>
      <c r="P5839" s="101"/>
      <c r="Q5839" s="101"/>
      <c r="R5839" s="105"/>
      <c r="V5839" s="106"/>
      <c r="W5839" s="107"/>
      <c r="X5839" s="107"/>
      <c r="Y5839" s="107"/>
      <c r="Z5839" s="108"/>
      <c r="AA5839" s="107"/>
      <c r="AB5839" s="50"/>
      <c r="AI5839" s="107"/>
    </row>
    <row r="5840" spans="3:35" x14ac:dyDescent="0.2">
      <c r="C5840" s="101"/>
      <c r="D5840" s="101"/>
      <c r="E5840" s="101"/>
      <c r="F5840" s="101"/>
      <c r="I5840" s="101"/>
      <c r="J5840" s="101"/>
      <c r="L5840" s="102"/>
      <c r="M5840" s="103"/>
      <c r="O5840" s="101"/>
      <c r="P5840" s="101"/>
      <c r="Q5840" s="101"/>
      <c r="R5840" s="105"/>
      <c r="V5840" s="106"/>
      <c r="W5840" s="107"/>
      <c r="X5840" s="107"/>
      <c r="Y5840" s="107"/>
      <c r="Z5840" s="108"/>
      <c r="AA5840" s="107"/>
      <c r="AB5840" s="50"/>
      <c r="AI5840" s="107"/>
    </row>
    <row r="5841" spans="3:35" x14ac:dyDescent="0.2">
      <c r="C5841" s="101"/>
      <c r="D5841" s="101"/>
      <c r="E5841" s="101"/>
      <c r="F5841" s="101"/>
      <c r="I5841" s="101"/>
      <c r="J5841" s="101"/>
      <c r="L5841" s="102"/>
      <c r="M5841" s="103"/>
      <c r="O5841" s="101"/>
      <c r="P5841" s="101"/>
      <c r="Q5841" s="101"/>
      <c r="R5841" s="105"/>
      <c r="V5841" s="106"/>
      <c r="W5841" s="107"/>
      <c r="X5841" s="107"/>
      <c r="Y5841" s="107"/>
      <c r="Z5841" s="108"/>
      <c r="AA5841" s="107"/>
      <c r="AB5841" s="50"/>
      <c r="AI5841" s="107"/>
    </row>
    <row r="5842" spans="3:35" x14ac:dyDescent="0.2">
      <c r="C5842" s="101"/>
      <c r="D5842" s="101"/>
      <c r="E5842" s="101"/>
      <c r="F5842" s="101"/>
      <c r="I5842" s="101"/>
      <c r="J5842" s="101"/>
      <c r="L5842" s="102"/>
      <c r="M5842" s="103"/>
      <c r="O5842" s="101"/>
      <c r="P5842" s="101"/>
      <c r="Q5842" s="101"/>
      <c r="R5842" s="105"/>
      <c r="V5842" s="106"/>
      <c r="W5842" s="107"/>
      <c r="X5842" s="107"/>
      <c r="Y5842" s="107"/>
      <c r="Z5842" s="108"/>
      <c r="AA5842" s="107"/>
      <c r="AB5842" s="50"/>
      <c r="AI5842" s="107"/>
    </row>
    <row r="5843" spans="3:35" x14ac:dyDescent="0.2">
      <c r="C5843" s="101"/>
      <c r="D5843" s="101"/>
      <c r="E5843" s="101"/>
      <c r="F5843" s="101"/>
      <c r="I5843" s="101"/>
      <c r="J5843" s="101"/>
      <c r="L5843" s="102"/>
      <c r="M5843" s="103"/>
      <c r="O5843" s="101"/>
      <c r="P5843" s="101"/>
      <c r="Q5843" s="101"/>
      <c r="R5843" s="105"/>
      <c r="V5843" s="106"/>
      <c r="W5843" s="107"/>
      <c r="X5843" s="107"/>
      <c r="Y5843" s="107"/>
      <c r="Z5843" s="108"/>
      <c r="AA5843" s="107"/>
      <c r="AB5843" s="50"/>
      <c r="AI5843" s="107"/>
    </row>
    <row r="5844" spans="3:35" x14ac:dyDescent="0.2">
      <c r="C5844" s="101"/>
      <c r="D5844" s="101"/>
      <c r="E5844" s="101"/>
      <c r="F5844" s="101"/>
      <c r="I5844" s="101"/>
      <c r="J5844" s="101"/>
      <c r="L5844" s="102"/>
      <c r="M5844" s="103"/>
      <c r="O5844" s="101"/>
      <c r="P5844" s="101"/>
      <c r="Q5844" s="101"/>
      <c r="R5844" s="105"/>
      <c r="V5844" s="106"/>
      <c r="W5844" s="107"/>
      <c r="X5844" s="107"/>
      <c r="Y5844" s="107"/>
      <c r="Z5844" s="108"/>
      <c r="AA5844" s="107"/>
      <c r="AB5844" s="50"/>
      <c r="AI5844" s="107"/>
    </row>
    <row r="5845" spans="3:35" x14ac:dyDescent="0.2">
      <c r="C5845" s="101"/>
      <c r="D5845" s="101"/>
      <c r="E5845" s="101"/>
      <c r="F5845" s="101"/>
      <c r="I5845" s="101"/>
      <c r="J5845" s="101"/>
      <c r="L5845" s="102"/>
      <c r="M5845" s="103"/>
      <c r="O5845" s="101"/>
      <c r="P5845" s="101"/>
      <c r="Q5845" s="101"/>
      <c r="R5845" s="105"/>
      <c r="V5845" s="106"/>
      <c r="W5845" s="107"/>
      <c r="X5845" s="107"/>
      <c r="Y5845" s="107"/>
      <c r="Z5845" s="108"/>
      <c r="AA5845" s="107"/>
      <c r="AB5845" s="50"/>
      <c r="AI5845" s="107"/>
    </row>
    <row r="5846" spans="3:35" x14ac:dyDescent="0.2">
      <c r="C5846" s="101"/>
      <c r="D5846" s="101"/>
      <c r="E5846" s="101"/>
      <c r="F5846" s="101"/>
      <c r="I5846" s="101"/>
      <c r="J5846" s="101"/>
      <c r="L5846" s="102"/>
      <c r="M5846" s="103"/>
      <c r="O5846" s="101"/>
      <c r="P5846" s="101"/>
      <c r="Q5846" s="101"/>
      <c r="R5846" s="105"/>
      <c r="V5846" s="106"/>
      <c r="W5846" s="107"/>
      <c r="X5846" s="107"/>
      <c r="Y5846" s="107"/>
      <c r="Z5846" s="108"/>
      <c r="AA5846" s="107"/>
      <c r="AB5846" s="50"/>
      <c r="AI5846" s="107"/>
    </row>
    <row r="5847" spans="3:35" x14ac:dyDescent="0.2">
      <c r="C5847" s="101"/>
      <c r="D5847" s="101"/>
      <c r="E5847" s="101"/>
      <c r="F5847" s="101"/>
      <c r="I5847" s="101"/>
      <c r="J5847" s="101"/>
      <c r="L5847" s="102"/>
      <c r="M5847" s="103"/>
      <c r="O5847" s="101"/>
      <c r="P5847" s="101"/>
      <c r="Q5847" s="101"/>
      <c r="R5847" s="105"/>
      <c r="V5847" s="106"/>
      <c r="W5847" s="107"/>
      <c r="X5847" s="107"/>
      <c r="Y5847" s="107"/>
      <c r="Z5847" s="108"/>
      <c r="AA5847" s="107"/>
      <c r="AB5847" s="50"/>
      <c r="AI5847" s="107"/>
    </row>
    <row r="5848" spans="3:35" x14ac:dyDescent="0.2">
      <c r="C5848" s="101"/>
      <c r="D5848" s="101"/>
      <c r="E5848" s="101"/>
      <c r="F5848" s="101"/>
      <c r="I5848" s="101"/>
      <c r="J5848" s="101"/>
      <c r="L5848" s="102"/>
      <c r="M5848" s="103"/>
      <c r="O5848" s="101"/>
      <c r="P5848" s="101"/>
      <c r="Q5848" s="101"/>
      <c r="R5848" s="105"/>
      <c r="V5848" s="106"/>
      <c r="W5848" s="107"/>
      <c r="X5848" s="107"/>
      <c r="Y5848" s="107"/>
      <c r="Z5848" s="108"/>
      <c r="AA5848" s="107"/>
      <c r="AB5848" s="50"/>
      <c r="AI5848" s="107"/>
    </row>
    <row r="5849" spans="3:35" x14ac:dyDescent="0.2">
      <c r="C5849" s="101"/>
      <c r="D5849" s="101"/>
      <c r="E5849" s="101"/>
      <c r="F5849" s="101"/>
      <c r="I5849" s="101"/>
      <c r="J5849" s="101"/>
      <c r="L5849" s="102"/>
      <c r="M5849" s="103"/>
      <c r="O5849" s="101"/>
      <c r="P5849" s="101"/>
      <c r="Q5849" s="101"/>
      <c r="R5849" s="105"/>
      <c r="V5849" s="106"/>
      <c r="W5849" s="107"/>
      <c r="X5849" s="107"/>
      <c r="Y5849" s="107"/>
      <c r="Z5849" s="108"/>
      <c r="AA5849" s="107"/>
      <c r="AB5849" s="50"/>
      <c r="AI5849" s="107"/>
    </row>
    <row r="5850" spans="3:35" x14ac:dyDescent="0.2">
      <c r="C5850" s="101"/>
      <c r="D5850" s="101"/>
      <c r="E5850" s="101"/>
      <c r="F5850" s="101"/>
      <c r="I5850" s="101"/>
      <c r="J5850" s="101"/>
      <c r="L5850" s="102"/>
      <c r="M5850" s="103"/>
      <c r="O5850" s="101"/>
      <c r="P5850" s="101"/>
      <c r="Q5850" s="101"/>
      <c r="R5850" s="105"/>
      <c r="V5850" s="106"/>
      <c r="W5850" s="107"/>
      <c r="X5850" s="107"/>
      <c r="Y5850" s="107"/>
      <c r="Z5850" s="108"/>
      <c r="AA5850" s="107"/>
      <c r="AB5850" s="50"/>
      <c r="AI5850" s="107"/>
    </row>
    <row r="5851" spans="3:35" x14ac:dyDescent="0.2">
      <c r="C5851" s="101"/>
      <c r="D5851" s="101"/>
      <c r="E5851" s="101"/>
      <c r="F5851" s="101"/>
      <c r="I5851" s="101"/>
      <c r="J5851" s="101"/>
      <c r="L5851" s="102"/>
      <c r="M5851" s="103"/>
      <c r="O5851" s="101"/>
      <c r="P5851" s="101"/>
      <c r="Q5851" s="101"/>
      <c r="R5851" s="105"/>
      <c r="V5851" s="106"/>
      <c r="W5851" s="107"/>
      <c r="X5851" s="107"/>
      <c r="Y5851" s="107"/>
      <c r="Z5851" s="108"/>
      <c r="AA5851" s="107"/>
      <c r="AB5851" s="50"/>
      <c r="AI5851" s="107"/>
    </row>
    <row r="5852" spans="3:35" x14ac:dyDescent="0.2">
      <c r="C5852" s="101"/>
      <c r="D5852" s="101"/>
      <c r="E5852" s="101"/>
      <c r="F5852" s="101"/>
      <c r="I5852" s="101"/>
      <c r="J5852" s="101"/>
      <c r="L5852" s="102"/>
      <c r="M5852" s="103"/>
      <c r="O5852" s="101"/>
      <c r="P5852" s="101"/>
      <c r="Q5852" s="101"/>
      <c r="R5852" s="105"/>
      <c r="V5852" s="106"/>
      <c r="W5852" s="107"/>
      <c r="X5852" s="107"/>
      <c r="Y5852" s="107"/>
      <c r="Z5852" s="108"/>
      <c r="AA5852" s="107"/>
      <c r="AB5852" s="50"/>
      <c r="AI5852" s="107"/>
    </row>
    <row r="5853" spans="3:35" x14ac:dyDescent="0.2">
      <c r="C5853" s="101"/>
      <c r="D5853" s="101"/>
      <c r="E5853" s="101"/>
      <c r="F5853" s="101"/>
      <c r="I5853" s="101"/>
      <c r="J5853" s="101"/>
      <c r="L5853" s="102"/>
      <c r="M5853" s="103"/>
      <c r="O5853" s="101"/>
      <c r="P5853" s="101"/>
      <c r="Q5853" s="101"/>
      <c r="R5853" s="105"/>
      <c r="V5853" s="106"/>
      <c r="W5853" s="107"/>
      <c r="X5853" s="107"/>
      <c r="Y5853" s="107"/>
      <c r="Z5853" s="108"/>
      <c r="AA5853" s="107"/>
      <c r="AB5853" s="50"/>
      <c r="AI5853" s="107"/>
    </row>
    <row r="5854" spans="3:35" x14ac:dyDescent="0.2">
      <c r="C5854" s="101"/>
      <c r="D5854" s="101"/>
      <c r="E5854" s="101"/>
      <c r="F5854" s="101"/>
      <c r="I5854" s="101"/>
      <c r="J5854" s="101"/>
      <c r="L5854" s="102"/>
      <c r="M5854" s="103"/>
      <c r="O5854" s="101"/>
      <c r="P5854" s="101"/>
      <c r="Q5854" s="101"/>
      <c r="R5854" s="105"/>
      <c r="V5854" s="106"/>
      <c r="W5854" s="107"/>
      <c r="X5854" s="107"/>
      <c r="Y5854" s="107"/>
      <c r="Z5854" s="108"/>
      <c r="AA5854" s="107"/>
      <c r="AB5854" s="50"/>
      <c r="AI5854" s="107"/>
    </row>
    <row r="5855" spans="3:35" x14ac:dyDescent="0.2">
      <c r="C5855" s="101"/>
      <c r="D5855" s="101"/>
      <c r="E5855" s="101"/>
      <c r="F5855" s="101"/>
      <c r="I5855" s="101"/>
      <c r="J5855" s="101"/>
      <c r="L5855" s="102"/>
      <c r="M5855" s="103"/>
      <c r="O5855" s="101"/>
      <c r="P5855" s="101"/>
      <c r="Q5855" s="101"/>
      <c r="R5855" s="105"/>
      <c r="V5855" s="106"/>
      <c r="W5855" s="107"/>
      <c r="X5855" s="107"/>
      <c r="Y5855" s="107"/>
      <c r="Z5855" s="108"/>
      <c r="AA5855" s="107"/>
      <c r="AB5855" s="50"/>
      <c r="AI5855" s="107"/>
    </row>
    <row r="5856" spans="3:35" x14ac:dyDescent="0.2">
      <c r="C5856" s="101"/>
      <c r="D5856" s="101"/>
      <c r="E5856" s="101"/>
      <c r="F5856" s="101"/>
      <c r="I5856" s="101"/>
      <c r="J5856" s="101"/>
      <c r="L5856" s="102"/>
      <c r="M5856" s="103"/>
      <c r="O5856" s="101"/>
      <c r="P5856" s="101"/>
      <c r="Q5856" s="101"/>
      <c r="R5856" s="105"/>
      <c r="V5856" s="106"/>
      <c r="W5856" s="107"/>
      <c r="X5856" s="107"/>
      <c r="Y5856" s="107"/>
      <c r="Z5856" s="108"/>
      <c r="AA5856" s="107"/>
      <c r="AB5856" s="50"/>
      <c r="AI5856" s="107"/>
    </row>
    <row r="5857" spans="3:35" x14ac:dyDescent="0.2">
      <c r="C5857" s="101"/>
      <c r="D5857" s="101"/>
      <c r="E5857" s="101"/>
      <c r="F5857" s="101"/>
      <c r="I5857" s="101"/>
      <c r="J5857" s="101"/>
      <c r="L5857" s="102"/>
      <c r="M5857" s="103"/>
      <c r="O5857" s="101"/>
      <c r="P5857" s="101"/>
      <c r="Q5857" s="101"/>
      <c r="R5857" s="105"/>
      <c r="V5857" s="106"/>
      <c r="W5857" s="107"/>
      <c r="X5857" s="107"/>
      <c r="Y5857" s="107"/>
      <c r="Z5857" s="108"/>
      <c r="AA5857" s="107"/>
      <c r="AB5857" s="50"/>
      <c r="AI5857" s="107"/>
    </row>
    <row r="5858" spans="3:35" x14ac:dyDescent="0.2">
      <c r="C5858" s="101"/>
      <c r="D5858" s="101"/>
      <c r="E5858" s="101"/>
      <c r="F5858" s="101"/>
      <c r="I5858" s="101"/>
      <c r="J5858" s="101"/>
      <c r="L5858" s="102"/>
      <c r="M5858" s="103"/>
      <c r="O5858" s="101"/>
      <c r="P5858" s="101"/>
      <c r="Q5858" s="101"/>
      <c r="R5858" s="105"/>
      <c r="V5858" s="106"/>
      <c r="W5858" s="107"/>
      <c r="X5858" s="107"/>
      <c r="Y5858" s="107"/>
      <c r="Z5858" s="108"/>
      <c r="AA5858" s="107"/>
      <c r="AB5858" s="50"/>
      <c r="AI5858" s="107"/>
    </row>
    <row r="5859" spans="3:35" x14ac:dyDescent="0.2">
      <c r="L5859" s="102"/>
      <c r="M5859" s="103"/>
      <c r="R5859" s="105"/>
      <c r="V5859" s="106"/>
      <c r="W5859" s="107"/>
      <c r="X5859" s="107"/>
      <c r="Y5859" s="107"/>
      <c r="Z5859" s="108"/>
      <c r="AA5859" s="107"/>
      <c r="AB5859" s="50"/>
      <c r="AI5859" s="107"/>
    </row>
    <row r="5860" spans="3:35" x14ac:dyDescent="0.2">
      <c r="L5860" s="102"/>
      <c r="M5860" s="103"/>
      <c r="R5860" s="105"/>
      <c r="V5860" s="106"/>
      <c r="W5860" s="107"/>
      <c r="X5860" s="107"/>
      <c r="Y5860" s="107"/>
      <c r="Z5860" s="108"/>
      <c r="AA5860" s="107"/>
      <c r="AB5860" s="50"/>
      <c r="AI5860" s="107"/>
    </row>
    <row r="5861" spans="3:35" x14ac:dyDescent="0.2">
      <c r="L5861" s="102"/>
      <c r="M5861" s="103"/>
      <c r="R5861" s="105"/>
      <c r="V5861" s="106"/>
      <c r="W5861" s="107"/>
      <c r="X5861" s="107"/>
      <c r="Y5861" s="107"/>
      <c r="Z5861" s="108"/>
      <c r="AA5861" s="107"/>
      <c r="AB5861" s="50"/>
      <c r="AI5861" s="107"/>
    </row>
    <row r="5862" spans="3:35" x14ac:dyDescent="0.2">
      <c r="L5862" s="102"/>
      <c r="M5862" s="103"/>
      <c r="R5862" s="105"/>
      <c r="V5862" s="106"/>
      <c r="W5862" s="107"/>
      <c r="X5862" s="107"/>
      <c r="Y5862" s="107"/>
      <c r="Z5862" s="108"/>
      <c r="AA5862" s="107"/>
      <c r="AB5862" s="50"/>
      <c r="AI5862" s="107"/>
    </row>
    <row r="5863" spans="3:35" x14ac:dyDescent="0.2">
      <c r="L5863" s="102"/>
      <c r="M5863" s="103"/>
      <c r="R5863" s="105"/>
      <c r="V5863" s="106"/>
      <c r="W5863" s="107"/>
      <c r="X5863" s="107"/>
      <c r="Y5863" s="107"/>
      <c r="Z5863" s="108"/>
      <c r="AA5863" s="107"/>
      <c r="AB5863" s="50"/>
      <c r="AI5863" s="107"/>
    </row>
    <row r="5864" spans="3:35" x14ac:dyDescent="0.2">
      <c r="L5864" s="102"/>
      <c r="M5864" s="103"/>
      <c r="R5864" s="105"/>
      <c r="V5864" s="106"/>
      <c r="W5864" s="107"/>
      <c r="X5864" s="107"/>
      <c r="Y5864" s="107"/>
      <c r="Z5864" s="108"/>
      <c r="AA5864" s="107"/>
      <c r="AB5864" s="50"/>
      <c r="AI5864" s="107"/>
    </row>
    <row r="5865" spans="3:35" x14ac:dyDescent="0.2">
      <c r="L5865" s="102"/>
      <c r="M5865" s="103"/>
      <c r="R5865" s="105"/>
      <c r="V5865" s="106"/>
      <c r="W5865" s="107"/>
      <c r="X5865" s="107"/>
      <c r="Y5865" s="107"/>
      <c r="Z5865" s="108"/>
      <c r="AA5865" s="107"/>
      <c r="AB5865" s="50"/>
      <c r="AI5865" s="107"/>
    </row>
    <row r="5866" spans="3:35" x14ac:dyDescent="0.2">
      <c r="L5866" s="102"/>
      <c r="M5866" s="103"/>
      <c r="R5866" s="105"/>
      <c r="V5866" s="106"/>
      <c r="W5866" s="107"/>
      <c r="X5866" s="107"/>
      <c r="Y5866" s="107"/>
      <c r="Z5866" s="108"/>
      <c r="AA5866" s="107"/>
      <c r="AB5866" s="50"/>
      <c r="AI5866" s="107"/>
    </row>
    <row r="5867" spans="3:35" x14ac:dyDescent="0.2">
      <c r="L5867" s="102"/>
      <c r="M5867" s="103"/>
      <c r="R5867" s="105"/>
      <c r="V5867" s="106"/>
      <c r="W5867" s="107"/>
      <c r="X5867" s="107"/>
      <c r="Y5867" s="107"/>
      <c r="Z5867" s="108"/>
      <c r="AA5867" s="107"/>
      <c r="AB5867" s="50"/>
      <c r="AI5867" s="107"/>
    </row>
    <row r="5868" spans="3:35" x14ac:dyDescent="0.2">
      <c r="L5868" s="102"/>
      <c r="M5868" s="103"/>
      <c r="R5868" s="105"/>
      <c r="V5868" s="106"/>
      <c r="W5868" s="107"/>
      <c r="X5868" s="107"/>
      <c r="Y5868" s="107"/>
      <c r="Z5868" s="108"/>
      <c r="AA5868" s="107"/>
      <c r="AB5868" s="50"/>
      <c r="AI5868" s="107"/>
    </row>
    <row r="5869" spans="3:35" x14ac:dyDescent="0.2">
      <c r="L5869" s="102"/>
      <c r="M5869" s="103"/>
      <c r="R5869" s="105"/>
      <c r="V5869" s="106"/>
      <c r="W5869" s="107"/>
      <c r="X5869" s="107"/>
      <c r="Y5869" s="107"/>
      <c r="Z5869" s="108"/>
      <c r="AA5869" s="107"/>
      <c r="AB5869" s="50"/>
      <c r="AI5869" s="107"/>
    </row>
    <row r="5870" spans="3:35" x14ac:dyDescent="0.2">
      <c r="L5870" s="102"/>
      <c r="M5870" s="103"/>
      <c r="R5870" s="105"/>
      <c r="V5870" s="106"/>
      <c r="W5870" s="107"/>
      <c r="X5870" s="107"/>
      <c r="Y5870" s="107"/>
      <c r="Z5870" s="108"/>
      <c r="AA5870" s="107"/>
      <c r="AB5870" s="50"/>
      <c r="AI5870" s="107"/>
    </row>
    <row r="5871" spans="3:35" x14ac:dyDescent="0.2">
      <c r="C5871" s="101"/>
      <c r="D5871" s="101"/>
      <c r="E5871" s="101"/>
      <c r="F5871" s="101"/>
      <c r="I5871" s="101"/>
      <c r="J5871" s="101"/>
      <c r="L5871" s="102"/>
      <c r="M5871" s="103"/>
      <c r="O5871" s="101"/>
      <c r="P5871" s="101"/>
      <c r="Q5871" s="101"/>
      <c r="R5871" s="105"/>
      <c r="V5871" s="106"/>
      <c r="W5871" s="107"/>
      <c r="X5871" s="107"/>
      <c r="Y5871" s="107"/>
      <c r="Z5871" s="108"/>
      <c r="AA5871" s="107"/>
      <c r="AB5871" s="50"/>
      <c r="AI5871" s="107"/>
    </row>
    <row r="5872" spans="3:35" x14ac:dyDescent="0.2">
      <c r="C5872" s="101"/>
      <c r="D5872" s="101"/>
      <c r="E5872" s="101"/>
      <c r="F5872" s="101"/>
      <c r="I5872" s="101"/>
      <c r="J5872" s="101"/>
      <c r="L5872" s="102"/>
      <c r="M5872" s="103"/>
      <c r="O5872" s="101"/>
      <c r="P5872" s="101"/>
      <c r="Q5872" s="101"/>
      <c r="R5872" s="105"/>
      <c r="V5872" s="106"/>
      <c r="W5872" s="107"/>
      <c r="X5872" s="107"/>
      <c r="Y5872" s="107"/>
      <c r="Z5872" s="108"/>
      <c r="AA5872" s="107"/>
      <c r="AB5872" s="50"/>
      <c r="AI5872" s="107"/>
    </row>
    <row r="5873" spans="3:35" x14ac:dyDescent="0.2">
      <c r="C5873" s="101"/>
      <c r="D5873" s="101"/>
      <c r="E5873" s="101"/>
      <c r="F5873" s="101"/>
      <c r="I5873" s="101"/>
      <c r="J5873" s="101"/>
      <c r="L5873" s="102"/>
      <c r="M5873" s="103"/>
      <c r="O5873" s="101"/>
      <c r="P5873" s="101"/>
      <c r="Q5873" s="101"/>
      <c r="R5873" s="105"/>
      <c r="V5873" s="106"/>
      <c r="W5873" s="107"/>
      <c r="X5873" s="107"/>
      <c r="Y5873" s="107"/>
      <c r="Z5873" s="108"/>
      <c r="AA5873" s="107"/>
      <c r="AB5873" s="50"/>
      <c r="AI5873" s="107"/>
    </row>
    <row r="5874" spans="3:35" x14ac:dyDescent="0.2">
      <c r="C5874" s="101"/>
      <c r="D5874" s="101"/>
      <c r="E5874" s="101"/>
      <c r="F5874" s="101"/>
      <c r="I5874" s="101"/>
      <c r="J5874" s="101"/>
      <c r="L5874" s="102"/>
      <c r="M5874" s="103"/>
      <c r="O5874" s="101"/>
      <c r="P5874" s="101"/>
      <c r="Q5874" s="101"/>
      <c r="R5874" s="105"/>
      <c r="V5874" s="106"/>
      <c r="W5874" s="107"/>
      <c r="X5874" s="107"/>
      <c r="Y5874" s="107"/>
      <c r="Z5874" s="108"/>
      <c r="AA5874" s="107"/>
      <c r="AB5874" s="50"/>
      <c r="AI5874" s="107"/>
    </row>
    <row r="5875" spans="3:35" x14ac:dyDescent="0.2">
      <c r="C5875" s="101"/>
      <c r="D5875" s="101"/>
      <c r="E5875" s="101"/>
      <c r="F5875" s="101"/>
      <c r="I5875" s="101"/>
      <c r="J5875" s="101"/>
      <c r="L5875" s="102"/>
      <c r="M5875" s="103"/>
      <c r="O5875" s="101"/>
      <c r="P5875" s="101"/>
      <c r="Q5875" s="101"/>
      <c r="R5875" s="105"/>
      <c r="V5875" s="106"/>
      <c r="W5875" s="107"/>
      <c r="X5875" s="107"/>
      <c r="Y5875" s="107"/>
      <c r="Z5875" s="108"/>
      <c r="AA5875" s="107"/>
      <c r="AB5875" s="50"/>
      <c r="AI5875" s="107"/>
    </row>
    <row r="5876" spans="3:35" x14ac:dyDescent="0.2">
      <c r="C5876" s="101"/>
      <c r="D5876" s="101"/>
      <c r="E5876" s="101"/>
      <c r="F5876" s="101"/>
      <c r="I5876" s="101"/>
      <c r="J5876" s="101"/>
      <c r="L5876" s="102"/>
      <c r="M5876" s="103"/>
      <c r="O5876" s="101"/>
      <c r="P5876" s="101"/>
      <c r="Q5876" s="101"/>
      <c r="R5876" s="105"/>
      <c r="V5876" s="106"/>
      <c r="W5876" s="107"/>
      <c r="X5876" s="107"/>
      <c r="Y5876" s="107"/>
      <c r="Z5876" s="108"/>
      <c r="AA5876" s="107"/>
      <c r="AB5876" s="50"/>
      <c r="AI5876" s="107"/>
    </row>
    <row r="5877" spans="3:35" x14ac:dyDescent="0.2">
      <c r="C5877" s="101"/>
      <c r="D5877" s="101"/>
      <c r="E5877" s="101"/>
      <c r="F5877" s="101"/>
      <c r="I5877" s="101"/>
      <c r="J5877" s="101"/>
      <c r="L5877" s="102"/>
      <c r="M5877" s="103"/>
      <c r="O5877" s="101"/>
      <c r="P5877" s="101"/>
      <c r="Q5877" s="101"/>
      <c r="R5877" s="105"/>
      <c r="V5877" s="106"/>
      <c r="W5877" s="107"/>
      <c r="X5877" s="107"/>
      <c r="Y5877" s="107"/>
      <c r="Z5877" s="108"/>
      <c r="AA5877" s="107"/>
      <c r="AB5877" s="50"/>
      <c r="AI5877" s="107"/>
    </row>
    <row r="5878" spans="3:35" x14ac:dyDescent="0.2">
      <c r="C5878" s="101"/>
      <c r="D5878" s="101"/>
      <c r="E5878" s="101"/>
      <c r="F5878" s="101"/>
      <c r="I5878" s="101"/>
      <c r="J5878" s="101"/>
      <c r="L5878" s="102"/>
      <c r="M5878" s="103"/>
      <c r="O5878" s="101"/>
      <c r="P5878" s="101"/>
      <c r="Q5878" s="101"/>
      <c r="R5878" s="105"/>
      <c r="V5878" s="106"/>
      <c r="W5878" s="107"/>
      <c r="X5878" s="107"/>
      <c r="Y5878" s="107"/>
      <c r="Z5878" s="108"/>
      <c r="AA5878" s="107"/>
      <c r="AB5878" s="50"/>
      <c r="AI5878" s="107"/>
    </row>
    <row r="5879" spans="3:35" x14ac:dyDescent="0.2">
      <c r="C5879" s="101"/>
      <c r="D5879" s="101"/>
      <c r="E5879" s="101"/>
      <c r="F5879" s="101"/>
      <c r="I5879" s="101"/>
      <c r="J5879" s="101"/>
      <c r="L5879" s="102"/>
      <c r="M5879" s="103"/>
      <c r="O5879" s="101"/>
      <c r="P5879" s="101"/>
      <c r="Q5879" s="101"/>
      <c r="R5879" s="105"/>
      <c r="V5879" s="106"/>
      <c r="W5879" s="107"/>
      <c r="X5879" s="107"/>
      <c r="Y5879" s="107"/>
      <c r="Z5879" s="108"/>
      <c r="AA5879" s="107"/>
      <c r="AB5879" s="50"/>
      <c r="AI5879" s="107"/>
    </row>
    <row r="5880" spans="3:35" x14ac:dyDescent="0.2">
      <c r="C5880" s="101"/>
      <c r="D5880" s="101"/>
      <c r="E5880" s="101"/>
      <c r="F5880" s="101"/>
      <c r="I5880" s="101"/>
      <c r="J5880" s="101"/>
      <c r="L5880" s="102"/>
      <c r="M5880" s="103"/>
      <c r="O5880" s="101"/>
      <c r="P5880" s="101"/>
      <c r="Q5880" s="101"/>
      <c r="R5880" s="105"/>
      <c r="V5880" s="106"/>
      <c r="W5880" s="107"/>
      <c r="X5880" s="107"/>
      <c r="Y5880" s="107"/>
      <c r="Z5880" s="108"/>
      <c r="AA5880" s="107"/>
      <c r="AB5880" s="50"/>
      <c r="AI5880" s="107"/>
    </row>
    <row r="5881" spans="3:35" x14ac:dyDescent="0.2">
      <c r="C5881" s="101"/>
      <c r="D5881" s="101"/>
      <c r="E5881" s="101"/>
      <c r="F5881" s="101"/>
      <c r="I5881" s="101"/>
      <c r="J5881" s="101"/>
      <c r="L5881" s="102"/>
      <c r="M5881" s="103"/>
      <c r="O5881" s="101"/>
      <c r="P5881" s="101"/>
      <c r="Q5881" s="101"/>
      <c r="R5881" s="105"/>
      <c r="V5881" s="106"/>
      <c r="W5881" s="107"/>
      <c r="X5881" s="107"/>
      <c r="Y5881" s="107"/>
      <c r="Z5881" s="108"/>
      <c r="AA5881" s="107"/>
      <c r="AB5881" s="50"/>
      <c r="AI5881" s="107"/>
    </row>
    <row r="5882" spans="3:35" x14ac:dyDescent="0.2">
      <c r="C5882" s="101"/>
      <c r="D5882" s="101"/>
      <c r="E5882" s="101"/>
      <c r="F5882" s="101"/>
      <c r="I5882" s="101"/>
      <c r="J5882" s="101"/>
      <c r="L5882" s="102"/>
      <c r="M5882" s="103"/>
      <c r="O5882" s="101"/>
      <c r="P5882" s="101"/>
      <c r="Q5882" s="101"/>
      <c r="R5882" s="105"/>
      <c r="V5882" s="106"/>
      <c r="W5882" s="107"/>
      <c r="X5882" s="107"/>
      <c r="Y5882" s="107"/>
      <c r="Z5882" s="108"/>
      <c r="AA5882" s="107"/>
      <c r="AB5882" s="50"/>
      <c r="AI5882" s="107"/>
    </row>
    <row r="5883" spans="3:35" x14ac:dyDescent="0.2">
      <c r="C5883" s="101"/>
      <c r="D5883" s="101"/>
      <c r="E5883" s="101"/>
      <c r="F5883" s="101"/>
      <c r="I5883" s="101"/>
      <c r="J5883" s="101"/>
      <c r="L5883" s="102"/>
      <c r="M5883" s="103"/>
      <c r="O5883" s="101"/>
      <c r="P5883" s="101"/>
      <c r="Q5883" s="101"/>
      <c r="R5883" s="105"/>
      <c r="V5883" s="106"/>
      <c r="W5883" s="107"/>
      <c r="X5883" s="107"/>
      <c r="Y5883" s="107"/>
      <c r="Z5883" s="108"/>
      <c r="AA5883" s="107"/>
      <c r="AB5883" s="50"/>
      <c r="AI5883" s="107"/>
    </row>
    <row r="5884" spans="3:35" x14ac:dyDescent="0.2">
      <c r="C5884" s="101"/>
      <c r="D5884" s="101"/>
      <c r="E5884" s="101"/>
      <c r="F5884" s="101"/>
      <c r="I5884" s="101"/>
      <c r="J5884" s="101"/>
      <c r="L5884" s="102"/>
      <c r="M5884" s="103"/>
      <c r="O5884" s="101"/>
      <c r="P5884" s="101"/>
      <c r="Q5884" s="101"/>
      <c r="R5884" s="105"/>
      <c r="V5884" s="106"/>
      <c r="W5884" s="107"/>
      <c r="X5884" s="107"/>
      <c r="Y5884" s="107"/>
      <c r="Z5884" s="108"/>
      <c r="AA5884" s="107"/>
      <c r="AB5884" s="50"/>
      <c r="AI5884" s="107"/>
    </row>
    <row r="5885" spans="3:35" x14ac:dyDescent="0.2">
      <c r="C5885" s="101"/>
      <c r="D5885" s="101"/>
      <c r="E5885" s="101"/>
      <c r="F5885" s="101"/>
      <c r="I5885" s="101"/>
      <c r="J5885" s="101"/>
      <c r="L5885" s="102"/>
      <c r="M5885" s="103"/>
      <c r="O5885" s="101"/>
      <c r="P5885" s="101"/>
      <c r="Q5885" s="101"/>
      <c r="R5885" s="105"/>
      <c r="V5885" s="106"/>
      <c r="W5885" s="107"/>
      <c r="X5885" s="107"/>
      <c r="Y5885" s="107"/>
      <c r="Z5885" s="108"/>
      <c r="AA5885" s="107"/>
      <c r="AB5885" s="50"/>
      <c r="AI5885" s="107"/>
    </row>
    <row r="5886" spans="3:35" x14ac:dyDescent="0.2">
      <c r="C5886" s="101"/>
      <c r="D5886" s="101"/>
      <c r="E5886" s="101"/>
      <c r="F5886" s="101"/>
      <c r="I5886" s="101"/>
      <c r="J5886" s="101"/>
      <c r="L5886" s="102"/>
      <c r="M5886" s="103"/>
      <c r="O5886" s="101"/>
      <c r="P5886" s="101"/>
      <c r="Q5886" s="101"/>
      <c r="R5886" s="105"/>
      <c r="V5886" s="106"/>
      <c r="W5886" s="107"/>
      <c r="X5886" s="107"/>
      <c r="Y5886" s="107"/>
      <c r="Z5886" s="108"/>
      <c r="AA5886" s="107"/>
      <c r="AB5886" s="50"/>
      <c r="AI5886" s="107"/>
    </row>
    <row r="5887" spans="3:35" x14ac:dyDescent="0.2">
      <c r="C5887" s="101"/>
      <c r="D5887" s="101"/>
      <c r="E5887" s="101"/>
      <c r="F5887" s="101"/>
      <c r="I5887" s="101"/>
      <c r="J5887" s="101"/>
      <c r="L5887" s="102"/>
      <c r="M5887" s="103"/>
      <c r="O5887" s="101"/>
      <c r="P5887" s="101"/>
      <c r="Q5887" s="101"/>
      <c r="R5887" s="105"/>
      <c r="V5887" s="106"/>
      <c r="W5887" s="107"/>
      <c r="X5887" s="107"/>
      <c r="Y5887" s="107"/>
      <c r="Z5887" s="108"/>
      <c r="AA5887" s="107"/>
      <c r="AB5887" s="50"/>
      <c r="AI5887" s="107"/>
    </row>
    <row r="5888" spans="3:35" x14ac:dyDescent="0.2">
      <c r="C5888" s="101"/>
      <c r="D5888" s="101"/>
      <c r="E5888" s="101"/>
      <c r="F5888" s="101"/>
      <c r="I5888" s="101"/>
      <c r="J5888" s="101"/>
      <c r="L5888" s="102"/>
      <c r="M5888" s="103"/>
      <c r="O5888" s="101"/>
      <c r="P5888" s="101"/>
      <c r="Q5888" s="101"/>
      <c r="R5888" s="105"/>
      <c r="V5888" s="106"/>
      <c r="W5888" s="107"/>
      <c r="X5888" s="107"/>
      <c r="Y5888" s="107"/>
      <c r="Z5888" s="108"/>
      <c r="AA5888" s="107"/>
      <c r="AB5888" s="50"/>
      <c r="AI5888" s="107"/>
    </row>
    <row r="5889" spans="3:35" x14ac:dyDescent="0.2">
      <c r="C5889" s="101"/>
      <c r="D5889" s="101"/>
      <c r="E5889" s="101"/>
      <c r="F5889" s="101"/>
      <c r="I5889" s="101"/>
      <c r="J5889" s="101"/>
      <c r="L5889" s="102"/>
      <c r="M5889" s="103"/>
      <c r="O5889" s="101"/>
      <c r="P5889" s="101"/>
      <c r="Q5889" s="101"/>
      <c r="R5889" s="105"/>
      <c r="V5889" s="106"/>
      <c r="W5889" s="107"/>
      <c r="X5889" s="107"/>
      <c r="Y5889" s="107"/>
      <c r="Z5889" s="108"/>
      <c r="AA5889" s="107"/>
      <c r="AB5889" s="50"/>
      <c r="AI5889" s="107"/>
    </row>
    <row r="5890" spans="3:35" x14ac:dyDescent="0.2">
      <c r="C5890" s="101"/>
      <c r="D5890" s="101"/>
      <c r="E5890" s="101"/>
      <c r="F5890" s="101"/>
      <c r="I5890" s="101"/>
      <c r="J5890" s="101"/>
      <c r="L5890" s="102"/>
      <c r="M5890" s="103"/>
      <c r="O5890" s="101"/>
      <c r="P5890" s="101"/>
      <c r="Q5890" s="101"/>
      <c r="R5890" s="105"/>
      <c r="V5890" s="106"/>
      <c r="W5890" s="107"/>
      <c r="X5890" s="107"/>
      <c r="Y5890" s="107"/>
      <c r="Z5890" s="108"/>
      <c r="AA5890" s="107"/>
      <c r="AB5890" s="50"/>
      <c r="AI5890" s="107"/>
    </row>
    <row r="5891" spans="3:35" x14ac:dyDescent="0.2">
      <c r="C5891" s="101"/>
      <c r="D5891" s="101"/>
      <c r="E5891" s="101"/>
      <c r="F5891" s="101"/>
      <c r="I5891" s="101"/>
      <c r="J5891" s="101"/>
      <c r="L5891" s="102"/>
      <c r="M5891" s="103"/>
      <c r="O5891" s="101"/>
      <c r="P5891" s="101"/>
      <c r="Q5891" s="101"/>
      <c r="R5891" s="105"/>
      <c r="V5891" s="106"/>
      <c r="W5891" s="107"/>
      <c r="X5891" s="107"/>
      <c r="Y5891" s="107"/>
      <c r="Z5891" s="108"/>
      <c r="AA5891" s="107"/>
      <c r="AB5891" s="50"/>
      <c r="AI5891" s="107"/>
    </row>
    <row r="5892" spans="3:35" x14ac:dyDescent="0.2">
      <c r="C5892" s="101"/>
      <c r="D5892" s="101"/>
      <c r="E5892" s="101"/>
      <c r="F5892" s="101"/>
      <c r="I5892" s="101"/>
      <c r="J5892" s="101"/>
      <c r="L5892" s="102"/>
      <c r="M5892" s="103"/>
      <c r="O5892" s="101"/>
      <c r="P5892" s="101"/>
      <c r="Q5892" s="101"/>
      <c r="R5892" s="105"/>
      <c r="V5892" s="106"/>
      <c r="W5892" s="107"/>
      <c r="X5892" s="107"/>
      <c r="Y5892" s="107"/>
      <c r="Z5892" s="108"/>
      <c r="AA5892" s="107"/>
      <c r="AB5892" s="50"/>
      <c r="AI5892" s="107"/>
    </row>
    <row r="5893" spans="3:35" x14ac:dyDescent="0.2">
      <c r="C5893" s="101"/>
      <c r="D5893" s="101"/>
      <c r="E5893" s="101"/>
      <c r="F5893" s="101"/>
      <c r="I5893" s="101"/>
      <c r="J5893" s="101"/>
      <c r="L5893" s="102"/>
      <c r="M5893" s="103"/>
      <c r="O5893" s="101"/>
      <c r="P5893" s="101"/>
      <c r="Q5893" s="101"/>
      <c r="R5893" s="105"/>
      <c r="V5893" s="106"/>
      <c r="W5893" s="107"/>
      <c r="X5893" s="107"/>
      <c r="Y5893" s="107"/>
      <c r="Z5893" s="108"/>
      <c r="AA5893" s="107"/>
      <c r="AB5893" s="50"/>
      <c r="AI5893" s="107"/>
    </row>
    <row r="5894" spans="3:35" x14ac:dyDescent="0.2">
      <c r="C5894" s="101"/>
      <c r="D5894" s="101"/>
      <c r="E5894" s="101"/>
      <c r="F5894" s="101"/>
      <c r="I5894" s="101"/>
      <c r="J5894" s="101"/>
      <c r="L5894" s="102"/>
      <c r="M5894" s="103"/>
      <c r="O5894" s="101"/>
      <c r="P5894" s="101"/>
      <c r="Q5894" s="101"/>
      <c r="R5894" s="105"/>
      <c r="V5894" s="106"/>
      <c r="W5894" s="107"/>
      <c r="X5894" s="107"/>
      <c r="Y5894" s="107"/>
      <c r="Z5894" s="108"/>
      <c r="AA5894" s="107"/>
      <c r="AB5894" s="50"/>
      <c r="AI5894" s="107"/>
    </row>
    <row r="5895" spans="3:35" x14ac:dyDescent="0.2">
      <c r="C5895" s="101"/>
      <c r="D5895" s="101"/>
      <c r="E5895" s="101"/>
      <c r="F5895" s="101"/>
      <c r="I5895" s="101"/>
      <c r="J5895" s="101"/>
      <c r="L5895" s="102"/>
      <c r="M5895" s="103"/>
      <c r="O5895" s="101"/>
      <c r="P5895" s="101"/>
      <c r="Q5895" s="101"/>
      <c r="R5895" s="105"/>
      <c r="V5895" s="106"/>
      <c r="W5895" s="107"/>
      <c r="X5895" s="107"/>
      <c r="Y5895" s="107"/>
      <c r="Z5895" s="108"/>
      <c r="AA5895" s="107"/>
      <c r="AB5895" s="50"/>
      <c r="AI5895" s="107"/>
    </row>
    <row r="5896" spans="3:35" x14ac:dyDescent="0.2">
      <c r="C5896" s="101"/>
      <c r="D5896" s="101"/>
      <c r="E5896" s="101"/>
      <c r="F5896" s="101"/>
      <c r="I5896" s="101"/>
      <c r="J5896" s="101"/>
      <c r="L5896" s="102"/>
      <c r="M5896" s="103"/>
      <c r="O5896" s="101"/>
      <c r="P5896" s="101"/>
      <c r="Q5896" s="101"/>
      <c r="R5896" s="105"/>
      <c r="V5896" s="106"/>
      <c r="W5896" s="107"/>
      <c r="X5896" s="107"/>
      <c r="Y5896" s="107"/>
      <c r="Z5896" s="108"/>
      <c r="AA5896" s="107"/>
      <c r="AB5896" s="50"/>
      <c r="AI5896" s="107"/>
    </row>
    <row r="5897" spans="3:35" x14ac:dyDescent="0.2">
      <c r="C5897" s="101"/>
      <c r="D5897" s="101"/>
      <c r="E5897" s="101"/>
      <c r="F5897" s="101"/>
      <c r="I5897" s="101"/>
      <c r="J5897" s="101"/>
      <c r="L5897" s="102"/>
      <c r="M5897" s="103"/>
      <c r="O5897" s="101"/>
      <c r="P5897" s="101"/>
      <c r="Q5897" s="101"/>
      <c r="R5897" s="105"/>
      <c r="V5897" s="106"/>
      <c r="W5897" s="107"/>
      <c r="X5897" s="107"/>
      <c r="Y5897" s="107"/>
      <c r="Z5897" s="108"/>
      <c r="AA5897" s="107"/>
      <c r="AB5897" s="50"/>
      <c r="AI5897" s="107"/>
    </row>
    <row r="5898" spans="3:35" x14ac:dyDescent="0.2">
      <c r="C5898" s="101"/>
      <c r="D5898" s="101"/>
      <c r="E5898" s="101"/>
      <c r="F5898" s="101"/>
      <c r="I5898" s="101"/>
      <c r="J5898" s="101"/>
      <c r="L5898" s="102"/>
      <c r="M5898" s="103"/>
      <c r="O5898" s="101"/>
      <c r="P5898" s="101"/>
      <c r="Q5898" s="101"/>
      <c r="R5898" s="105"/>
      <c r="V5898" s="106"/>
      <c r="W5898" s="107"/>
      <c r="X5898" s="107"/>
      <c r="Y5898" s="107"/>
      <c r="Z5898" s="108"/>
      <c r="AA5898" s="107"/>
      <c r="AB5898" s="50"/>
      <c r="AI5898" s="107"/>
    </row>
    <row r="5899" spans="3:35" x14ac:dyDescent="0.2">
      <c r="C5899" s="101"/>
      <c r="D5899" s="101"/>
      <c r="E5899" s="101"/>
      <c r="F5899" s="101"/>
      <c r="I5899" s="101"/>
      <c r="J5899" s="101"/>
      <c r="L5899" s="102"/>
      <c r="M5899" s="103"/>
      <c r="O5899" s="101"/>
      <c r="P5899" s="101"/>
      <c r="Q5899" s="101"/>
      <c r="R5899" s="105"/>
      <c r="V5899" s="106"/>
      <c r="W5899" s="107"/>
      <c r="X5899" s="107"/>
      <c r="Y5899" s="107"/>
      <c r="Z5899" s="108"/>
      <c r="AA5899" s="107"/>
      <c r="AB5899" s="50"/>
      <c r="AI5899" s="107"/>
    </row>
    <row r="5900" spans="3:35" x14ac:dyDescent="0.2">
      <c r="C5900" s="101"/>
      <c r="D5900" s="101"/>
      <c r="E5900" s="101"/>
      <c r="F5900" s="101"/>
      <c r="I5900" s="101"/>
      <c r="J5900" s="101"/>
      <c r="L5900" s="102"/>
      <c r="M5900" s="103"/>
      <c r="O5900" s="101"/>
      <c r="P5900" s="101"/>
      <c r="Q5900" s="101"/>
      <c r="R5900" s="105"/>
      <c r="V5900" s="106"/>
      <c r="W5900" s="107"/>
      <c r="X5900" s="107"/>
      <c r="Y5900" s="107"/>
      <c r="Z5900" s="108"/>
      <c r="AA5900" s="107"/>
      <c r="AB5900" s="50"/>
      <c r="AI5900" s="107"/>
    </row>
    <row r="5901" spans="3:35" x14ac:dyDescent="0.2">
      <c r="C5901" s="101"/>
      <c r="D5901" s="101"/>
      <c r="E5901" s="101"/>
      <c r="F5901" s="101"/>
      <c r="I5901" s="101"/>
      <c r="J5901" s="101"/>
      <c r="L5901" s="102"/>
      <c r="M5901" s="103"/>
      <c r="O5901" s="101"/>
      <c r="P5901" s="101"/>
      <c r="Q5901" s="101"/>
      <c r="R5901" s="105"/>
      <c r="V5901" s="106"/>
      <c r="W5901" s="107"/>
      <c r="X5901" s="107"/>
      <c r="Y5901" s="107"/>
      <c r="Z5901" s="108"/>
      <c r="AA5901" s="107"/>
      <c r="AB5901" s="50"/>
      <c r="AI5901" s="107"/>
    </row>
    <row r="5902" spans="3:35" x14ac:dyDescent="0.2">
      <c r="C5902" s="101"/>
      <c r="D5902" s="101"/>
      <c r="E5902" s="101"/>
      <c r="F5902" s="101"/>
      <c r="I5902" s="101"/>
      <c r="J5902" s="101"/>
      <c r="L5902" s="102"/>
      <c r="M5902" s="103"/>
      <c r="O5902" s="101"/>
      <c r="P5902" s="101"/>
      <c r="Q5902" s="101"/>
      <c r="R5902" s="105"/>
      <c r="V5902" s="106"/>
      <c r="W5902" s="107"/>
      <c r="X5902" s="107"/>
      <c r="Y5902" s="107"/>
      <c r="Z5902" s="108"/>
      <c r="AA5902" s="107"/>
      <c r="AB5902" s="50"/>
      <c r="AI5902" s="107"/>
    </row>
    <row r="5903" spans="3:35" x14ac:dyDescent="0.2">
      <c r="C5903" s="101"/>
      <c r="D5903" s="101"/>
      <c r="E5903" s="101"/>
      <c r="F5903" s="101"/>
      <c r="I5903" s="101"/>
      <c r="J5903" s="101"/>
      <c r="L5903" s="102"/>
      <c r="M5903" s="103"/>
      <c r="O5903" s="101"/>
      <c r="P5903" s="101"/>
      <c r="Q5903" s="101"/>
      <c r="R5903" s="105"/>
      <c r="V5903" s="106"/>
      <c r="W5903" s="107"/>
      <c r="X5903" s="107"/>
      <c r="Y5903" s="107"/>
      <c r="Z5903" s="108"/>
      <c r="AA5903" s="107"/>
      <c r="AB5903" s="50"/>
      <c r="AI5903" s="107"/>
    </row>
    <row r="5904" spans="3:35" x14ac:dyDescent="0.2">
      <c r="C5904" s="101"/>
      <c r="D5904" s="101"/>
      <c r="E5904" s="101"/>
      <c r="F5904" s="101"/>
      <c r="I5904" s="101"/>
      <c r="J5904" s="101"/>
      <c r="L5904" s="102"/>
      <c r="M5904" s="103"/>
      <c r="O5904" s="101"/>
      <c r="P5904" s="101"/>
      <c r="Q5904" s="101"/>
      <c r="R5904" s="105"/>
      <c r="V5904" s="106"/>
      <c r="W5904" s="107"/>
      <c r="X5904" s="107"/>
      <c r="Y5904" s="107"/>
      <c r="Z5904" s="108"/>
      <c r="AA5904" s="107"/>
      <c r="AB5904" s="50"/>
      <c r="AI5904" s="107"/>
    </row>
    <row r="5905" spans="3:35" x14ac:dyDescent="0.2">
      <c r="C5905" s="101"/>
      <c r="D5905" s="101"/>
      <c r="E5905" s="101"/>
      <c r="F5905" s="101"/>
      <c r="I5905" s="101"/>
      <c r="J5905" s="101"/>
      <c r="L5905" s="102"/>
      <c r="M5905" s="103"/>
      <c r="O5905" s="101"/>
      <c r="P5905" s="101"/>
      <c r="Q5905" s="101"/>
      <c r="R5905" s="105"/>
      <c r="V5905" s="106"/>
      <c r="W5905" s="107"/>
      <c r="X5905" s="107"/>
      <c r="Y5905" s="107"/>
      <c r="Z5905" s="108"/>
      <c r="AA5905" s="107"/>
      <c r="AB5905" s="50"/>
      <c r="AI5905" s="107"/>
    </row>
    <row r="5906" spans="3:35" x14ac:dyDescent="0.2">
      <c r="C5906" s="101"/>
      <c r="D5906" s="101"/>
      <c r="E5906" s="101"/>
      <c r="F5906" s="101"/>
      <c r="I5906" s="101"/>
      <c r="J5906" s="101"/>
      <c r="L5906" s="102"/>
      <c r="M5906" s="103"/>
      <c r="O5906" s="101"/>
      <c r="P5906" s="101"/>
      <c r="Q5906" s="101"/>
      <c r="R5906" s="105"/>
      <c r="V5906" s="106"/>
      <c r="W5906" s="107"/>
      <c r="X5906" s="107"/>
      <c r="Y5906" s="107"/>
      <c r="Z5906" s="108"/>
      <c r="AA5906" s="107"/>
      <c r="AB5906" s="50"/>
      <c r="AI5906" s="107"/>
    </row>
    <row r="5907" spans="3:35" x14ac:dyDescent="0.2">
      <c r="C5907" s="101"/>
      <c r="D5907" s="101"/>
      <c r="E5907" s="101"/>
      <c r="F5907" s="101"/>
      <c r="I5907" s="101"/>
      <c r="J5907" s="101"/>
      <c r="L5907" s="102"/>
      <c r="M5907" s="103"/>
      <c r="O5907" s="101"/>
      <c r="P5907" s="101"/>
      <c r="Q5907" s="101"/>
      <c r="R5907" s="105"/>
      <c r="V5907" s="106"/>
      <c r="W5907" s="107"/>
      <c r="X5907" s="107"/>
      <c r="Y5907" s="107"/>
      <c r="Z5907" s="108"/>
      <c r="AA5907" s="107"/>
      <c r="AB5907" s="50"/>
      <c r="AI5907" s="107"/>
    </row>
    <row r="5908" spans="3:35" x14ac:dyDescent="0.2">
      <c r="C5908" s="101"/>
      <c r="D5908" s="101"/>
      <c r="E5908" s="101"/>
      <c r="F5908" s="101"/>
      <c r="I5908" s="101"/>
      <c r="J5908" s="101"/>
      <c r="L5908" s="102"/>
      <c r="M5908" s="103"/>
      <c r="O5908" s="101"/>
      <c r="P5908" s="101"/>
      <c r="Q5908" s="101"/>
      <c r="R5908" s="105"/>
      <c r="V5908" s="106"/>
      <c r="W5908" s="107"/>
      <c r="X5908" s="107"/>
      <c r="Y5908" s="107"/>
      <c r="Z5908" s="108"/>
      <c r="AA5908" s="107"/>
      <c r="AB5908" s="50"/>
      <c r="AI5908" s="107"/>
    </row>
    <row r="5909" spans="3:35" x14ac:dyDescent="0.2">
      <c r="C5909" s="101"/>
      <c r="D5909" s="101"/>
      <c r="E5909" s="101"/>
      <c r="F5909" s="101"/>
      <c r="I5909" s="101"/>
      <c r="J5909" s="101"/>
      <c r="L5909" s="102"/>
      <c r="M5909" s="103"/>
      <c r="O5909" s="101"/>
      <c r="P5909" s="101"/>
      <c r="Q5909" s="101"/>
      <c r="R5909" s="105"/>
      <c r="V5909" s="106"/>
      <c r="W5909" s="107"/>
      <c r="X5909" s="107"/>
      <c r="Y5909" s="107"/>
      <c r="Z5909" s="108"/>
      <c r="AA5909" s="107"/>
      <c r="AB5909" s="50"/>
      <c r="AI5909" s="107"/>
    </row>
    <row r="5910" spans="3:35" x14ac:dyDescent="0.2">
      <c r="C5910" s="101"/>
      <c r="D5910" s="101"/>
      <c r="E5910" s="101"/>
      <c r="F5910" s="101"/>
      <c r="I5910" s="101"/>
      <c r="J5910" s="101"/>
      <c r="L5910" s="102"/>
      <c r="M5910" s="103"/>
      <c r="O5910" s="101"/>
      <c r="P5910" s="101"/>
      <c r="Q5910" s="101"/>
      <c r="R5910" s="105"/>
      <c r="V5910" s="106"/>
      <c r="W5910" s="107"/>
      <c r="X5910" s="107"/>
      <c r="Y5910" s="107"/>
      <c r="Z5910" s="108"/>
      <c r="AA5910" s="107"/>
      <c r="AB5910" s="50"/>
      <c r="AI5910" s="107"/>
    </row>
    <row r="5911" spans="3:35" x14ac:dyDescent="0.2">
      <c r="C5911" s="101"/>
      <c r="D5911" s="101"/>
      <c r="E5911" s="101"/>
      <c r="F5911" s="101"/>
      <c r="I5911" s="101"/>
      <c r="J5911" s="101"/>
      <c r="L5911" s="102"/>
      <c r="M5911" s="103"/>
      <c r="O5911" s="101"/>
      <c r="P5911" s="101"/>
      <c r="Q5911" s="101"/>
      <c r="R5911" s="105"/>
      <c r="V5911" s="106"/>
      <c r="W5911" s="107"/>
      <c r="X5911" s="107"/>
      <c r="Y5911" s="107"/>
      <c r="Z5911" s="108"/>
      <c r="AA5911" s="107"/>
      <c r="AB5911" s="50"/>
      <c r="AI5911" s="107"/>
    </row>
    <row r="5912" spans="3:35" x14ac:dyDescent="0.2">
      <c r="C5912" s="101"/>
      <c r="D5912" s="101"/>
      <c r="E5912" s="101"/>
      <c r="F5912" s="101"/>
      <c r="I5912" s="101"/>
      <c r="J5912" s="101"/>
      <c r="L5912" s="102"/>
      <c r="M5912" s="103"/>
      <c r="O5912" s="101"/>
      <c r="P5912" s="101"/>
      <c r="Q5912" s="101"/>
      <c r="R5912" s="105"/>
      <c r="V5912" s="106"/>
      <c r="W5912" s="107"/>
      <c r="X5912" s="107"/>
      <c r="Y5912" s="107"/>
      <c r="Z5912" s="108"/>
      <c r="AA5912" s="107"/>
      <c r="AB5912" s="50"/>
      <c r="AI5912" s="107"/>
    </row>
    <row r="5913" spans="3:35" x14ac:dyDescent="0.2">
      <c r="C5913" s="101"/>
      <c r="D5913" s="101"/>
      <c r="E5913" s="101"/>
      <c r="F5913" s="101"/>
      <c r="I5913" s="101"/>
      <c r="J5913" s="101"/>
      <c r="L5913" s="102"/>
      <c r="M5913" s="103"/>
      <c r="O5913" s="101"/>
      <c r="P5913" s="101"/>
      <c r="Q5913" s="101"/>
      <c r="R5913" s="105"/>
      <c r="V5913" s="106"/>
      <c r="W5913" s="107"/>
      <c r="X5913" s="107"/>
      <c r="Y5913" s="107"/>
      <c r="Z5913" s="108"/>
      <c r="AA5913" s="107"/>
      <c r="AB5913" s="50"/>
      <c r="AI5913" s="107"/>
    </row>
    <row r="5914" spans="3:35" x14ac:dyDescent="0.2">
      <c r="C5914" s="101"/>
      <c r="D5914" s="101"/>
      <c r="E5914" s="101"/>
      <c r="F5914" s="101"/>
      <c r="I5914" s="101"/>
      <c r="J5914" s="101"/>
      <c r="L5914" s="102"/>
      <c r="M5914" s="103"/>
      <c r="O5914" s="101"/>
      <c r="P5914" s="101"/>
      <c r="Q5914" s="101"/>
      <c r="R5914" s="105"/>
      <c r="V5914" s="106"/>
      <c r="W5914" s="107"/>
      <c r="X5914" s="107"/>
      <c r="Y5914" s="107"/>
      <c r="Z5914" s="108"/>
      <c r="AA5914" s="107"/>
      <c r="AB5914" s="50"/>
      <c r="AI5914" s="107"/>
    </row>
    <row r="5915" spans="3:35" x14ac:dyDescent="0.2">
      <c r="C5915" s="101"/>
      <c r="D5915" s="101"/>
      <c r="E5915" s="101"/>
      <c r="F5915" s="101"/>
      <c r="I5915" s="101"/>
      <c r="J5915" s="101"/>
      <c r="L5915" s="102"/>
      <c r="M5915" s="103"/>
      <c r="O5915" s="101"/>
      <c r="P5915" s="101"/>
      <c r="Q5915" s="101"/>
      <c r="R5915" s="105"/>
      <c r="V5915" s="106"/>
      <c r="W5915" s="107"/>
      <c r="X5915" s="107"/>
      <c r="Y5915" s="107"/>
      <c r="Z5915" s="108"/>
      <c r="AA5915" s="107"/>
      <c r="AB5915" s="50"/>
      <c r="AI5915" s="107"/>
    </row>
    <row r="5916" spans="3:35" x14ac:dyDescent="0.2">
      <c r="C5916" s="101"/>
      <c r="D5916" s="101"/>
      <c r="E5916" s="101"/>
      <c r="F5916" s="101"/>
      <c r="I5916" s="101"/>
      <c r="J5916" s="101"/>
      <c r="L5916" s="102"/>
      <c r="M5916" s="103"/>
      <c r="O5916" s="101"/>
      <c r="P5916" s="101"/>
      <c r="Q5916" s="101"/>
      <c r="R5916" s="105"/>
      <c r="V5916" s="106"/>
      <c r="W5916" s="107"/>
      <c r="X5916" s="107"/>
      <c r="Y5916" s="107"/>
      <c r="Z5916" s="108"/>
      <c r="AA5916" s="107"/>
      <c r="AB5916" s="50"/>
      <c r="AI5916" s="107"/>
    </row>
    <row r="5917" spans="3:35" x14ac:dyDescent="0.2">
      <c r="C5917" s="101"/>
      <c r="D5917" s="101"/>
      <c r="E5917" s="101"/>
      <c r="F5917" s="101"/>
      <c r="I5917" s="101"/>
      <c r="J5917" s="101"/>
      <c r="L5917" s="102"/>
      <c r="M5917" s="103"/>
      <c r="O5917" s="101"/>
      <c r="P5917" s="101"/>
      <c r="Q5917" s="101"/>
      <c r="R5917" s="105"/>
      <c r="V5917" s="106"/>
      <c r="W5917" s="107"/>
      <c r="X5917" s="107"/>
      <c r="Y5917" s="107"/>
      <c r="Z5917" s="108"/>
      <c r="AA5917" s="107"/>
      <c r="AB5917" s="50"/>
      <c r="AI5917" s="107"/>
    </row>
    <row r="5918" spans="3:35" x14ac:dyDescent="0.2">
      <c r="C5918" s="101"/>
      <c r="D5918" s="101"/>
      <c r="E5918" s="101"/>
      <c r="F5918" s="101"/>
      <c r="I5918" s="101"/>
      <c r="J5918" s="101"/>
      <c r="L5918" s="102"/>
      <c r="M5918" s="103"/>
      <c r="O5918" s="101"/>
      <c r="P5918" s="101"/>
      <c r="Q5918" s="101"/>
      <c r="R5918" s="105"/>
      <c r="V5918" s="106"/>
      <c r="W5918" s="107"/>
      <c r="X5918" s="107"/>
      <c r="Y5918" s="107"/>
      <c r="Z5918" s="108"/>
      <c r="AA5918" s="107"/>
      <c r="AB5918" s="50"/>
      <c r="AI5918" s="107"/>
    </row>
    <row r="5919" spans="3:35" x14ac:dyDescent="0.2">
      <c r="C5919" s="101"/>
      <c r="D5919" s="101"/>
      <c r="E5919" s="101"/>
      <c r="F5919" s="101"/>
      <c r="I5919" s="101"/>
      <c r="J5919" s="101"/>
      <c r="L5919" s="102"/>
      <c r="M5919" s="103"/>
      <c r="O5919" s="101"/>
      <c r="P5919" s="101"/>
      <c r="Q5919" s="101"/>
      <c r="R5919" s="105"/>
      <c r="V5919" s="106"/>
      <c r="W5919" s="107"/>
      <c r="X5919" s="107"/>
      <c r="Y5919" s="107"/>
      <c r="Z5919" s="108"/>
      <c r="AA5919" s="107"/>
      <c r="AB5919" s="50"/>
      <c r="AI5919" s="107"/>
    </row>
    <row r="5920" spans="3:35" x14ac:dyDescent="0.2">
      <c r="C5920" s="101"/>
      <c r="D5920" s="101"/>
      <c r="E5920" s="101"/>
      <c r="F5920" s="101"/>
      <c r="I5920" s="101"/>
      <c r="J5920" s="101"/>
      <c r="L5920" s="102"/>
      <c r="M5920" s="103"/>
      <c r="O5920" s="101"/>
      <c r="P5920" s="101"/>
      <c r="Q5920" s="101"/>
      <c r="R5920" s="105"/>
      <c r="V5920" s="106"/>
      <c r="W5920" s="107"/>
      <c r="X5920" s="107"/>
      <c r="Y5920" s="107"/>
      <c r="Z5920" s="108"/>
      <c r="AA5920" s="107"/>
      <c r="AB5920" s="50"/>
      <c r="AI5920" s="107"/>
    </row>
    <row r="5921" spans="3:35" x14ac:dyDescent="0.2">
      <c r="C5921" s="101"/>
      <c r="D5921" s="101"/>
      <c r="E5921" s="101"/>
      <c r="F5921" s="101"/>
      <c r="I5921" s="101"/>
      <c r="J5921" s="101"/>
      <c r="L5921" s="102"/>
      <c r="M5921" s="103"/>
      <c r="O5921" s="101"/>
      <c r="P5921" s="101"/>
      <c r="Q5921" s="101"/>
      <c r="R5921" s="105"/>
      <c r="V5921" s="106"/>
      <c r="W5921" s="107"/>
      <c r="X5921" s="107"/>
      <c r="Y5921" s="107"/>
      <c r="Z5921" s="108"/>
      <c r="AA5921" s="107"/>
      <c r="AB5921" s="50"/>
      <c r="AI5921" s="107"/>
    </row>
    <row r="5922" spans="3:35" x14ac:dyDescent="0.2">
      <c r="C5922" s="101"/>
      <c r="D5922" s="101"/>
      <c r="E5922" s="101"/>
      <c r="F5922" s="101"/>
      <c r="I5922" s="101"/>
      <c r="J5922" s="101"/>
      <c r="L5922" s="102"/>
      <c r="M5922" s="103"/>
      <c r="O5922" s="101"/>
      <c r="P5922" s="101"/>
      <c r="Q5922" s="101"/>
      <c r="R5922" s="105"/>
      <c r="V5922" s="106"/>
      <c r="W5922" s="107"/>
      <c r="X5922" s="107"/>
      <c r="Y5922" s="107"/>
      <c r="Z5922" s="108"/>
      <c r="AA5922" s="107"/>
      <c r="AB5922" s="50"/>
      <c r="AI5922" s="107"/>
    </row>
    <row r="5923" spans="3:35" x14ac:dyDescent="0.2">
      <c r="C5923" s="101"/>
      <c r="D5923" s="101"/>
      <c r="E5923" s="101"/>
      <c r="F5923" s="101"/>
      <c r="I5923" s="101"/>
      <c r="J5923" s="101"/>
      <c r="L5923" s="102"/>
      <c r="M5923" s="103"/>
      <c r="O5923" s="101"/>
      <c r="P5923" s="101"/>
      <c r="Q5923" s="101"/>
      <c r="R5923" s="105"/>
      <c r="V5923" s="106"/>
      <c r="W5923" s="107"/>
      <c r="X5923" s="107"/>
      <c r="Y5923" s="107"/>
      <c r="Z5923" s="108"/>
      <c r="AA5923" s="107"/>
      <c r="AB5923" s="50"/>
      <c r="AI5923" s="107"/>
    </row>
    <row r="5924" spans="3:35" x14ac:dyDescent="0.2">
      <c r="C5924" s="101"/>
      <c r="D5924" s="101"/>
      <c r="E5924" s="101"/>
      <c r="F5924" s="101"/>
      <c r="I5924" s="101"/>
      <c r="J5924" s="101"/>
      <c r="L5924" s="102"/>
      <c r="M5924" s="103"/>
      <c r="O5924" s="101"/>
      <c r="P5924" s="101"/>
      <c r="Q5924" s="101"/>
      <c r="R5924" s="105"/>
      <c r="V5924" s="106"/>
      <c r="W5924" s="107"/>
      <c r="X5924" s="107"/>
      <c r="Y5924" s="107"/>
      <c r="Z5924" s="108"/>
      <c r="AA5924" s="107"/>
      <c r="AB5924" s="50"/>
      <c r="AI5924" s="107"/>
    </row>
    <row r="5925" spans="3:35" x14ac:dyDescent="0.2">
      <c r="C5925" s="101"/>
      <c r="D5925" s="101"/>
      <c r="E5925" s="101"/>
      <c r="F5925" s="101"/>
      <c r="I5925" s="101"/>
      <c r="J5925" s="101"/>
      <c r="L5925" s="102"/>
      <c r="M5925" s="103"/>
      <c r="O5925" s="101"/>
      <c r="P5925" s="101"/>
      <c r="Q5925" s="101"/>
      <c r="R5925" s="105"/>
      <c r="V5925" s="106"/>
      <c r="W5925" s="107"/>
      <c r="X5925" s="107"/>
      <c r="Y5925" s="107"/>
      <c r="Z5925" s="108"/>
      <c r="AA5925" s="107"/>
      <c r="AB5925" s="50"/>
      <c r="AI5925" s="107"/>
    </row>
    <row r="5926" spans="3:35" x14ac:dyDescent="0.2">
      <c r="C5926" s="101"/>
      <c r="D5926" s="101"/>
      <c r="E5926" s="101"/>
      <c r="F5926" s="101"/>
      <c r="I5926" s="101"/>
      <c r="J5926" s="101"/>
      <c r="L5926" s="102"/>
      <c r="M5926" s="103"/>
      <c r="O5926" s="101"/>
      <c r="P5926" s="101"/>
      <c r="Q5926" s="101"/>
      <c r="R5926" s="105"/>
      <c r="V5926" s="106"/>
      <c r="W5926" s="107"/>
      <c r="X5926" s="107"/>
      <c r="Y5926" s="107"/>
      <c r="Z5926" s="108"/>
      <c r="AA5926" s="107"/>
      <c r="AB5926" s="50"/>
      <c r="AI5926" s="107"/>
    </row>
    <row r="5927" spans="3:35" x14ac:dyDescent="0.2">
      <c r="C5927" s="101"/>
      <c r="D5927" s="101"/>
      <c r="E5927" s="101"/>
      <c r="F5927" s="101"/>
      <c r="I5927" s="101"/>
      <c r="J5927" s="101"/>
      <c r="L5927" s="102"/>
      <c r="M5927" s="103"/>
      <c r="O5927" s="101"/>
      <c r="P5927" s="101"/>
      <c r="Q5927" s="101"/>
      <c r="R5927" s="105"/>
      <c r="V5927" s="106"/>
      <c r="W5927" s="107"/>
      <c r="X5927" s="107"/>
      <c r="Y5927" s="107"/>
      <c r="Z5927" s="108"/>
      <c r="AA5927" s="107"/>
      <c r="AB5927" s="50"/>
      <c r="AI5927" s="107"/>
    </row>
    <row r="5928" spans="3:35" x14ac:dyDescent="0.2">
      <c r="C5928" s="101"/>
      <c r="D5928" s="101"/>
      <c r="E5928" s="101"/>
      <c r="F5928" s="101"/>
      <c r="I5928" s="101"/>
      <c r="J5928" s="101"/>
      <c r="L5928" s="102"/>
      <c r="M5928" s="103"/>
      <c r="O5928" s="101"/>
      <c r="P5928" s="101"/>
      <c r="Q5928" s="101"/>
      <c r="R5928" s="105"/>
      <c r="V5928" s="106"/>
      <c r="W5928" s="107"/>
      <c r="X5928" s="107"/>
      <c r="Y5928" s="107"/>
      <c r="Z5928" s="108"/>
      <c r="AA5928" s="107"/>
      <c r="AB5928" s="50"/>
      <c r="AI5928" s="107"/>
    </row>
    <row r="5929" spans="3:35" x14ac:dyDescent="0.2">
      <c r="C5929" s="101"/>
      <c r="D5929" s="101"/>
      <c r="E5929" s="101"/>
      <c r="F5929" s="101"/>
      <c r="I5929" s="101"/>
      <c r="J5929" s="101"/>
      <c r="L5929" s="102"/>
      <c r="M5929" s="103"/>
      <c r="O5929" s="101"/>
      <c r="P5929" s="101"/>
      <c r="Q5929" s="101"/>
      <c r="R5929" s="105"/>
      <c r="V5929" s="106"/>
      <c r="W5929" s="107"/>
      <c r="X5929" s="107"/>
      <c r="Y5929" s="107"/>
      <c r="Z5929" s="108"/>
      <c r="AA5929" s="107"/>
      <c r="AB5929" s="50"/>
      <c r="AI5929" s="107"/>
    </row>
    <row r="5930" spans="3:35" x14ac:dyDescent="0.2">
      <c r="C5930" s="101"/>
      <c r="D5930" s="101"/>
      <c r="E5930" s="101"/>
      <c r="F5930" s="101"/>
      <c r="I5930" s="101"/>
      <c r="J5930" s="101"/>
      <c r="L5930" s="102"/>
      <c r="M5930" s="103"/>
      <c r="O5930" s="101"/>
      <c r="P5930" s="101"/>
      <c r="Q5930" s="101"/>
      <c r="R5930" s="105"/>
      <c r="V5930" s="106"/>
      <c r="W5930" s="107"/>
      <c r="X5930" s="107"/>
      <c r="Y5930" s="107"/>
      <c r="Z5930" s="108"/>
      <c r="AA5930" s="107"/>
      <c r="AB5930" s="50"/>
      <c r="AI5930" s="107"/>
    </row>
    <row r="5931" spans="3:35" x14ac:dyDescent="0.2">
      <c r="C5931" s="101"/>
      <c r="D5931" s="101"/>
      <c r="E5931" s="101"/>
      <c r="F5931" s="101"/>
      <c r="I5931" s="101"/>
      <c r="J5931" s="101"/>
      <c r="L5931" s="102"/>
      <c r="M5931" s="103"/>
      <c r="O5931" s="101"/>
      <c r="P5931" s="101"/>
      <c r="Q5931" s="101"/>
      <c r="R5931" s="105"/>
      <c r="V5931" s="106"/>
      <c r="W5931" s="107"/>
      <c r="X5931" s="107"/>
      <c r="Y5931" s="107"/>
      <c r="Z5931" s="108"/>
      <c r="AA5931" s="107"/>
      <c r="AB5931" s="50"/>
      <c r="AI5931" s="107"/>
    </row>
    <row r="5932" spans="3:35" x14ac:dyDescent="0.2">
      <c r="C5932" s="101"/>
      <c r="D5932" s="101"/>
      <c r="E5932" s="101"/>
      <c r="F5932" s="101"/>
      <c r="I5932" s="101"/>
      <c r="J5932" s="101"/>
      <c r="L5932" s="102"/>
      <c r="M5932" s="103"/>
      <c r="O5932" s="101"/>
      <c r="P5932" s="101"/>
      <c r="Q5932" s="101"/>
      <c r="R5932" s="105"/>
      <c r="V5932" s="106"/>
      <c r="W5932" s="107"/>
      <c r="X5932" s="107"/>
      <c r="Y5932" s="107"/>
      <c r="Z5932" s="108"/>
      <c r="AA5932" s="107"/>
      <c r="AB5932" s="50"/>
      <c r="AI5932" s="107"/>
    </row>
    <row r="5933" spans="3:35" x14ac:dyDescent="0.2">
      <c r="C5933" s="101"/>
      <c r="D5933" s="101"/>
      <c r="E5933" s="101"/>
      <c r="F5933" s="101"/>
      <c r="I5933" s="101"/>
      <c r="J5933" s="101"/>
      <c r="L5933" s="102"/>
      <c r="M5933" s="103"/>
      <c r="O5933" s="101"/>
      <c r="P5933" s="101"/>
      <c r="Q5933" s="101"/>
      <c r="R5933" s="105"/>
      <c r="V5933" s="106"/>
      <c r="W5933" s="107"/>
      <c r="X5933" s="107"/>
      <c r="Y5933" s="107"/>
      <c r="Z5933" s="108"/>
      <c r="AA5933" s="107"/>
      <c r="AB5933" s="50"/>
      <c r="AI5933" s="107"/>
    </row>
    <row r="5934" spans="3:35" x14ac:dyDescent="0.2">
      <c r="C5934" s="101"/>
      <c r="D5934" s="101"/>
      <c r="E5934" s="101"/>
      <c r="F5934" s="101"/>
      <c r="I5934" s="101"/>
      <c r="J5934" s="101"/>
      <c r="L5934" s="102"/>
      <c r="M5934" s="103"/>
      <c r="O5934" s="101"/>
      <c r="P5934" s="101"/>
      <c r="Q5934" s="101"/>
      <c r="R5934" s="105"/>
      <c r="V5934" s="106"/>
      <c r="W5934" s="107"/>
      <c r="X5934" s="107"/>
      <c r="Y5934" s="107"/>
      <c r="Z5934" s="108"/>
      <c r="AA5934" s="107"/>
      <c r="AB5934" s="50"/>
      <c r="AI5934" s="107"/>
    </row>
    <row r="5935" spans="3:35" x14ac:dyDescent="0.2">
      <c r="C5935" s="101"/>
      <c r="D5935" s="101"/>
      <c r="E5935" s="101"/>
      <c r="F5935" s="101"/>
      <c r="I5935" s="101"/>
      <c r="J5935" s="101"/>
      <c r="L5935" s="102"/>
      <c r="M5935" s="103"/>
      <c r="O5935" s="101"/>
      <c r="P5935" s="101"/>
      <c r="Q5935" s="101"/>
      <c r="R5935" s="105"/>
      <c r="V5935" s="106"/>
      <c r="W5935" s="107"/>
      <c r="X5935" s="107"/>
      <c r="Y5935" s="107"/>
      <c r="Z5935" s="108"/>
      <c r="AA5935" s="107"/>
      <c r="AB5935" s="50"/>
      <c r="AI5935" s="107"/>
    </row>
    <row r="5936" spans="3:35" x14ac:dyDescent="0.2">
      <c r="C5936" s="101"/>
      <c r="D5936" s="101"/>
      <c r="E5936" s="101"/>
      <c r="F5936" s="101"/>
      <c r="I5936" s="101"/>
      <c r="J5936" s="101"/>
      <c r="L5936" s="102"/>
      <c r="M5936" s="103"/>
      <c r="O5936" s="101"/>
      <c r="P5936" s="101"/>
      <c r="Q5936" s="101"/>
      <c r="R5936" s="105"/>
      <c r="V5936" s="106"/>
      <c r="W5936" s="107"/>
      <c r="X5936" s="107"/>
      <c r="Y5936" s="107"/>
      <c r="Z5936" s="108"/>
      <c r="AA5936" s="107"/>
      <c r="AB5936" s="50"/>
      <c r="AI5936" s="107"/>
    </row>
    <row r="5937" spans="3:35" x14ac:dyDescent="0.2">
      <c r="C5937" s="101"/>
      <c r="D5937" s="101"/>
      <c r="E5937" s="101"/>
      <c r="F5937" s="101"/>
      <c r="I5937" s="101"/>
      <c r="J5937" s="101"/>
      <c r="L5937" s="102"/>
      <c r="M5937" s="103"/>
      <c r="O5937" s="101"/>
      <c r="P5937" s="101"/>
      <c r="Q5937" s="101"/>
      <c r="R5937" s="105"/>
      <c r="V5937" s="106"/>
      <c r="W5937" s="107"/>
      <c r="X5937" s="107"/>
      <c r="Y5937" s="107"/>
      <c r="Z5937" s="108"/>
      <c r="AA5937" s="107"/>
      <c r="AB5937" s="50"/>
      <c r="AI5937" s="107"/>
    </row>
    <row r="5938" spans="3:35" x14ac:dyDescent="0.2">
      <c r="C5938" s="101"/>
      <c r="D5938" s="101"/>
      <c r="E5938" s="101"/>
      <c r="F5938" s="101"/>
      <c r="I5938" s="101"/>
      <c r="J5938" s="101"/>
      <c r="L5938" s="102"/>
      <c r="M5938" s="103"/>
      <c r="O5938" s="101"/>
      <c r="P5938" s="101"/>
      <c r="Q5938" s="101"/>
      <c r="R5938" s="105"/>
      <c r="V5938" s="106"/>
      <c r="W5938" s="107"/>
      <c r="X5938" s="107"/>
      <c r="Y5938" s="107"/>
      <c r="Z5938" s="108"/>
      <c r="AA5938" s="107"/>
      <c r="AB5938" s="50"/>
      <c r="AI5938" s="107"/>
    </row>
    <row r="5939" spans="3:35" x14ac:dyDescent="0.2">
      <c r="C5939" s="101"/>
      <c r="D5939" s="101"/>
      <c r="E5939" s="101"/>
      <c r="F5939" s="101"/>
      <c r="I5939" s="101"/>
      <c r="J5939" s="101"/>
      <c r="L5939" s="102"/>
      <c r="M5939" s="103"/>
      <c r="O5939" s="101"/>
      <c r="P5939" s="101"/>
      <c r="Q5939" s="101"/>
      <c r="R5939" s="105"/>
      <c r="V5939" s="106"/>
      <c r="W5939" s="107"/>
      <c r="X5939" s="107"/>
      <c r="Y5939" s="107"/>
      <c r="Z5939" s="108"/>
      <c r="AA5939" s="107"/>
      <c r="AB5939" s="50"/>
      <c r="AI5939" s="107"/>
    </row>
    <row r="5940" spans="3:35" x14ac:dyDescent="0.2">
      <c r="C5940" s="101"/>
      <c r="D5940" s="101"/>
      <c r="E5940" s="101"/>
      <c r="F5940" s="101"/>
      <c r="I5940" s="101"/>
      <c r="J5940" s="101"/>
      <c r="L5940" s="102"/>
      <c r="M5940" s="103"/>
      <c r="O5940" s="101"/>
      <c r="P5940" s="101"/>
      <c r="Q5940" s="101"/>
      <c r="R5940" s="105"/>
      <c r="V5940" s="106"/>
      <c r="W5940" s="107"/>
      <c r="X5940" s="107"/>
      <c r="Y5940" s="107"/>
      <c r="Z5940" s="108"/>
      <c r="AA5940" s="107"/>
      <c r="AB5940" s="50"/>
      <c r="AI5940" s="107"/>
    </row>
    <row r="5941" spans="3:35" x14ac:dyDescent="0.2">
      <c r="C5941" s="101"/>
      <c r="D5941" s="101"/>
      <c r="E5941" s="101"/>
      <c r="F5941" s="101"/>
      <c r="I5941" s="101"/>
      <c r="J5941" s="101"/>
      <c r="L5941" s="102"/>
      <c r="M5941" s="103"/>
      <c r="O5941" s="101"/>
      <c r="P5941" s="101"/>
      <c r="Q5941" s="101"/>
      <c r="R5941" s="105"/>
      <c r="V5941" s="106"/>
      <c r="W5941" s="107"/>
      <c r="X5941" s="107"/>
      <c r="Y5941" s="107"/>
      <c r="Z5941" s="108"/>
      <c r="AA5941" s="107"/>
      <c r="AB5941" s="50"/>
      <c r="AI5941" s="107"/>
    </row>
    <row r="5942" spans="3:35" x14ac:dyDescent="0.2">
      <c r="C5942" s="101"/>
      <c r="D5942" s="101"/>
      <c r="E5942" s="101"/>
      <c r="F5942" s="101"/>
      <c r="I5942" s="101"/>
      <c r="J5942" s="101"/>
      <c r="L5942" s="102"/>
      <c r="M5942" s="103"/>
      <c r="O5942" s="101"/>
      <c r="P5942" s="101"/>
      <c r="Q5942" s="101"/>
      <c r="R5942" s="105"/>
      <c r="V5942" s="106"/>
      <c r="W5942" s="107"/>
      <c r="X5942" s="107"/>
      <c r="Y5942" s="107"/>
      <c r="Z5942" s="108"/>
      <c r="AA5942" s="107"/>
      <c r="AB5942" s="50"/>
      <c r="AI5942" s="107"/>
    </row>
    <row r="5943" spans="3:35" x14ac:dyDescent="0.2">
      <c r="C5943" s="101"/>
      <c r="D5943" s="101"/>
      <c r="E5943" s="101"/>
      <c r="F5943" s="101"/>
      <c r="I5943" s="101"/>
      <c r="J5943" s="101"/>
      <c r="L5943" s="102"/>
      <c r="M5943" s="103"/>
      <c r="O5943" s="101"/>
      <c r="P5943" s="101"/>
      <c r="Q5943" s="101"/>
      <c r="R5943" s="105"/>
      <c r="V5943" s="106"/>
      <c r="W5943" s="107"/>
      <c r="X5943" s="107"/>
      <c r="Y5943" s="107"/>
      <c r="Z5943" s="108"/>
      <c r="AA5943" s="107"/>
      <c r="AB5943" s="50"/>
      <c r="AI5943" s="107"/>
    </row>
    <row r="5944" spans="3:35" x14ac:dyDescent="0.2">
      <c r="C5944" s="101"/>
      <c r="D5944" s="101"/>
      <c r="E5944" s="101"/>
      <c r="F5944" s="101"/>
      <c r="I5944" s="101"/>
      <c r="J5944" s="101"/>
      <c r="L5944" s="102"/>
      <c r="M5944" s="103"/>
      <c r="O5944" s="101"/>
      <c r="P5944" s="101"/>
      <c r="Q5944" s="101"/>
      <c r="R5944" s="105"/>
      <c r="V5944" s="106"/>
      <c r="W5944" s="107"/>
      <c r="X5944" s="107"/>
      <c r="Y5944" s="107"/>
      <c r="Z5944" s="108"/>
      <c r="AA5944" s="107"/>
      <c r="AB5944" s="50"/>
      <c r="AI5944" s="107"/>
    </row>
    <row r="5945" spans="3:35" x14ac:dyDescent="0.2">
      <c r="C5945" s="101"/>
      <c r="D5945" s="101"/>
      <c r="E5945" s="101"/>
      <c r="F5945" s="101"/>
      <c r="I5945" s="101"/>
      <c r="J5945" s="101"/>
      <c r="L5945" s="102"/>
      <c r="M5945" s="103"/>
      <c r="O5945" s="101"/>
      <c r="P5945" s="101"/>
      <c r="Q5945" s="101"/>
      <c r="R5945" s="105"/>
      <c r="V5945" s="106"/>
      <c r="W5945" s="107"/>
      <c r="X5945" s="107"/>
      <c r="Y5945" s="107"/>
      <c r="Z5945" s="108"/>
      <c r="AA5945" s="107"/>
      <c r="AB5945" s="50"/>
      <c r="AI5945" s="107"/>
    </row>
    <row r="5946" spans="3:35" x14ac:dyDescent="0.2">
      <c r="C5946" s="101"/>
      <c r="D5946" s="101"/>
      <c r="E5946" s="101"/>
      <c r="F5946" s="101"/>
      <c r="I5946" s="101"/>
      <c r="J5946" s="101"/>
      <c r="L5946" s="102"/>
      <c r="M5946" s="103"/>
      <c r="O5946" s="101"/>
      <c r="P5946" s="101"/>
      <c r="Q5946" s="101"/>
      <c r="R5946" s="105"/>
      <c r="V5946" s="106"/>
      <c r="W5946" s="107"/>
      <c r="X5946" s="107"/>
      <c r="Y5946" s="107"/>
      <c r="Z5946" s="108"/>
      <c r="AA5946" s="107"/>
      <c r="AB5946" s="50"/>
      <c r="AI5946" s="107"/>
    </row>
    <row r="5947" spans="3:35" x14ac:dyDescent="0.2">
      <c r="C5947" s="101"/>
      <c r="D5947" s="101"/>
      <c r="E5947" s="101"/>
      <c r="F5947" s="101"/>
      <c r="I5947" s="101"/>
      <c r="J5947" s="101"/>
      <c r="L5947" s="102"/>
      <c r="M5947" s="103"/>
      <c r="O5947" s="101"/>
      <c r="P5947" s="101"/>
      <c r="Q5947" s="101"/>
      <c r="R5947" s="105"/>
      <c r="V5947" s="106"/>
      <c r="W5947" s="107"/>
      <c r="X5947" s="107"/>
      <c r="Y5947" s="107"/>
      <c r="Z5947" s="108"/>
      <c r="AA5947" s="107"/>
      <c r="AB5947" s="50"/>
      <c r="AI5947" s="107"/>
    </row>
    <row r="5948" spans="3:35" x14ac:dyDescent="0.2">
      <c r="C5948" s="101"/>
      <c r="D5948" s="101"/>
      <c r="E5948" s="101"/>
      <c r="F5948" s="101"/>
      <c r="I5948" s="101"/>
      <c r="J5948" s="101"/>
      <c r="L5948" s="102"/>
      <c r="M5948" s="103"/>
      <c r="O5948" s="101"/>
      <c r="P5948" s="101"/>
      <c r="Q5948" s="101"/>
      <c r="R5948" s="105"/>
      <c r="V5948" s="106"/>
      <c r="W5948" s="107"/>
      <c r="X5948" s="107"/>
      <c r="Y5948" s="107"/>
      <c r="Z5948" s="108"/>
      <c r="AA5948" s="107"/>
      <c r="AB5948" s="50"/>
      <c r="AI5948" s="107"/>
    </row>
    <row r="5949" spans="3:35" x14ac:dyDescent="0.2">
      <c r="C5949" s="101"/>
      <c r="D5949" s="101"/>
      <c r="E5949" s="101"/>
      <c r="F5949" s="101"/>
      <c r="I5949" s="101"/>
      <c r="J5949" s="101"/>
      <c r="L5949" s="102"/>
      <c r="M5949" s="103"/>
      <c r="O5949" s="101"/>
      <c r="P5949" s="101"/>
      <c r="Q5949" s="101"/>
      <c r="R5949" s="105"/>
      <c r="V5949" s="106"/>
      <c r="W5949" s="107"/>
      <c r="X5949" s="107"/>
      <c r="Y5949" s="107"/>
      <c r="Z5949" s="108"/>
      <c r="AA5949" s="107"/>
      <c r="AB5949" s="50"/>
      <c r="AI5949" s="107"/>
    </row>
    <row r="5950" spans="3:35" x14ac:dyDescent="0.2">
      <c r="C5950" s="101"/>
      <c r="D5950" s="101"/>
      <c r="E5950" s="101"/>
      <c r="F5950" s="101"/>
      <c r="I5950" s="101"/>
      <c r="J5950" s="101"/>
      <c r="L5950" s="102"/>
      <c r="M5950" s="103"/>
      <c r="O5950" s="101"/>
      <c r="P5950" s="101"/>
      <c r="Q5950" s="101"/>
      <c r="R5950" s="105"/>
      <c r="V5950" s="106"/>
      <c r="W5950" s="107"/>
      <c r="X5950" s="107"/>
      <c r="Y5950" s="107"/>
      <c r="Z5950" s="108"/>
      <c r="AA5950" s="107"/>
      <c r="AB5950" s="50"/>
      <c r="AI5950" s="107"/>
    </row>
    <row r="5951" spans="3:35" x14ac:dyDescent="0.2">
      <c r="C5951" s="101"/>
      <c r="D5951" s="101"/>
      <c r="E5951" s="101"/>
      <c r="F5951" s="101"/>
      <c r="I5951" s="101"/>
      <c r="J5951" s="101"/>
      <c r="L5951" s="102"/>
      <c r="M5951" s="103"/>
      <c r="O5951" s="101"/>
      <c r="P5951" s="101"/>
      <c r="Q5951" s="101"/>
      <c r="R5951" s="105"/>
      <c r="V5951" s="106"/>
      <c r="W5951" s="107"/>
      <c r="X5951" s="107"/>
      <c r="Y5951" s="107"/>
      <c r="Z5951" s="108"/>
      <c r="AA5951" s="107"/>
      <c r="AB5951" s="50"/>
      <c r="AI5951" s="107"/>
    </row>
    <row r="5952" spans="3:35" x14ac:dyDescent="0.2">
      <c r="C5952" s="101"/>
      <c r="D5952" s="101"/>
      <c r="E5952" s="101"/>
      <c r="F5952" s="101"/>
      <c r="I5952" s="101"/>
      <c r="J5952" s="101"/>
      <c r="L5952" s="102"/>
      <c r="M5952" s="103"/>
      <c r="O5952" s="101"/>
      <c r="P5952" s="101"/>
      <c r="Q5952" s="101"/>
      <c r="R5952" s="105"/>
      <c r="V5952" s="106"/>
      <c r="W5952" s="107"/>
      <c r="X5952" s="107"/>
      <c r="Y5952" s="107"/>
      <c r="Z5952" s="108"/>
      <c r="AA5952" s="107"/>
      <c r="AB5952" s="50"/>
      <c r="AI5952" s="107"/>
    </row>
    <row r="5953" spans="3:35" x14ac:dyDescent="0.2">
      <c r="C5953" s="101"/>
      <c r="D5953" s="101"/>
      <c r="E5953" s="101"/>
      <c r="F5953" s="101"/>
      <c r="I5953" s="101"/>
      <c r="J5953" s="101"/>
      <c r="L5953" s="102"/>
      <c r="M5953" s="103"/>
      <c r="O5953" s="101"/>
      <c r="P5953" s="101"/>
      <c r="Q5953" s="101"/>
      <c r="R5953" s="105"/>
      <c r="V5953" s="106"/>
      <c r="W5953" s="107"/>
      <c r="X5953" s="107"/>
      <c r="Y5953" s="107"/>
      <c r="Z5953" s="108"/>
      <c r="AA5953" s="107"/>
      <c r="AB5953" s="50"/>
      <c r="AI5953" s="107"/>
    </row>
    <row r="5954" spans="3:35" x14ac:dyDescent="0.2">
      <c r="C5954" s="101"/>
      <c r="D5954" s="101"/>
      <c r="E5954" s="101"/>
      <c r="F5954" s="101"/>
      <c r="I5954" s="101"/>
      <c r="J5954" s="101"/>
      <c r="L5954" s="102"/>
      <c r="M5954" s="103"/>
      <c r="O5954" s="101"/>
      <c r="P5954" s="101"/>
      <c r="Q5954" s="101"/>
      <c r="R5954" s="105"/>
      <c r="V5954" s="106"/>
      <c r="W5954" s="107"/>
      <c r="X5954" s="107"/>
      <c r="Y5954" s="107"/>
      <c r="Z5954" s="108"/>
      <c r="AA5954" s="107"/>
      <c r="AB5954" s="50"/>
      <c r="AI5954" s="107"/>
    </row>
    <row r="5955" spans="3:35" x14ac:dyDescent="0.2">
      <c r="C5955" s="101"/>
      <c r="D5955" s="101"/>
      <c r="E5955" s="101"/>
      <c r="F5955" s="101"/>
      <c r="I5955" s="101"/>
      <c r="J5955" s="101"/>
      <c r="L5955" s="102"/>
      <c r="M5955" s="103"/>
      <c r="O5955" s="101"/>
      <c r="P5955" s="101"/>
      <c r="Q5955" s="101"/>
      <c r="R5955" s="105"/>
      <c r="V5955" s="106"/>
      <c r="W5955" s="107"/>
      <c r="X5955" s="107"/>
      <c r="Y5955" s="107"/>
      <c r="Z5955" s="108"/>
      <c r="AA5955" s="107"/>
      <c r="AB5955" s="50"/>
      <c r="AI5955" s="107"/>
    </row>
    <row r="5956" spans="3:35" x14ac:dyDescent="0.2">
      <c r="C5956" s="101"/>
      <c r="D5956" s="101"/>
      <c r="E5956" s="101"/>
      <c r="F5956" s="101"/>
      <c r="I5956" s="101"/>
      <c r="J5956" s="101"/>
      <c r="L5956" s="102"/>
      <c r="M5956" s="103"/>
      <c r="O5956" s="101"/>
      <c r="P5956" s="101"/>
      <c r="Q5956" s="101"/>
      <c r="R5956" s="105"/>
      <c r="V5956" s="106"/>
      <c r="W5956" s="107"/>
      <c r="X5956" s="107"/>
      <c r="Y5956" s="107"/>
      <c r="Z5956" s="108"/>
      <c r="AA5956" s="107"/>
      <c r="AB5956" s="50"/>
      <c r="AI5956" s="107"/>
    </row>
    <row r="5957" spans="3:35" x14ac:dyDescent="0.2">
      <c r="C5957" s="101"/>
      <c r="D5957" s="101"/>
      <c r="E5957" s="101"/>
      <c r="F5957" s="101"/>
      <c r="I5957" s="101"/>
      <c r="J5957" s="101"/>
      <c r="L5957" s="102"/>
      <c r="M5957" s="103"/>
      <c r="O5957" s="101"/>
      <c r="P5957" s="101"/>
      <c r="Q5957" s="101"/>
      <c r="R5957" s="105"/>
      <c r="V5957" s="106"/>
      <c r="W5957" s="107"/>
      <c r="X5957" s="107"/>
      <c r="Y5957" s="107"/>
      <c r="Z5957" s="108"/>
      <c r="AA5957" s="107"/>
      <c r="AB5957" s="50"/>
      <c r="AI5957" s="107"/>
    </row>
    <row r="5958" spans="3:35" x14ac:dyDescent="0.2">
      <c r="C5958" s="101"/>
      <c r="D5958" s="101"/>
      <c r="E5958" s="101"/>
      <c r="F5958" s="101"/>
      <c r="I5958" s="101"/>
      <c r="J5958" s="101"/>
      <c r="L5958" s="102"/>
      <c r="M5958" s="103"/>
      <c r="O5958" s="101"/>
      <c r="P5958" s="101"/>
      <c r="Q5958" s="101"/>
      <c r="R5958" s="105"/>
      <c r="V5958" s="106"/>
      <c r="W5958" s="107"/>
      <c r="X5958" s="107"/>
      <c r="Y5958" s="107"/>
      <c r="Z5958" s="108"/>
      <c r="AA5958" s="107"/>
      <c r="AB5958" s="50"/>
      <c r="AI5958" s="107"/>
    </row>
    <row r="5959" spans="3:35" x14ac:dyDescent="0.2">
      <c r="C5959" s="101"/>
      <c r="D5959" s="101"/>
      <c r="E5959" s="101"/>
      <c r="F5959" s="101"/>
      <c r="I5959" s="101"/>
      <c r="J5959" s="101"/>
      <c r="L5959" s="102"/>
      <c r="M5959" s="103"/>
      <c r="O5959" s="101"/>
      <c r="P5959" s="101"/>
      <c r="Q5959" s="101"/>
      <c r="R5959" s="105"/>
      <c r="V5959" s="106"/>
      <c r="W5959" s="107"/>
      <c r="X5959" s="107"/>
      <c r="Y5959" s="107"/>
      <c r="Z5959" s="108"/>
      <c r="AA5959" s="107"/>
      <c r="AB5959" s="50"/>
      <c r="AI5959" s="107"/>
    </row>
    <row r="5960" spans="3:35" x14ac:dyDescent="0.2">
      <c r="C5960" s="101"/>
      <c r="D5960" s="101"/>
      <c r="E5960" s="101"/>
      <c r="F5960" s="101"/>
      <c r="I5960" s="101"/>
      <c r="J5960" s="101"/>
      <c r="L5960" s="102"/>
      <c r="M5960" s="103"/>
      <c r="O5960" s="101"/>
      <c r="P5960" s="101"/>
      <c r="Q5960" s="101"/>
      <c r="R5960" s="105"/>
      <c r="V5960" s="106"/>
      <c r="W5960" s="107"/>
      <c r="X5960" s="107"/>
      <c r="Y5960" s="107"/>
      <c r="Z5960" s="108"/>
      <c r="AA5960" s="107"/>
      <c r="AB5960" s="50"/>
      <c r="AI5960" s="107"/>
    </row>
    <row r="5961" spans="3:35" x14ac:dyDescent="0.2">
      <c r="C5961" s="101"/>
      <c r="D5961" s="101"/>
      <c r="E5961" s="101"/>
      <c r="F5961" s="101"/>
      <c r="I5961" s="101"/>
      <c r="J5961" s="101"/>
      <c r="L5961" s="102"/>
      <c r="M5961" s="103"/>
      <c r="O5961" s="101"/>
      <c r="P5961" s="101"/>
      <c r="Q5961" s="101"/>
      <c r="R5961" s="105"/>
      <c r="V5961" s="106"/>
      <c r="W5961" s="107"/>
      <c r="X5961" s="107"/>
      <c r="Y5961" s="107"/>
      <c r="Z5961" s="108"/>
      <c r="AA5961" s="107"/>
      <c r="AB5961" s="50"/>
      <c r="AI5961" s="107"/>
    </row>
    <row r="5962" spans="3:35" x14ac:dyDescent="0.2">
      <c r="C5962" s="101"/>
      <c r="D5962" s="101"/>
      <c r="E5962" s="101"/>
      <c r="F5962" s="101"/>
      <c r="I5962" s="101"/>
      <c r="J5962" s="101"/>
      <c r="L5962" s="102"/>
      <c r="M5962" s="103"/>
      <c r="O5962" s="101"/>
      <c r="P5962" s="101"/>
      <c r="Q5962" s="101"/>
      <c r="R5962" s="105"/>
      <c r="V5962" s="106"/>
      <c r="W5962" s="107"/>
      <c r="X5962" s="107"/>
      <c r="Y5962" s="107"/>
      <c r="Z5962" s="108"/>
      <c r="AA5962" s="107"/>
      <c r="AB5962" s="50"/>
      <c r="AI5962" s="107"/>
    </row>
    <row r="5963" spans="3:35" x14ac:dyDescent="0.2">
      <c r="C5963" s="101"/>
      <c r="D5963" s="101"/>
      <c r="E5963" s="101"/>
      <c r="F5963" s="101"/>
      <c r="I5963" s="101"/>
      <c r="J5963" s="101"/>
      <c r="L5963" s="102"/>
      <c r="M5963" s="103"/>
      <c r="O5963" s="101"/>
      <c r="P5963" s="101"/>
      <c r="Q5963" s="101"/>
      <c r="R5963" s="105"/>
      <c r="V5963" s="106"/>
      <c r="W5963" s="107"/>
      <c r="X5963" s="107"/>
      <c r="Y5963" s="107"/>
      <c r="Z5963" s="108"/>
      <c r="AA5963" s="107"/>
      <c r="AB5963" s="50"/>
      <c r="AI5963" s="107"/>
    </row>
    <row r="5964" spans="3:35" x14ac:dyDescent="0.2">
      <c r="C5964" s="101"/>
      <c r="D5964" s="101"/>
      <c r="E5964" s="101"/>
      <c r="F5964" s="101"/>
      <c r="I5964" s="101"/>
      <c r="J5964" s="101"/>
      <c r="L5964" s="102"/>
      <c r="M5964" s="103"/>
      <c r="O5964" s="101"/>
      <c r="P5964" s="101"/>
      <c r="Q5964" s="101"/>
      <c r="R5964" s="105"/>
      <c r="V5964" s="106"/>
      <c r="W5964" s="107"/>
      <c r="X5964" s="107"/>
      <c r="Y5964" s="107"/>
      <c r="Z5964" s="108"/>
      <c r="AA5964" s="107"/>
      <c r="AB5964" s="50"/>
      <c r="AI5964" s="107"/>
    </row>
    <row r="5965" spans="3:35" x14ac:dyDescent="0.2">
      <c r="C5965" s="101"/>
      <c r="D5965" s="101"/>
      <c r="E5965" s="101"/>
      <c r="F5965" s="101"/>
      <c r="I5965" s="101"/>
      <c r="J5965" s="101"/>
      <c r="L5965" s="102"/>
      <c r="M5965" s="103"/>
      <c r="O5965" s="101"/>
      <c r="P5965" s="101"/>
      <c r="Q5965" s="101"/>
      <c r="R5965" s="105"/>
      <c r="V5965" s="106"/>
      <c r="W5965" s="107"/>
      <c r="X5965" s="107"/>
      <c r="Y5965" s="107"/>
      <c r="Z5965" s="108"/>
      <c r="AA5965" s="107"/>
      <c r="AB5965" s="50"/>
      <c r="AI5965" s="107"/>
    </row>
    <row r="5966" spans="3:35" x14ac:dyDescent="0.2">
      <c r="C5966" s="101"/>
      <c r="D5966" s="101"/>
      <c r="E5966" s="101"/>
      <c r="F5966" s="101"/>
      <c r="I5966" s="101"/>
      <c r="J5966" s="101"/>
      <c r="L5966" s="102"/>
      <c r="M5966" s="103"/>
      <c r="O5966" s="101"/>
      <c r="P5966" s="101"/>
      <c r="Q5966" s="101"/>
      <c r="R5966" s="105"/>
      <c r="V5966" s="106"/>
      <c r="W5966" s="107"/>
      <c r="X5966" s="107"/>
      <c r="Y5966" s="107"/>
      <c r="Z5966" s="108"/>
      <c r="AA5966" s="107"/>
      <c r="AB5966" s="50"/>
      <c r="AI5966" s="107"/>
    </row>
    <row r="5967" spans="3:35" x14ac:dyDescent="0.2">
      <c r="L5967" s="102"/>
      <c r="M5967" s="103"/>
      <c r="R5967" s="105"/>
      <c r="V5967" s="106"/>
      <c r="W5967" s="107"/>
      <c r="X5967" s="107"/>
      <c r="Y5967" s="107"/>
      <c r="Z5967" s="108"/>
      <c r="AA5967" s="107"/>
      <c r="AB5967" s="50"/>
      <c r="AI5967" s="107"/>
    </row>
    <row r="5968" spans="3:35" x14ac:dyDescent="0.2">
      <c r="L5968" s="102"/>
      <c r="M5968" s="103"/>
      <c r="R5968" s="105"/>
      <c r="V5968" s="106"/>
      <c r="W5968" s="107"/>
      <c r="X5968" s="107"/>
      <c r="Y5968" s="107"/>
      <c r="Z5968" s="108"/>
      <c r="AA5968" s="107"/>
      <c r="AB5968" s="50"/>
      <c r="AI5968" s="107"/>
    </row>
    <row r="5969" spans="3:35" x14ac:dyDescent="0.2">
      <c r="L5969" s="102"/>
      <c r="M5969" s="103"/>
      <c r="R5969" s="105"/>
      <c r="V5969" s="106"/>
      <c r="W5969" s="107"/>
      <c r="X5969" s="107"/>
      <c r="Y5969" s="107"/>
      <c r="Z5969" s="108"/>
      <c r="AA5969" s="107"/>
      <c r="AB5969" s="50"/>
      <c r="AI5969" s="107"/>
    </row>
    <row r="5970" spans="3:35" x14ac:dyDescent="0.2">
      <c r="L5970" s="102"/>
      <c r="M5970" s="103"/>
      <c r="R5970" s="105"/>
      <c r="V5970" s="106"/>
      <c r="W5970" s="107"/>
      <c r="X5970" s="107"/>
      <c r="Y5970" s="107"/>
      <c r="Z5970" s="108"/>
      <c r="AA5970" s="107"/>
      <c r="AB5970" s="50"/>
      <c r="AI5970" s="107"/>
    </row>
    <row r="5971" spans="3:35" x14ac:dyDescent="0.2">
      <c r="L5971" s="102"/>
      <c r="M5971" s="103"/>
      <c r="R5971" s="105"/>
      <c r="V5971" s="106"/>
      <c r="W5971" s="107"/>
      <c r="X5971" s="107"/>
      <c r="Y5971" s="107"/>
      <c r="Z5971" s="108"/>
      <c r="AA5971" s="107"/>
      <c r="AB5971" s="50"/>
      <c r="AI5971" s="107"/>
    </row>
    <row r="5972" spans="3:35" x14ac:dyDescent="0.2">
      <c r="L5972" s="102"/>
      <c r="M5972" s="103"/>
      <c r="R5972" s="105"/>
      <c r="V5972" s="106"/>
      <c r="W5972" s="107"/>
      <c r="X5972" s="107"/>
      <c r="Y5972" s="107"/>
      <c r="Z5972" s="108"/>
      <c r="AA5972" s="107"/>
      <c r="AB5972" s="50"/>
      <c r="AI5972" s="107"/>
    </row>
    <row r="5973" spans="3:35" x14ac:dyDescent="0.2">
      <c r="C5973" s="101"/>
      <c r="D5973" s="101"/>
      <c r="E5973" s="101"/>
      <c r="F5973" s="101"/>
      <c r="I5973" s="101"/>
      <c r="J5973" s="101"/>
      <c r="L5973" s="102"/>
      <c r="M5973" s="103"/>
      <c r="O5973" s="101"/>
      <c r="P5973" s="101"/>
      <c r="Q5973" s="101"/>
      <c r="R5973" s="105"/>
      <c r="V5973" s="106"/>
      <c r="W5973" s="107"/>
      <c r="X5973" s="107"/>
      <c r="Y5973" s="107"/>
      <c r="Z5973" s="108"/>
      <c r="AA5973" s="107"/>
      <c r="AB5973" s="50"/>
      <c r="AI5973" s="107"/>
    </row>
    <row r="5974" spans="3:35" x14ac:dyDescent="0.2">
      <c r="C5974" s="101"/>
      <c r="D5974" s="101"/>
      <c r="E5974" s="101"/>
      <c r="F5974" s="101"/>
      <c r="I5974" s="101"/>
      <c r="J5974" s="101"/>
      <c r="L5974" s="102"/>
      <c r="M5974" s="103"/>
      <c r="O5974" s="101"/>
      <c r="P5974" s="101"/>
      <c r="Q5974" s="101"/>
      <c r="R5974" s="105"/>
      <c r="V5974" s="106"/>
      <c r="W5974" s="107"/>
      <c r="X5974" s="107"/>
      <c r="Y5974" s="107"/>
      <c r="Z5974" s="108"/>
      <c r="AA5974" s="107"/>
      <c r="AB5974" s="50"/>
      <c r="AI5974" s="107"/>
    </row>
    <row r="5975" spans="3:35" x14ac:dyDescent="0.2">
      <c r="C5975" s="101"/>
      <c r="D5975" s="101"/>
      <c r="E5975" s="101"/>
      <c r="F5975" s="101"/>
      <c r="I5975" s="101"/>
      <c r="J5975" s="101"/>
      <c r="L5975" s="102"/>
      <c r="M5975" s="103"/>
      <c r="O5975" s="101"/>
      <c r="P5975" s="101"/>
      <c r="Q5975" s="101"/>
      <c r="R5975" s="105"/>
      <c r="V5975" s="106"/>
      <c r="W5975" s="107"/>
      <c r="X5975" s="107"/>
      <c r="Y5975" s="107"/>
      <c r="Z5975" s="108"/>
      <c r="AA5975" s="107"/>
      <c r="AB5975" s="50"/>
      <c r="AI5975" s="107"/>
    </row>
    <row r="5976" spans="3:35" x14ac:dyDescent="0.2">
      <c r="C5976" s="101"/>
      <c r="D5976" s="101"/>
      <c r="E5976" s="101"/>
      <c r="F5976" s="101"/>
      <c r="I5976" s="101"/>
      <c r="J5976" s="101"/>
      <c r="L5976" s="102"/>
      <c r="M5976" s="103"/>
      <c r="O5976" s="101"/>
      <c r="P5976" s="101"/>
      <c r="Q5976" s="101"/>
      <c r="R5976" s="105"/>
      <c r="V5976" s="106"/>
      <c r="W5976" s="107"/>
      <c r="X5976" s="107"/>
      <c r="Y5976" s="107"/>
      <c r="Z5976" s="108"/>
      <c r="AA5976" s="107"/>
      <c r="AB5976" s="50"/>
      <c r="AI5976" s="107"/>
    </row>
    <row r="5977" spans="3:35" x14ac:dyDescent="0.2">
      <c r="C5977" s="101"/>
      <c r="D5977" s="101"/>
      <c r="E5977" s="101"/>
      <c r="F5977" s="101"/>
      <c r="I5977" s="101"/>
      <c r="J5977" s="101"/>
      <c r="L5977" s="102"/>
      <c r="M5977" s="103"/>
      <c r="O5977" s="101"/>
      <c r="P5977" s="101"/>
      <c r="Q5977" s="101"/>
      <c r="R5977" s="105"/>
      <c r="V5977" s="106"/>
      <c r="W5977" s="107"/>
      <c r="X5977" s="107"/>
      <c r="Y5977" s="107"/>
      <c r="Z5977" s="108"/>
      <c r="AA5977" s="107"/>
      <c r="AB5977" s="50"/>
      <c r="AI5977" s="107"/>
    </row>
    <row r="5978" spans="3:35" x14ac:dyDescent="0.2">
      <c r="C5978" s="101"/>
      <c r="D5978" s="101"/>
      <c r="E5978" s="101"/>
      <c r="F5978" s="101"/>
      <c r="I5978" s="101"/>
      <c r="J5978" s="101"/>
      <c r="L5978" s="102"/>
      <c r="M5978" s="103"/>
      <c r="O5978" s="101"/>
      <c r="P5978" s="101"/>
      <c r="Q5978" s="101"/>
      <c r="R5978" s="105"/>
      <c r="V5978" s="106"/>
      <c r="W5978" s="107"/>
      <c r="X5978" s="107"/>
      <c r="Y5978" s="107"/>
      <c r="Z5978" s="108"/>
      <c r="AA5978" s="107"/>
      <c r="AB5978" s="50"/>
      <c r="AI5978" s="107"/>
    </row>
    <row r="5979" spans="3:35" x14ac:dyDescent="0.2">
      <c r="C5979" s="101"/>
      <c r="D5979" s="101"/>
      <c r="E5979" s="101"/>
      <c r="F5979" s="101"/>
      <c r="I5979" s="101"/>
      <c r="J5979" s="101"/>
      <c r="L5979" s="102"/>
      <c r="M5979" s="103"/>
      <c r="O5979" s="101"/>
      <c r="P5979" s="101"/>
      <c r="Q5979" s="101"/>
      <c r="R5979" s="105"/>
      <c r="V5979" s="106"/>
      <c r="W5979" s="107"/>
      <c r="X5979" s="107"/>
      <c r="Y5979" s="107"/>
      <c r="Z5979" s="108"/>
      <c r="AA5979" s="107"/>
      <c r="AB5979" s="50"/>
      <c r="AI5979" s="107"/>
    </row>
    <row r="5980" spans="3:35" x14ac:dyDescent="0.2">
      <c r="C5980" s="101"/>
      <c r="D5980" s="101"/>
      <c r="E5980" s="101"/>
      <c r="F5980" s="101"/>
      <c r="I5980" s="101"/>
      <c r="J5980" s="101"/>
      <c r="L5980" s="102"/>
      <c r="M5980" s="103"/>
      <c r="O5980" s="101"/>
      <c r="P5980" s="101"/>
      <c r="Q5980" s="101"/>
      <c r="R5980" s="105"/>
      <c r="V5980" s="106"/>
      <c r="W5980" s="107"/>
      <c r="X5980" s="107"/>
      <c r="Y5980" s="107"/>
      <c r="Z5980" s="108"/>
      <c r="AA5980" s="107"/>
      <c r="AB5980" s="50"/>
      <c r="AI5980" s="107"/>
    </row>
    <row r="5981" spans="3:35" x14ac:dyDescent="0.2">
      <c r="C5981" s="101"/>
      <c r="D5981" s="101"/>
      <c r="E5981" s="101"/>
      <c r="F5981" s="101"/>
      <c r="I5981" s="101"/>
      <c r="J5981" s="101"/>
      <c r="L5981" s="102"/>
      <c r="M5981" s="103"/>
      <c r="O5981" s="101"/>
      <c r="P5981" s="101"/>
      <c r="Q5981" s="101"/>
      <c r="R5981" s="105"/>
      <c r="V5981" s="106"/>
      <c r="W5981" s="107"/>
      <c r="X5981" s="107"/>
      <c r="Y5981" s="107"/>
      <c r="Z5981" s="108"/>
      <c r="AA5981" s="107"/>
      <c r="AB5981" s="50"/>
      <c r="AI5981" s="107"/>
    </row>
    <row r="5982" spans="3:35" x14ac:dyDescent="0.2">
      <c r="C5982" s="101"/>
      <c r="D5982" s="101"/>
      <c r="E5982" s="101"/>
      <c r="F5982" s="101"/>
      <c r="I5982" s="101"/>
      <c r="J5982" s="101"/>
      <c r="L5982" s="102"/>
      <c r="M5982" s="103"/>
      <c r="O5982" s="101"/>
      <c r="P5982" s="101"/>
      <c r="Q5982" s="101"/>
      <c r="R5982" s="105"/>
      <c r="V5982" s="106"/>
      <c r="W5982" s="107"/>
      <c r="X5982" s="107"/>
      <c r="Y5982" s="107"/>
      <c r="Z5982" s="108"/>
      <c r="AA5982" s="107"/>
      <c r="AB5982" s="50"/>
      <c r="AI5982" s="107"/>
    </row>
    <row r="5983" spans="3:35" x14ac:dyDescent="0.2">
      <c r="C5983" s="101"/>
      <c r="D5983" s="101"/>
      <c r="E5983" s="101"/>
      <c r="F5983" s="101"/>
      <c r="I5983" s="101"/>
      <c r="J5983" s="101"/>
      <c r="L5983" s="102"/>
      <c r="M5983" s="103"/>
      <c r="O5983" s="101"/>
      <c r="P5983" s="101"/>
      <c r="Q5983" s="101"/>
      <c r="R5983" s="105"/>
      <c r="V5983" s="106"/>
      <c r="W5983" s="107"/>
      <c r="X5983" s="107"/>
      <c r="Y5983" s="107"/>
      <c r="Z5983" s="108"/>
      <c r="AA5983" s="107"/>
      <c r="AB5983" s="50"/>
      <c r="AI5983" s="107"/>
    </row>
    <row r="5984" spans="3:35" x14ac:dyDescent="0.2">
      <c r="C5984" s="101"/>
      <c r="D5984" s="101"/>
      <c r="E5984" s="101"/>
      <c r="F5984" s="101"/>
      <c r="I5984" s="101"/>
      <c r="J5984" s="101"/>
      <c r="L5984" s="102"/>
      <c r="M5984" s="103"/>
      <c r="O5984" s="101"/>
      <c r="P5984" s="101"/>
      <c r="Q5984" s="101"/>
      <c r="R5984" s="105"/>
      <c r="V5984" s="106"/>
      <c r="W5984" s="107"/>
      <c r="X5984" s="107"/>
      <c r="Y5984" s="107"/>
      <c r="Z5984" s="108"/>
      <c r="AA5984" s="107"/>
      <c r="AB5984" s="50"/>
      <c r="AI5984" s="107"/>
    </row>
    <row r="5985" spans="3:35" x14ac:dyDescent="0.2">
      <c r="C5985" s="101"/>
      <c r="D5985" s="101"/>
      <c r="E5985" s="101"/>
      <c r="F5985" s="101"/>
      <c r="I5985" s="101"/>
      <c r="J5985" s="101"/>
      <c r="L5985" s="102"/>
      <c r="M5985" s="103"/>
      <c r="O5985" s="101"/>
      <c r="P5985" s="101"/>
      <c r="Q5985" s="101"/>
      <c r="R5985" s="105"/>
      <c r="V5985" s="106"/>
      <c r="W5985" s="107"/>
      <c r="X5985" s="107"/>
      <c r="Y5985" s="107"/>
      <c r="Z5985" s="108"/>
      <c r="AA5985" s="107"/>
      <c r="AB5985" s="50"/>
      <c r="AI5985" s="107"/>
    </row>
    <row r="5986" spans="3:35" x14ac:dyDescent="0.2">
      <c r="C5986" s="101"/>
      <c r="D5986" s="101"/>
      <c r="E5986" s="101"/>
      <c r="F5986" s="101"/>
      <c r="I5986" s="101"/>
      <c r="J5986" s="101"/>
      <c r="L5986" s="102"/>
      <c r="M5986" s="103"/>
      <c r="O5986" s="101"/>
      <c r="P5986" s="101"/>
      <c r="Q5986" s="101"/>
      <c r="R5986" s="105"/>
      <c r="V5986" s="106"/>
      <c r="W5986" s="107"/>
      <c r="X5986" s="107"/>
      <c r="Y5986" s="107"/>
      <c r="Z5986" s="108"/>
      <c r="AA5986" s="107"/>
      <c r="AB5986" s="50"/>
      <c r="AI5986" s="107"/>
    </row>
    <row r="5987" spans="3:35" x14ac:dyDescent="0.2">
      <c r="C5987" s="101"/>
      <c r="D5987" s="101"/>
      <c r="E5987" s="101"/>
      <c r="F5987" s="101"/>
      <c r="I5987" s="101"/>
      <c r="J5987" s="101"/>
      <c r="L5987" s="102"/>
      <c r="M5987" s="103"/>
      <c r="O5987" s="101"/>
      <c r="P5987" s="101"/>
      <c r="Q5987" s="101"/>
      <c r="R5987" s="105"/>
      <c r="V5987" s="106"/>
      <c r="W5987" s="107"/>
      <c r="X5987" s="107"/>
      <c r="Y5987" s="107"/>
      <c r="Z5987" s="108"/>
      <c r="AA5987" s="107"/>
      <c r="AB5987" s="50"/>
      <c r="AI5987" s="107"/>
    </row>
    <row r="5988" spans="3:35" x14ac:dyDescent="0.2">
      <c r="C5988" s="101"/>
      <c r="D5988" s="101"/>
      <c r="E5988" s="101"/>
      <c r="F5988" s="101"/>
      <c r="I5988" s="101"/>
      <c r="J5988" s="101"/>
      <c r="L5988" s="102"/>
      <c r="M5988" s="103"/>
      <c r="O5988" s="101"/>
      <c r="P5988" s="101"/>
      <c r="Q5988" s="101"/>
      <c r="R5988" s="105"/>
      <c r="V5988" s="106"/>
      <c r="W5988" s="107"/>
      <c r="X5988" s="107"/>
      <c r="Y5988" s="107"/>
      <c r="Z5988" s="108"/>
      <c r="AA5988" s="107"/>
      <c r="AB5988" s="50"/>
      <c r="AI5988" s="107"/>
    </row>
    <row r="5989" spans="3:35" x14ac:dyDescent="0.2">
      <c r="C5989" s="101"/>
      <c r="D5989" s="101"/>
      <c r="E5989" s="101"/>
      <c r="F5989" s="101"/>
      <c r="I5989" s="101"/>
      <c r="J5989" s="101"/>
      <c r="L5989" s="102"/>
      <c r="M5989" s="103"/>
      <c r="O5989" s="101"/>
      <c r="P5989" s="101"/>
      <c r="Q5989" s="101"/>
      <c r="R5989" s="105"/>
      <c r="V5989" s="106"/>
      <c r="W5989" s="107"/>
      <c r="X5989" s="107"/>
      <c r="Y5989" s="107"/>
      <c r="Z5989" s="108"/>
      <c r="AA5989" s="107"/>
      <c r="AB5989" s="50"/>
      <c r="AI5989" s="107"/>
    </row>
    <row r="5990" spans="3:35" x14ac:dyDescent="0.2">
      <c r="C5990" s="101"/>
      <c r="D5990" s="101"/>
      <c r="E5990" s="101"/>
      <c r="F5990" s="101"/>
      <c r="I5990" s="101"/>
      <c r="J5990" s="101"/>
      <c r="L5990" s="102"/>
      <c r="M5990" s="103"/>
      <c r="O5990" s="101"/>
      <c r="P5990" s="101"/>
      <c r="Q5990" s="101"/>
      <c r="R5990" s="105"/>
      <c r="V5990" s="106"/>
      <c r="W5990" s="107"/>
      <c r="X5990" s="107"/>
      <c r="Y5990" s="107"/>
      <c r="Z5990" s="108"/>
      <c r="AA5990" s="107"/>
      <c r="AB5990" s="50"/>
      <c r="AI5990" s="107"/>
    </row>
    <row r="5991" spans="3:35" x14ac:dyDescent="0.2">
      <c r="C5991" s="101"/>
      <c r="D5991" s="101"/>
      <c r="E5991" s="101"/>
      <c r="F5991" s="101"/>
      <c r="I5991" s="101"/>
      <c r="J5991" s="101"/>
      <c r="L5991" s="102"/>
      <c r="M5991" s="103"/>
      <c r="O5991" s="101"/>
      <c r="P5991" s="101"/>
      <c r="Q5991" s="101"/>
      <c r="R5991" s="105"/>
      <c r="V5991" s="106"/>
      <c r="W5991" s="107"/>
      <c r="X5991" s="107"/>
      <c r="Y5991" s="107"/>
      <c r="Z5991" s="108"/>
      <c r="AA5991" s="107"/>
      <c r="AB5991" s="50"/>
      <c r="AI5991" s="107"/>
    </row>
    <row r="5992" spans="3:35" x14ac:dyDescent="0.2">
      <c r="C5992" s="101"/>
      <c r="D5992" s="101"/>
      <c r="E5992" s="101"/>
      <c r="F5992" s="101"/>
      <c r="I5992" s="101"/>
      <c r="J5992" s="101"/>
      <c r="L5992" s="102"/>
      <c r="M5992" s="103"/>
      <c r="O5992" s="101"/>
      <c r="P5992" s="101"/>
      <c r="Q5992" s="101"/>
      <c r="R5992" s="105"/>
      <c r="V5992" s="106"/>
      <c r="W5992" s="107"/>
      <c r="X5992" s="107"/>
      <c r="Y5992" s="107"/>
      <c r="Z5992" s="108"/>
      <c r="AA5992" s="107"/>
      <c r="AB5992" s="50"/>
      <c r="AI5992" s="107"/>
    </row>
    <row r="5993" spans="3:35" x14ac:dyDescent="0.2">
      <c r="C5993" s="101"/>
      <c r="D5993" s="101"/>
      <c r="E5993" s="101"/>
      <c r="F5993" s="101"/>
      <c r="I5993" s="101"/>
      <c r="J5993" s="101"/>
      <c r="L5993" s="102"/>
      <c r="M5993" s="103"/>
      <c r="O5993" s="101"/>
      <c r="P5993" s="101"/>
      <c r="Q5993" s="101"/>
      <c r="R5993" s="105"/>
      <c r="V5993" s="106"/>
      <c r="W5993" s="107"/>
      <c r="X5993" s="107"/>
      <c r="Y5993" s="107"/>
      <c r="Z5993" s="108"/>
      <c r="AA5993" s="107"/>
      <c r="AB5993" s="50"/>
      <c r="AI5993" s="107"/>
    </row>
    <row r="5994" spans="3:35" x14ac:dyDescent="0.2">
      <c r="C5994" s="101"/>
      <c r="D5994" s="101"/>
      <c r="E5994" s="101"/>
      <c r="F5994" s="101"/>
      <c r="I5994" s="101"/>
      <c r="J5994" s="101"/>
      <c r="L5994" s="102"/>
      <c r="M5994" s="103"/>
      <c r="O5994" s="101"/>
      <c r="P5994" s="101"/>
      <c r="Q5994" s="101"/>
      <c r="R5994" s="105"/>
      <c r="V5994" s="106"/>
      <c r="W5994" s="107"/>
      <c r="X5994" s="107"/>
      <c r="Y5994" s="107"/>
      <c r="Z5994" s="108"/>
      <c r="AA5994" s="107"/>
      <c r="AB5994" s="50"/>
      <c r="AI5994" s="107"/>
    </row>
    <row r="5995" spans="3:35" x14ac:dyDescent="0.2">
      <c r="C5995" s="101"/>
      <c r="D5995" s="101"/>
      <c r="E5995" s="101"/>
      <c r="F5995" s="101"/>
      <c r="I5995" s="101"/>
      <c r="J5995" s="101"/>
      <c r="L5995" s="102"/>
      <c r="M5995" s="103"/>
      <c r="O5995" s="101"/>
      <c r="P5995" s="101"/>
      <c r="Q5995" s="101"/>
      <c r="R5995" s="105"/>
      <c r="V5995" s="106"/>
      <c r="W5995" s="107"/>
      <c r="X5995" s="107"/>
      <c r="Y5995" s="107"/>
      <c r="Z5995" s="108"/>
      <c r="AA5995" s="107"/>
      <c r="AB5995" s="50"/>
      <c r="AI5995" s="107"/>
    </row>
    <row r="5996" spans="3:35" x14ac:dyDescent="0.2">
      <c r="C5996" s="101"/>
      <c r="D5996" s="101"/>
      <c r="E5996" s="101"/>
      <c r="F5996" s="101"/>
      <c r="I5996" s="101"/>
      <c r="J5996" s="101"/>
      <c r="L5996" s="102"/>
      <c r="M5996" s="103"/>
      <c r="O5996" s="101"/>
      <c r="P5996" s="101"/>
      <c r="Q5996" s="101"/>
      <c r="R5996" s="105"/>
      <c r="V5996" s="106"/>
      <c r="W5996" s="107"/>
      <c r="X5996" s="107"/>
      <c r="Y5996" s="107"/>
      <c r="Z5996" s="108"/>
      <c r="AA5996" s="107"/>
      <c r="AB5996" s="50"/>
      <c r="AI5996" s="107"/>
    </row>
    <row r="5997" spans="3:35" x14ac:dyDescent="0.2">
      <c r="C5997" s="101"/>
      <c r="D5997" s="101"/>
      <c r="E5997" s="101"/>
      <c r="F5997" s="101"/>
      <c r="I5997" s="101"/>
      <c r="J5997" s="101"/>
      <c r="L5997" s="102"/>
      <c r="M5997" s="103"/>
      <c r="O5997" s="101"/>
      <c r="P5997" s="101"/>
      <c r="Q5997" s="101"/>
      <c r="R5997" s="105"/>
      <c r="V5997" s="106"/>
      <c r="W5997" s="107"/>
      <c r="X5997" s="107"/>
      <c r="Y5997" s="107"/>
      <c r="Z5997" s="108"/>
      <c r="AA5997" s="107"/>
      <c r="AB5997" s="50"/>
      <c r="AI5997" s="107"/>
    </row>
    <row r="5998" spans="3:35" x14ac:dyDescent="0.2">
      <c r="C5998" s="101"/>
      <c r="D5998" s="101"/>
      <c r="E5998" s="101"/>
      <c r="F5998" s="101"/>
      <c r="I5998" s="101"/>
      <c r="J5998" s="101"/>
      <c r="L5998" s="102"/>
      <c r="M5998" s="103"/>
      <c r="O5998" s="101"/>
      <c r="P5998" s="101"/>
      <c r="Q5998" s="101"/>
      <c r="R5998" s="105"/>
      <c r="V5998" s="106"/>
      <c r="W5998" s="107"/>
      <c r="X5998" s="107"/>
      <c r="Y5998" s="107"/>
      <c r="Z5998" s="108"/>
      <c r="AA5998" s="107"/>
      <c r="AB5998" s="50"/>
      <c r="AI5998" s="107"/>
    </row>
    <row r="5999" spans="3:35" x14ac:dyDescent="0.2">
      <c r="C5999" s="101"/>
      <c r="D5999" s="101"/>
      <c r="E5999" s="101"/>
      <c r="F5999" s="101"/>
      <c r="I5999" s="101"/>
      <c r="J5999" s="101"/>
      <c r="L5999" s="102"/>
      <c r="M5999" s="103"/>
      <c r="O5999" s="101"/>
      <c r="P5999" s="101"/>
      <c r="Q5999" s="101"/>
      <c r="R5999" s="105"/>
      <c r="V5999" s="106"/>
      <c r="W5999" s="107"/>
      <c r="X5999" s="107"/>
      <c r="Y5999" s="107"/>
      <c r="Z5999" s="108"/>
      <c r="AA5999" s="107"/>
      <c r="AB5999" s="50"/>
      <c r="AI5999" s="107"/>
    </row>
    <row r="6000" spans="3:35" x14ac:dyDescent="0.2">
      <c r="C6000" s="101"/>
      <c r="D6000" s="101"/>
      <c r="E6000" s="101"/>
      <c r="F6000" s="101"/>
      <c r="I6000" s="101"/>
      <c r="J6000" s="101"/>
      <c r="L6000" s="102"/>
      <c r="M6000" s="103"/>
      <c r="O6000" s="101"/>
      <c r="P6000" s="101"/>
      <c r="Q6000" s="101"/>
      <c r="R6000" s="105"/>
      <c r="V6000" s="106"/>
      <c r="W6000" s="107"/>
      <c r="X6000" s="107"/>
      <c r="Y6000" s="107"/>
      <c r="Z6000" s="108"/>
      <c r="AA6000" s="107"/>
      <c r="AB6000" s="50"/>
      <c r="AI6000" s="107"/>
    </row>
    <row r="6001" spans="3:35" x14ac:dyDescent="0.2">
      <c r="C6001" s="101"/>
      <c r="D6001" s="101"/>
      <c r="E6001" s="101"/>
      <c r="F6001" s="101"/>
      <c r="I6001" s="101"/>
      <c r="J6001" s="101"/>
      <c r="L6001" s="102"/>
      <c r="M6001" s="103"/>
      <c r="O6001" s="101"/>
      <c r="P6001" s="101"/>
      <c r="Q6001" s="101"/>
      <c r="R6001" s="105"/>
      <c r="V6001" s="106"/>
      <c r="W6001" s="107"/>
      <c r="X6001" s="107"/>
      <c r="Y6001" s="107"/>
      <c r="Z6001" s="108"/>
      <c r="AA6001" s="107"/>
      <c r="AB6001" s="50"/>
      <c r="AI6001" s="107"/>
    </row>
    <row r="6002" spans="3:35" x14ac:dyDescent="0.2">
      <c r="C6002" s="101"/>
      <c r="D6002" s="101"/>
      <c r="E6002" s="101"/>
      <c r="F6002" s="101"/>
      <c r="I6002" s="101"/>
      <c r="J6002" s="101"/>
      <c r="L6002" s="102"/>
      <c r="M6002" s="103"/>
      <c r="O6002" s="101"/>
      <c r="P6002" s="101"/>
      <c r="Q6002" s="101"/>
      <c r="R6002" s="105"/>
      <c r="V6002" s="106"/>
      <c r="W6002" s="107"/>
      <c r="X6002" s="107"/>
      <c r="Y6002" s="107"/>
      <c r="Z6002" s="108"/>
      <c r="AA6002" s="107"/>
      <c r="AB6002" s="50"/>
      <c r="AI6002" s="107"/>
    </row>
    <row r="6003" spans="3:35" x14ac:dyDescent="0.2">
      <c r="C6003" s="101"/>
      <c r="D6003" s="101"/>
      <c r="E6003" s="101"/>
      <c r="F6003" s="101"/>
      <c r="I6003" s="101"/>
      <c r="J6003" s="101"/>
      <c r="L6003" s="102"/>
      <c r="M6003" s="103"/>
      <c r="O6003" s="101"/>
      <c r="P6003" s="101"/>
      <c r="Q6003" s="101"/>
      <c r="R6003" s="105"/>
      <c r="V6003" s="106"/>
      <c r="W6003" s="107"/>
      <c r="X6003" s="107"/>
      <c r="Y6003" s="107"/>
      <c r="Z6003" s="108"/>
      <c r="AA6003" s="107"/>
      <c r="AB6003" s="50"/>
      <c r="AI6003" s="107"/>
    </row>
    <row r="6004" spans="3:35" x14ac:dyDescent="0.2">
      <c r="C6004" s="101"/>
      <c r="D6004" s="101"/>
      <c r="E6004" s="101"/>
      <c r="F6004" s="101"/>
      <c r="I6004" s="101"/>
      <c r="J6004" s="101"/>
      <c r="L6004" s="102"/>
      <c r="M6004" s="103"/>
      <c r="O6004" s="101"/>
      <c r="P6004" s="101"/>
      <c r="Q6004" s="101"/>
      <c r="R6004" s="105"/>
      <c r="V6004" s="106"/>
      <c r="W6004" s="107"/>
      <c r="X6004" s="107"/>
      <c r="Y6004" s="107"/>
      <c r="Z6004" s="108"/>
      <c r="AA6004" s="107"/>
      <c r="AB6004" s="50"/>
      <c r="AI6004" s="107"/>
    </row>
    <row r="6005" spans="3:35" x14ac:dyDescent="0.2">
      <c r="C6005" s="101"/>
      <c r="D6005" s="101"/>
      <c r="E6005" s="101"/>
      <c r="F6005" s="101"/>
      <c r="I6005" s="101"/>
      <c r="J6005" s="101"/>
      <c r="L6005" s="102"/>
      <c r="M6005" s="103"/>
      <c r="O6005" s="101"/>
      <c r="P6005" s="101"/>
      <c r="Q6005" s="101"/>
      <c r="R6005" s="105"/>
      <c r="V6005" s="106"/>
      <c r="W6005" s="107"/>
      <c r="X6005" s="107"/>
      <c r="Y6005" s="107"/>
      <c r="Z6005" s="108"/>
      <c r="AA6005" s="107"/>
      <c r="AB6005" s="50"/>
      <c r="AI6005" s="107"/>
    </row>
    <row r="6006" spans="3:35" x14ac:dyDescent="0.2">
      <c r="C6006" s="101"/>
      <c r="D6006" s="101"/>
      <c r="E6006" s="101"/>
      <c r="F6006" s="101"/>
      <c r="I6006" s="101"/>
      <c r="J6006" s="101"/>
      <c r="L6006" s="102"/>
      <c r="M6006" s="103"/>
      <c r="O6006" s="101"/>
      <c r="P6006" s="101"/>
      <c r="Q6006" s="101"/>
      <c r="R6006" s="105"/>
      <c r="V6006" s="106"/>
      <c r="W6006" s="107"/>
      <c r="X6006" s="107"/>
      <c r="Y6006" s="107"/>
      <c r="Z6006" s="108"/>
      <c r="AA6006" s="107"/>
      <c r="AB6006" s="50"/>
      <c r="AI6006" s="107"/>
    </row>
    <row r="6007" spans="3:35" x14ac:dyDescent="0.2">
      <c r="C6007" s="101"/>
      <c r="D6007" s="101"/>
      <c r="E6007" s="101"/>
      <c r="F6007" s="101"/>
      <c r="I6007" s="101"/>
      <c r="J6007" s="101"/>
      <c r="L6007" s="102"/>
      <c r="M6007" s="103"/>
      <c r="O6007" s="101"/>
      <c r="P6007" s="101"/>
      <c r="Q6007" s="101"/>
      <c r="R6007" s="105"/>
      <c r="V6007" s="106"/>
      <c r="W6007" s="107"/>
      <c r="X6007" s="107"/>
      <c r="Y6007" s="107"/>
      <c r="Z6007" s="108"/>
      <c r="AA6007" s="107"/>
      <c r="AB6007" s="50"/>
      <c r="AI6007" s="107"/>
    </row>
    <row r="6008" spans="3:35" x14ac:dyDescent="0.2">
      <c r="C6008" s="101"/>
      <c r="D6008" s="101"/>
      <c r="E6008" s="101"/>
      <c r="F6008" s="101"/>
      <c r="I6008" s="101"/>
      <c r="J6008" s="101"/>
      <c r="L6008" s="102"/>
      <c r="M6008" s="103"/>
      <c r="O6008" s="101"/>
      <c r="P6008" s="101"/>
      <c r="Q6008" s="101"/>
      <c r="R6008" s="105"/>
      <c r="V6008" s="106"/>
      <c r="W6008" s="107"/>
      <c r="X6008" s="107"/>
      <c r="Y6008" s="107"/>
      <c r="Z6008" s="108"/>
      <c r="AA6008" s="107"/>
      <c r="AB6008" s="50"/>
      <c r="AI6008" s="107"/>
    </row>
    <row r="6009" spans="3:35" x14ac:dyDescent="0.2">
      <c r="C6009" s="101"/>
      <c r="D6009" s="101"/>
      <c r="E6009" s="101"/>
      <c r="F6009" s="101"/>
      <c r="I6009" s="101"/>
      <c r="J6009" s="101"/>
      <c r="L6009" s="102"/>
      <c r="M6009" s="103"/>
      <c r="O6009" s="101"/>
      <c r="P6009" s="101"/>
      <c r="Q6009" s="101"/>
      <c r="R6009" s="105"/>
      <c r="V6009" s="106"/>
      <c r="W6009" s="107"/>
      <c r="X6009" s="107"/>
      <c r="Y6009" s="107"/>
      <c r="Z6009" s="108"/>
      <c r="AA6009" s="107"/>
      <c r="AB6009" s="50"/>
      <c r="AI6009" s="107"/>
    </row>
    <row r="6010" spans="3:35" x14ac:dyDescent="0.2">
      <c r="C6010" s="101"/>
      <c r="D6010" s="101"/>
      <c r="E6010" s="101"/>
      <c r="F6010" s="101"/>
      <c r="I6010" s="101"/>
      <c r="J6010" s="101"/>
      <c r="L6010" s="102"/>
      <c r="M6010" s="103"/>
      <c r="O6010" s="101"/>
      <c r="P6010" s="101"/>
      <c r="Q6010" s="101"/>
      <c r="R6010" s="105"/>
      <c r="V6010" s="106"/>
      <c r="W6010" s="107"/>
      <c r="X6010" s="107"/>
      <c r="Y6010" s="107"/>
      <c r="Z6010" s="108"/>
      <c r="AA6010" s="107"/>
      <c r="AB6010" s="50"/>
      <c r="AI6010" s="107"/>
    </row>
    <row r="6011" spans="3:35" x14ac:dyDescent="0.2">
      <c r="C6011" s="101"/>
      <c r="D6011" s="101"/>
      <c r="E6011" s="101"/>
      <c r="F6011" s="101"/>
      <c r="I6011" s="101"/>
      <c r="J6011" s="101"/>
      <c r="L6011" s="102"/>
      <c r="M6011" s="103"/>
      <c r="O6011" s="101"/>
      <c r="P6011" s="101"/>
      <c r="Q6011" s="101"/>
      <c r="R6011" s="105"/>
      <c r="V6011" s="106"/>
      <c r="W6011" s="107"/>
      <c r="X6011" s="107"/>
      <c r="Y6011" s="107"/>
      <c r="Z6011" s="108"/>
      <c r="AA6011" s="107"/>
      <c r="AB6011" s="50"/>
      <c r="AI6011" s="107"/>
    </row>
    <row r="6012" spans="3:35" x14ac:dyDescent="0.2">
      <c r="C6012" s="101"/>
      <c r="D6012" s="101"/>
      <c r="E6012" s="101"/>
      <c r="F6012" s="101"/>
      <c r="I6012" s="101"/>
      <c r="J6012" s="101"/>
      <c r="L6012" s="102"/>
      <c r="M6012" s="103"/>
      <c r="O6012" s="101"/>
      <c r="P6012" s="101"/>
      <c r="Q6012" s="101"/>
      <c r="R6012" s="105"/>
      <c r="V6012" s="106"/>
      <c r="W6012" s="107"/>
      <c r="X6012" s="107"/>
      <c r="Y6012" s="107"/>
      <c r="Z6012" s="108"/>
      <c r="AA6012" s="107"/>
      <c r="AB6012" s="50"/>
      <c r="AI6012" s="107"/>
    </row>
    <row r="6013" spans="3:35" x14ac:dyDescent="0.2">
      <c r="C6013" s="101"/>
      <c r="D6013" s="101"/>
      <c r="E6013" s="101"/>
      <c r="F6013" s="101"/>
      <c r="I6013" s="101"/>
      <c r="J6013" s="101"/>
      <c r="L6013" s="102"/>
      <c r="M6013" s="103"/>
      <c r="O6013" s="101"/>
      <c r="P6013" s="101"/>
      <c r="Q6013" s="101"/>
      <c r="R6013" s="105"/>
      <c r="V6013" s="106"/>
      <c r="W6013" s="107"/>
      <c r="X6013" s="107"/>
      <c r="Y6013" s="107"/>
      <c r="Z6013" s="108"/>
      <c r="AA6013" s="107"/>
      <c r="AB6013" s="50"/>
      <c r="AI6013" s="107"/>
    </row>
    <row r="6014" spans="3:35" x14ac:dyDescent="0.2">
      <c r="C6014" s="101"/>
      <c r="D6014" s="101"/>
      <c r="E6014" s="101"/>
      <c r="F6014" s="101"/>
      <c r="I6014" s="101"/>
      <c r="J6014" s="101"/>
      <c r="L6014" s="102"/>
      <c r="M6014" s="103"/>
      <c r="O6014" s="101"/>
      <c r="P6014" s="101"/>
      <c r="Q6014" s="101"/>
      <c r="R6014" s="105"/>
      <c r="V6014" s="106"/>
      <c r="W6014" s="107"/>
      <c r="X6014" s="107"/>
      <c r="Y6014" s="107"/>
      <c r="Z6014" s="108"/>
      <c r="AA6014" s="107"/>
      <c r="AB6014" s="50"/>
      <c r="AI6014" s="107"/>
    </row>
    <row r="6015" spans="3:35" x14ac:dyDescent="0.2">
      <c r="C6015" s="101"/>
      <c r="D6015" s="101"/>
      <c r="E6015" s="101"/>
      <c r="F6015" s="101"/>
      <c r="I6015" s="101"/>
      <c r="J6015" s="101"/>
      <c r="L6015" s="102"/>
      <c r="M6015" s="103"/>
      <c r="O6015" s="101"/>
      <c r="P6015" s="101"/>
      <c r="Q6015" s="101"/>
      <c r="R6015" s="105"/>
      <c r="V6015" s="106"/>
      <c r="W6015" s="107"/>
      <c r="X6015" s="107"/>
      <c r="Y6015" s="107"/>
      <c r="Z6015" s="108"/>
      <c r="AA6015" s="107"/>
      <c r="AB6015" s="50"/>
      <c r="AI6015" s="107"/>
    </row>
    <row r="6016" spans="3:35" x14ac:dyDescent="0.2">
      <c r="C6016" s="101"/>
      <c r="D6016" s="101"/>
      <c r="E6016" s="101"/>
      <c r="F6016" s="101"/>
      <c r="I6016" s="101"/>
      <c r="J6016" s="101"/>
      <c r="L6016" s="102"/>
      <c r="M6016" s="103"/>
      <c r="O6016" s="101"/>
      <c r="P6016" s="101"/>
      <c r="Q6016" s="101"/>
      <c r="R6016" s="105"/>
      <c r="V6016" s="106"/>
      <c r="W6016" s="107"/>
      <c r="X6016" s="107"/>
      <c r="Y6016" s="107"/>
      <c r="Z6016" s="108"/>
      <c r="AA6016" s="107"/>
      <c r="AB6016" s="50"/>
      <c r="AI6016" s="107"/>
    </row>
    <row r="6017" spans="3:35" x14ac:dyDescent="0.2">
      <c r="C6017" s="101"/>
      <c r="D6017" s="101"/>
      <c r="E6017" s="101"/>
      <c r="F6017" s="101"/>
      <c r="I6017" s="101"/>
      <c r="J6017" s="101"/>
      <c r="L6017" s="102"/>
      <c r="M6017" s="103"/>
      <c r="O6017" s="101"/>
      <c r="P6017" s="101"/>
      <c r="Q6017" s="101"/>
      <c r="R6017" s="105"/>
      <c r="V6017" s="106"/>
      <c r="W6017" s="107"/>
      <c r="X6017" s="107"/>
      <c r="Y6017" s="107"/>
      <c r="Z6017" s="108"/>
      <c r="AA6017" s="107"/>
      <c r="AB6017" s="50"/>
      <c r="AI6017" s="107"/>
    </row>
    <row r="6018" spans="3:35" x14ac:dyDescent="0.2">
      <c r="C6018" s="101"/>
      <c r="D6018" s="101"/>
      <c r="E6018" s="101"/>
      <c r="F6018" s="101"/>
      <c r="I6018" s="101"/>
      <c r="J6018" s="101"/>
      <c r="L6018" s="102"/>
      <c r="M6018" s="103"/>
      <c r="O6018" s="101"/>
      <c r="P6018" s="101"/>
      <c r="Q6018" s="101"/>
      <c r="R6018" s="105"/>
      <c r="V6018" s="106"/>
      <c r="W6018" s="107"/>
      <c r="X6018" s="107"/>
      <c r="Y6018" s="107"/>
      <c r="Z6018" s="108"/>
      <c r="AA6018" s="107"/>
      <c r="AB6018" s="50"/>
      <c r="AI6018" s="107"/>
    </row>
    <row r="6019" spans="3:35" x14ac:dyDescent="0.2">
      <c r="C6019" s="101"/>
      <c r="D6019" s="101"/>
      <c r="E6019" s="101"/>
      <c r="F6019" s="101"/>
      <c r="I6019" s="101"/>
      <c r="J6019" s="101"/>
      <c r="L6019" s="102"/>
      <c r="M6019" s="103"/>
      <c r="O6019" s="101"/>
      <c r="P6019" s="101"/>
      <c r="Q6019" s="101"/>
      <c r="R6019" s="105"/>
      <c r="V6019" s="106"/>
      <c r="W6019" s="107"/>
      <c r="X6019" s="107"/>
      <c r="Y6019" s="107"/>
      <c r="Z6019" s="108"/>
      <c r="AA6019" s="107"/>
      <c r="AB6019" s="50"/>
      <c r="AI6019" s="107"/>
    </row>
    <row r="6020" spans="3:35" x14ac:dyDescent="0.2">
      <c r="C6020" s="101"/>
      <c r="D6020" s="101"/>
      <c r="E6020" s="101"/>
      <c r="F6020" s="101"/>
      <c r="I6020" s="101"/>
      <c r="J6020" s="101"/>
      <c r="L6020" s="102"/>
      <c r="M6020" s="103"/>
      <c r="O6020" s="101"/>
      <c r="P6020" s="101"/>
      <c r="Q6020" s="101"/>
      <c r="R6020" s="105"/>
      <c r="V6020" s="106"/>
      <c r="W6020" s="107"/>
      <c r="X6020" s="107"/>
      <c r="Y6020" s="107"/>
      <c r="Z6020" s="108"/>
      <c r="AA6020" s="107"/>
      <c r="AB6020" s="50"/>
      <c r="AI6020" s="107"/>
    </row>
    <row r="6021" spans="3:35" x14ac:dyDescent="0.2">
      <c r="C6021" s="101"/>
      <c r="D6021" s="101"/>
      <c r="E6021" s="101"/>
      <c r="F6021" s="101"/>
      <c r="I6021" s="101"/>
      <c r="J6021" s="101"/>
      <c r="L6021" s="102"/>
      <c r="M6021" s="103"/>
      <c r="O6021" s="101"/>
      <c r="P6021" s="101"/>
      <c r="Q6021" s="101"/>
      <c r="R6021" s="105"/>
      <c r="V6021" s="106"/>
      <c r="W6021" s="107"/>
      <c r="X6021" s="107"/>
      <c r="Y6021" s="107"/>
      <c r="Z6021" s="108"/>
      <c r="AA6021" s="107"/>
      <c r="AB6021" s="50"/>
      <c r="AI6021" s="107"/>
    </row>
    <row r="6022" spans="3:35" x14ac:dyDescent="0.2">
      <c r="C6022" s="101"/>
      <c r="D6022" s="101"/>
      <c r="E6022" s="101"/>
      <c r="F6022" s="101"/>
      <c r="I6022" s="101"/>
      <c r="J6022" s="101"/>
      <c r="L6022" s="102"/>
      <c r="M6022" s="103"/>
      <c r="O6022" s="101"/>
      <c r="P6022" s="101"/>
      <c r="Q6022" s="101"/>
      <c r="R6022" s="105"/>
      <c r="V6022" s="106"/>
      <c r="W6022" s="107"/>
      <c r="X6022" s="107"/>
      <c r="Y6022" s="107"/>
      <c r="Z6022" s="108"/>
      <c r="AA6022" s="107"/>
      <c r="AB6022" s="50"/>
      <c r="AI6022" s="107"/>
    </row>
    <row r="6023" spans="3:35" x14ac:dyDescent="0.2">
      <c r="C6023" s="101"/>
      <c r="D6023" s="101"/>
      <c r="E6023" s="101"/>
      <c r="F6023" s="101"/>
      <c r="I6023" s="101"/>
      <c r="J6023" s="101"/>
      <c r="L6023" s="102"/>
      <c r="M6023" s="103"/>
      <c r="O6023" s="101"/>
      <c r="P6023" s="101"/>
      <c r="Q6023" s="101"/>
      <c r="R6023" s="105"/>
      <c r="V6023" s="106"/>
      <c r="W6023" s="107"/>
      <c r="X6023" s="107"/>
      <c r="Y6023" s="107"/>
      <c r="Z6023" s="108"/>
      <c r="AA6023" s="107"/>
      <c r="AB6023" s="50"/>
      <c r="AI6023" s="107"/>
    </row>
    <row r="6024" spans="3:35" x14ac:dyDescent="0.2">
      <c r="C6024" s="101"/>
      <c r="D6024" s="101"/>
      <c r="E6024" s="101"/>
      <c r="F6024" s="101"/>
      <c r="I6024" s="101"/>
      <c r="J6024" s="101"/>
      <c r="L6024" s="102"/>
      <c r="M6024" s="103"/>
      <c r="O6024" s="101"/>
      <c r="P6024" s="101"/>
      <c r="Q6024" s="101"/>
      <c r="R6024" s="105"/>
      <c r="V6024" s="106"/>
      <c r="W6024" s="107"/>
      <c r="X6024" s="107"/>
      <c r="Y6024" s="107"/>
      <c r="Z6024" s="108"/>
      <c r="AA6024" s="107"/>
      <c r="AB6024" s="50"/>
      <c r="AI6024" s="107"/>
    </row>
    <row r="6025" spans="3:35" x14ac:dyDescent="0.2">
      <c r="C6025" s="101"/>
      <c r="D6025" s="101"/>
      <c r="E6025" s="101"/>
      <c r="F6025" s="101"/>
      <c r="I6025" s="101"/>
      <c r="J6025" s="101"/>
      <c r="L6025" s="102"/>
      <c r="M6025" s="103"/>
      <c r="O6025" s="101"/>
      <c r="P6025" s="101"/>
      <c r="Q6025" s="101"/>
      <c r="R6025" s="105"/>
      <c r="V6025" s="106"/>
      <c r="W6025" s="107"/>
      <c r="X6025" s="107"/>
      <c r="Y6025" s="107"/>
      <c r="Z6025" s="108"/>
      <c r="AA6025" s="107"/>
      <c r="AB6025" s="50"/>
      <c r="AI6025" s="107"/>
    </row>
    <row r="6026" spans="3:35" x14ac:dyDescent="0.2">
      <c r="C6026" s="101"/>
      <c r="D6026" s="101"/>
      <c r="E6026" s="101"/>
      <c r="F6026" s="101"/>
      <c r="I6026" s="101"/>
      <c r="J6026" s="101"/>
      <c r="L6026" s="102"/>
      <c r="M6026" s="103"/>
      <c r="O6026" s="101"/>
      <c r="P6026" s="101"/>
      <c r="Q6026" s="101"/>
      <c r="R6026" s="105"/>
      <c r="V6026" s="106"/>
      <c r="W6026" s="107"/>
      <c r="X6026" s="107"/>
      <c r="Y6026" s="107"/>
      <c r="Z6026" s="108"/>
      <c r="AA6026" s="107"/>
      <c r="AB6026" s="50"/>
      <c r="AI6026" s="107"/>
    </row>
    <row r="6027" spans="3:35" x14ac:dyDescent="0.2">
      <c r="C6027" s="101"/>
      <c r="D6027" s="101"/>
      <c r="E6027" s="101"/>
      <c r="F6027" s="101"/>
      <c r="I6027" s="101"/>
      <c r="J6027" s="101"/>
      <c r="L6027" s="102"/>
      <c r="M6027" s="103"/>
      <c r="O6027" s="101"/>
      <c r="P6027" s="101"/>
      <c r="Q6027" s="101"/>
      <c r="R6027" s="105"/>
      <c r="V6027" s="106"/>
      <c r="W6027" s="107"/>
      <c r="X6027" s="107"/>
      <c r="Y6027" s="107"/>
      <c r="Z6027" s="108"/>
      <c r="AA6027" s="107"/>
      <c r="AB6027" s="50"/>
      <c r="AI6027" s="107"/>
    </row>
    <row r="6028" spans="3:35" x14ac:dyDescent="0.2">
      <c r="C6028" s="101"/>
      <c r="D6028" s="101"/>
      <c r="E6028" s="101"/>
      <c r="F6028" s="101"/>
      <c r="I6028" s="101"/>
      <c r="J6028" s="101"/>
      <c r="L6028" s="102"/>
      <c r="M6028" s="103"/>
      <c r="O6028" s="101"/>
      <c r="P6028" s="101"/>
      <c r="Q6028" s="101"/>
      <c r="R6028" s="105"/>
      <c r="V6028" s="106"/>
      <c r="W6028" s="107"/>
      <c r="X6028" s="107"/>
      <c r="Y6028" s="107"/>
      <c r="Z6028" s="108"/>
      <c r="AA6028" s="107"/>
      <c r="AB6028" s="50"/>
      <c r="AI6028" s="107"/>
    </row>
    <row r="6029" spans="3:35" x14ac:dyDescent="0.2">
      <c r="C6029" s="101"/>
      <c r="D6029" s="101"/>
      <c r="E6029" s="101"/>
      <c r="F6029" s="101"/>
      <c r="I6029" s="101"/>
      <c r="J6029" s="101"/>
      <c r="L6029" s="102"/>
      <c r="M6029" s="103"/>
      <c r="O6029" s="101"/>
      <c r="P6029" s="101"/>
      <c r="Q6029" s="101"/>
      <c r="R6029" s="105"/>
      <c r="V6029" s="106"/>
      <c r="W6029" s="107"/>
      <c r="X6029" s="107"/>
      <c r="Y6029" s="107"/>
      <c r="Z6029" s="108"/>
      <c r="AA6029" s="107"/>
      <c r="AB6029" s="50"/>
      <c r="AI6029" s="107"/>
    </row>
    <row r="6030" spans="3:35" x14ac:dyDescent="0.2">
      <c r="C6030" s="101"/>
      <c r="D6030" s="101"/>
      <c r="E6030" s="101"/>
      <c r="F6030" s="101"/>
      <c r="I6030" s="101"/>
      <c r="J6030" s="101"/>
      <c r="L6030" s="102"/>
      <c r="M6030" s="103"/>
      <c r="O6030" s="101"/>
      <c r="P6030" s="101"/>
      <c r="Q6030" s="101"/>
      <c r="R6030" s="105"/>
      <c r="V6030" s="106"/>
      <c r="W6030" s="107"/>
      <c r="X6030" s="107"/>
      <c r="Y6030" s="107"/>
      <c r="Z6030" s="108"/>
      <c r="AA6030" s="107"/>
      <c r="AB6030" s="50"/>
      <c r="AI6030" s="107"/>
    </row>
    <row r="6031" spans="3:35" x14ac:dyDescent="0.2">
      <c r="C6031" s="101"/>
      <c r="D6031" s="101"/>
      <c r="E6031" s="101"/>
      <c r="F6031" s="101"/>
      <c r="I6031" s="101"/>
      <c r="J6031" s="101"/>
      <c r="L6031" s="102"/>
      <c r="M6031" s="103"/>
      <c r="O6031" s="101"/>
      <c r="P6031" s="101"/>
      <c r="Q6031" s="101"/>
      <c r="R6031" s="105"/>
      <c r="V6031" s="106"/>
      <c r="W6031" s="107"/>
      <c r="X6031" s="107"/>
      <c r="Y6031" s="107"/>
      <c r="Z6031" s="108"/>
      <c r="AA6031" s="107"/>
      <c r="AB6031" s="50"/>
      <c r="AI6031" s="107"/>
    </row>
    <row r="6032" spans="3:35" x14ac:dyDescent="0.2">
      <c r="C6032" s="101"/>
      <c r="D6032" s="101"/>
      <c r="E6032" s="101"/>
      <c r="F6032" s="101"/>
      <c r="I6032" s="101"/>
      <c r="J6032" s="101"/>
      <c r="L6032" s="102"/>
      <c r="M6032" s="103"/>
      <c r="O6032" s="101"/>
      <c r="P6032" s="101"/>
      <c r="Q6032" s="101"/>
      <c r="R6032" s="105"/>
      <c r="V6032" s="106"/>
      <c r="W6032" s="107"/>
      <c r="X6032" s="107"/>
      <c r="Y6032" s="107"/>
      <c r="Z6032" s="108"/>
      <c r="AA6032" s="107"/>
      <c r="AB6032" s="50"/>
      <c r="AI6032" s="107"/>
    </row>
    <row r="6033" spans="3:35" x14ac:dyDescent="0.2">
      <c r="C6033" s="101"/>
      <c r="D6033" s="101"/>
      <c r="E6033" s="101"/>
      <c r="F6033" s="101"/>
      <c r="I6033" s="101"/>
      <c r="J6033" s="101"/>
      <c r="L6033" s="102"/>
      <c r="M6033" s="103"/>
      <c r="O6033" s="101"/>
      <c r="P6033" s="101"/>
      <c r="Q6033" s="101"/>
      <c r="R6033" s="105"/>
      <c r="V6033" s="106"/>
      <c r="W6033" s="107"/>
      <c r="X6033" s="107"/>
      <c r="Y6033" s="107"/>
      <c r="Z6033" s="108"/>
      <c r="AA6033" s="107"/>
      <c r="AB6033" s="50"/>
      <c r="AI6033" s="107"/>
    </row>
    <row r="6034" spans="3:35" x14ac:dyDescent="0.2">
      <c r="C6034" s="101"/>
      <c r="D6034" s="101"/>
      <c r="E6034" s="101"/>
      <c r="F6034" s="101"/>
      <c r="I6034" s="101"/>
      <c r="J6034" s="101"/>
      <c r="L6034" s="102"/>
      <c r="M6034" s="103"/>
      <c r="O6034" s="101"/>
      <c r="P6034" s="101"/>
      <c r="Q6034" s="101"/>
      <c r="R6034" s="105"/>
      <c r="V6034" s="106"/>
      <c r="W6034" s="107"/>
      <c r="X6034" s="107"/>
      <c r="Y6034" s="107"/>
      <c r="Z6034" s="108"/>
      <c r="AA6034" s="107"/>
      <c r="AB6034" s="50"/>
      <c r="AI6034" s="107"/>
    </row>
    <row r="6035" spans="3:35" x14ac:dyDescent="0.2">
      <c r="C6035" s="101"/>
      <c r="D6035" s="101"/>
      <c r="E6035" s="101"/>
      <c r="F6035" s="101"/>
      <c r="I6035" s="101"/>
      <c r="J6035" s="101"/>
      <c r="L6035" s="102"/>
      <c r="M6035" s="103"/>
      <c r="O6035" s="101"/>
      <c r="P6035" s="101"/>
      <c r="Q6035" s="101"/>
      <c r="R6035" s="105"/>
      <c r="V6035" s="106"/>
      <c r="W6035" s="107"/>
      <c r="X6035" s="107"/>
      <c r="Y6035" s="107"/>
      <c r="Z6035" s="108"/>
      <c r="AA6035" s="107"/>
      <c r="AB6035" s="50"/>
      <c r="AI6035" s="107"/>
    </row>
    <row r="6036" spans="3:35" x14ac:dyDescent="0.2">
      <c r="C6036" s="101"/>
      <c r="D6036" s="101"/>
      <c r="E6036" s="101"/>
      <c r="F6036" s="101"/>
      <c r="I6036" s="101"/>
      <c r="J6036" s="101"/>
      <c r="L6036" s="102"/>
      <c r="M6036" s="103"/>
      <c r="O6036" s="101"/>
      <c r="P6036" s="101"/>
      <c r="Q6036" s="101"/>
      <c r="R6036" s="105"/>
      <c r="V6036" s="106"/>
      <c r="W6036" s="107"/>
      <c r="X6036" s="107"/>
      <c r="Y6036" s="107"/>
      <c r="Z6036" s="108"/>
      <c r="AA6036" s="107"/>
      <c r="AB6036" s="50"/>
      <c r="AI6036" s="107"/>
    </row>
    <row r="6037" spans="3:35" x14ac:dyDescent="0.2">
      <c r="C6037" s="101"/>
      <c r="D6037" s="101"/>
      <c r="E6037" s="101"/>
      <c r="F6037" s="101"/>
      <c r="I6037" s="101"/>
      <c r="J6037" s="101"/>
      <c r="L6037" s="102"/>
      <c r="M6037" s="103"/>
      <c r="O6037" s="101"/>
      <c r="P6037" s="101"/>
      <c r="Q6037" s="101"/>
      <c r="R6037" s="105"/>
      <c r="V6037" s="106"/>
      <c r="W6037" s="107"/>
      <c r="X6037" s="107"/>
      <c r="Y6037" s="107"/>
      <c r="Z6037" s="108"/>
      <c r="AA6037" s="107"/>
      <c r="AB6037" s="50"/>
      <c r="AI6037" s="107"/>
    </row>
    <row r="6038" spans="3:35" x14ac:dyDescent="0.2">
      <c r="C6038" s="101"/>
      <c r="D6038" s="101"/>
      <c r="E6038" s="101"/>
      <c r="F6038" s="101"/>
      <c r="I6038" s="101"/>
      <c r="J6038" s="101"/>
      <c r="L6038" s="102"/>
      <c r="M6038" s="103"/>
      <c r="O6038" s="101"/>
      <c r="P6038" s="101"/>
      <c r="Q6038" s="101"/>
      <c r="R6038" s="105"/>
      <c r="V6038" s="106"/>
      <c r="W6038" s="107"/>
      <c r="X6038" s="107"/>
      <c r="Y6038" s="107"/>
      <c r="Z6038" s="108"/>
      <c r="AA6038" s="107"/>
      <c r="AB6038" s="50"/>
      <c r="AI6038" s="107"/>
    </row>
    <row r="6039" spans="3:35" x14ac:dyDescent="0.2">
      <c r="C6039" s="101"/>
      <c r="D6039" s="101"/>
      <c r="E6039" s="101"/>
      <c r="F6039" s="101"/>
      <c r="I6039" s="101"/>
      <c r="J6039" s="101"/>
      <c r="L6039" s="102"/>
      <c r="M6039" s="103"/>
      <c r="O6039" s="101"/>
      <c r="P6039" s="101"/>
      <c r="Q6039" s="101"/>
      <c r="R6039" s="105"/>
      <c r="V6039" s="106"/>
      <c r="W6039" s="107"/>
      <c r="X6039" s="107"/>
      <c r="Y6039" s="107"/>
      <c r="Z6039" s="108"/>
      <c r="AA6039" s="107"/>
      <c r="AB6039" s="50"/>
      <c r="AI6039" s="107"/>
    </row>
    <row r="6040" spans="3:35" x14ac:dyDescent="0.2">
      <c r="C6040" s="101"/>
      <c r="D6040" s="101"/>
      <c r="E6040" s="101"/>
      <c r="F6040" s="101"/>
      <c r="I6040" s="101"/>
      <c r="J6040" s="101"/>
      <c r="L6040" s="102"/>
      <c r="M6040" s="103"/>
      <c r="O6040" s="101"/>
      <c r="P6040" s="101"/>
      <c r="Q6040" s="101"/>
      <c r="R6040" s="105"/>
      <c r="V6040" s="106"/>
      <c r="W6040" s="107"/>
      <c r="X6040" s="107"/>
      <c r="Y6040" s="107"/>
      <c r="Z6040" s="108"/>
      <c r="AA6040" s="107"/>
      <c r="AB6040" s="50"/>
      <c r="AI6040" s="107"/>
    </row>
    <row r="6041" spans="3:35" x14ac:dyDescent="0.2">
      <c r="C6041" s="101"/>
      <c r="D6041" s="101"/>
      <c r="E6041" s="101"/>
      <c r="F6041" s="101"/>
      <c r="I6041" s="101"/>
      <c r="J6041" s="101"/>
      <c r="L6041" s="102"/>
      <c r="M6041" s="103"/>
      <c r="O6041" s="101"/>
      <c r="P6041" s="101"/>
      <c r="Q6041" s="101"/>
      <c r="R6041" s="105"/>
      <c r="V6041" s="106"/>
      <c r="W6041" s="107"/>
      <c r="X6041" s="107"/>
      <c r="Y6041" s="107"/>
      <c r="Z6041" s="108"/>
      <c r="AA6041" s="107"/>
      <c r="AB6041" s="50"/>
      <c r="AI6041" s="107"/>
    </row>
    <row r="6042" spans="3:35" x14ac:dyDescent="0.2">
      <c r="L6042" s="102"/>
      <c r="M6042" s="103"/>
      <c r="R6042" s="105"/>
      <c r="V6042" s="106"/>
      <c r="W6042" s="107"/>
      <c r="X6042" s="107"/>
      <c r="Y6042" s="107"/>
      <c r="Z6042" s="108"/>
      <c r="AA6042" s="107"/>
      <c r="AB6042" s="50"/>
      <c r="AI6042" s="107"/>
    </row>
    <row r="6043" spans="3:35" x14ac:dyDescent="0.2">
      <c r="L6043" s="102"/>
      <c r="M6043" s="103"/>
      <c r="R6043" s="105"/>
      <c r="V6043" s="106"/>
      <c r="W6043" s="107"/>
      <c r="X6043" s="107"/>
      <c r="Y6043" s="107"/>
      <c r="Z6043" s="108"/>
      <c r="AA6043" s="107"/>
      <c r="AB6043" s="50"/>
      <c r="AI6043" s="107"/>
    </row>
    <row r="6044" spans="3:35" x14ac:dyDescent="0.2">
      <c r="L6044" s="102"/>
      <c r="M6044" s="103"/>
      <c r="R6044" s="105"/>
      <c r="V6044" s="106"/>
      <c r="W6044" s="107"/>
      <c r="X6044" s="107"/>
      <c r="Y6044" s="107"/>
      <c r="Z6044" s="108"/>
      <c r="AA6044" s="107"/>
      <c r="AB6044" s="50"/>
      <c r="AI6044" s="107"/>
    </row>
    <row r="6045" spans="3:35" x14ac:dyDescent="0.2">
      <c r="L6045" s="102"/>
      <c r="M6045" s="103"/>
      <c r="R6045" s="105"/>
      <c r="V6045" s="106"/>
      <c r="W6045" s="107"/>
      <c r="X6045" s="107"/>
      <c r="Y6045" s="107"/>
      <c r="Z6045" s="108"/>
      <c r="AA6045" s="107"/>
      <c r="AB6045" s="50"/>
      <c r="AI6045" s="107"/>
    </row>
    <row r="6046" spans="3:35" x14ac:dyDescent="0.2">
      <c r="L6046" s="102"/>
      <c r="M6046" s="103"/>
      <c r="R6046" s="105"/>
      <c r="V6046" s="106"/>
      <c r="W6046" s="107"/>
      <c r="X6046" s="107"/>
      <c r="Y6046" s="107"/>
      <c r="Z6046" s="108"/>
      <c r="AA6046" s="107"/>
      <c r="AB6046" s="50"/>
      <c r="AI6046" s="107"/>
    </row>
    <row r="6047" spans="3:35" x14ac:dyDescent="0.2">
      <c r="L6047" s="102"/>
      <c r="M6047" s="103"/>
      <c r="R6047" s="105"/>
      <c r="V6047" s="106"/>
      <c r="W6047" s="107"/>
      <c r="X6047" s="107"/>
      <c r="Y6047" s="107"/>
      <c r="Z6047" s="108"/>
      <c r="AA6047" s="107"/>
      <c r="AB6047" s="50"/>
      <c r="AI6047" s="107"/>
    </row>
    <row r="6048" spans="3:35" x14ac:dyDescent="0.2">
      <c r="L6048" s="102"/>
      <c r="M6048" s="103"/>
      <c r="R6048" s="105"/>
      <c r="V6048" s="106"/>
      <c r="W6048" s="107"/>
      <c r="X6048" s="107"/>
      <c r="Y6048" s="107"/>
      <c r="Z6048" s="108"/>
      <c r="AA6048" s="107"/>
      <c r="AB6048" s="50"/>
      <c r="AI6048" s="107"/>
    </row>
    <row r="6049" spans="3:35" x14ac:dyDescent="0.2">
      <c r="C6049" s="101"/>
      <c r="D6049" s="101"/>
      <c r="E6049" s="101"/>
      <c r="F6049" s="101"/>
      <c r="I6049" s="101"/>
      <c r="J6049" s="101"/>
      <c r="L6049" s="102"/>
      <c r="M6049" s="103"/>
      <c r="O6049" s="101"/>
      <c r="P6049" s="101"/>
      <c r="Q6049" s="101"/>
      <c r="R6049" s="105"/>
      <c r="V6049" s="106"/>
      <c r="W6049" s="107"/>
      <c r="X6049" s="107"/>
      <c r="Y6049" s="107"/>
      <c r="Z6049" s="108"/>
      <c r="AA6049" s="107"/>
      <c r="AB6049" s="50"/>
      <c r="AI6049" s="107"/>
    </row>
    <row r="6050" spans="3:35" x14ac:dyDescent="0.2">
      <c r="C6050" s="101"/>
      <c r="D6050" s="101"/>
      <c r="E6050" s="101"/>
      <c r="F6050" s="101"/>
      <c r="I6050" s="101"/>
      <c r="J6050" s="101"/>
      <c r="L6050" s="102"/>
      <c r="M6050" s="103"/>
      <c r="O6050" s="101"/>
      <c r="P6050" s="101"/>
      <c r="Q6050" s="101"/>
      <c r="R6050" s="105"/>
      <c r="V6050" s="106"/>
      <c r="W6050" s="107"/>
      <c r="X6050" s="107"/>
      <c r="Y6050" s="107"/>
      <c r="Z6050" s="108"/>
      <c r="AA6050" s="107"/>
      <c r="AB6050" s="50"/>
      <c r="AI6050" s="107"/>
    </row>
    <row r="6051" spans="3:35" x14ac:dyDescent="0.2">
      <c r="C6051" s="101"/>
      <c r="D6051" s="101"/>
      <c r="E6051" s="101"/>
      <c r="F6051" s="101"/>
      <c r="I6051" s="101"/>
      <c r="J6051" s="101"/>
      <c r="L6051" s="102"/>
      <c r="M6051" s="103"/>
      <c r="O6051" s="101"/>
      <c r="P6051" s="101"/>
      <c r="Q6051" s="101"/>
      <c r="R6051" s="105"/>
      <c r="V6051" s="106"/>
      <c r="W6051" s="107"/>
      <c r="X6051" s="107"/>
      <c r="Y6051" s="107"/>
      <c r="Z6051" s="108"/>
      <c r="AA6051" s="107"/>
      <c r="AB6051" s="50"/>
      <c r="AI6051" s="107"/>
    </row>
    <row r="6052" spans="3:35" x14ac:dyDescent="0.2">
      <c r="C6052" s="101"/>
      <c r="D6052" s="101"/>
      <c r="E6052" s="101"/>
      <c r="F6052" s="101"/>
      <c r="I6052" s="101"/>
      <c r="J6052" s="101"/>
      <c r="L6052" s="102"/>
      <c r="M6052" s="103"/>
      <c r="O6052" s="101"/>
      <c r="P6052" s="101"/>
      <c r="Q6052" s="101"/>
      <c r="R6052" s="105"/>
      <c r="V6052" s="106"/>
      <c r="W6052" s="107"/>
      <c r="X6052" s="107"/>
      <c r="Y6052" s="107"/>
      <c r="Z6052" s="108"/>
      <c r="AA6052" s="107"/>
      <c r="AB6052" s="50"/>
      <c r="AI6052" s="107"/>
    </row>
    <row r="6053" spans="3:35" x14ac:dyDescent="0.2">
      <c r="C6053" s="101"/>
      <c r="D6053" s="101"/>
      <c r="E6053" s="101"/>
      <c r="F6053" s="101"/>
      <c r="I6053" s="101"/>
      <c r="J6053" s="101"/>
      <c r="L6053" s="102"/>
      <c r="M6053" s="103"/>
      <c r="O6053" s="101"/>
      <c r="P6053" s="101"/>
      <c r="Q6053" s="101"/>
      <c r="R6053" s="105"/>
      <c r="V6053" s="106"/>
      <c r="W6053" s="107"/>
      <c r="X6053" s="107"/>
      <c r="Y6053" s="107"/>
      <c r="Z6053" s="108"/>
      <c r="AA6053" s="107"/>
      <c r="AB6053" s="50"/>
      <c r="AI6053" s="107"/>
    </row>
    <row r="6054" spans="3:35" x14ac:dyDescent="0.2">
      <c r="C6054" s="101"/>
      <c r="D6054" s="101"/>
      <c r="E6054" s="101"/>
      <c r="F6054" s="101"/>
      <c r="I6054" s="101"/>
      <c r="J6054" s="101"/>
      <c r="L6054" s="102"/>
      <c r="M6054" s="103"/>
      <c r="O6054" s="101"/>
      <c r="P6054" s="101"/>
      <c r="Q6054" s="101"/>
      <c r="R6054" s="105"/>
      <c r="V6054" s="106"/>
      <c r="W6054" s="107"/>
      <c r="X6054" s="107"/>
      <c r="Y6054" s="107"/>
      <c r="Z6054" s="108"/>
      <c r="AA6054" s="107"/>
      <c r="AB6054" s="50"/>
      <c r="AI6054" s="107"/>
    </row>
    <row r="6055" spans="3:35" x14ac:dyDescent="0.2">
      <c r="C6055" s="101"/>
      <c r="D6055" s="101"/>
      <c r="E6055" s="101"/>
      <c r="F6055" s="101"/>
      <c r="I6055" s="101"/>
      <c r="J6055" s="101"/>
      <c r="L6055" s="102"/>
      <c r="M6055" s="103"/>
      <c r="O6055" s="101"/>
      <c r="P6055" s="101"/>
      <c r="Q6055" s="101"/>
      <c r="R6055" s="105"/>
      <c r="V6055" s="106"/>
      <c r="W6055" s="107"/>
      <c r="X6055" s="107"/>
      <c r="Y6055" s="107"/>
      <c r="Z6055" s="108"/>
      <c r="AA6055" s="107"/>
      <c r="AB6055" s="50"/>
      <c r="AI6055" s="107"/>
    </row>
    <row r="6056" spans="3:35" x14ac:dyDescent="0.2">
      <c r="C6056" s="101"/>
      <c r="D6056" s="101"/>
      <c r="E6056" s="101"/>
      <c r="F6056" s="101"/>
      <c r="I6056" s="101"/>
      <c r="J6056" s="101"/>
      <c r="L6056" s="102"/>
      <c r="M6056" s="103"/>
      <c r="O6056" s="101"/>
      <c r="P6056" s="101"/>
      <c r="Q6056" s="101"/>
      <c r="R6056" s="105"/>
      <c r="V6056" s="106"/>
      <c r="W6056" s="107"/>
      <c r="X6056" s="107"/>
      <c r="Y6056" s="107"/>
      <c r="Z6056" s="108"/>
      <c r="AA6056" s="107"/>
      <c r="AB6056" s="50"/>
      <c r="AI6056" s="107"/>
    </row>
    <row r="6057" spans="3:35" x14ac:dyDescent="0.2">
      <c r="C6057" s="101"/>
      <c r="D6057" s="101"/>
      <c r="E6057" s="101"/>
      <c r="F6057" s="101"/>
      <c r="I6057" s="101"/>
      <c r="J6057" s="101"/>
      <c r="L6057" s="102"/>
      <c r="M6057" s="103"/>
      <c r="O6057" s="101"/>
      <c r="P6057" s="101"/>
      <c r="Q6057" s="101"/>
      <c r="R6057" s="105"/>
      <c r="V6057" s="106"/>
      <c r="W6057" s="107"/>
      <c r="X6057" s="107"/>
      <c r="Y6057" s="107"/>
      <c r="Z6057" s="108"/>
      <c r="AA6057" s="107"/>
      <c r="AB6057" s="50"/>
      <c r="AI6057" s="107"/>
    </row>
    <row r="6058" spans="3:35" x14ac:dyDescent="0.2">
      <c r="C6058" s="101"/>
      <c r="D6058" s="101"/>
      <c r="E6058" s="101"/>
      <c r="F6058" s="101"/>
      <c r="I6058" s="101"/>
      <c r="J6058" s="101"/>
      <c r="L6058" s="102"/>
      <c r="M6058" s="103"/>
      <c r="O6058" s="101"/>
      <c r="P6058" s="101"/>
      <c r="Q6058" s="101"/>
      <c r="R6058" s="105"/>
      <c r="V6058" s="106"/>
      <c r="W6058" s="107"/>
      <c r="X6058" s="107"/>
      <c r="Y6058" s="107"/>
      <c r="Z6058" s="108"/>
      <c r="AA6058" s="107"/>
      <c r="AB6058" s="50"/>
      <c r="AI6058" s="107"/>
    </row>
    <row r="6059" spans="3:35" x14ac:dyDescent="0.2">
      <c r="C6059" s="101"/>
      <c r="D6059" s="101"/>
      <c r="E6059" s="101"/>
      <c r="F6059" s="101"/>
      <c r="I6059" s="101"/>
      <c r="J6059" s="101"/>
      <c r="L6059" s="102"/>
      <c r="M6059" s="103"/>
      <c r="O6059" s="101"/>
      <c r="P6059" s="101"/>
      <c r="Q6059" s="101"/>
      <c r="R6059" s="105"/>
      <c r="V6059" s="106"/>
      <c r="W6059" s="107"/>
      <c r="X6059" s="107"/>
      <c r="Y6059" s="107"/>
      <c r="Z6059" s="108"/>
      <c r="AA6059" s="107"/>
      <c r="AB6059" s="50"/>
      <c r="AI6059" s="107"/>
    </row>
    <row r="6060" spans="3:35" x14ac:dyDescent="0.2">
      <c r="C6060" s="101"/>
      <c r="D6060" s="101"/>
      <c r="E6060" s="101"/>
      <c r="F6060" s="101"/>
      <c r="I6060" s="101"/>
      <c r="J6060" s="101"/>
      <c r="L6060" s="102"/>
      <c r="M6060" s="103"/>
      <c r="O6060" s="101"/>
      <c r="P6060" s="101"/>
      <c r="Q6060" s="101"/>
      <c r="R6060" s="105"/>
      <c r="V6060" s="106"/>
      <c r="W6060" s="107"/>
      <c r="X6060" s="107"/>
      <c r="Y6060" s="107"/>
      <c r="Z6060" s="108"/>
      <c r="AA6060" s="107"/>
      <c r="AB6060" s="50"/>
      <c r="AI6060" s="107"/>
    </row>
    <row r="6061" spans="3:35" x14ac:dyDescent="0.2">
      <c r="C6061" s="101"/>
      <c r="D6061" s="101"/>
      <c r="E6061" s="101"/>
      <c r="F6061" s="101"/>
      <c r="I6061" s="101"/>
      <c r="J6061" s="101"/>
      <c r="L6061" s="102"/>
      <c r="M6061" s="103"/>
      <c r="O6061" s="101"/>
      <c r="P6061" s="101"/>
      <c r="Q6061" s="101"/>
      <c r="R6061" s="105"/>
      <c r="V6061" s="106"/>
      <c r="W6061" s="107"/>
      <c r="X6061" s="107"/>
      <c r="Y6061" s="107"/>
      <c r="Z6061" s="108"/>
      <c r="AA6061" s="107"/>
      <c r="AB6061" s="50"/>
      <c r="AI6061" s="107"/>
    </row>
    <row r="6062" spans="3:35" x14ac:dyDescent="0.2">
      <c r="C6062" s="101"/>
      <c r="D6062" s="101"/>
      <c r="E6062" s="101"/>
      <c r="F6062" s="101"/>
      <c r="I6062" s="101"/>
      <c r="J6062" s="101"/>
      <c r="L6062" s="102"/>
      <c r="M6062" s="103"/>
      <c r="O6062" s="101"/>
      <c r="P6062" s="101"/>
      <c r="Q6062" s="101"/>
      <c r="R6062" s="105"/>
      <c r="V6062" s="106"/>
      <c r="W6062" s="107"/>
      <c r="X6062" s="107"/>
      <c r="Y6062" s="107"/>
      <c r="Z6062" s="108"/>
      <c r="AA6062" s="107"/>
      <c r="AB6062" s="50"/>
      <c r="AI6062" s="107"/>
    </row>
    <row r="6063" spans="3:35" x14ac:dyDescent="0.2">
      <c r="C6063" s="101"/>
      <c r="D6063" s="101"/>
      <c r="E6063" s="101"/>
      <c r="F6063" s="101"/>
      <c r="I6063" s="101"/>
      <c r="J6063" s="101"/>
      <c r="L6063" s="102"/>
      <c r="M6063" s="103"/>
      <c r="O6063" s="101"/>
      <c r="P6063" s="101"/>
      <c r="Q6063" s="101"/>
      <c r="R6063" s="105"/>
      <c r="V6063" s="106"/>
      <c r="W6063" s="107"/>
      <c r="X6063" s="107"/>
      <c r="Y6063" s="107"/>
      <c r="Z6063" s="108"/>
      <c r="AA6063" s="107"/>
      <c r="AB6063" s="50"/>
      <c r="AI6063" s="107"/>
    </row>
    <row r="6064" spans="3:35" x14ac:dyDescent="0.2">
      <c r="C6064" s="101"/>
      <c r="D6064" s="101"/>
      <c r="E6064" s="101"/>
      <c r="F6064" s="101"/>
      <c r="I6064" s="101"/>
      <c r="J6064" s="101"/>
      <c r="L6064" s="102"/>
      <c r="M6064" s="103"/>
      <c r="O6064" s="101"/>
      <c r="P6064" s="101"/>
      <c r="Q6064" s="101"/>
      <c r="R6064" s="105"/>
      <c r="V6064" s="106"/>
      <c r="W6064" s="107"/>
      <c r="X6064" s="107"/>
      <c r="Y6064" s="107"/>
      <c r="Z6064" s="108"/>
      <c r="AA6064" s="107"/>
      <c r="AB6064" s="50"/>
      <c r="AI6064" s="107"/>
    </row>
    <row r="6065" spans="3:35" x14ac:dyDescent="0.2">
      <c r="C6065" s="101"/>
      <c r="D6065" s="101"/>
      <c r="E6065" s="101"/>
      <c r="F6065" s="101"/>
      <c r="I6065" s="101"/>
      <c r="J6065" s="101"/>
      <c r="L6065" s="102"/>
      <c r="M6065" s="103"/>
      <c r="O6065" s="101"/>
      <c r="P6065" s="101"/>
      <c r="Q6065" s="101"/>
      <c r="R6065" s="105"/>
      <c r="V6065" s="106"/>
      <c r="W6065" s="107"/>
      <c r="X6065" s="107"/>
      <c r="Y6065" s="107"/>
      <c r="Z6065" s="108"/>
      <c r="AA6065" s="107"/>
      <c r="AB6065" s="50"/>
      <c r="AI6065" s="107"/>
    </row>
    <row r="6066" spans="3:35" x14ac:dyDescent="0.2">
      <c r="C6066" s="101"/>
      <c r="D6066" s="101"/>
      <c r="E6066" s="101"/>
      <c r="F6066" s="101"/>
      <c r="I6066" s="101"/>
      <c r="J6066" s="101"/>
      <c r="L6066" s="102"/>
      <c r="M6066" s="103"/>
      <c r="O6066" s="101"/>
      <c r="P6066" s="101"/>
      <c r="Q6066" s="101"/>
      <c r="R6066" s="105"/>
      <c r="V6066" s="106"/>
      <c r="W6066" s="107"/>
      <c r="X6066" s="107"/>
      <c r="Y6066" s="107"/>
      <c r="Z6066" s="108"/>
      <c r="AA6066" s="107"/>
      <c r="AB6066" s="50"/>
      <c r="AI6066" s="107"/>
    </row>
    <row r="6067" spans="3:35" x14ac:dyDescent="0.2">
      <c r="C6067" s="101"/>
      <c r="D6067" s="101"/>
      <c r="E6067" s="101"/>
      <c r="F6067" s="101"/>
      <c r="I6067" s="101"/>
      <c r="J6067" s="101"/>
      <c r="L6067" s="102"/>
      <c r="M6067" s="103"/>
      <c r="O6067" s="101"/>
      <c r="P6067" s="101"/>
      <c r="Q6067" s="101"/>
      <c r="R6067" s="105"/>
      <c r="V6067" s="106"/>
      <c r="W6067" s="107"/>
      <c r="X6067" s="107"/>
      <c r="Y6067" s="107"/>
      <c r="Z6067" s="108"/>
      <c r="AA6067" s="107"/>
      <c r="AB6067" s="50"/>
      <c r="AI6067" s="107"/>
    </row>
    <row r="6068" spans="3:35" x14ac:dyDescent="0.2">
      <c r="C6068" s="101"/>
      <c r="D6068" s="101"/>
      <c r="E6068" s="101"/>
      <c r="F6068" s="101"/>
      <c r="I6068" s="101"/>
      <c r="J6068" s="101"/>
      <c r="L6068" s="102"/>
      <c r="M6068" s="103"/>
      <c r="O6068" s="101"/>
      <c r="P6068" s="101"/>
      <c r="Q6068" s="101"/>
      <c r="R6068" s="105"/>
      <c r="V6068" s="106"/>
      <c r="W6068" s="107"/>
      <c r="X6068" s="107"/>
      <c r="Y6068" s="107"/>
      <c r="Z6068" s="108"/>
      <c r="AA6068" s="107"/>
      <c r="AB6068" s="50"/>
      <c r="AI6068" s="107"/>
    </row>
    <row r="6069" spans="3:35" x14ac:dyDescent="0.2">
      <c r="C6069" s="101"/>
      <c r="D6069" s="101"/>
      <c r="E6069" s="101"/>
      <c r="F6069" s="101"/>
      <c r="I6069" s="101"/>
      <c r="J6069" s="101"/>
      <c r="L6069" s="102"/>
      <c r="M6069" s="103"/>
      <c r="O6069" s="101"/>
      <c r="P6069" s="101"/>
      <c r="Q6069" s="101"/>
      <c r="R6069" s="105"/>
      <c r="V6069" s="106"/>
      <c r="W6069" s="107"/>
      <c r="X6069" s="107"/>
      <c r="Y6069" s="107"/>
      <c r="Z6069" s="108"/>
      <c r="AA6069" s="107"/>
      <c r="AB6069" s="50"/>
      <c r="AI6069" s="107"/>
    </row>
    <row r="6070" spans="3:35" x14ac:dyDescent="0.2">
      <c r="C6070" s="101"/>
      <c r="D6070" s="101"/>
      <c r="E6070" s="101"/>
      <c r="F6070" s="101"/>
      <c r="I6070" s="101"/>
      <c r="J6070" s="101"/>
      <c r="L6070" s="102"/>
      <c r="M6070" s="103"/>
      <c r="O6070" s="101"/>
      <c r="P6070" s="101"/>
      <c r="Q6070" s="101"/>
      <c r="R6070" s="105"/>
      <c r="V6070" s="106"/>
      <c r="W6070" s="107"/>
      <c r="X6070" s="107"/>
      <c r="Y6070" s="107"/>
      <c r="Z6070" s="108"/>
      <c r="AA6070" s="107"/>
      <c r="AB6070" s="50"/>
      <c r="AI6070" s="107"/>
    </row>
    <row r="6071" spans="3:35" x14ac:dyDescent="0.2">
      <c r="C6071" s="101"/>
      <c r="D6071" s="101"/>
      <c r="E6071" s="101"/>
      <c r="F6071" s="101"/>
      <c r="I6071" s="101"/>
      <c r="J6071" s="101"/>
      <c r="L6071" s="102"/>
      <c r="M6071" s="103"/>
      <c r="O6071" s="101"/>
      <c r="P6071" s="101"/>
      <c r="Q6071" s="101"/>
      <c r="R6071" s="105"/>
      <c r="V6071" s="106"/>
      <c r="W6071" s="107"/>
      <c r="X6071" s="107"/>
      <c r="Y6071" s="107"/>
      <c r="Z6071" s="108"/>
      <c r="AA6071" s="107"/>
      <c r="AB6071" s="50"/>
      <c r="AI6071" s="107"/>
    </row>
    <row r="6072" spans="3:35" x14ac:dyDescent="0.2">
      <c r="C6072" s="101"/>
      <c r="D6072" s="101"/>
      <c r="E6072" s="101"/>
      <c r="F6072" s="101"/>
      <c r="I6072" s="101"/>
      <c r="J6072" s="101"/>
      <c r="L6072" s="102"/>
      <c r="M6072" s="103"/>
      <c r="O6072" s="101"/>
      <c r="P6072" s="101"/>
      <c r="Q6072" s="101"/>
      <c r="R6072" s="105"/>
      <c r="V6072" s="106"/>
      <c r="W6072" s="107"/>
      <c r="X6072" s="107"/>
      <c r="Y6072" s="107"/>
      <c r="Z6072" s="108"/>
      <c r="AA6072" s="107"/>
      <c r="AB6072" s="50"/>
      <c r="AI6072" s="107"/>
    </row>
    <row r="6073" spans="3:35" x14ac:dyDescent="0.2">
      <c r="C6073" s="101"/>
      <c r="D6073" s="101"/>
      <c r="E6073" s="101"/>
      <c r="F6073" s="101"/>
      <c r="I6073" s="101"/>
      <c r="J6073" s="101"/>
      <c r="L6073" s="102"/>
      <c r="M6073" s="103"/>
      <c r="O6073" s="101"/>
      <c r="P6073" s="101"/>
      <c r="Q6073" s="101"/>
      <c r="R6073" s="105"/>
      <c r="V6073" s="106"/>
      <c r="W6073" s="107"/>
      <c r="X6073" s="107"/>
      <c r="Y6073" s="107"/>
      <c r="Z6073" s="108"/>
      <c r="AA6073" s="107"/>
      <c r="AB6073" s="50"/>
      <c r="AI6073" s="107"/>
    </row>
    <row r="6074" spans="3:35" x14ac:dyDescent="0.2">
      <c r="C6074" s="101"/>
      <c r="D6074" s="101"/>
      <c r="E6074" s="101"/>
      <c r="F6074" s="101"/>
      <c r="I6074" s="101"/>
      <c r="J6074" s="101"/>
      <c r="L6074" s="102"/>
      <c r="M6074" s="103"/>
      <c r="O6074" s="101"/>
      <c r="P6074" s="101"/>
      <c r="Q6074" s="101"/>
      <c r="R6074" s="105"/>
      <c r="V6074" s="106"/>
      <c r="W6074" s="107"/>
      <c r="X6074" s="107"/>
      <c r="Y6074" s="107"/>
      <c r="Z6074" s="108"/>
      <c r="AA6074" s="107"/>
      <c r="AB6074" s="50"/>
      <c r="AI6074" s="107"/>
    </row>
    <row r="6075" spans="3:35" x14ac:dyDescent="0.2">
      <c r="C6075" s="101"/>
      <c r="D6075" s="101"/>
      <c r="E6075" s="101"/>
      <c r="F6075" s="101"/>
      <c r="I6075" s="101"/>
      <c r="J6075" s="101"/>
      <c r="L6075" s="102"/>
      <c r="M6075" s="103"/>
      <c r="O6075" s="101"/>
      <c r="P6075" s="101"/>
      <c r="Q6075" s="101"/>
      <c r="R6075" s="105"/>
      <c r="V6075" s="106"/>
      <c r="W6075" s="107"/>
      <c r="X6075" s="107"/>
      <c r="Y6075" s="107"/>
      <c r="Z6075" s="108"/>
      <c r="AA6075" s="107"/>
      <c r="AB6075" s="50"/>
      <c r="AI6075" s="107"/>
    </row>
    <row r="6076" spans="3:35" x14ac:dyDescent="0.2">
      <c r="C6076" s="101"/>
      <c r="D6076" s="101"/>
      <c r="E6076" s="101"/>
      <c r="F6076" s="101"/>
      <c r="I6076" s="101"/>
      <c r="J6076" s="101"/>
      <c r="L6076" s="102"/>
      <c r="M6076" s="103"/>
      <c r="O6076" s="101"/>
      <c r="P6076" s="101"/>
      <c r="Q6076" s="101"/>
      <c r="R6076" s="105"/>
      <c r="V6076" s="106"/>
      <c r="W6076" s="107"/>
      <c r="X6076" s="107"/>
      <c r="Y6076" s="107"/>
      <c r="Z6076" s="108"/>
      <c r="AA6076" s="107"/>
      <c r="AB6076" s="50"/>
      <c r="AI6076" s="107"/>
    </row>
    <row r="6077" spans="3:35" x14ac:dyDescent="0.2">
      <c r="C6077" s="101"/>
      <c r="D6077" s="101"/>
      <c r="E6077" s="101"/>
      <c r="F6077" s="101"/>
      <c r="I6077" s="101"/>
      <c r="J6077" s="101"/>
      <c r="L6077" s="102"/>
      <c r="M6077" s="103"/>
      <c r="O6077" s="101"/>
      <c r="P6077" s="101"/>
      <c r="Q6077" s="101"/>
      <c r="R6077" s="105"/>
      <c r="V6077" s="106"/>
      <c r="W6077" s="107"/>
      <c r="X6077" s="107"/>
      <c r="Y6077" s="107"/>
      <c r="Z6077" s="108"/>
      <c r="AA6077" s="107"/>
      <c r="AB6077" s="50"/>
      <c r="AI6077" s="107"/>
    </row>
    <row r="6078" spans="3:35" x14ac:dyDescent="0.2">
      <c r="C6078" s="101"/>
      <c r="D6078" s="101"/>
      <c r="E6078" s="101"/>
      <c r="F6078" s="101"/>
      <c r="I6078" s="101"/>
      <c r="J6078" s="101"/>
      <c r="L6078" s="102"/>
      <c r="M6078" s="103"/>
      <c r="O6078" s="101"/>
      <c r="P6078" s="101"/>
      <c r="Q6078" s="101"/>
      <c r="R6078" s="105"/>
      <c r="V6078" s="106"/>
      <c r="W6078" s="107"/>
      <c r="X6078" s="107"/>
      <c r="Y6078" s="107"/>
      <c r="Z6078" s="108"/>
      <c r="AA6078" s="107"/>
      <c r="AB6078" s="50"/>
      <c r="AI6078" s="107"/>
    </row>
    <row r="6079" spans="3:35" x14ac:dyDescent="0.2">
      <c r="C6079" s="101"/>
      <c r="D6079" s="101"/>
      <c r="E6079" s="101"/>
      <c r="F6079" s="101"/>
      <c r="I6079" s="101"/>
      <c r="J6079" s="101"/>
      <c r="L6079" s="102"/>
      <c r="M6079" s="103"/>
      <c r="O6079" s="101"/>
      <c r="P6079" s="101"/>
      <c r="Q6079" s="101"/>
      <c r="R6079" s="105"/>
      <c r="V6079" s="106"/>
      <c r="W6079" s="107"/>
      <c r="X6079" s="107"/>
      <c r="Y6079" s="107"/>
      <c r="Z6079" s="108"/>
      <c r="AA6079" s="107"/>
      <c r="AB6079" s="50"/>
      <c r="AI6079" s="107"/>
    </row>
    <row r="6080" spans="3:35" x14ac:dyDescent="0.2">
      <c r="C6080" s="101"/>
      <c r="D6080" s="101"/>
      <c r="E6080" s="101"/>
      <c r="F6080" s="101"/>
      <c r="I6080" s="101"/>
      <c r="J6080" s="101"/>
      <c r="L6080" s="102"/>
      <c r="M6080" s="103"/>
      <c r="O6080" s="101"/>
      <c r="P6080" s="101"/>
      <c r="Q6080" s="101"/>
      <c r="R6080" s="105"/>
      <c r="V6080" s="106"/>
      <c r="W6080" s="107"/>
      <c r="X6080" s="107"/>
      <c r="Y6080" s="107"/>
      <c r="Z6080" s="108"/>
      <c r="AA6080" s="107"/>
      <c r="AB6080" s="50"/>
      <c r="AI6080" s="107"/>
    </row>
    <row r="6081" spans="3:35" x14ac:dyDescent="0.2">
      <c r="C6081" s="101"/>
      <c r="D6081" s="101"/>
      <c r="E6081" s="101"/>
      <c r="F6081" s="101"/>
      <c r="I6081" s="101"/>
      <c r="J6081" s="101"/>
      <c r="L6081" s="102"/>
      <c r="M6081" s="103"/>
      <c r="O6081" s="101"/>
      <c r="P6081" s="101"/>
      <c r="Q6081" s="101"/>
      <c r="R6081" s="105"/>
      <c r="V6081" s="106"/>
      <c r="W6081" s="107"/>
      <c r="X6081" s="107"/>
      <c r="Y6081" s="107"/>
      <c r="Z6081" s="108"/>
      <c r="AA6081" s="107"/>
      <c r="AB6081" s="50"/>
      <c r="AI6081" s="107"/>
    </row>
    <row r="6082" spans="3:35" x14ac:dyDescent="0.2">
      <c r="L6082" s="102"/>
      <c r="M6082" s="103"/>
      <c r="R6082" s="105"/>
      <c r="V6082" s="106"/>
      <c r="W6082" s="107"/>
      <c r="X6082" s="107"/>
      <c r="Y6082" s="107"/>
      <c r="Z6082" s="108"/>
      <c r="AA6082" s="107"/>
      <c r="AB6082" s="50"/>
      <c r="AI6082" s="107"/>
    </row>
    <row r="6083" spans="3:35" x14ac:dyDescent="0.2">
      <c r="L6083" s="102"/>
      <c r="M6083" s="103"/>
      <c r="R6083" s="105"/>
      <c r="V6083" s="106"/>
      <c r="W6083" s="107"/>
      <c r="X6083" s="107"/>
      <c r="Y6083" s="107"/>
      <c r="Z6083" s="108"/>
      <c r="AA6083" s="107"/>
      <c r="AB6083" s="50"/>
      <c r="AI6083" s="107"/>
    </row>
    <row r="6084" spans="3:35" x14ac:dyDescent="0.2">
      <c r="L6084" s="102"/>
      <c r="M6084" s="103"/>
      <c r="R6084" s="105"/>
      <c r="V6084" s="106"/>
      <c r="W6084" s="107"/>
      <c r="X6084" s="107"/>
      <c r="Y6084" s="107"/>
      <c r="Z6084" s="108"/>
      <c r="AA6084" s="107"/>
      <c r="AB6084" s="50"/>
      <c r="AI6084" s="107"/>
    </row>
    <row r="6085" spans="3:35" x14ac:dyDescent="0.2">
      <c r="L6085" s="102"/>
      <c r="M6085" s="103"/>
      <c r="R6085" s="105"/>
      <c r="V6085" s="106"/>
      <c r="W6085" s="107"/>
      <c r="X6085" s="107"/>
      <c r="Y6085" s="107"/>
      <c r="Z6085" s="108"/>
      <c r="AA6085" s="107"/>
      <c r="AB6085" s="50"/>
      <c r="AI6085" s="107"/>
    </row>
    <row r="6086" spans="3:35" x14ac:dyDescent="0.2">
      <c r="L6086" s="102"/>
      <c r="M6086" s="103"/>
      <c r="R6086" s="105"/>
      <c r="V6086" s="106"/>
      <c r="W6086" s="107"/>
      <c r="X6086" s="107"/>
      <c r="Y6086" s="107"/>
      <c r="Z6086" s="108"/>
      <c r="AA6086" s="107"/>
      <c r="AB6086" s="50"/>
      <c r="AI6086" s="107"/>
    </row>
    <row r="6087" spans="3:35" x14ac:dyDescent="0.2">
      <c r="L6087" s="102"/>
      <c r="M6087" s="103"/>
      <c r="R6087" s="105"/>
      <c r="V6087" s="106"/>
      <c r="W6087" s="107"/>
      <c r="X6087" s="107"/>
      <c r="Y6087" s="107"/>
      <c r="Z6087" s="108"/>
      <c r="AA6087" s="107"/>
      <c r="AB6087" s="50"/>
      <c r="AI6087" s="107"/>
    </row>
    <row r="6088" spans="3:35" x14ac:dyDescent="0.2">
      <c r="L6088" s="102"/>
      <c r="M6088" s="103"/>
      <c r="R6088" s="105"/>
      <c r="V6088" s="106"/>
      <c r="W6088" s="107"/>
      <c r="X6088" s="107"/>
      <c r="Y6088" s="107"/>
      <c r="Z6088" s="108"/>
      <c r="AA6088" s="107"/>
      <c r="AB6088" s="50"/>
      <c r="AI6088" s="107"/>
    </row>
    <row r="6089" spans="3:35" x14ac:dyDescent="0.2">
      <c r="L6089" s="102"/>
      <c r="M6089" s="103"/>
      <c r="R6089" s="105"/>
      <c r="V6089" s="106"/>
      <c r="W6089" s="107"/>
      <c r="X6089" s="107"/>
      <c r="Y6089" s="107"/>
      <c r="Z6089" s="108"/>
      <c r="AA6089" s="107"/>
      <c r="AB6089" s="50"/>
      <c r="AI6089" s="107"/>
    </row>
    <row r="6090" spans="3:35" x14ac:dyDescent="0.2">
      <c r="L6090" s="102"/>
      <c r="M6090" s="103"/>
      <c r="R6090" s="105"/>
      <c r="V6090" s="106"/>
      <c r="W6090" s="107"/>
      <c r="X6090" s="107"/>
      <c r="Y6090" s="107"/>
      <c r="Z6090" s="108"/>
      <c r="AA6090" s="107"/>
      <c r="AB6090" s="50"/>
      <c r="AI6090" s="107"/>
    </row>
    <row r="6091" spans="3:35" x14ac:dyDescent="0.2">
      <c r="L6091" s="102"/>
      <c r="M6091" s="103"/>
      <c r="R6091" s="105"/>
      <c r="V6091" s="106"/>
      <c r="W6091" s="107"/>
      <c r="X6091" s="107"/>
      <c r="Y6091" s="107"/>
      <c r="Z6091" s="108"/>
      <c r="AA6091" s="107"/>
      <c r="AB6091" s="50"/>
      <c r="AI6091" s="107"/>
    </row>
    <row r="6092" spans="3:35" x14ac:dyDescent="0.2">
      <c r="L6092" s="102"/>
      <c r="M6092" s="103"/>
      <c r="R6092" s="105"/>
      <c r="V6092" s="106"/>
      <c r="W6092" s="107"/>
      <c r="X6092" s="107"/>
      <c r="Y6092" s="107"/>
      <c r="Z6092" s="108"/>
      <c r="AA6092" s="107"/>
      <c r="AB6092" s="50"/>
      <c r="AI6092" s="107"/>
    </row>
    <row r="6093" spans="3:35" x14ac:dyDescent="0.2">
      <c r="C6093" s="101"/>
      <c r="D6093" s="101"/>
      <c r="E6093" s="101"/>
      <c r="F6093" s="101"/>
      <c r="I6093" s="101"/>
      <c r="J6093" s="101"/>
      <c r="L6093" s="102"/>
      <c r="M6093" s="103"/>
      <c r="O6093" s="101"/>
      <c r="P6093" s="101"/>
      <c r="Q6093" s="101"/>
      <c r="R6093" s="105"/>
      <c r="V6093" s="106"/>
      <c r="W6093" s="107"/>
      <c r="X6093" s="107"/>
      <c r="Y6093" s="107"/>
      <c r="Z6093" s="108"/>
      <c r="AA6093" s="107"/>
      <c r="AB6093" s="50"/>
      <c r="AI6093" s="107"/>
    </row>
    <row r="6094" spans="3:35" x14ac:dyDescent="0.2">
      <c r="C6094" s="101"/>
      <c r="D6094" s="101"/>
      <c r="E6094" s="101"/>
      <c r="F6094" s="101"/>
      <c r="I6094" s="101"/>
      <c r="J6094" s="101"/>
      <c r="L6094" s="102"/>
      <c r="M6094" s="103"/>
      <c r="O6094" s="101"/>
      <c r="P6094" s="101"/>
      <c r="Q6094" s="101"/>
      <c r="R6094" s="105"/>
      <c r="V6094" s="106"/>
      <c r="W6094" s="107"/>
      <c r="X6094" s="107"/>
      <c r="Y6094" s="107"/>
      <c r="Z6094" s="108"/>
      <c r="AA6094" s="107"/>
      <c r="AB6094" s="50"/>
      <c r="AI6094" s="107"/>
    </row>
    <row r="6095" spans="3:35" x14ac:dyDescent="0.2">
      <c r="C6095" s="101"/>
      <c r="D6095" s="101"/>
      <c r="E6095" s="101"/>
      <c r="F6095" s="101"/>
      <c r="I6095" s="101"/>
      <c r="J6095" s="101"/>
      <c r="L6095" s="102"/>
      <c r="M6095" s="103"/>
      <c r="O6095" s="101"/>
      <c r="P6095" s="101"/>
      <c r="Q6095" s="101"/>
      <c r="R6095" s="105"/>
      <c r="V6095" s="106"/>
      <c r="W6095" s="107"/>
      <c r="X6095" s="107"/>
      <c r="Y6095" s="107"/>
      <c r="Z6095" s="108"/>
      <c r="AA6095" s="107"/>
      <c r="AB6095" s="50"/>
      <c r="AI6095" s="107"/>
    </row>
    <row r="6096" spans="3:35" x14ac:dyDescent="0.2">
      <c r="C6096" s="101"/>
      <c r="D6096" s="101"/>
      <c r="E6096" s="101"/>
      <c r="F6096" s="101"/>
      <c r="I6096" s="101"/>
      <c r="J6096" s="101"/>
      <c r="L6096" s="102"/>
      <c r="M6096" s="103"/>
      <c r="O6096" s="101"/>
      <c r="P6096" s="101"/>
      <c r="Q6096" s="101"/>
      <c r="R6096" s="105"/>
      <c r="V6096" s="106"/>
      <c r="W6096" s="107"/>
      <c r="X6096" s="107"/>
      <c r="Y6096" s="107"/>
      <c r="Z6096" s="108"/>
      <c r="AA6096" s="107"/>
      <c r="AB6096" s="50"/>
      <c r="AI6096" s="107"/>
    </row>
    <row r="6097" spans="3:35" x14ac:dyDescent="0.2">
      <c r="C6097" s="101"/>
      <c r="D6097" s="101"/>
      <c r="E6097" s="101"/>
      <c r="F6097" s="101"/>
      <c r="I6097" s="101"/>
      <c r="J6097" s="101"/>
      <c r="L6097" s="102"/>
      <c r="M6097" s="103"/>
      <c r="O6097" s="101"/>
      <c r="P6097" s="101"/>
      <c r="Q6097" s="101"/>
      <c r="R6097" s="105"/>
      <c r="V6097" s="106"/>
      <c r="W6097" s="107"/>
      <c r="X6097" s="107"/>
      <c r="Y6097" s="107"/>
      <c r="Z6097" s="108"/>
      <c r="AA6097" s="107"/>
      <c r="AB6097" s="50"/>
      <c r="AI6097" s="107"/>
    </row>
    <row r="6098" spans="3:35" x14ac:dyDescent="0.2">
      <c r="C6098" s="101"/>
      <c r="D6098" s="101"/>
      <c r="E6098" s="101"/>
      <c r="F6098" s="101"/>
      <c r="I6098" s="101"/>
      <c r="J6098" s="101"/>
      <c r="L6098" s="102"/>
      <c r="M6098" s="103"/>
      <c r="O6098" s="101"/>
      <c r="P6098" s="101"/>
      <c r="Q6098" s="101"/>
      <c r="R6098" s="105"/>
      <c r="V6098" s="106"/>
      <c r="W6098" s="107"/>
      <c r="X6098" s="107"/>
      <c r="Y6098" s="107"/>
      <c r="Z6098" s="108"/>
      <c r="AA6098" s="107"/>
      <c r="AB6098" s="50"/>
      <c r="AI6098" s="107"/>
    </row>
    <row r="6099" spans="3:35" x14ac:dyDescent="0.2">
      <c r="C6099" s="101"/>
      <c r="D6099" s="101"/>
      <c r="E6099" s="101"/>
      <c r="F6099" s="101"/>
      <c r="I6099" s="101"/>
      <c r="J6099" s="101"/>
      <c r="L6099" s="102"/>
      <c r="M6099" s="103"/>
      <c r="O6099" s="101"/>
      <c r="P6099" s="101"/>
      <c r="Q6099" s="101"/>
      <c r="R6099" s="105"/>
      <c r="V6099" s="106"/>
      <c r="W6099" s="107"/>
      <c r="X6099" s="107"/>
      <c r="Y6099" s="107"/>
      <c r="Z6099" s="108"/>
      <c r="AA6099" s="107"/>
      <c r="AB6099" s="50"/>
      <c r="AI6099" s="107"/>
    </row>
    <row r="6100" spans="3:35" x14ac:dyDescent="0.2">
      <c r="C6100" s="101"/>
      <c r="D6100" s="101"/>
      <c r="E6100" s="101"/>
      <c r="F6100" s="101"/>
      <c r="I6100" s="101"/>
      <c r="J6100" s="101"/>
      <c r="L6100" s="102"/>
      <c r="M6100" s="103"/>
      <c r="O6100" s="101"/>
      <c r="P6100" s="101"/>
      <c r="Q6100" s="101"/>
      <c r="R6100" s="105"/>
      <c r="V6100" s="106"/>
      <c r="W6100" s="107"/>
      <c r="X6100" s="107"/>
      <c r="Y6100" s="107"/>
      <c r="Z6100" s="108"/>
      <c r="AA6100" s="107"/>
      <c r="AB6100" s="50"/>
      <c r="AI6100" s="107"/>
    </row>
    <row r="6101" spans="3:35" x14ac:dyDescent="0.2">
      <c r="C6101" s="101"/>
      <c r="D6101" s="101"/>
      <c r="E6101" s="101"/>
      <c r="F6101" s="101"/>
      <c r="I6101" s="101"/>
      <c r="J6101" s="101"/>
      <c r="L6101" s="102"/>
      <c r="M6101" s="103"/>
      <c r="O6101" s="101"/>
      <c r="P6101" s="101"/>
      <c r="Q6101" s="101"/>
      <c r="R6101" s="105"/>
      <c r="V6101" s="106"/>
      <c r="W6101" s="107"/>
      <c r="X6101" s="107"/>
      <c r="Y6101" s="107"/>
      <c r="Z6101" s="108"/>
      <c r="AA6101" s="107"/>
      <c r="AB6101" s="50"/>
      <c r="AI6101" s="107"/>
    </row>
    <row r="6102" spans="3:35" x14ac:dyDescent="0.2">
      <c r="C6102" s="101"/>
      <c r="D6102" s="101"/>
      <c r="E6102" s="101"/>
      <c r="F6102" s="101"/>
      <c r="I6102" s="101"/>
      <c r="J6102" s="101"/>
      <c r="L6102" s="102"/>
      <c r="M6102" s="103"/>
      <c r="O6102" s="101"/>
      <c r="P6102" s="101"/>
      <c r="Q6102" s="101"/>
      <c r="R6102" s="105"/>
      <c r="V6102" s="106"/>
      <c r="W6102" s="107"/>
      <c r="X6102" s="107"/>
      <c r="Y6102" s="107"/>
      <c r="Z6102" s="108"/>
      <c r="AA6102" s="107"/>
      <c r="AB6102" s="50"/>
      <c r="AI6102" s="107"/>
    </row>
    <row r="6103" spans="3:35" x14ac:dyDescent="0.2">
      <c r="C6103" s="101"/>
      <c r="D6103" s="101"/>
      <c r="E6103" s="101"/>
      <c r="F6103" s="101"/>
      <c r="I6103" s="101"/>
      <c r="J6103" s="101"/>
      <c r="L6103" s="102"/>
      <c r="M6103" s="103"/>
      <c r="O6103" s="101"/>
      <c r="P6103" s="101"/>
      <c r="Q6103" s="101"/>
      <c r="R6103" s="105"/>
      <c r="V6103" s="106"/>
      <c r="W6103" s="107"/>
      <c r="X6103" s="107"/>
      <c r="Y6103" s="107"/>
      <c r="Z6103" s="108"/>
      <c r="AA6103" s="107"/>
      <c r="AB6103" s="50"/>
      <c r="AI6103" s="107"/>
    </row>
    <row r="6104" spans="3:35" x14ac:dyDescent="0.2">
      <c r="C6104" s="101"/>
      <c r="D6104" s="101"/>
      <c r="E6104" s="101"/>
      <c r="F6104" s="101"/>
      <c r="I6104" s="101"/>
      <c r="J6104" s="101"/>
      <c r="L6104" s="102"/>
      <c r="M6104" s="103"/>
      <c r="O6104" s="101"/>
      <c r="P6104" s="101"/>
      <c r="Q6104" s="101"/>
      <c r="R6104" s="105"/>
      <c r="V6104" s="106"/>
      <c r="W6104" s="107"/>
      <c r="X6104" s="107"/>
      <c r="Y6104" s="107"/>
      <c r="Z6104" s="108"/>
      <c r="AA6104" s="107"/>
      <c r="AB6104" s="50"/>
      <c r="AI6104" s="107"/>
    </row>
    <row r="6105" spans="3:35" x14ac:dyDescent="0.2">
      <c r="C6105" s="101"/>
      <c r="D6105" s="101"/>
      <c r="E6105" s="101"/>
      <c r="F6105" s="101"/>
      <c r="I6105" s="101"/>
      <c r="J6105" s="101"/>
      <c r="L6105" s="102"/>
      <c r="M6105" s="103"/>
      <c r="O6105" s="101"/>
      <c r="P6105" s="101"/>
      <c r="Q6105" s="101"/>
      <c r="R6105" s="105"/>
      <c r="V6105" s="106"/>
      <c r="W6105" s="107"/>
      <c r="X6105" s="107"/>
      <c r="Y6105" s="107"/>
      <c r="Z6105" s="108"/>
      <c r="AA6105" s="107"/>
      <c r="AB6105" s="50"/>
      <c r="AI6105" s="107"/>
    </row>
    <row r="6106" spans="3:35" x14ac:dyDescent="0.2">
      <c r="C6106" s="101"/>
      <c r="D6106" s="101"/>
      <c r="E6106" s="101"/>
      <c r="F6106" s="101"/>
      <c r="I6106" s="101"/>
      <c r="J6106" s="101"/>
      <c r="L6106" s="102"/>
      <c r="M6106" s="103"/>
      <c r="O6106" s="101"/>
      <c r="P6106" s="101"/>
      <c r="Q6106" s="101"/>
      <c r="R6106" s="105"/>
      <c r="V6106" s="106"/>
      <c r="W6106" s="107"/>
      <c r="X6106" s="107"/>
      <c r="Y6106" s="107"/>
      <c r="Z6106" s="108"/>
      <c r="AA6106" s="107"/>
      <c r="AB6106" s="50"/>
      <c r="AI6106" s="107"/>
    </row>
    <row r="6107" spans="3:35" x14ac:dyDescent="0.2">
      <c r="L6107" s="102"/>
      <c r="M6107" s="103"/>
      <c r="R6107" s="105"/>
      <c r="V6107" s="106"/>
      <c r="W6107" s="107"/>
      <c r="X6107" s="107"/>
      <c r="Y6107" s="107"/>
      <c r="Z6107" s="108"/>
      <c r="AA6107" s="107"/>
      <c r="AB6107" s="50"/>
      <c r="AI6107" s="107"/>
    </row>
    <row r="6108" spans="3:35" x14ac:dyDescent="0.2">
      <c r="L6108" s="102"/>
      <c r="M6108" s="103"/>
      <c r="R6108" s="105"/>
      <c r="V6108" s="106"/>
      <c r="W6108" s="107"/>
      <c r="X6108" s="107"/>
      <c r="Y6108" s="107"/>
      <c r="Z6108" s="108"/>
      <c r="AA6108" s="107"/>
      <c r="AB6108" s="50"/>
      <c r="AI6108" s="107"/>
    </row>
    <row r="6109" spans="3:35" x14ac:dyDescent="0.2">
      <c r="L6109" s="102"/>
      <c r="M6109" s="103"/>
      <c r="R6109" s="105"/>
      <c r="V6109" s="106"/>
      <c r="W6109" s="107"/>
      <c r="X6109" s="107"/>
      <c r="Y6109" s="107"/>
      <c r="Z6109" s="108"/>
      <c r="AA6109" s="107"/>
      <c r="AB6109" s="50"/>
      <c r="AI6109" s="107"/>
    </row>
    <row r="6110" spans="3:35" x14ac:dyDescent="0.2">
      <c r="C6110" s="101"/>
      <c r="D6110" s="101"/>
      <c r="E6110" s="101"/>
      <c r="F6110" s="101"/>
      <c r="I6110" s="101"/>
      <c r="J6110" s="101"/>
      <c r="L6110" s="102"/>
      <c r="M6110" s="103"/>
      <c r="O6110" s="101"/>
      <c r="P6110" s="101"/>
      <c r="Q6110" s="101"/>
      <c r="R6110" s="105"/>
      <c r="V6110" s="106"/>
      <c r="W6110" s="107"/>
      <c r="X6110" s="107"/>
      <c r="Y6110" s="107"/>
      <c r="Z6110" s="108"/>
      <c r="AA6110" s="107"/>
      <c r="AB6110" s="50"/>
      <c r="AI6110" s="107"/>
    </row>
    <row r="6111" spans="3:35" x14ac:dyDescent="0.2">
      <c r="C6111" s="101"/>
      <c r="D6111" s="101"/>
      <c r="E6111" s="101"/>
      <c r="F6111" s="101"/>
      <c r="I6111" s="101"/>
      <c r="J6111" s="101"/>
      <c r="L6111" s="102"/>
      <c r="M6111" s="103"/>
      <c r="O6111" s="101"/>
      <c r="P6111" s="101"/>
      <c r="Q6111" s="101"/>
      <c r="R6111" s="105"/>
      <c r="V6111" s="106"/>
      <c r="W6111" s="107"/>
      <c r="X6111" s="107"/>
      <c r="Y6111" s="107"/>
      <c r="Z6111" s="108"/>
      <c r="AA6111" s="107"/>
      <c r="AB6111" s="50"/>
      <c r="AI6111" s="107"/>
    </row>
    <row r="6112" spans="3:35" x14ac:dyDescent="0.2">
      <c r="C6112" s="101"/>
      <c r="D6112" s="101"/>
      <c r="E6112" s="101"/>
      <c r="F6112" s="101"/>
      <c r="I6112" s="101"/>
      <c r="J6112" s="101"/>
      <c r="L6112" s="102"/>
      <c r="M6112" s="103"/>
      <c r="O6112" s="101"/>
      <c r="P6112" s="101"/>
      <c r="Q6112" s="101"/>
      <c r="R6112" s="105"/>
      <c r="V6112" s="106"/>
      <c r="W6112" s="107"/>
      <c r="X6112" s="107"/>
      <c r="Y6112" s="107"/>
      <c r="Z6112" s="108"/>
      <c r="AA6112" s="107"/>
      <c r="AB6112" s="50"/>
      <c r="AI6112" s="107"/>
    </row>
    <row r="6113" spans="3:35" x14ac:dyDescent="0.2">
      <c r="C6113" s="101"/>
      <c r="D6113" s="101"/>
      <c r="E6113" s="101"/>
      <c r="F6113" s="101"/>
      <c r="I6113" s="101"/>
      <c r="J6113" s="101"/>
      <c r="L6113" s="102"/>
      <c r="M6113" s="103"/>
      <c r="O6113" s="101"/>
      <c r="P6113" s="101"/>
      <c r="Q6113" s="101"/>
      <c r="R6113" s="105"/>
      <c r="V6113" s="106"/>
      <c r="W6113" s="107"/>
      <c r="X6113" s="107"/>
      <c r="Y6113" s="107"/>
      <c r="Z6113" s="108"/>
      <c r="AA6113" s="107"/>
      <c r="AB6113" s="50"/>
      <c r="AI6113" s="107"/>
    </row>
    <row r="6114" spans="3:35" x14ac:dyDescent="0.2">
      <c r="L6114" s="102"/>
      <c r="M6114" s="103"/>
      <c r="R6114" s="105"/>
      <c r="V6114" s="106"/>
      <c r="W6114" s="107"/>
      <c r="X6114" s="107"/>
      <c r="Y6114" s="107"/>
      <c r="Z6114" s="108"/>
      <c r="AA6114" s="107"/>
      <c r="AB6114" s="50"/>
      <c r="AI6114" s="107"/>
    </row>
    <row r="6115" spans="3:35" x14ac:dyDescent="0.2">
      <c r="L6115" s="102"/>
      <c r="M6115" s="103"/>
      <c r="R6115" s="105"/>
      <c r="V6115" s="106"/>
      <c r="W6115" s="107"/>
      <c r="X6115" s="107"/>
      <c r="Y6115" s="107"/>
      <c r="Z6115" s="108"/>
      <c r="AA6115" s="107"/>
      <c r="AB6115" s="50"/>
      <c r="AI6115" s="107"/>
    </row>
    <row r="6116" spans="3:35" x14ac:dyDescent="0.2">
      <c r="L6116" s="102"/>
      <c r="M6116" s="103"/>
      <c r="R6116" s="105"/>
      <c r="V6116" s="106"/>
      <c r="W6116" s="107"/>
      <c r="X6116" s="107"/>
      <c r="Y6116" s="107"/>
      <c r="Z6116" s="108"/>
      <c r="AA6116" s="107"/>
      <c r="AB6116" s="50"/>
      <c r="AI6116" s="107"/>
    </row>
    <row r="6117" spans="3:35" x14ac:dyDescent="0.2">
      <c r="L6117" s="102"/>
      <c r="M6117" s="103"/>
      <c r="R6117" s="105"/>
      <c r="V6117" s="106"/>
      <c r="W6117" s="107"/>
      <c r="X6117" s="107"/>
      <c r="Y6117" s="107"/>
      <c r="Z6117" s="108"/>
      <c r="AA6117" s="107"/>
      <c r="AB6117" s="50"/>
      <c r="AI6117" s="107"/>
    </row>
    <row r="6118" spans="3:35" x14ac:dyDescent="0.2">
      <c r="C6118" s="101"/>
      <c r="D6118" s="101"/>
      <c r="E6118" s="101"/>
      <c r="F6118" s="101"/>
      <c r="I6118" s="101"/>
      <c r="J6118" s="101"/>
      <c r="L6118" s="102"/>
      <c r="M6118" s="103"/>
      <c r="O6118" s="101"/>
      <c r="P6118" s="101"/>
      <c r="Q6118" s="101"/>
      <c r="R6118" s="105"/>
      <c r="V6118" s="106"/>
      <c r="W6118" s="107"/>
      <c r="X6118" s="107"/>
      <c r="Y6118" s="107"/>
      <c r="Z6118" s="108"/>
      <c r="AA6118" s="107"/>
      <c r="AB6118" s="50"/>
      <c r="AI6118" s="107"/>
    </row>
    <row r="6119" spans="3:35" x14ac:dyDescent="0.2">
      <c r="C6119" s="101"/>
      <c r="D6119" s="101"/>
      <c r="E6119" s="101"/>
      <c r="F6119" s="101"/>
      <c r="I6119" s="101"/>
      <c r="J6119" s="101"/>
      <c r="L6119" s="102"/>
      <c r="M6119" s="103"/>
      <c r="O6119" s="101"/>
      <c r="P6119" s="101"/>
      <c r="Q6119" s="101"/>
      <c r="R6119" s="105"/>
      <c r="V6119" s="106"/>
      <c r="W6119" s="107"/>
      <c r="X6119" s="107"/>
      <c r="Y6119" s="107"/>
      <c r="Z6119" s="108"/>
      <c r="AA6119" s="107"/>
      <c r="AB6119" s="50"/>
      <c r="AI6119" s="107"/>
    </row>
    <row r="6120" spans="3:35" x14ac:dyDescent="0.2">
      <c r="L6120" s="102"/>
      <c r="M6120" s="103"/>
      <c r="R6120" s="105"/>
      <c r="V6120" s="106"/>
      <c r="W6120" s="107"/>
      <c r="X6120" s="107"/>
      <c r="Y6120" s="107"/>
      <c r="Z6120" s="108"/>
      <c r="AA6120" s="107"/>
      <c r="AB6120" s="50"/>
      <c r="AI6120" s="107"/>
    </row>
    <row r="6121" spans="3:35" x14ac:dyDescent="0.2">
      <c r="L6121" s="102"/>
      <c r="M6121" s="103"/>
      <c r="R6121" s="105"/>
      <c r="V6121" s="106"/>
      <c r="W6121" s="107"/>
      <c r="X6121" s="107"/>
      <c r="Y6121" s="107"/>
      <c r="Z6121" s="108"/>
      <c r="AA6121" s="107"/>
      <c r="AB6121" s="50"/>
      <c r="AI6121" s="107"/>
    </row>
    <row r="6122" spans="3:35" x14ac:dyDescent="0.2">
      <c r="L6122" s="102"/>
      <c r="M6122" s="103"/>
      <c r="R6122" s="105"/>
      <c r="V6122" s="106"/>
      <c r="W6122" s="107"/>
      <c r="X6122" s="107"/>
      <c r="Y6122" s="107"/>
      <c r="Z6122" s="108"/>
      <c r="AA6122" s="107"/>
      <c r="AB6122" s="50"/>
      <c r="AI6122" s="107"/>
    </row>
    <row r="6123" spans="3:35" x14ac:dyDescent="0.2">
      <c r="C6123" s="101"/>
      <c r="D6123" s="101"/>
      <c r="E6123" s="101"/>
      <c r="F6123" s="101"/>
      <c r="I6123" s="101"/>
      <c r="J6123" s="101"/>
      <c r="L6123" s="102"/>
      <c r="M6123" s="103"/>
      <c r="O6123" s="101"/>
      <c r="P6123" s="101"/>
      <c r="Q6123" s="101"/>
      <c r="R6123" s="105"/>
      <c r="V6123" s="106"/>
      <c r="W6123" s="107"/>
      <c r="X6123" s="107"/>
      <c r="Y6123" s="107"/>
      <c r="Z6123" s="108"/>
      <c r="AA6123" s="107"/>
      <c r="AB6123" s="50"/>
      <c r="AI6123" s="107"/>
    </row>
    <row r="6124" spans="3:35" x14ac:dyDescent="0.2">
      <c r="C6124" s="101"/>
      <c r="D6124" s="101"/>
      <c r="E6124" s="101"/>
      <c r="F6124" s="101"/>
      <c r="I6124" s="101"/>
      <c r="J6124" s="101"/>
      <c r="L6124" s="102"/>
      <c r="M6124" s="103"/>
      <c r="O6124" s="101"/>
      <c r="P6124" s="101"/>
      <c r="Q6124" s="101"/>
      <c r="R6124" s="105"/>
      <c r="V6124" s="106"/>
      <c r="W6124" s="107"/>
      <c r="X6124" s="107"/>
      <c r="Y6124" s="107"/>
      <c r="Z6124" s="108"/>
      <c r="AA6124" s="107"/>
      <c r="AB6124" s="50"/>
      <c r="AI6124" s="107"/>
    </row>
    <row r="6125" spans="3:35" x14ac:dyDescent="0.2">
      <c r="C6125" s="101"/>
      <c r="D6125" s="101"/>
      <c r="E6125" s="101"/>
      <c r="F6125" s="101"/>
      <c r="I6125" s="101"/>
      <c r="J6125" s="101"/>
      <c r="L6125" s="102"/>
      <c r="M6125" s="103"/>
      <c r="O6125" s="101"/>
      <c r="P6125" s="101"/>
      <c r="Q6125" s="101"/>
      <c r="R6125" s="105"/>
      <c r="V6125" s="106"/>
      <c r="W6125" s="107"/>
      <c r="X6125" s="107"/>
      <c r="Y6125" s="107"/>
      <c r="Z6125" s="108"/>
      <c r="AA6125" s="107"/>
      <c r="AB6125" s="50"/>
      <c r="AI6125" s="107"/>
    </row>
    <row r="6126" spans="3:35" x14ac:dyDescent="0.2">
      <c r="C6126" s="101"/>
      <c r="D6126" s="101"/>
      <c r="E6126" s="101"/>
      <c r="F6126" s="101"/>
      <c r="I6126" s="101"/>
      <c r="J6126" s="101"/>
      <c r="L6126" s="102"/>
      <c r="M6126" s="103"/>
      <c r="O6126" s="101"/>
      <c r="P6126" s="101"/>
      <c r="Q6126" s="101"/>
      <c r="R6126" s="105"/>
      <c r="V6126" s="106"/>
      <c r="W6126" s="107"/>
      <c r="X6126" s="107"/>
      <c r="Y6126" s="107"/>
      <c r="Z6126" s="108"/>
      <c r="AA6126" s="107"/>
      <c r="AB6126" s="50"/>
      <c r="AI6126" s="107"/>
    </row>
    <row r="6127" spans="3:35" x14ac:dyDescent="0.2">
      <c r="C6127" s="101"/>
      <c r="D6127" s="101"/>
      <c r="E6127" s="101"/>
      <c r="F6127" s="101"/>
      <c r="I6127" s="101"/>
      <c r="J6127" s="101"/>
      <c r="L6127" s="102"/>
      <c r="M6127" s="103"/>
      <c r="O6127" s="101"/>
      <c r="P6127" s="101"/>
      <c r="Q6127" s="101"/>
      <c r="R6127" s="105"/>
      <c r="V6127" s="106"/>
      <c r="W6127" s="107"/>
      <c r="X6127" s="107"/>
      <c r="Y6127" s="107"/>
      <c r="Z6127" s="108"/>
      <c r="AA6127" s="107"/>
      <c r="AB6127" s="50"/>
      <c r="AI6127" s="107"/>
    </row>
    <row r="6128" spans="3:35" x14ac:dyDescent="0.2">
      <c r="C6128" s="101"/>
      <c r="D6128" s="101"/>
      <c r="E6128" s="101"/>
      <c r="F6128" s="101"/>
      <c r="I6128" s="101"/>
      <c r="J6128" s="101"/>
      <c r="L6128" s="102"/>
      <c r="M6128" s="103"/>
      <c r="O6128" s="101"/>
      <c r="P6128" s="101"/>
      <c r="Q6128" s="101"/>
      <c r="R6128" s="105"/>
      <c r="V6128" s="106"/>
      <c r="W6128" s="107"/>
      <c r="X6128" s="107"/>
      <c r="Y6128" s="107"/>
      <c r="Z6128" s="108"/>
      <c r="AA6128" s="107"/>
      <c r="AB6128" s="50"/>
      <c r="AI6128" s="107"/>
    </row>
    <row r="6129" spans="3:35" x14ac:dyDescent="0.2">
      <c r="C6129" s="101"/>
      <c r="D6129" s="101"/>
      <c r="E6129" s="101"/>
      <c r="F6129" s="101"/>
      <c r="I6129" s="101"/>
      <c r="J6129" s="101"/>
      <c r="L6129" s="102"/>
      <c r="M6129" s="103"/>
      <c r="O6129" s="101"/>
      <c r="P6129" s="101"/>
      <c r="Q6129" s="101"/>
      <c r="R6129" s="105"/>
      <c r="V6129" s="106"/>
      <c r="W6129" s="107"/>
      <c r="X6129" s="107"/>
      <c r="Y6129" s="107"/>
      <c r="Z6129" s="108"/>
      <c r="AA6129" s="107"/>
      <c r="AB6129" s="50"/>
      <c r="AI6129" s="107"/>
    </row>
    <row r="6130" spans="3:35" x14ac:dyDescent="0.2">
      <c r="C6130" s="101"/>
      <c r="D6130" s="101"/>
      <c r="E6130" s="101"/>
      <c r="F6130" s="101"/>
      <c r="I6130" s="101"/>
      <c r="J6130" s="101"/>
      <c r="L6130" s="102"/>
      <c r="M6130" s="103"/>
      <c r="O6130" s="101"/>
      <c r="P6130" s="101"/>
      <c r="Q6130" s="101"/>
      <c r="R6130" s="105"/>
      <c r="V6130" s="106"/>
      <c r="W6130" s="107"/>
      <c r="X6130" s="107"/>
      <c r="Y6130" s="107"/>
      <c r="Z6130" s="108"/>
      <c r="AA6130" s="107"/>
      <c r="AB6130" s="50"/>
      <c r="AI6130" s="107"/>
    </row>
    <row r="6131" spans="3:35" x14ac:dyDescent="0.2">
      <c r="C6131" s="101"/>
      <c r="D6131" s="101"/>
      <c r="E6131" s="101"/>
      <c r="F6131" s="101"/>
      <c r="I6131" s="101"/>
      <c r="J6131" s="101"/>
      <c r="L6131" s="102"/>
      <c r="M6131" s="103"/>
      <c r="O6131" s="101"/>
      <c r="P6131" s="101"/>
      <c r="Q6131" s="101"/>
      <c r="R6131" s="105"/>
      <c r="V6131" s="106"/>
      <c r="W6131" s="107"/>
      <c r="X6131" s="107"/>
      <c r="Y6131" s="107"/>
      <c r="Z6131" s="108"/>
      <c r="AA6131" s="107"/>
      <c r="AB6131" s="50"/>
      <c r="AI6131" s="107"/>
    </row>
    <row r="6132" spans="3:35" x14ac:dyDescent="0.2">
      <c r="C6132" s="101"/>
      <c r="D6132" s="101"/>
      <c r="E6132" s="101"/>
      <c r="F6132" s="101"/>
      <c r="I6132" s="101"/>
      <c r="J6132" s="101"/>
      <c r="L6132" s="102"/>
      <c r="M6132" s="103"/>
      <c r="O6132" s="101"/>
      <c r="P6132" s="101"/>
      <c r="Q6132" s="101"/>
      <c r="R6132" s="105"/>
      <c r="V6132" s="106"/>
      <c r="W6132" s="107"/>
      <c r="X6132" s="107"/>
      <c r="Y6132" s="107"/>
      <c r="Z6132" s="108"/>
      <c r="AA6132" s="107"/>
      <c r="AB6132" s="50"/>
      <c r="AI6132" s="107"/>
    </row>
    <row r="6133" spans="3:35" x14ac:dyDescent="0.2">
      <c r="C6133" s="101"/>
      <c r="D6133" s="101"/>
      <c r="E6133" s="101"/>
      <c r="F6133" s="101"/>
      <c r="I6133" s="101"/>
      <c r="J6133" s="101"/>
      <c r="L6133" s="102"/>
      <c r="M6133" s="103"/>
      <c r="O6133" s="101"/>
      <c r="P6133" s="101"/>
      <c r="Q6133" s="101"/>
      <c r="R6133" s="105"/>
      <c r="V6133" s="106"/>
      <c r="W6133" s="107"/>
      <c r="X6133" s="107"/>
      <c r="Y6133" s="107"/>
      <c r="Z6133" s="108"/>
      <c r="AA6133" s="107"/>
      <c r="AB6133" s="50"/>
      <c r="AI6133" s="107"/>
    </row>
    <row r="6134" spans="3:35" x14ac:dyDescent="0.2">
      <c r="C6134" s="101"/>
      <c r="D6134" s="101"/>
      <c r="E6134" s="101"/>
      <c r="F6134" s="101"/>
      <c r="I6134" s="101"/>
      <c r="J6134" s="101"/>
      <c r="L6134" s="102"/>
      <c r="M6134" s="103"/>
      <c r="O6134" s="101"/>
      <c r="P6134" s="101"/>
      <c r="Q6134" s="101"/>
      <c r="R6134" s="105"/>
      <c r="V6134" s="106"/>
      <c r="W6134" s="107"/>
      <c r="X6134" s="107"/>
      <c r="Y6134" s="107"/>
      <c r="Z6134" s="108"/>
      <c r="AA6134" s="107"/>
      <c r="AB6134" s="50"/>
      <c r="AI6134" s="107"/>
    </row>
    <row r="6135" spans="3:35" x14ac:dyDescent="0.2">
      <c r="C6135" s="101"/>
      <c r="D6135" s="101"/>
      <c r="E6135" s="101"/>
      <c r="F6135" s="101"/>
      <c r="I6135" s="101"/>
      <c r="J6135" s="101"/>
      <c r="L6135" s="102"/>
      <c r="M6135" s="103"/>
      <c r="O6135" s="101"/>
      <c r="P6135" s="101"/>
      <c r="Q6135" s="101"/>
      <c r="R6135" s="105"/>
      <c r="V6135" s="106"/>
      <c r="W6135" s="107"/>
      <c r="X6135" s="107"/>
      <c r="Y6135" s="107"/>
      <c r="Z6135" s="108"/>
      <c r="AA6135" s="107"/>
      <c r="AB6135" s="50"/>
      <c r="AI6135" s="107"/>
    </row>
    <row r="6136" spans="3:35" x14ac:dyDescent="0.2">
      <c r="C6136" s="101"/>
      <c r="D6136" s="101"/>
      <c r="E6136" s="101"/>
      <c r="F6136" s="101"/>
      <c r="I6136" s="101"/>
      <c r="J6136" s="101"/>
      <c r="L6136" s="102"/>
      <c r="M6136" s="103"/>
      <c r="O6136" s="101"/>
      <c r="P6136" s="101"/>
      <c r="Q6136" s="101"/>
      <c r="R6136" s="105"/>
      <c r="V6136" s="106"/>
      <c r="W6136" s="107"/>
      <c r="X6136" s="107"/>
      <c r="Y6136" s="107"/>
      <c r="Z6136" s="108"/>
      <c r="AA6136" s="107"/>
      <c r="AB6136" s="50"/>
      <c r="AI6136" s="107"/>
    </row>
    <row r="6137" spans="3:35" x14ac:dyDescent="0.2">
      <c r="L6137" s="102"/>
      <c r="M6137" s="103"/>
      <c r="R6137" s="105"/>
      <c r="V6137" s="106"/>
      <c r="W6137" s="107"/>
      <c r="X6137" s="107"/>
      <c r="Y6137" s="107"/>
      <c r="Z6137" s="108"/>
      <c r="AA6137" s="107"/>
      <c r="AB6137" s="50"/>
      <c r="AI6137" s="107"/>
    </row>
    <row r="6138" spans="3:35" x14ac:dyDescent="0.2">
      <c r="L6138" s="102"/>
      <c r="M6138" s="103"/>
      <c r="R6138" s="105"/>
      <c r="V6138" s="106"/>
      <c r="W6138" s="107"/>
      <c r="X6138" s="107"/>
      <c r="Y6138" s="107"/>
      <c r="Z6138" s="108"/>
      <c r="AA6138" s="107"/>
      <c r="AB6138" s="50"/>
      <c r="AI6138" s="107"/>
    </row>
    <row r="6139" spans="3:35" x14ac:dyDescent="0.2">
      <c r="L6139" s="102"/>
      <c r="M6139" s="103"/>
      <c r="R6139" s="105"/>
      <c r="V6139" s="106"/>
      <c r="W6139" s="107"/>
      <c r="X6139" s="107"/>
      <c r="Y6139" s="107"/>
      <c r="Z6139" s="108"/>
      <c r="AA6139" s="107"/>
      <c r="AB6139" s="50"/>
      <c r="AI6139" s="107"/>
    </row>
    <row r="6140" spans="3:35" x14ac:dyDescent="0.2">
      <c r="L6140" s="102"/>
      <c r="M6140" s="103"/>
      <c r="R6140" s="105"/>
      <c r="V6140" s="106"/>
      <c r="W6140" s="107"/>
      <c r="X6140" s="107"/>
      <c r="Y6140" s="107"/>
      <c r="Z6140" s="108"/>
      <c r="AA6140" s="107"/>
      <c r="AB6140" s="50"/>
      <c r="AI6140" s="107"/>
    </row>
    <row r="6141" spans="3:35" x14ac:dyDescent="0.2">
      <c r="L6141" s="102"/>
      <c r="M6141" s="103"/>
      <c r="R6141" s="105"/>
      <c r="V6141" s="106"/>
      <c r="W6141" s="107"/>
      <c r="X6141" s="107"/>
      <c r="Y6141" s="107"/>
      <c r="Z6141" s="108"/>
      <c r="AA6141" s="107"/>
      <c r="AB6141" s="50"/>
      <c r="AI6141" s="107"/>
    </row>
    <row r="6142" spans="3:35" x14ac:dyDescent="0.2">
      <c r="L6142" s="102"/>
      <c r="M6142" s="103"/>
      <c r="R6142" s="105"/>
      <c r="V6142" s="106"/>
      <c r="W6142" s="107"/>
      <c r="X6142" s="107"/>
      <c r="Y6142" s="107"/>
      <c r="Z6142" s="108"/>
      <c r="AA6142" s="107"/>
      <c r="AB6142" s="50"/>
      <c r="AI6142" s="107"/>
    </row>
    <row r="6143" spans="3:35" x14ac:dyDescent="0.2">
      <c r="C6143" s="101"/>
      <c r="D6143" s="101"/>
      <c r="E6143" s="101"/>
      <c r="F6143" s="101"/>
      <c r="I6143" s="101"/>
      <c r="J6143" s="101"/>
      <c r="L6143" s="102"/>
      <c r="M6143" s="103"/>
      <c r="O6143" s="101"/>
      <c r="P6143" s="101"/>
      <c r="Q6143" s="101"/>
      <c r="R6143" s="105"/>
      <c r="V6143" s="106"/>
      <c r="W6143" s="107"/>
      <c r="X6143" s="107"/>
      <c r="Y6143" s="107"/>
      <c r="Z6143" s="108"/>
      <c r="AA6143" s="107"/>
      <c r="AB6143" s="50"/>
      <c r="AI6143" s="107"/>
    </row>
    <row r="6144" spans="3:35" x14ac:dyDescent="0.2">
      <c r="C6144" s="101"/>
      <c r="D6144" s="101"/>
      <c r="E6144" s="101"/>
      <c r="F6144" s="101"/>
      <c r="I6144" s="101"/>
      <c r="J6144" s="101"/>
      <c r="L6144" s="102"/>
      <c r="M6144" s="103"/>
      <c r="O6144" s="101"/>
      <c r="P6144" s="101"/>
      <c r="Q6144" s="101"/>
      <c r="R6144" s="105"/>
      <c r="V6144" s="106"/>
      <c r="W6144" s="107"/>
      <c r="X6144" s="107"/>
      <c r="Y6144" s="107"/>
      <c r="Z6144" s="108"/>
      <c r="AA6144" s="107"/>
      <c r="AB6144" s="50"/>
      <c r="AI6144" s="107"/>
    </row>
    <row r="6145" spans="3:35" x14ac:dyDescent="0.2">
      <c r="C6145" s="101"/>
      <c r="D6145" s="101"/>
      <c r="E6145" s="101"/>
      <c r="F6145" s="101"/>
      <c r="I6145" s="101"/>
      <c r="J6145" s="101"/>
      <c r="L6145" s="102"/>
      <c r="M6145" s="103"/>
      <c r="O6145" s="101"/>
      <c r="P6145" s="101"/>
      <c r="Q6145" s="101"/>
      <c r="R6145" s="105"/>
      <c r="V6145" s="106"/>
      <c r="W6145" s="107"/>
      <c r="X6145" s="107"/>
      <c r="Y6145" s="107"/>
      <c r="Z6145" s="108"/>
      <c r="AA6145" s="107"/>
      <c r="AB6145" s="50"/>
      <c r="AI6145" s="107"/>
    </row>
    <row r="6146" spans="3:35" x14ac:dyDescent="0.2">
      <c r="C6146" s="101"/>
      <c r="D6146" s="101"/>
      <c r="E6146" s="101"/>
      <c r="F6146" s="101"/>
      <c r="I6146" s="101"/>
      <c r="J6146" s="101"/>
      <c r="L6146" s="102"/>
      <c r="M6146" s="103"/>
      <c r="O6146" s="101"/>
      <c r="P6146" s="101"/>
      <c r="Q6146" s="101"/>
      <c r="R6146" s="105"/>
      <c r="V6146" s="106"/>
      <c r="W6146" s="107"/>
      <c r="X6146" s="107"/>
      <c r="Y6146" s="107"/>
      <c r="Z6146" s="108"/>
      <c r="AA6146" s="107"/>
      <c r="AB6146" s="50"/>
      <c r="AI6146" s="107"/>
    </row>
    <row r="6147" spans="3:35" x14ac:dyDescent="0.2">
      <c r="C6147" s="101"/>
      <c r="D6147" s="101"/>
      <c r="E6147" s="101"/>
      <c r="F6147" s="101"/>
      <c r="I6147" s="101"/>
      <c r="J6147" s="101"/>
      <c r="L6147" s="102"/>
      <c r="M6147" s="103"/>
      <c r="O6147" s="101"/>
      <c r="P6147" s="101"/>
      <c r="Q6147" s="101"/>
      <c r="R6147" s="105"/>
      <c r="V6147" s="106"/>
      <c r="W6147" s="107"/>
      <c r="X6147" s="107"/>
      <c r="Y6147" s="107"/>
      <c r="Z6147" s="108"/>
      <c r="AA6147" s="107"/>
      <c r="AB6147" s="50"/>
      <c r="AI6147" s="107"/>
    </row>
    <row r="6148" spans="3:35" x14ac:dyDescent="0.2">
      <c r="C6148" s="101"/>
      <c r="D6148" s="101"/>
      <c r="E6148" s="101"/>
      <c r="F6148" s="101"/>
      <c r="I6148" s="101"/>
      <c r="J6148" s="101"/>
      <c r="L6148" s="102"/>
      <c r="M6148" s="103"/>
      <c r="O6148" s="101"/>
      <c r="P6148" s="101"/>
      <c r="Q6148" s="101"/>
      <c r="R6148" s="105"/>
      <c r="V6148" s="106"/>
      <c r="W6148" s="107"/>
      <c r="X6148" s="107"/>
      <c r="Y6148" s="107"/>
      <c r="Z6148" s="108"/>
      <c r="AA6148" s="107"/>
      <c r="AB6148" s="50"/>
      <c r="AI6148" s="107"/>
    </row>
    <row r="6149" spans="3:35" x14ac:dyDescent="0.2">
      <c r="C6149" s="101"/>
      <c r="D6149" s="101"/>
      <c r="E6149" s="101"/>
      <c r="F6149" s="101"/>
      <c r="I6149" s="101"/>
      <c r="J6149" s="101"/>
      <c r="L6149" s="102"/>
      <c r="M6149" s="103"/>
      <c r="O6149" s="101"/>
      <c r="P6149" s="101"/>
      <c r="Q6149" s="101"/>
      <c r="R6149" s="105"/>
      <c r="V6149" s="106"/>
      <c r="W6149" s="107"/>
      <c r="X6149" s="107"/>
      <c r="Y6149" s="107"/>
      <c r="Z6149" s="108"/>
      <c r="AA6149" s="107"/>
      <c r="AB6149" s="50"/>
      <c r="AI6149" s="107"/>
    </row>
    <row r="6150" spans="3:35" x14ac:dyDescent="0.2">
      <c r="C6150" s="101"/>
      <c r="D6150" s="101"/>
      <c r="E6150" s="101"/>
      <c r="F6150" s="101"/>
      <c r="I6150" s="101"/>
      <c r="J6150" s="101"/>
      <c r="L6150" s="102"/>
      <c r="M6150" s="103"/>
      <c r="O6150" s="101"/>
      <c r="P6150" s="101"/>
      <c r="Q6150" s="101"/>
      <c r="R6150" s="105"/>
      <c r="V6150" s="106"/>
      <c r="W6150" s="107"/>
      <c r="X6150" s="107"/>
      <c r="Y6150" s="107"/>
      <c r="Z6150" s="108"/>
      <c r="AA6150" s="107"/>
      <c r="AB6150" s="50"/>
      <c r="AI6150" s="107"/>
    </row>
    <row r="6151" spans="3:35" x14ac:dyDescent="0.2">
      <c r="C6151" s="101"/>
      <c r="D6151" s="101"/>
      <c r="E6151" s="101"/>
      <c r="F6151" s="101"/>
      <c r="I6151" s="101"/>
      <c r="J6151" s="101"/>
      <c r="L6151" s="102"/>
      <c r="M6151" s="103"/>
      <c r="O6151" s="101"/>
      <c r="P6151" s="101"/>
      <c r="Q6151" s="101"/>
      <c r="R6151" s="105"/>
      <c r="V6151" s="106"/>
      <c r="W6151" s="107"/>
      <c r="X6151" s="107"/>
      <c r="Y6151" s="107"/>
      <c r="Z6151" s="108"/>
      <c r="AA6151" s="107"/>
      <c r="AB6151" s="50"/>
      <c r="AI6151" s="107"/>
    </row>
    <row r="6152" spans="3:35" x14ac:dyDescent="0.2">
      <c r="C6152" s="101"/>
      <c r="D6152" s="101"/>
      <c r="E6152" s="101"/>
      <c r="F6152" s="101"/>
      <c r="I6152" s="101"/>
      <c r="J6152" s="101"/>
      <c r="L6152" s="102"/>
      <c r="M6152" s="103"/>
      <c r="O6152" s="101"/>
      <c r="P6152" s="101"/>
      <c r="Q6152" s="101"/>
      <c r="R6152" s="105"/>
      <c r="V6152" s="106"/>
      <c r="W6152" s="107"/>
      <c r="X6152" s="107"/>
      <c r="Y6152" s="107"/>
      <c r="Z6152" s="108"/>
      <c r="AA6152" s="107"/>
      <c r="AB6152" s="50"/>
      <c r="AI6152" s="107"/>
    </row>
    <row r="6153" spans="3:35" x14ac:dyDescent="0.2">
      <c r="C6153" s="101"/>
      <c r="D6153" s="101"/>
      <c r="E6153" s="101"/>
      <c r="F6153" s="101"/>
      <c r="I6153" s="101"/>
      <c r="J6153" s="101"/>
      <c r="L6153" s="102"/>
      <c r="M6153" s="103"/>
      <c r="O6153" s="101"/>
      <c r="P6153" s="101"/>
      <c r="Q6153" s="101"/>
      <c r="R6153" s="105"/>
      <c r="V6153" s="106"/>
      <c r="W6153" s="107"/>
      <c r="X6153" s="107"/>
      <c r="Y6153" s="107"/>
      <c r="Z6153" s="108"/>
      <c r="AA6153" s="107"/>
      <c r="AB6153" s="50"/>
      <c r="AI6153" s="107"/>
    </row>
    <row r="6154" spans="3:35" x14ac:dyDescent="0.2">
      <c r="C6154" s="101"/>
      <c r="D6154" s="101"/>
      <c r="E6154" s="101"/>
      <c r="F6154" s="101"/>
      <c r="I6154" s="101"/>
      <c r="J6154" s="101"/>
      <c r="L6154" s="102"/>
      <c r="M6154" s="103"/>
      <c r="O6154" s="101"/>
      <c r="P6154" s="101"/>
      <c r="Q6154" s="101"/>
      <c r="R6154" s="105"/>
      <c r="V6154" s="106"/>
      <c r="W6154" s="107"/>
      <c r="X6154" s="107"/>
      <c r="Y6154" s="107"/>
      <c r="Z6154" s="108"/>
      <c r="AA6154" s="107"/>
      <c r="AB6154" s="50"/>
      <c r="AI6154" s="107"/>
    </row>
    <row r="6155" spans="3:35" x14ac:dyDescent="0.2">
      <c r="C6155" s="101"/>
      <c r="D6155" s="101"/>
      <c r="E6155" s="101"/>
      <c r="F6155" s="101"/>
      <c r="I6155" s="101"/>
      <c r="J6155" s="101"/>
      <c r="L6155" s="102"/>
      <c r="M6155" s="103"/>
      <c r="O6155" s="101"/>
      <c r="P6155" s="101"/>
      <c r="Q6155" s="101"/>
      <c r="R6155" s="105"/>
      <c r="V6155" s="106"/>
      <c r="W6155" s="107"/>
      <c r="X6155" s="107"/>
      <c r="Y6155" s="107"/>
      <c r="Z6155" s="108"/>
      <c r="AA6155" s="107"/>
      <c r="AB6155" s="50"/>
      <c r="AI6155" s="107"/>
    </row>
    <row r="6156" spans="3:35" x14ac:dyDescent="0.2">
      <c r="C6156" s="101"/>
      <c r="D6156" s="101"/>
      <c r="E6156" s="101"/>
      <c r="F6156" s="101"/>
      <c r="I6156" s="101"/>
      <c r="J6156" s="101"/>
      <c r="L6156" s="102"/>
      <c r="M6156" s="103"/>
      <c r="O6156" s="101"/>
      <c r="P6156" s="101"/>
      <c r="Q6156" s="101"/>
      <c r="R6156" s="105"/>
      <c r="V6156" s="106"/>
      <c r="W6156" s="107"/>
      <c r="X6156" s="107"/>
      <c r="Y6156" s="107"/>
      <c r="Z6156" s="108"/>
      <c r="AA6156" s="107"/>
      <c r="AB6156" s="50"/>
      <c r="AI6156" s="107"/>
    </row>
    <row r="6157" spans="3:35" x14ac:dyDescent="0.2">
      <c r="L6157" s="102"/>
      <c r="M6157" s="103"/>
      <c r="R6157" s="105"/>
      <c r="V6157" s="106"/>
      <c r="W6157" s="107"/>
      <c r="X6157" s="107"/>
      <c r="Y6157" s="107"/>
      <c r="Z6157" s="108"/>
      <c r="AA6157" s="107"/>
      <c r="AB6157" s="50"/>
      <c r="AI6157" s="107"/>
    </row>
    <row r="6158" spans="3:35" x14ac:dyDescent="0.2">
      <c r="C6158" s="101"/>
      <c r="D6158" s="101"/>
      <c r="E6158" s="101"/>
      <c r="F6158" s="101"/>
      <c r="I6158" s="101"/>
      <c r="J6158" s="101"/>
      <c r="L6158" s="102"/>
      <c r="M6158" s="103"/>
      <c r="O6158" s="101"/>
      <c r="P6158" s="101"/>
      <c r="Q6158" s="101"/>
      <c r="R6158" s="105"/>
      <c r="V6158" s="106"/>
      <c r="W6158" s="107"/>
      <c r="X6158" s="107"/>
      <c r="Y6158" s="107"/>
      <c r="Z6158" s="108"/>
      <c r="AA6158" s="107"/>
      <c r="AB6158" s="50"/>
      <c r="AI6158" s="107"/>
    </row>
    <row r="6159" spans="3:35" x14ac:dyDescent="0.2">
      <c r="C6159" s="101"/>
      <c r="D6159" s="101"/>
      <c r="E6159" s="101"/>
      <c r="F6159" s="101"/>
      <c r="I6159" s="101"/>
      <c r="J6159" s="101"/>
      <c r="L6159" s="102"/>
      <c r="M6159" s="103"/>
      <c r="O6159" s="101"/>
      <c r="P6159" s="101"/>
      <c r="Q6159" s="101"/>
      <c r="R6159" s="105"/>
      <c r="V6159" s="106"/>
      <c r="W6159" s="107"/>
      <c r="X6159" s="107"/>
      <c r="Y6159" s="107"/>
      <c r="Z6159" s="108"/>
      <c r="AA6159" s="107"/>
      <c r="AB6159" s="50"/>
      <c r="AI6159" s="107"/>
    </row>
    <row r="6160" spans="3:35" x14ac:dyDescent="0.2">
      <c r="C6160" s="101"/>
      <c r="D6160" s="101"/>
      <c r="E6160" s="101"/>
      <c r="F6160" s="101"/>
      <c r="I6160" s="101"/>
      <c r="J6160" s="101"/>
      <c r="L6160" s="102"/>
      <c r="M6160" s="103"/>
      <c r="O6160" s="101"/>
      <c r="P6160" s="101"/>
      <c r="Q6160" s="101"/>
      <c r="R6160" s="105"/>
      <c r="V6160" s="106"/>
      <c r="W6160" s="107"/>
      <c r="X6160" s="107"/>
      <c r="Y6160" s="107"/>
      <c r="Z6160" s="108"/>
      <c r="AA6160" s="107"/>
      <c r="AB6160" s="50"/>
      <c r="AI6160" s="107"/>
    </row>
    <row r="6161" spans="3:35" x14ac:dyDescent="0.2">
      <c r="C6161" s="101"/>
      <c r="D6161" s="101"/>
      <c r="E6161" s="101"/>
      <c r="F6161" s="101"/>
      <c r="I6161" s="101"/>
      <c r="J6161" s="101"/>
      <c r="L6161" s="102"/>
      <c r="M6161" s="103"/>
      <c r="O6161" s="101"/>
      <c r="P6161" s="101"/>
      <c r="Q6161" s="101"/>
      <c r="R6161" s="105"/>
      <c r="V6161" s="106"/>
      <c r="W6161" s="107"/>
      <c r="X6161" s="107"/>
      <c r="Y6161" s="107"/>
      <c r="Z6161" s="108"/>
      <c r="AA6161" s="107"/>
      <c r="AB6161" s="50"/>
      <c r="AI6161" s="107"/>
    </row>
    <row r="6162" spans="3:35" x14ac:dyDescent="0.2">
      <c r="C6162" s="101"/>
      <c r="D6162" s="101"/>
      <c r="E6162" s="101"/>
      <c r="F6162" s="101"/>
      <c r="I6162" s="101"/>
      <c r="J6162" s="101"/>
      <c r="L6162" s="102"/>
      <c r="M6162" s="103"/>
      <c r="O6162" s="101"/>
      <c r="P6162" s="101"/>
      <c r="Q6162" s="101"/>
      <c r="R6162" s="105"/>
      <c r="V6162" s="106"/>
      <c r="W6162" s="107"/>
      <c r="X6162" s="107"/>
      <c r="Y6162" s="107"/>
      <c r="Z6162" s="108"/>
      <c r="AA6162" s="107"/>
      <c r="AB6162" s="50"/>
      <c r="AI6162" s="107"/>
    </row>
    <row r="6163" spans="3:35" x14ac:dyDescent="0.2">
      <c r="C6163" s="101"/>
      <c r="D6163" s="101"/>
      <c r="E6163" s="101"/>
      <c r="F6163" s="101"/>
      <c r="I6163" s="101"/>
      <c r="J6163" s="101"/>
      <c r="L6163" s="102"/>
      <c r="M6163" s="103"/>
      <c r="O6163" s="101"/>
      <c r="P6163" s="101"/>
      <c r="Q6163" s="101"/>
      <c r="R6163" s="105"/>
      <c r="V6163" s="106"/>
      <c r="W6163" s="107"/>
      <c r="X6163" s="107"/>
      <c r="Y6163" s="107"/>
      <c r="Z6163" s="108"/>
      <c r="AA6163" s="107"/>
      <c r="AB6163" s="50"/>
      <c r="AI6163" s="107"/>
    </row>
    <row r="6164" spans="3:35" x14ac:dyDescent="0.2">
      <c r="C6164" s="101"/>
      <c r="D6164" s="101"/>
      <c r="E6164" s="101"/>
      <c r="F6164" s="101"/>
      <c r="I6164" s="101"/>
      <c r="J6164" s="101"/>
      <c r="L6164" s="102"/>
      <c r="M6164" s="103"/>
      <c r="O6164" s="101"/>
      <c r="P6164" s="101"/>
      <c r="Q6164" s="101"/>
      <c r="R6164" s="105"/>
      <c r="V6164" s="106"/>
      <c r="W6164" s="107"/>
      <c r="X6164" s="107"/>
      <c r="Y6164" s="107"/>
      <c r="Z6164" s="108"/>
      <c r="AA6164" s="107"/>
      <c r="AB6164" s="50"/>
      <c r="AI6164" s="107"/>
    </row>
    <row r="6165" spans="3:35" x14ac:dyDescent="0.2">
      <c r="C6165" s="101"/>
      <c r="D6165" s="101"/>
      <c r="E6165" s="101"/>
      <c r="F6165" s="101"/>
      <c r="I6165" s="101"/>
      <c r="J6165" s="101"/>
      <c r="L6165" s="102"/>
      <c r="M6165" s="103"/>
      <c r="O6165" s="101"/>
      <c r="P6165" s="101"/>
      <c r="Q6165" s="101"/>
      <c r="R6165" s="105"/>
      <c r="V6165" s="106"/>
      <c r="W6165" s="107"/>
      <c r="X6165" s="107"/>
      <c r="Y6165" s="107"/>
      <c r="Z6165" s="108"/>
      <c r="AA6165" s="107"/>
      <c r="AB6165" s="50"/>
      <c r="AI6165" s="107"/>
    </row>
    <row r="6166" spans="3:35" x14ac:dyDescent="0.2">
      <c r="C6166" s="101"/>
      <c r="D6166" s="101"/>
      <c r="E6166" s="101"/>
      <c r="F6166" s="101"/>
      <c r="I6166" s="101"/>
      <c r="J6166" s="101"/>
      <c r="L6166" s="102"/>
      <c r="M6166" s="103"/>
      <c r="O6166" s="101"/>
      <c r="P6166" s="101"/>
      <c r="Q6166" s="101"/>
      <c r="R6166" s="105"/>
      <c r="V6166" s="106"/>
      <c r="W6166" s="107"/>
      <c r="X6166" s="107"/>
      <c r="Y6166" s="107"/>
      <c r="Z6166" s="108"/>
      <c r="AA6166" s="107"/>
      <c r="AB6166" s="50"/>
      <c r="AI6166" s="107"/>
    </row>
    <row r="6167" spans="3:35" x14ac:dyDescent="0.2">
      <c r="C6167" s="101"/>
      <c r="D6167" s="101"/>
      <c r="E6167" s="101"/>
      <c r="F6167" s="101"/>
      <c r="I6167" s="101"/>
      <c r="J6167" s="101"/>
      <c r="L6167" s="102"/>
      <c r="M6167" s="103"/>
      <c r="O6167" s="101"/>
      <c r="P6167" s="101"/>
      <c r="Q6167" s="101"/>
      <c r="R6167" s="105"/>
      <c r="V6167" s="106"/>
      <c r="W6167" s="107"/>
      <c r="X6167" s="107"/>
      <c r="Y6167" s="107"/>
      <c r="Z6167" s="108"/>
      <c r="AA6167" s="107"/>
      <c r="AB6167" s="50"/>
      <c r="AI6167" s="107"/>
    </row>
    <row r="6168" spans="3:35" x14ac:dyDescent="0.2">
      <c r="C6168" s="101"/>
      <c r="D6168" s="101"/>
      <c r="E6168" s="101"/>
      <c r="F6168" s="101"/>
      <c r="I6168" s="101"/>
      <c r="J6168" s="101"/>
      <c r="L6168" s="102"/>
      <c r="M6168" s="103"/>
      <c r="O6168" s="101"/>
      <c r="P6168" s="101"/>
      <c r="Q6168" s="101"/>
      <c r="R6168" s="105"/>
      <c r="V6168" s="106"/>
      <c r="W6168" s="107"/>
      <c r="X6168" s="107"/>
      <c r="Y6168" s="107"/>
      <c r="Z6168" s="108"/>
      <c r="AA6168" s="107"/>
      <c r="AB6168" s="50"/>
      <c r="AI6168" s="107"/>
    </row>
    <row r="6169" spans="3:35" x14ac:dyDescent="0.2">
      <c r="C6169" s="101"/>
      <c r="D6169" s="101"/>
      <c r="E6169" s="101"/>
      <c r="F6169" s="101"/>
      <c r="I6169" s="101"/>
      <c r="J6169" s="101"/>
      <c r="L6169" s="102"/>
      <c r="M6169" s="103"/>
      <c r="O6169" s="101"/>
      <c r="P6169" s="101"/>
      <c r="Q6169" s="101"/>
      <c r="R6169" s="105"/>
      <c r="V6169" s="106"/>
      <c r="W6169" s="107"/>
      <c r="X6169" s="107"/>
      <c r="Y6169" s="107"/>
      <c r="Z6169" s="108"/>
      <c r="AA6169" s="107"/>
      <c r="AB6169" s="50"/>
      <c r="AI6169" s="107"/>
    </row>
    <row r="6170" spans="3:35" x14ac:dyDescent="0.2">
      <c r="C6170" s="101"/>
      <c r="D6170" s="101"/>
      <c r="E6170" s="101"/>
      <c r="F6170" s="101"/>
      <c r="I6170" s="101"/>
      <c r="J6170" s="101"/>
      <c r="L6170" s="102"/>
      <c r="M6170" s="103"/>
      <c r="O6170" s="101"/>
      <c r="P6170" s="101"/>
      <c r="Q6170" s="101"/>
      <c r="R6170" s="105"/>
      <c r="V6170" s="106"/>
      <c r="W6170" s="107"/>
      <c r="X6170" s="107"/>
      <c r="Y6170" s="107"/>
      <c r="Z6170" s="108"/>
      <c r="AA6170" s="107"/>
      <c r="AB6170" s="50"/>
      <c r="AI6170" s="107"/>
    </row>
    <row r="6171" spans="3:35" x14ac:dyDescent="0.2">
      <c r="C6171" s="101"/>
      <c r="D6171" s="101"/>
      <c r="E6171" s="101"/>
      <c r="F6171" s="101"/>
      <c r="I6171" s="101"/>
      <c r="J6171" s="101"/>
      <c r="L6171" s="102"/>
      <c r="M6171" s="103"/>
      <c r="O6171" s="101"/>
      <c r="P6171" s="101"/>
      <c r="Q6171" s="101"/>
      <c r="R6171" s="105"/>
      <c r="V6171" s="106"/>
      <c r="W6171" s="107"/>
      <c r="X6171" s="107"/>
      <c r="Y6171" s="107"/>
      <c r="Z6171" s="108"/>
      <c r="AA6171" s="107"/>
      <c r="AB6171" s="50"/>
      <c r="AI6171" s="107"/>
    </row>
    <row r="6172" spans="3:35" x14ac:dyDescent="0.2">
      <c r="C6172" s="101"/>
      <c r="D6172" s="101"/>
      <c r="E6172" s="101"/>
      <c r="F6172" s="101"/>
      <c r="I6172" s="101"/>
      <c r="J6172" s="101"/>
      <c r="L6172" s="102"/>
      <c r="M6172" s="103"/>
      <c r="O6172" s="101"/>
      <c r="P6172" s="101"/>
      <c r="Q6172" s="101"/>
      <c r="R6172" s="105"/>
      <c r="V6172" s="106"/>
      <c r="W6172" s="107"/>
      <c r="X6172" s="107"/>
      <c r="Y6172" s="107"/>
      <c r="Z6172" s="108"/>
      <c r="AA6172" s="107"/>
      <c r="AB6172" s="50"/>
      <c r="AI6172" s="107"/>
    </row>
    <row r="6173" spans="3:35" x14ac:dyDescent="0.2">
      <c r="C6173" s="101"/>
      <c r="D6173" s="101"/>
      <c r="E6173" s="101"/>
      <c r="F6173" s="101"/>
      <c r="I6173" s="101"/>
      <c r="J6173" s="101"/>
      <c r="L6173" s="102"/>
      <c r="M6173" s="103"/>
      <c r="O6173" s="101"/>
      <c r="P6173" s="101"/>
      <c r="Q6173" s="101"/>
      <c r="R6173" s="105"/>
      <c r="V6173" s="106"/>
      <c r="W6173" s="107"/>
      <c r="X6173" s="107"/>
      <c r="Y6173" s="107"/>
      <c r="Z6173" s="108"/>
      <c r="AA6173" s="107"/>
      <c r="AB6173" s="50"/>
      <c r="AI6173" s="107"/>
    </row>
    <row r="6174" spans="3:35" x14ac:dyDescent="0.2">
      <c r="C6174" s="101"/>
      <c r="D6174" s="101"/>
      <c r="E6174" s="101"/>
      <c r="F6174" s="101"/>
      <c r="I6174" s="101"/>
      <c r="J6174" s="101"/>
      <c r="L6174" s="102"/>
      <c r="M6174" s="103"/>
      <c r="O6174" s="101"/>
      <c r="P6174" s="101"/>
      <c r="Q6174" s="101"/>
      <c r="R6174" s="105"/>
      <c r="V6174" s="106"/>
      <c r="W6174" s="107"/>
      <c r="X6174" s="107"/>
      <c r="Y6174" s="107"/>
      <c r="Z6174" s="108"/>
      <c r="AA6174" s="107"/>
      <c r="AB6174" s="50"/>
      <c r="AI6174" s="107"/>
    </row>
    <row r="6175" spans="3:35" x14ac:dyDescent="0.2">
      <c r="C6175" s="101"/>
      <c r="D6175" s="101"/>
      <c r="E6175" s="101"/>
      <c r="F6175" s="101"/>
      <c r="I6175" s="101"/>
      <c r="J6175" s="101"/>
      <c r="L6175" s="102"/>
      <c r="M6175" s="103"/>
      <c r="O6175" s="101"/>
      <c r="P6175" s="101"/>
      <c r="Q6175" s="101"/>
      <c r="R6175" s="105"/>
      <c r="V6175" s="106"/>
      <c r="W6175" s="107"/>
      <c r="X6175" s="107"/>
      <c r="Y6175" s="107"/>
      <c r="Z6175" s="108"/>
      <c r="AA6175" s="107"/>
      <c r="AB6175" s="50"/>
      <c r="AI6175" s="107"/>
    </row>
    <row r="6176" spans="3:35" x14ac:dyDescent="0.2">
      <c r="C6176" s="101"/>
      <c r="D6176" s="101"/>
      <c r="E6176" s="101"/>
      <c r="F6176" s="101"/>
      <c r="I6176" s="101"/>
      <c r="J6176" s="101"/>
      <c r="L6176" s="102"/>
      <c r="M6176" s="103"/>
      <c r="O6176" s="101"/>
      <c r="P6176" s="101"/>
      <c r="Q6176" s="101"/>
      <c r="R6176" s="105"/>
      <c r="V6176" s="106"/>
      <c r="W6176" s="107"/>
      <c r="X6176" s="107"/>
      <c r="Y6176" s="107"/>
      <c r="Z6176" s="108"/>
      <c r="AA6176" s="107"/>
      <c r="AB6176" s="50"/>
      <c r="AI6176" s="107"/>
    </row>
    <row r="6177" spans="3:35" x14ac:dyDescent="0.2">
      <c r="C6177" s="101"/>
      <c r="D6177" s="101"/>
      <c r="E6177" s="101"/>
      <c r="F6177" s="101"/>
      <c r="I6177" s="101"/>
      <c r="J6177" s="101"/>
      <c r="L6177" s="102"/>
      <c r="M6177" s="103"/>
      <c r="O6177" s="101"/>
      <c r="P6177" s="101"/>
      <c r="Q6177" s="101"/>
      <c r="R6177" s="105"/>
      <c r="V6177" s="106"/>
      <c r="W6177" s="107"/>
      <c r="X6177" s="107"/>
      <c r="Y6177" s="107"/>
      <c r="Z6177" s="108"/>
      <c r="AA6177" s="107"/>
      <c r="AB6177" s="50"/>
      <c r="AI6177" s="107"/>
    </row>
    <row r="6178" spans="3:35" x14ac:dyDescent="0.2">
      <c r="C6178" s="101"/>
      <c r="D6178" s="101"/>
      <c r="E6178" s="101"/>
      <c r="F6178" s="101"/>
      <c r="I6178" s="101"/>
      <c r="J6178" s="101"/>
      <c r="L6178" s="102"/>
      <c r="M6178" s="103"/>
      <c r="O6178" s="101"/>
      <c r="P6178" s="101"/>
      <c r="Q6178" s="101"/>
      <c r="R6178" s="105"/>
      <c r="V6178" s="106"/>
      <c r="W6178" s="107"/>
      <c r="X6178" s="107"/>
      <c r="Y6178" s="107"/>
      <c r="Z6178" s="108"/>
      <c r="AA6178" s="107"/>
      <c r="AB6178" s="50"/>
      <c r="AI6178" s="107"/>
    </row>
    <row r="6179" spans="3:35" x14ac:dyDescent="0.2">
      <c r="C6179" s="101"/>
      <c r="D6179" s="101"/>
      <c r="E6179" s="101"/>
      <c r="F6179" s="101"/>
      <c r="I6179" s="101"/>
      <c r="J6179" s="101"/>
      <c r="L6179" s="102"/>
      <c r="M6179" s="103"/>
      <c r="O6179" s="101"/>
      <c r="P6179" s="101"/>
      <c r="Q6179" s="101"/>
      <c r="R6179" s="105"/>
      <c r="V6179" s="106"/>
      <c r="W6179" s="107"/>
      <c r="X6179" s="107"/>
      <c r="Y6179" s="107"/>
      <c r="Z6179" s="108"/>
      <c r="AA6179" s="107"/>
      <c r="AB6179" s="50"/>
      <c r="AI6179" s="107"/>
    </row>
    <row r="6180" spans="3:35" x14ac:dyDescent="0.2">
      <c r="L6180" s="102"/>
      <c r="M6180" s="103"/>
      <c r="R6180" s="105"/>
      <c r="V6180" s="106"/>
      <c r="W6180" s="107"/>
      <c r="X6180" s="107"/>
      <c r="Y6180" s="107"/>
      <c r="Z6180" s="108"/>
      <c r="AA6180" s="107"/>
      <c r="AB6180" s="50"/>
      <c r="AI6180" s="107"/>
    </row>
    <row r="6181" spans="3:35" x14ac:dyDescent="0.2">
      <c r="L6181" s="102"/>
      <c r="M6181" s="103"/>
      <c r="R6181" s="105"/>
      <c r="V6181" s="106"/>
      <c r="W6181" s="107"/>
      <c r="X6181" s="107"/>
      <c r="Y6181" s="107"/>
      <c r="Z6181" s="108"/>
      <c r="AA6181" s="107"/>
      <c r="AB6181" s="50"/>
      <c r="AI6181" s="107"/>
    </row>
    <row r="6182" spans="3:35" x14ac:dyDescent="0.2">
      <c r="L6182" s="102"/>
      <c r="M6182" s="103"/>
      <c r="R6182" s="105"/>
      <c r="V6182" s="106"/>
      <c r="W6182" s="107"/>
      <c r="X6182" s="107"/>
      <c r="Y6182" s="107"/>
      <c r="Z6182" s="108"/>
      <c r="AA6182" s="107"/>
      <c r="AB6182" s="50"/>
      <c r="AI6182" s="107"/>
    </row>
    <row r="6183" spans="3:35" x14ac:dyDescent="0.2">
      <c r="L6183" s="102"/>
      <c r="M6183" s="103"/>
      <c r="R6183" s="105"/>
      <c r="V6183" s="106"/>
      <c r="W6183" s="107"/>
      <c r="X6183" s="107"/>
      <c r="Y6183" s="107"/>
      <c r="Z6183" s="108"/>
      <c r="AA6183" s="107"/>
      <c r="AB6183" s="50"/>
      <c r="AI6183" s="107"/>
    </row>
    <row r="6184" spans="3:35" x14ac:dyDescent="0.2">
      <c r="L6184" s="102"/>
      <c r="M6184" s="103"/>
      <c r="R6184" s="105"/>
      <c r="V6184" s="106"/>
      <c r="W6184" s="107"/>
      <c r="X6184" s="107"/>
      <c r="Y6184" s="107"/>
      <c r="Z6184" s="108"/>
      <c r="AA6184" s="107"/>
      <c r="AB6184" s="50"/>
      <c r="AI6184" s="107"/>
    </row>
    <row r="6185" spans="3:35" x14ac:dyDescent="0.2">
      <c r="C6185" s="101"/>
      <c r="D6185" s="101"/>
      <c r="E6185" s="101"/>
      <c r="F6185" s="101"/>
      <c r="I6185" s="101"/>
      <c r="J6185" s="101"/>
      <c r="L6185" s="102"/>
      <c r="M6185" s="103"/>
      <c r="O6185" s="101"/>
      <c r="P6185" s="101"/>
      <c r="Q6185" s="101"/>
      <c r="R6185" s="105"/>
      <c r="V6185" s="106"/>
      <c r="W6185" s="107"/>
      <c r="X6185" s="107"/>
      <c r="Y6185" s="107"/>
      <c r="Z6185" s="108"/>
      <c r="AA6185" s="107"/>
      <c r="AB6185" s="50"/>
      <c r="AI6185" s="107"/>
    </row>
    <row r="6186" spans="3:35" x14ac:dyDescent="0.2">
      <c r="C6186" s="101"/>
      <c r="D6186" s="101"/>
      <c r="E6186" s="101"/>
      <c r="F6186" s="101"/>
      <c r="I6186" s="101"/>
      <c r="J6186" s="101"/>
      <c r="L6186" s="102"/>
      <c r="M6186" s="103"/>
      <c r="O6186" s="101"/>
      <c r="P6186" s="101"/>
      <c r="Q6186" s="101"/>
      <c r="R6186" s="105"/>
      <c r="V6186" s="106"/>
      <c r="W6186" s="107"/>
      <c r="X6186" s="107"/>
      <c r="Y6186" s="107"/>
      <c r="Z6186" s="108"/>
      <c r="AA6186" s="107"/>
      <c r="AB6186" s="50"/>
      <c r="AI6186" s="107"/>
    </row>
    <row r="6187" spans="3:35" x14ac:dyDescent="0.2">
      <c r="C6187" s="101"/>
      <c r="D6187" s="101"/>
      <c r="E6187" s="101"/>
      <c r="F6187" s="101"/>
      <c r="I6187" s="101"/>
      <c r="J6187" s="101"/>
      <c r="L6187" s="102"/>
      <c r="M6187" s="103"/>
      <c r="O6187" s="101"/>
      <c r="P6187" s="101"/>
      <c r="Q6187" s="101"/>
      <c r="R6187" s="105"/>
      <c r="V6187" s="106"/>
      <c r="W6187" s="107"/>
      <c r="X6187" s="107"/>
      <c r="Y6187" s="107"/>
      <c r="Z6187" s="108"/>
      <c r="AA6187" s="107"/>
      <c r="AB6187" s="50"/>
      <c r="AI6187" s="107"/>
    </row>
    <row r="6188" spans="3:35" x14ac:dyDescent="0.2">
      <c r="C6188" s="101"/>
      <c r="D6188" s="101"/>
      <c r="E6188" s="101"/>
      <c r="F6188" s="101"/>
      <c r="I6188" s="101"/>
      <c r="J6188" s="101"/>
      <c r="L6188" s="102"/>
      <c r="M6188" s="103"/>
      <c r="O6188" s="101"/>
      <c r="P6188" s="101"/>
      <c r="Q6188" s="101"/>
      <c r="R6188" s="105"/>
      <c r="V6188" s="106"/>
      <c r="W6188" s="107"/>
      <c r="X6188" s="107"/>
      <c r="Y6188" s="107"/>
      <c r="Z6188" s="108"/>
      <c r="AA6188" s="107"/>
      <c r="AB6188" s="50"/>
      <c r="AI6188" s="107"/>
    </row>
    <row r="6189" spans="3:35" x14ac:dyDescent="0.2">
      <c r="C6189" s="101"/>
      <c r="D6189" s="101"/>
      <c r="E6189" s="101"/>
      <c r="F6189" s="101"/>
      <c r="I6189" s="101"/>
      <c r="J6189" s="101"/>
      <c r="L6189" s="102"/>
      <c r="M6189" s="103"/>
      <c r="O6189" s="101"/>
      <c r="P6189" s="101"/>
      <c r="Q6189" s="101"/>
      <c r="R6189" s="105"/>
      <c r="V6189" s="106"/>
      <c r="W6189" s="107"/>
      <c r="X6189" s="107"/>
      <c r="Y6189" s="107"/>
      <c r="Z6189" s="108"/>
      <c r="AA6189" s="107"/>
      <c r="AB6189" s="50"/>
      <c r="AI6189" s="107"/>
    </row>
    <row r="6190" spans="3:35" x14ac:dyDescent="0.2">
      <c r="C6190" s="101"/>
      <c r="D6190" s="101"/>
      <c r="E6190" s="101"/>
      <c r="F6190" s="101"/>
      <c r="I6190" s="101"/>
      <c r="J6190" s="101"/>
      <c r="L6190" s="102"/>
      <c r="M6190" s="103"/>
      <c r="O6190" s="101"/>
      <c r="P6190" s="101"/>
      <c r="Q6190" s="101"/>
      <c r="R6190" s="105"/>
      <c r="V6190" s="106"/>
      <c r="W6190" s="107"/>
      <c r="X6190" s="107"/>
      <c r="Y6190" s="107"/>
      <c r="Z6190" s="108"/>
      <c r="AA6190" s="107"/>
      <c r="AB6190" s="50"/>
      <c r="AI6190" s="107"/>
    </row>
    <row r="6191" spans="3:35" x14ac:dyDescent="0.2">
      <c r="C6191" s="101"/>
      <c r="D6191" s="101"/>
      <c r="E6191" s="101"/>
      <c r="F6191" s="101"/>
      <c r="I6191" s="101"/>
      <c r="J6191" s="101"/>
      <c r="L6191" s="102"/>
      <c r="M6191" s="103"/>
      <c r="O6191" s="101"/>
      <c r="P6191" s="101"/>
      <c r="Q6191" s="101"/>
      <c r="R6191" s="105"/>
      <c r="V6191" s="106"/>
      <c r="W6191" s="107"/>
      <c r="X6191" s="107"/>
      <c r="Y6191" s="107"/>
      <c r="Z6191" s="108"/>
      <c r="AA6191" s="107"/>
      <c r="AB6191" s="50"/>
      <c r="AI6191" s="107"/>
    </row>
    <row r="6192" spans="3:35" x14ac:dyDescent="0.2">
      <c r="C6192" s="101"/>
      <c r="D6192" s="101"/>
      <c r="E6192" s="101"/>
      <c r="F6192" s="101"/>
      <c r="I6192" s="101"/>
      <c r="J6192" s="101"/>
      <c r="L6192" s="102"/>
      <c r="M6192" s="103"/>
      <c r="O6192" s="101"/>
      <c r="P6192" s="101"/>
      <c r="Q6192" s="101"/>
      <c r="R6192" s="105"/>
      <c r="V6192" s="106"/>
      <c r="W6192" s="107"/>
      <c r="X6192" s="107"/>
      <c r="Y6192" s="107"/>
      <c r="Z6192" s="108"/>
      <c r="AA6192" s="107"/>
      <c r="AB6192" s="50"/>
      <c r="AI6192" s="107"/>
    </row>
    <row r="6193" spans="3:35" x14ac:dyDescent="0.2">
      <c r="C6193" s="101"/>
      <c r="D6193" s="101"/>
      <c r="E6193" s="101"/>
      <c r="F6193" s="101"/>
      <c r="I6193" s="101"/>
      <c r="J6193" s="101"/>
      <c r="L6193" s="102"/>
      <c r="M6193" s="103"/>
      <c r="O6193" s="101"/>
      <c r="P6193" s="101"/>
      <c r="Q6193" s="101"/>
      <c r="R6193" s="105"/>
      <c r="V6193" s="106"/>
      <c r="W6193" s="107"/>
      <c r="X6193" s="107"/>
      <c r="Y6193" s="107"/>
      <c r="Z6193" s="108"/>
      <c r="AA6193" s="107"/>
      <c r="AB6193" s="50"/>
      <c r="AI6193" s="107"/>
    </row>
    <row r="6194" spans="3:35" x14ac:dyDescent="0.2">
      <c r="C6194" s="101"/>
      <c r="D6194" s="101"/>
      <c r="E6194" s="101"/>
      <c r="F6194" s="101"/>
      <c r="I6194" s="101"/>
      <c r="J6194" s="101"/>
      <c r="L6194" s="102"/>
      <c r="M6194" s="103"/>
      <c r="O6194" s="101"/>
      <c r="P6194" s="101"/>
      <c r="Q6194" s="101"/>
      <c r="R6194" s="105"/>
      <c r="V6194" s="106"/>
      <c r="W6194" s="107"/>
      <c r="X6194" s="107"/>
      <c r="Y6194" s="107"/>
      <c r="Z6194" s="108"/>
      <c r="AA6194" s="107"/>
      <c r="AB6194" s="50"/>
      <c r="AI6194" s="107"/>
    </row>
    <row r="6195" spans="3:35" x14ac:dyDescent="0.2">
      <c r="C6195" s="101"/>
      <c r="D6195" s="101"/>
      <c r="E6195" s="101"/>
      <c r="F6195" s="101"/>
      <c r="I6195" s="101"/>
      <c r="J6195" s="101"/>
      <c r="L6195" s="102"/>
      <c r="M6195" s="103"/>
      <c r="O6195" s="101"/>
      <c r="P6195" s="101"/>
      <c r="Q6195" s="101"/>
      <c r="R6195" s="105"/>
      <c r="V6195" s="106"/>
      <c r="W6195" s="107"/>
      <c r="X6195" s="107"/>
      <c r="Y6195" s="107"/>
      <c r="Z6195" s="108"/>
      <c r="AA6195" s="107"/>
      <c r="AB6195" s="50"/>
      <c r="AI6195" s="107"/>
    </row>
    <row r="6196" spans="3:35" x14ac:dyDescent="0.2">
      <c r="C6196" s="101"/>
      <c r="D6196" s="101"/>
      <c r="E6196" s="101"/>
      <c r="F6196" s="101"/>
      <c r="I6196" s="101"/>
      <c r="J6196" s="101"/>
      <c r="L6196" s="102"/>
      <c r="M6196" s="103"/>
      <c r="O6196" s="101"/>
      <c r="P6196" s="101"/>
      <c r="Q6196" s="101"/>
      <c r="R6196" s="105"/>
      <c r="V6196" s="106"/>
      <c r="W6196" s="107"/>
      <c r="X6196" s="107"/>
      <c r="Y6196" s="107"/>
      <c r="Z6196" s="108"/>
      <c r="AA6196" s="107"/>
      <c r="AB6196" s="50"/>
      <c r="AI6196" s="107"/>
    </row>
    <row r="6197" spans="3:35" x14ac:dyDescent="0.2">
      <c r="C6197" s="101"/>
      <c r="D6197" s="101"/>
      <c r="E6197" s="101"/>
      <c r="F6197" s="101"/>
      <c r="I6197" s="101"/>
      <c r="J6197" s="101"/>
      <c r="L6197" s="102"/>
      <c r="M6197" s="103"/>
      <c r="O6197" s="101"/>
      <c r="P6197" s="101"/>
      <c r="Q6197" s="101"/>
      <c r="R6197" s="105"/>
      <c r="V6197" s="106"/>
      <c r="W6197" s="107"/>
      <c r="X6197" s="107"/>
      <c r="Y6197" s="107"/>
      <c r="Z6197" s="108"/>
      <c r="AA6197" s="107"/>
      <c r="AB6197" s="50"/>
      <c r="AI6197" s="107"/>
    </row>
    <row r="6198" spans="3:35" x14ac:dyDescent="0.2">
      <c r="C6198" s="101"/>
      <c r="D6198" s="101"/>
      <c r="E6198" s="101"/>
      <c r="F6198" s="101"/>
      <c r="I6198" s="101"/>
      <c r="J6198" s="101"/>
      <c r="L6198" s="102"/>
      <c r="M6198" s="103"/>
      <c r="O6198" s="101"/>
      <c r="P6198" s="101"/>
      <c r="Q6198" s="101"/>
      <c r="R6198" s="105"/>
      <c r="V6198" s="106"/>
      <c r="W6198" s="107"/>
      <c r="X6198" s="107"/>
      <c r="Y6198" s="107"/>
      <c r="Z6198" s="108"/>
      <c r="AA6198" s="107"/>
      <c r="AB6198" s="50"/>
      <c r="AI6198" s="107"/>
    </row>
    <row r="6199" spans="3:35" x14ac:dyDescent="0.2">
      <c r="C6199" s="101"/>
      <c r="D6199" s="101"/>
      <c r="E6199" s="101"/>
      <c r="F6199" s="101"/>
      <c r="I6199" s="101"/>
      <c r="J6199" s="101"/>
      <c r="L6199" s="102"/>
      <c r="M6199" s="103"/>
      <c r="O6199" s="101"/>
      <c r="P6199" s="101"/>
      <c r="Q6199" s="101"/>
      <c r="R6199" s="105"/>
      <c r="V6199" s="106"/>
      <c r="W6199" s="107"/>
      <c r="X6199" s="107"/>
      <c r="Y6199" s="107"/>
      <c r="Z6199" s="108"/>
      <c r="AA6199" s="107"/>
      <c r="AB6199" s="50"/>
      <c r="AI6199" s="107"/>
    </row>
    <row r="6200" spans="3:35" x14ac:dyDescent="0.2">
      <c r="C6200" s="101"/>
      <c r="D6200" s="101"/>
      <c r="E6200" s="101"/>
      <c r="F6200" s="101"/>
      <c r="I6200" s="101"/>
      <c r="J6200" s="101"/>
      <c r="L6200" s="102"/>
      <c r="M6200" s="103"/>
      <c r="O6200" s="101"/>
      <c r="P6200" s="101"/>
      <c r="Q6200" s="101"/>
      <c r="R6200" s="105"/>
      <c r="V6200" s="106"/>
      <c r="W6200" s="107"/>
      <c r="X6200" s="107"/>
      <c r="Y6200" s="107"/>
      <c r="Z6200" s="108"/>
      <c r="AA6200" s="107"/>
      <c r="AB6200" s="50"/>
      <c r="AI6200" s="107"/>
    </row>
    <row r="6201" spans="3:35" x14ac:dyDescent="0.2">
      <c r="C6201" s="101"/>
      <c r="D6201" s="101"/>
      <c r="E6201" s="101"/>
      <c r="F6201" s="101"/>
      <c r="I6201" s="101"/>
      <c r="J6201" s="101"/>
      <c r="L6201" s="102"/>
      <c r="M6201" s="103"/>
      <c r="O6201" s="101"/>
      <c r="P6201" s="101"/>
      <c r="Q6201" s="101"/>
      <c r="R6201" s="105"/>
      <c r="V6201" s="106"/>
      <c r="W6201" s="107"/>
      <c r="X6201" s="107"/>
      <c r="Y6201" s="107"/>
      <c r="Z6201" s="108"/>
      <c r="AA6201" s="107"/>
      <c r="AB6201" s="50"/>
      <c r="AI6201" s="107"/>
    </row>
    <row r="6202" spans="3:35" x14ac:dyDescent="0.2">
      <c r="C6202" s="101"/>
      <c r="D6202" s="101"/>
      <c r="E6202" s="101"/>
      <c r="F6202" s="101"/>
      <c r="I6202" s="101"/>
      <c r="J6202" s="101"/>
      <c r="L6202" s="102"/>
      <c r="M6202" s="103"/>
      <c r="O6202" s="101"/>
      <c r="P6202" s="101"/>
      <c r="Q6202" s="101"/>
      <c r="R6202" s="105"/>
      <c r="V6202" s="106"/>
      <c r="W6202" s="107"/>
      <c r="X6202" s="107"/>
      <c r="Y6202" s="107"/>
      <c r="Z6202" s="108"/>
      <c r="AA6202" s="107"/>
      <c r="AB6202" s="50"/>
      <c r="AI6202" s="107"/>
    </row>
    <row r="6203" spans="3:35" x14ac:dyDescent="0.2">
      <c r="C6203" s="101"/>
      <c r="D6203" s="101"/>
      <c r="E6203" s="101"/>
      <c r="F6203" s="101"/>
      <c r="I6203" s="101"/>
      <c r="J6203" s="101"/>
      <c r="L6203" s="102"/>
      <c r="M6203" s="103"/>
      <c r="O6203" s="101"/>
      <c r="P6203" s="101"/>
      <c r="Q6203" s="101"/>
      <c r="R6203" s="105"/>
      <c r="V6203" s="106"/>
      <c r="W6203" s="107"/>
      <c r="X6203" s="107"/>
      <c r="Y6203" s="107"/>
      <c r="Z6203" s="108"/>
      <c r="AA6203" s="107"/>
      <c r="AB6203" s="50"/>
      <c r="AI6203" s="107"/>
    </row>
    <row r="6204" spans="3:35" x14ac:dyDescent="0.2">
      <c r="C6204" s="101"/>
      <c r="D6204" s="101"/>
      <c r="E6204" s="101"/>
      <c r="F6204" s="101"/>
      <c r="I6204" s="101"/>
      <c r="J6204" s="101"/>
      <c r="L6204" s="102"/>
      <c r="M6204" s="103"/>
      <c r="O6204" s="101"/>
      <c r="P6204" s="101"/>
      <c r="Q6204" s="101"/>
      <c r="R6204" s="105"/>
      <c r="V6204" s="106"/>
      <c r="W6204" s="107"/>
      <c r="X6204" s="107"/>
      <c r="Y6204" s="107"/>
      <c r="Z6204" s="108"/>
      <c r="AA6204" s="107"/>
      <c r="AB6204" s="50"/>
      <c r="AI6204" s="107"/>
    </row>
    <row r="6205" spans="3:35" x14ac:dyDescent="0.2">
      <c r="C6205" s="101"/>
      <c r="D6205" s="101"/>
      <c r="E6205" s="101"/>
      <c r="F6205" s="101"/>
      <c r="I6205" s="101"/>
      <c r="J6205" s="101"/>
      <c r="L6205" s="102"/>
      <c r="M6205" s="103"/>
      <c r="O6205" s="101"/>
      <c r="P6205" s="101"/>
      <c r="Q6205" s="101"/>
      <c r="R6205" s="105"/>
      <c r="V6205" s="106"/>
      <c r="W6205" s="107"/>
      <c r="X6205" s="107"/>
      <c r="Y6205" s="107"/>
      <c r="Z6205" s="108"/>
      <c r="AA6205" s="107"/>
      <c r="AB6205" s="50"/>
      <c r="AI6205" s="107"/>
    </row>
    <row r="6206" spans="3:35" x14ac:dyDescent="0.2">
      <c r="C6206" s="101"/>
      <c r="D6206" s="101"/>
      <c r="E6206" s="101"/>
      <c r="F6206" s="101"/>
      <c r="I6206" s="101"/>
      <c r="J6206" s="101"/>
      <c r="L6206" s="102"/>
      <c r="M6206" s="103"/>
      <c r="O6206" s="101"/>
      <c r="P6206" s="101"/>
      <c r="Q6206" s="101"/>
      <c r="R6206" s="105"/>
      <c r="V6206" s="106"/>
      <c r="W6206" s="107"/>
      <c r="X6206" s="107"/>
      <c r="Y6206" s="107"/>
      <c r="Z6206" s="108"/>
      <c r="AA6206" s="107"/>
      <c r="AB6206" s="50"/>
      <c r="AI6206" s="107"/>
    </row>
    <row r="6207" spans="3:35" x14ac:dyDescent="0.2">
      <c r="C6207" s="101"/>
      <c r="D6207" s="101"/>
      <c r="E6207" s="101"/>
      <c r="F6207" s="101"/>
      <c r="I6207" s="101"/>
      <c r="J6207" s="101"/>
      <c r="L6207" s="102"/>
      <c r="M6207" s="103"/>
      <c r="O6207" s="101"/>
      <c r="P6207" s="101"/>
      <c r="Q6207" s="101"/>
      <c r="R6207" s="105"/>
      <c r="V6207" s="106"/>
      <c r="W6207" s="107"/>
      <c r="X6207" s="107"/>
      <c r="Y6207" s="107"/>
      <c r="Z6207" s="108"/>
      <c r="AA6207" s="107"/>
      <c r="AB6207" s="50"/>
      <c r="AI6207" s="107"/>
    </row>
    <row r="6208" spans="3:35" x14ac:dyDescent="0.2">
      <c r="C6208" s="101"/>
      <c r="D6208" s="101"/>
      <c r="E6208" s="101"/>
      <c r="F6208" s="101"/>
      <c r="I6208" s="101"/>
      <c r="J6208" s="101"/>
      <c r="L6208" s="102"/>
      <c r="M6208" s="103"/>
      <c r="O6208" s="101"/>
      <c r="P6208" s="101"/>
      <c r="Q6208" s="101"/>
      <c r="R6208" s="105"/>
      <c r="V6208" s="106"/>
      <c r="W6208" s="107"/>
      <c r="X6208" s="107"/>
      <c r="Y6208" s="107"/>
      <c r="Z6208" s="108"/>
      <c r="AA6208" s="107"/>
      <c r="AB6208" s="50"/>
      <c r="AI6208" s="107"/>
    </row>
    <row r="6209" spans="3:35" x14ac:dyDescent="0.2">
      <c r="C6209" s="101"/>
      <c r="D6209" s="101"/>
      <c r="E6209" s="101"/>
      <c r="F6209" s="101"/>
      <c r="I6209" s="101"/>
      <c r="J6209" s="101"/>
      <c r="L6209" s="102"/>
      <c r="M6209" s="103"/>
      <c r="O6209" s="101"/>
      <c r="P6209" s="101"/>
      <c r="Q6209" s="101"/>
      <c r="R6209" s="105"/>
      <c r="V6209" s="106"/>
      <c r="W6209" s="107"/>
      <c r="X6209" s="107"/>
      <c r="Y6209" s="107"/>
      <c r="Z6209" s="108"/>
      <c r="AA6209" s="107"/>
      <c r="AB6209" s="50"/>
      <c r="AI6209" s="107"/>
    </row>
    <row r="6210" spans="3:35" x14ac:dyDescent="0.2">
      <c r="C6210" s="101"/>
      <c r="D6210" s="101"/>
      <c r="E6210" s="101"/>
      <c r="F6210" s="101"/>
      <c r="I6210" s="101"/>
      <c r="J6210" s="101"/>
      <c r="L6210" s="102"/>
      <c r="M6210" s="103"/>
      <c r="O6210" s="101"/>
      <c r="P6210" s="101"/>
      <c r="Q6210" s="101"/>
      <c r="R6210" s="105"/>
      <c r="V6210" s="106"/>
      <c r="W6210" s="107"/>
      <c r="X6210" s="107"/>
      <c r="Y6210" s="107"/>
      <c r="Z6210" s="108"/>
      <c r="AA6210" s="107"/>
      <c r="AB6210" s="50"/>
      <c r="AI6210" s="107"/>
    </row>
    <row r="6211" spans="3:35" x14ac:dyDescent="0.2">
      <c r="C6211" s="101"/>
      <c r="D6211" s="101"/>
      <c r="E6211" s="101"/>
      <c r="F6211" s="101"/>
      <c r="I6211" s="101"/>
      <c r="J6211" s="101"/>
      <c r="L6211" s="102"/>
      <c r="M6211" s="103"/>
      <c r="O6211" s="101"/>
      <c r="P6211" s="101"/>
      <c r="Q6211" s="101"/>
      <c r="R6211" s="105"/>
      <c r="V6211" s="106"/>
      <c r="W6211" s="107"/>
      <c r="X6211" s="107"/>
      <c r="Y6211" s="107"/>
      <c r="Z6211" s="108"/>
      <c r="AA6211" s="107"/>
      <c r="AB6211" s="50"/>
      <c r="AI6211" s="107"/>
    </row>
    <row r="6212" spans="3:35" x14ac:dyDescent="0.2">
      <c r="C6212" s="101"/>
      <c r="D6212" s="101"/>
      <c r="E6212" s="101"/>
      <c r="F6212" s="101"/>
      <c r="I6212" s="101"/>
      <c r="J6212" s="101"/>
      <c r="L6212" s="102"/>
      <c r="M6212" s="103"/>
      <c r="O6212" s="101"/>
      <c r="P6212" s="101"/>
      <c r="Q6212" s="101"/>
      <c r="R6212" s="105"/>
      <c r="V6212" s="106"/>
      <c r="W6212" s="107"/>
      <c r="X6212" s="107"/>
      <c r="Y6212" s="107"/>
      <c r="Z6212" s="108"/>
      <c r="AA6212" s="107"/>
      <c r="AB6212" s="50"/>
      <c r="AI6212" s="107"/>
    </row>
    <row r="6213" spans="3:35" x14ac:dyDescent="0.2">
      <c r="C6213" s="101"/>
      <c r="D6213" s="101"/>
      <c r="E6213" s="101"/>
      <c r="F6213" s="101"/>
      <c r="I6213" s="101"/>
      <c r="J6213" s="101"/>
      <c r="L6213" s="102"/>
      <c r="M6213" s="103"/>
      <c r="O6213" s="101"/>
      <c r="P6213" s="101"/>
      <c r="Q6213" s="101"/>
      <c r="R6213" s="105"/>
      <c r="V6213" s="106"/>
      <c r="W6213" s="107"/>
      <c r="X6213" s="107"/>
      <c r="Y6213" s="107"/>
      <c r="Z6213" s="108"/>
      <c r="AA6213" s="107"/>
      <c r="AB6213" s="50"/>
      <c r="AI6213" s="107"/>
    </row>
    <row r="6214" spans="3:35" x14ac:dyDescent="0.2">
      <c r="C6214" s="101"/>
      <c r="D6214" s="101"/>
      <c r="E6214" s="101"/>
      <c r="F6214" s="101"/>
      <c r="I6214" s="101"/>
      <c r="J6214" s="101"/>
      <c r="L6214" s="102"/>
      <c r="M6214" s="103"/>
      <c r="O6214" s="101"/>
      <c r="P6214" s="101"/>
      <c r="Q6214" s="101"/>
      <c r="R6214" s="105"/>
      <c r="V6214" s="106"/>
      <c r="W6214" s="107"/>
      <c r="X6214" s="107"/>
      <c r="Y6214" s="107"/>
      <c r="Z6214" s="108"/>
      <c r="AA6214" s="107"/>
      <c r="AB6214" s="50"/>
      <c r="AI6214" s="107"/>
    </row>
    <row r="6215" spans="3:35" x14ac:dyDescent="0.2">
      <c r="C6215" s="101"/>
      <c r="D6215" s="101"/>
      <c r="E6215" s="101"/>
      <c r="F6215" s="101"/>
      <c r="I6215" s="101"/>
      <c r="J6215" s="101"/>
      <c r="L6215" s="102"/>
      <c r="M6215" s="103"/>
      <c r="O6215" s="101"/>
      <c r="P6215" s="101"/>
      <c r="Q6215" s="101"/>
      <c r="R6215" s="105"/>
      <c r="V6215" s="106"/>
      <c r="W6215" s="107"/>
      <c r="X6215" s="107"/>
      <c r="Y6215" s="107"/>
      <c r="Z6215" s="108"/>
      <c r="AA6215" s="107"/>
      <c r="AB6215" s="50"/>
      <c r="AI6215" s="107"/>
    </row>
    <row r="6216" spans="3:35" x14ac:dyDescent="0.2">
      <c r="C6216" s="101"/>
      <c r="D6216" s="101"/>
      <c r="E6216" s="101"/>
      <c r="F6216" s="101"/>
      <c r="I6216" s="101"/>
      <c r="J6216" s="101"/>
      <c r="L6216" s="102"/>
      <c r="M6216" s="103"/>
      <c r="O6216" s="101"/>
      <c r="P6216" s="101"/>
      <c r="Q6216" s="101"/>
      <c r="R6216" s="105"/>
      <c r="V6216" s="106"/>
      <c r="W6216" s="107"/>
      <c r="X6216" s="107"/>
      <c r="Y6216" s="107"/>
      <c r="Z6216" s="108"/>
      <c r="AA6216" s="107"/>
      <c r="AB6216" s="50"/>
      <c r="AI6216" s="107"/>
    </row>
    <row r="6217" spans="3:35" x14ac:dyDescent="0.2">
      <c r="C6217" s="101"/>
      <c r="D6217" s="101"/>
      <c r="E6217" s="101"/>
      <c r="F6217" s="101"/>
      <c r="I6217" s="101"/>
      <c r="J6217" s="101"/>
      <c r="L6217" s="102"/>
      <c r="M6217" s="103"/>
      <c r="O6217" s="101"/>
      <c r="P6217" s="101"/>
      <c r="Q6217" s="101"/>
      <c r="R6217" s="105"/>
      <c r="V6217" s="106"/>
      <c r="W6217" s="107"/>
      <c r="X6217" s="107"/>
      <c r="Y6217" s="107"/>
      <c r="Z6217" s="108"/>
      <c r="AA6217" s="107"/>
      <c r="AB6217" s="50"/>
      <c r="AI6217" s="107"/>
    </row>
    <row r="6218" spans="3:35" x14ac:dyDescent="0.2">
      <c r="C6218" s="101"/>
      <c r="D6218" s="101"/>
      <c r="E6218" s="101"/>
      <c r="F6218" s="101"/>
      <c r="I6218" s="101"/>
      <c r="J6218" s="101"/>
      <c r="L6218" s="102"/>
      <c r="M6218" s="103"/>
      <c r="O6218" s="101"/>
      <c r="P6218" s="101"/>
      <c r="Q6218" s="101"/>
      <c r="R6218" s="105"/>
      <c r="V6218" s="106"/>
      <c r="W6218" s="107"/>
      <c r="X6218" s="107"/>
      <c r="Y6218" s="107"/>
      <c r="Z6218" s="108"/>
      <c r="AA6218" s="107"/>
      <c r="AB6218" s="50"/>
      <c r="AI6218" s="107"/>
    </row>
    <row r="6219" spans="3:35" x14ac:dyDescent="0.2">
      <c r="C6219" s="101"/>
      <c r="D6219" s="101"/>
      <c r="E6219" s="101"/>
      <c r="F6219" s="101"/>
      <c r="I6219" s="101"/>
      <c r="J6219" s="101"/>
      <c r="L6219" s="102"/>
      <c r="M6219" s="103"/>
      <c r="O6219" s="101"/>
      <c r="P6219" s="101"/>
      <c r="Q6219" s="101"/>
      <c r="R6219" s="105"/>
      <c r="V6219" s="106"/>
      <c r="W6219" s="107"/>
      <c r="X6219" s="107"/>
      <c r="Y6219" s="107"/>
      <c r="Z6219" s="108"/>
      <c r="AA6219" s="107"/>
      <c r="AB6219" s="50"/>
      <c r="AI6219" s="107"/>
    </row>
    <row r="6220" spans="3:35" x14ac:dyDescent="0.2">
      <c r="C6220" s="101"/>
      <c r="D6220" s="101"/>
      <c r="E6220" s="101"/>
      <c r="F6220" s="101"/>
      <c r="I6220" s="101"/>
      <c r="J6220" s="101"/>
      <c r="L6220" s="102"/>
      <c r="M6220" s="103"/>
      <c r="O6220" s="101"/>
      <c r="P6220" s="101"/>
      <c r="Q6220" s="101"/>
      <c r="R6220" s="105"/>
      <c r="V6220" s="106"/>
      <c r="W6220" s="107"/>
      <c r="X6220" s="107"/>
      <c r="Y6220" s="107"/>
      <c r="Z6220" s="108"/>
      <c r="AA6220" s="107"/>
      <c r="AB6220" s="50"/>
      <c r="AI6220" s="107"/>
    </row>
    <row r="6221" spans="3:35" x14ac:dyDescent="0.2">
      <c r="C6221" s="101"/>
      <c r="D6221" s="101"/>
      <c r="E6221" s="101"/>
      <c r="F6221" s="101"/>
      <c r="I6221" s="101"/>
      <c r="J6221" s="101"/>
      <c r="L6221" s="102"/>
      <c r="M6221" s="103"/>
      <c r="O6221" s="101"/>
      <c r="P6221" s="101"/>
      <c r="Q6221" s="101"/>
      <c r="R6221" s="105"/>
      <c r="V6221" s="106"/>
      <c r="W6221" s="107"/>
      <c r="X6221" s="107"/>
      <c r="Y6221" s="107"/>
      <c r="Z6221" s="108"/>
      <c r="AA6221" s="107"/>
      <c r="AB6221" s="50"/>
      <c r="AI6221" s="107"/>
    </row>
    <row r="6222" spans="3:35" x14ac:dyDescent="0.2">
      <c r="C6222" s="101"/>
      <c r="D6222" s="101"/>
      <c r="E6222" s="101"/>
      <c r="F6222" s="101"/>
      <c r="I6222" s="101"/>
      <c r="J6222" s="101"/>
      <c r="L6222" s="102"/>
      <c r="M6222" s="103"/>
      <c r="O6222" s="101"/>
      <c r="P6222" s="101"/>
      <c r="Q6222" s="101"/>
      <c r="R6222" s="105"/>
      <c r="V6222" s="106"/>
      <c r="W6222" s="107"/>
      <c r="X6222" s="107"/>
      <c r="Y6222" s="107"/>
      <c r="Z6222" s="108"/>
      <c r="AA6222" s="107"/>
      <c r="AB6222" s="50"/>
      <c r="AI6222" s="107"/>
    </row>
    <row r="6223" spans="3:35" x14ac:dyDescent="0.2">
      <c r="C6223" s="101"/>
      <c r="D6223" s="101"/>
      <c r="E6223" s="101"/>
      <c r="F6223" s="101"/>
      <c r="I6223" s="101"/>
      <c r="J6223" s="101"/>
      <c r="L6223" s="102"/>
      <c r="M6223" s="103"/>
      <c r="O6223" s="101"/>
      <c r="P6223" s="101"/>
      <c r="Q6223" s="101"/>
      <c r="R6223" s="105"/>
      <c r="V6223" s="106"/>
      <c r="W6223" s="107"/>
      <c r="X6223" s="107"/>
      <c r="Y6223" s="107"/>
      <c r="Z6223" s="108"/>
      <c r="AA6223" s="107"/>
      <c r="AB6223" s="50"/>
      <c r="AI6223" s="107"/>
    </row>
    <row r="6224" spans="3:35" x14ac:dyDescent="0.2">
      <c r="C6224" s="101"/>
      <c r="D6224" s="101"/>
      <c r="E6224" s="101"/>
      <c r="F6224" s="101"/>
      <c r="I6224" s="101"/>
      <c r="J6224" s="101"/>
      <c r="L6224" s="102"/>
      <c r="M6224" s="103"/>
      <c r="O6224" s="101"/>
      <c r="P6224" s="101"/>
      <c r="Q6224" s="101"/>
      <c r="R6224" s="105"/>
      <c r="V6224" s="106"/>
      <c r="W6224" s="107"/>
      <c r="X6224" s="107"/>
      <c r="Y6224" s="107"/>
      <c r="Z6224" s="108"/>
      <c r="AA6224" s="107"/>
      <c r="AB6224" s="50"/>
      <c r="AI6224" s="107"/>
    </row>
    <row r="6225" spans="3:35" x14ac:dyDescent="0.2">
      <c r="C6225" s="101"/>
      <c r="D6225" s="101"/>
      <c r="E6225" s="101"/>
      <c r="F6225" s="101"/>
      <c r="I6225" s="101"/>
      <c r="J6225" s="101"/>
      <c r="L6225" s="102"/>
      <c r="M6225" s="103"/>
      <c r="O6225" s="101"/>
      <c r="P6225" s="101"/>
      <c r="Q6225" s="101"/>
      <c r="R6225" s="105"/>
      <c r="V6225" s="106"/>
      <c r="W6225" s="107"/>
      <c r="X6225" s="107"/>
      <c r="Y6225" s="107"/>
      <c r="Z6225" s="108"/>
      <c r="AA6225" s="107"/>
      <c r="AB6225" s="50"/>
      <c r="AI6225" s="107"/>
    </row>
    <row r="6226" spans="3:35" x14ac:dyDescent="0.2">
      <c r="C6226" s="101"/>
      <c r="D6226" s="101"/>
      <c r="E6226" s="101"/>
      <c r="F6226" s="101"/>
      <c r="I6226" s="101"/>
      <c r="J6226" s="101"/>
      <c r="L6226" s="102"/>
      <c r="M6226" s="103"/>
      <c r="O6226" s="101"/>
      <c r="P6226" s="101"/>
      <c r="Q6226" s="101"/>
      <c r="R6226" s="105"/>
      <c r="V6226" s="106"/>
      <c r="W6226" s="107"/>
      <c r="X6226" s="107"/>
      <c r="Y6226" s="107"/>
      <c r="Z6226" s="108"/>
      <c r="AA6226" s="107"/>
      <c r="AB6226" s="50"/>
      <c r="AI6226" s="107"/>
    </row>
    <row r="6227" spans="3:35" x14ac:dyDescent="0.2">
      <c r="C6227" s="101"/>
      <c r="D6227" s="101"/>
      <c r="E6227" s="101"/>
      <c r="F6227" s="101"/>
      <c r="I6227" s="101"/>
      <c r="J6227" s="101"/>
      <c r="L6227" s="102"/>
      <c r="M6227" s="103"/>
      <c r="O6227" s="101"/>
      <c r="P6227" s="101"/>
      <c r="Q6227" s="101"/>
      <c r="R6227" s="105"/>
      <c r="V6227" s="106"/>
      <c r="W6227" s="107"/>
      <c r="X6227" s="107"/>
      <c r="Y6227" s="107"/>
      <c r="Z6227" s="108"/>
      <c r="AA6227" s="107"/>
      <c r="AB6227" s="50"/>
      <c r="AI6227" s="107"/>
    </row>
    <row r="6228" spans="3:35" x14ac:dyDescent="0.2">
      <c r="C6228" s="101"/>
      <c r="D6228" s="101"/>
      <c r="E6228" s="101"/>
      <c r="F6228" s="101"/>
      <c r="I6228" s="101"/>
      <c r="J6228" s="101"/>
      <c r="L6228" s="102"/>
      <c r="M6228" s="103"/>
      <c r="O6228" s="101"/>
      <c r="P6228" s="101"/>
      <c r="Q6228" s="101"/>
      <c r="R6228" s="105"/>
      <c r="V6228" s="106"/>
      <c r="W6228" s="107"/>
      <c r="X6228" s="107"/>
      <c r="Y6228" s="107"/>
      <c r="Z6228" s="108"/>
      <c r="AA6228" s="107"/>
      <c r="AB6228" s="50"/>
      <c r="AI6228" s="107"/>
    </row>
    <row r="6229" spans="3:35" x14ac:dyDescent="0.2">
      <c r="C6229" s="101"/>
      <c r="D6229" s="101"/>
      <c r="E6229" s="101"/>
      <c r="F6229" s="101"/>
      <c r="I6229" s="101"/>
      <c r="J6229" s="101"/>
      <c r="L6229" s="102"/>
      <c r="M6229" s="103"/>
      <c r="O6229" s="101"/>
      <c r="P6229" s="101"/>
      <c r="Q6229" s="101"/>
      <c r="R6229" s="105"/>
      <c r="V6229" s="106"/>
      <c r="W6229" s="107"/>
      <c r="X6229" s="107"/>
      <c r="Y6229" s="107"/>
      <c r="Z6229" s="108"/>
      <c r="AA6229" s="107"/>
      <c r="AB6229" s="50"/>
      <c r="AI6229" s="107"/>
    </row>
    <row r="6230" spans="3:35" x14ac:dyDescent="0.2">
      <c r="C6230" s="101"/>
      <c r="D6230" s="101"/>
      <c r="E6230" s="101"/>
      <c r="F6230" s="101"/>
      <c r="I6230" s="101"/>
      <c r="J6230" s="101"/>
      <c r="L6230" s="102"/>
      <c r="M6230" s="103"/>
      <c r="O6230" s="101"/>
      <c r="P6230" s="101"/>
      <c r="Q6230" s="101"/>
      <c r="R6230" s="105"/>
      <c r="V6230" s="106"/>
      <c r="W6230" s="107"/>
      <c r="X6230" s="107"/>
      <c r="Y6230" s="107"/>
      <c r="Z6230" s="108"/>
      <c r="AA6230" s="107"/>
      <c r="AB6230" s="50"/>
      <c r="AI6230" s="107"/>
    </row>
    <row r="6231" spans="3:35" x14ac:dyDescent="0.2">
      <c r="C6231" s="101"/>
      <c r="D6231" s="101"/>
      <c r="E6231" s="101"/>
      <c r="F6231" s="101"/>
      <c r="I6231" s="101"/>
      <c r="J6231" s="101"/>
      <c r="L6231" s="102"/>
      <c r="M6231" s="103"/>
      <c r="O6231" s="101"/>
      <c r="P6231" s="101"/>
      <c r="Q6231" s="101"/>
      <c r="R6231" s="105"/>
      <c r="V6231" s="106"/>
      <c r="W6231" s="107"/>
      <c r="X6231" s="107"/>
      <c r="Y6231" s="107"/>
      <c r="Z6231" s="108"/>
      <c r="AA6231" s="107"/>
      <c r="AB6231" s="50"/>
      <c r="AI6231" s="107"/>
    </row>
    <row r="6232" spans="3:35" x14ac:dyDescent="0.2">
      <c r="C6232" s="101"/>
      <c r="D6232" s="101"/>
      <c r="E6232" s="101"/>
      <c r="F6232" s="101"/>
      <c r="I6232" s="101"/>
      <c r="J6232" s="101"/>
      <c r="L6232" s="102"/>
      <c r="M6232" s="103"/>
      <c r="O6232" s="101"/>
      <c r="P6232" s="101"/>
      <c r="Q6232" s="101"/>
      <c r="R6232" s="105"/>
      <c r="V6232" s="106"/>
      <c r="W6232" s="107"/>
      <c r="X6232" s="107"/>
      <c r="Y6232" s="107"/>
      <c r="Z6232" s="108"/>
      <c r="AA6232" s="107"/>
      <c r="AB6232" s="50"/>
      <c r="AI6232" s="107"/>
    </row>
    <row r="6233" spans="3:35" x14ac:dyDescent="0.2">
      <c r="C6233" s="101"/>
      <c r="D6233" s="101"/>
      <c r="E6233" s="101"/>
      <c r="F6233" s="101"/>
      <c r="I6233" s="101"/>
      <c r="J6233" s="101"/>
      <c r="L6233" s="102"/>
      <c r="M6233" s="103"/>
      <c r="O6233" s="101"/>
      <c r="P6233" s="101"/>
      <c r="Q6233" s="101"/>
      <c r="R6233" s="105"/>
      <c r="V6233" s="106"/>
      <c r="W6233" s="107"/>
      <c r="X6233" s="107"/>
      <c r="Y6233" s="107"/>
      <c r="Z6233" s="108"/>
      <c r="AA6233" s="107"/>
      <c r="AB6233" s="50"/>
      <c r="AI6233" s="107"/>
    </row>
    <row r="6234" spans="3:35" x14ac:dyDescent="0.2">
      <c r="C6234" s="101"/>
      <c r="D6234" s="101"/>
      <c r="E6234" s="101"/>
      <c r="F6234" s="101"/>
      <c r="I6234" s="101"/>
      <c r="J6234" s="101"/>
      <c r="L6234" s="102"/>
      <c r="M6234" s="103"/>
      <c r="O6234" s="101"/>
      <c r="P6234" s="101"/>
      <c r="Q6234" s="101"/>
      <c r="R6234" s="105"/>
      <c r="V6234" s="106"/>
      <c r="W6234" s="107"/>
      <c r="X6234" s="107"/>
      <c r="Y6234" s="107"/>
      <c r="Z6234" s="108"/>
      <c r="AA6234" s="107"/>
      <c r="AB6234" s="50"/>
      <c r="AI6234" s="107"/>
    </row>
    <row r="6235" spans="3:35" x14ac:dyDescent="0.2">
      <c r="C6235" s="101"/>
      <c r="D6235" s="101"/>
      <c r="E6235" s="101"/>
      <c r="F6235" s="101"/>
      <c r="I6235" s="101"/>
      <c r="J6235" s="101"/>
      <c r="L6235" s="102"/>
      <c r="M6235" s="103"/>
      <c r="O6235" s="101"/>
      <c r="P6235" s="101"/>
      <c r="Q6235" s="101"/>
      <c r="R6235" s="105"/>
      <c r="V6235" s="106"/>
      <c r="W6235" s="107"/>
      <c r="X6235" s="107"/>
      <c r="Y6235" s="107"/>
      <c r="Z6235" s="108"/>
      <c r="AA6235" s="107"/>
      <c r="AB6235" s="50"/>
      <c r="AI6235" s="107"/>
    </row>
    <row r="6236" spans="3:35" x14ac:dyDescent="0.2">
      <c r="C6236" s="101"/>
      <c r="D6236" s="101"/>
      <c r="E6236" s="101"/>
      <c r="F6236" s="101"/>
      <c r="I6236" s="101"/>
      <c r="J6236" s="101"/>
      <c r="L6236" s="102"/>
      <c r="M6236" s="103"/>
      <c r="O6236" s="101"/>
      <c r="P6236" s="101"/>
      <c r="Q6236" s="101"/>
      <c r="R6236" s="105"/>
      <c r="V6236" s="106"/>
      <c r="W6236" s="107"/>
      <c r="X6236" s="107"/>
      <c r="Y6236" s="107"/>
      <c r="Z6236" s="108"/>
      <c r="AA6236" s="107"/>
      <c r="AB6236" s="50"/>
      <c r="AI6236" s="107"/>
    </row>
    <row r="6237" spans="3:35" x14ac:dyDescent="0.2">
      <c r="C6237" s="101"/>
      <c r="D6237" s="101"/>
      <c r="E6237" s="101"/>
      <c r="F6237" s="101"/>
      <c r="I6237" s="101"/>
      <c r="J6237" s="101"/>
      <c r="L6237" s="102"/>
      <c r="M6237" s="103"/>
      <c r="O6237" s="101"/>
      <c r="P6237" s="101"/>
      <c r="Q6237" s="101"/>
      <c r="R6237" s="105"/>
      <c r="V6237" s="106"/>
      <c r="W6237" s="107"/>
      <c r="X6237" s="107"/>
      <c r="Y6237" s="107"/>
      <c r="Z6237" s="108"/>
      <c r="AA6237" s="107"/>
      <c r="AB6237" s="50"/>
      <c r="AI6237" s="107"/>
    </row>
    <row r="6238" spans="3:35" x14ac:dyDescent="0.2">
      <c r="C6238" s="101"/>
      <c r="D6238" s="101"/>
      <c r="E6238" s="101"/>
      <c r="F6238" s="101"/>
      <c r="I6238" s="101"/>
      <c r="J6238" s="101"/>
      <c r="L6238" s="102"/>
      <c r="M6238" s="103"/>
      <c r="O6238" s="101"/>
      <c r="P6238" s="101"/>
      <c r="Q6238" s="101"/>
      <c r="R6238" s="105"/>
      <c r="V6238" s="106"/>
      <c r="W6238" s="107"/>
      <c r="X6238" s="107"/>
      <c r="Y6238" s="107"/>
      <c r="Z6238" s="108"/>
      <c r="AA6238" s="107"/>
      <c r="AB6238" s="50"/>
      <c r="AI6238" s="107"/>
    </row>
    <row r="6239" spans="3:35" x14ac:dyDescent="0.2">
      <c r="C6239" s="101"/>
      <c r="D6239" s="101"/>
      <c r="E6239" s="101"/>
      <c r="F6239" s="101"/>
      <c r="I6239" s="101"/>
      <c r="J6239" s="101"/>
      <c r="L6239" s="102"/>
      <c r="M6239" s="103"/>
      <c r="O6239" s="101"/>
      <c r="P6239" s="101"/>
      <c r="Q6239" s="101"/>
      <c r="R6239" s="105"/>
      <c r="V6239" s="106"/>
      <c r="W6239" s="107"/>
      <c r="X6239" s="107"/>
      <c r="Y6239" s="107"/>
      <c r="Z6239" s="108"/>
      <c r="AA6239" s="107"/>
      <c r="AB6239" s="50"/>
      <c r="AI6239" s="107"/>
    </row>
    <row r="6240" spans="3:35" x14ac:dyDescent="0.2">
      <c r="C6240" s="101"/>
      <c r="D6240" s="101"/>
      <c r="E6240" s="101"/>
      <c r="F6240" s="101"/>
      <c r="I6240" s="101"/>
      <c r="J6240" s="101"/>
      <c r="L6240" s="102"/>
      <c r="M6240" s="103"/>
      <c r="O6240" s="101"/>
      <c r="P6240" s="101"/>
      <c r="Q6240" s="101"/>
      <c r="R6240" s="105"/>
      <c r="V6240" s="106"/>
      <c r="W6240" s="107"/>
      <c r="X6240" s="107"/>
      <c r="Y6240" s="107"/>
      <c r="Z6240" s="108"/>
      <c r="AA6240" s="107"/>
      <c r="AB6240" s="50"/>
      <c r="AI6240" s="107"/>
    </row>
    <row r="6241" spans="3:35" x14ac:dyDescent="0.2">
      <c r="C6241" s="101"/>
      <c r="D6241" s="101"/>
      <c r="E6241" s="101"/>
      <c r="F6241" s="101"/>
      <c r="I6241" s="101"/>
      <c r="J6241" s="101"/>
      <c r="L6241" s="102"/>
      <c r="M6241" s="103"/>
      <c r="O6241" s="101"/>
      <c r="P6241" s="101"/>
      <c r="Q6241" s="101"/>
      <c r="R6241" s="105"/>
      <c r="V6241" s="106"/>
      <c r="W6241" s="107"/>
      <c r="X6241" s="107"/>
      <c r="Y6241" s="107"/>
      <c r="Z6241" s="108"/>
      <c r="AA6241" s="107"/>
      <c r="AB6241" s="50"/>
      <c r="AI6241" s="107"/>
    </row>
    <row r="6242" spans="3:35" x14ac:dyDescent="0.2">
      <c r="C6242" s="101"/>
      <c r="D6242" s="101"/>
      <c r="E6242" s="101"/>
      <c r="F6242" s="101"/>
      <c r="I6242" s="101"/>
      <c r="J6242" s="101"/>
      <c r="L6242" s="102"/>
      <c r="M6242" s="103"/>
      <c r="O6242" s="101"/>
      <c r="P6242" s="101"/>
      <c r="Q6242" s="101"/>
      <c r="R6242" s="105"/>
      <c r="V6242" s="106"/>
      <c r="W6242" s="107"/>
      <c r="X6242" s="107"/>
      <c r="Y6242" s="107"/>
      <c r="Z6242" s="108"/>
      <c r="AA6242" s="107"/>
      <c r="AB6242" s="50"/>
      <c r="AI6242" s="107"/>
    </row>
    <row r="6243" spans="3:35" x14ac:dyDescent="0.2">
      <c r="C6243" s="101"/>
      <c r="D6243" s="101"/>
      <c r="E6243" s="101"/>
      <c r="F6243" s="101"/>
      <c r="I6243" s="101"/>
      <c r="J6243" s="101"/>
      <c r="L6243" s="102"/>
      <c r="M6243" s="103"/>
      <c r="O6243" s="101"/>
      <c r="P6243" s="101"/>
      <c r="Q6243" s="101"/>
      <c r="R6243" s="105"/>
      <c r="V6243" s="106"/>
      <c r="W6243" s="107"/>
      <c r="X6243" s="107"/>
      <c r="Y6243" s="107"/>
      <c r="Z6243" s="108"/>
      <c r="AA6243" s="107"/>
      <c r="AB6243" s="50"/>
      <c r="AI6243" s="107"/>
    </row>
    <row r="6244" spans="3:35" x14ac:dyDescent="0.2">
      <c r="C6244" s="101"/>
      <c r="D6244" s="101"/>
      <c r="E6244" s="101"/>
      <c r="F6244" s="101"/>
      <c r="I6244" s="101"/>
      <c r="J6244" s="101"/>
      <c r="L6244" s="102"/>
      <c r="M6244" s="103"/>
      <c r="O6244" s="101"/>
      <c r="P6244" s="101"/>
      <c r="Q6244" s="101"/>
      <c r="R6244" s="105"/>
      <c r="V6244" s="106"/>
      <c r="W6244" s="107"/>
      <c r="X6244" s="107"/>
      <c r="Y6244" s="107"/>
      <c r="Z6244" s="108"/>
      <c r="AA6244" s="107"/>
      <c r="AB6244" s="50"/>
      <c r="AI6244" s="107"/>
    </row>
    <row r="6245" spans="3:35" x14ac:dyDescent="0.2">
      <c r="C6245" s="101"/>
      <c r="D6245" s="101"/>
      <c r="E6245" s="101"/>
      <c r="F6245" s="101"/>
      <c r="I6245" s="101"/>
      <c r="J6245" s="101"/>
      <c r="L6245" s="102"/>
      <c r="M6245" s="103"/>
      <c r="O6245" s="101"/>
      <c r="P6245" s="101"/>
      <c r="Q6245" s="101"/>
      <c r="R6245" s="105"/>
      <c r="V6245" s="106"/>
      <c r="W6245" s="107"/>
      <c r="X6245" s="107"/>
      <c r="Y6245" s="107"/>
      <c r="Z6245" s="108"/>
      <c r="AA6245" s="107"/>
      <c r="AB6245" s="50"/>
      <c r="AI6245" s="107"/>
    </row>
    <row r="6246" spans="3:35" x14ac:dyDescent="0.2">
      <c r="C6246" s="101"/>
      <c r="D6246" s="101"/>
      <c r="E6246" s="101"/>
      <c r="F6246" s="101"/>
      <c r="I6246" s="101"/>
      <c r="J6246" s="101"/>
      <c r="L6246" s="102"/>
      <c r="M6246" s="103"/>
      <c r="O6246" s="101"/>
      <c r="P6246" s="101"/>
      <c r="Q6246" s="101"/>
      <c r="R6246" s="105"/>
      <c r="V6246" s="106"/>
      <c r="W6246" s="107"/>
      <c r="X6246" s="107"/>
      <c r="Y6246" s="107"/>
      <c r="Z6246" s="108"/>
      <c r="AA6246" s="107"/>
      <c r="AB6246" s="50"/>
      <c r="AI6246" s="107"/>
    </row>
    <row r="6247" spans="3:35" x14ac:dyDescent="0.2">
      <c r="C6247" s="101"/>
      <c r="D6247" s="101"/>
      <c r="E6247" s="101"/>
      <c r="F6247" s="101"/>
      <c r="I6247" s="101"/>
      <c r="J6247" s="101"/>
      <c r="L6247" s="102"/>
      <c r="M6247" s="103"/>
      <c r="O6247" s="101"/>
      <c r="P6247" s="101"/>
      <c r="Q6247" s="101"/>
      <c r="R6247" s="105"/>
      <c r="V6247" s="106"/>
      <c r="W6247" s="107"/>
      <c r="X6247" s="107"/>
      <c r="Y6247" s="107"/>
      <c r="Z6247" s="108"/>
      <c r="AA6247" s="107"/>
      <c r="AB6247" s="50"/>
      <c r="AI6247" s="107"/>
    </row>
    <row r="6248" spans="3:35" x14ac:dyDescent="0.2">
      <c r="L6248" s="102"/>
      <c r="M6248" s="103"/>
      <c r="R6248" s="105"/>
      <c r="V6248" s="106"/>
      <c r="W6248" s="107"/>
      <c r="X6248" s="107"/>
      <c r="Y6248" s="107"/>
      <c r="Z6248" s="108"/>
      <c r="AA6248" s="107"/>
      <c r="AB6248" s="50"/>
      <c r="AI6248" s="107"/>
    </row>
    <row r="6249" spans="3:35" x14ac:dyDescent="0.2">
      <c r="L6249" s="102"/>
      <c r="M6249" s="103"/>
      <c r="R6249" s="105"/>
      <c r="V6249" s="106"/>
      <c r="W6249" s="107"/>
      <c r="X6249" s="107"/>
      <c r="Y6249" s="107"/>
      <c r="Z6249" s="108"/>
      <c r="AA6249" s="107"/>
      <c r="AB6249" s="50"/>
      <c r="AI6249" s="107"/>
    </row>
    <row r="6250" spans="3:35" x14ac:dyDescent="0.2">
      <c r="L6250" s="102"/>
      <c r="M6250" s="103"/>
      <c r="R6250" s="105"/>
      <c r="V6250" s="106"/>
      <c r="W6250" s="107"/>
      <c r="X6250" s="107"/>
      <c r="Y6250" s="107"/>
      <c r="Z6250" s="108"/>
      <c r="AA6250" s="107"/>
      <c r="AB6250" s="50"/>
      <c r="AI6250" s="107"/>
    </row>
    <row r="6251" spans="3:35" x14ac:dyDescent="0.2">
      <c r="L6251" s="102"/>
      <c r="M6251" s="103"/>
      <c r="R6251" s="105"/>
      <c r="V6251" s="106"/>
      <c r="W6251" s="107"/>
      <c r="X6251" s="107"/>
      <c r="Y6251" s="107"/>
      <c r="Z6251" s="108"/>
      <c r="AA6251" s="107"/>
      <c r="AB6251" s="50"/>
      <c r="AI6251" s="107"/>
    </row>
    <row r="6252" spans="3:35" x14ac:dyDescent="0.2">
      <c r="L6252" s="102"/>
      <c r="M6252" s="103"/>
      <c r="R6252" s="105"/>
      <c r="V6252" s="106"/>
      <c r="W6252" s="107"/>
      <c r="X6252" s="107"/>
      <c r="Y6252" s="107"/>
      <c r="Z6252" s="108"/>
      <c r="AA6252" s="107"/>
      <c r="AB6252" s="50"/>
      <c r="AI6252" s="107"/>
    </row>
    <row r="6253" spans="3:35" x14ac:dyDescent="0.2">
      <c r="L6253" s="102"/>
      <c r="M6253" s="103"/>
      <c r="R6253" s="105"/>
      <c r="V6253" s="106"/>
      <c r="W6253" s="107"/>
      <c r="X6253" s="107"/>
      <c r="Y6253" s="107"/>
      <c r="Z6253" s="108"/>
      <c r="AA6253" s="107"/>
      <c r="AB6253" s="50"/>
      <c r="AI6253" s="107"/>
    </row>
    <row r="6254" spans="3:35" x14ac:dyDescent="0.2">
      <c r="L6254" s="102"/>
      <c r="M6254" s="103"/>
      <c r="R6254" s="105"/>
      <c r="V6254" s="106"/>
      <c r="W6254" s="107"/>
      <c r="X6254" s="107"/>
      <c r="Y6254" s="107"/>
      <c r="Z6254" s="108"/>
      <c r="AA6254" s="107"/>
      <c r="AB6254" s="50"/>
      <c r="AI6254" s="107"/>
    </row>
    <row r="6255" spans="3:35" x14ac:dyDescent="0.2">
      <c r="L6255" s="102"/>
      <c r="M6255" s="103"/>
      <c r="R6255" s="105"/>
      <c r="V6255" s="106"/>
      <c r="W6255" s="107"/>
      <c r="X6255" s="107"/>
      <c r="Y6255" s="107"/>
      <c r="Z6255" s="108"/>
      <c r="AA6255" s="107"/>
      <c r="AB6255" s="50"/>
      <c r="AI6255" s="107"/>
    </row>
    <row r="6256" spans="3:35" x14ac:dyDescent="0.2">
      <c r="L6256" s="102"/>
      <c r="M6256" s="103"/>
      <c r="R6256" s="105"/>
      <c r="V6256" s="106"/>
      <c r="W6256" s="107"/>
      <c r="X6256" s="107"/>
      <c r="Y6256" s="107"/>
      <c r="Z6256" s="108"/>
      <c r="AA6256" s="107"/>
      <c r="AB6256" s="50"/>
      <c r="AI6256" s="107"/>
    </row>
    <row r="6257" spans="3:35" x14ac:dyDescent="0.2">
      <c r="C6257" s="101"/>
      <c r="D6257" s="101"/>
      <c r="E6257" s="101"/>
      <c r="F6257" s="101"/>
      <c r="I6257" s="101"/>
      <c r="J6257" s="101"/>
      <c r="L6257" s="102"/>
      <c r="M6257" s="103"/>
      <c r="O6257" s="101"/>
      <c r="P6257" s="101"/>
      <c r="Q6257" s="101"/>
      <c r="R6257" s="105"/>
      <c r="V6257" s="106"/>
      <c r="W6257" s="107"/>
      <c r="X6257" s="107"/>
      <c r="Y6257" s="107"/>
      <c r="Z6257" s="108"/>
      <c r="AA6257" s="107"/>
      <c r="AB6257" s="50"/>
      <c r="AI6257" s="107"/>
    </row>
    <row r="6258" spans="3:35" x14ac:dyDescent="0.2">
      <c r="C6258" s="101"/>
      <c r="D6258" s="101"/>
      <c r="E6258" s="101"/>
      <c r="F6258" s="101"/>
      <c r="I6258" s="101"/>
      <c r="J6258" s="101"/>
      <c r="L6258" s="102"/>
      <c r="M6258" s="103"/>
      <c r="O6258" s="101"/>
      <c r="P6258" s="101"/>
      <c r="Q6258" s="101"/>
      <c r="R6258" s="105"/>
      <c r="V6258" s="106"/>
      <c r="W6258" s="107"/>
      <c r="X6258" s="107"/>
      <c r="Y6258" s="107"/>
      <c r="Z6258" s="108"/>
      <c r="AA6258" s="107"/>
      <c r="AB6258" s="50"/>
      <c r="AI6258" s="107"/>
    </row>
    <row r="6259" spans="3:35" x14ac:dyDescent="0.2">
      <c r="C6259" s="101"/>
      <c r="D6259" s="101"/>
      <c r="E6259" s="101"/>
      <c r="F6259" s="101"/>
      <c r="I6259" s="101"/>
      <c r="J6259" s="101"/>
      <c r="L6259" s="102"/>
      <c r="M6259" s="103"/>
      <c r="O6259" s="101"/>
      <c r="P6259" s="101"/>
      <c r="Q6259" s="101"/>
      <c r="R6259" s="105"/>
      <c r="V6259" s="106"/>
      <c r="W6259" s="107"/>
      <c r="X6259" s="107"/>
      <c r="Y6259" s="107"/>
      <c r="Z6259" s="108"/>
      <c r="AA6259" s="107"/>
      <c r="AB6259" s="50"/>
      <c r="AI6259" s="107"/>
    </row>
    <row r="6260" spans="3:35" x14ac:dyDescent="0.2">
      <c r="C6260" s="101"/>
      <c r="D6260" s="101"/>
      <c r="E6260" s="101"/>
      <c r="F6260" s="101"/>
      <c r="I6260" s="101"/>
      <c r="J6260" s="101"/>
      <c r="L6260" s="102"/>
      <c r="M6260" s="103"/>
      <c r="O6260" s="101"/>
      <c r="P6260" s="101"/>
      <c r="Q6260" s="101"/>
      <c r="R6260" s="105"/>
      <c r="V6260" s="106"/>
      <c r="W6260" s="107"/>
      <c r="X6260" s="107"/>
      <c r="Y6260" s="107"/>
      <c r="Z6260" s="108"/>
      <c r="AA6260" s="107"/>
      <c r="AB6260" s="50"/>
      <c r="AI6260" s="107"/>
    </row>
    <row r="6261" spans="3:35" x14ac:dyDescent="0.2">
      <c r="C6261" s="101"/>
      <c r="D6261" s="101"/>
      <c r="E6261" s="101"/>
      <c r="F6261" s="101"/>
      <c r="I6261" s="101"/>
      <c r="J6261" s="101"/>
      <c r="L6261" s="102"/>
      <c r="M6261" s="103"/>
      <c r="O6261" s="101"/>
      <c r="P6261" s="101"/>
      <c r="Q6261" s="101"/>
      <c r="R6261" s="105"/>
      <c r="V6261" s="106"/>
      <c r="W6261" s="107"/>
      <c r="X6261" s="107"/>
      <c r="Y6261" s="107"/>
      <c r="Z6261" s="108"/>
      <c r="AA6261" s="107"/>
      <c r="AB6261" s="50"/>
      <c r="AI6261" s="107"/>
    </row>
    <row r="6262" spans="3:35" x14ac:dyDescent="0.2">
      <c r="C6262" s="101"/>
      <c r="D6262" s="101"/>
      <c r="E6262" s="101"/>
      <c r="F6262" s="101"/>
      <c r="I6262" s="101"/>
      <c r="J6262" s="101"/>
      <c r="L6262" s="102"/>
      <c r="M6262" s="103"/>
      <c r="O6262" s="101"/>
      <c r="P6262" s="101"/>
      <c r="Q6262" s="101"/>
      <c r="R6262" s="105"/>
      <c r="V6262" s="106"/>
      <c r="W6262" s="107"/>
      <c r="X6262" s="107"/>
      <c r="Y6262" s="107"/>
      <c r="Z6262" s="108"/>
      <c r="AA6262" s="107"/>
      <c r="AB6262" s="50"/>
      <c r="AI6262" s="107"/>
    </row>
    <row r="6263" spans="3:35" x14ac:dyDescent="0.2">
      <c r="C6263" s="101"/>
      <c r="D6263" s="101"/>
      <c r="E6263" s="101"/>
      <c r="F6263" s="101"/>
      <c r="I6263" s="101"/>
      <c r="J6263" s="101"/>
      <c r="L6263" s="102"/>
      <c r="M6263" s="103"/>
      <c r="O6263" s="101"/>
      <c r="P6263" s="101"/>
      <c r="Q6263" s="101"/>
      <c r="R6263" s="105"/>
      <c r="V6263" s="106"/>
      <c r="W6263" s="107"/>
      <c r="X6263" s="107"/>
      <c r="Y6263" s="107"/>
      <c r="Z6263" s="108"/>
      <c r="AA6263" s="107"/>
      <c r="AB6263" s="50"/>
      <c r="AI6263" s="107"/>
    </row>
    <row r="6264" spans="3:35" x14ac:dyDescent="0.2">
      <c r="C6264" s="101"/>
      <c r="D6264" s="101"/>
      <c r="E6264" s="101"/>
      <c r="F6264" s="101"/>
      <c r="I6264" s="101"/>
      <c r="J6264" s="101"/>
      <c r="L6264" s="102"/>
      <c r="M6264" s="103"/>
      <c r="O6264" s="101"/>
      <c r="P6264" s="101"/>
      <c r="Q6264" s="101"/>
      <c r="R6264" s="105"/>
      <c r="V6264" s="106"/>
      <c r="W6264" s="107"/>
      <c r="X6264" s="107"/>
      <c r="Y6264" s="107"/>
      <c r="Z6264" s="108"/>
      <c r="AA6264" s="107"/>
      <c r="AB6264" s="50"/>
      <c r="AI6264" s="107"/>
    </row>
    <row r="6265" spans="3:35" x14ac:dyDescent="0.2">
      <c r="C6265" s="101"/>
      <c r="D6265" s="101"/>
      <c r="E6265" s="101"/>
      <c r="F6265" s="101"/>
      <c r="I6265" s="101"/>
      <c r="J6265" s="101"/>
      <c r="L6265" s="102"/>
      <c r="M6265" s="103"/>
      <c r="O6265" s="101"/>
      <c r="P6265" s="101"/>
      <c r="Q6265" s="101"/>
      <c r="R6265" s="105"/>
      <c r="V6265" s="106"/>
      <c r="W6265" s="107"/>
      <c r="X6265" s="107"/>
      <c r="Y6265" s="107"/>
      <c r="Z6265" s="108"/>
      <c r="AA6265" s="107"/>
      <c r="AB6265" s="50"/>
      <c r="AI6265" s="107"/>
    </row>
    <row r="6266" spans="3:35" x14ac:dyDescent="0.2">
      <c r="C6266" s="101"/>
      <c r="D6266" s="101"/>
      <c r="E6266" s="101"/>
      <c r="F6266" s="101"/>
      <c r="I6266" s="101"/>
      <c r="J6266" s="101"/>
      <c r="L6266" s="102"/>
      <c r="M6266" s="103"/>
      <c r="O6266" s="101"/>
      <c r="P6266" s="101"/>
      <c r="Q6266" s="101"/>
      <c r="R6266" s="105"/>
      <c r="V6266" s="106"/>
      <c r="W6266" s="107"/>
      <c r="X6266" s="107"/>
      <c r="Y6266" s="107"/>
      <c r="Z6266" s="108"/>
      <c r="AA6266" s="107"/>
      <c r="AB6266" s="50"/>
      <c r="AI6266" s="107"/>
    </row>
    <row r="6267" spans="3:35" x14ac:dyDescent="0.2">
      <c r="C6267" s="101"/>
      <c r="D6267" s="101"/>
      <c r="E6267" s="101"/>
      <c r="F6267" s="101"/>
      <c r="I6267" s="101"/>
      <c r="J6267" s="101"/>
      <c r="L6267" s="102"/>
      <c r="M6267" s="103"/>
      <c r="O6267" s="101"/>
      <c r="P6267" s="101"/>
      <c r="Q6267" s="101"/>
      <c r="R6267" s="105"/>
      <c r="V6267" s="106"/>
      <c r="W6267" s="107"/>
      <c r="X6267" s="107"/>
      <c r="Y6267" s="107"/>
      <c r="Z6267" s="108"/>
      <c r="AA6267" s="107"/>
      <c r="AB6267" s="50"/>
      <c r="AI6267" s="107"/>
    </row>
    <row r="6268" spans="3:35" x14ac:dyDescent="0.2">
      <c r="C6268" s="101"/>
      <c r="D6268" s="101"/>
      <c r="E6268" s="101"/>
      <c r="F6268" s="101"/>
      <c r="I6268" s="101"/>
      <c r="J6268" s="101"/>
      <c r="L6268" s="102"/>
      <c r="M6268" s="103"/>
      <c r="O6268" s="101"/>
      <c r="P6268" s="101"/>
      <c r="Q6268" s="101"/>
      <c r="R6268" s="105"/>
      <c r="V6268" s="106"/>
      <c r="W6268" s="107"/>
      <c r="X6268" s="107"/>
      <c r="Y6268" s="107"/>
      <c r="Z6268" s="108"/>
      <c r="AA6268" s="107"/>
      <c r="AB6268" s="50"/>
      <c r="AI6268" s="107"/>
    </row>
    <row r="6269" spans="3:35" x14ac:dyDescent="0.2">
      <c r="C6269" s="101"/>
      <c r="D6269" s="101"/>
      <c r="E6269" s="101"/>
      <c r="F6269" s="101"/>
      <c r="I6269" s="101"/>
      <c r="J6269" s="101"/>
      <c r="L6269" s="102"/>
      <c r="M6269" s="103"/>
      <c r="O6269" s="101"/>
      <c r="P6269" s="101"/>
      <c r="Q6269" s="101"/>
      <c r="R6269" s="105"/>
      <c r="V6269" s="106"/>
      <c r="W6269" s="107"/>
      <c r="X6269" s="107"/>
      <c r="Y6269" s="107"/>
      <c r="Z6269" s="108"/>
      <c r="AA6269" s="107"/>
      <c r="AB6269" s="50"/>
      <c r="AI6269" s="107"/>
    </row>
    <row r="6270" spans="3:35" x14ac:dyDescent="0.2">
      <c r="C6270" s="101"/>
      <c r="D6270" s="101"/>
      <c r="E6270" s="101"/>
      <c r="F6270" s="101"/>
      <c r="I6270" s="101"/>
      <c r="J6270" s="101"/>
      <c r="L6270" s="102"/>
      <c r="M6270" s="103"/>
      <c r="O6270" s="101"/>
      <c r="P6270" s="101"/>
      <c r="Q6270" s="101"/>
      <c r="R6270" s="105"/>
      <c r="V6270" s="106"/>
      <c r="W6270" s="107"/>
      <c r="X6270" s="107"/>
      <c r="Y6270" s="107"/>
      <c r="Z6270" s="108"/>
      <c r="AA6270" s="107"/>
      <c r="AB6270" s="50"/>
      <c r="AI6270" s="107"/>
    </row>
    <row r="6271" spans="3:35" x14ac:dyDescent="0.2">
      <c r="C6271" s="101"/>
      <c r="D6271" s="101"/>
      <c r="E6271" s="101"/>
      <c r="F6271" s="101"/>
      <c r="I6271" s="101"/>
      <c r="J6271" s="101"/>
      <c r="L6271" s="102"/>
      <c r="M6271" s="103"/>
      <c r="O6271" s="101"/>
      <c r="P6271" s="101"/>
      <c r="Q6271" s="101"/>
      <c r="R6271" s="105"/>
      <c r="V6271" s="106"/>
      <c r="W6271" s="107"/>
      <c r="X6271" s="107"/>
      <c r="Y6271" s="107"/>
      <c r="Z6271" s="108"/>
      <c r="AA6271" s="107"/>
      <c r="AB6271" s="50"/>
      <c r="AI6271" s="107"/>
    </row>
    <row r="6272" spans="3:35" x14ac:dyDescent="0.2">
      <c r="C6272" s="101"/>
      <c r="D6272" s="101"/>
      <c r="E6272" s="101"/>
      <c r="F6272" s="101"/>
      <c r="I6272" s="101"/>
      <c r="J6272" s="101"/>
      <c r="L6272" s="102"/>
      <c r="M6272" s="103"/>
      <c r="O6272" s="101"/>
      <c r="P6272" s="101"/>
      <c r="Q6272" s="101"/>
      <c r="R6272" s="105"/>
      <c r="V6272" s="106"/>
      <c r="W6272" s="107"/>
      <c r="X6272" s="107"/>
      <c r="Y6272" s="107"/>
      <c r="Z6272" s="108"/>
      <c r="AA6272" s="107"/>
      <c r="AB6272" s="50"/>
      <c r="AI6272" s="107"/>
    </row>
    <row r="6273" spans="3:35" x14ac:dyDescent="0.2">
      <c r="C6273" s="101"/>
      <c r="D6273" s="101"/>
      <c r="E6273" s="101"/>
      <c r="F6273" s="101"/>
      <c r="I6273" s="101"/>
      <c r="J6273" s="101"/>
      <c r="L6273" s="102"/>
      <c r="M6273" s="103"/>
      <c r="O6273" s="101"/>
      <c r="P6273" s="101"/>
      <c r="Q6273" s="101"/>
      <c r="R6273" s="105"/>
      <c r="V6273" s="106"/>
      <c r="W6273" s="107"/>
      <c r="X6273" s="107"/>
      <c r="Y6273" s="107"/>
      <c r="Z6273" s="108"/>
      <c r="AA6273" s="107"/>
      <c r="AB6273" s="50"/>
      <c r="AI6273" s="107"/>
    </row>
    <row r="6274" spans="3:35" x14ac:dyDescent="0.2">
      <c r="C6274" s="101"/>
      <c r="D6274" s="101"/>
      <c r="E6274" s="101"/>
      <c r="F6274" s="101"/>
      <c r="I6274" s="101"/>
      <c r="J6274" s="101"/>
      <c r="L6274" s="102"/>
      <c r="M6274" s="103"/>
      <c r="O6274" s="101"/>
      <c r="P6274" s="101"/>
      <c r="Q6274" s="101"/>
      <c r="R6274" s="105"/>
      <c r="V6274" s="106"/>
      <c r="W6274" s="107"/>
      <c r="X6274" s="107"/>
      <c r="Y6274" s="107"/>
      <c r="Z6274" s="108"/>
      <c r="AA6274" s="107"/>
      <c r="AB6274" s="50"/>
      <c r="AI6274" s="107"/>
    </row>
    <row r="6275" spans="3:35" x14ac:dyDescent="0.2">
      <c r="C6275" s="101"/>
      <c r="D6275" s="101"/>
      <c r="E6275" s="101"/>
      <c r="F6275" s="101"/>
      <c r="I6275" s="101"/>
      <c r="J6275" s="101"/>
      <c r="L6275" s="102"/>
      <c r="M6275" s="103"/>
      <c r="O6275" s="101"/>
      <c r="P6275" s="101"/>
      <c r="Q6275" s="101"/>
      <c r="R6275" s="105"/>
      <c r="V6275" s="106"/>
      <c r="W6275" s="107"/>
      <c r="X6275" s="107"/>
      <c r="Y6275" s="107"/>
      <c r="Z6275" s="108"/>
      <c r="AA6275" s="107"/>
      <c r="AB6275" s="50"/>
      <c r="AI6275" s="107"/>
    </row>
    <row r="6276" spans="3:35" x14ac:dyDescent="0.2">
      <c r="C6276" s="101"/>
      <c r="D6276" s="101"/>
      <c r="E6276" s="101"/>
      <c r="F6276" s="101"/>
      <c r="I6276" s="101"/>
      <c r="J6276" s="101"/>
      <c r="L6276" s="102"/>
      <c r="M6276" s="103"/>
      <c r="O6276" s="101"/>
      <c r="P6276" s="101"/>
      <c r="Q6276" s="101"/>
      <c r="R6276" s="105"/>
      <c r="V6276" s="106"/>
      <c r="W6276" s="107"/>
      <c r="X6276" s="107"/>
      <c r="Y6276" s="107"/>
      <c r="Z6276" s="108"/>
      <c r="AA6276" s="107"/>
      <c r="AB6276" s="50"/>
      <c r="AI6276" s="107"/>
    </row>
    <row r="6277" spans="3:35" x14ac:dyDescent="0.2">
      <c r="C6277" s="101"/>
      <c r="D6277" s="101"/>
      <c r="E6277" s="101"/>
      <c r="F6277" s="101"/>
      <c r="I6277" s="101"/>
      <c r="J6277" s="101"/>
      <c r="L6277" s="102"/>
      <c r="M6277" s="103"/>
      <c r="O6277" s="101"/>
      <c r="P6277" s="101"/>
      <c r="Q6277" s="101"/>
      <c r="R6277" s="105"/>
      <c r="V6277" s="106"/>
      <c r="W6277" s="107"/>
      <c r="X6277" s="107"/>
      <c r="Y6277" s="107"/>
      <c r="Z6277" s="108"/>
      <c r="AA6277" s="107"/>
      <c r="AB6277" s="50"/>
      <c r="AI6277" s="107"/>
    </row>
    <row r="6278" spans="3:35" x14ac:dyDescent="0.2">
      <c r="C6278" s="101"/>
      <c r="D6278" s="101"/>
      <c r="E6278" s="101"/>
      <c r="F6278" s="101"/>
      <c r="I6278" s="101"/>
      <c r="J6278" s="101"/>
      <c r="L6278" s="102"/>
      <c r="M6278" s="103"/>
      <c r="O6278" s="101"/>
      <c r="P6278" s="101"/>
      <c r="Q6278" s="101"/>
      <c r="R6278" s="105"/>
      <c r="V6278" s="106"/>
      <c r="W6278" s="107"/>
      <c r="X6278" s="107"/>
      <c r="Y6278" s="107"/>
      <c r="Z6278" s="108"/>
      <c r="AA6278" s="107"/>
      <c r="AB6278" s="50"/>
      <c r="AI6278" s="107"/>
    </row>
    <row r="6279" spans="3:35" x14ac:dyDescent="0.2">
      <c r="C6279" s="101"/>
      <c r="D6279" s="101"/>
      <c r="E6279" s="101"/>
      <c r="F6279" s="101"/>
      <c r="I6279" s="101"/>
      <c r="J6279" s="101"/>
      <c r="L6279" s="102"/>
      <c r="M6279" s="103"/>
      <c r="O6279" s="101"/>
      <c r="P6279" s="101"/>
      <c r="Q6279" s="101"/>
      <c r="R6279" s="105"/>
      <c r="V6279" s="106"/>
      <c r="W6279" s="107"/>
      <c r="X6279" s="107"/>
      <c r="Y6279" s="107"/>
      <c r="Z6279" s="108"/>
      <c r="AA6279" s="107"/>
      <c r="AB6279" s="50"/>
      <c r="AI6279" s="107"/>
    </row>
    <row r="6280" spans="3:35" x14ac:dyDescent="0.2">
      <c r="C6280" s="101"/>
      <c r="D6280" s="101"/>
      <c r="E6280" s="101"/>
      <c r="F6280" s="101"/>
      <c r="I6280" s="101"/>
      <c r="J6280" s="101"/>
      <c r="L6280" s="102"/>
      <c r="M6280" s="103"/>
      <c r="O6280" s="101"/>
      <c r="P6280" s="101"/>
      <c r="Q6280" s="101"/>
      <c r="R6280" s="105"/>
      <c r="V6280" s="106"/>
      <c r="W6280" s="107"/>
      <c r="X6280" s="107"/>
      <c r="Y6280" s="107"/>
      <c r="Z6280" s="108"/>
      <c r="AA6280" s="107"/>
      <c r="AB6280" s="50"/>
      <c r="AI6280" s="107"/>
    </row>
    <row r="6281" spans="3:35" x14ac:dyDescent="0.2">
      <c r="C6281" s="101"/>
      <c r="D6281" s="101"/>
      <c r="E6281" s="101"/>
      <c r="F6281" s="101"/>
      <c r="I6281" s="101"/>
      <c r="J6281" s="101"/>
      <c r="L6281" s="102"/>
      <c r="M6281" s="103"/>
      <c r="O6281" s="101"/>
      <c r="P6281" s="101"/>
      <c r="Q6281" s="101"/>
      <c r="R6281" s="105"/>
      <c r="V6281" s="106"/>
      <c r="W6281" s="107"/>
      <c r="X6281" s="107"/>
      <c r="Y6281" s="107"/>
      <c r="Z6281" s="108"/>
      <c r="AA6281" s="107"/>
      <c r="AB6281" s="50"/>
      <c r="AI6281" s="107"/>
    </row>
    <row r="6282" spans="3:35" x14ac:dyDescent="0.2">
      <c r="C6282" s="101"/>
      <c r="D6282" s="101"/>
      <c r="E6282" s="101"/>
      <c r="F6282" s="101"/>
      <c r="I6282" s="101"/>
      <c r="J6282" s="101"/>
      <c r="L6282" s="102"/>
      <c r="M6282" s="103"/>
      <c r="O6282" s="101"/>
      <c r="P6282" s="101"/>
      <c r="Q6282" s="101"/>
      <c r="R6282" s="105"/>
      <c r="V6282" s="106"/>
      <c r="W6282" s="107"/>
      <c r="X6282" s="107"/>
      <c r="Y6282" s="107"/>
      <c r="Z6282" s="108"/>
      <c r="AA6282" s="107"/>
      <c r="AB6282" s="50"/>
      <c r="AI6282" s="107"/>
    </row>
    <row r="6283" spans="3:35" x14ac:dyDescent="0.2">
      <c r="C6283" s="101"/>
      <c r="D6283" s="101"/>
      <c r="E6283" s="101"/>
      <c r="F6283" s="101"/>
      <c r="I6283" s="101"/>
      <c r="J6283" s="101"/>
      <c r="L6283" s="102"/>
      <c r="M6283" s="103"/>
      <c r="O6283" s="101"/>
      <c r="P6283" s="101"/>
      <c r="Q6283" s="101"/>
      <c r="R6283" s="105"/>
      <c r="V6283" s="106"/>
      <c r="W6283" s="107"/>
      <c r="X6283" s="107"/>
      <c r="Y6283" s="107"/>
      <c r="Z6283" s="108"/>
      <c r="AA6283" s="107"/>
      <c r="AB6283" s="50"/>
      <c r="AI6283" s="107"/>
    </row>
    <row r="6284" spans="3:35" x14ac:dyDescent="0.2">
      <c r="C6284" s="101"/>
      <c r="D6284" s="101"/>
      <c r="E6284" s="101"/>
      <c r="F6284" s="101"/>
      <c r="I6284" s="101"/>
      <c r="J6284" s="101"/>
      <c r="L6284" s="102"/>
      <c r="M6284" s="103"/>
      <c r="O6284" s="101"/>
      <c r="P6284" s="101"/>
      <c r="Q6284" s="101"/>
      <c r="R6284" s="105"/>
      <c r="V6284" s="106"/>
      <c r="W6284" s="107"/>
      <c r="X6284" s="107"/>
      <c r="Y6284" s="107"/>
      <c r="Z6284" s="108"/>
      <c r="AA6284" s="107"/>
      <c r="AB6284" s="50"/>
      <c r="AI6284" s="107"/>
    </row>
    <row r="6285" spans="3:35" x14ac:dyDescent="0.2">
      <c r="C6285" s="101"/>
      <c r="D6285" s="101"/>
      <c r="E6285" s="101"/>
      <c r="F6285" s="101"/>
      <c r="I6285" s="101"/>
      <c r="J6285" s="101"/>
      <c r="L6285" s="102"/>
      <c r="M6285" s="103"/>
      <c r="O6285" s="101"/>
      <c r="P6285" s="101"/>
      <c r="Q6285" s="101"/>
      <c r="R6285" s="105"/>
      <c r="V6285" s="106"/>
      <c r="W6285" s="107"/>
      <c r="X6285" s="107"/>
      <c r="Y6285" s="107"/>
      <c r="Z6285" s="108"/>
      <c r="AA6285" s="107"/>
      <c r="AB6285" s="50"/>
      <c r="AI6285" s="107"/>
    </row>
    <row r="6286" spans="3:35" x14ac:dyDescent="0.2">
      <c r="C6286" s="101"/>
      <c r="D6286" s="101"/>
      <c r="E6286" s="101"/>
      <c r="F6286" s="101"/>
      <c r="I6286" s="101"/>
      <c r="J6286" s="101"/>
      <c r="L6286" s="102"/>
      <c r="M6286" s="103"/>
      <c r="O6286" s="101"/>
      <c r="P6286" s="101"/>
      <c r="Q6286" s="101"/>
      <c r="R6286" s="105"/>
      <c r="V6286" s="106"/>
      <c r="W6286" s="107"/>
      <c r="X6286" s="107"/>
      <c r="Y6286" s="107"/>
      <c r="Z6286" s="108"/>
      <c r="AA6286" s="107"/>
      <c r="AB6286" s="50"/>
      <c r="AI6286" s="107"/>
    </row>
    <row r="6287" spans="3:35" x14ac:dyDescent="0.2">
      <c r="C6287" s="101"/>
      <c r="D6287" s="101"/>
      <c r="E6287" s="101"/>
      <c r="F6287" s="101"/>
      <c r="I6287" s="101"/>
      <c r="J6287" s="101"/>
      <c r="L6287" s="102"/>
      <c r="M6287" s="103"/>
      <c r="O6287" s="101"/>
      <c r="P6287" s="101"/>
      <c r="Q6287" s="101"/>
      <c r="R6287" s="105"/>
      <c r="V6287" s="106"/>
      <c r="W6287" s="107"/>
      <c r="X6287" s="107"/>
      <c r="Y6287" s="107"/>
      <c r="Z6287" s="108"/>
      <c r="AA6287" s="107"/>
      <c r="AB6287" s="50"/>
      <c r="AI6287" s="107"/>
    </row>
    <row r="6288" spans="3:35" x14ac:dyDescent="0.2">
      <c r="C6288" s="101"/>
      <c r="D6288" s="101"/>
      <c r="E6288" s="101"/>
      <c r="F6288" s="101"/>
      <c r="I6288" s="101"/>
      <c r="J6288" s="101"/>
      <c r="L6288" s="102"/>
      <c r="M6288" s="103"/>
      <c r="O6288" s="101"/>
      <c r="P6288" s="101"/>
      <c r="Q6288" s="101"/>
      <c r="R6288" s="105"/>
      <c r="V6288" s="106"/>
      <c r="W6288" s="107"/>
      <c r="X6288" s="107"/>
      <c r="Y6288" s="107"/>
      <c r="Z6288" s="108"/>
      <c r="AA6288" s="107"/>
      <c r="AB6288" s="50"/>
      <c r="AI6288" s="107"/>
    </row>
    <row r="6289" spans="3:35" x14ac:dyDescent="0.2">
      <c r="C6289" s="101"/>
      <c r="D6289" s="101"/>
      <c r="E6289" s="101"/>
      <c r="F6289" s="101"/>
      <c r="I6289" s="101"/>
      <c r="J6289" s="101"/>
      <c r="L6289" s="102"/>
      <c r="M6289" s="103"/>
      <c r="O6289" s="101"/>
      <c r="P6289" s="101"/>
      <c r="Q6289" s="101"/>
      <c r="R6289" s="105"/>
      <c r="V6289" s="106"/>
      <c r="W6289" s="107"/>
      <c r="X6289" s="107"/>
      <c r="Y6289" s="107"/>
      <c r="Z6289" s="108"/>
      <c r="AA6289" s="107"/>
      <c r="AB6289" s="50"/>
      <c r="AI6289" s="107"/>
    </row>
    <row r="6290" spans="3:35" x14ac:dyDescent="0.2">
      <c r="C6290" s="101"/>
      <c r="D6290" s="101"/>
      <c r="E6290" s="101"/>
      <c r="F6290" s="101"/>
      <c r="I6290" s="101"/>
      <c r="J6290" s="101"/>
      <c r="L6290" s="102"/>
      <c r="M6290" s="103"/>
      <c r="O6290" s="101"/>
      <c r="P6290" s="101"/>
      <c r="Q6290" s="101"/>
      <c r="R6290" s="105"/>
      <c r="V6290" s="106"/>
      <c r="W6290" s="107"/>
      <c r="X6290" s="107"/>
      <c r="Y6290" s="107"/>
      <c r="Z6290" s="108"/>
      <c r="AA6290" s="107"/>
      <c r="AB6290" s="50"/>
      <c r="AI6290" s="107"/>
    </row>
    <row r="6291" spans="3:35" x14ac:dyDescent="0.2">
      <c r="C6291" s="101"/>
      <c r="D6291" s="101"/>
      <c r="E6291" s="101"/>
      <c r="F6291" s="101"/>
      <c r="I6291" s="101"/>
      <c r="J6291" s="101"/>
      <c r="L6291" s="102"/>
      <c r="M6291" s="103"/>
      <c r="O6291" s="101"/>
      <c r="P6291" s="101"/>
      <c r="Q6291" s="101"/>
      <c r="R6291" s="105"/>
      <c r="V6291" s="106"/>
      <c r="W6291" s="107"/>
      <c r="X6291" s="107"/>
      <c r="Y6291" s="107"/>
      <c r="Z6291" s="108"/>
      <c r="AA6291" s="107"/>
      <c r="AB6291" s="50"/>
      <c r="AI6291" s="107"/>
    </row>
    <row r="6292" spans="3:35" x14ac:dyDescent="0.2">
      <c r="C6292" s="101"/>
      <c r="D6292" s="101"/>
      <c r="E6292" s="101"/>
      <c r="F6292" s="101"/>
      <c r="I6292" s="101"/>
      <c r="J6292" s="101"/>
      <c r="L6292" s="102"/>
      <c r="M6292" s="103"/>
      <c r="O6292" s="101"/>
      <c r="P6292" s="101"/>
      <c r="Q6292" s="101"/>
      <c r="R6292" s="105"/>
      <c r="V6292" s="106"/>
      <c r="W6292" s="107"/>
      <c r="X6292" s="107"/>
      <c r="Y6292" s="107"/>
      <c r="Z6292" s="108"/>
      <c r="AA6292" s="107"/>
      <c r="AB6292" s="50"/>
      <c r="AI6292" s="107"/>
    </row>
    <row r="6293" spans="3:35" x14ac:dyDescent="0.2">
      <c r="C6293" s="101"/>
      <c r="D6293" s="101"/>
      <c r="E6293" s="101"/>
      <c r="F6293" s="101"/>
      <c r="I6293" s="101"/>
      <c r="J6293" s="101"/>
      <c r="L6293" s="102"/>
      <c r="M6293" s="103"/>
      <c r="O6293" s="101"/>
      <c r="P6293" s="101"/>
      <c r="Q6293" s="101"/>
      <c r="R6293" s="105"/>
      <c r="V6293" s="106"/>
      <c r="W6293" s="107"/>
      <c r="X6293" s="107"/>
      <c r="Y6293" s="107"/>
      <c r="Z6293" s="108"/>
      <c r="AA6293" s="107"/>
      <c r="AB6293" s="50"/>
      <c r="AI6293" s="107"/>
    </row>
    <row r="6294" spans="3:35" x14ac:dyDescent="0.2">
      <c r="C6294" s="101"/>
      <c r="D6294" s="101"/>
      <c r="E6294" s="101"/>
      <c r="F6294" s="101"/>
      <c r="I6294" s="101"/>
      <c r="J6294" s="101"/>
      <c r="L6294" s="102"/>
      <c r="M6294" s="103"/>
      <c r="O6294" s="101"/>
      <c r="P6294" s="101"/>
      <c r="Q6294" s="101"/>
      <c r="R6294" s="105"/>
      <c r="V6294" s="106"/>
      <c r="W6294" s="107"/>
      <c r="X6294" s="107"/>
      <c r="Y6294" s="107"/>
      <c r="Z6294" s="108"/>
      <c r="AA6294" s="107"/>
      <c r="AB6294" s="50"/>
      <c r="AI6294" s="107"/>
    </row>
    <row r="6295" spans="3:35" x14ac:dyDescent="0.2">
      <c r="C6295" s="101"/>
      <c r="D6295" s="101"/>
      <c r="E6295" s="101"/>
      <c r="F6295" s="101"/>
      <c r="I6295" s="101"/>
      <c r="J6295" s="101"/>
      <c r="L6295" s="102"/>
      <c r="M6295" s="103"/>
      <c r="O6295" s="101"/>
      <c r="P6295" s="101"/>
      <c r="Q6295" s="101"/>
      <c r="R6295" s="105"/>
      <c r="V6295" s="106"/>
      <c r="W6295" s="107"/>
      <c r="X6295" s="107"/>
      <c r="Y6295" s="107"/>
      <c r="Z6295" s="108"/>
      <c r="AA6295" s="107"/>
      <c r="AB6295" s="50"/>
      <c r="AI6295" s="107"/>
    </row>
    <row r="6296" spans="3:35" x14ac:dyDescent="0.2">
      <c r="C6296" s="101"/>
      <c r="D6296" s="101"/>
      <c r="E6296" s="101"/>
      <c r="F6296" s="101"/>
      <c r="I6296" s="101"/>
      <c r="J6296" s="101"/>
      <c r="L6296" s="102"/>
      <c r="M6296" s="103"/>
      <c r="O6296" s="101"/>
      <c r="P6296" s="101"/>
      <c r="Q6296" s="101"/>
      <c r="R6296" s="105"/>
      <c r="V6296" s="106"/>
      <c r="W6296" s="107"/>
      <c r="X6296" s="107"/>
      <c r="Y6296" s="107"/>
      <c r="Z6296" s="108"/>
      <c r="AA6296" s="107"/>
      <c r="AB6296" s="50"/>
      <c r="AI6296" s="107"/>
    </row>
    <row r="6297" spans="3:35" x14ac:dyDescent="0.2">
      <c r="C6297" s="101"/>
      <c r="D6297" s="101"/>
      <c r="E6297" s="101"/>
      <c r="F6297" s="101"/>
      <c r="I6297" s="101"/>
      <c r="J6297" s="101"/>
      <c r="L6297" s="102"/>
      <c r="M6297" s="103"/>
      <c r="O6297" s="101"/>
      <c r="P6297" s="101"/>
      <c r="Q6297" s="101"/>
      <c r="R6297" s="105"/>
      <c r="V6297" s="106"/>
      <c r="W6297" s="107"/>
      <c r="X6297" s="107"/>
      <c r="Y6297" s="107"/>
      <c r="Z6297" s="108"/>
      <c r="AA6297" s="107"/>
      <c r="AB6297" s="50"/>
      <c r="AI6297" s="107"/>
    </row>
    <row r="6298" spans="3:35" x14ac:dyDescent="0.2">
      <c r="C6298" s="101"/>
      <c r="D6298" s="101"/>
      <c r="E6298" s="101"/>
      <c r="F6298" s="101"/>
      <c r="I6298" s="101"/>
      <c r="J6298" s="101"/>
      <c r="L6298" s="102"/>
      <c r="M6298" s="103"/>
      <c r="O6298" s="101"/>
      <c r="P6298" s="101"/>
      <c r="Q6298" s="101"/>
      <c r="R6298" s="105"/>
      <c r="V6298" s="106"/>
      <c r="W6298" s="107"/>
      <c r="X6298" s="107"/>
      <c r="Y6298" s="107"/>
      <c r="Z6298" s="108"/>
      <c r="AA6298" s="107"/>
      <c r="AB6298" s="50"/>
      <c r="AI6298" s="107"/>
    </row>
    <row r="6299" spans="3:35" x14ac:dyDescent="0.2">
      <c r="C6299" s="101"/>
      <c r="D6299" s="101"/>
      <c r="E6299" s="101"/>
      <c r="F6299" s="101"/>
      <c r="I6299" s="101"/>
      <c r="J6299" s="101"/>
      <c r="L6299" s="102"/>
      <c r="M6299" s="103"/>
      <c r="O6299" s="101"/>
      <c r="P6299" s="101"/>
      <c r="Q6299" s="101"/>
      <c r="R6299" s="105"/>
      <c r="V6299" s="106"/>
      <c r="W6299" s="107"/>
      <c r="X6299" s="107"/>
      <c r="Y6299" s="107"/>
      <c r="Z6299" s="108"/>
      <c r="AA6299" s="107"/>
      <c r="AB6299" s="50"/>
      <c r="AI6299" s="107"/>
    </row>
    <row r="6300" spans="3:35" x14ac:dyDescent="0.2">
      <c r="C6300" s="101"/>
      <c r="D6300" s="101"/>
      <c r="E6300" s="101"/>
      <c r="F6300" s="101"/>
      <c r="I6300" s="101"/>
      <c r="J6300" s="101"/>
      <c r="L6300" s="102"/>
      <c r="M6300" s="103"/>
      <c r="O6300" s="101"/>
      <c r="P6300" s="101"/>
      <c r="Q6300" s="101"/>
      <c r="R6300" s="105"/>
      <c r="V6300" s="106"/>
      <c r="W6300" s="107"/>
      <c r="X6300" s="107"/>
      <c r="Y6300" s="107"/>
      <c r="Z6300" s="108"/>
      <c r="AA6300" s="107"/>
      <c r="AB6300" s="50"/>
      <c r="AI6300" s="107"/>
    </row>
    <row r="6301" spans="3:35" x14ac:dyDescent="0.2">
      <c r="C6301" s="101"/>
      <c r="D6301" s="101"/>
      <c r="E6301" s="101"/>
      <c r="F6301" s="101"/>
      <c r="I6301" s="101"/>
      <c r="J6301" s="101"/>
      <c r="L6301" s="102"/>
      <c r="M6301" s="103"/>
      <c r="O6301" s="101"/>
      <c r="P6301" s="101"/>
      <c r="Q6301" s="101"/>
      <c r="R6301" s="105"/>
      <c r="V6301" s="106"/>
      <c r="W6301" s="107"/>
      <c r="X6301" s="107"/>
      <c r="Y6301" s="107"/>
      <c r="Z6301" s="108"/>
      <c r="AA6301" s="107"/>
      <c r="AB6301" s="50"/>
      <c r="AI6301" s="107"/>
    </row>
    <row r="6302" spans="3:35" x14ac:dyDescent="0.2">
      <c r="C6302" s="101"/>
      <c r="D6302" s="101"/>
      <c r="E6302" s="101"/>
      <c r="F6302" s="101"/>
      <c r="I6302" s="101"/>
      <c r="J6302" s="101"/>
      <c r="L6302" s="102"/>
      <c r="M6302" s="103"/>
      <c r="O6302" s="101"/>
      <c r="P6302" s="101"/>
      <c r="Q6302" s="101"/>
      <c r="R6302" s="105"/>
      <c r="V6302" s="106"/>
      <c r="W6302" s="107"/>
      <c r="X6302" s="107"/>
      <c r="Y6302" s="107"/>
      <c r="Z6302" s="108"/>
      <c r="AA6302" s="107"/>
      <c r="AB6302" s="50"/>
      <c r="AI6302" s="107"/>
    </row>
    <row r="6303" spans="3:35" x14ac:dyDescent="0.2">
      <c r="C6303" s="101"/>
      <c r="D6303" s="101"/>
      <c r="E6303" s="101"/>
      <c r="F6303" s="101"/>
      <c r="I6303" s="101"/>
      <c r="J6303" s="101"/>
      <c r="L6303" s="102"/>
      <c r="M6303" s="103"/>
      <c r="O6303" s="101"/>
      <c r="P6303" s="101"/>
      <c r="Q6303" s="101"/>
      <c r="R6303" s="105"/>
      <c r="V6303" s="106"/>
      <c r="W6303" s="107"/>
      <c r="X6303" s="107"/>
      <c r="Y6303" s="107"/>
      <c r="Z6303" s="108"/>
      <c r="AA6303" s="107"/>
      <c r="AB6303" s="50"/>
      <c r="AI6303" s="107"/>
    </row>
    <row r="6304" spans="3:35" x14ac:dyDescent="0.2">
      <c r="C6304" s="101"/>
      <c r="D6304" s="101"/>
      <c r="E6304" s="101"/>
      <c r="F6304" s="101"/>
      <c r="I6304" s="101"/>
      <c r="J6304" s="101"/>
      <c r="L6304" s="102"/>
      <c r="M6304" s="103"/>
      <c r="O6304" s="101"/>
      <c r="P6304" s="101"/>
      <c r="Q6304" s="101"/>
      <c r="R6304" s="105"/>
      <c r="V6304" s="106"/>
      <c r="W6304" s="107"/>
      <c r="X6304" s="107"/>
      <c r="Y6304" s="107"/>
      <c r="Z6304" s="108"/>
      <c r="AA6304" s="107"/>
      <c r="AB6304" s="50"/>
      <c r="AI6304" s="107"/>
    </row>
    <row r="6305" spans="3:35" x14ac:dyDescent="0.2">
      <c r="C6305" s="101"/>
      <c r="D6305" s="101"/>
      <c r="E6305" s="101"/>
      <c r="F6305" s="101"/>
      <c r="I6305" s="101"/>
      <c r="J6305" s="101"/>
      <c r="L6305" s="102"/>
      <c r="M6305" s="103"/>
      <c r="O6305" s="101"/>
      <c r="P6305" s="101"/>
      <c r="Q6305" s="101"/>
      <c r="R6305" s="105"/>
      <c r="V6305" s="106"/>
      <c r="W6305" s="107"/>
      <c r="X6305" s="107"/>
      <c r="Y6305" s="107"/>
      <c r="Z6305" s="108"/>
      <c r="AA6305" s="107"/>
      <c r="AB6305" s="50"/>
      <c r="AI6305" s="107"/>
    </row>
    <row r="6306" spans="3:35" x14ac:dyDescent="0.2">
      <c r="C6306" s="101"/>
      <c r="D6306" s="101"/>
      <c r="E6306" s="101"/>
      <c r="F6306" s="101"/>
      <c r="I6306" s="101"/>
      <c r="J6306" s="101"/>
      <c r="L6306" s="102"/>
      <c r="M6306" s="103"/>
      <c r="O6306" s="101"/>
      <c r="P6306" s="101"/>
      <c r="Q6306" s="101"/>
      <c r="R6306" s="105"/>
      <c r="V6306" s="106"/>
      <c r="W6306" s="107"/>
      <c r="X6306" s="107"/>
      <c r="Y6306" s="107"/>
      <c r="Z6306" s="108"/>
      <c r="AA6306" s="107"/>
      <c r="AB6306" s="50"/>
      <c r="AI6306" s="107"/>
    </row>
    <row r="6307" spans="3:35" x14ac:dyDescent="0.2">
      <c r="C6307" s="101"/>
      <c r="D6307" s="101"/>
      <c r="E6307" s="101"/>
      <c r="F6307" s="101"/>
      <c r="I6307" s="101"/>
      <c r="J6307" s="101"/>
      <c r="L6307" s="102"/>
      <c r="M6307" s="103"/>
      <c r="O6307" s="101"/>
      <c r="P6307" s="101"/>
      <c r="Q6307" s="101"/>
      <c r="R6307" s="105"/>
      <c r="V6307" s="106"/>
      <c r="W6307" s="107"/>
      <c r="X6307" s="107"/>
      <c r="Y6307" s="107"/>
      <c r="Z6307" s="108"/>
      <c r="AA6307" s="107"/>
      <c r="AB6307" s="50"/>
      <c r="AI6307" s="107"/>
    </row>
    <row r="6308" spans="3:35" x14ac:dyDescent="0.2">
      <c r="C6308" s="101"/>
      <c r="D6308" s="101"/>
      <c r="E6308" s="101"/>
      <c r="F6308" s="101"/>
      <c r="I6308" s="101"/>
      <c r="J6308" s="101"/>
      <c r="L6308" s="102"/>
      <c r="M6308" s="103"/>
      <c r="O6308" s="101"/>
      <c r="P6308" s="101"/>
      <c r="Q6308" s="101"/>
      <c r="R6308" s="105"/>
      <c r="V6308" s="106"/>
      <c r="W6308" s="107"/>
      <c r="X6308" s="107"/>
      <c r="Y6308" s="107"/>
      <c r="Z6308" s="108"/>
      <c r="AA6308" s="107"/>
      <c r="AB6308" s="50"/>
      <c r="AI6308" s="107"/>
    </row>
    <row r="6309" spans="3:35" x14ac:dyDescent="0.2">
      <c r="C6309" s="101"/>
      <c r="D6309" s="101"/>
      <c r="E6309" s="101"/>
      <c r="F6309" s="101"/>
      <c r="I6309" s="101"/>
      <c r="J6309" s="101"/>
      <c r="L6309" s="102"/>
      <c r="M6309" s="103"/>
      <c r="O6309" s="101"/>
      <c r="P6309" s="101"/>
      <c r="Q6309" s="101"/>
      <c r="R6309" s="105"/>
      <c r="V6309" s="106"/>
      <c r="W6309" s="107"/>
      <c r="X6309" s="107"/>
      <c r="Y6309" s="107"/>
      <c r="Z6309" s="108"/>
      <c r="AA6309" s="107"/>
      <c r="AB6309" s="50"/>
      <c r="AI6309" s="107"/>
    </row>
    <row r="6310" spans="3:35" x14ac:dyDescent="0.2">
      <c r="C6310" s="101"/>
      <c r="D6310" s="101"/>
      <c r="E6310" s="101"/>
      <c r="F6310" s="101"/>
      <c r="I6310" s="101"/>
      <c r="J6310" s="101"/>
      <c r="L6310" s="102"/>
      <c r="M6310" s="103"/>
      <c r="O6310" s="101"/>
      <c r="P6310" s="101"/>
      <c r="Q6310" s="101"/>
      <c r="R6310" s="105"/>
      <c r="V6310" s="106"/>
      <c r="W6310" s="107"/>
      <c r="X6310" s="107"/>
      <c r="Y6310" s="107"/>
      <c r="Z6310" s="108"/>
      <c r="AA6310" s="107"/>
      <c r="AB6310" s="50"/>
      <c r="AI6310" s="107"/>
    </row>
    <row r="6311" spans="3:35" x14ac:dyDescent="0.2">
      <c r="C6311" s="101"/>
      <c r="D6311" s="101"/>
      <c r="E6311" s="101"/>
      <c r="F6311" s="101"/>
      <c r="I6311" s="101"/>
      <c r="J6311" s="101"/>
      <c r="L6311" s="102"/>
      <c r="M6311" s="103"/>
      <c r="O6311" s="101"/>
      <c r="P6311" s="101"/>
      <c r="Q6311" s="101"/>
      <c r="R6311" s="105"/>
      <c r="V6311" s="106"/>
      <c r="W6311" s="107"/>
      <c r="X6311" s="107"/>
      <c r="Y6311" s="107"/>
      <c r="Z6311" s="108"/>
      <c r="AA6311" s="107"/>
      <c r="AB6311" s="50"/>
      <c r="AI6311" s="107"/>
    </row>
    <row r="6312" spans="3:35" x14ac:dyDescent="0.2">
      <c r="C6312" s="101"/>
      <c r="D6312" s="101"/>
      <c r="E6312" s="101"/>
      <c r="F6312" s="101"/>
      <c r="I6312" s="101"/>
      <c r="J6312" s="101"/>
      <c r="L6312" s="102"/>
      <c r="M6312" s="103"/>
      <c r="O6312" s="101"/>
      <c r="P6312" s="101"/>
      <c r="Q6312" s="101"/>
      <c r="R6312" s="105"/>
      <c r="V6312" s="106"/>
      <c r="W6312" s="107"/>
      <c r="X6312" s="107"/>
      <c r="Y6312" s="107"/>
      <c r="Z6312" s="108"/>
      <c r="AA6312" s="107"/>
      <c r="AB6312" s="50"/>
      <c r="AI6312" s="107"/>
    </row>
    <row r="6313" spans="3:35" x14ac:dyDescent="0.2">
      <c r="C6313" s="101"/>
      <c r="D6313" s="101"/>
      <c r="E6313" s="101"/>
      <c r="F6313" s="101"/>
      <c r="I6313" s="101"/>
      <c r="J6313" s="101"/>
      <c r="L6313" s="102"/>
      <c r="M6313" s="103"/>
      <c r="O6313" s="101"/>
      <c r="P6313" s="101"/>
      <c r="Q6313" s="101"/>
      <c r="R6313" s="105"/>
      <c r="V6313" s="106"/>
      <c r="W6313" s="107"/>
      <c r="X6313" s="107"/>
      <c r="Y6313" s="107"/>
      <c r="Z6313" s="108"/>
      <c r="AA6313" s="107"/>
      <c r="AB6313" s="50"/>
      <c r="AI6313" s="107"/>
    </row>
    <row r="6314" spans="3:35" x14ac:dyDescent="0.2">
      <c r="C6314" s="101"/>
      <c r="D6314" s="101"/>
      <c r="E6314" s="101"/>
      <c r="F6314" s="101"/>
      <c r="I6314" s="101"/>
      <c r="J6314" s="101"/>
      <c r="L6314" s="102"/>
      <c r="M6314" s="103"/>
      <c r="O6314" s="101"/>
      <c r="P6314" s="101"/>
      <c r="Q6314" s="101"/>
      <c r="R6314" s="105"/>
      <c r="V6314" s="106"/>
      <c r="W6314" s="107"/>
      <c r="X6314" s="107"/>
      <c r="Y6314" s="107"/>
      <c r="Z6314" s="108"/>
      <c r="AA6314" s="107"/>
      <c r="AB6314" s="50"/>
      <c r="AI6314" s="107"/>
    </row>
    <row r="6315" spans="3:35" x14ac:dyDescent="0.2">
      <c r="C6315" s="101"/>
      <c r="D6315" s="101"/>
      <c r="E6315" s="101"/>
      <c r="F6315" s="101"/>
      <c r="I6315" s="101"/>
      <c r="J6315" s="101"/>
      <c r="L6315" s="102"/>
      <c r="M6315" s="103"/>
      <c r="O6315" s="101"/>
      <c r="P6315" s="101"/>
      <c r="Q6315" s="101"/>
      <c r="R6315" s="105"/>
      <c r="V6315" s="106"/>
      <c r="W6315" s="107"/>
      <c r="X6315" s="107"/>
      <c r="Y6315" s="107"/>
      <c r="Z6315" s="108"/>
      <c r="AA6315" s="107"/>
      <c r="AB6315" s="50"/>
      <c r="AI6315" s="107"/>
    </row>
    <row r="6316" spans="3:35" x14ac:dyDescent="0.2">
      <c r="C6316" s="101"/>
      <c r="D6316" s="101"/>
      <c r="E6316" s="101"/>
      <c r="F6316" s="101"/>
      <c r="I6316" s="101"/>
      <c r="J6316" s="101"/>
      <c r="L6316" s="102"/>
      <c r="M6316" s="103"/>
      <c r="O6316" s="101"/>
      <c r="P6316" s="101"/>
      <c r="Q6316" s="101"/>
      <c r="R6316" s="105"/>
      <c r="V6316" s="106"/>
      <c r="W6316" s="107"/>
      <c r="X6316" s="107"/>
      <c r="Y6316" s="107"/>
      <c r="Z6316" s="108"/>
      <c r="AA6316" s="107"/>
      <c r="AB6316" s="50"/>
      <c r="AI6316" s="107"/>
    </row>
    <row r="6317" spans="3:35" x14ac:dyDescent="0.2">
      <c r="C6317" s="101"/>
      <c r="D6317" s="101"/>
      <c r="E6317" s="101"/>
      <c r="F6317" s="101"/>
      <c r="I6317" s="101"/>
      <c r="J6317" s="101"/>
      <c r="L6317" s="102"/>
      <c r="M6317" s="103"/>
      <c r="O6317" s="101"/>
      <c r="P6317" s="101"/>
      <c r="Q6317" s="101"/>
      <c r="R6317" s="105"/>
      <c r="V6317" s="106"/>
      <c r="W6317" s="107"/>
      <c r="X6317" s="107"/>
      <c r="Y6317" s="107"/>
      <c r="Z6317" s="108"/>
      <c r="AA6317" s="107"/>
      <c r="AB6317" s="50"/>
      <c r="AI6317" s="107"/>
    </row>
    <row r="6318" spans="3:35" x14ac:dyDescent="0.2">
      <c r="C6318" s="101"/>
      <c r="D6318" s="101"/>
      <c r="E6318" s="101"/>
      <c r="F6318" s="101"/>
      <c r="I6318" s="101"/>
      <c r="J6318" s="101"/>
      <c r="L6318" s="102"/>
      <c r="M6318" s="103"/>
      <c r="O6318" s="101"/>
      <c r="P6318" s="101"/>
      <c r="Q6318" s="101"/>
      <c r="R6318" s="105"/>
      <c r="V6318" s="106"/>
      <c r="W6318" s="107"/>
      <c r="X6318" s="107"/>
      <c r="Y6318" s="107"/>
      <c r="Z6318" s="108"/>
      <c r="AA6318" s="107"/>
      <c r="AB6318" s="50"/>
      <c r="AI6318" s="107"/>
    </row>
    <row r="6319" spans="3:35" x14ac:dyDescent="0.2">
      <c r="C6319" s="101"/>
      <c r="D6319" s="101"/>
      <c r="E6319" s="101"/>
      <c r="F6319" s="101"/>
      <c r="I6319" s="101"/>
      <c r="J6319" s="101"/>
      <c r="L6319" s="102"/>
      <c r="M6319" s="103"/>
      <c r="O6319" s="101"/>
      <c r="P6319" s="101"/>
      <c r="Q6319" s="101"/>
      <c r="R6319" s="105"/>
      <c r="V6319" s="106"/>
      <c r="W6319" s="107"/>
      <c r="X6319" s="107"/>
      <c r="Y6319" s="107"/>
      <c r="Z6319" s="108"/>
      <c r="AA6319" s="107"/>
      <c r="AB6319" s="50"/>
      <c r="AI6319" s="107"/>
    </row>
    <row r="6320" spans="3:35" x14ac:dyDescent="0.2">
      <c r="C6320" s="101"/>
      <c r="D6320" s="101"/>
      <c r="E6320" s="101"/>
      <c r="F6320" s="101"/>
      <c r="I6320" s="101"/>
      <c r="J6320" s="101"/>
      <c r="L6320" s="102"/>
      <c r="M6320" s="103"/>
      <c r="O6320" s="101"/>
      <c r="P6320" s="101"/>
      <c r="Q6320" s="101"/>
      <c r="R6320" s="105"/>
      <c r="V6320" s="106"/>
      <c r="W6320" s="107"/>
      <c r="X6320" s="107"/>
      <c r="Y6320" s="107"/>
      <c r="Z6320" s="108"/>
      <c r="AA6320" s="107"/>
      <c r="AB6320" s="50"/>
      <c r="AI6320" s="107"/>
    </row>
    <row r="6321" spans="3:35" x14ac:dyDescent="0.2">
      <c r="C6321" s="101"/>
      <c r="D6321" s="101"/>
      <c r="E6321" s="101"/>
      <c r="F6321" s="101"/>
      <c r="I6321" s="101"/>
      <c r="J6321" s="101"/>
      <c r="L6321" s="102"/>
      <c r="M6321" s="103"/>
      <c r="O6321" s="101"/>
      <c r="P6321" s="101"/>
      <c r="Q6321" s="101"/>
      <c r="R6321" s="105"/>
      <c r="V6321" s="106"/>
      <c r="W6321" s="107"/>
      <c r="X6321" s="107"/>
      <c r="Y6321" s="107"/>
      <c r="Z6321" s="108"/>
      <c r="AA6321" s="107"/>
      <c r="AB6321" s="50"/>
      <c r="AI6321" s="107"/>
    </row>
    <row r="6322" spans="3:35" x14ac:dyDescent="0.2">
      <c r="C6322" s="101"/>
      <c r="D6322" s="101"/>
      <c r="E6322" s="101"/>
      <c r="F6322" s="101"/>
      <c r="I6322" s="101"/>
      <c r="J6322" s="101"/>
      <c r="L6322" s="102"/>
      <c r="M6322" s="103"/>
      <c r="O6322" s="101"/>
      <c r="P6322" s="101"/>
      <c r="Q6322" s="101"/>
      <c r="R6322" s="105"/>
      <c r="V6322" s="106"/>
      <c r="W6322" s="107"/>
      <c r="X6322" s="107"/>
      <c r="Y6322" s="107"/>
      <c r="Z6322" s="108"/>
      <c r="AA6322" s="107"/>
      <c r="AB6322" s="50"/>
      <c r="AI6322" s="107"/>
    </row>
    <row r="6323" spans="3:35" x14ac:dyDescent="0.2">
      <c r="C6323" s="101"/>
      <c r="D6323" s="101"/>
      <c r="E6323" s="101"/>
      <c r="F6323" s="101"/>
      <c r="I6323" s="101"/>
      <c r="J6323" s="101"/>
      <c r="L6323" s="102"/>
      <c r="M6323" s="103"/>
      <c r="O6323" s="101"/>
      <c r="P6323" s="101"/>
      <c r="Q6323" s="101"/>
      <c r="R6323" s="105"/>
      <c r="V6323" s="106"/>
      <c r="W6323" s="107"/>
      <c r="X6323" s="107"/>
      <c r="Y6323" s="107"/>
      <c r="Z6323" s="108"/>
      <c r="AA6323" s="107"/>
      <c r="AB6323" s="50"/>
      <c r="AI6323" s="107"/>
    </row>
    <row r="6324" spans="3:35" x14ac:dyDescent="0.2">
      <c r="C6324" s="101"/>
      <c r="D6324" s="101"/>
      <c r="E6324" s="101"/>
      <c r="F6324" s="101"/>
      <c r="I6324" s="101"/>
      <c r="J6324" s="101"/>
      <c r="L6324" s="102"/>
      <c r="M6324" s="103"/>
      <c r="O6324" s="101"/>
      <c r="P6324" s="101"/>
      <c r="Q6324" s="101"/>
      <c r="R6324" s="105"/>
      <c r="V6324" s="106"/>
      <c r="W6324" s="107"/>
      <c r="X6324" s="107"/>
      <c r="Y6324" s="107"/>
      <c r="Z6324" s="108"/>
      <c r="AA6324" s="107"/>
      <c r="AB6324" s="50"/>
      <c r="AI6324" s="107"/>
    </row>
    <row r="6325" spans="3:35" x14ac:dyDescent="0.2">
      <c r="C6325" s="101"/>
      <c r="D6325" s="101"/>
      <c r="E6325" s="101"/>
      <c r="F6325" s="101"/>
      <c r="I6325" s="101"/>
      <c r="J6325" s="101"/>
      <c r="L6325" s="102"/>
      <c r="M6325" s="103"/>
      <c r="O6325" s="101"/>
      <c r="P6325" s="101"/>
      <c r="Q6325" s="101"/>
      <c r="R6325" s="105"/>
      <c r="V6325" s="106"/>
      <c r="W6325" s="107"/>
      <c r="X6325" s="107"/>
      <c r="Y6325" s="107"/>
      <c r="Z6325" s="108"/>
      <c r="AA6325" s="107"/>
      <c r="AB6325" s="50"/>
      <c r="AI6325" s="107"/>
    </row>
    <row r="6326" spans="3:35" x14ac:dyDescent="0.2">
      <c r="C6326" s="101"/>
      <c r="D6326" s="101"/>
      <c r="E6326" s="101"/>
      <c r="F6326" s="101"/>
      <c r="I6326" s="101"/>
      <c r="J6326" s="101"/>
      <c r="L6326" s="102"/>
      <c r="M6326" s="103"/>
      <c r="O6326" s="101"/>
      <c r="P6326" s="101"/>
      <c r="Q6326" s="101"/>
      <c r="R6326" s="105"/>
      <c r="V6326" s="106"/>
      <c r="W6326" s="107"/>
      <c r="X6326" s="107"/>
      <c r="Y6326" s="107"/>
      <c r="Z6326" s="108"/>
      <c r="AA6326" s="107"/>
      <c r="AB6326" s="50"/>
      <c r="AI6326" s="107"/>
    </row>
    <row r="6327" spans="3:35" x14ac:dyDescent="0.2">
      <c r="C6327" s="101"/>
      <c r="D6327" s="101"/>
      <c r="E6327" s="101"/>
      <c r="F6327" s="101"/>
      <c r="I6327" s="101"/>
      <c r="J6327" s="101"/>
      <c r="L6327" s="102"/>
      <c r="M6327" s="103"/>
      <c r="O6327" s="101"/>
      <c r="P6327" s="101"/>
      <c r="Q6327" s="101"/>
      <c r="R6327" s="105"/>
      <c r="V6327" s="106"/>
      <c r="W6327" s="107"/>
      <c r="X6327" s="107"/>
      <c r="Y6327" s="107"/>
      <c r="Z6327" s="108"/>
      <c r="AA6327" s="107"/>
      <c r="AB6327" s="50"/>
      <c r="AI6327" s="107"/>
    </row>
    <row r="6328" spans="3:35" x14ac:dyDescent="0.2">
      <c r="C6328" s="101"/>
      <c r="D6328" s="101"/>
      <c r="E6328" s="101"/>
      <c r="F6328" s="101"/>
      <c r="I6328" s="101"/>
      <c r="J6328" s="101"/>
      <c r="L6328" s="102"/>
      <c r="M6328" s="103"/>
      <c r="O6328" s="101"/>
      <c r="P6328" s="101"/>
      <c r="Q6328" s="101"/>
      <c r="R6328" s="105"/>
      <c r="V6328" s="106"/>
      <c r="W6328" s="107"/>
      <c r="X6328" s="107"/>
      <c r="Y6328" s="107"/>
      <c r="Z6328" s="108"/>
      <c r="AA6328" s="107"/>
      <c r="AB6328" s="50"/>
      <c r="AI6328" s="107"/>
    </row>
    <row r="6329" spans="3:35" x14ac:dyDescent="0.2">
      <c r="C6329" s="101"/>
      <c r="D6329" s="101"/>
      <c r="E6329" s="101"/>
      <c r="F6329" s="101"/>
      <c r="I6329" s="101"/>
      <c r="J6329" s="101"/>
      <c r="L6329" s="102"/>
      <c r="M6329" s="103"/>
      <c r="O6329" s="101"/>
      <c r="P6329" s="101"/>
      <c r="Q6329" s="101"/>
      <c r="R6329" s="105"/>
      <c r="V6329" s="106"/>
      <c r="W6329" s="107"/>
      <c r="X6329" s="107"/>
      <c r="Y6329" s="107"/>
      <c r="Z6329" s="108"/>
      <c r="AA6329" s="107"/>
      <c r="AB6329" s="50"/>
      <c r="AI6329" s="107"/>
    </row>
    <row r="6330" spans="3:35" x14ac:dyDescent="0.2">
      <c r="C6330" s="101"/>
      <c r="D6330" s="101"/>
      <c r="E6330" s="101"/>
      <c r="F6330" s="101"/>
      <c r="I6330" s="101"/>
      <c r="J6330" s="101"/>
      <c r="L6330" s="102"/>
      <c r="M6330" s="103"/>
      <c r="O6330" s="101"/>
      <c r="P6330" s="101"/>
      <c r="Q6330" s="101"/>
      <c r="R6330" s="105"/>
      <c r="V6330" s="106"/>
      <c r="W6330" s="107"/>
      <c r="X6330" s="107"/>
      <c r="Y6330" s="107"/>
      <c r="Z6330" s="108"/>
      <c r="AA6330" s="107"/>
      <c r="AB6330" s="50"/>
      <c r="AI6330" s="107"/>
    </row>
    <row r="6331" spans="3:35" x14ac:dyDescent="0.2">
      <c r="C6331" s="101"/>
      <c r="D6331" s="101"/>
      <c r="E6331" s="101"/>
      <c r="F6331" s="101"/>
      <c r="I6331" s="101"/>
      <c r="J6331" s="101"/>
      <c r="L6331" s="102"/>
      <c r="M6331" s="103"/>
      <c r="O6331" s="101"/>
      <c r="P6331" s="101"/>
      <c r="Q6331" s="101"/>
      <c r="R6331" s="105"/>
      <c r="V6331" s="106"/>
      <c r="W6331" s="107"/>
      <c r="X6331" s="107"/>
      <c r="Y6331" s="107"/>
      <c r="Z6331" s="108"/>
      <c r="AA6331" s="107"/>
      <c r="AB6331" s="50"/>
      <c r="AI6331" s="107"/>
    </row>
    <row r="6332" spans="3:35" x14ac:dyDescent="0.2">
      <c r="C6332" s="101"/>
      <c r="D6332" s="101"/>
      <c r="E6332" s="101"/>
      <c r="F6332" s="101"/>
      <c r="I6332" s="101"/>
      <c r="J6332" s="101"/>
      <c r="L6332" s="102"/>
      <c r="M6332" s="103"/>
      <c r="O6332" s="101"/>
      <c r="P6332" s="101"/>
      <c r="Q6332" s="101"/>
      <c r="R6332" s="105"/>
      <c r="V6332" s="106"/>
      <c r="W6332" s="107"/>
      <c r="X6332" s="107"/>
      <c r="Y6332" s="107"/>
      <c r="Z6332" s="108"/>
      <c r="AA6332" s="107"/>
      <c r="AB6332" s="50"/>
      <c r="AI6332" s="107"/>
    </row>
    <row r="6333" spans="3:35" x14ac:dyDescent="0.2">
      <c r="C6333" s="101"/>
      <c r="D6333" s="101"/>
      <c r="E6333" s="101"/>
      <c r="F6333" s="101"/>
      <c r="I6333" s="101"/>
      <c r="J6333" s="101"/>
      <c r="L6333" s="102"/>
      <c r="M6333" s="103"/>
      <c r="O6333" s="101"/>
      <c r="P6333" s="101"/>
      <c r="Q6333" s="101"/>
      <c r="R6333" s="105"/>
      <c r="V6333" s="106"/>
      <c r="W6333" s="107"/>
      <c r="X6333" s="107"/>
      <c r="Y6333" s="107"/>
      <c r="Z6333" s="108"/>
      <c r="AA6333" s="107"/>
      <c r="AB6333" s="50"/>
      <c r="AI6333" s="107"/>
    </row>
    <row r="6334" spans="3:35" x14ac:dyDescent="0.2">
      <c r="C6334" s="101"/>
      <c r="D6334" s="101"/>
      <c r="E6334" s="101"/>
      <c r="F6334" s="101"/>
      <c r="I6334" s="101"/>
      <c r="J6334" s="101"/>
      <c r="L6334" s="102"/>
      <c r="M6334" s="103"/>
      <c r="O6334" s="101"/>
      <c r="P6334" s="101"/>
      <c r="Q6334" s="101"/>
      <c r="R6334" s="105"/>
      <c r="V6334" s="106"/>
      <c r="W6334" s="107"/>
      <c r="X6334" s="107"/>
      <c r="Y6334" s="107"/>
      <c r="Z6334" s="108"/>
      <c r="AA6334" s="107"/>
      <c r="AB6334" s="50"/>
      <c r="AI6334" s="107"/>
    </row>
    <row r="6335" spans="3:35" x14ac:dyDescent="0.2">
      <c r="C6335" s="101"/>
      <c r="D6335" s="101"/>
      <c r="E6335" s="101"/>
      <c r="F6335" s="101"/>
      <c r="I6335" s="101"/>
      <c r="J6335" s="101"/>
      <c r="L6335" s="102"/>
      <c r="M6335" s="103"/>
      <c r="O6335" s="101"/>
      <c r="P6335" s="101"/>
      <c r="Q6335" s="101"/>
      <c r="R6335" s="105"/>
      <c r="V6335" s="106"/>
      <c r="W6335" s="107"/>
      <c r="X6335" s="107"/>
      <c r="Y6335" s="107"/>
      <c r="Z6335" s="108"/>
      <c r="AA6335" s="107"/>
      <c r="AB6335" s="50"/>
      <c r="AI6335" s="107"/>
    </row>
    <row r="6336" spans="3:35" x14ac:dyDescent="0.2">
      <c r="C6336" s="101"/>
      <c r="D6336" s="101"/>
      <c r="E6336" s="101"/>
      <c r="F6336" s="101"/>
      <c r="I6336" s="101"/>
      <c r="J6336" s="101"/>
      <c r="L6336" s="102"/>
      <c r="M6336" s="103"/>
      <c r="O6336" s="101"/>
      <c r="P6336" s="101"/>
      <c r="Q6336" s="101"/>
      <c r="R6336" s="105"/>
      <c r="V6336" s="106"/>
      <c r="W6336" s="107"/>
      <c r="X6336" s="107"/>
      <c r="Y6336" s="107"/>
      <c r="Z6336" s="108"/>
      <c r="AA6336" s="107"/>
      <c r="AB6336" s="50"/>
      <c r="AI6336" s="107"/>
    </row>
    <row r="6337" spans="3:35" x14ac:dyDescent="0.2">
      <c r="C6337" s="101"/>
      <c r="D6337" s="101"/>
      <c r="E6337" s="101"/>
      <c r="F6337" s="101"/>
      <c r="I6337" s="101"/>
      <c r="J6337" s="101"/>
      <c r="L6337" s="102"/>
      <c r="M6337" s="103"/>
      <c r="O6337" s="101"/>
      <c r="P6337" s="101"/>
      <c r="Q6337" s="101"/>
      <c r="R6337" s="105"/>
      <c r="V6337" s="106"/>
      <c r="W6337" s="107"/>
      <c r="X6337" s="107"/>
      <c r="Y6337" s="107"/>
      <c r="Z6337" s="108"/>
      <c r="AA6337" s="107"/>
      <c r="AB6337" s="50"/>
      <c r="AI6337" s="107"/>
    </row>
    <row r="6338" spans="3:35" x14ac:dyDescent="0.2">
      <c r="C6338" s="101"/>
      <c r="D6338" s="101"/>
      <c r="E6338" s="101"/>
      <c r="F6338" s="101"/>
      <c r="I6338" s="101"/>
      <c r="J6338" s="101"/>
      <c r="L6338" s="102"/>
      <c r="M6338" s="103"/>
      <c r="O6338" s="101"/>
      <c r="P6338" s="101"/>
      <c r="Q6338" s="101"/>
      <c r="R6338" s="105"/>
      <c r="V6338" s="106"/>
      <c r="W6338" s="107"/>
      <c r="X6338" s="107"/>
      <c r="Y6338" s="107"/>
      <c r="Z6338" s="108"/>
      <c r="AA6338" s="107"/>
      <c r="AB6338" s="50"/>
      <c r="AI6338" s="107"/>
    </row>
    <row r="6339" spans="3:35" x14ac:dyDescent="0.2">
      <c r="C6339" s="101"/>
      <c r="D6339" s="101"/>
      <c r="E6339" s="101"/>
      <c r="F6339" s="101"/>
      <c r="I6339" s="101"/>
      <c r="J6339" s="101"/>
      <c r="L6339" s="102"/>
      <c r="M6339" s="103"/>
      <c r="O6339" s="101"/>
      <c r="P6339" s="101"/>
      <c r="Q6339" s="101"/>
      <c r="R6339" s="105"/>
      <c r="V6339" s="106"/>
      <c r="W6339" s="107"/>
      <c r="X6339" s="107"/>
      <c r="Y6339" s="107"/>
      <c r="Z6339" s="108"/>
      <c r="AA6339" s="107"/>
      <c r="AB6339" s="50"/>
      <c r="AI6339" s="107"/>
    </row>
    <row r="6340" spans="3:35" x14ac:dyDescent="0.2">
      <c r="C6340" s="101"/>
      <c r="D6340" s="101"/>
      <c r="E6340" s="101"/>
      <c r="F6340" s="101"/>
      <c r="I6340" s="101"/>
      <c r="J6340" s="101"/>
      <c r="L6340" s="102"/>
      <c r="M6340" s="103"/>
      <c r="O6340" s="101"/>
      <c r="P6340" s="101"/>
      <c r="Q6340" s="101"/>
      <c r="R6340" s="105"/>
      <c r="V6340" s="106"/>
      <c r="W6340" s="107"/>
      <c r="X6340" s="107"/>
      <c r="Y6340" s="107"/>
      <c r="Z6340" s="108"/>
      <c r="AA6340" s="107"/>
      <c r="AB6340" s="50"/>
      <c r="AI6340" s="107"/>
    </row>
    <row r="6341" spans="3:35" x14ac:dyDescent="0.2">
      <c r="C6341" s="101"/>
      <c r="D6341" s="101"/>
      <c r="E6341" s="101"/>
      <c r="F6341" s="101"/>
      <c r="I6341" s="101"/>
      <c r="J6341" s="101"/>
      <c r="L6341" s="102"/>
      <c r="M6341" s="103"/>
      <c r="O6341" s="101"/>
      <c r="P6341" s="101"/>
      <c r="Q6341" s="101"/>
      <c r="R6341" s="105"/>
      <c r="V6341" s="106"/>
      <c r="W6341" s="107"/>
      <c r="X6341" s="107"/>
      <c r="Y6341" s="107"/>
      <c r="Z6341" s="108"/>
      <c r="AA6341" s="107"/>
      <c r="AB6341" s="50"/>
      <c r="AI6341" s="107"/>
    </row>
    <row r="6342" spans="3:35" x14ac:dyDescent="0.2">
      <c r="C6342" s="101"/>
      <c r="D6342" s="101"/>
      <c r="E6342" s="101"/>
      <c r="F6342" s="101"/>
      <c r="I6342" s="101"/>
      <c r="J6342" s="101"/>
      <c r="L6342" s="102"/>
      <c r="M6342" s="103"/>
      <c r="O6342" s="101"/>
      <c r="P6342" s="101"/>
      <c r="Q6342" s="101"/>
      <c r="R6342" s="105"/>
      <c r="V6342" s="106"/>
      <c r="W6342" s="107"/>
      <c r="X6342" s="107"/>
      <c r="Y6342" s="107"/>
      <c r="Z6342" s="108"/>
      <c r="AA6342" s="107"/>
      <c r="AB6342" s="50"/>
      <c r="AI6342" s="107"/>
    </row>
    <row r="6343" spans="3:35" x14ac:dyDescent="0.2">
      <c r="C6343" s="101"/>
      <c r="D6343" s="101"/>
      <c r="E6343" s="101"/>
      <c r="F6343" s="101"/>
      <c r="I6343" s="101"/>
      <c r="J6343" s="101"/>
      <c r="L6343" s="102"/>
      <c r="M6343" s="103"/>
      <c r="O6343" s="101"/>
      <c r="P6343" s="101"/>
      <c r="Q6343" s="101"/>
      <c r="R6343" s="105"/>
      <c r="V6343" s="106"/>
      <c r="W6343" s="107"/>
      <c r="X6343" s="107"/>
      <c r="Y6343" s="107"/>
      <c r="Z6343" s="108"/>
      <c r="AA6343" s="107"/>
      <c r="AB6343" s="50"/>
      <c r="AI6343" s="107"/>
    </row>
    <row r="6344" spans="3:35" x14ac:dyDescent="0.2">
      <c r="C6344" s="101"/>
      <c r="D6344" s="101"/>
      <c r="E6344" s="101"/>
      <c r="F6344" s="101"/>
      <c r="I6344" s="101"/>
      <c r="J6344" s="101"/>
      <c r="L6344" s="102"/>
      <c r="M6344" s="103"/>
      <c r="O6344" s="101"/>
      <c r="P6344" s="101"/>
      <c r="Q6344" s="101"/>
      <c r="R6344" s="105"/>
      <c r="V6344" s="106"/>
      <c r="W6344" s="107"/>
      <c r="X6344" s="107"/>
      <c r="Y6344" s="107"/>
      <c r="Z6344" s="108"/>
      <c r="AA6344" s="107"/>
      <c r="AB6344" s="50"/>
      <c r="AI6344" s="107"/>
    </row>
    <row r="6345" spans="3:35" x14ac:dyDescent="0.2">
      <c r="C6345" s="101"/>
      <c r="D6345" s="101"/>
      <c r="E6345" s="101"/>
      <c r="F6345" s="101"/>
      <c r="I6345" s="101"/>
      <c r="J6345" s="101"/>
      <c r="L6345" s="102"/>
      <c r="M6345" s="103"/>
      <c r="O6345" s="101"/>
      <c r="P6345" s="101"/>
      <c r="Q6345" s="101"/>
      <c r="R6345" s="105"/>
      <c r="V6345" s="106"/>
      <c r="W6345" s="107"/>
      <c r="X6345" s="107"/>
      <c r="Y6345" s="107"/>
      <c r="Z6345" s="108"/>
      <c r="AA6345" s="107"/>
      <c r="AB6345" s="50"/>
      <c r="AI6345" s="107"/>
    </row>
    <row r="6346" spans="3:35" x14ac:dyDescent="0.2">
      <c r="C6346" s="101"/>
      <c r="D6346" s="101"/>
      <c r="E6346" s="101"/>
      <c r="F6346" s="101"/>
      <c r="I6346" s="101"/>
      <c r="J6346" s="101"/>
      <c r="L6346" s="102"/>
      <c r="M6346" s="103"/>
      <c r="O6346" s="101"/>
      <c r="P6346" s="101"/>
      <c r="Q6346" s="101"/>
      <c r="R6346" s="105"/>
      <c r="V6346" s="106"/>
      <c r="W6346" s="107"/>
      <c r="X6346" s="107"/>
      <c r="Y6346" s="107"/>
      <c r="Z6346" s="108"/>
      <c r="AA6346" s="107"/>
      <c r="AB6346" s="50"/>
      <c r="AI6346" s="107"/>
    </row>
    <row r="6347" spans="3:35" x14ac:dyDescent="0.2">
      <c r="C6347" s="101"/>
      <c r="D6347" s="101"/>
      <c r="E6347" s="101"/>
      <c r="F6347" s="101"/>
      <c r="I6347" s="101"/>
      <c r="J6347" s="101"/>
      <c r="L6347" s="102"/>
      <c r="M6347" s="103"/>
      <c r="O6347" s="101"/>
      <c r="P6347" s="101"/>
      <c r="Q6347" s="101"/>
      <c r="R6347" s="105"/>
      <c r="V6347" s="106"/>
      <c r="W6347" s="107"/>
      <c r="X6347" s="107"/>
      <c r="Y6347" s="107"/>
      <c r="Z6347" s="108"/>
      <c r="AA6347" s="107"/>
      <c r="AB6347" s="50"/>
      <c r="AI6347" s="107"/>
    </row>
    <row r="6348" spans="3:35" x14ac:dyDescent="0.2">
      <c r="C6348" s="101"/>
      <c r="D6348" s="101"/>
      <c r="E6348" s="101"/>
      <c r="F6348" s="101"/>
      <c r="I6348" s="101"/>
      <c r="J6348" s="101"/>
      <c r="L6348" s="102"/>
      <c r="M6348" s="103"/>
      <c r="O6348" s="101"/>
      <c r="P6348" s="101"/>
      <c r="Q6348" s="101"/>
      <c r="R6348" s="105"/>
      <c r="V6348" s="106"/>
      <c r="W6348" s="107"/>
      <c r="X6348" s="107"/>
      <c r="Y6348" s="107"/>
      <c r="Z6348" s="108"/>
      <c r="AA6348" s="107"/>
      <c r="AB6348" s="50"/>
      <c r="AI6348" s="107"/>
    </row>
    <row r="6349" spans="3:35" x14ac:dyDescent="0.2">
      <c r="C6349" s="101"/>
      <c r="D6349" s="101"/>
      <c r="E6349" s="101"/>
      <c r="F6349" s="101"/>
      <c r="I6349" s="101"/>
      <c r="J6349" s="101"/>
      <c r="L6349" s="102"/>
      <c r="M6349" s="103"/>
      <c r="O6349" s="101"/>
      <c r="P6349" s="101"/>
      <c r="Q6349" s="101"/>
      <c r="R6349" s="105"/>
      <c r="V6349" s="106"/>
      <c r="W6349" s="107"/>
      <c r="X6349" s="107"/>
      <c r="Y6349" s="107"/>
      <c r="Z6349" s="108"/>
      <c r="AA6349" s="107"/>
      <c r="AB6349" s="50"/>
      <c r="AI6349" s="107"/>
    </row>
    <row r="6350" spans="3:35" x14ac:dyDescent="0.2">
      <c r="C6350" s="101"/>
      <c r="D6350" s="101"/>
      <c r="E6350" s="101"/>
      <c r="F6350" s="101"/>
      <c r="I6350" s="101"/>
      <c r="J6350" s="101"/>
      <c r="L6350" s="102"/>
      <c r="M6350" s="103"/>
      <c r="O6350" s="101"/>
      <c r="P6350" s="101"/>
      <c r="Q6350" s="101"/>
      <c r="R6350" s="105"/>
      <c r="V6350" s="106"/>
      <c r="W6350" s="107"/>
      <c r="X6350" s="107"/>
      <c r="Y6350" s="107"/>
      <c r="Z6350" s="108"/>
      <c r="AA6350" s="107"/>
      <c r="AB6350" s="50"/>
      <c r="AI6350" s="107"/>
    </row>
    <row r="6351" spans="3:35" x14ac:dyDescent="0.2">
      <c r="C6351" s="101"/>
      <c r="D6351" s="101"/>
      <c r="E6351" s="101"/>
      <c r="F6351" s="101"/>
      <c r="I6351" s="101"/>
      <c r="J6351" s="101"/>
      <c r="L6351" s="102"/>
      <c r="M6351" s="103"/>
      <c r="O6351" s="101"/>
      <c r="P6351" s="101"/>
      <c r="Q6351" s="101"/>
      <c r="R6351" s="105"/>
      <c r="V6351" s="106"/>
      <c r="W6351" s="107"/>
      <c r="X6351" s="107"/>
      <c r="Y6351" s="107"/>
      <c r="Z6351" s="108"/>
      <c r="AA6351" s="107"/>
      <c r="AB6351" s="50"/>
      <c r="AI6351" s="107"/>
    </row>
    <row r="6352" spans="3:35" x14ac:dyDescent="0.2">
      <c r="C6352" s="101"/>
      <c r="D6352" s="101"/>
      <c r="E6352" s="101"/>
      <c r="F6352" s="101"/>
      <c r="I6352" s="101"/>
      <c r="J6352" s="101"/>
      <c r="L6352" s="102"/>
      <c r="M6352" s="103"/>
      <c r="O6352" s="101"/>
      <c r="P6352" s="101"/>
      <c r="Q6352" s="101"/>
      <c r="R6352" s="105"/>
      <c r="V6352" s="106"/>
      <c r="W6352" s="107"/>
      <c r="X6352" s="107"/>
      <c r="Y6352" s="107"/>
      <c r="Z6352" s="108"/>
      <c r="AA6352" s="107"/>
      <c r="AB6352" s="50"/>
      <c r="AI6352" s="107"/>
    </row>
    <row r="6353" spans="3:35" x14ac:dyDescent="0.2">
      <c r="C6353" s="101"/>
      <c r="D6353" s="101"/>
      <c r="E6353" s="101"/>
      <c r="F6353" s="101"/>
      <c r="I6353" s="101"/>
      <c r="J6353" s="101"/>
      <c r="L6353" s="102"/>
      <c r="M6353" s="103"/>
      <c r="O6353" s="101"/>
      <c r="P6353" s="101"/>
      <c r="Q6353" s="101"/>
      <c r="R6353" s="105"/>
      <c r="V6353" s="106"/>
      <c r="W6353" s="107"/>
      <c r="X6353" s="107"/>
      <c r="Y6353" s="107"/>
      <c r="Z6353" s="108"/>
      <c r="AA6353" s="107"/>
      <c r="AB6353" s="50"/>
      <c r="AI6353" s="107"/>
    </row>
    <row r="6354" spans="3:35" x14ac:dyDescent="0.2">
      <c r="C6354" s="101"/>
      <c r="D6354" s="101"/>
      <c r="E6354" s="101"/>
      <c r="F6354" s="101"/>
      <c r="I6354" s="101"/>
      <c r="J6354" s="101"/>
      <c r="L6354" s="102"/>
      <c r="M6354" s="103"/>
      <c r="O6354" s="101"/>
      <c r="P6354" s="101"/>
      <c r="Q6354" s="101"/>
      <c r="R6354" s="105"/>
      <c r="V6354" s="106"/>
      <c r="W6354" s="107"/>
      <c r="X6354" s="107"/>
      <c r="Y6354" s="107"/>
      <c r="Z6354" s="108"/>
      <c r="AA6354" s="107"/>
      <c r="AB6354" s="50"/>
      <c r="AI6354" s="107"/>
    </row>
    <row r="6355" spans="3:35" x14ac:dyDescent="0.2">
      <c r="C6355" s="101"/>
      <c r="D6355" s="101"/>
      <c r="E6355" s="101"/>
      <c r="F6355" s="101"/>
      <c r="I6355" s="101"/>
      <c r="J6355" s="101"/>
      <c r="L6355" s="102"/>
      <c r="M6355" s="103"/>
      <c r="O6355" s="101"/>
      <c r="P6355" s="101"/>
      <c r="Q6355" s="101"/>
      <c r="R6355" s="105"/>
      <c r="V6355" s="106"/>
      <c r="W6355" s="107"/>
      <c r="X6355" s="107"/>
      <c r="Y6355" s="107"/>
      <c r="Z6355" s="108"/>
      <c r="AA6355" s="107"/>
      <c r="AB6355" s="50"/>
      <c r="AI6355" s="107"/>
    </row>
    <row r="6356" spans="3:35" x14ac:dyDescent="0.2">
      <c r="C6356" s="101"/>
      <c r="D6356" s="101"/>
      <c r="E6356" s="101"/>
      <c r="F6356" s="101"/>
      <c r="I6356" s="101"/>
      <c r="J6356" s="101"/>
      <c r="L6356" s="102"/>
      <c r="M6356" s="103"/>
      <c r="O6356" s="101"/>
      <c r="P6356" s="101"/>
      <c r="Q6356" s="101"/>
      <c r="R6356" s="105"/>
      <c r="V6356" s="106"/>
      <c r="W6356" s="107"/>
      <c r="X6356" s="107"/>
      <c r="Y6356" s="107"/>
      <c r="Z6356" s="108"/>
      <c r="AA6356" s="107"/>
      <c r="AB6356" s="50"/>
      <c r="AI6356" s="107"/>
    </row>
    <row r="6357" spans="3:35" x14ac:dyDescent="0.2">
      <c r="C6357" s="101"/>
      <c r="D6357" s="101"/>
      <c r="E6357" s="101"/>
      <c r="F6357" s="101"/>
      <c r="I6357" s="101"/>
      <c r="J6357" s="101"/>
      <c r="L6357" s="102"/>
      <c r="M6357" s="103"/>
      <c r="O6357" s="101"/>
      <c r="P6357" s="101"/>
      <c r="Q6357" s="101"/>
      <c r="R6357" s="105"/>
      <c r="V6357" s="106"/>
      <c r="W6357" s="107"/>
      <c r="X6357" s="107"/>
      <c r="Y6357" s="107"/>
      <c r="Z6357" s="108"/>
      <c r="AA6357" s="107"/>
      <c r="AB6357" s="50"/>
      <c r="AI6357" s="107"/>
    </row>
    <row r="6358" spans="3:35" x14ac:dyDescent="0.2">
      <c r="C6358" s="101"/>
      <c r="D6358" s="101"/>
      <c r="E6358" s="101"/>
      <c r="F6358" s="101"/>
      <c r="I6358" s="101"/>
      <c r="J6358" s="101"/>
      <c r="L6358" s="102"/>
      <c r="M6358" s="103"/>
      <c r="O6358" s="101"/>
      <c r="P6358" s="101"/>
      <c r="Q6358" s="101"/>
      <c r="R6358" s="105"/>
      <c r="V6358" s="106"/>
      <c r="W6358" s="107"/>
      <c r="X6358" s="107"/>
      <c r="Y6358" s="107"/>
      <c r="Z6358" s="108"/>
      <c r="AA6358" s="107"/>
      <c r="AB6358" s="50"/>
      <c r="AI6358" s="107"/>
    </row>
    <row r="6359" spans="3:35" x14ac:dyDescent="0.2">
      <c r="C6359" s="101"/>
      <c r="D6359" s="101"/>
      <c r="E6359" s="101"/>
      <c r="F6359" s="101"/>
      <c r="I6359" s="101"/>
      <c r="J6359" s="101"/>
      <c r="L6359" s="102"/>
      <c r="M6359" s="103"/>
      <c r="O6359" s="101"/>
      <c r="P6359" s="101"/>
      <c r="Q6359" s="101"/>
      <c r="R6359" s="105"/>
      <c r="V6359" s="106"/>
      <c r="W6359" s="107"/>
      <c r="X6359" s="107"/>
      <c r="Y6359" s="107"/>
      <c r="Z6359" s="108"/>
      <c r="AA6359" s="107"/>
      <c r="AB6359" s="50"/>
      <c r="AI6359" s="107"/>
    </row>
    <row r="6360" spans="3:35" x14ac:dyDescent="0.2">
      <c r="C6360" s="101"/>
      <c r="D6360" s="101"/>
      <c r="E6360" s="101"/>
      <c r="F6360" s="101"/>
      <c r="I6360" s="101"/>
      <c r="J6360" s="101"/>
      <c r="L6360" s="102"/>
      <c r="M6360" s="103"/>
      <c r="O6360" s="101"/>
      <c r="P6360" s="101"/>
      <c r="Q6360" s="101"/>
      <c r="R6360" s="105"/>
      <c r="V6360" s="106"/>
      <c r="W6360" s="107"/>
      <c r="X6360" s="107"/>
      <c r="Y6360" s="107"/>
      <c r="Z6360" s="108"/>
      <c r="AA6360" s="107"/>
      <c r="AB6360" s="50"/>
      <c r="AI6360" s="107"/>
    </row>
    <row r="6361" spans="3:35" x14ac:dyDescent="0.2">
      <c r="C6361" s="101"/>
      <c r="D6361" s="101"/>
      <c r="E6361" s="101"/>
      <c r="F6361" s="101"/>
      <c r="I6361" s="101"/>
      <c r="J6361" s="101"/>
      <c r="L6361" s="102"/>
      <c r="M6361" s="103"/>
      <c r="O6361" s="101"/>
      <c r="P6361" s="101"/>
      <c r="Q6361" s="101"/>
      <c r="R6361" s="105"/>
      <c r="V6361" s="106"/>
      <c r="W6361" s="107"/>
      <c r="X6361" s="107"/>
      <c r="Y6361" s="107"/>
      <c r="Z6361" s="108"/>
      <c r="AA6361" s="107"/>
      <c r="AB6361" s="50"/>
      <c r="AI6361" s="107"/>
    </row>
    <row r="6362" spans="3:35" x14ac:dyDescent="0.2">
      <c r="C6362" s="101"/>
      <c r="D6362" s="101"/>
      <c r="E6362" s="101"/>
      <c r="F6362" s="101"/>
      <c r="I6362" s="101"/>
      <c r="J6362" s="101"/>
      <c r="L6362" s="102"/>
      <c r="M6362" s="103"/>
      <c r="O6362" s="101"/>
      <c r="P6362" s="101"/>
      <c r="Q6362" s="101"/>
      <c r="R6362" s="105"/>
      <c r="V6362" s="106"/>
      <c r="W6362" s="107"/>
      <c r="X6362" s="107"/>
      <c r="Y6362" s="107"/>
      <c r="Z6362" s="108"/>
      <c r="AA6362" s="107"/>
      <c r="AB6362" s="50"/>
      <c r="AI6362" s="107"/>
    </row>
    <row r="6363" spans="3:35" x14ac:dyDescent="0.2">
      <c r="L6363" s="102"/>
      <c r="M6363" s="103"/>
      <c r="R6363" s="105"/>
      <c r="V6363" s="106"/>
      <c r="W6363" s="107"/>
      <c r="X6363" s="107"/>
      <c r="Y6363" s="107"/>
      <c r="Z6363" s="108"/>
      <c r="AA6363" s="107"/>
      <c r="AB6363" s="50"/>
      <c r="AI6363" s="107"/>
    </row>
    <row r="6364" spans="3:35" x14ac:dyDescent="0.2">
      <c r="L6364" s="102"/>
      <c r="M6364" s="103"/>
      <c r="R6364" s="105"/>
      <c r="V6364" s="106"/>
      <c r="W6364" s="107"/>
      <c r="X6364" s="107"/>
      <c r="Y6364" s="107"/>
      <c r="Z6364" s="108"/>
      <c r="AA6364" s="107"/>
      <c r="AB6364" s="50"/>
      <c r="AI6364" s="107"/>
    </row>
    <row r="6365" spans="3:35" x14ac:dyDescent="0.2">
      <c r="L6365" s="102"/>
      <c r="M6365" s="103"/>
      <c r="R6365" s="105"/>
      <c r="V6365" s="106"/>
      <c r="W6365" s="107"/>
      <c r="X6365" s="107"/>
      <c r="Y6365" s="107"/>
      <c r="Z6365" s="108"/>
      <c r="AA6365" s="107"/>
      <c r="AB6365" s="50"/>
      <c r="AI6365" s="107"/>
    </row>
    <row r="6366" spans="3:35" x14ac:dyDescent="0.2">
      <c r="L6366" s="102"/>
      <c r="M6366" s="103"/>
      <c r="R6366" s="105"/>
      <c r="V6366" s="106"/>
      <c r="W6366" s="107"/>
      <c r="X6366" s="107"/>
      <c r="Y6366" s="107"/>
      <c r="Z6366" s="108"/>
      <c r="AA6366" s="107"/>
      <c r="AB6366" s="50"/>
      <c r="AI6366" s="107"/>
    </row>
    <row r="6367" spans="3:35" x14ac:dyDescent="0.2">
      <c r="C6367" s="101"/>
      <c r="D6367" s="101"/>
      <c r="E6367" s="101"/>
      <c r="F6367" s="101"/>
      <c r="I6367" s="101"/>
      <c r="J6367" s="101"/>
      <c r="L6367" s="102"/>
      <c r="M6367" s="103"/>
      <c r="O6367" s="101"/>
      <c r="P6367" s="101"/>
      <c r="Q6367" s="101"/>
      <c r="R6367" s="105"/>
      <c r="V6367" s="106"/>
      <c r="W6367" s="107"/>
      <c r="X6367" s="107"/>
      <c r="Y6367" s="107"/>
      <c r="Z6367" s="108"/>
      <c r="AA6367" s="107"/>
      <c r="AB6367" s="50"/>
      <c r="AI6367" s="107"/>
    </row>
    <row r="6368" spans="3:35" x14ac:dyDescent="0.2">
      <c r="C6368" s="101"/>
      <c r="D6368" s="101"/>
      <c r="E6368" s="101"/>
      <c r="F6368" s="101"/>
      <c r="I6368" s="101"/>
      <c r="J6368" s="101"/>
      <c r="L6368" s="102"/>
      <c r="M6368" s="103"/>
      <c r="O6368" s="101"/>
      <c r="P6368" s="101"/>
      <c r="Q6368" s="101"/>
      <c r="R6368" s="105"/>
      <c r="V6368" s="106"/>
      <c r="W6368" s="107"/>
      <c r="X6368" s="107"/>
      <c r="Y6368" s="107"/>
      <c r="Z6368" s="108"/>
      <c r="AA6368" s="107"/>
      <c r="AB6368" s="50"/>
      <c r="AI6368" s="107"/>
    </row>
    <row r="6369" spans="3:35" x14ac:dyDescent="0.2">
      <c r="C6369" s="101"/>
      <c r="D6369" s="101"/>
      <c r="E6369" s="101"/>
      <c r="F6369" s="101"/>
      <c r="I6369" s="101"/>
      <c r="J6369" s="101"/>
      <c r="L6369" s="102"/>
      <c r="M6369" s="103"/>
      <c r="O6369" s="101"/>
      <c r="P6369" s="101"/>
      <c r="Q6369" s="101"/>
      <c r="R6369" s="105"/>
      <c r="V6369" s="106"/>
      <c r="W6369" s="107"/>
      <c r="X6369" s="107"/>
      <c r="Y6369" s="107"/>
      <c r="Z6369" s="108"/>
      <c r="AA6369" s="107"/>
      <c r="AB6369" s="50"/>
      <c r="AI6369" s="107"/>
    </row>
    <row r="6370" spans="3:35" x14ac:dyDescent="0.2">
      <c r="C6370" s="101"/>
      <c r="D6370" s="101"/>
      <c r="E6370" s="101"/>
      <c r="F6370" s="101"/>
      <c r="I6370" s="101"/>
      <c r="J6370" s="101"/>
      <c r="L6370" s="102"/>
      <c r="M6370" s="103"/>
      <c r="O6370" s="101"/>
      <c r="P6370" s="101"/>
      <c r="Q6370" s="101"/>
      <c r="R6370" s="105"/>
      <c r="V6370" s="106"/>
      <c r="W6370" s="107"/>
      <c r="X6370" s="107"/>
      <c r="Y6370" s="107"/>
      <c r="Z6370" s="108"/>
      <c r="AA6370" s="107"/>
      <c r="AB6370" s="50"/>
      <c r="AI6370" s="107"/>
    </row>
    <row r="6371" spans="3:35" x14ac:dyDescent="0.2">
      <c r="C6371" s="101"/>
      <c r="D6371" s="101"/>
      <c r="E6371" s="101"/>
      <c r="F6371" s="101"/>
      <c r="I6371" s="101"/>
      <c r="J6371" s="101"/>
      <c r="L6371" s="102"/>
      <c r="M6371" s="103"/>
      <c r="O6371" s="101"/>
      <c r="P6371" s="101"/>
      <c r="Q6371" s="101"/>
      <c r="R6371" s="105"/>
      <c r="V6371" s="106"/>
      <c r="W6371" s="107"/>
      <c r="X6371" s="107"/>
      <c r="Y6371" s="107"/>
      <c r="Z6371" s="108"/>
      <c r="AA6371" s="107"/>
      <c r="AB6371" s="50"/>
      <c r="AI6371" s="107"/>
    </row>
    <row r="6372" spans="3:35" x14ac:dyDescent="0.2">
      <c r="C6372" s="101"/>
      <c r="D6372" s="101"/>
      <c r="E6372" s="101"/>
      <c r="F6372" s="101"/>
      <c r="I6372" s="101"/>
      <c r="J6372" s="101"/>
      <c r="L6372" s="102"/>
      <c r="M6372" s="103"/>
      <c r="O6372" s="101"/>
      <c r="P6372" s="101"/>
      <c r="Q6372" s="101"/>
      <c r="R6372" s="105"/>
      <c r="V6372" s="106"/>
      <c r="W6372" s="107"/>
      <c r="X6372" s="107"/>
      <c r="Y6372" s="107"/>
      <c r="Z6372" s="108"/>
      <c r="AA6372" s="107"/>
      <c r="AB6372" s="50"/>
      <c r="AI6372" s="107"/>
    </row>
    <row r="6373" spans="3:35" x14ac:dyDescent="0.2">
      <c r="C6373" s="101"/>
      <c r="D6373" s="101"/>
      <c r="E6373" s="101"/>
      <c r="F6373" s="101"/>
      <c r="I6373" s="101"/>
      <c r="J6373" s="101"/>
      <c r="L6373" s="102"/>
      <c r="M6373" s="103"/>
      <c r="O6373" s="101"/>
      <c r="P6373" s="101"/>
      <c r="Q6373" s="101"/>
      <c r="R6373" s="105"/>
      <c r="V6373" s="106"/>
      <c r="W6373" s="107"/>
      <c r="X6373" s="107"/>
      <c r="Y6373" s="107"/>
      <c r="Z6373" s="108"/>
      <c r="AA6373" s="107"/>
      <c r="AB6373" s="50"/>
      <c r="AI6373" s="107"/>
    </row>
    <row r="6374" spans="3:35" x14ac:dyDescent="0.2">
      <c r="C6374" s="101"/>
      <c r="D6374" s="101"/>
      <c r="E6374" s="101"/>
      <c r="F6374" s="101"/>
      <c r="I6374" s="101"/>
      <c r="J6374" s="101"/>
      <c r="L6374" s="102"/>
      <c r="M6374" s="103"/>
      <c r="O6374" s="101"/>
      <c r="P6374" s="101"/>
      <c r="Q6374" s="101"/>
      <c r="R6374" s="105"/>
      <c r="V6374" s="106"/>
      <c r="W6374" s="107"/>
      <c r="X6374" s="107"/>
      <c r="Y6374" s="107"/>
      <c r="Z6374" s="108"/>
      <c r="AA6374" s="107"/>
      <c r="AB6374" s="50"/>
      <c r="AI6374" s="107"/>
    </row>
    <row r="6375" spans="3:35" x14ac:dyDescent="0.2">
      <c r="C6375" s="101"/>
      <c r="D6375" s="101"/>
      <c r="E6375" s="101"/>
      <c r="F6375" s="101"/>
      <c r="I6375" s="101"/>
      <c r="J6375" s="101"/>
      <c r="L6375" s="102"/>
      <c r="M6375" s="103"/>
      <c r="O6375" s="101"/>
      <c r="P6375" s="101"/>
      <c r="Q6375" s="101"/>
      <c r="R6375" s="105"/>
      <c r="V6375" s="106"/>
      <c r="W6375" s="107"/>
      <c r="X6375" s="107"/>
      <c r="Y6375" s="107"/>
      <c r="Z6375" s="108"/>
      <c r="AA6375" s="107"/>
      <c r="AB6375" s="50"/>
      <c r="AI6375" s="107"/>
    </row>
    <row r="6376" spans="3:35" x14ac:dyDescent="0.2">
      <c r="C6376" s="101"/>
      <c r="D6376" s="101"/>
      <c r="E6376" s="101"/>
      <c r="F6376" s="101"/>
      <c r="I6376" s="101"/>
      <c r="J6376" s="101"/>
      <c r="L6376" s="102"/>
      <c r="M6376" s="103"/>
      <c r="O6376" s="101"/>
      <c r="P6376" s="101"/>
      <c r="Q6376" s="101"/>
      <c r="R6376" s="105"/>
      <c r="V6376" s="106"/>
      <c r="W6376" s="107"/>
      <c r="X6376" s="107"/>
      <c r="Y6376" s="107"/>
      <c r="Z6376" s="108"/>
      <c r="AA6376" s="107"/>
      <c r="AB6376" s="50"/>
      <c r="AI6376" s="107"/>
    </row>
    <row r="6377" spans="3:35" x14ac:dyDescent="0.2">
      <c r="C6377" s="101"/>
      <c r="D6377" s="101"/>
      <c r="E6377" s="101"/>
      <c r="F6377" s="101"/>
      <c r="I6377" s="101"/>
      <c r="J6377" s="101"/>
      <c r="L6377" s="102"/>
      <c r="M6377" s="103"/>
      <c r="O6377" s="101"/>
      <c r="P6377" s="101"/>
      <c r="Q6377" s="101"/>
      <c r="R6377" s="105"/>
      <c r="V6377" s="106"/>
      <c r="W6377" s="107"/>
      <c r="X6377" s="107"/>
      <c r="Y6377" s="107"/>
      <c r="Z6377" s="108"/>
      <c r="AA6377" s="107"/>
      <c r="AB6377" s="50"/>
      <c r="AI6377" s="107"/>
    </row>
    <row r="6378" spans="3:35" x14ac:dyDescent="0.2">
      <c r="C6378" s="101"/>
      <c r="D6378" s="101"/>
      <c r="E6378" s="101"/>
      <c r="F6378" s="101"/>
      <c r="I6378" s="101"/>
      <c r="J6378" s="101"/>
      <c r="L6378" s="102"/>
      <c r="M6378" s="103"/>
      <c r="O6378" s="101"/>
      <c r="P6378" s="101"/>
      <c r="Q6378" s="101"/>
      <c r="R6378" s="105"/>
      <c r="V6378" s="106"/>
      <c r="W6378" s="107"/>
      <c r="X6378" s="107"/>
      <c r="Y6378" s="107"/>
      <c r="Z6378" s="108"/>
      <c r="AA6378" s="107"/>
      <c r="AB6378" s="50"/>
      <c r="AI6378" s="107"/>
    </row>
    <row r="6379" spans="3:35" x14ac:dyDescent="0.2">
      <c r="C6379" s="101"/>
      <c r="D6379" s="101"/>
      <c r="E6379" s="101"/>
      <c r="F6379" s="101"/>
      <c r="I6379" s="101"/>
      <c r="J6379" s="101"/>
      <c r="L6379" s="102"/>
      <c r="M6379" s="103"/>
      <c r="O6379" s="101"/>
      <c r="P6379" s="101"/>
      <c r="Q6379" s="101"/>
      <c r="R6379" s="105"/>
      <c r="V6379" s="106"/>
      <c r="W6379" s="107"/>
      <c r="X6379" s="107"/>
      <c r="Y6379" s="107"/>
      <c r="Z6379" s="108"/>
      <c r="AA6379" s="107"/>
      <c r="AB6379" s="50"/>
      <c r="AI6379" s="107"/>
    </row>
    <row r="6380" spans="3:35" x14ac:dyDescent="0.2">
      <c r="C6380" s="101"/>
      <c r="D6380" s="101"/>
      <c r="E6380" s="101"/>
      <c r="F6380" s="101"/>
      <c r="I6380" s="101"/>
      <c r="J6380" s="101"/>
      <c r="L6380" s="102"/>
      <c r="M6380" s="103"/>
      <c r="O6380" s="101"/>
      <c r="P6380" s="101"/>
      <c r="Q6380" s="101"/>
      <c r="R6380" s="105"/>
      <c r="V6380" s="106"/>
      <c r="W6380" s="107"/>
      <c r="X6380" s="107"/>
      <c r="Y6380" s="107"/>
      <c r="Z6380" s="108"/>
      <c r="AA6380" s="107"/>
      <c r="AB6380" s="50"/>
      <c r="AI6380" s="107"/>
    </row>
    <row r="6381" spans="3:35" x14ac:dyDescent="0.2">
      <c r="C6381" s="101"/>
      <c r="D6381" s="101"/>
      <c r="E6381" s="101"/>
      <c r="F6381" s="101"/>
      <c r="I6381" s="101"/>
      <c r="J6381" s="101"/>
      <c r="L6381" s="102"/>
      <c r="M6381" s="103"/>
      <c r="O6381" s="101"/>
      <c r="P6381" s="101"/>
      <c r="Q6381" s="101"/>
      <c r="R6381" s="105"/>
      <c r="V6381" s="106"/>
      <c r="W6381" s="107"/>
      <c r="X6381" s="107"/>
      <c r="Y6381" s="107"/>
      <c r="Z6381" s="108"/>
      <c r="AA6381" s="107"/>
      <c r="AB6381" s="50"/>
      <c r="AI6381" s="107"/>
    </row>
    <row r="6382" spans="3:35" x14ac:dyDescent="0.2">
      <c r="C6382" s="101"/>
      <c r="D6382" s="101"/>
      <c r="E6382" s="101"/>
      <c r="F6382" s="101"/>
      <c r="I6382" s="101"/>
      <c r="J6382" s="101"/>
      <c r="L6382" s="102"/>
      <c r="M6382" s="103"/>
      <c r="O6382" s="101"/>
      <c r="P6382" s="101"/>
      <c r="Q6382" s="101"/>
      <c r="R6382" s="105"/>
      <c r="V6382" s="106"/>
      <c r="W6382" s="107"/>
      <c r="X6382" s="107"/>
      <c r="Y6382" s="107"/>
      <c r="Z6382" s="108"/>
      <c r="AA6382" s="107"/>
      <c r="AB6382" s="50"/>
      <c r="AI6382" s="107"/>
    </row>
    <row r="6383" spans="3:35" x14ac:dyDescent="0.2">
      <c r="C6383" s="101"/>
      <c r="D6383" s="101"/>
      <c r="E6383" s="101"/>
      <c r="F6383" s="101"/>
      <c r="I6383" s="101"/>
      <c r="J6383" s="101"/>
      <c r="L6383" s="102"/>
      <c r="M6383" s="103"/>
      <c r="O6383" s="101"/>
      <c r="P6383" s="101"/>
      <c r="Q6383" s="101"/>
      <c r="R6383" s="105"/>
      <c r="V6383" s="106"/>
      <c r="W6383" s="107"/>
      <c r="X6383" s="107"/>
      <c r="Y6383" s="107"/>
      <c r="Z6383" s="108"/>
      <c r="AA6383" s="107"/>
      <c r="AB6383" s="50"/>
      <c r="AI6383" s="107"/>
    </row>
    <row r="6384" spans="3:35" x14ac:dyDescent="0.2">
      <c r="C6384" s="101"/>
      <c r="D6384" s="101"/>
      <c r="E6384" s="101"/>
      <c r="F6384" s="101"/>
      <c r="I6384" s="101"/>
      <c r="J6384" s="101"/>
      <c r="L6384" s="102"/>
      <c r="M6384" s="103"/>
      <c r="O6384" s="101"/>
      <c r="P6384" s="101"/>
      <c r="Q6384" s="101"/>
      <c r="R6384" s="105"/>
      <c r="V6384" s="106"/>
      <c r="W6384" s="107"/>
      <c r="X6384" s="107"/>
      <c r="Y6384" s="107"/>
      <c r="Z6384" s="108"/>
      <c r="AA6384" s="107"/>
      <c r="AB6384" s="50"/>
      <c r="AI6384" s="107"/>
    </row>
    <row r="6385" spans="3:35" x14ac:dyDescent="0.2">
      <c r="C6385" s="101"/>
      <c r="D6385" s="101"/>
      <c r="E6385" s="101"/>
      <c r="F6385" s="101"/>
      <c r="I6385" s="101"/>
      <c r="J6385" s="101"/>
      <c r="L6385" s="102"/>
      <c r="M6385" s="103"/>
      <c r="O6385" s="101"/>
      <c r="P6385" s="101"/>
      <c r="Q6385" s="101"/>
      <c r="R6385" s="105"/>
      <c r="V6385" s="106"/>
      <c r="W6385" s="107"/>
      <c r="X6385" s="107"/>
      <c r="Y6385" s="107"/>
      <c r="Z6385" s="108"/>
      <c r="AA6385" s="107"/>
      <c r="AB6385" s="50"/>
      <c r="AI6385" s="107"/>
    </row>
    <row r="6386" spans="3:35" x14ac:dyDescent="0.2">
      <c r="C6386" s="101"/>
      <c r="D6386" s="101"/>
      <c r="E6386" s="101"/>
      <c r="F6386" s="101"/>
      <c r="I6386" s="101"/>
      <c r="J6386" s="101"/>
      <c r="L6386" s="102"/>
      <c r="M6386" s="103"/>
      <c r="O6386" s="101"/>
      <c r="P6386" s="101"/>
      <c r="Q6386" s="101"/>
      <c r="R6386" s="105"/>
      <c r="V6386" s="106"/>
      <c r="W6386" s="107"/>
      <c r="X6386" s="107"/>
      <c r="Y6386" s="107"/>
      <c r="Z6386" s="108"/>
      <c r="AA6386" s="107"/>
      <c r="AB6386" s="50"/>
      <c r="AI6386" s="107"/>
    </row>
    <row r="6387" spans="3:35" x14ac:dyDescent="0.2">
      <c r="C6387" s="101"/>
      <c r="D6387" s="101"/>
      <c r="E6387" s="101"/>
      <c r="F6387" s="101"/>
      <c r="I6387" s="101"/>
      <c r="J6387" s="101"/>
      <c r="L6387" s="102"/>
      <c r="M6387" s="103"/>
      <c r="O6387" s="101"/>
      <c r="P6387" s="101"/>
      <c r="Q6387" s="101"/>
      <c r="R6387" s="105"/>
      <c r="V6387" s="106"/>
      <c r="W6387" s="107"/>
      <c r="X6387" s="107"/>
      <c r="Y6387" s="107"/>
      <c r="Z6387" s="108"/>
      <c r="AA6387" s="107"/>
      <c r="AB6387" s="50"/>
      <c r="AI6387" s="107"/>
    </row>
    <row r="6388" spans="3:35" x14ac:dyDescent="0.2">
      <c r="C6388" s="101"/>
      <c r="D6388" s="101"/>
      <c r="E6388" s="101"/>
      <c r="F6388" s="101"/>
      <c r="I6388" s="101"/>
      <c r="J6388" s="101"/>
      <c r="L6388" s="102"/>
      <c r="M6388" s="103"/>
      <c r="O6388" s="101"/>
      <c r="P6388" s="101"/>
      <c r="Q6388" s="101"/>
      <c r="R6388" s="105"/>
      <c r="V6388" s="106"/>
      <c r="W6388" s="107"/>
      <c r="X6388" s="107"/>
      <c r="Y6388" s="107"/>
      <c r="Z6388" s="108"/>
      <c r="AA6388" s="107"/>
      <c r="AB6388" s="50"/>
      <c r="AI6388" s="107"/>
    </row>
    <row r="6389" spans="3:35" x14ac:dyDescent="0.2">
      <c r="C6389" s="101"/>
      <c r="D6389" s="101"/>
      <c r="E6389" s="101"/>
      <c r="F6389" s="101"/>
      <c r="I6389" s="101"/>
      <c r="J6389" s="101"/>
      <c r="L6389" s="102"/>
      <c r="M6389" s="103"/>
      <c r="O6389" s="101"/>
      <c r="P6389" s="101"/>
      <c r="Q6389" s="101"/>
      <c r="R6389" s="105"/>
      <c r="V6389" s="106"/>
      <c r="W6389" s="107"/>
      <c r="X6389" s="107"/>
      <c r="Y6389" s="107"/>
      <c r="Z6389" s="108"/>
      <c r="AA6389" s="107"/>
      <c r="AB6389" s="50"/>
      <c r="AI6389" s="107"/>
    </row>
    <row r="6390" spans="3:35" x14ac:dyDescent="0.2">
      <c r="C6390" s="101"/>
      <c r="D6390" s="101"/>
      <c r="E6390" s="101"/>
      <c r="F6390" s="101"/>
      <c r="I6390" s="101"/>
      <c r="J6390" s="101"/>
      <c r="L6390" s="102"/>
      <c r="M6390" s="103"/>
      <c r="O6390" s="101"/>
      <c r="P6390" s="101"/>
      <c r="Q6390" s="101"/>
      <c r="R6390" s="105"/>
      <c r="V6390" s="106"/>
      <c r="W6390" s="107"/>
      <c r="X6390" s="107"/>
      <c r="Y6390" s="107"/>
      <c r="Z6390" s="108"/>
      <c r="AA6390" s="107"/>
      <c r="AB6390" s="50"/>
      <c r="AI6390" s="107"/>
    </row>
    <row r="6391" spans="3:35" x14ac:dyDescent="0.2">
      <c r="C6391" s="101"/>
      <c r="D6391" s="101"/>
      <c r="E6391" s="101"/>
      <c r="F6391" s="101"/>
      <c r="I6391" s="101"/>
      <c r="J6391" s="101"/>
      <c r="L6391" s="102"/>
      <c r="M6391" s="103"/>
      <c r="O6391" s="101"/>
      <c r="P6391" s="101"/>
      <c r="Q6391" s="101"/>
      <c r="R6391" s="105"/>
      <c r="V6391" s="106"/>
      <c r="W6391" s="107"/>
      <c r="X6391" s="107"/>
      <c r="Y6391" s="107"/>
      <c r="Z6391" s="108"/>
      <c r="AA6391" s="107"/>
      <c r="AB6391" s="50"/>
      <c r="AI6391" s="107"/>
    </row>
    <row r="6392" spans="3:35" x14ac:dyDescent="0.2">
      <c r="C6392" s="101"/>
      <c r="D6392" s="101"/>
      <c r="E6392" s="101"/>
      <c r="F6392" s="101"/>
      <c r="I6392" s="101"/>
      <c r="J6392" s="101"/>
      <c r="L6392" s="102"/>
      <c r="M6392" s="103"/>
      <c r="O6392" s="101"/>
      <c r="P6392" s="101"/>
      <c r="Q6392" s="101"/>
      <c r="R6392" s="105"/>
      <c r="V6392" s="106"/>
      <c r="W6392" s="107"/>
      <c r="X6392" s="107"/>
      <c r="Y6392" s="107"/>
      <c r="Z6392" s="108"/>
      <c r="AA6392" s="107"/>
      <c r="AB6392" s="50"/>
      <c r="AI6392" s="107"/>
    </row>
    <row r="6393" spans="3:35" x14ac:dyDescent="0.2">
      <c r="C6393" s="101"/>
      <c r="D6393" s="101"/>
      <c r="E6393" s="101"/>
      <c r="F6393" s="101"/>
      <c r="I6393" s="101"/>
      <c r="J6393" s="101"/>
      <c r="L6393" s="102"/>
      <c r="M6393" s="103"/>
      <c r="O6393" s="101"/>
      <c r="P6393" s="101"/>
      <c r="Q6393" s="101"/>
      <c r="R6393" s="105"/>
      <c r="V6393" s="106"/>
      <c r="W6393" s="107"/>
      <c r="X6393" s="107"/>
      <c r="Y6393" s="107"/>
      <c r="Z6393" s="108"/>
      <c r="AA6393" s="107"/>
      <c r="AB6393" s="50"/>
      <c r="AI6393" s="107"/>
    </row>
    <row r="6394" spans="3:35" x14ac:dyDescent="0.2">
      <c r="C6394" s="101"/>
      <c r="D6394" s="101"/>
      <c r="E6394" s="101"/>
      <c r="F6394" s="101"/>
      <c r="I6394" s="101"/>
      <c r="J6394" s="101"/>
      <c r="L6394" s="102"/>
      <c r="M6394" s="103"/>
      <c r="O6394" s="101"/>
      <c r="P6394" s="101"/>
      <c r="Q6394" s="101"/>
      <c r="R6394" s="105"/>
      <c r="V6394" s="106"/>
      <c r="W6394" s="107"/>
      <c r="X6394" s="107"/>
      <c r="Y6394" s="107"/>
      <c r="Z6394" s="108"/>
      <c r="AA6394" s="107"/>
      <c r="AB6394" s="50"/>
      <c r="AI6394" s="107"/>
    </row>
    <row r="6395" spans="3:35" x14ac:dyDescent="0.2">
      <c r="C6395" s="101"/>
      <c r="D6395" s="101"/>
      <c r="E6395" s="101"/>
      <c r="F6395" s="101"/>
      <c r="I6395" s="101"/>
      <c r="J6395" s="101"/>
      <c r="L6395" s="102"/>
      <c r="M6395" s="103"/>
      <c r="O6395" s="101"/>
      <c r="P6395" s="101"/>
      <c r="Q6395" s="101"/>
      <c r="R6395" s="105"/>
      <c r="V6395" s="106"/>
      <c r="W6395" s="107"/>
      <c r="X6395" s="107"/>
      <c r="Y6395" s="107"/>
      <c r="Z6395" s="108"/>
      <c r="AA6395" s="107"/>
      <c r="AB6395" s="50"/>
      <c r="AI6395" s="107"/>
    </row>
    <row r="6396" spans="3:35" x14ac:dyDescent="0.2">
      <c r="C6396" s="101"/>
      <c r="D6396" s="101"/>
      <c r="E6396" s="101"/>
      <c r="F6396" s="101"/>
      <c r="I6396" s="101"/>
      <c r="J6396" s="101"/>
      <c r="L6396" s="102"/>
      <c r="M6396" s="103"/>
      <c r="O6396" s="101"/>
      <c r="P6396" s="101"/>
      <c r="Q6396" s="101"/>
      <c r="R6396" s="105"/>
      <c r="V6396" s="106"/>
      <c r="W6396" s="107"/>
      <c r="X6396" s="107"/>
      <c r="Y6396" s="107"/>
      <c r="Z6396" s="108"/>
      <c r="AA6396" s="107"/>
      <c r="AB6396" s="50"/>
      <c r="AI6396" s="107"/>
    </row>
    <row r="6397" spans="3:35" x14ac:dyDescent="0.2">
      <c r="C6397" s="101"/>
      <c r="D6397" s="101"/>
      <c r="E6397" s="101"/>
      <c r="F6397" s="101"/>
      <c r="I6397" s="101"/>
      <c r="J6397" s="101"/>
      <c r="L6397" s="102"/>
      <c r="M6397" s="103"/>
      <c r="O6397" s="101"/>
      <c r="P6397" s="101"/>
      <c r="Q6397" s="101"/>
      <c r="R6397" s="105"/>
      <c r="V6397" s="106"/>
      <c r="W6397" s="107"/>
      <c r="X6397" s="107"/>
      <c r="Y6397" s="107"/>
      <c r="Z6397" s="108"/>
      <c r="AA6397" s="107"/>
      <c r="AB6397" s="50"/>
      <c r="AI6397" s="107"/>
    </row>
    <row r="6398" spans="3:35" x14ac:dyDescent="0.2">
      <c r="C6398" s="101"/>
      <c r="D6398" s="101"/>
      <c r="E6398" s="101"/>
      <c r="F6398" s="101"/>
      <c r="I6398" s="101"/>
      <c r="J6398" s="101"/>
      <c r="L6398" s="102"/>
      <c r="M6398" s="103"/>
      <c r="O6398" s="101"/>
      <c r="P6398" s="101"/>
      <c r="Q6398" s="101"/>
      <c r="R6398" s="105"/>
      <c r="V6398" s="106"/>
      <c r="W6398" s="107"/>
      <c r="X6398" s="107"/>
      <c r="Y6398" s="107"/>
      <c r="Z6398" s="108"/>
      <c r="AA6398" s="107"/>
      <c r="AB6398" s="50"/>
      <c r="AI6398" s="107"/>
    </row>
    <row r="6399" spans="3:35" x14ac:dyDescent="0.2">
      <c r="C6399" s="101"/>
      <c r="D6399" s="101"/>
      <c r="E6399" s="101"/>
      <c r="F6399" s="101"/>
      <c r="I6399" s="101"/>
      <c r="J6399" s="101"/>
      <c r="L6399" s="102"/>
      <c r="M6399" s="103"/>
      <c r="O6399" s="101"/>
      <c r="P6399" s="101"/>
      <c r="Q6399" s="101"/>
      <c r="R6399" s="105"/>
      <c r="V6399" s="106"/>
      <c r="W6399" s="107"/>
      <c r="X6399" s="107"/>
      <c r="Y6399" s="107"/>
      <c r="Z6399" s="108"/>
      <c r="AA6399" s="107"/>
      <c r="AB6399" s="50"/>
      <c r="AI6399" s="107"/>
    </row>
    <row r="6400" spans="3:35" x14ac:dyDescent="0.2">
      <c r="C6400" s="101"/>
      <c r="D6400" s="101"/>
      <c r="E6400" s="101"/>
      <c r="F6400" s="101"/>
      <c r="I6400" s="101"/>
      <c r="J6400" s="101"/>
      <c r="L6400" s="102"/>
      <c r="M6400" s="103"/>
      <c r="O6400" s="101"/>
      <c r="P6400" s="101"/>
      <c r="Q6400" s="101"/>
      <c r="R6400" s="105"/>
      <c r="V6400" s="106"/>
      <c r="W6400" s="107"/>
      <c r="X6400" s="107"/>
      <c r="Y6400" s="107"/>
      <c r="Z6400" s="108"/>
      <c r="AA6400" s="107"/>
      <c r="AB6400" s="50"/>
      <c r="AI6400" s="107"/>
    </row>
    <row r="6401" spans="3:35" x14ac:dyDescent="0.2">
      <c r="C6401" s="101"/>
      <c r="D6401" s="101"/>
      <c r="E6401" s="101"/>
      <c r="F6401" s="101"/>
      <c r="I6401" s="101"/>
      <c r="J6401" s="101"/>
      <c r="L6401" s="102"/>
      <c r="M6401" s="103"/>
      <c r="O6401" s="101"/>
      <c r="P6401" s="101"/>
      <c r="Q6401" s="101"/>
      <c r="R6401" s="105"/>
      <c r="V6401" s="106"/>
      <c r="W6401" s="107"/>
      <c r="X6401" s="107"/>
      <c r="Y6401" s="107"/>
      <c r="Z6401" s="108"/>
      <c r="AA6401" s="107"/>
      <c r="AB6401" s="50"/>
      <c r="AI6401" s="107"/>
    </row>
    <row r="6402" spans="3:35" x14ac:dyDescent="0.2">
      <c r="C6402" s="101"/>
      <c r="D6402" s="101"/>
      <c r="E6402" s="101"/>
      <c r="F6402" s="101"/>
      <c r="I6402" s="101"/>
      <c r="J6402" s="101"/>
      <c r="L6402" s="102"/>
      <c r="M6402" s="103"/>
      <c r="O6402" s="101"/>
      <c r="P6402" s="101"/>
      <c r="Q6402" s="101"/>
      <c r="R6402" s="105"/>
      <c r="V6402" s="106"/>
      <c r="W6402" s="107"/>
      <c r="X6402" s="107"/>
      <c r="Y6402" s="107"/>
      <c r="Z6402" s="108"/>
      <c r="AA6402" s="107"/>
      <c r="AB6402" s="50"/>
      <c r="AI6402" s="107"/>
    </row>
    <row r="6403" spans="3:35" x14ac:dyDescent="0.2">
      <c r="C6403" s="101"/>
      <c r="D6403" s="101"/>
      <c r="E6403" s="101"/>
      <c r="F6403" s="101"/>
      <c r="I6403" s="101"/>
      <c r="J6403" s="101"/>
      <c r="L6403" s="102"/>
      <c r="M6403" s="103"/>
      <c r="O6403" s="101"/>
      <c r="P6403" s="101"/>
      <c r="Q6403" s="101"/>
      <c r="R6403" s="105"/>
      <c r="V6403" s="106"/>
      <c r="W6403" s="107"/>
      <c r="X6403" s="107"/>
      <c r="Y6403" s="107"/>
      <c r="Z6403" s="108"/>
      <c r="AA6403" s="107"/>
      <c r="AB6403" s="50"/>
      <c r="AI6403" s="107"/>
    </row>
    <row r="6404" spans="3:35" x14ac:dyDescent="0.2">
      <c r="C6404" s="101"/>
      <c r="D6404" s="101"/>
      <c r="E6404" s="101"/>
      <c r="F6404" s="101"/>
      <c r="I6404" s="101"/>
      <c r="J6404" s="101"/>
      <c r="L6404" s="102"/>
      <c r="M6404" s="103"/>
      <c r="O6404" s="101"/>
      <c r="P6404" s="101"/>
      <c r="Q6404" s="101"/>
      <c r="R6404" s="105"/>
      <c r="V6404" s="106"/>
      <c r="W6404" s="107"/>
      <c r="X6404" s="107"/>
      <c r="Y6404" s="107"/>
      <c r="Z6404" s="108"/>
      <c r="AA6404" s="107"/>
      <c r="AB6404" s="50"/>
      <c r="AI6404" s="107"/>
    </row>
    <row r="6405" spans="3:35" x14ac:dyDescent="0.2">
      <c r="C6405" s="101"/>
      <c r="D6405" s="101"/>
      <c r="E6405" s="101"/>
      <c r="F6405" s="101"/>
      <c r="I6405" s="101"/>
      <c r="J6405" s="101"/>
      <c r="L6405" s="102"/>
      <c r="M6405" s="103"/>
      <c r="O6405" s="101"/>
      <c r="P6405" s="101"/>
      <c r="Q6405" s="101"/>
      <c r="R6405" s="105"/>
      <c r="V6405" s="106"/>
      <c r="W6405" s="107"/>
      <c r="X6405" s="107"/>
      <c r="Y6405" s="107"/>
      <c r="Z6405" s="108"/>
      <c r="AA6405" s="107"/>
      <c r="AB6405" s="50"/>
      <c r="AI6405" s="107"/>
    </row>
    <row r="6406" spans="3:35" x14ac:dyDescent="0.2">
      <c r="C6406" s="101"/>
      <c r="D6406" s="101"/>
      <c r="E6406" s="101"/>
      <c r="F6406" s="101"/>
      <c r="I6406" s="101"/>
      <c r="J6406" s="101"/>
      <c r="L6406" s="102"/>
      <c r="M6406" s="103"/>
      <c r="O6406" s="101"/>
      <c r="P6406" s="101"/>
      <c r="Q6406" s="101"/>
      <c r="R6406" s="105"/>
      <c r="V6406" s="106"/>
      <c r="W6406" s="107"/>
      <c r="X6406" s="107"/>
      <c r="Y6406" s="107"/>
      <c r="Z6406" s="108"/>
      <c r="AA6406" s="107"/>
      <c r="AB6406" s="50"/>
      <c r="AI6406" s="107"/>
    </row>
    <row r="6407" spans="3:35" x14ac:dyDescent="0.2">
      <c r="C6407" s="101"/>
      <c r="D6407" s="101"/>
      <c r="E6407" s="101"/>
      <c r="F6407" s="101"/>
      <c r="I6407" s="101"/>
      <c r="J6407" s="101"/>
      <c r="L6407" s="102"/>
      <c r="M6407" s="103"/>
      <c r="O6407" s="101"/>
      <c r="P6407" s="101"/>
      <c r="Q6407" s="101"/>
      <c r="R6407" s="105"/>
      <c r="V6407" s="106"/>
      <c r="W6407" s="107"/>
      <c r="X6407" s="107"/>
      <c r="Y6407" s="107"/>
      <c r="Z6407" s="108"/>
      <c r="AA6407" s="107"/>
      <c r="AB6407" s="50"/>
      <c r="AI6407" s="107"/>
    </row>
    <row r="6408" spans="3:35" x14ac:dyDescent="0.2">
      <c r="C6408" s="101"/>
      <c r="D6408" s="101"/>
      <c r="E6408" s="101"/>
      <c r="F6408" s="101"/>
      <c r="I6408" s="101"/>
      <c r="J6408" s="101"/>
      <c r="L6408" s="102"/>
      <c r="M6408" s="103"/>
      <c r="O6408" s="101"/>
      <c r="P6408" s="101"/>
      <c r="Q6408" s="101"/>
      <c r="R6408" s="105"/>
      <c r="V6408" s="106"/>
      <c r="W6408" s="107"/>
      <c r="X6408" s="107"/>
      <c r="Y6408" s="107"/>
      <c r="Z6408" s="108"/>
      <c r="AA6408" s="107"/>
      <c r="AB6408" s="50"/>
      <c r="AI6408" s="107"/>
    </row>
    <row r="6409" spans="3:35" x14ac:dyDescent="0.2">
      <c r="C6409" s="101"/>
      <c r="D6409" s="101"/>
      <c r="E6409" s="101"/>
      <c r="F6409" s="101"/>
      <c r="I6409" s="101"/>
      <c r="J6409" s="101"/>
      <c r="L6409" s="102"/>
      <c r="M6409" s="103"/>
      <c r="O6409" s="101"/>
      <c r="P6409" s="101"/>
      <c r="Q6409" s="101"/>
      <c r="R6409" s="105"/>
      <c r="V6409" s="106"/>
      <c r="W6409" s="107"/>
      <c r="X6409" s="107"/>
      <c r="Y6409" s="107"/>
      <c r="Z6409" s="108"/>
      <c r="AA6409" s="107"/>
      <c r="AB6409" s="50"/>
      <c r="AI6409" s="107"/>
    </row>
    <row r="6410" spans="3:35" x14ac:dyDescent="0.2">
      <c r="C6410" s="101"/>
      <c r="D6410" s="101"/>
      <c r="E6410" s="101"/>
      <c r="F6410" s="101"/>
      <c r="I6410" s="101"/>
      <c r="J6410" s="101"/>
      <c r="L6410" s="102"/>
      <c r="M6410" s="103"/>
      <c r="O6410" s="101"/>
      <c r="P6410" s="101"/>
      <c r="Q6410" s="101"/>
      <c r="R6410" s="105"/>
      <c r="V6410" s="106"/>
      <c r="W6410" s="107"/>
      <c r="X6410" s="107"/>
      <c r="Y6410" s="107"/>
      <c r="Z6410" s="108"/>
      <c r="AA6410" s="107"/>
      <c r="AB6410" s="50"/>
      <c r="AI6410" s="107"/>
    </row>
    <row r="6411" spans="3:35" x14ac:dyDescent="0.2">
      <c r="C6411" s="101"/>
      <c r="D6411" s="101"/>
      <c r="E6411" s="101"/>
      <c r="F6411" s="101"/>
      <c r="I6411" s="101"/>
      <c r="J6411" s="101"/>
      <c r="L6411" s="102"/>
      <c r="M6411" s="103"/>
      <c r="O6411" s="101"/>
      <c r="P6411" s="101"/>
      <c r="Q6411" s="101"/>
      <c r="R6411" s="105"/>
      <c r="V6411" s="106"/>
      <c r="W6411" s="107"/>
      <c r="X6411" s="107"/>
      <c r="Y6411" s="107"/>
      <c r="Z6411" s="108"/>
      <c r="AA6411" s="107"/>
      <c r="AB6411" s="50"/>
      <c r="AI6411" s="107"/>
    </row>
    <row r="6412" spans="3:35" x14ac:dyDescent="0.2">
      <c r="C6412" s="101"/>
      <c r="D6412" s="101"/>
      <c r="E6412" s="101"/>
      <c r="F6412" s="101"/>
      <c r="I6412" s="101"/>
      <c r="J6412" s="101"/>
      <c r="L6412" s="102"/>
      <c r="M6412" s="103"/>
      <c r="O6412" s="101"/>
      <c r="P6412" s="101"/>
      <c r="Q6412" s="101"/>
      <c r="R6412" s="105"/>
      <c r="V6412" s="106"/>
      <c r="W6412" s="107"/>
      <c r="X6412" s="107"/>
      <c r="Y6412" s="107"/>
      <c r="Z6412" s="108"/>
      <c r="AA6412" s="107"/>
      <c r="AB6412" s="50"/>
      <c r="AI6412" s="107"/>
    </row>
    <row r="6413" spans="3:35" x14ac:dyDescent="0.2">
      <c r="L6413" s="102"/>
      <c r="M6413" s="103"/>
      <c r="R6413" s="105"/>
      <c r="V6413" s="106"/>
      <c r="W6413" s="107"/>
      <c r="X6413" s="107"/>
      <c r="Y6413" s="107"/>
      <c r="Z6413" s="108"/>
      <c r="AA6413" s="107"/>
      <c r="AB6413" s="50"/>
      <c r="AI6413" s="107"/>
    </row>
    <row r="6414" spans="3:35" x14ac:dyDescent="0.2">
      <c r="L6414" s="102"/>
      <c r="M6414" s="103"/>
      <c r="R6414" s="105"/>
      <c r="V6414" s="106"/>
      <c r="W6414" s="107"/>
      <c r="X6414" s="107"/>
      <c r="Y6414" s="107"/>
      <c r="Z6414" s="108"/>
      <c r="AA6414" s="107"/>
      <c r="AB6414" s="50"/>
      <c r="AI6414" s="107"/>
    </row>
    <row r="6415" spans="3:35" x14ac:dyDescent="0.2">
      <c r="L6415" s="102"/>
      <c r="M6415" s="103"/>
      <c r="R6415" s="105"/>
      <c r="V6415" s="106"/>
      <c r="W6415" s="107"/>
      <c r="X6415" s="107"/>
      <c r="Y6415" s="107"/>
      <c r="Z6415" s="108"/>
      <c r="AA6415" s="107"/>
      <c r="AB6415" s="50"/>
      <c r="AI6415" s="107"/>
    </row>
    <row r="6416" spans="3:35" x14ac:dyDescent="0.2">
      <c r="L6416" s="102"/>
      <c r="M6416" s="103"/>
      <c r="R6416" s="105"/>
      <c r="V6416" s="106"/>
      <c r="W6416" s="107"/>
      <c r="X6416" s="107"/>
      <c r="Y6416" s="107"/>
      <c r="Z6416" s="108"/>
      <c r="AA6416" s="107"/>
      <c r="AB6416" s="50"/>
      <c r="AI6416" s="107"/>
    </row>
    <row r="6417" spans="3:35" x14ac:dyDescent="0.2">
      <c r="L6417" s="102"/>
      <c r="M6417" s="103"/>
      <c r="R6417" s="105"/>
      <c r="V6417" s="106"/>
      <c r="W6417" s="107"/>
      <c r="X6417" s="107"/>
      <c r="Y6417" s="107"/>
      <c r="Z6417" s="108"/>
      <c r="AA6417" s="107"/>
      <c r="AB6417" s="50"/>
      <c r="AI6417" s="107"/>
    </row>
    <row r="6418" spans="3:35" x14ac:dyDescent="0.2">
      <c r="C6418" s="101"/>
      <c r="D6418" s="101"/>
      <c r="E6418" s="101"/>
      <c r="F6418" s="101"/>
      <c r="I6418" s="101"/>
      <c r="J6418" s="101"/>
      <c r="L6418" s="102"/>
      <c r="M6418" s="103"/>
      <c r="O6418" s="101"/>
      <c r="P6418" s="101"/>
      <c r="Q6418" s="101"/>
      <c r="R6418" s="105"/>
      <c r="V6418" s="106"/>
      <c r="W6418" s="107"/>
      <c r="X6418" s="107"/>
      <c r="Y6418" s="107"/>
      <c r="Z6418" s="108"/>
      <c r="AA6418" s="107"/>
      <c r="AB6418" s="50"/>
      <c r="AI6418" s="107"/>
    </row>
    <row r="6419" spans="3:35" x14ac:dyDescent="0.2">
      <c r="C6419" s="101"/>
      <c r="D6419" s="101"/>
      <c r="E6419" s="101"/>
      <c r="F6419" s="101"/>
      <c r="I6419" s="101"/>
      <c r="J6419" s="101"/>
      <c r="L6419" s="102"/>
      <c r="M6419" s="103"/>
      <c r="O6419" s="101"/>
      <c r="P6419" s="101"/>
      <c r="Q6419" s="101"/>
      <c r="R6419" s="105"/>
      <c r="V6419" s="106"/>
      <c r="W6419" s="107"/>
      <c r="X6419" s="107"/>
      <c r="Y6419" s="107"/>
      <c r="Z6419" s="108"/>
      <c r="AA6419" s="107"/>
      <c r="AB6419" s="50"/>
      <c r="AI6419" s="107"/>
    </row>
    <row r="6420" spans="3:35" x14ac:dyDescent="0.2">
      <c r="C6420" s="101"/>
      <c r="D6420" s="101"/>
      <c r="E6420" s="101"/>
      <c r="F6420" s="101"/>
      <c r="I6420" s="101"/>
      <c r="J6420" s="101"/>
      <c r="L6420" s="102"/>
      <c r="M6420" s="103"/>
      <c r="O6420" s="101"/>
      <c r="P6420" s="101"/>
      <c r="Q6420" s="101"/>
      <c r="R6420" s="105"/>
      <c r="V6420" s="106"/>
      <c r="W6420" s="107"/>
      <c r="X6420" s="107"/>
      <c r="Y6420" s="107"/>
      <c r="Z6420" s="108"/>
      <c r="AA6420" s="107"/>
      <c r="AB6420" s="50"/>
      <c r="AI6420" s="107"/>
    </row>
    <row r="6421" spans="3:35" x14ac:dyDescent="0.2">
      <c r="C6421" s="101"/>
      <c r="D6421" s="101"/>
      <c r="E6421" s="101"/>
      <c r="F6421" s="101"/>
      <c r="I6421" s="101"/>
      <c r="J6421" s="101"/>
      <c r="L6421" s="102"/>
      <c r="M6421" s="103"/>
      <c r="O6421" s="101"/>
      <c r="P6421" s="101"/>
      <c r="Q6421" s="101"/>
      <c r="R6421" s="105"/>
      <c r="V6421" s="106"/>
      <c r="W6421" s="107"/>
      <c r="X6421" s="107"/>
      <c r="Y6421" s="107"/>
      <c r="Z6421" s="108"/>
      <c r="AA6421" s="107"/>
      <c r="AB6421" s="50"/>
      <c r="AI6421" s="107"/>
    </row>
    <row r="6422" spans="3:35" x14ac:dyDescent="0.2">
      <c r="C6422" s="101"/>
      <c r="D6422" s="101"/>
      <c r="E6422" s="101"/>
      <c r="F6422" s="101"/>
      <c r="I6422" s="101"/>
      <c r="J6422" s="101"/>
      <c r="L6422" s="102"/>
      <c r="M6422" s="103"/>
      <c r="O6422" s="101"/>
      <c r="P6422" s="101"/>
      <c r="Q6422" s="101"/>
      <c r="R6422" s="105"/>
      <c r="V6422" s="106"/>
      <c r="W6422" s="107"/>
      <c r="X6422" s="107"/>
      <c r="Y6422" s="107"/>
      <c r="Z6422" s="108"/>
      <c r="AA6422" s="107"/>
      <c r="AB6422" s="50"/>
      <c r="AI6422" s="107"/>
    </row>
    <row r="6423" spans="3:35" x14ac:dyDescent="0.2">
      <c r="C6423" s="101"/>
      <c r="D6423" s="101"/>
      <c r="E6423" s="101"/>
      <c r="F6423" s="101"/>
      <c r="I6423" s="101"/>
      <c r="J6423" s="101"/>
      <c r="L6423" s="102"/>
      <c r="M6423" s="103"/>
      <c r="O6423" s="101"/>
      <c r="P6423" s="101"/>
      <c r="Q6423" s="101"/>
      <c r="R6423" s="105"/>
      <c r="V6423" s="106"/>
      <c r="W6423" s="107"/>
      <c r="X6423" s="107"/>
      <c r="Y6423" s="107"/>
      <c r="Z6423" s="108"/>
      <c r="AA6423" s="107"/>
      <c r="AB6423" s="50"/>
      <c r="AI6423" s="107"/>
    </row>
    <row r="6424" spans="3:35" x14ac:dyDescent="0.2">
      <c r="C6424" s="101"/>
      <c r="D6424" s="101"/>
      <c r="E6424" s="101"/>
      <c r="F6424" s="101"/>
      <c r="I6424" s="101"/>
      <c r="J6424" s="101"/>
      <c r="L6424" s="102"/>
      <c r="M6424" s="103"/>
      <c r="O6424" s="101"/>
      <c r="P6424" s="101"/>
      <c r="Q6424" s="101"/>
      <c r="R6424" s="105"/>
      <c r="V6424" s="106"/>
      <c r="W6424" s="107"/>
      <c r="X6424" s="107"/>
      <c r="Y6424" s="107"/>
      <c r="Z6424" s="108"/>
      <c r="AA6424" s="107"/>
      <c r="AB6424" s="50"/>
      <c r="AI6424" s="107"/>
    </row>
    <row r="6425" spans="3:35" x14ac:dyDescent="0.2">
      <c r="C6425" s="101"/>
      <c r="D6425" s="101"/>
      <c r="E6425" s="101"/>
      <c r="F6425" s="101"/>
      <c r="I6425" s="101"/>
      <c r="J6425" s="101"/>
      <c r="L6425" s="102"/>
      <c r="M6425" s="103"/>
      <c r="O6425" s="101"/>
      <c r="P6425" s="101"/>
      <c r="Q6425" s="101"/>
      <c r="R6425" s="105"/>
      <c r="V6425" s="106"/>
      <c r="W6425" s="107"/>
      <c r="X6425" s="107"/>
      <c r="Y6425" s="107"/>
      <c r="Z6425" s="108"/>
      <c r="AA6425" s="107"/>
      <c r="AB6425" s="50"/>
      <c r="AI6425" s="107"/>
    </row>
    <row r="6426" spans="3:35" x14ac:dyDescent="0.2">
      <c r="C6426" s="101"/>
      <c r="D6426" s="101"/>
      <c r="E6426" s="101"/>
      <c r="F6426" s="101"/>
      <c r="I6426" s="101"/>
      <c r="J6426" s="101"/>
      <c r="L6426" s="102"/>
      <c r="M6426" s="103"/>
      <c r="O6426" s="101"/>
      <c r="P6426" s="101"/>
      <c r="Q6426" s="101"/>
      <c r="R6426" s="105"/>
      <c r="V6426" s="106"/>
      <c r="W6426" s="107"/>
      <c r="X6426" s="107"/>
      <c r="Y6426" s="107"/>
      <c r="Z6426" s="108"/>
      <c r="AA6426" s="107"/>
      <c r="AB6426" s="50"/>
      <c r="AI6426" s="107"/>
    </row>
    <row r="6427" spans="3:35" x14ac:dyDescent="0.2">
      <c r="C6427" s="101"/>
      <c r="D6427" s="101"/>
      <c r="E6427" s="101"/>
      <c r="F6427" s="101"/>
      <c r="I6427" s="101"/>
      <c r="J6427" s="101"/>
      <c r="L6427" s="102"/>
      <c r="M6427" s="103"/>
      <c r="O6427" s="101"/>
      <c r="P6427" s="101"/>
      <c r="Q6427" s="101"/>
      <c r="R6427" s="105"/>
      <c r="V6427" s="106"/>
      <c r="W6427" s="107"/>
      <c r="X6427" s="107"/>
      <c r="Y6427" s="107"/>
      <c r="Z6427" s="108"/>
      <c r="AA6427" s="107"/>
      <c r="AB6427" s="50"/>
      <c r="AI6427" s="107"/>
    </row>
    <row r="6428" spans="3:35" x14ac:dyDescent="0.2">
      <c r="C6428" s="101"/>
      <c r="D6428" s="101"/>
      <c r="E6428" s="101"/>
      <c r="F6428" s="101"/>
      <c r="I6428" s="101"/>
      <c r="J6428" s="101"/>
      <c r="L6428" s="102"/>
      <c r="M6428" s="103"/>
      <c r="O6428" s="101"/>
      <c r="P6428" s="101"/>
      <c r="Q6428" s="101"/>
      <c r="R6428" s="105"/>
      <c r="V6428" s="106"/>
      <c r="W6428" s="107"/>
      <c r="X6428" s="107"/>
      <c r="Y6428" s="107"/>
      <c r="Z6428" s="108"/>
      <c r="AA6428" s="107"/>
      <c r="AB6428" s="50"/>
      <c r="AI6428" s="107"/>
    </row>
    <row r="6429" spans="3:35" x14ac:dyDescent="0.2">
      <c r="C6429" s="101"/>
      <c r="D6429" s="101"/>
      <c r="E6429" s="101"/>
      <c r="F6429" s="101"/>
      <c r="I6429" s="101"/>
      <c r="J6429" s="101"/>
      <c r="L6429" s="102"/>
      <c r="M6429" s="103"/>
      <c r="O6429" s="101"/>
      <c r="P6429" s="101"/>
      <c r="Q6429" s="101"/>
      <c r="R6429" s="105"/>
      <c r="V6429" s="106"/>
      <c r="W6429" s="107"/>
      <c r="X6429" s="107"/>
      <c r="Y6429" s="107"/>
      <c r="Z6429" s="108"/>
      <c r="AA6429" s="107"/>
      <c r="AB6429" s="50"/>
      <c r="AI6429" s="107"/>
    </row>
    <row r="6430" spans="3:35" x14ac:dyDescent="0.2">
      <c r="C6430" s="101"/>
      <c r="D6430" s="101"/>
      <c r="E6430" s="101"/>
      <c r="F6430" s="101"/>
      <c r="I6430" s="101"/>
      <c r="J6430" s="101"/>
      <c r="L6430" s="102"/>
      <c r="M6430" s="103"/>
      <c r="O6430" s="101"/>
      <c r="P6430" s="101"/>
      <c r="Q6430" s="101"/>
      <c r="R6430" s="105"/>
      <c r="V6430" s="106"/>
      <c r="W6430" s="107"/>
      <c r="X6430" s="107"/>
      <c r="Y6430" s="107"/>
      <c r="Z6430" s="108"/>
      <c r="AA6430" s="107"/>
      <c r="AB6430" s="50"/>
      <c r="AI6430" s="107"/>
    </row>
    <row r="6431" spans="3:35" x14ac:dyDescent="0.2">
      <c r="C6431" s="101"/>
      <c r="D6431" s="101"/>
      <c r="E6431" s="101"/>
      <c r="F6431" s="101"/>
      <c r="I6431" s="101"/>
      <c r="J6431" s="101"/>
      <c r="L6431" s="102"/>
      <c r="M6431" s="103"/>
      <c r="O6431" s="101"/>
      <c r="P6431" s="101"/>
      <c r="Q6431" s="101"/>
      <c r="R6431" s="105"/>
      <c r="V6431" s="106"/>
      <c r="W6431" s="107"/>
      <c r="X6431" s="107"/>
      <c r="Y6431" s="107"/>
      <c r="Z6431" s="108"/>
      <c r="AA6431" s="107"/>
      <c r="AB6431" s="50"/>
      <c r="AI6431" s="107"/>
    </row>
    <row r="6432" spans="3:35" x14ac:dyDescent="0.2">
      <c r="C6432" s="101"/>
      <c r="D6432" s="101"/>
      <c r="E6432" s="101"/>
      <c r="F6432" s="101"/>
      <c r="I6432" s="101"/>
      <c r="J6432" s="101"/>
      <c r="L6432" s="102"/>
      <c r="M6432" s="103"/>
      <c r="O6432" s="101"/>
      <c r="P6432" s="101"/>
      <c r="Q6432" s="101"/>
      <c r="R6432" s="105"/>
      <c r="V6432" s="106"/>
      <c r="W6432" s="107"/>
      <c r="X6432" s="107"/>
      <c r="Y6432" s="107"/>
      <c r="Z6432" s="108"/>
      <c r="AA6432" s="107"/>
      <c r="AB6432" s="50"/>
      <c r="AI6432" s="107"/>
    </row>
    <row r="6433" spans="3:35" x14ac:dyDescent="0.2">
      <c r="C6433" s="101"/>
      <c r="D6433" s="101"/>
      <c r="E6433" s="101"/>
      <c r="F6433" s="101"/>
      <c r="I6433" s="101"/>
      <c r="J6433" s="101"/>
      <c r="L6433" s="102"/>
      <c r="M6433" s="103"/>
      <c r="O6433" s="101"/>
      <c r="P6433" s="101"/>
      <c r="Q6433" s="101"/>
      <c r="R6433" s="105"/>
      <c r="V6433" s="106"/>
      <c r="W6433" s="107"/>
      <c r="X6433" s="107"/>
      <c r="Y6433" s="107"/>
      <c r="Z6433" s="108"/>
      <c r="AA6433" s="107"/>
      <c r="AB6433" s="50"/>
      <c r="AI6433" s="107"/>
    </row>
    <row r="6434" spans="3:35" x14ac:dyDescent="0.2">
      <c r="C6434" s="101"/>
      <c r="D6434" s="101"/>
      <c r="E6434" s="101"/>
      <c r="F6434" s="101"/>
      <c r="I6434" s="101"/>
      <c r="J6434" s="101"/>
      <c r="L6434" s="102"/>
      <c r="M6434" s="103"/>
      <c r="O6434" s="101"/>
      <c r="P6434" s="101"/>
      <c r="Q6434" s="101"/>
      <c r="R6434" s="105"/>
      <c r="V6434" s="106"/>
      <c r="W6434" s="107"/>
      <c r="X6434" s="107"/>
      <c r="Y6434" s="107"/>
      <c r="Z6434" s="108"/>
      <c r="AA6434" s="107"/>
      <c r="AB6434" s="50"/>
      <c r="AI6434" s="107"/>
    </row>
    <row r="6435" spans="3:35" x14ac:dyDescent="0.2">
      <c r="C6435" s="101"/>
      <c r="D6435" s="101"/>
      <c r="E6435" s="101"/>
      <c r="F6435" s="101"/>
      <c r="I6435" s="101"/>
      <c r="J6435" s="101"/>
      <c r="L6435" s="102"/>
      <c r="M6435" s="103"/>
      <c r="O6435" s="101"/>
      <c r="P6435" s="101"/>
      <c r="Q6435" s="101"/>
      <c r="R6435" s="105"/>
      <c r="V6435" s="106"/>
      <c r="W6435" s="107"/>
      <c r="X6435" s="107"/>
      <c r="Y6435" s="107"/>
      <c r="Z6435" s="108"/>
      <c r="AA6435" s="107"/>
      <c r="AB6435" s="50"/>
      <c r="AI6435" s="107"/>
    </row>
    <row r="6436" spans="3:35" x14ac:dyDescent="0.2">
      <c r="C6436" s="101"/>
      <c r="D6436" s="101"/>
      <c r="E6436" s="101"/>
      <c r="F6436" s="101"/>
      <c r="I6436" s="101"/>
      <c r="J6436" s="101"/>
      <c r="L6436" s="102"/>
      <c r="M6436" s="103"/>
      <c r="O6436" s="101"/>
      <c r="P6436" s="101"/>
      <c r="Q6436" s="101"/>
      <c r="R6436" s="105"/>
      <c r="V6436" s="106"/>
      <c r="W6436" s="107"/>
      <c r="X6436" s="107"/>
      <c r="Y6436" s="107"/>
      <c r="Z6436" s="108"/>
      <c r="AA6436" s="107"/>
      <c r="AB6436" s="50"/>
      <c r="AI6436" s="107"/>
    </row>
    <row r="6437" spans="3:35" x14ac:dyDescent="0.2">
      <c r="C6437" s="101"/>
      <c r="D6437" s="101"/>
      <c r="E6437" s="101"/>
      <c r="F6437" s="101"/>
      <c r="I6437" s="101"/>
      <c r="J6437" s="101"/>
      <c r="L6437" s="102"/>
      <c r="M6437" s="103"/>
      <c r="O6437" s="101"/>
      <c r="P6437" s="101"/>
      <c r="Q6437" s="101"/>
      <c r="R6437" s="105"/>
      <c r="V6437" s="106"/>
      <c r="W6437" s="107"/>
      <c r="X6437" s="107"/>
      <c r="Y6437" s="107"/>
      <c r="Z6437" s="108"/>
      <c r="AA6437" s="107"/>
      <c r="AB6437" s="50"/>
      <c r="AI6437" s="107"/>
    </row>
    <row r="6438" spans="3:35" x14ac:dyDescent="0.2">
      <c r="C6438" s="101"/>
      <c r="D6438" s="101"/>
      <c r="E6438" s="101"/>
      <c r="F6438" s="101"/>
      <c r="I6438" s="101"/>
      <c r="J6438" s="101"/>
      <c r="L6438" s="102"/>
      <c r="M6438" s="103"/>
      <c r="O6438" s="101"/>
      <c r="P6438" s="101"/>
      <c r="Q6438" s="101"/>
      <c r="R6438" s="105"/>
      <c r="V6438" s="106"/>
      <c r="W6438" s="107"/>
      <c r="X6438" s="107"/>
      <c r="Y6438" s="107"/>
      <c r="Z6438" s="108"/>
      <c r="AA6438" s="107"/>
      <c r="AB6438" s="50"/>
      <c r="AI6438" s="107"/>
    </row>
    <row r="6439" spans="3:35" x14ac:dyDescent="0.2">
      <c r="C6439" s="101"/>
      <c r="D6439" s="101"/>
      <c r="E6439" s="101"/>
      <c r="F6439" s="101"/>
      <c r="I6439" s="101"/>
      <c r="J6439" s="101"/>
      <c r="L6439" s="102"/>
      <c r="M6439" s="103"/>
      <c r="O6439" s="101"/>
      <c r="P6439" s="101"/>
      <c r="Q6439" s="101"/>
      <c r="R6439" s="105"/>
      <c r="V6439" s="106"/>
      <c r="W6439" s="107"/>
      <c r="X6439" s="107"/>
      <c r="Y6439" s="107"/>
      <c r="Z6439" s="108"/>
      <c r="AA6439" s="107"/>
      <c r="AB6439" s="50"/>
      <c r="AI6439" s="107"/>
    </row>
    <row r="6440" spans="3:35" x14ac:dyDescent="0.2">
      <c r="C6440" s="101"/>
      <c r="D6440" s="101"/>
      <c r="E6440" s="101"/>
      <c r="F6440" s="101"/>
      <c r="I6440" s="101"/>
      <c r="J6440" s="101"/>
      <c r="L6440" s="102"/>
      <c r="M6440" s="103"/>
      <c r="O6440" s="101"/>
      <c r="P6440" s="101"/>
      <c r="Q6440" s="101"/>
      <c r="R6440" s="105"/>
      <c r="V6440" s="106"/>
      <c r="W6440" s="107"/>
      <c r="X6440" s="107"/>
      <c r="Y6440" s="107"/>
      <c r="Z6440" s="108"/>
      <c r="AA6440" s="107"/>
      <c r="AB6440" s="50"/>
      <c r="AI6440" s="107"/>
    </row>
    <row r="6441" spans="3:35" x14ac:dyDescent="0.2">
      <c r="C6441" s="101"/>
      <c r="D6441" s="101"/>
      <c r="E6441" s="101"/>
      <c r="F6441" s="101"/>
      <c r="I6441" s="101"/>
      <c r="J6441" s="101"/>
      <c r="L6441" s="102"/>
      <c r="M6441" s="103"/>
      <c r="O6441" s="101"/>
      <c r="P6441" s="101"/>
      <c r="Q6441" s="101"/>
      <c r="R6441" s="105"/>
      <c r="V6441" s="106"/>
      <c r="W6441" s="107"/>
      <c r="X6441" s="107"/>
      <c r="Y6441" s="107"/>
      <c r="Z6441" s="108"/>
      <c r="AA6441" s="107"/>
      <c r="AB6441" s="50"/>
      <c r="AI6441" s="107"/>
    </row>
    <row r="6442" spans="3:35" x14ac:dyDescent="0.2">
      <c r="C6442" s="101"/>
      <c r="D6442" s="101"/>
      <c r="E6442" s="101"/>
      <c r="F6442" s="101"/>
      <c r="I6442" s="101"/>
      <c r="J6442" s="101"/>
      <c r="L6442" s="102"/>
      <c r="M6442" s="103"/>
      <c r="O6442" s="101"/>
      <c r="P6442" s="101"/>
      <c r="Q6442" s="101"/>
      <c r="R6442" s="105"/>
      <c r="V6442" s="106"/>
      <c r="W6442" s="107"/>
      <c r="X6442" s="107"/>
      <c r="Y6442" s="107"/>
      <c r="Z6442" s="108"/>
      <c r="AA6442" s="107"/>
      <c r="AB6442" s="50"/>
      <c r="AI6442" s="107"/>
    </row>
    <row r="6443" spans="3:35" x14ac:dyDescent="0.2">
      <c r="C6443" s="101"/>
      <c r="D6443" s="101"/>
      <c r="E6443" s="101"/>
      <c r="F6443" s="101"/>
      <c r="I6443" s="101"/>
      <c r="J6443" s="101"/>
      <c r="L6443" s="102"/>
      <c r="M6443" s="103"/>
      <c r="O6443" s="101"/>
      <c r="P6443" s="101"/>
      <c r="Q6443" s="101"/>
      <c r="R6443" s="105"/>
      <c r="V6443" s="106"/>
      <c r="W6443" s="107"/>
      <c r="X6443" s="107"/>
      <c r="Y6443" s="107"/>
      <c r="Z6443" s="108"/>
      <c r="AA6443" s="107"/>
      <c r="AB6443" s="50"/>
      <c r="AI6443" s="107"/>
    </row>
    <row r="6444" spans="3:35" x14ac:dyDescent="0.2">
      <c r="C6444" s="101"/>
      <c r="D6444" s="101"/>
      <c r="E6444" s="101"/>
      <c r="F6444" s="101"/>
      <c r="I6444" s="101"/>
      <c r="J6444" s="101"/>
      <c r="L6444" s="102"/>
      <c r="M6444" s="103"/>
      <c r="O6444" s="101"/>
      <c r="P6444" s="101"/>
      <c r="Q6444" s="101"/>
      <c r="R6444" s="105"/>
      <c r="V6444" s="106"/>
      <c r="W6444" s="107"/>
      <c r="X6444" s="107"/>
      <c r="Y6444" s="107"/>
      <c r="Z6444" s="108"/>
      <c r="AA6444" s="107"/>
      <c r="AB6444" s="50"/>
      <c r="AI6444" s="107"/>
    </row>
    <row r="6445" spans="3:35" x14ac:dyDescent="0.2">
      <c r="C6445" s="101"/>
      <c r="D6445" s="101"/>
      <c r="E6445" s="101"/>
      <c r="F6445" s="101"/>
      <c r="I6445" s="101"/>
      <c r="J6445" s="101"/>
      <c r="L6445" s="102"/>
      <c r="M6445" s="103"/>
      <c r="O6445" s="101"/>
      <c r="P6445" s="101"/>
      <c r="Q6445" s="101"/>
      <c r="R6445" s="105"/>
      <c r="V6445" s="106"/>
      <c r="W6445" s="107"/>
      <c r="X6445" s="107"/>
      <c r="Y6445" s="107"/>
      <c r="Z6445" s="108"/>
      <c r="AA6445" s="107"/>
      <c r="AB6445" s="50"/>
      <c r="AI6445" s="107"/>
    </row>
    <row r="6446" spans="3:35" x14ac:dyDescent="0.2">
      <c r="C6446" s="101"/>
      <c r="D6446" s="101"/>
      <c r="E6446" s="101"/>
      <c r="F6446" s="101"/>
      <c r="I6446" s="101"/>
      <c r="J6446" s="101"/>
      <c r="L6446" s="102"/>
      <c r="M6446" s="103"/>
      <c r="O6446" s="101"/>
      <c r="P6446" s="101"/>
      <c r="Q6446" s="101"/>
      <c r="R6446" s="105"/>
      <c r="V6446" s="106"/>
      <c r="W6446" s="107"/>
      <c r="X6446" s="107"/>
      <c r="Y6446" s="107"/>
      <c r="Z6446" s="108"/>
      <c r="AA6446" s="107"/>
      <c r="AB6446" s="50"/>
      <c r="AI6446" s="107"/>
    </row>
    <row r="6447" spans="3:35" x14ac:dyDescent="0.2">
      <c r="C6447" s="101"/>
      <c r="D6447" s="101"/>
      <c r="E6447" s="101"/>
      <c r="F6447" s="101"/>
      <c r="I6447" s="101"/>
      <c r="J6447" s="101"/>
      <c r="L6447" s="102"/>
      <c r="M6447" s="103"/>
      <c r="O6447" s="101"/>
      <c r="P6447" s="101"/>
      <c r="Q6447" s="101"/>
      <c r="R6447" s="105"/>
      <c r="V6447" s="106"/>
      <c r="W6447" s="107"/>
      <c r="X6447" s="107"/>
      <c r="Y6447" s="107"/>
      <c r="Z6447" s="108"/>
      <c r="AA6447" s="107"/>
      <c r="AB6447" s="50"/>
      <c r="AI6447" s="107"/>
    </row>
    <row r="6448" spans="3:35" x14ac:dyDescent="0.2">
      <c r="C6448" s="101"/>
      <c r="D6448" s="101"/>
      <c r="E6448" s="101"/>
      <c r="F6448" s="101"/>
      <c r="I6448" s="101"/>
      <c r="J6448" s="101"/>
      <c r="L6448" s="102"/>
      <c r="M6448" s="103"/>
      <c r="O6448" s="101"/>
      <c r="P6448" s="101"/>
      <c r="Q6448" s="101"/>
      <c r="R6448" s="105"/>
      <c r="V6448" s="106"/>
      <c r="W6448" s="107"/>
      <c r="X6448" s="107"/>
      <c r="Y6448" s="107"/>
      <c r="Z6448" s="108"/>
      <c r="AA6448" s="107"/>
      <c r="AB6448" s="50"/>
      <c r="AI6448" s="107"/>
    </row>
    <row r="6449" spans="3:35" x14ac:dyDescent="0.2">
      <c r="C6449" s="101"/>
      <c r="D6449" s="101"/>
      <c r="E6449" s="101"/>
      <c r="F6449" s="101"/>
      <c r="I6449" s="101"/>
      <c r="J6449" s="101"/>
      <c r="L6449" s="102"/>
      <c r="M6449" s="103"/>
      <c r="O6449" s="101"/>
      <c r="P6449" s="101"/>
      <c r="Q6449" s="101"/>
      <c r="R6449" s="105"/>
      <c r="V6449" s="106"/>
      <c r="W6449" s="107"/>
      <c r="X6449" s="107"/>
      <c r="Y6449" s="107"/>
      <c r="Z6449" s="108"/>
      <c r="AA6449" s="107"/>
      <c r="AB6449" s="50"/>
      <c r="AI6449" s="107"/>
    </row>
    <row r="6450" spans="3:35" x14ac:dyDescent="0.2">
      <c r="C6450" s="101"/>
      <c r="D6450" s="101"/>
      <c r="E6450" s="101"/>
      <c r="F6450" s="101"/>
      <c r="I6450" s="101"/>
      <c r="J6450" s="101"/>
      <c r="L6450" s="102"/>
      <c r="M6450" s="103"/>
      <c r="O6450" s="101"/>
      <c r="P6450" s="101"/>
      <c r="Q6450" s="101"/>
      <c r="R6450" s="105"/>
      <c r="V6450" s="106"/>
      <c r="W6450" s="107"/>
      <c r="X6450" s="107"/>
      <c r="Y6450" s="107"/>
      <c r="Z6450" s="108"/>
      <c r="AA6450" s="107"/>
      <c r="AB6450" s="50"/>
      <c r="AI6450" s="107"/>
    </row>
    <row r="6451" spans="3:35" x14ac:dyDescent="0.2">
      <c r="C6451" s="101"/>
      <c r="D6451" s="101"/>
      <c r="E6451" s="101"/>
      <c r="F6451" s="101"/>
      <c r="I6451" s="101"/>
      <c r="J6451" s="101"/>
      <c r="L6451" s="102"/>
      <c r="M6451" s="103"/>
      <c r="O6451" s="101"/>
      <c r="P6451" s="101"/>
      <c r="Q6451" s="101"/>
      <c r="R6451" s="105"/>
      <c r="V6451" s="106"/>
      <c r="W6451" s="107"/>
      <c r="X6451" s="107"/>
      <c r="Y6451" s="107"/>
      <c r="Z6451" s="108"/>
      <c r="AA6451" s="107"/>
      <c r="AB6451" s="50"/>
      <c r="AI6451" s="107"/>
    </row>
    <row r="6452" spans="3:35" x14ac:dyDescent="0.2">
      <c r="C6452" s="101"/>
      <c r="D6452" s="101"/>
      <c r="E6452" s="101"/>
      <c r="F6452" s="101"/>
      <c r="I6452" s="101"/>
      <c r="J6452" s="101"/>
      <c r="L6452" s="102"/>
      <c r="M6452" s="103"/>
      <c r="O6452" s="101"/>
      <c r="P6452" s="101"/>
      <c r="Q6452" s="101"/>
      <c r="R6452" s="105"/>
      <c r="V6452" s="106"/>
      <c r="W6452" s="107"/>
      <c r="X6452" s="107"/>
      <c r="Y6452" s="107"/>
      <c r="Z6452" s="108"/>
      <c r="AA6452" s="107"/>
      <c r="AB6452" s="50"/>
      <c r="AI6452" s="107"/>
    </row>
    <row r="6453" spans="3:35" x14ac:dyDescent="0.2">
      <c r="C6453" s="101"/>
      <c r="D6453" s="101"/>
      <c r="E6453" s="101"/>
      <c r="F6453" s="101"/>
      <c r="I6453" s="101"/>
      <c r="J6453" s="101"/>
      <c r="L6453" s="102"/>
      <c r="M6453" s="103"/>
      <c r="O6453" s="101"/>
      <c r="P6453" s="101"/>
      <c r="Q6453" s="101"/>
      <c r="R6453" s="105"/>
      <c r="V6453" s="106"/>
      <c r="W6453" s="107"/>
      <c r="X6453" s="107"/>
      <c r="Y6453" s="107"/>
      <c r="Z6453" s="108"/>
      <c r="AA6453" s="107"/>
      <c r="AB6453" s="50"/>
      <c r="AI6453" s="107"/>
    </row>
    <row r="6454" spans="3:35" x14ac:dyDescent="0.2">
      <c r="C6454" s="101"/>
      <c r="D6454" s="101"/>
      <c r="E6454" s="101"/>
      <c r="F6454" s="101"/>
      <c r="I6454" s="101"/>
      <c r="J6454" s="101"/>
      <c r="L6454" s="102"/>
      <c r="M6454" s="103"/>
      <c r="O6454" s="101"/>
      <c r="P6454" s="101"/>
      <c r="Q6454" s="101"/>
      <c r="R6454" s="105"/>
      <c r="V6454" s="106"/>
      <c r="W6454" s="107"/>
      <c r="X6454" s="107"/>
      <c r="Y6454" s="107"/>
      <c r="Z6454" s="108"/>
      <c r="AA6454" s="107"/>
      <c r="AB6454" s="50"/>
      <c r="AI6454" s="107"/>
    </row>
    <row r="6455" spans="3:35" x14ac:dyDescent="0.2">
      <c r="C6455" s="101"/>
      <c r="D6455" s="101"/>
      <c r="E6455" s="101"/>
      <c r="F6455" s="101"/>
      <c r="I6455" s="101"/>
      <c r="J6455" s="101"/>
      <c r="L6455" s="102"/>
      <c r="M6455" s="103"/>
      <c r="O6455" s="101"/>
      <c r="P6455" s="101"/>
      <c r="Q6455" s="101"/>
      <c r="R6455" s="105"/>
      <c r="V6455" s="106"/>
      <c r="W6455" s="107"/>
      <c r="X6455" s="107"/>
      <c r="Y6455" s="107"/>
      <c r="Z6455" s="108"/>
      <c r="AA6455" s="107"/>
      <c r="AB6455" s="50"/>
      <c r="AI6455" s="107"/>
    </row>
    <row r="6456" spans="3:35" x14ac:dyDescent="0.2">
      <c r="C6456" s="101"/>
      <c r="D6456" s="101"/>
      <c r="E6456" s="101"/>
      <c r="F6456" s="101"/>
      <c r="I6456" s="101"/>
      <c r="J6456" s="101"/>
      <c r="L6456" s="102"/>
      <c r="M6456" s="103"/>
      <c r="O6456" s="101"/>
      <c r="P6456" s="101"/>
      <c r="Q6456" s="101"/>
      <c r="R6456" s="105"/>
      <c r="V6456" s="106"/>
      <c r="W6456" s="107"/>
      <c r="X6456" s="107"/>
      <c r="Y6456" s="107"/>
      <c r="Z6456" s="108"/>
      <c r="AA6456" s="107"/>
      <c r="AB6456" s="50"/>
      <c r="AI6456" s="107"/>
    </row>
    <row r="6457" spans="3:35" x14ac:dyDescent="0.2">
      <c r="C6457" s="101"/>
      <c r="D6457" s="101"/>
      <c r="E6457" s="101"/>
      <c r="F6457" s="101"/>
      <c r="I6457" s="101"/>
      <c r="J6457" s="101"/>
      <c r="L6457" s="102"/>
      <c r="M6457" s="103"/>
      <c r="O6457" s="101"/>
      <c r="P6457" s="101"/>
      <c r="Q6457" s="101"/>
      <c r="R6457" s="105"/>
      <c r="V6457" s="106"/>
      <c r="W6457" s="107"/>
      <c r="X6457" s="107"/>
      <c r="Y6457" s="107"/>
      <c r="Z6457" s="108"/>
      <c r="AA6457" s="107"/>
      <c r="AB6457" s="50"/>
      <c r="AI6457" s="107"/>
    </row>
    <row r="6458" spans="3:35" x14ac:dyDescent="0.2">
      <c r="C6458" s="101"/>
      <c r="D6458" s="101"/>
      <c r="E6458" s="101"/>
      <c r="F6458" s="101"/>
      <c r="I6458" s="101"/>
      <c r="J6458" s="101"/>
      <c r="L6458" s="102"/>
      <c r="M6458" s="103"/>
      <c r="O6458" s="101"/>
      <c r="P6458" s="101"/>
      <c r="Q6458" s="101"/>
      <c r="R6458" s="105"/>
      <c r="V6458" s="106"/>
      <c r="W6458" s="107"/>
      <c r="X6458" s="107"/>
      <c r="Y6458" s="107"/>
      <c r="Z6458" s="108"/>
      <c r="AA6458" s="107"/>
      <c r="AB6458" s="50"/>
      <c r="AI6458" s="107"/>
    </row>
    <row r="6459" spans="3:35" x14ac:dyDescent="0.2">
      <c r="C6459" s="101"/>
      <c r="D6459" s="101"/>
      <c r="E6459" s="101"/>
      <c r="F6459" s="101"/>
      <c r="I6459" s="101"/>
      <c r="J6459" s="101"/>
      <c r="L6459" s="102"/>
      <c r="M6459" s="103"/>
      <c r="O6459" s="101"/>
      <c r="P6459" s="101"/>
      <c r="Q6459" s="101"/>
      <c r="R6459" s="105"/>
      <c r="V6459" s="106"/>
      <c r="W6459" s="107"/>
      <c r="X6459" s="107"/>
      <c r="Y6459" s="107"/>
      <c r="Z6459" s="108"/>
      <c r="AA6459" s="107"/>
      <c r="AB6459" s="50"/>
      <c r="AI6459" s="107"/>
    </row>
    <row r="6460" spans="3:35" x14ac:dyDescent="0.2">
      <c r="C6460" s="101"/>
      <c r="D6460" s="101"/>
      <c r="E6460" s="101"/>
      <c r="F6460" s="101"/>
      <c r="I6460" s="101"/>
      <c r="J6460" s="101"/>
      <c r="L6460" s="102"/>
      <c r="M6460" s="103"/>
      <c r="O6460" s="101"/>
      <c r="P6460" s="101"/>
      <c r="Q6460" s="101"/>
      <c r="R6460" s="105"/>
      <c r="V6460" s="106"/>
      <c r="W6460" s="107"/>
      <c r="X6460" s="107"/>
      <c r="Y6460" s="107"/>
      <c r="Z6460" s="108"/>
      <c r="AA6460" s="107"/>
      <c r="AB6460" s="50"/>
      <c r="AI6460" s="107"/>
    </row>
    <row r="6461" spans="3:35" x14ac:dyDescent="0.2">
      <c r="C6461" s="101"/>
      <c r="D6461" s="101"/>
      <c r="E6461" s="101"/>
      <c r="F6461" s="101"/>
      <c r="I6461" s="101"/>
      <c r="J6461" s="101"/>
      <c r="L6461" s="102"/>
      <c r="M6461" s="103"/>
      <c r="O6461" s="101"/>
      <c r="P6461" s="101"/>
      <c r="Q6461" s="101"/>
      <c r="R6461" s="105"/>
      <c r="V6461" s="106"/>
      <c r="W6461" s="107"/>
      <c r="X6461" s="107"/>
      <c r="Y6461" s="107"/>
      <c r="Z6461" s="108"/>
      <c r="AA6461" s="107"/>
      <c r="AB6461" s="50"/>
      <c r="AI6461" s="107"/>
    </row>
    <row r="6462" spans="3:35" x14ac:dyDescent="0.2">
      <c r="C6462" s="101"/>
      <c r="D6462" s="101"/>
      <c r="E6462" s="101"/>
      <c r="F6462" s="101"/>
      <c r="I6462" s="101"/>
      <c r="J6462" s="101"/>
      <c r="L6462" s="102"/>
      <c r="M6462" s="103"/>
      <c r="O6462" s="101"/>
      <c r="P6462" s="101"/>
      <c r="Q6462" s="101"/>
      <c r="R6462" s="105"/>
      <c r="V6462" s="106"/>
      <c r="W6462" s="107"/>
      <c r="X6462" s="107"/>
      <c r="Y6462" s="107"/>
      <c r="Z6462" s="108"/>
      <c r="AA6462" s="107"/>
      <c r="AB6462" s="50"/>
      <c r="AI6462" s="107"/>
    </row>
    <row r="6463" spans="3:35" x14ac:dyDescent="0.2">
      <c r="C6463" s="101"/>
      <c r="D6463" s="101"/>
      <c r="E6463" s="101"/>
      <c r="F6463" s="101"/>
      <c r="I6463" s="101"/>
      <c r="J6463" s="101"/>
      <c r="L6463" s="102"/>
      <c r="M6463" s="103"/>
      <c r="O6463" s="101"/>
      <c r="P6463" s="101"/>
      <c r="Q6463" s="101"/>
      <c r="R6463" s="105"/>
      <c r="V6463" s="106"/>
      <c r="W6463" s="107"/>
      <c r="X6463" s="107"/>
      <c r="Y6463" s="107"/>
      <c r="Z6463" s="108"/>
      <c r="AA6463" s="107"/>
      <c r="AB6463" s="50"/>
      <c r="AI6463" s="107"/>
    </row>
    <row r="6464" spans="3:35" x14ac:dyDescent="0.2">
      <c r="C6464" s="101"/>
      <c r="D6464" s="101"/>
      <c r="E6464" s="101"/>
      <c r="F6464" s="101"/>
      <c r="I6464" s="101"/>
      <c r="J6464" s="101"/>
      <c r="L6464" s="102"/>
      <c r="M6464" s="103"/>
      <c r="O6464" s="101"/>
      <c r="P6464" s="101"/>
      <c r="Q6464" s="101"/>
      <c r="R6464" s="105"/>
      <c r="V6464" s="106"/>
      <c r="W6464" s="107"/>
      <c r="X6464" s="107"/>
      <c r="Y6464" s="107"/>
      <c r="Z6464" s="108"/>
      <c r="AA6464" s="107"/>
      <c r="AB6464" s="50"/>
      <c r="AI6464" s="107"/>
    </row>
    <row r="6465" spans="3:35" x14ac:dyDescent="0.2">
      <c r="C6465" s="101"/>
      <c r="D6465" s="101"/>
      <c r="E6465" s="101"/>
      <c r="F6465" s="101"/>
      <c r="I6465" s="101"/>
      <c r="J6465" s="101"/>
      <c r="L6465" s="102"/>
      <c r="M6465" s="103"/>
      <c r="O6465" s="101"/>
      <c r="P6465" s="101"/>
      <c r="Q6465" s="101"/>
      <c r="R6465" s="105"/>
      <c r="V6465" s="106"/>
      <c r="W6465" s="107"/>
      <c r="X6465" s="107"/>
      <c r="Y6465" s="107"/>
      <c r="Z6465" s="108"/>
      <c r="AA6465" s="107"/>
      <c r="AB6465" s="50"/>
      <c r="AI6465" s="107"/>
    </row>
    <row r="6466" spans="3:35" x14ac:dyDescent="0.2">
      <c r="C6466" s="101"/>
      <c r="D6466" s="101"/>
      <c r="E6466" s="101"/>
      <c r="F6466" s="101"/>
      <c r="I6466" s="101"/>
      <c r="J6466" s="101"/>
      <c r="L6466" s="102"/>
      <c r="M6466" s="103"/>
      <c r="O6466" s="101"/>
      <c r="P6466" s="101"/>
      <c r="Q6466" s="101"/>
      <c r="R6466" s="105"/>
      <c r="V6466" s="106"/>
      <c r="W6466" s="107"/>
      <c r="X6466" s="107"/>
      <c r="Y6466" s="107"/>
      <c r="Z6466" s="108"/>
      <c r="AA6466" s="107"/>
      <c r="AB6466" s="50"/>
      <c r="AI6466" s="107"/>
    </row>
    <row r="6467" spans="3:35" x14ac:dyDescent="0.2">
      <c r="C6467" s="101"/>
      <c r="D6467" s="101"/>
      <c r="E6467" s="101"/>
      <c r="F6467" s="101"/>
      <c r="I6467" s="101"/>
      <c r="J6467" s="101"/>
      <c r="L6467" s="102"/>
      <c r="M6467" s="103"/>
      <c r="O6467" s="101"/>
      <c r="P6467" s="101"/>
      <c r="Q6467" s="101"/>
      <c r="R6467" s="105"/>
      <c r="V6467" s="106"/>
      <c r="W6467" s="107"/>
      <c r="X6467" s="107"/>
      <c r="Y6467" s="107"/>
      <c r="Z6467" s="108"/>
      <c r="AA6467" s="107"/>
      <c r="AB6467" s="50"/>
      <c r="AI6467" s="107"/>
    </row>
    <row r="6468" spans="3:35" x14ac:dyDescent="0.2">
      <c r="C6468" s="101"/>
      <c r="D6468" s="101"/>
      <c r="E6468" s="101"/>
      <c r="F6468" s="101"/>
      <c r="I6468" s="101"/>
      <c r="J6468" s="101"/>
      <c r="L6468" s="102"/>
      <c r="M6468" s="103"/>
      <c r="O6468" s="101"/>
      <c r="P6468" s="101"/>
      <c r="Q6468" s="101"/>
      <c r="R6468" s="105"/>
      <c r="V6468" s="106"/>
      <c r="W6468" s="107"/>
      <c r="X6468" s="107"/>
      <c r="Y6468" s="107"/>
      <c r="Z6468" s="108"/>
      <c r="AA6468" s="107"/>
      <c r="AB6468" s="50"/>
      <c r="AI6468" s="107"/>
    </row>
    <row r="6469" spans="3:35" x14ac:dyDescent="0.2">
      <c r="C6469" s="101"/>
      <c r="D6469" s="101"/>
      <c r="E6469" s="101"/>
      <c r="F6469" s="101"/>
      <c r="I6469" s="101"/>
      <c r="J6469" s="101"/>
      <c r="L6469" s="102"/>
      <c r="M6469" s="103"/>
      <c r="O6469" s="101"/>
      <c r="P6469" s="101"/>
      <c r="Q6469" s="101"/>
      <c r="R6469" s="105"/>
      <c r="V6469" s="106"/>
      <c r="W6469" s="107"/>
      <c r="X6469" s="107"/>
      <c r="Y6469" s="107"/>
      <c r="Z6469" s="108"/>
      <c r="AA6469" s="107"/>
      <c r="AB6469" s="50"/>
      <c r="AI6469" s="107"/>
    </row>
    <row r="6470" spans="3:35" x14ac:dyDescent="0.2">
      <c r="C6470" s="101"/>
      <c r="D6470" s="101"/>
      <c r="E6470" s="101"/>
      <c r="F6470" s="101"/>
      <c r="I6470" s="101"/>
      <c r="J6470" s="101"/>
      <c r="L6470" s="102"/>
      <c r="M6470" s="103"/>
      <c r="O6470" s="101"/>
      <c r="P6470" s="101"/>
      <c r="Q6470" s="101"/>
      <c r="R6470" s="105"/>
      <c r="V6470" s="106"/>
      <c r="W6470" s="107"/>
      <c r="X6470" s="107"/>
      <c r="Y6470" s="107"/>
      <c r="Z6470" s="108"/>
      <c r="AA6470" s="107"/>
      <c r="AB6470" s="50"/>
      <c r="AI6470" s="107"/>
    </row>
    <row r="6471" spans="3:35" x14ac:dyDescent="0.2">
      <c r="L6471" s="102"/>
      <c r="M6471" s="103"/>
      <c r="R6471" s="105"/>
      <c r="V6471" s="106"/>
      <c r="W6471" s="107"/>
      <c r="X6471" s="107"/>
      <c r="Y6471" s="107"/>
      <c r="Z6471" s="108"/>
      <c r="AA6471" s="107"/>
      <c r="AB6471" s="50"/>
      <c r="AI6471" s="107"/>
    </row>
    <row r="6472" spans="3:35" x14ac:dyDescent="0.2">
      <c r="L6472" s="102"/>
      <c r="M6472" s="103"/>
      <c r="R6472" s="105"/>
      <c r="V6472" s="106"/>
      <c r="W6472" s="107"/>
      <c r="X6472" s="107"/>
      <c r="Y6472" s="107"/>
      <c r="Z6472" s="108"/>
      <c r="AA6472" s="107"/>
      <c r="AB6472" s="50"/>
      <c r="AI6472" s="107"/>
    </row>
    <row r="6473" spans="3:35" x14ac:dyDescent="0.2">
      <c r="L6473" s="102"/>
      <c r="M6473" s="103"/>
      <c r="R6473" s="105"/>
      <c r="V6473" s="106"/>
      <c r="W6473" s="107"/>
      <c r="X6473" s="107"/>
      <c r="Y6473" s="107"/>
      <c r="Z6473" s="108"/>
      <c r="AA6473" s="107"/>
      <c r="AB6473" s="50"/>
      <c r="AI6473" s="107"/>
    </row>
    <row r="6474" spans="3:35" x14ac:dyDescent="0.2">
      <c r="L6474" s="102"/>
      <c r="M6474" s="103"/>
      <c r="R6474" s="105"/>
      <c r="V6474" s="106"/>
      <c r="W6474" s="107"/>
      <c r="X6474" s="107"/>
      <c r="Y6474" s="107"/>
      <c r="Z6474" s="108"/>
      <c r="AA6474" s="107"/>
      <c r="AB6474" s="50"/>
      <c r="AI6474" s="107"/>
    </row>
    <row r="6475" spans="3:35" x14ac:dyDescent="0.2">
      <c r="L6475" s="102"/>
      <c r="M6475" s="103"/>
      <c r="R6475" s="105"/>
      <c r="V6475" s="106"/>
      <c r="W6475" s="107"/>
      <c r="X6475" s="107"/>
      <c r="Y6475" s="107"/>
      <c r="Z6475" s="108"/>
      <c r="AA6475" s="107"/>
      <c r="AB6475" s="50"/>
      <c r="AI6475" s="107"/>
    </row>
    <row r="6476" spans="3:35" x14ac:dyDescent="0.2">
      <c r="L6476" s="102"/>
      <c r="M6476" s="103"/>
      <c r="R6476" s="105"/>
      <c r="V6476" s="106"/>
      <c r="W6476" s="107"/>
      <c r="X6476" s="107"/>
      <c r="Y6476" s="107"/>
      <c r="Z6476" s="108"/>
      <c r="AA6476" s="107"/>
      <c r="AB6476" s="50"/>
      <c r="AI6476" s="107"/>
    </row>
    <row r="6477" spans="3:35" x14ac:dyDescent="0.2">
      <c r="L6477" s="102"/>
      <c r="M6477" s="103"/>
      <c r="R6477" s="105"/>
      <c r="V6477" s="106"/>
      <c r="W6477" s="107"/>
      <c r="X6477" s="107"/>
      <c r="Y6477" s="107"/>
      <c r="Z6477" s="108"/>
      <c r="AA6477" s="107"/>
      <c r="AB6477" s="50"/>
      <c r="AI6477" s="107"/>
    </row>
    <row r="6478" spans="3:35" x14ac:dyDescent="0.2">
      <c r="L6478" s="102"/>
      <c r="M6478" s="103"/>
      <c r="R6478" s="105"/>
      <c r="V6478" s="106"/>
      <c r="W6478" s="107"/>
      <c r="X6478" s="107"/>
      <c r="Y6478" s="107"/>
      <c r="Z6478" s="108"/>
      <c r="AA6478" s="107"/>
      <c r="AB6478" s="50"/>
      <c r="AI6478" s="107"/>
    </row>
    <row r="6479" spans="3:35" x14ac:dyDescent="0.2">
      <c r="L6479" s="102"/>
      <c r="M6479" s="103"/>
      <c r="R6479" s="105"/>
      <c r="V6479" s="106"/>
      <c r="W6479" s="107"/>
      <c r="X6479" s="107"/>
      <c r="Y6479" s="107"/>
      <c r="Z6479" s="108"/>
      <c r="AA6479" s="107"/>
      <c r="AB6479" s="50"/>
      <c r="AI6479" s="107"/>
    </row>
    <row r="6480" spans="3:35" x14ac:dyDescent="0.2">
      <c r="C6480" s="101"/>
      <c r="D6480" s="101"/>
      <c r="E6480" s="101"/>
      <c r="F6480" s="101"/>
      <c r="I6480" s="101"/>
      <c r="J6480" s="101"/>
      <c r="L6480" s="102"/>
      <c r="M6480" s="103"/>
      <c r="O6480" s="101"/>
      <c r="P6480" s="101"/>
      <c r="Q6480" s="101"/>
      <c r="R6480" s="105"/>
      <c r="V6480" s="106"/>
      <c r="W6480" s="107"/>
      <c r="X6480" s="107"/>
      <c r="Y6480" s="107"/>
      <c r="Z6480" s="108"/>
      <c r="AA6480" s="107"/>
      <c r="AB6480" s="50"/>
      <c r="AI6480" s="107"/>
    </row>
    <row r="6481" spans="3:35" x14ac:dyDescent="0.2">
      <c r="C6481" s="101"/>
      <c r="D6481" s="101"/>
      <c r="E6481" s="101"/>
      <c r="F6481" s="101"/>
      <c r="I6481" s="101"/>
      <c r="J6481" s="101"/>
      <c r="L6481" s="102"/>
      <c r="M6481" s="103"/>
      <c r="O6481" s="101"/>
      <c r="P6481" s="101"/>
      <c r="Q6481" s="101"/>
      <c r="R6481" s="105"/>
      <c r="V6481" s="106"/>
      <c r="W6481" s="107"/>
      <c r="X6481" s="107"/>
      <c r="Y6481" s="107"/>
      <c r="Z6481" s="108"/>
      <c r="AA6481" s="107"/>
      <c r="AB6481" s="50"/>
      <c r="AI6481" s="107"/>
    </row>
    <row r="6482" spans="3:35" x14ac:dyDescent="0.2">
      <c r="L6482" s="102"/>
      <c r="M6482" s="103"/>
      <c r="R6482" s="105"/>
      <c r="V6482" s="106"/>
      <c r="W6482" s="107"/>
      <c r="X6482" s="107"/>
      <c r="Y6482" s="107"/>
      <c r="Z6482" s="108"/>
      <c r="AA6482" s="107"/>
      <c r="AB6482" s="50"/>
      <c r="AI6482" s="107"/>
    </row>
    <row r="6483" spans="3:35" x14ac:dyDescent="0.2">
      <c r="L6483" s="102"/>
      <c r="M6483" s="103"/>
      <c r="R6483" s="105"/>
      <c r="V6483" s="106"/>
      <c r="W6483" s="107"/>
      <c r="X6483" s="107"/>
      <c r="Y6483" s="107"/>
      <c r="Z6483" s="108"/>
      <c r="AA6483" s="107"/>
      <c r="AB6483" s="50"/>
      <c r="AI6483" s="107"/>
    </row>
    <row r="6484" spans="3:35" x14ac:dyDescent="0.2">
      <c r="L6484" s="102"/>
      <c r="M6484" s="103"/>
      <c r="R6484" s="105"/>
      <c r="V6484" s="106"/>
      <c r="W6484" s="107"/>
      <c r="X6484" s="107"/>
      <c r="Y6484" s="107"/>
      <c r="Z6484" s="108"/>
      <c r="AA6484" s="107"/>
      <c r="AB6484" s="50"/>
      <c r="AI6484" s="107"/>
    </row>
    <row r="6485" spans="3:35" x14ac:dyDescent="0.2">
      <c r="C6485" s="101"/>
      <c r="D6485" s="101"/>
      <c r="E6485" s="101"/>
      <c r="F6485" s="101"/>
      <c r="I6485" s="101"/>
      <c r="J6485" s="101"/>
      <c r="L6485" s="102"/>
      <c r="M6485" s="103"/>
      <c r="O6485" s="101"/>
      <c r="P6485" s="101"/>
      <c r="Q6485" s="101"/>
      <c r="R6485" s="105"/>
      <c r="V6485" s="106"/>
      <c r="W6485" s="107"/>
      <c r="X6485" s="107"/>
      <c r="Y6485" s="107"/>
      <c r="Z6485" s="108"/>
      <c r="AA6485" s="107"/>
      <c r="AB6485" s="50"/>
      <c r="AI6485" s="107"/>
    </row>
    <row r="6486" spans="3:35" x14ac:dyDescent="0.2">
      <c r="C6486" s="101"/>
      <c r="D6486" s="101"/>
      <c r="E6486" s="101"/>
      <c r="F6486" s="101"/>
      <c r="I6486" s="101"/>
      <c r="J6486" s="101"/>
      <c r="L6486" s="102"/>
      <c r="M6486" s="103"/>
      <c r="O6486" s="101"/>
      <c r="P6486" s="101"/>
      <c r="Q6486" s="101"/>
      <c r="R6486" s="105"/>
      <c r="V6486" s="106"/>
      <c r="W6486" s="107"/>
      <c r="X6486" s="107"/>
      <c r="Y6486" s="107"/>
      <c r="Z6486" s="108"/>
      <c r="AA6486" s="107"/>
      <c r="AB6486" s="50"/>
      <c r="AI6486" s="107"/>
    </row>
    <row r="6487" spans="3:35" x14ac:dyDescent="0.2">
      <c r="C6487" s="101"/>
      <c r="D6487" s="101"/>
      <c r="E6487" s="101"/>
      <c r="F6487" s="101"/>
      <c r="I6487" s="101"/>
      <c r="J6487" s="101"/>
      <c r="L6487" s="102"/>
      <c r="M6487" s="103"/>
      <c r="O6487" s="101"/>
      <c r="P6487" s="101"/>
      <c r="Q6487" s="101"/>
      <c r="R6487" s="105"/>
      <c r="V6487" s="106"/>
      <c r="W6487" s="107"/>
      <c r="X6487" s="107"/>
      <c r="Y6487" s="107"/>
      <c r="Z6487" s="108"/>
      <c r="AA6487" s="107"/>
      <c r="AB6487" s="50"/>
      <c r="AI6487" s="107"/>
    </row>
    <row r="6488" spans="3:35" x14ac:dyDescent="0.2">
      <c r="C6488" s="101"/>
      <c r="D6488" s="101"/>
      <c r="E6488" s="101"/>
      <c r="F6488" s="101"/>
      <c r="I6488" s="101"/>
      <c r="J6488" s="101"/>
      <c r="L6488" s="102"/>
      <c r="M6488" s="103"/>
      <c r="O6488" s="101"/>
      <c r="P6488" s="101"/>
      <c r="Q6488" s="101"/>
      <c r="R6488" s="105"/>
      <c r="V6488" s="106"/>
      <c r="W6488" s="107"/>
      <c r="X6488" s="107"/>
      <c r="Y6488" s="107"/>
      <c r="Z6488" s="108"/>
      <c r="AA6488" s="107"/>
      <c r="AB6488" s="50"/>
      <c r="AI6488" s="107"/>
    </row>
    <row r="6489" spans="3:35" x14ac:dyDescent="0.2">
      <c r="C6489" s="101"/>
      <c r="D6489" s="101"/>
      <c r="E6489" s="101"/>
      <c r="F6489" s="101"/>
      <c r="I6489" s="101"/>
      <c r="J6489" s="101"/>
      <c r="L6489" s="102"/>
      <c r="M6489" s="103"/>
      <c r="O6489" s="101"/>
      <c r="P6489" s="101"/>
      <c r="Q6489" s="101"/>
      <c r="R6489" s="105"/>
      <c r="V6489" s="106"/>
      <c r="W6489" s="107"/>
      <c r="X6489" s="107"/>
      <c r="Y6489" s="107"/>
      <c r="Z6489" s="108"/>
      <c r="AA6489" s="107"/>
      <c r="AB6489" s="50"/>
      <c r="AI6489" s="107"/>
    </row>
    <row r="6490" spans="3:35" x14ac:dyDescent="0.2">
      <c r="C6490" s="101"/>
      <c r="D6490" s="101"/>
      <c r="E6490" s="101"/>
      <c r="F6490" s="101"/>
      <c r="I6490" s="101"/>
      <c r="J6490" s="101"/>
      <c r="L6490" s="102"/>
      <c r="M6490" s="103"/>
      <c r="O6490" s="101"/>
      <c r="P6490" s="101"/>
      <c r="Q6490" s="101"/>
      <c r="R6490" s="105"/>
      <c r="V6490" s="106"/>
      <c r="W6490" s="107"/>
      <c r="X6490" s="107"/>
      <c r="Y6490" s="107"/>
      <c r="Z6490" s="108"/>
      <c r="AA6490" s="107"/>
      <c r="AB6490" s="50"/>
      <c r="AI6490" s="107"/>
    </row>
    <row r="6491" spans="3:35" x14ac:dyDescent="0.2">
      <c r="C6491" s="101"/>
      <c r="D6491" s="101"/>
      <c r="E6491" s="101"/>
      <c r="F6491" s="101"/>
      <c r="I6491" s="101"/>
      <c r="J6491" s="101"/>
      <c r="L6491" s="102"/>
      <c r="M6491" s="103"/>
      <c r="O6491" s="101"/>
      <c r="P6491" s="101"/>
      <c r="Q6491" s="101"/>
      <c r="R6491" s="105"/>
      <c r="V6491" s="106"/>
      <c r="W6491" s="107"/>
      <c r="X6491" s="107"/>
      <c r="Y6491" s="107"/>
      <c r="Z6491" s="108"/>
      <c r="AA6491" s="107"/>
      <c r="AB6491" s="50"/>
      <c r="AI6491" s="107"/>
    </row>
    <row r="6492" spans="3:35" x14ac:dyDescent="0.2">
      <c r="C6492" s="101"/>
      <c r="D6492" s="101"/>
      <c r="E6492" s="101"/>
      <c r="F6492" s="101"/>
      <c r="I6492" s="101"/>
      <c r="J6492" s="101"/>
      <c r="L6492" s="102"/>
      <c r="M6492" s="103"/>
      <c r="O6492" s="101"/>
      <c r="P6492" s="101"/>
      <c r="Q6492" s="101"/>
      <c r="R6492" s="105"/>
      <c r="V6492" s="106"/>
      <c r="W6492" s="107"/>
      <c r="X6492" s="107"/>
      <c r="Y6492" s="107"/>
      <c r="Z6492" s="108"/>
      <c r="AA6492" s="107"/>
      <c r="AB6492" s="50"/>
      <c r="AI6492" s="107"/>
    </row>
    <row r="6493" spans="3:35" x14ac:dyDescent="0.2">
      <c r="C6493" s="101"/>
      <c r="D6493" s="101"/>
      <c r="E6493" s="101"/>
      <c r="F6493" s="101"/>
      <c r="I6493" s="101"/>
      <c r="J6493" s="101"/>
      <c r="L6493" s="102"/>
      <c r="M6493" s="103"/>
      <c r="O6493" s="101"/>
      <c r="P6493" s="101"/>
      <c r="Q6493" s="101"/>
      <c r="R6493" s="105"/>
      <c r="V6493" s="106"/>
      <c r="W6493" s="107"/>
      <c r="X6493" s="107"/>
      <c r="Y6493" s="107"/>
      <c r="Z6493" s="108"/>
      <c r="AA6493" s="107"/>
      <c r="AB6493" s="50"/>
      <c r="AI6493" s="107"/>
    </row>
    <row r="6494" spans="3:35" x14ac:dyDescent="0.2">
      <c r="C6494" s="101"/>
      <c r="D6494" s="101"/>
      <c r="E6494" s="101"/>
      <c r="F6494" s="101"/>
      <c r="I6494" s="101"/>
      <c r="J6494" s="101"/>
      <c r="L6494" s="102"/>
      <c r="M6494" s="103"/>
      <c r="O6494" s="101"/>
      <c r="P6494" s="101"/>
      <c r="Q6494" s="101"/>
      <c r="R6494" s="105"/>
      <c r="V6494" s="106"/>
      <c r="W6494" s="107"/>
      <c r="X6494" s="107"/>
      <c r="Y6494" s="107"/>
      <c r="Z6494" s="108"/>
      <c r="AA6494" s="107"/>
      <c r="AB6494" s="50"/>
      <c r="AI6494" s="107"/>
    </row>
    <row r="6495" spans="3:35" x14ac:dyDescent="0.2">
      <c r="C6495" s="101"/>
      <c r="D6495" s="101"/>
      <c r="E6495" s="101"/>
      <c r="F6495" s="101"/>
      <c r="I6495" s="101"/>
      <c r="J6495" s="101"/>
      <c r="L6495" s="102"/>
      <c r="M6495" s="103"/>
      <c r="O6495" s="101"/>
      <c r="P6495" s="101"/>
      <c r="Q6495" s="101"/>
      <c r="R6495" s="105"/>
      <c r="V6495" s="106"/>
      <c r="W6495" s="107"/>
      <c r="X6495" s="107"/>
      <c r="Y6495" s="107"/>
      <c r="Z6495" s="108"/>
      <c r="AA6495" s="107"/>
      <c r="AB6495" s="50"/>
      <c r="AI6495" s="107"/>
    </row>
    <row r="6496" spans="3:35" x14ac:dyDescent="0.2">
      <c r="C6496" s="101"/>
      <c r="D6496" s="101"/>
      <c r="E6496" s="101"/>
      <c r="F6496" s="101"/>
      <c r="I6496" s="101"/>
      <c r="J6496" s="101"/>
      <c r="L6496" s="102"/>
      <c r="M6496" s="103"/>
      <c r="O6496" s="101"/>
      <c r="P6496" s="101"/>
      <c r="Q6496" s="101"/>
      <c r="R6496" s="105"/>
      <c r="V6496" s="106"/>
      <c r="W6496" s="107"/>
      <c r="X6496" s="107"/>
      <c r="Y6496" s="107"/>
      <c r="Z6496" s="108"/>
      <c r="AA6496" s="107"/>
      <c r="AB6496" s="50"/>
      <c r="AI6496" s="107"/>
    </row>
    <row r="6497" spans="3:35" x14ac:dyDescent="0.2">
      <c r="L6497" s="102"/>
      <c r="M6497" s="103"/>
      <c r="R6497" s="105"/>
      <c r="V6497" s="106"/>
      <c r="W6497" s="107"/>
      <c r="X6497" s="107"/>
      <c r="Y6497" s="107"/>
      <c r="Z6497" s="108"/>
      <c r="AA6497" s="107"/>
      <c r="AB6497" s="50"/>
      <c r="AI6497" s="107"/>
    </row>
    <row r="6498" spans="3:35" x14ac:dyDescent="0.2">
      <c r="L6498" s="102"/>
      <c r="M6498" s="103"/>
      <c r="R6498" s="105"/>
      <c r="V6498" s="106"/>
      <c r="W6498" s="107"/>
      <c r="X6498" s="107"/>
      <c r="Y6498" s="107"/>
      <c r="Z6498" s="108"/>
      <c r="AA6498" s="107"/>
      <c r="AB6498" s="50"/>
      <c r="AI6498" s="107"/>
    </row>
    <row r="6499" spans="3:35" x14ac:dyDescent="0.2">
      <c r="L6499" s="102"/>
      <c r="M6499" s="103"/>
      <c r="R6499" s="105"/>
      <c r="V6499" s="106"/>
      <c r="W6499" s="107"/>
      <c r="X6499" s="107"/>
      <c r="Y6499" s="107"/>
      <c r="Z6499" s="108"/>
      <c r="AA6499" s="107"/>
      <c r="AB6499" s="50"/>
      <c r="AI6499" s="107"/>
    </row>
    <row r="6500" spans="3:35" x14ac:dyDescent="0.2">
      <c r="L6500" s="102"/>
      <c r="M6500" s="103"/>
      <c r="R6500" s="105"/>
      <c r="V6500" s="106"/>
      <c r="W6500" s="107"/>
      <c r="X6500" s="107"/>
      <c r="Y6500" s="107"/>
      <c r="Z6500" s="108"/>
      <c r="AA6500" s="107"/>
      <c r="AB6500" s="50"/>
      <c r="AI6500" s="107"/>
    </row>
    <row r="6501" spans="3:35" x14ac:dyDescent="0.2">
      <c r="L6501" s="102"/>
      <c r="M6501" s="103"/>
      <c r="R6501" s="105"/>
      <c r="V6501" s="106"/>
      <c r="W6501" s="107"/>
      <c r="X6501" s="107"/>
      <c r="Y6501" s="107"/>
      <c r="Z6501" s="108"/>
      <c r="AA6501" s="107"/>
      <c r="AB6501" s="50"/>
      <c r="AI6501" s="107"/>
    </row>
    <row r="6502" spans="3:35" x14ac:dyDescent="0.2">
      <c r="C6502" s="101"/>
      <c r="D6502" s="101"/>
      <c r="E6502" s="101"/>
      <c r="F6502" s="101"/>
      <c r="I6502" s="101"/>
      <c r="J6502" s="101"/>
      <c r="L6502" s="102"/>
      <c r="M6502" s="103"/>
      <c r="O6502" s="101"/>
      <c r="P6502" s="101"/>
      <c r="Q6502" s="101"/>
      <c r="R6502" s="105"/>
      <c r="V6502" s="106"/>
      <c r="W6502" s="107"/>
      <c r="X6502" s="107"/>
      <c r="Y6502" s="107"/>
      <c r="Z6502" s="108"/>
      <c r="AA6502" s="107"/>
      <c r="AB6502" s="50"/>
      <c r="AI6502" s="107"/>
    </row>
    <row r="6503" spans="3:35" x14ac:dyDescent="0.2">
      <c r="C6503" s="101"/>
      <c r="D6503" s="101"/>
      <c r="E6503" s="101"/>
      <c r="F6503" s="101"/>
      <c r="I6503" s="101"/>
      <c r="J6503" s="101"/>
      <c r="L6503" s="102"/>
      <c r="M6503" s="103"/>
      <c r="O6503" s="101"/>
      <c r="P6503" s="101"/>
      <c r="Q6503" s="101"/>
      <c r="R6503" s="105"/>
      <c r="V6503" s="106"/>
      <c r="W6503" s="107"/>
      <c r="X6503" s="107"/>
      <c r="Y6503" s="107"/>
      <c r="Z6503" s="108"/>
      <c r="AA6503" s="107"/>
      <c r="AB6503" s="50"/>
      <c r="AI6503" s="107"/>
    </row>
    <row r="6504" spans="3:35" x14ac:dyDescent="0.2">
      <c r="C6504" s="101"/>
      <c r="D6504" s="101"/>
      <c r="E6504" s="101"/>
      <c r="F6504" s="101"/>
      <c r="I6504" s="101"/>
      <c r="J6504" s="101"/>
      <c r="L6504" s="102"/>
      <c r="M6504" s="103"/>
      <c r="O6504" s="101"/>
      <c r="P6504" s="101"/>
      <c r="Q6504" s="101"/>
      <c r="R6504" s="105"/>
      <c r="V6504" s="106"/>
      <c r="W6504" s="107"/>
      <c r="X6504" s="107"/>
      <c r="Y6504" s="107"/>
      <c r="Z6504" s="108"/>
      <c r="AA6504" s="107"/>
      <c r="AB6504" s="50"/>
      <c r="AI6504" s="107"/>
    </row>
    <row r="6505" spans="3:35" x14ac:dyDescent="0.2">
      <c r="C6505" s="101"/>
      <c r="D6505" s="101"/>
      <c r="E6505" s="101"/>
      <c r="F6505" s="101"/>
      <c r="I6505" s="101"/>
      <c r="J6505" s="101"/>
      <c r="L6505" s="102"/>
      <c r="M6505" s="103"/>
      <c r="O6505" s="101"/>
      <c r="P6505" s="101"/>
      <c r="Q6505" s="101"/>
      <c r="R6505" s="105"/>
      <c r="V6505" s="106"/>
      <c r="W6505" s="107"/>
      <c r="X6505" s="107"/>
      <c r="Y6505" s="107"/>
      <c r="Z6505" s="108"/>
      <c r="AA6505" s="107"/>
      <c r="AB6505" s="50"/>
      <c r="AI6505" s="107"/>
    </row>
    <row r="6506" spans="3:35" x14ac:dyDescent="0.2">
      <c r="C6506" s="101"/>
      <c r="D6506" s="101"/>
      <c r="E6506" s="101"/>
      <c r="F6506" s="101"/>
      <c r="I6506" s="101"/>
      <c r="J6506" s="101"/>
      <c r="L6506" s="102"/>
      <c r="M6506" s="103"/>
      <c r="O6506" s="101"/>
      <c r="P6506" s="101"/>
      <c r="Q6506" s="101"/>
      <c r="R6506" s="105"/>
      <c r="V6506" s="106"/>
      <c r="W6506" s="107"/>
      <c r="X6506" s="107"/>
      <c r="Y6506" s="107"/>
      <c r="Z6506" s="108"/>
      <c r="AA6506" s="107"/>
      <c r="AB6506" s="50"/>
      <c r="AI6506" s="107"/>
    </row>
    <row r="6507" spans="3:35" x14ac:dyDescent="0.2">
      <c r="C6507" s="101"/>
      <c r="D6507" s="101"/>
      <c r="E6507" s="101"/>
      <c r="F6507" s="101"/>
      <c r="I6507" s="101"/>
      <c r="J6507" s="101"/>
      <c r="L6507" s="102"/>
      <c r="M6507" s="103"/>
      <c r="O6507" s="101"/>
      <c r="P6507" s="101"/>
      <c r="Q6507" s="101"/>
      <c r="R6507" s="105"/>
      <c r="V6507" s="106"/>
      <c r="W6507" s="107"/>
      <c r="X6507" s="107"/>
      <c r="Y6507" s="107"/>
      <c r="Z6507" s="108"/>
      <c r="AA6507" s="107"/>
      <c r="AB6507" s="50"/>
      <c r="AI6507" s="107"/>
    </row>
    <row r="6508" spans="3:35" x14ac:dyDescent="0.2">
      <c r="C6508" s="101"/>
      <c r="D6508" s="101"/>
      <c r="E6508" s="101"/>
      <c r="F6508" s="101"/>
      <c r="I6508" s="101"/>
      <c r="J6508" s="101"/>
      <c r="L6508" s="102"/>
      <c r="M6508" s="103"/>
      <c r="O6508" s="101"/>
      <c r="P6508" s="101"/>
      <c r="Q6508" s="101"/>
      <c r="R6508" s="105"/>
      <c r="V6508" s="106"/>
      <c r="W6508" s="107"/>
      <c r="X6508" s="107"/>
      <c r="Y6508" s="107"/>
      <c r="Z6508" s="108"/>
      <c r="AA6508" s="107"/>
      <c r="AB6508" s="50"/>
      <c r="AI6508" s="107"/>
    </row>
    <row r="6509" spans="3:35" x14ac:dyDescent="0.2">
      <c r="C6509" s="101"/>
      <c r="D6509" s="101"/>
      <c r="E6509" s="101"/>
      <c r="F6509" s="101"/>
      <c r="I6509" s="101"/>
      <c r="J6509" s="101"/>
      <c r="L6509" s="102"/>
      <c r="M6509" s="103"/>
      <c r="O6509" s="101"/>
      <c r="P6509" s="101"/>
      <c r="Q6509" s="101"/>
      <c r="R6509" s="105"/>
      <c r="V6509" s="106"/>
      <c r="W6509" s="107"/>
      <c r="X6509" s="107"/>
      <c r="Y6509" s="107"/>
      <c r="Z6509" s="108"/>
      <c r="AA6509" s="107"/>
      <c r="AB6509" s="50"/>
      <c r="AI6509" s="107"/>
    </row>
    <row r="6510" spans="3:35" x14ac:dyDescent="0.2">
      <c r="C6510" s="101"/>
      <c r="D6510" s="101"/>
      <c r="E6510" s="101"/>
      <c r="F6510" s="101"/>
      <c r="I6510" s="101"/>
      <c r="J6510" s="101"/>
      <c r="L6510" s="102"/>
      <c r="M6510" s="103"/>
      <c r="O6510" s="101"/>
      <c r="P6510" s="101"/>
      <c r="Q6510" s="101"/>
      <c r="R6510" s="105"/>
      <c r="V6510" s="106"/>
      <c r="W6510" s="107"/>
      <c r="X6510" s="107"/>
      <c r="Y6510" s="107"/>
      <c r="Z6510" s="108"/>
      <c r="AA6510" s="107"/>
      <c r="AB6510" s="50"/>
      <c r="AI6510" s="107"/>
    </row>
    <row r="6511" spans="3:35" x14ac:dyDescent="0.2">
      <c r="C6511" s="101"/>
      <c r="D6511" s="101"/>
      <c r="E6511" s="101"/>
      <c r="F6511" s="101"/>
      <c r="I6511" s="101"/>
      <c r="J6511" s="101"/>
      <c r="L6511" s="102"/>
      <c r="M6511" s="103"/>
      <c r="O6511" s="101"/>
      <c r="P6511" s="101"/>
      <c r="Q6511" s="101"/>
      <c r="R6511" s="105"/>
      <c r="V6511" s="106"/>
      <c r="W6511" s="107"/>
      <c r="X6511" s="107"/>
      <c r="Y6511" s="107"/>
      <c r="Z6511" s="108"/>
      <c r="AA6511" s="107"/>
      <c r="AB6511" s="50"/>
      <c r="AI6511" s="107"/>
    </row>
    <row r="6512" spans="3:35" x14ac:dyDescent="0.2">
      <c r="C6512" s="101"/>
      <c r="D6512" s="101"/>
      <c r="E6512" s="101"/>
      <c r="F6512" s="101"/>
      <c r="I6512" s="101"/>
      <c r="J6512" s="101"/>
      <c r="L6512" s="102"/>
      <c r="M6512" s="103"/>
      <c r="O6512" s="101"/>
      <c r="P6512" s="101"/>
      <c r="Q6512" s="101"/>
      <c r="R6512" s="105"/>
      <c r="V6512" s="106"/>
      <c r="W6512" s="107"/>
      <c r="X6512" s="107"/>
      <c r="Y6512" s="107"/>
      <c r="Z6512" s="108"/>
      <c r="AA6512" s="107"/>
      <c r="AB6512" s="50"/>
      <c r="AI6512" s="107"/>
    </row>
    <row r="6513" spans="3:35" x14ac:dyDescent="0.2">
      <c r="L6513" s="102"/>
      <c r="M6513" s="103"/>
      <c r="R6513" s="105"/>
      <c r="V6513" s="106"/>
      <c r="W6513" s="107"/>
      <c r="X6513" s="107"/>
      <c r="Y6513" s="107"/>
      <c r="Z6513" s="108"/>
      <c r="AA6513" s="107"/>
      <c r="AB6513" s="50"/>
      <c r="AI6513" s="107"/>
    </row>
    <row r="6514" spans="3:35" x14ac:dyDescent="0.2">
      <c r="C6514" s="101"/>
      <c r="D6514" s="101"/>
      <c r="E6514" s="101"/>
      <c r="F6514" s="101"/>
      <c r="I6514" s="101"/>
      <c r="J6514" s="101"/>
      <c r="L6514" s="102"/>
      <c r="M6514" s="103"/>
      <c r="O6514" s="101"/>
      <c r="P6514" s="101"/>
      <c r="Q6514" s="101"/>
      <c r="R6514" s="105"/>
      <c r="V6514" s="106"/>
      <c r="W6514" s="107"/>
      <c r="X6514" s="107"/>
      <c r="Y6514" s="107"/>
      <c r="Z6514" s="108"/>
      <c r="AA6514" s="107"/>
      <c r="AB6514" s="50"/>
      <c r="AI6514" s="107"/>
    </row>
    <row r="6515" spans="3:35" x14ac:dyDescent="0.2">
      <c r="C6515" s="101"/>
      <c r="D6515" s="101"/>
      <c r="E6515" s="101"/>
      <c r="F6515" s="101"/>
      <c r="I6515" s="101"/>
      <c r="J6515" s="101"/>
      <c r="L6515" s="102"/>
      <c r="M6515" s="103"/>
      <c r="O6515" s="101"/>
      <c r="P6515" s="101"/>
      <c r="Q6515" s="101"/>
      <c r="R6515" s="105"/>
      <c r="V6515" s="106"/>
      <c r="W6515" s="107"/>
      <c r="X6515" s="107"/>
      <c r="Y6515" s="107"/>
      <c r="Z6515" s="108"/>
      <c r="AA6515" s="107"/>
      <c r="AB6515" s="50"/>
      <c r="AI6515" s="107"/>
    </row>
    <row r="6516" spans="3:35" x14ac:dyDescent="0.2">
      <c r="C6516" s="101"/>
      <c r="D6516" s="101"/>
      <c r="E6516" s="101"/>
      <c r="F6516" s="101"/>
      <c r="I6516" s="101"/>
      <c r="J6516" s="101"/>
      <c r="L6516" s="102"/>
      <c r="M6516" s="103"/>
      <c r="O6516" s="101"/>
      <c r="P6516" s="101"/>
      <c r="Q6516" s="101"/>
      <c r="R6516" s="105"/>
      <c r="V6516" s="106"/>
      <c r="W6516" s="107"/>
      <c r="X6516" s="107"/>
      <c r="Y6516" s="107"/>
      <c r="Z6516" s="108"/>
      <c r="AA6516" s="107"/>
      <c r="AB6516" s="50"/>
      <c r="AI6516" s="107"/>
    </row>
    <row r="6517" spans="3:35" x14ac:dyDescent="0.2">
      <c r="L6517" s="102"/>
      <c r="M6517" s="103"/>
      <c r="R6517" s="105"/>
      <c r="V6517" s="106"/>
      <c r="W6517" s="107"/>
      <c r="X6517" s="107"/>
      <c r="Y6517" s="107"/>
      <c r="Z6517" s="108"/>
      <c r="AA6517" s="107"/>
      <c r="AB6517" s="50"/>
      <c r="AI6517" s="107"/>
    </row>
    <row r="6518" spans="3:35" x14ac:dyDescent="0.2">
      <c r="L6518" s="102"/>
      <c r="M6518" s="103"/>
      <c r="R6518" s="105"/>
      <c r="V6518" s="106"/>
      <c r="W6518" s="107"/>
      <c r="X6518" s="107"/>
      <c r="Y6518" s="107"/>
      <c r="Z6518" s="108"/>
      <c r="AA6518" s="107"/>
      <c r="AB6518" s="50"/>
      <c r="AI6518" s="107"/>
    </row>
    <row r="6519" spans="3:35" x14ac:dyDescent="0.2">
      <c r="L6519" s="102"/>
      <c r="M6519" s="103"/>
      <c r="R6519" s="105"/>
      <c r="V6519" s="106"/>
      <c r="W6519" s="107"/>
      <c r="X6519" s="107"/>
      <c r="Y6519" s="107"/>
      <c r="Z6519" s="108"/>
      <c r="AA6519" s="107"/>
      <c r="AB6519" s="50"/>
      <c r="AI6519" s="107"/>
    </row>
    <row r="6520" spans="3:35" x14ac:dyDescent="0.2">
      <c r="L6520" s="102"/>
      <c r="M6520" s="103"/>
      <c r="R6520" s="105"/>
      <c r="V6520" s="106"/>
      <c r="W6520" s="107"/>
      <c r="X6520" s="107"/>
      <c r="Y6520" s="107"/>
      <c r="Z6520" s="108"/>
      <c r="AA6520" s="107"/>
      <c r="AB6520" s="50"/>
      <c r="AI6520" s="107"/>
    </row>
    <row r="6521" spans="3:35" x14ac:dyDescent="0.2">
      <c r="C6521" s="101"/>
      <c r="D6521" s="101"/>
      <c r="E6521" s="101"/>
      <c r="F6521" s="101"/>
      <c r="I6521" s="101"/>
      <c r="J6521" s="101"/>
      <c r="L6521" s="102"/>
      <c r="M6521" s="103"/>
      <c r="O6521" s="101"/>
      <c r="P6521" s="101"/>
      <c r="Q6521" s="101"/>
      <c r="R6521" s="105"/>
      <c r="V6521" s="106"/>
      <c r="W6521" s="107"/>
      <c r="X6521" s="107"/>
      <c r="Y6521" s="107"/>
      <c r="Z6521" s="108"/>
      <c r="AA6521" s="107"/>
      <c r="AB6521" s="50"/>
      <c r="AI6521" s="107"/>
    </row>
    <row r="6522" spans="3:35" x14ac:dyDescent="0.2">
      <c r="C6522" s="101"/>
      <c r="D6522" s="101"/>
      <c r="E6522" s="101"/>
      <c r="F6522" s="101"/>
      <c r="I6522" s="101"/>
      <c r="J6522" s="101"/>
      <c r="L6522" s="102"/>
      <c r="M6522" s="103"/>
      <c r="O6522" s="101"/>
      <c r="P6522" s="101"/>
      <c r="Q6522" s="101"/>
      <c r="R6522" s="105"/>
      <c r="V6522" s="106"/>
      <c r="W6522" s="107"/>
      <c r="X6522" s="107"/>
      <c r="Y6522" s="107"/>
      <c r="Z6522" s="108"/>
      <c r="AA6522" s="107"/>
      <c r="AB6522" s="50"/>
      <c r="AI6522" s="107"/>
    </row>
    <row r="6523" spans="3:35" x14ac:dyDescent="0.2">
      <c r="L6523" s="102"/>
      <c r="M6523" s="103"/>
      <c r="R6523" s="105"/>
      <c r="V6523" s="106"/>
      <c r="W6523" s="107"/>
      <c r="X6523" s="107"/>
      <c r="Y6523" s="107"/>
      <c r="Z6523" s="108"/>
      <c r="AA6523" s="107"/>
      <c r="AB6523" s="50"/>
      <c r="AI6523" s="107"/>
    </row>
    <row r="6524" spans="3:35" x14ac:dyDescent="0.2">
      <c r="L6524" s="102"/>
      <c r="M6524" s="103"/>
      <c r="R6524" s="105"/>
      <c r="V6524" s="106"/>
      <c r="W6524" s="107"/>
      <c r="X6524" s="107"/>
      <c r="Y6524" s="107"/>
      <c r="Z6524" s="108"/>
      <c r="AA6524" s="107"/>
      <c r="AB6524" s="50"/>
      <c r="AI6524" s="107"/>
    </row>
    <row r="6525" spans="3:35" x14ac:dyDescent="0.2">
      <c r="L6525" s="102"/>
      <c r="M6525" s="103"/>
      <c r="R6525" s="105"/>
      <c r="V6525" s="106"/>
      <c r="W6525" s="107"/>
      <c r="X6525" s="107"/>
      <c r="Y6525" s="107"/>
      <c r="Z6525" s="108"/>
      <c r="AA6525" s="107"/>
      <c r="AB6525" s="50"/>
      <c r="AI6525" s="107"/>
    </row>
    <row r="6526" spans="3:35" x14ac:dyDescent="0.2">
      <c r="L6526" s="102"/>
      <c r="M6526" s="103"/>
      <c r="R6526" s="105"/>
      <c r="V6526" s="106"/>
      <c r="W6526" s="107"/>
      <c r="X6526" s="107"/>
      <c r="Y6526" s="107"/>
      <c r="Z6526" s="108"/>
      <c r="AA6526" s="107"/>
      <c r="AB6526" s="50"/>
      <c r="AI6526" s="107"/>
    </row>
    <row r="6527" spans="3:35" x14ac:dyDescent="0.2">
      <c r="C6527" s="101"/>
      <c r="D6527" s="101"/>
      <c r="E6527" s="101"/>
      <c r="F6527" s="101"/>
      <c r="I6527" s="101"/>
      <c r="J6527" s="101"/>
      <c r="L6527" s="102"/>
      <c r="M6527" s="103"/>
      <c r="O6527" s="101"/>
      <c r="P6527" s="101"/>
      <c r="Q6527" s="101"/>
      <c r="R6527" s="105"/>
      <c r="V6527" s="106"/>
      <c r="W6527" s="107"/>
      <c r="X6527" s="107"/>
      <c r="Y6527" s="107"/>
      <c r="Z6527" s="108"/>
      <c r="AA6527" s="107"/>
      <c r="AB6527" s="50"/>
      <c r="AI6527" s="107"/>
    </row>
    <row r="6528" spans="3:35" x14ac:dyDescent="0.2">
      <c r="C6528" s="101"/>
      <c r="D6528" s="101"/>
      <c r="E6528" s="101"/>
      <c r="F6528" s="101"/>
      <c r="I6528" s="101"/>
      <c r="J6528" s="101"/>
      <c r="L6528" s="102"/>
      <c r="M6528" s="103"/>
      <c r="O6528" s="101"/>
      <c r="P6528" s="101"/>
      <c r="Q6528" s="101"/>
      <c r="R6528" s="105"/>
      <c r="V6528" s="106"/>
      <c r="W6528" s="107"/>
      <c r="X6528" s="107"/>
      <c r="Y6528" s="107"/>
      <c r="Z6528" s="108"/>
      <c r="AA6528" s="107"/>
      <c r="AB6528" s="50"/>
      <c r="AI6528" s="107"/>
    </row>
    <row r="6529" spans="3:35" x14ac:dyDescent="0.2">
      <c r="C6529" s="101"/>
      <c r="D6529" s="101"/>
      <c r="E6529" s="101"/>
      <c r="F6529" s="101"/>
      <c r="I6529" s="101"/>
      <c r="J6529" s="101"/>
      <c r="L6529" s="102"/>
      <c r="M6529" s="103"/>
      <c r="O6529" s="101"/>
      <c r="P6529" s="101"/>
      <c r="Q6529" s="101"/>
      <c r="R6529" s="105"/>
      <c r="V6529" s="106"/>
      <c r="W6529" s="107"/>
      <c r="X6529" s="107"/>
      <c r="Y6529" s="107"/>
      <c r="Z6529" s="108"/>
      <c r="AA6529" s="107"/>
      <c r="AB6529" s="50"/>
      <c r="AI6529" s="107"/>
    </row>
    <row r="6530" spans="3:35" x14ac:dyDescent="0.2">
      <c r="C6530" s="101"/>
      <c r="D6530" s="101"/>
      <c r="E6530" s="101"/>
      <c r="F6530" s="101"/>
      <c r="I6530" s="101"/>
      <c r="J6530" s="101"/>
      <c r="L6530" s="102"/>
      <c r="M6530" s="103"/>
      <c r="O6530" s="101"/>
      <c r="P6530" s="101"/>
      <c r="Q6530" s="101"/>
      <c r="R6530" s="105"/>
      <c r="V6530" s="106"/>
      <c r="W6530" s="107"/>
      <c r="X6530" s="107"/>
      <c r="Y6530" s="107"/>
      <c r="Z6530" s="108"/>
      <c r="AA6530" s="107"/>
      <c r="AB6530" s="50"/>
      <c r="AI6530" s="107"/>
    </row>
    <row r="6531" spans="3:35" x14ac:dyDescent="0.2">
      <c r="C6531" s="101"/>
      <c r="D6531" s="101"/>
      <c r="E6531" s="101"/>
      <c r="F6531" s="101"/>
      <c r="I6531" s="101"/>
      <c r="J6531" s="101"/>
      <c r="L6531" s="102"/>
      <c r="M6531" s="103"/>
      <c r="O6531" s="101"/>
      <c r="P6531" s="101"/>
      <c r="Q6531" s="101"/>
      <c r="R6531" s="105"/>
      <c r="V6531" s="106"/>
      <c r="W6531" s="107"/>
      <c r="X6531" s="107"/>
      <c r="Y6531" s="107"/>
      <c r="Z6531" s="108"/>
      <c r="AA6531" s="107"/>
      <c r="AB6531" s="50"/>
      <c r="AI6531" s="107"/>
    </row>
    <row r="6532" spans="3:35" x14ac:dyDescent="0.2">
      <c r="C6532" s="101"/>
      <c r="D6532" s="101"/>
      <c r="E6532" s="101"/>
      <c r="F6532" s="101"/>
      <c r="I6532" s="101"/>
      <c r="J6532" s="101"/>
      <c r="L6532" s="102"/>
      <c r="M6532" s="103"/>
      <c r="O6532" s="101"/>
      <c r="P6532" s="101"/>
      <c r="Q6532" s="101"/>
      <c r="R6532" s="105"/>
      <c r="V6532" s="106"/>
      <c r="W6532" s="107"/>
      <c r="X6532" s="107"/>
      <c r="Y6532" s="107"/>
      <c r="Z6532" s="108"/>
      <c r="AA6532" s="107"/>
      <c r="AB6532" s="50"/>
      <c r="AI6532" s="107"/>
    </row>
    <row r="6533" spans="3:35" x14ac:dyDescent="0.2">
      <c r="C6533" s="101"/>
      <c r="D6533" s="101"/>
      <c r="E6533" s="101"/>
      <c r="F6533" s="101"/>
      <c r="I6533" s="101"/>
      <c r="J6533" s="101"/>
      <c r="L6533" s="102"/>
      <c r="M6533" s="103"/>
      <c r="O6533" s="101"/>
      <c r="P6533" s="101"/>
      <c r="Q6533" s="101"/>
      <c r="R6533" s="105"/>
      <c r="V6533" s="106"/>
      <c r="W6533" s="107"/>
      <c r="X6533" s="107"/>
      <c r="Y6533" s="107"/>
      <c r="Z6533" s="108"/>
      <c r="AA6533" s="107"/>
      <c r="AB6533" s="50"/>
      <c r="AI6533" s="107"/>
    </row>
    <row r="6534" spans="3:35" x14ac:dyDescent="0.2">
      <c r="C6534" s="101"/>
      <c r="D6534" s="101"/>
      <c r="E6534" s="101"/>
      <c r="F6534" s="101"/>
      <c r="I6534" s="101"/>
      <c r="J6534" s="101"/>
      <c r="L6534" s="102"/>
      <c r="M6534" s="103"/>
      <c r="O6534" s="101"/>
      <c r="P6534" s="101"/>
      <c r="Q6534" s="101"/>
      <c r="R6534" s="105"/>
      <c r="V6534" s="106"/>
      <c r="W6534" s="107"/>
      <c r="X6534" s="107"/>
      <c r="Y6534" s="107"/>
      <c r="Z6534" s="108"/>
      <c r="AA6534" s="107"/>
      <c r="AB6534" s="50"/>
      <c r="AI6534" s="107"/>
    </row>
    <row r="6535" spans="3:35" x14ac:dyDescent="0.2">
      <c r="C6535" s="101"/>
      <c r="D6535" s="101"/>
      <c r="E6535" s="101"/>
      <c r="F6535" s="101"/>
      <c r="I6535" s="101"/>
      <c r="J6535" s="101"/>
      <c r="L6535" s="102"/>
      <c r="M6535" s="103"/>
      <c r="O6535" s="101"/>
      <c r="P6535" s="101"/>
      <c r="Q6535" s="101"/>
      <c r="R6535" s="105"/>
      <c r="V6535" s="106"/>
      <c r="W6535" s="107"/>
      <c r="X6535" s="107"/>
      <c r="Y6535" s="107"/>
      <c r="Z6535" s="108"/>
      <c r="AA6535" s="107"/>
      <c r="AB6535" s="50"/>
      <c r="AI6535" s="107"/>
    </row>
    <row r="6536" spans="3:35" x14ac:dyDescent="0.2">
      <c r="C6536" s="101"/>
      <c r="D6536" s="101"/>
      <c r="E6536" s="101"/>
      <c r="F6536" s="101"/>
      <c r="I6536" s="101"/>
      <c r="J6536" s="101"/>
      <c r="L6536" s="102"/>
      <c r="M6536" s="103"/>
      <c r="O6536" s="101"/>
      <c r="P6536" s="101"/>
      <c r="Q6536" s="101"/>
      <c r="R6536" s="105"/>
      <c r="V6536" s="106"/>
      <c r="W6536" s="107"/>
      <c r="X6536" s="107"/>
      <c r="Y6536" s="107"/>
      <c r="Z6536" s="108"/>
      <c r="AA6536" s="107"/>
      <c r="AB6536" s="50"/>
      <c r="AI6536" s="107"/>
    </row>
    <row r="6537" spans="3:35" x14ac:dyDescent="0.2">
      <c r="C6537" s="101"/>
      <c r="D6537" s="101"/>
      <c r="E6537" s="101"/>
      <c r="F6537" s="101"/>
      <c r="I6537" s="101"/>
      <c r="J6537" s="101"/>
      <c r="L6537" s="102"/>
      <c r="M6537" s="103"/>
      <c r="O6537" s="101"/>
      <c r="P6537" s="101"/>
      <c r="Q6537" s="101"/>
      <c r="R6537" s="105"/>
      <c r="V6537" s="106"/>
      <c r="W6537" s="107"/>
      <c r="X6537" s="107"/>
      <c r="Y6537" s="107"/>
      <c r="Z6537" s="108"/>
      <c r="AA6537" s="107"/>
      <c r="AB6537" s="50"/>
      <c r="AI6537" s="107"/>
    </row>
    <row r="6538" spans="3:35" x14ac:dyDescent="0.2">
      <c r="C6538" s="101"/>
      <c r="D6538" s="101"/>
      <c r="E6538" s="101"/>
      <c r="F6538" s="101"/>
      <c r="I6538" s="101"/>
      <c r="J6538" s="101"/>
      <c r="L6538" s="102"/>
      <c r="M6538" s="103"/>
      <c r="O6538" s="101"/>
      <c r="P6538" s="101"/>
      <c r="Q6538" s="101"/>
      <c r="R6538" s="105"/>
      <c r="V6538" s="106"/>
      <c r="W6538" s="107"/>
      <c r="X6538" s="107"/>
      <c r="Y6538" s="107"/>
      <c r="Z6538" s="108"/>
      <c r="AA6538" s="107"/>
      <c r="AB6538" s="50"/>
      <c r="AI6538" s="107"/>
    </row>
    <row r="6539" spans="3:35" x14ac:dyDescent="0.2">
      <c r="C6539" s="101"/>
      <c r="D6539" s="101"/>
      <c r="E6539" s="101"/>
      <c r="F6539" s="101"/>
      <c r="I6539" s="101"/>
      <c r="J6539" s="101"/>
      <c r="L6539" s="102"/>
      <c r="M6539" s="103"/>
      <c r="O6539" s="101"/>
      <c r="P6539" s="101"/>
      <c r="Q6539" s="101"/>
      <c r="R6539" s="105"/>
      <c r="V6539" s="106"/>
      <c r="W6539" s="107"/>
      <c r="X6539" s="107"/>
      <c r="Y6539" s="107"/>
      <c r="Z6539" s="108"/>
      <c r="AA6539" s="107"/>
      <c r="AB6539" s="50"/>
      <c r="AI6539" s="107"/>
    </row>
    <row r="6540" spans="3:35" x14ac:dyDescent="0.2">
      <c r="C6540" s="101"/>
      <c r="D6540" s="101"/>
      <c r="E6540" s="101"/>
      <c r="F6540" s="101"/>
      <c r="I6540" s="101"/>
      <c r="J6540" s="101"/>
      <c r="L6540" s="102"/>
      <c r="M6540" s="103"/>
      <c r="O6540" s="101"/>
      <c r="P6540" s="101"/>
      <c r="Q6540" s="101"/>
      <c r="R6540" s="105"/>
      <c r="V6540" s="106"/>
      <c r="W6540" s="107"/>
      <c r="X6540" s="107"/>
      <c r="Y6540" s="107"/>
      <c r="Z6540" s="108"/>
      <c r="AA6540" s="107"/>
      <c r="AB6540" s="50"/>
      <c r="AI6540" s="107"/>
    </row>
    <row r="6541" spans="3:35" x14ac:dyDescent="0.2">
      <c r="C6541" s="101"/>
      <c r="D6541" s="101"/>
      <c r="E6541" s="101"/>
      <c r="F6541" s="101"/>
      <c r="I6541" s="101"/>
      <c r="J6541" s="101"/>
      <c r="L6541" s="102"/>
      <c r="M6541" s="103"/>
      <c r="O6541" s="101"/>
      <c r="P6541" s="101"/>
      <c r="Q6541" s="101"/>
      <c r="R6541" s="105"/>
      <c r="V6541" s="106"/>
      <c r="W6541" s="107"/>
      <c r="X6541" s="107"/>
      <c r="Y6541" s="107"/>
      <c r="Z6541" s="108"/>
      <c r="AA6541" s="107"/>
      <c r="AB6541" s="50"/>
      <c r="AI6541" s="107"/>
    </row>
    <row r="6542" spans="3:35" x14ac:dyDescent="0.2">
      <c r="C6542" s="101"/>
      <c r="D6542" s="101"/>
      <c r="E6542" s="101"/>
      <c r="F6542" s="101"/>
      <c r="I6542" s="101"/>
      <c r="J6542" s="101"/>
      <c r="L6542" s="102"/>
      <c r="M6542" s="103"/>
      <c r="O6542" s="101"/>
      <c r="P6542" s="101"/>
      <c r="Q6542" s="101"/>
      <c r="R6542" s="105"/>
      <c r="V6542" s="106"/>
      <c r="W6542" s="107"/>
      <c r="X6542" s="107"/>
      <c r="Y6542" s="107"/>
      <c r="Z6542" s="108"/>
      <c r="AA6542" s="107"/>
      <c r="AB6542" s="50"/>
      <c r="AI6542" s="107"/>
    </row>
    <row r="6543" spans="3:35" x14ac:dyDescent="0.2">
      <c r="C6543" s="101"/>
      <c r="D6543" s="101"/>
      <c r="E6543" s="101"/>
      <c r="F6543" s="101"/>
      <c r="I6543" s="101"/>
      <c r="J6543" s="101"/>
      <c r="L6543" s="102"/>
      <c r="M6543" s="103"/>
      <c r="O6543" s="101"/>
      <c r="P6543" s="101"/>
      <c r="Q6543" s="101"/>
      <c r="R6543" s="105"/>
      <c r="V6543" s="106"/>
      <c r="W6543" s="107"/>
      <c r="X6543" s="107"/>
      <c r="Y6543" s="107"/>
      <c r="Z6543" s="108"/>
      <c r="AA6543" s="107"/>
      <c r="AB6543" s="50"/>
      <c r="AI6543" s="107"/>
    </row>
    <row r="6544" spans="3:35" x14ac:dyDescent="0.2">
      <c r="C6544" s="101"/>
      <c r="D6544" s="101"/>
      <c r="E6544" s="101"/>
      <c r="F6544" s="101"/>
      <c r="I6544" s="101"/>
      <c r="J6544" s="101"/>
      <c r="L6544" s="102"/>
      <c r="M6544" s="103"/>
      <c r="O6544" s="101"/>
      <c r="P6544" s="101"/>
      <c r="Q6544" s="101"/>
      <c r="R6544" s="105"/>
      <c r="V6544" s="106"/>
      <c r="W6544" s="107"/>
      <c r="X6544" s="107"/>
      <c r="Y6544" s="107"/>
      <c r="Z6544" s="108"/>
      <c r="AA6544" s="107"/>
      <c r="AB6544" s="50"/>
      <c r="AI6544" s="107"/>
    </row>
    <row r="6545" spans="3:35" x14ac:dyDescent="0.2">
      <c r="C6545" s="101"/>
      <c r="D6545" s="101"/>
      <c r="E6545" s="101"/>
      <c r="F6545" s="101"/>
      <c r="I6545" s="101"/>
      <c r="J6545" s="101"/>
      <c r="L6545" s="102"/>
      <c r="M6545" s="103"/>
      <c r="O6545" s="101"/>
      <c r="P6545" s="101"/>
      <c r="Q6545" s="101"/>
      <c r="R6545" s="105"/>
      <c r="V6545" s="106"/>
      <c r="W6545" s="107"/>
      <c r="X6545" s="107"/>
      <c r="Y6545" s="107"/>
      <c r="Z6545" s="108"/>
      <c r="AA6545" s="107"/>
      <c r="AB6545" s="50"/>
      <c r="AI6545" s="107"/>
    </row>
    <row r="6546" spans="3:35" x14ac:dyDescent="0.2">
      <c r="C6546" s="101"/>
      <c r="D6546" s="101"/>
      <c r="E6546" s="101"/>
      <c r="F6546" s="101"/>
      <c r="I6546" s="101"/>
      <c r="J6546" s="101"/>
      <c r="L6546" s="102"/>
      <c r="M6546" s="103"/>
      <c r="O6546" s="101"/>
      <c r="P6546" s="101"/>
      <c r="Q6546" s="101"/>
      <c r="R6546" s="105"/>
      <c r="V6546" s="106"/>
      <c r="W6546" s="107"/>
      <c r="X6546" s="107"/>
      <c r="Y6546" s="107"/>
      <c r="Z6546" s="108"/>
      <c r="AA6546" s="107"/>
      <c r="AB6546" s="50"/>
      <c r="AI6546" s="107"/>
    </row>
    <row r="6547" spans="3:35" x14ac:dyDescent="0.2">
      <c r="C6547" s="101"/>
      <c r="D6547" s="101"/>
      <c r="E6547" s="101"/>
      <c r="F6547" s="101"/>
      <c r="I6547" s="101"/>
      <c r="J6547" s="101"/>
      <c r="L6547" s="102"/>
      <c r="M6547" s="103"/>
      <c r="O6547" s="101"/>
      <c r="P6547" s="101"/>
      <c r="Q6547" s="101"/>
      <c r="R6547" s="105"/>
      <c r="V6547" s="106"/>
      <c r="W6547" s="107"/>
      <c r="X6547" s="107"/>
      <c r="Y6547" s="107"/>
      <c r="Z6547" s="108"/>
      <c r="AA6547" s="107"/>
      <c r="AB6547" s="50"/>
      <c r="AI6547" s="107"/>
    </row>
    <row r="6548" spans="3:35" x14ac:dyDescent="0.2">
      <c r="C6548" s="101"/>
      <c r="D6548" s="101"/>
      <c r="E6548" s="101"/>
      <c r="F6548" s="101"/>
      <c r="I6548" s="101"/>
      <c r="J6548" s="101"/>
      <c r="L6548" s="102"/>
      <c r="M6548" s="103"/>
      <c r="O6548" s="101"/>
      <c r="P6548" s="101"/>
      <c r="Q6548" s="101"/>
      <c r="R6548" s="105"/>
      <c r="V6548" s="106"/>
      <c r="W6548" s="107"/>
      <c r="X6548" s="107"/>
      <c r="Y6548" s="107"/>
      <c r="Z6548" s="108"/>
      <c r="AA6548" s="107"/>
      <c r="AB6548" s="50"/>
      <c r="AI6548" s="107"/>
    </row>
    <row r="6549" spans="3:35" x14ac:dyDescent="0.2">
      <c r="C6549" s="101"/>
      <c r="D6549" s="101"/>
      <c r="E6549" s="101"/>
      <c r="F6549" s="101"/>
      <c r="I6549" s="101"/>
      <c r="J6549" s="101"/>
      <c r="L6549" s="102"/>
      <c r="M6549" s="103"/>
      <c r="O6549" s="101"/>
      <c r="P6549" s="101"/>
      <c r="Q6549" s="101"/>
      <c r="R6549" s="105"/>
      <c r="V6549" s="106"/>
      <c r="W6549" s="107"/>
      <c r="X6549" s="107"/>
      <c r="Y6549" s="107"/>
      <c r="Z6549" s="108"/>
      <c r="AA6549" s="107"/>
      <c r="AB6549" s="50"/>
      <c r="AI6549" s="107"/>
    </row>
    <row r="6550" spans="3:35" x14ac:dyDescent="0.2">
      <c r="C6550" s="101"/>
      <c r="D6550" s="101"/>
      <c r="E6550" s="101"/>
      <c r="F6550" s="101"/>
      <c r="I6550" s="101"/>
      <c r="J6550" s="101"/>
      <c r="L6550" s="102"/>
      <c r="M6550" s="103"/>
      <c r="O6550" s="101"/>
      <c r="P6550" s="101"/>
      <c r="Q6550" s="101"/>
      <c r="R6550" s="105"/>
      <c r="V6550" s="106"/>
      <c r="W6550" s="107"/>
      <c r="X6550" s="107"/>
      <c r="Y6550" s="107"/>
      <c r="Z6550" s="108"/>
      <c r="AA6550" s="107"/>
      <c r="AB6550" s="50"/>
      <c r="AI6550" s="107"/>
    </row>
    <row r="6551" spans="3:35" x14ac:dyDescent="0.2">
      <c r="C6551" s="101"/>
      <c r="D6551" s="101"/>
      <c r="E6551" s="101"/>
      <c r="F6551" s="101"/>
      <c r="I6551" s="101"/>
      <c r="J6551" s="101"/>
      <c r="L6551" s="102"/>
      <c r="M6551" s="103"/>
      <c r="O6551" s="101"/>
      <c r="P6551" s="101"/>
      <c r="Q6551" s="101"/>
      <c r="R6551" s="105"/>
      <c r="V6551" s="106"/>
      <c r="W6551" s="107"/>
      <c r="X6551" s="107"/>
      <c r="Y6551" s="107"/>
      <c r="Z6551" s="108"/>
      <c r="AA6551" s="107"/>
      <c r="AB6551" s="50"/>
      <c r="AI6551" s="107"/>
    </row>
    <row r="6552" spans="3:35" x14ac:dyDescent="0.2">
      <c r="C6552" s="101"/>
      <c r="D6552" s="101"/>
      <c r="E6552" s="101"/>
      <c r="F6552" s="101"/>
      <c r="I6552" s="101"/>
      <c r="J6552" s="101"/>
      <c r="L6552" s="102"/>
      <c r="M6552" s="103"/>
      <c r="O6552" s="101"/>
      <c r="P6552" s="101"/>
      <c r="Q6552" s="101"/>
      <c r="R6552" s="105"/>
      <c r="V6552" s="106"/>
      <c r="W6552" s="107"/>
      <c r="X6552" s="107"/>
      <c r="Y6552" s="107"/>
      <c r="Z6552" s="108"/>
      <c r="AA6552" s="107"/>
      <c r="AB6552" s="50"/>
      <c r="AI6552" s="107"/>
    </row>
    <row r="6553" spans="3:35" x14ac:dyDescent="0.2">
      <c r="C6553" s="101"/>
      <c r="D6553" s="101"/>
      <c r="E6553" s="101"/>
      <c r="F6553" s="101"/>
      <c r="I6553" s="101"/>
      <c r="J6553" s="101"/>
      <c r="L6553" s="102"/>
      <c r="M6553" s="103"/>
      <c r="O6553" s="101"/>
      <c r="P6553" s="101"/>
      <c r="Q6553" s="101"/>
      <c r="R6553" s="105"/>
      <c r="V6553" s="106"/>
      <c r="W6553" s="107"/>
      <c r="X6553" s="107"/>
      <c r="Y6553" s="107"/>
      <c r="Z6553" s="108"/>
      <c r="AA6553" s="107"/>
      <c r="AB6553" s="50"/>
      <c r="AI6553" s="107"/>
    </row>
    <row r="6554" spans="3:35" x14ac:dyDescent="0.2">
      <c r="C6554" s="101"/>
      <c r="D6554" s="101"/>
      <c r="E6554" s="101"/>
      <c r="F6554" s="101"/>
      <c r="I6554" s="101"/>
      <c r="J6554" s="101"/>
      <c r="L6554" s="102"/>
      <c r="M6554" s="103"/>
      <c r="O6554" s="101"/>
      <c r="P6554" s="101"/>
      <c r="Q6554" s="101"/>
      <c r="R6554" s="105"/>
      <c r="V6554" s="106"/>
      <c r="W6554" s="107"/>
      <c r="X6554" s="107"/>
      <c r="Y6554" s="107"/>
      <c r="Z6554" s="108"/>
      <c r="AA6554" s="107"/>
      <c r="AB6554" s="50"/>
      <c r="AI6554" s="107"/>
    </row>
    <row r="6555" spans="3:35" x14ac:dyDescent="0.2">
      <c r="C6555" s="101"/>
      <c r="D6555" s="101"/>
      <c r="E6555" s="101"/>
      <c r="F6555" s="101"/>
      <c r="I6555" s="101"/>
      <c r="J6555" s="101"/>
      <c r="L6555" s="102"/>
      <c r="M6555" s="103"/>
      <c r="O6555" s="101"/>
      <c r="P6555" s="101"/>
      <c r="Q6555" s="101"/>
      <c r="R6555" s="105"/>
      <c r="V6555" s="106"/>
      <c r="W6555" s="107"/>
      <c r="X6555" s="107"/>
      <c r="Y6555" s="107"/>
      <c r="Z6555" s="108"/>
      <c r="AA6555" s="107"/>
      <c r="AB6555" s="50"/>
      <c r="AI6555" s="107"/>
    </row>
    <row r="6556" spans="3:35" x14ac:dyDescent="0.2">
      <c r="C6556" s="101"/>
      <c r="D6556" s="101"/>
      <c r="E6556" s="101"/>
      <c r="F6556" s="101"/>
      <c r="I6556" s="101"/>
      <c r="J6556" s="101"/>
      <c r="L6556" s="102"/>
      <c r="M6556" s="103"/>
      <c r="O6556" s="101"/>
      <c r="P6556" s="101"/>
      <c r="Q6556" s="101"/>
      <c r="R6556" s="105"/>
      <c r="V6556" s="106"/>
      <c r="W6556" s="107"/>
      <c r="X6556" s="107"/>
      <c r="Y6556" s="107"/>
      <c r="Z6556" s="108"/>
      <c r="AA6556" s="107"/>
      <c r="AB6556" s="50"/>
      <c r="AI6556" s="107"/>
    </row>
    <row r="6557" spans="3:35" x14ac:dyDescent="0.2">
      <c r="C6557" s="101"/>
      <c r="D6557" s="101"/>
      <c r="E6557" s="101"/>
      <c r="F6557" s="101"/>
      <c r="I6557" s="101"/>
      <c r="J6557" s="101"/>
      <c r="L6557" s="102"/>
      <c r="M6557" s="103"/>
      <c r="O6557" s="101"/>
      <c r="P6557" s="101"/>
      <c r="Q6557" s="101"/>
      <c r="R6557" s="105"/>
      <c r="V6557" s="106"/>
      <c r="W6557" s="107"/>
      <c r="X6557" s="107"/>
      <c r="Y6557" s="107"/>
      <c r="Z6557" s="108"/>
      <c r="AA6557" s="107"/>
      <c r="AB6557" s="50"/>
      <c r="AI6557" s="107"/>
    </row>
    <row r="6558" spans="3:35" x14ac:dyDescent="0.2">
      <c r="C6558" s="101"/>
      <c r="D6558" s="101"/>
      <c r="E6558" s="101"/>
      <c r="F6558" s="101"/>
      <c r="I6558" s="101"/>
      <c r="J6558" s="101"/>
      <c r="L6558" s="102"/>
      <c r="M6558" s="103"/>
      <c r="O6558" s="101"/>
      <c r="P6558" s="101"/>
      <c r="Q6558" s="101"/>
      <c r="R6558" s="105"/>
      <c r="V6558" s="106"/>
      <c r="W6558" s="107"/>
      <c r="X6558" s="107"/>
      <c r="Y6558" s="107"/>
      <c r="Z6558" s="108"/>
      <c r="AA6558" s="107"/>
      <c r="AB6558" s="50"/>
      <c r="AI6558" s="107"/>
    </row>
    <row r="6559" spans="3:35" x14ac:dyDescent="0.2">
      <c r="C6559" s="101"/>
      <c r="D6559" s="101"/>
      <c r="E6559" s="101"/>
      <c r="F6559" s="101"/>
      <c r="I6559" s="101"/>
      <c r="J6559" s="101"/>
      <c r="L6559" s="102"/>
      <c r="M6559" s="103"/>
      <c r="O6559" s="101"/>
      <c r="P6559" s="101"/>
      <c r="Q6559" s="101"/>
      <c r="R6559" s="105"/>
      <c r="V6559" s="106"/>
      <c r="W6559" s="107"/>
      <c r="X6559" s="107"/>
      <c r="Y6559" s="107"/>
      <c r="Z6559" s="108"/>
      <c r="AA6559" s="107"/>
      <c r="AB6559" s="50"/>
      <c r="AI6559" s="107"/>
    </row>
    <row r="6560" spans="3:35" x14ac:dyDescent="0.2">
      <c r="C6560" s="101"/>
      <c r="D6560" s="101"/>
      <c r="E6560" s="101"/>
      <c r="F6560" s="101"/>
      <c r="I6560" s="101"/>
      <c r="J6560" s="101"/>
      <c r="L6560" s="102"/>
      <c r="M6560" s="103"/>
      <c r="O6560" s="101"/>
      <c r="P6560" s="101"/>
      <c r="Q6560" s="101"/>
      <c r="R6560" s="105"/>
      <c r="V6560" s="106"/>
      <c r="W6560" s="107"/>
      <c r="X6560" s="107"/>
      <c r="Y6560" s="107"/>
      <c r="Z6560" s="108"/>
      <c r="AA6560" s="107"/>
      <c r="AB6560" s="50"/>
      <c r="AI6560" s="107"/>
    </row>
    <row r="6561" spans="3:35" x14ac:dyDescent="0.2">
      <c r="C6561" s="101"/>
      <c r="D6561" s="101"/>
      <c r="E6561" s="101"/>
      <c r="F6561" s="101"/>
      <c r="I6561" s="101"/>
      <c r="J6561" s="101"/>
      <c r="L6561" s="102"/>
      <c r="M6561" s="103"/>
      <c r="O6561" s="101"/>
      <c r="P6561" s="101"/>
      <c r="Q6561" s="101"/>
      <c r="R6561" s="105"/>
      <c r="V6561" s="106"/>
      <c r="W6561" s="107"/>
      <c r="X6561" s="107"/>
      <c r="Y6561" s="107"/>
      <c r="Z6561" s="108"/>
      <c r="AA6561" s="107"/>
      <c r="AB6561" s="50"/>
      <c r="AI6561" s="107"/>
    </row>
    <row r="6562" spans="3:35" x14ac:dyDescent="0.2">
      <c r="C6562" s="101"/>
      <c r="D6562" s="101"/>
      <c r="E6562" s="101"/>
      <c r="F6562" s="101"/>
      <c r="I6562" s="101"/>
      <c r="J6562" s="101"/>
      <c r="L6562" s="102"/>
      <c r="M6562" s="103"/>
      <c r="O6562" s="101"/>
      <c r="P6562" s="101"/>
      <c r="Q6562" s="101"/>
      <c r="R6562" s="105"/>
      <c r="V6562" s="106"/>
      <c r="W6562" s="107"/>
      <c r="X6562" s="107"/>
      <c r="Y6562" s="107"/>
      <c r="Z6562" s="108"/>
      <c r="AA6562" s="107"/>
      <c r="AB6562" s="50"/>
      <c r="AI6562" s="107"/>
    </row>
    <row r="6563" spans="3:35" x14ac:dyDescent="0.2">
      <c r="C6563" s="101"/>
      <c r="D6563" s="101"/>
      <c r="E6563" s="101"/>
      <c r="F6563" s="101"/>
      <c r="I6563" s="101"/>
      <c r="J6563" s="101"/>
      <c r="L6563" s="102"/>
      <c r="M6563" s="103"/>
      <c r="O6563" s="101"/>
      <c r="P6563" s="101"/>
      <c r="Q6563" s="101"/>
      <c r="R6563" s="105"/>
      <c r="V6563" s="106"/>
      <c r="W6563" s="107"/>
      <c r="X6563" s="107"/>
      <c r="Y6563" s="107"/>
      <c r="Z6563" s="108"/>
      <c r="AA6563" s="107"/>
      <c r="AB6563" s="50"/>
      <c r="AI6563" s="107"/>
    </row>
    <row r="6564" spans="3:35" x14ac:dyDescent="0.2">
      <c r="C6564" s="101"/>
      <c r="D6564" s="101"/>
      <c r="E6564" s="101"/>
      <c r="F6564" s="101"/>
      <c r="I6564" s="101"/>
      <c r="J6564" s="101"/>
      <c r="L6564" s="102"/>
      <c r="M6564" s="103"/>
      <c r="O6564" s="101"/>
      <c r="P6564" s="101"/>
      <c r="Q6564" s="101"/>
      <c r="R6564" s="105"/>
      <c r="V6564" s="106"/>
      <c r="W6564" s="107"/>
      <c r="X6564" s="107"/>
      <c r="Y6564" s="107"/>
      <c r="Z6564" s="108"/>
      <c r="AA6564" s="107"/>
      <c r="AB6564" s="50"/>
      <c r="AI6564" s="107"/>
    </row>
    <row r="6565" spans="3:35" x14ac:dyDescent="0.2">
      <c r="C6565" s="101"/>
      <c r="D6565" s="101"/>
      <c r="E6565" s="101"/>
      <c r="F6565" s="101"/>
      <c r="I6565" s="101"/>
      <c r="J6565" s="101"/>
      <c r="L6565" s="102"/>
      <c r="M6565" s="103"/>
      <c r="O6565" s="101"/>
      <c r="P6565" s="101"/>
      <c r="Q6565" s="101"/>
      <c r="R6565" s="105"/>
      <c r="V6565" s="106"/>
      <c r="W6565" s="107"/>
      <c r="X6565" s="107"/>
      <c r="Y6565" s="107"/>
      <c r="Z6565" s="108"/>
      <c r="AA6565" s="107"/>
      <c r="AB6565" s="50"/>
      <c r="AI6565" s="107"/>
    </row>
    <row r="6566" spans="3:35" x14ac:dyDescent="0.2">
      <c r="C6566" s="101"/>
      <c r="D6566" s="101"/>
      <c r="E6566" s="101"/>
      <c r="F6566" s="101"/>
      <c r="I6566" s="101"/>
      <c r="J6566" s="101"/>
      <c r="L6566" s="102"/>
      <c r="M6566" s="103"/>
      <c r="O6566" s="101"/>
      <c r="P6566" s="101"/>
      <c r="Q6566" s="101"/>
      <c r="R6566" s="105"/>
      <c r="V6566" s="106"/>
      <c r="W6566" s="107"/>
      <c r="X6566" s="107"/>
      <c r="Y6566" s="107"/>
      <c r="Z6566" s="108"/>
      <c r="AA6566" s="107"/>
      <c r="AB6566" s="50"/>
      <c r="AI6566" s="107"/>
    </row>
    <row r="6567" spans="3:35" x14ac:dyDescent="0.2">
      <c r="C6567" s="101"/>
      <c r="D6567" s="101"/>
      <c r="E6567" s="101"/>
      <c r="F6567" s="101"/>
      <c r="I6567" s="101"/>
      <c r="J6567" s="101"/>
      <c r="L6567" s="102"/>
      <c r="M6567" s="103"/>
      <c r="O6567" s="101"/>
      <c r="P6567" s="101"/>
      <c r="Q6567" s="101"/>
      <c r="R6567" s="105"/>
      <c r="V6567" s="106"/>
      <c r="W6567" s="107"/>
      <c r="X6567" s="107"/>
      <c r="Y6567" s="107"/>
      <c r="Z6567" s="108"/>
      <c r="AA6567" s="107"/>
      <c r="AB6567" s="50"/>
      <c r="AI6567" s="107"/>
    </row>
    <row r="6568" spans="3:35" x14ac:dyDescent="0.2">
      <c r="C6568" s="101"/>
      <c r="D6568" s="101"/>
      <c r="E6568" s="101"/>
      <c r="F6568" s="101"/>
      <c r="I6568" s="101"/>
      <c r="J6568" s="101"/>
      <c r="L6568" s="102"/>
      <c r="M6568" s="103"/>
      <c r="O6568" s="101"/>
      <c r="P6568" s="101"/>
      <c r="Q6568" s="101"/>
      <c r="R6568" s="105"/>
      <c r="V6568" s="106"/>
      <c r="W6568" s="107"/>
      <c r="X6568" s="107"/>
      <c r="Y6568" s="107"/>
      <c r="Z6568" s="108"/>
      <c r="AA6568" s="107"/>
      <c r="AB6568" s="50"/>
      <c r="AI6568" s="107"/>
    </row>
    <row r="6569" spans="3:35" x14ac:dyDescent="0.2">
      <c r="C6569" s="101"/>
      <c r="D6569" s="101"/>
      <c r="E6569" s="101"/>
      <c r="F6569" s="101"/>
      <c r="I6569" s="101"/>
      <c r="J6569" s="101"/>
      <c r="L6569" s="102"/>
      <c r="M6569" s="103"/>
      <c r="O6569" s="101"/>
      <c r="P6569" s="101"/>
      <c r="Q6569" s="101"/>
      <c r="R6569" s="105"/>
      <c r="V6569" s="106"/>
      <c r="W6569" s="107"/>
      <c r="X6569" s="107"/>
      <c r="Y6569" s="107"/>
      <c r="Z6569" s="108"/>
      <c r="AA6569" s="107"/>
      <c r="AB6569" s="50"/>
      <c r="AI6569" s="107"/>
    </row>
    <row r="6570" spans="3:35" x14ac:dyDescent="0.2">
      <c r="L6570" s="102"/>
      <c r="M6570" s="103"/>
      <c r="R6570" s="105"/>
      <c r="V6570" s="106"/>
      <c r="W6570" s="107"/>
      <c r="X6570" s="107"/>
      <c r="Y6570" s="107"/>
      <c r="Z6570" s="108"/>
      <c r="AA6570" s="107"/>
      <c r="AB6570" s="50"/>
      <c r="AI6570" s="107"/>
    </row>
    <row r="6571" spans="3:35" x14ac:dyDescent="0.2">
      <c r="C6571" s="101"/>
      <c r="D6571" s="101"/>
      <c r="E6571" s="101"/>
      <c r="F6571" s="101"/>
      <c r="I6571" s="101"/>
      <c r="J6571" s="101"/>
      <c r="L6571" s="102"/>
      <c r="M6571" s="103"/>
      <c r="O6571" s="101"/>
      <c r="P6571" s="101"/>
      <c r="Q6571" s="101"/>
      <c r="R6571" s="105"/>
      <c r="V6571" s="106"/>
      <c r="W6571" s="107"/>
      <c r="X6571" s="107"/>
      <c r="Y6571" s="107"/>
      <c r="Z6571" s="108"/>
      <c r="AA6571" s="107"/>
      <c r="AB6571" s="50"/>
      <c r="AI6571" s="107"/>
    </row>
    <row r="6572" spans="3:35" x14ac:dyDescent="0.2">
      <c r="C6572" s="101"/>
      <c r="D6572" s="101"/>
      <c r="E6572" s="101"/>
      <c r="F6572" s="101"/>
      <c r="I6572" s="101"/>
      <c r="J6572" s="101"/>
      <c r="L6572" s="102"/>
      <c r="M6572" s="103"/>
      <c r="O6572" s="101"/>
      <c r="P6572" s="101"/>
      <c r="Q6572" s="101"/>
      <c r="R6572" s="105"/>
      <c r="V6572" s="106"/>
      <c r="W6572" s="107"/>
      <c r="X6572" s="107"/>
      <c r="Y6572" s="107"/>
      <c r="Z6572" s="108"/>
      <c r="AA6572" s="107"/>
      <c r="AB6572" s="50"/>
      <c r="AI6572" s="107"/>
    </row>
    <row r="6573" spans="3:35" x14ac:dyDescent="0.2">
      <c r="C6573" s="101"/>
      <c r="D6573" s="101"/>
      <c r="E6573" s="101"/>
      <c r="F6573" s="101"/>
      <c r="I6573" s="101"/>
      <c r="J6573" s="101"/>
      <c r="L6573" s="102"/>
      <c r="M6573" s="103"/>
      <c r="O6573" s="101"/>
      <c r="P6573" s="101"/>
      <c r="Q6573" s="101"/>
      <c r="R6573" s="105"/>
      <c r="V6573" s="106"/>
      <c r="W6573" s="107"/>
      <c r="X6573" s="107"/>
      <c r="Y6573" s="107"/>
      <c r="Z6573" s="108"/>
      <c r="AA6573" s="107"/>
      <c r="AB6573" s="50"/>
      <c r="AI6573" s="107"/>
    </row>
    <row r="6574" spans="3:35" x14ac:dyDescent="0.2">
      <c r="C6574" s="101"/>
      <c r="D6574" s="101"/>
      <c r="E6574" s="101"/>
      <c r="F6574" s="101"/>
      <c r="I6574" s="101"/>
      <c r="J6574" s="101"/>
      <c r="L6574" s="102"/>
      <c r="M6574" s="103"/>
      <c r="O6574" s="101"/>
      <c r="P6574" s="101"/>
      <c r="Q6574" s="101"/>
      <c r="R6574" s="105"/>
      <c r="V6574" s="106"/>
      <c r="W6574" s="107"/>
      <c r="X6574" s="107"/>
      <c r="Y6574" s="107"/>
      <c r="Z6574" s="108"/>
      <c r="AA6574" s="107"/>
      <c r="AB6574" s="50"/>
      <c r="AI6574" s="107"/>
    </row>
    <row r="6575" spans="3:35" x14ac:dyDescent="0.2">
      <c r="C6575" s="101"/>
      <c r="D6575" s="101"/>
      <c r="E6575" s="101"/>
      <c r="F6575" s="101"/>
      <c r="I6575" s="101"/>
      <c r="J6575" s="101"/>
      <c r="L6575" s="102"/>
      <c r="M6575" s="103"/>
      <c r="O6575" s="101"/>
      <c r="P6575" s="101"/>
      <c r="Q6575" s="101"/>
      <c r="R6575" s="105"/>
      <c r="V6575" s="106"/>
      <c r="W6575" s="107"/>
      <c r="X6575" s="107"/>
      <c r="Y6575" s="107"/>
      <c r="Z6575" s="108"/>
      <c r="AA6575" s="107"/>
      <c r="AB6575" s="50"/>
      <c r="AI6575" s="107"/>
    </row>
    <row r="6576" spans="3:35" x14ac:dyDescent="0.2">
      <c r="C6576" s="101"/>
      <c r="D6576" s="101"/>
      <c r="E6576" s="101"/>
      <c r="F6576" s="101"/>
      <c r="I6576" s="101"/>
      <c r="J6576" s="101"/>
      <c r="L6576" s="102"/>
      <c r="M6576" s="103"/>
      <c r="O6576" s="101"/>
      <c r="P6576" s="101"/>
      <c r="Q6576" s="101"/>
      <c r="R6576" s="105"/>
      <c r="V6576" s="106"/>
      <c r="W6576" s="107"/>
      <c r="X6576" s="107"/>
      <c r="Y6576" s="107"/>
      <c r="Z6576" s="108"/>
      <c r="AA6576" s="107"/>
      <c r="AB6576" s="50"/>
      <c r="AI6576" s="107"/>
    </row>
    <row r="6577" spans="3:35" x14ac:dyDescent="0.2">
      <c r="C6577" s="101"/>
      <c r="D6577" s="101"/>
      <c r="E6577" s="101"/>
      <c r="F6577" s="101"/>
      <c r="I6577" s="101"/>
      <c r="J6577" s="101"/>
      <c r="L6577" s="102"/>
      <c r="M6577" s="103"/>
      <c r="O6577" s="101"/>
      <c r="P6577" s="101"/>
      <c r="Q6577" s="101"/>
      <c r="R6577" s="105"/>
      <c r="V6577" s="106"/>
      <c r="W6577" s="107"/>
      <c r="X6577" s="107"/>
      <c r="Y6577" s="107"/>
      <c r="Z6577" s="108"/>
      <c r="AA6577" s="107"/>
      <c r="AB6577" s="50"/>
      <c r="AI6577" s="107"/>
    </row>
    <row r="6578" spans="3:35" x14ac:dyDescent="0.2">
      <c r="C6578" s="101"/>
      <c r="D6578" s="101"/>
      <c r="E6578" s="101"/>
      <c r="F6578" s="101"/>
      <c r="I6578" s="101"/>
      <c r="J6578" s="101"/>
      <c r="L6578" s="102"/>
      <c r="M6578" s="103"/>
      <c r="O6578" s="101"/>
      <c r="P6578" s="101"/>
      <c r="Q6578" s="101"/>
      <c r="R6578" s="105"/>
      <c r="V6578" s="106"/>
      <c r="W6578" s="107"/>
      <c r="X6578" s="107"/>
      <c r="Y6578" s="107"/>
      <c r="Z6578" s="108"/>
      <c r="AA6578" s="107"/>
      <c r="AB6578" s="50"/>
      <c r="AI6578" s="107"/>
    </row>
    <row r="6579" spans="3:35" x14ac:dyDescent="0.2">
      <c r="C6579" s="101"/>
      <c r="D6579" s="101"/>
      <c r="E6579" s="101"/>
      <c r="F6579" s="101"/>
      <c r="I6579" s="101"/>
      <c r="J6579" s="101"/>
      <c r="L6579" s="102"/>
      <c r="M6579" s="103"/>
      <c r="O6579" s="101"/>
      <c r="P6579" s="101"/>
      <c r="Q6579" s="101"/>
      <c r="R6579" s="105"/>
      <c r="V6579" s="106"/>
      <c r="W6579" s="107"/>
      <c r="X6579" s="107"/>
      <c r="Y6579" s="107"/>
      <c r="Z6579" s="108"/>
      <c r="AA6579" s="107"/>
      <c r="AB6579" s="50"/>
      <c r="AI6579" s="107"/>
    </row>
    <row r="6580" spans="3:35" x14ac:dyDescent="0.2">
      <c r="C6580" s="101"/>
      <c r="D6580" s="101"/>
      <c r="E6580" s="101"/>
      <c r="F6580" s="101"/>
      <c r="I6580" s="101"/>
      <c r="J6580" s="101"/>
      <c r="L6580" s="102"/>
      <c r="M6580" s="103"/>
      <c r="O6580" s="101"/>
      <c r="P6580" s="101"/>
      <c r="Q6580" s="101"/>
      <c r="R6580" s="105"/>
      <c r="V6580" s="106"/>
      <c r="W6580" s="107"/>
      <c r="X6580" s="107"/>
      <c r="Y6580" s="107"/>
      <c r="Z6580" s="108"/>
      <c r="AA6580" s="107"/>
      <c r="AB6580" s="50"/>
      <c r="AI6580" s="107"/>
    </row>
    <row r="6581" spans="3:35" x14ac:dyDescent="0.2">
      <c r="C6581" s="101"/>
      <c r="D6581" s="101"/>
      <c r="E6581" s="101"/>
      <c r="F6581" s="101"/>
      <c r="I6581" s="101"/>
      <c r="J6581" s="101"/>
      <c r="L6581" s="102"/>
      <c r="M6581" s="103"/>
      <c r="O6581" s="101"/>
      <c r="P6581" s="101"/>
      <c r="Q6581" s="101"/>
      <c r="R6581" s="105"/>
      <c r="V6581" s="106"/>
      <c r="W6581" s="107"/>
      <c r="X6581" s="107"/>
      <c r="Y6581" s="107"/>
      <c r="Z6581" s="108"/>
      <c r="AA6581" s="107"/>
      <c r="AB6581" s="50"/>
      <c r="AI6581" s="107"/>
    </row>
    <row r="6582" spans="3:35" x14ac:dyDescent="0.2">
      <c r="C6582" s="101"/>
      <c r="D6582" s="101"/>
      <c r="E6582" s="101"/>
      <c r="F6582" s="101"/>
      <c r="I6582" s="101"/>
      <c r="J6582" s="101"/>
      <c r="L6582" s="102"/>
      <c r="M6582" s="103"/>
      <c r="O6582" s="101"/>
      <c r="P6582" s="101"/>
      <c r="Q6582" s="101"/>
      <c r="R6582" s="105"/>
      <c r="V6582" s="106"/>
      <c r="W6582" s="107"/>
      <c r="X6582" s="107"/>
      <c r="Y6582" s="107"/>
      <c r="Z6582" s="108"/>
      <c r="AA6582" s="107"/>
      <c r="AB6582" s="50"/>
      <c r="AI6582" s="107"/>
    </row>
    <row r="6583" spans="3:35" x14ac:dyDescent="0.2">
      <c r="C6583" s="101"/>
      <c r="D6583" s="101"/>
      <c r="E6583" s="101"/>
      <c r="F6583" s="101"/>
      <c r="I6583" s="101"/>
      <c r="J6583" s="101"/>
      <c r="L6583" s="102"/>
      <c r="M6583" s="103"/>
      <c r="O6583" s="101"/>
      <c r="P6583" s="101"/>
      <c r="Q6583" s="101"/>
      <c r="R6583" s="105"/>
      <c r="V6583" s="106"/>
      <c r="W6583" s="107"/>
      <c r="X6583" s="107"/>
      <c r="Y6583" s="107"/>
      <c r="Z6583" s="108"/>
      <c r="AA6583" s="107"/>
      <c r="AB6583" s="50"/>
      <c r="AI6583" s="107"/>
    </row>
    <row r="6584" spans="3:35" x14ac:dyDescent="0.2">
      <c r="C6584" s="101"/>
      <c r="D6584" s="101"/>
      <c r="E6584" s="101"/>
      <c r="F6584" s="101"/>
      <c r="I6584" s="101"/>
      <c r="J6584" s="101"/>
      <c r="L6584" s="102"/>
      <c r="M6584" s="103"/>
      <c r="O6584" s="101"/>
      <c r="P6584" s="101"/>
      <c r="Q6584" s="101"/>
      <c r="R6584" s="105"/>
      <c r="V6584" s="106"/>
      <c r="W6584" s="107"/>
      <c r="X6584" s="107"/>
      <c r="Y6584" s="107"/>
      <c r="Z6584" s="108"/>
      <c r="AA6584" s="107"/>
      <c r="AB6584" s="50"/>
      <c r="AI6584" s="107"/>
    </row>
    <row r="6585" spans="3:35" x14ac:dyDescent="0.2">
      <c r="C6585" s="101"/>
      <c r="D6585" s="101"/>
      <c r="E6585" s="101"/>
      <c r="F6585" s="101"/>
      <c r="I6585" s="101"/>
      <c r="J6585" s="101"/>
      <c r="L6585" s="102"/>
      <c r="M6585" s="103"/>
      <c r="O6585" s="101"/>
      <c r="P6585" s="101"/>
      <c r="Q6585" s="101"/>
      <c r="R6585" s="105"/>
      <c r="V6585" s="106"/>
      <c r="W6585" s="107"/>
      <c r="X6585" s="107"/>
      <c r="Y6585" s="107"/>
      <c r="Z6585" s="108"/>
      <c r="AA6585" s="107"/>
      <c r="AB6585" s="50"/>
      <c r="AI6585" s="107"/>
    </row>
    <row r="6586" spans="3:35" x14ac:dyDescent="0.2">
      <c r="C6586" s="101"/>
      <c r="D6586" s="101"/>
      <c r="E6586" s="101"/>
      <c r="F6586" s="101"/>
      <c r="I6586" s="101"/>
      <c r="J6586" s="101"/>
      <c r="L6586" s="102"/>
      <c r="M6586" s="103"/>
      <c r="O6586" s="101"/>
      <c r="P6586" s="101"/>
      <c r="Q6586" s="101"/>
      <c r="R6586" s="105"/>
      <c r="V6586" s="106"/>
      <c r="W6586" s="107"/>
      <c r="X6586" s="107"/>
      <c r="Y6586" s="107"/>
      <c r="Z6586" s="108"/>
      <c r="AA6586" s="107"/>
      <c r="AB6586" s="50"/>
      <c r="AI6586" s="107"/>
    </row>
    <row r="6587" spans="3:35" x14ac:dyDescent="0.2">
      <c r="C6587" s="101"/>
      <c r="D6587" s="101"/>
      <c r="E6587" s="101"/>
      <c r="F6587" s="101"/>
      <c r="I6587" s="101"/>
      <c r="J6587" s="101"/>
      <c r="L6587" s="102"/>
      <c r="M6587" s="103"/>
      <c r="O6587" s="101"/>
      <c r="P6587" s="101"/>
      <c r="Q6587" s="101"/>
      <c r="R6587" s="105"/>
      <c r="V6587" s="106"/>
      <c r="W6587" s="107"/>
      <c r="X6587" s="107"/>
      <c r="Y6587" s="107"/>
      <c r="Z6587" s="108"/>
      <c r="AA6587" s="107"/>
      <c r="AB6587" s="50"/>
      <c r="AI6587" s="107"/>
    </row>
    <row r="6588" spans="3:35" x14ac:dyDescent="0.2">
      <c r="C6588" s="101"/>
      <c r="D6588" s="101"/>
      <c r="E6588" s="101"/>
      <c r="F6588" s="101"/>
      <c r="I6588" s="101"/>
      <c r="J6588" s="101"/>
      <c r="L6588" s="102"/>
      <c r="M6588" s="103"/>
      <c r="O6588" s="101"/>
      <c r="P6588" s="101"/>
      <c r="Q6588" s="101"/>
      <c r="R6588" s="105"/>
      <c r="V6588" s="106"/>
      <c r="W6588" s="107"/>
      <c r="X6588" s="107"/>
      <c r="Y6588" s="107"/>
      <c r="Z6588" s="108"/>
      <c r="AA6588" s="107"/>
      <c r="AB6588" s="50"/>
      <c r="AI6588" s="107"/>
    </row>
    <row r="6589" spans="3:35" x14ac:dyDescent="0.2">
      <c r="C6589" s="101"/>
      <c r="D6589" s="101"/>
      <c r="E6589" s="101"/>
      <c r="F6589" s="101"/>
      <c r="I6589" s="101"/>
      <c r="J6589" s="101"/>
      <c r="L6589" s="102"/>
      <c r="M6589" s="103"/>
      <c r="O6589" s="101"/>
      <c r="P6589" s="101"/>
      <c r="Q6589" s="101"/>
      <c r="R6589" s="105"/>
      <c r="V6589" s="106"/>
      <c r="W6589" s="107"/>
      <c r="X6589" s="107"/>
      <c r="Y6589" s="107"/>
      <c r="Z6589" s="108"/>
      <c r="AA6589" s="107"/>
      <c r="AB6589" s="50"/>
      <c r="AI6589" s="107"/>
    </row>
    <row r="6590" spans="3:35" x14ac:dyDescent="0.2">
      <c r="C6590" s="101"/>
      <c r="D6590" s="101"/>
      <c r="E6590" s="101"/>
      <c r="F6590" s="101"/>
      <c r="I6590" s="101"/>
      <c r="J6590" s="101"/>
      <c r="L6590" s="102"/>
      <c r="M6590" s="103"/>
      <c r="O6590" s="101"/>
      <c r="P6590" s="101"/>
      <c r="Q6590" s="101"/>
      <c r="R6590" s="105"/>
      <c r="V6590" s="106"/>
      <c r="W6590" s="107"/>
      <c r="X6590" s="107"/>
      <c r="Y6590" s="107"/>
      <c r="Z6590" s="108"/>
      <c r="AA6590" s="107"/>
      <c r="AB6590" s="50"/>
      <c r="AI6590" s="107"/>
    </row>
    <row r="6591" spans="3:35" x14ac:dyDescent="0.2">
      <c r="C6591" s="101"/>
      <c r="D6591" s="101"/>
      <c r="E6591" s="101"/>
      <c r="F6591" s="101"/>
      <c r="I6591" s="101"/>
      <c r="J6591" s="101"/>
      <c r="L6591" s="102"/>
      <c r="M6591" s="103"/>
      <c r="O6591" s="101"/>
      <c r="P6591" s="101"/>
      <c r="Q6591" s="101"/>
      <c r="R6591" s="105"/>
      <c r="V6591" s="106"/>
      <c r="W6591" s="107"/>
      <c r="X6591" s="107"/>
      <c r="Y6591" s="107"/>
      <c r="Z6591" s="108"/>
      <c r="AA6591" s="107"/>
      <c r="AB6591" s="50"/>
      <c r="AI6591" s="107"/>
    </row>
    <row r="6592" spans="3:35" x14ac:dyDescent="0.2">
      <c r="C6592" s="101"/>
      <c r="D6592" s="101"/>
      <c r="E6592" s="101"/>
      <c r="F6592" s="101"/>
      <c r="I6592" s="101"/>
      <c r="J6592" s="101"/>
      <c r="L6592" s="102"/>
      <c r="M6592" s="103"/>
      <c r="O6592" s="101"/>
      <c r="P6592" s="101"/>
      <c r="Q6592" s="101"/>
      <c r="R6592" s="105"/>
      <c r="V6592" s="106"/>
      <c r="W6592" s="107"/>
      <c r="X6592" s="107"/>
      <c r="Y6592" s="107"/>
      <c r="Z6592" s="108"/>
      <c r="AA6592" s="107"/>
      <c r="AB6592" s="50"/>
      <c r="AI6592" s="107"/>
    </row>
    <row r="6593" spans="3:35" x14ac:dyDescent="0.2">
      <c r="C6593" s="101"/>
      <c r="D6593" s="101"/>
      <c r="E6593" s="101"/>
      <c r="F6593" s="101"/>
      <c r="I6593" s="101"/>
      <c r="J6593" s="101"/>
      <c r="L6593" s="102"/>
      <c r="M6593" s="103"/>
      <c r="O6593" s="101"/>
      <c r="P6593" s="101"/>
      <c r="Q6593" s="101"/>
      <c r="R6593" s="105"/>
      <c r="V6593" s="106"/>
      <c r="W6593" s="107"/>
      <c r="X6593" s="107"/>
      <c r="Y6593" s="107"/>
      <c r="Z6593" s="108"/>
      <c r="AA6593" s="107"/>
      <c r="AB6593" s="50"/>
      <c r="AI6593" s="107"/>
    </row>
    <row r="6594" spans="3:35" x14ac:dyDescent="0.2">
      <c r="C6594" s="101"/>
      <c r="D6594" s="101"/>
      <c r="E6594" s="101"/>
      <c r="F6594" s="101"/>
      <c r="I6594" s="101"/>
      <c r="J6594" s="101"/>
      <c r="L6594" s="102"/>
      <c r="M6594" s="103"/>
      <c r="O6594" s="101"/>
      <c r="P6594" s="101"/>
      <c r="Q6594" s="101"/>
      <c r="R6594" s="105"/>
      <c r="V6594" s="106"/>
      <c r="W6594" s="107"/>
      <c r="X6594" s="107"/>
      <c r="Y6594" s="107"/>
      <c r="Z6594" s="108"/>
      <c r="AA6594" s="107"/>
      <c r="AB6594" s="50"/>
      <c r="AI6594" s="107"/>
    </row>
    <row r="6595" spans="3:35" x14ac:dyDescent="0.2">
      <c r="C6595" s="101"/>
      <c r="D6595" s="101"/>
      <c r="E6595" s="101"/>
      <c r="F6595" s="101"/>
      <c r="I6595" s="101"/>
      <c r="J6595" s="101"/>
      <c r="L6595" s="102"/>
      <c r="M6595" s="103"/>
      <c r="O6595" s="101"/>
      <c r="P6595" s="101"/>
      <c r="Q6595" s="101"/>
      <c r="R6595" s="105"/>
      <c r="V6595" s="106"/>
      <c r="W6595" s="107"/>
      <c r="X6595" s="107"/>
      <c r="Y6595" s="107"/>
      <c r="Z6595" s="108"/>
      <c r="AA6595" s="107"/>
      <c r="AB6595" s="50"/>
      <c r="AI6595" s="107"/>
    </row>
    <row r="6596" spans="3:35" x14ac:dyDescent="0.2">
      <c r="L6596" s="102"/>
      <c r="M6596" s="103"/>
      <c r="R6596" s="105"/>
      <c r="V6596" s="106"/>
      <c r="W6596" s="107"/>
      <c r="X6596" s="107"/>
      <c r="Y6596" s="107"/>
      <c r="Z6596" s="108"/>
      <c r="AA6596" s="107"/>
      <c r="AB6596" s="50"/>
      <c r="AI6596" s="107"/>
    </row>
    <row r="6597" spans="3:35" x14ac:dyDescent="0.2">
      <c r="L6597" s="102"/>
      <c r="M6597" s="103"/>
      <c r="R6597" s="105"/>
      <c r="V6597" s="106"/>
      <c r="W6597" s="107"/>
      <c r="X6597" s="107"/>
      <c r="Y6597" s="107"/>
      <c r="Z6597" s="108"/>
      <c r="AA6597" s="107"/>
      <c r="AB6597" s="50"/>
      <c r="AI6597" s="107"/>
    </row>
    <row r="6598" spans="3:35" x14ac:dyDescent="0.2">
      <c r="L6598" s="102"/>
      <c r="M6598" s="103"/>
      <c r="R6598" s="105"/>
      <c r="V6598" s="106"/>
      <c r="W6598" s="107"/>
      <c r="X6598" s="107"/>
      <c r="Y6598" s="107"/>
      <c r="Z6598" s="108"/>
      <c r="AA6598" s="107"/>
      <c r="AB6598" s="50"/>
      <c r="AI6598" s="107"/>
    </row>
    <row r="6599" spans="3:35" x14ac:dyDescent="0.2">
      <c r="L6599" s="102"/>
      <c r="M6599" s="103"/>
      <c r="R6599" s="105"/>
      <c r="V6599" s="106"/>
      <c r="W6599" s="107"/>
      <c r="X6599" s="107"/>
      <c r="Y6599" s="107"/>
      <c r="Z6599" s="108"/>
      <c r="AA6599" s="107"/>
      <c r="AB6599" s="50"/>
      <c r="AI6599" s="107"/>
    </row>
    <row r="6600" spans="3:35" x14ac:dyDescent="0.2">
      <c r="L6600" s="102"/>
      <c r="M6600" s="103"/>
      <c r="R6600" s="105"/>
      <c r="V6600" s="106"/>
      <c r="W6600" s="107"/>
      <c r="X6600" s="107"/>
      <c r="Y6600" s="107"/>
      <c r="Z6600" s="108"/>
      <c r="AA6600" s="107"/>
      <c r="AB6600" s="50"/>
      <c r="AI6600" s="107"/>
    </row>
    <row r="6601" spans="3:35" x14ac:dyDescent="0.2">
      <c r="L6601" s="102"/>
      <c r="M6601" s="103"/>
      <c r="R6601" s="105"/>
      <c r="V6601" s="106"/>
      <c r="W6601" s="107"/>
      <c r="X6601" s="107"/>
      <c r="Y6601" s="107"/>
      <c r="Z6601" s="108"/>
      <c r="AA6601" s="107"/>
      <c r="AB6601" s="50"/>
      <c r="AI6601" s="107"/>
    </row>
    <row r="6602" spans="3:35" x14ac:dyDescent="0.2">
      <c r="L6602" s="102"/>
      <c r="M6602" s="103"/>
      <c r="R6602" s="105"/>
      <c r="V6602" s="106"/>
      <c r="W6602" s="107"/>
      <c r="X6602" s="107"/>
      <c r="Y6602" s="107"/>
      <c r="Z6602" s="108"/>
      <c r="AA6602" s="107"/>
      <c r="AB6602" s="50"/>
      <c r="AI6602" s="107"/>
    </row>
    <row r="6603" spans="3:35" x14ac:dyDescent="0.2">
      <c r="L6603" s="102"/>
      <c r="M6603" s="103"/>
      <c r="R6603" s="105"/>
      <c r="V6603" s="106"/>
      <c r="W6603" s="107"/>
      <c r="X6603" s="107"/>
      <c r="Y6603" s="107"/>
      <c r="Z6603" s="108"/>
      <c r="AA6603" s="107"/>
      <c r="AB6603" s="50"/>
      <c r="AI6603" s="107"/>
    </row>
    <row r="6604" spans="3:35" x14ac:dyDescent="0.2">
      <c r="C6604" s="101"/>
      <c r="D6604" s="101"/>
      <c r="E6604" s="101"/>
      <c r="F6604" s="101"/>
      <c r="I6604" s="101"/>
      <c r="J6604" s="101"/>
      <c r="L6604" s="102"/>
      <c r="M6604" s="103"/>
      <c r="O6604" s="101"/>
      <c r="P6604" s="101"/>
      <c r="Q6604" s="101"/>
      <c r="R6604" s="105"/>
      <c r="V6604" s="106"/>
      <c r="W6604" s="107"/>
      <c r="X6604" s="107"/>
      <c r="Y6604" s="107"/>
      <c r="Z6604" s="108"/>
      <c r="AA6604" s="107"/>
      <c r="AB6604" s="50"/>
      <c r="AI6604" s="107"/>
    </row>
    <row r="6605" spans="3:35" x14ac:dyDescent="0.2">
      <c r="C6605" s="101"/>
      <c r="D6605" s="101"/>
      <c r="E6605" s="101"/>
      <c r="F6605" s="101"/>
      <c r="I6605" s="101"/>
      <c r="J6605" s="101"/>
      <c r="L6605" s="102"/>
      <c r="M6605" s="103"/>
      <c r="O6605" s="101"/>
      <c r="P6605" s="101"/>
      <c r="Q6605" s="101"/>
      <c r="R6605" s="105"/>
      <c r="V6605" s="106"/>
      <c r="W6605" s="107"/>
      <c r="X6605" s="107"/>
      <c r="Y6605" s="107"/>
      <c r="Z6605" s="108"/>
      <c r="AA6605" s="107"/>
      <c r="AB6605" s="50"/>
      <c r="AI6605" s="107"/>
    </row>
    <row r="6606" spans="3:35" x14ac:dyDescent="0.2">
      <c r="C6606" s="101"/>
      <c r="D6606" s="101"/>
      <c r="E6606" s="101"/>
      <c r="F6606" s="101"/>
      <c r="I6606" s="101"/>
      <c r="J6606" s="101"/>
      <c r="L6606" s="102"/>
      <c r="M6606" s="103"/>
      <c r="O6606" s="101"/>
      <c r="P6606" s="101"/>
      <c r="Q6606" s="101"/>
      <c r="R6606" s="105"/>
      <c r="V6606" s="106"/>
      <c r="W6606" s="107"/>
      <c r="X6606" s="107"/>
      <c r="Y6606" s="107"/>
      <c r="Z6606" s="108"/>
      <c r="AA6606" s="107"/>
      <c r="AB6606" s="50"/>
      <c r="AI6606" s="107"/>
    </row>
    <row r="6607" spans="3:35" x14ac:dyDescent="0.2">
      <c r="C6607" s="101"/>
      <c r="D6607" s="101"/>
      <c r="E6607" s="101"/>
      <c r="F6607" s="101"/>
      <c r="I6607" s="101"/>
      <c r="J6607" s="101"/>
      <c r="L6607" s="102"/>
      <c r="M6607" s="103"/>
      <c r="O6607" s="101"/>
      <c r="P6607" s="101"/>
      <c r="Q6607" s="101"/>
      <c r="R6607" s="105"/>
      <c r="V6607" s="106"/>
      <c r="W6607" s="107"/>
      <c r="X6607" s="107"/>
      <c r="Y6607" s="107"/>
      <c r="Z6607" s="108"/>
      <c r="AA6607" s="107"/>
      <c r="AB6607" s="50"/>
      <c r="AI6607" s="107"/>
    </row>
    <row r="6608" spans="3:35" x14ac:dyDescent="0.2">
      <c r="C6608" s="101"/>
      <c r="D6608" s="101"/>
      <c r="E6608" s="101"/>
      <c r="F6608" s="101"/>
      <c r="I6608" s="101"/>
      <c r="J6608" s="101"/>
      <c r="L6608" s="102"/>
      <c r="M6608" s="103"/>
      <c r="O6608" s="101"/>
      <c r="P6608" s="101"/>
      <c r="Q6608" s="101"/>
      <c r="R6608" s="105"/>
      <c r="V6608" s="106"/>
      <c r="W6608" s="107"/>
      <c r="X6608" s="107"/>
      <c r="Y6608" s="107"/>
      <c r="Z6608" s="108"/>
      <c r="AA6608" s="107"/>
      <c r="AB6608" s="50"/>
      <c r="AI6608" s="107"/>
    </row>
    <row r="6609" spans="3:35" x14ac:dyDescent="0.2">
      <c r="C6609" s="101"/>
      <c r="D6609" s="101"/>
      <c r="E6609" s="101"/>
      <c r="F6609" s="101"/>
      <c r="I6609" s="101"/>
      <c r="J6609" s="101"/>
      <c r="L6609" s="102"/>
      <c r="M6609" s="103"/>
      <c r="O6609" s="101"/>
      <c r="P6609" s="101"/>
      <c r="Q6609" s="101"/>
      <c r="R6609" s="105"/>
      <c r="V6609" s="106"/>
      <c r="W6609" s="107"/>
      <c r="X6609" s="107"/>
      <c r="Y6609" s="107"/>
      <c r="Z6609" s="108"/>
      <c r="AA6609" s="107"/>
      <c r="AB6609" s="50"/>
      <c r="AI6609" s="107"/>
    </row>
    <row r="6610" spans="3:35" x14ac:dyDescent="0.2">
      <c r="C6610" s="101"/>
      <c r="D6610" s="101"/>
      <c r="E6610" s="101"/>
      <c r="F6610" s="101"/>
      <c r="I6610" s="101"/>
      <c r="J6610" s="101"/>
      <c r="L6610" s="102"/>
      <c r="M6610" s="103"/>
      <c r="O6610" s="101"/>
      <c r="P6610" s="101"/>
      <c r="Q6610" s="101"/>
      <c r="R6610" s="105"/>
      <c r="V6610" s="106"/>
      <c r="W6610" s="107"/>
      <c r="X6610" s="107"/>
      <c r="Y6610" s="107"/>
      <c r="Z6610" s="108"/>
      <c r="AA6610" s="107"/>
      <c r="AB6610" s="50"/>
      <c r="AI6610" s="107"/>
    </row>
    <row r="6611" spans="3:35" x14ac:dyDescent="0.2">
      <c r="C6611" s="101"/>
      <c r="D6611" s="101"/>
      <c r="E6611" s="101"/>
      <c r="F6611" s="101"/>
      <c r="I6611" s="101"/>
      <c r="J6611" s="101"/>
      <c r="L6611" s="102"/>
      <c r="M6611" s="103"/>
      <c r="O6611" s="101"/>
      <c r="P6611" s="101"/>
      <c r="Q6611" s="101"/>
      <c r="R6611" s="105"/>
      <c r="V6611" s="106"/>
      <c r="W6611" s="107"/>
      <c r="X6611" s="107"/>
      <c r="Y6611" s="107"/>
      <c r="Z6611" s="108"/>
      <c r="AA6611" s="107"/>
      <c r="AB6611" s="50"/>
      <c r="AI6611" s="107"/>
    </row>
    <row r="6612" spans="3:35" x14ac:dyDescent="0.2">
      <c r="C6612" s="101"/>
      <c r="D6612" s="101"/>
      <c r="E6612" s="101"/>
      <c r="F6612" s="101"/>
      <c r="I6612" s="101"/>
      <c r="J6612" s="101"/>
      <c r="L6612" s="102"/>
      <c r="M6612" s="103"/>
      <c r="O6612" s="101"/>
      <c r="P6612" s="101"/>
      <c r="Q6612" s="101"/>
      <c r="R6612" s="105"/>
      <c r="V6612" s="106"/>
      <c r="W6612" s="107"/>
      <c r="X6612" s="107"/>
      <c r="Y6612" s="107"/>
      <c r="Z6612" s="108"/>
      <c r="AA6612" s="107"/>
      <c r="AB6612" s="50"/>
      <c r="AI6612" s="107"/>
    </row>
    <row r="6613" spans="3:35" x14ac:dyDescent="0.2">
      <c r="C6613" s="101"/>
      <c r="D6613" s="101"/>
      <c r="E6613" s="101"/>
      <c r="F6613" s="101"/>
      <c r="I6613" s="101"/>
      <c r="J6613" s="101"/>
      <c r="L6613" s="102"/>
      <c r="M6613" s="103"/>
      <c r="O6613" s="101"/>
      <c r="P6613" s="101"/>
      <c r="Q6613" s="101"/>
      <c r="R6613" s="105"/>
      <c r="V6613" s="106"/>
      <c r="W6613" s="107"/>
      <c r="X6613" s="107"/>
      <c r="Y6613" s="107"/>
      <c r="Z6613" s="108"/>
      <c r="AA6613" s="107"/>
      <c r="AB6613" s="50"/>
      <c r="AI6613" s="107"/>
    </row>
    <row r="6614" spans="3:35" x14ac:dyDescent="0.2">
      <c r="C6614" s="101"/>
      <c r="D6614" s="101"/>
      <c r="E6614" s="101"/>
      <c r="F6614" s="101"/>
      <c r="I6614" s="101"/>
      <c r="J6614" s="101"/>
      <c r="L6614" s="102"/>
      <c r="M6614" s="103"/>
      <c r="O6614" s="101"/>
      <c r="P6614" s="101"/>
      <c r="Q6614" s="101"/>
      <c r="R6614" s="105"/>
      <c r="V6614" s="106"/>
      <c r="W6614" s="107"/>
      <c r="X6614" s="107"/>
      <c r="Y6614" s="107"/>
      <c r="Z6614" s="108"/>
      <c r="AA6614" s="107"/>
      <c r="AB6614" s="50"/>
      <c r="AI6614" s="107"/>
    </row>
    <row r="6615" spans="3:35" x14ac:dyDescent="0.2">
      <c r="C6615" s="101"/>
      <c r="D6615" s="101"/>
      <c r="E6615" s="101"/>
      <c r="F6615" s="101"/>
      <c r="I6615" s="101"/>
      <c r="J6615" s="101"/>
      <c r="L6615" s="102"/>
      <c r="M6615" s="103"/>
      <c r="O6615" s="101"/>
      <c r="P6615" s="101"/>
      <c r="Q6615" s="101"/>
      <c r="R6615" s="105"/>
      <c r="V6615" s="106"/>
      <c r="W6615" s="107"/>
      <c r="X6615" s="107"/>
      <c r="Y6615" s="107"/>
      <c r="Z6615" s="108"/>
      <c r="AA6615" s="107"/>
      <c r="AB6615" s="50"/>
      <c r="AI6615" s="107"/>
    </row>
    <row r="6616" spans="3:35" x14ac:dyDescent="0.2">
      <c r="L6616" s="102"/>
      <c r="M6616" s="103"/>
      <c r="R6616" s="105"/>
      <c r="V6616" s="106"/>
      <c r="W6616" s="107"/>
      <c r="X6616" s="107"/>
      <c r="Y6616" s="107"/>
      <c r="Z6616" s="108"/>
      <c r="AA6616" s="107"/>
      <c r="AB6616" s="50"/>
      <c r="AI6616" s="107"/>
    </row>
    <row r="6617" spans="3:35" x14ac:dyDescent="0.2">
      <c r="L6617" s="102"/>
      <c r="M6617" s="103"/>
      <c r="R6617" s="105"/>
      <c r="V6617" s="106"/>
      <c r="W6617" s="107"/>
      <c r="X6617" s="107"/>
      <c r="Y6617" s="107"/>
      <c r="Z6617" s="108"/>
      <c r="AA6617" s="107"/>
      <c r="AB6617" s="50"/>
      <c r="AI6617" s="107"/>
    </row>
    <row r="6618" spans="3:35" x14ac:dyDescent="0.2">
      <c r="L6618" s="102"/>
      <c r="M6618" s="103"/>
      <c r="R6618" s="105"/>
      <c r="V6618" s="106"/>
      <c r="W6618" s="107"/>
      <c r="X6618" s="107"/>
      <c r="Y6618" s="107"/>
      <c r="Z6618" s="108"/>
      <c r="AA6618" s="107"/>
      <c r="AB6618" s="50"/>
      <c r="AI6618" s="107"/>
    </row>
    <row r="6619" spans="3:35" x14ac:dyDescent="0.2">
      <c r="L6619" s="102"/>
      <c r="M6619" s="103"/>
      <c r="R6619" s="105"/>
      <c r="V6619" s="106"/>
      <c r="W6619" s="107"/>
      <c r="X6619" s="107"/>
      <c r="Y6619" s="107"/>
      <c r="Z6619" s="108"/>
      <c r="AA6619" s="107"/>
      <c r="AB6619" s="50"/>
      <c r="AI6619" s="107"/>
    </row>
    <row r="6620" spans="3:35" x14ac:dyDescent="0.2">
      <c r="L6620" s="102"/>
      <c r="M6620" s="103"/>
      <c r="R6620" s="105"/>
      <c r="V6620" s="106"/>
      <c r="W6620" s="107"/>
      <c r="X6620" s="107"/>
      <c r="Y6620" s="107"/>
      <c r="Z6620" s="108"/>
      <c r="AA6620" s="107"/>
      <c r="AB6620" s="50"/>
      <c r="AI6620" s="107"/>
    </row>
    <row r="6621" spans="3:35" x14ac:dyDescent="0.2">
      <c r="L6621" s="102"/>
      <c r="M6621" s="103"/>
      <c r="R6621" s="105"/>
      <c r="V6621" s="106"/>
      <c r="W6621" s="107"/>
      <c r="X6621" s="107"/>
      <c r="Y6621" s="107"/>
      <c r="Z6621" s="108"/>
      <c r="AA6621" s="107"/>
      <c r="AB6621" s="50"/>
      <c r="AI6621" s="107"/>
    </row>
    <row r="6622" spans="3:35" x14ac:dyDescent="0.2">
      <c r="L6622" s="102"/>
      <c r="M6622" s="103"/>
      <c r="R6622" s="105"/>
      <c r="V6622" s="106"/>
      <c r="W6622" s="107"/>
      <c r="X6622" s="107"/>
      <c r="Y6622" s="107"/>
      <c r="Z6622" s="108"/>
      <c r="AA6622" s="107"/>
      <c r="AB6622" s="50"/>
      <c r="AI6622" s="107"/>
    </row>
    <row r="6623" spans="3:35" x14ac:dyDescent="0.2">
      <c r="L6623" s="102"/>
      <c r="M6623" s="103"/>
      <c r="R6623" s="105"/>
      <c r="V6623" s="106"/>
      <c r="W6623" s="107"/>
      <c r="X6623" s="107"/>
      <c r="Y6623" s="107"/>
      <c r="Z6623" s="108"/>
      <c r="AA6623" s="107"/>
      <c r="AB6623" s="50"/>
      <c r="AI6623" s="107"/>
    </row>
    <row r="6624" spans="3:35" x14ac:dyDescent="0.2">
      <c r="C6624" s="101"/>
      <c r="D6624" s="101"/>
      <c r="E6624" s="101"/>
      <c r="F6624" s="101"/>
      <c r="I6624" s="101"/>
      <c r="J6624" s="101"/>
      <c r="L6624" s="102"/>
      <c r="M6624" s="103"/>
      <c r="O6624" s="101"/>
      <c r="P6624" s="101"/>
      <c r="Q6624" s="101"/>
      <c r="R6624" s="105"/>
      <c r="V6624" s="106"/>
      <c r="W6624" s="107"/>
      <c r="X6624" s="107"/>
      <c r="Y6624" s="107"/>
      <c r="Z6624" s="108"/>
      <c r="AA6624" s="107"/>
      <c r="AB6624" s="50"/>
      <c r="AI6624" s="107"/>
    </row>
    <row r="6625" spans="3:35" x14ac:dyDescent="0.2">
      <c r="C6625" s="101"/>
      <c r="D6625" s="101"/>
      <c r="E6625" s="101"/>
      <c r="F6625" s="101"/>
      <c r="I6625" s="101"/>
      <c r="J6625" s="101"/>
      <c r="L6625" s="102"/>
      <c r="M6625" s="103"/>
      <c r="O6625" s="101"/>
      <c r="P6625" s="101"/>
      <c r="Q6625" s="101"/>
      <c r="R6625" s="105"/>
      <c r="V6625" s="106"/>
      <c r="W6625" s="107"/>
      <c r="X6625" s="107"/>
      <c r="Y6625" s="107"/>
      <c r="Z6625" s="108"/>
      <c r="AA6625" s="107"/>
      <c r="AB6625" s="50"/>
      <c r="AI6625" s="107"/>
    </row>
    <row r="6626" spans="3:35" x14ac:dyDescent="0.2">
      <c r="C6626" s="101"/>
      <c r="D6626" s="101"/>
      <c r="E6626" s="101"/>
      <c r="F6626" s="101"/>
      <c r="I6626" s="101"/>
      <c r="J6626" s="101"/>
      <c r="L6626" s="102"/>
      <c r="M6626" s="103"/>
      <c r="O6626" s="101"/>
      <c r="P6626" s="101"/>
      <c r="Q6626" s="101"/>
      <c r="R6626" s="105"/>
      <c r="V6626" s="106"/>
      <c r="W6626" s="107"/>
      <c r="X6626" s="107"/>
      <c r="Y6626" s="107"/>
      <c r="Z6626" s="108"/>
      <c r="AA6626" s="107"/>
      <c r="AB6626" s="50"/>
      <c r="AI6626" s="107"/>
    </row>
    <row r="6627" spans="3:35" x14ac:dyDescent="0.2">
      <c r="C6627" s="101"/>
      <c r="D6627" s="101"/>
      <c r="E6627" s="101"/>
      <c r="F6627" s="101"/>
      <c r="I6627" s="101"/>
      <c r="J6627" s="101"/>
      <c r="L6627" s="102"/>
      <c r="M6627" s="103"/>
      <c r="O6627" s="101"/>
      <c r="P6627" s="101"/>
      <c r="Q6627" s="101"/>
      <c r="R6627" s="105"/>
      <c r="V6627" s="106"/>
      <c r="W6627" s="107"/>
      <c r="X6627" s="107"/>
      <c r="Y6627" s="107"/>
      <c r="Z6627" s="108"/>
      <c r="AA6627" s="107"/>
      <c r="AB6627" s="50"/>
      <c r="AI6627" s="107"/>
    </row>
    <row r="6628" spans="3:35" x14ac:dyDescent="0.2">
      <c r="C6628" s="101"/>
      <c r="D6628" s="101"/>
      <c r="E6628" s="101"/>
      <c r="F6628" s="101"/>
      <c r="I6628" s="101"/>
      <c r="J6628" s="101"/>
      <c r="L6628" s="102"/>
      <c r="M6628" s="103"/>
      <c r="O6628" s="101"/>
      <c r="P6628" s="101"/>
      <c r="Q6628" s="101"/>
      <c r="R6628" s="105"/>
      <c r="V6628" s="106"/>
      <c r="W6628" s="107"/>
      <c r="X6628" s="107"/>
      <c r="Y6628" s="107"/>
      <c r="Z6628" s="108"/>
      <c r="AA6628" s="107"/>
      <c r="AB6628" s="50"/>
      <c r="AI6628" s="107"/>
    </row>
    <row r="6629" spans="3:35" x14ac:dyDescent="0.2">
      <c r="C6629" s="101"/>
      <c r="D6629" s="101"/>
      <c r="E6629" s="101"/>
      <c r="F6629" s="101"/>
      <c r="I6629" s="101"/>
      <c r="J6629" s="101"/>
      <c r="L6629" s="102"/>
      <c r="M6629" s="103"/>
      <c r="O6629" s="101"/>
      <c r="P6629" s="101"/>
      <c r="Q6629" s="101"/>
      <c r="R6629" s="105"/>
      <c r="V6629" s="106"/>
      <c r="W6629" s="107"/>
      <c r="X6629" s="107"/>
      <c r="Y6629" s="107"/>
      <c r="Z6629" s="108"/>
      <c r="AA6629" s="107"/>
      <c r="AB6629" s="50"/>
      <c r="AI6629" s="107"/>
    </row>
    <row r="6630" spans="3:35" x14ac:dyDescent="0.2">
      <c r="C6630" s="101"/>
      <c r="D6630" s="101"/>
      <c r="E6630" s="101"/>
      <c r="F6630" s="101"/>
      <c r="I6630" s="101"/>
      <c r="J6630" s="101"/>
      <c r="L6630" s="102"/>
      <c r="M6630" s="103"/>
      <c r="O6630" s="101"/>
      <c r="P6630" s="101"/>
      <c r="Q6630" s="101"/>
      <c r="R6630" s="105"/>
      <c r="V6630" s="106"/>
      <c r="W6630" s="107"/>
      <c r="X6630" s="107"/>
      <c r="Y6630" s="107"/>
      <c r="Z6630" s="108"/>
      <c r="AA6630" s="107"/>
      <c r="AB6630" s="50"/>
      <c r="AI6630" s="107"/>
    </row>
    <row r="6631" spans="3:35" x14ac:dyDescent="0.2">
      <c r="C6631" s="101"/>
      <c r="D6631" s="101"/>
      <c r="E6631" s="101"/>
      <c r="F6631" s="101"/>
      <c r="I6631" s="101"/>
      <c r="J6631" s="101"/>
      <c r="L6631" s="102"/>
      <c r="M6631" s="103"/>
      <c r="O6631" s="101"/>
      <c r="P6631" s="101"/>
      <c r="Q6631" s="101"/>
      <c r="R6631" s="105"/>
      <c r="V6631" s="106"/>
      <c r="W6631" s="107"/>
      <c r="X6631" s="107"/>
      <c r="Y6631" s="107"/>
      <c r="Z6631" s="108"/>
      <c r="AA6631" s="107"/>
      <c r="AB6631" s="50"/>
      <c r="AI6631" s="107"/>
    </row>
    <row r="6632" spans="3:35" x14ac:dyDescent="0.2">
      <c r="C6632" s="101"/>
      <c r="D6632" s="101"/>
      <c r="E6632" s="101"/>
      <c r="F6632" s="101"/>
      <c r="I6632" s="101"/>
      <c r="J6632" s="101"/>
      <c r="L6632" s="102"/>
      <c r="M6632" s="103"/>
      <c r="O6632" s="101"/>
      <c r="P6632" s="101"/>
      <c r="Q6632" s="101"/>
      <c r="R6632" s="105"/>
      <c r="V6632" s="106"/>
      <c r="W6632" s="107"/>
      <c r="X6632" s="107"/>
      <c r="Y6632" s="107"/>
      <c r="Z6632" s="108"/>
      <c r="AA6632" s="107"/>
      <c r="AB6632" s="50"/>
      <c r="AI6632" s="107"/>
    </row>
    <row r="6633" spans="3:35" x14ac:dyDescent="0.2">
      <c r="C6633" s="101"/>
      <c r="D6633" s="101"/>
      <c r="E6633" s="101"/>
      <c r="F6633" s="101"/>
      <c r="I6633" s="101"/>
      <c r="J6633" s="101"/>
      <c r="L6633" s="102"/>
      <c r="M6633" s="103"/>
      <c r="O6633" s="101"/>
      <c r="P6633" s="101"/>
      <c r="Q6633" s="101"/>
      <c r="R6633" s="105"/>
      <c r="V6633" s="106"/>
      <c r="W6633" s="107"/>
      <c r="X6633" s="107"/>
      <c r="Y6633" s="107"/>
      <c r="Z6633" s="108"/>
      <c r="AA6633" s="107"/>
      <c r="AB6633" s="50"/>
      <c r="AI6633" s="107"/>
    </row>
    <row r="6634" spans="3:35" x14ac:dyDescent="0.2">
      <c r="C6634" s="101"/>
      <c r="D6634" s="101"/>
      <c r="E6634" s="101"/>
      <c r="F6634" s="101"/>
      <c r="I6634" s="101"/>
      <c r="J6634" s="101"/>
      <c r="L6634" s="102"/>
      <c r="M6634" s="103"/>
      <c r="O6634" s="101"/>
      <c r="P6634" s="101"/>
      <c r="Q6634" s="101"/>
      <c r="R6634" s="105"/>
      <c r="V6634" s="106"/>
      <c r="W6634" s="107"/>
      <c r="X6634" s="107"/>
      <c r="Y6634" s="107"/>
      <c r="Z6634" s="108"/>
      <c r="AA6634" s="107"/>
      <c r="AB6634" s="50"/>
      <c r="AI6634" s="107"/>
    </row>
    <row r="6635" spans="3:35" x14ac:dyDescent="0.2">
      <c r="C6635" s="101"/>
      <c r="D6635" s="101"/>
      <c r="E6635" s="101"/>
      <c r="F6635" s="101"/>
      <c r="I6635" s="101"/>
      <c r="J6635" s="101"/>
      <c r="L6635" s="102"/>
      <c r="M6635" s="103"/>
      <c r="O6635" s="101"/>
      <c r="P6635" s="101"/>
      <c r="Q6635" s="101"/>
      <c r="R6635" s="105"/>
      <c r="V6635" s="106"/>
      <c r="W6635" s="107"/>
      <c r="X6635" s="107"/>
      <c r="Y6635" s="107"/>
      <c r="Z6635" s="108"/>
      <c r="AA6635" s="107"/>
      <c r="AB6635" s="50"/>
      <c r="AI6635" s="107"/>
    </row>
    <row r="6636" spans="3:35" x14ac:dyDescent="0.2">
      <c r="C6636" s="101"/>
      <c r="D6636" s="101"/>
      <c r="E6636" s="101"/>
      <c r="F6636" s="101"/>
      <c r="I6636" s="101"/>
      <c r="J6636" s="101"/>
      <c r="L6636" s="102"/>
      <c r="M6636" s="103"/>
      <c r="O6636" s="101"/>
      <c r="P6636" s="101"/>
      <c r="Q6636" s="101"/>
      <c r="R6636" s="105"/>
      <c r="V6636" s="106"/>
      <c r="W6636" s="107"/>
      <c r="X6636" s="107"/>
      <c r="Y6636" s="107"/>
      <c r="Z6636" s="108"/>
      <c r="AA6636" s="107"/>
      <c r="AB6636" s="50"/>
      <c r="AI6636" s="107"/>
    </row>
    <row r="6637" spans="3:35" x14ac:dyDescent="0.2">
      <c r="C6637" s="101"/>
      <c r="D6637" s="101"/>
      <c r="E6637" s="101"/>
      <c r="F6637" s="101"/>
      <c r="I6637" s="101"/>
      <c r="J6637" s="101"/>
      <c r="L6637" s="102"/>
      <c r="M6637" s="103"/>
      <c r="O6637" s="101"/>
      <c r="P6637" s="101"/>
      <c r="Q6637" s="101"/>
      <c r="R6637" s="105"/>
      <c r="V6637" s="106"/>
      <c r="W6637" s="107"/>
      <c r="X6637" s="107"/>
      <c r="Y6637" s="107"/>
      <c r="Z6637" s="108"/>
      <c r="AA6637" s="107"/>
      <c r="AB6637" s="50"/>
      <c r="AI6637" s="107"/>
    </row>
    <row r="6638" spans="3:35" x14ac:dyDescent="0.2">
      <c r="C6638" s="101"/>
      <c r="D6638" s="101"/>
      <c r="E6638" s="101"/>
      <c r="F6638" s="101"/>
      <c r="I6638" s="101"/>
      <c r="J6638" s="101"/>
      <c r="L6638" s="102"/>
      <c r="M6638" s="103"/>
      <c r="O6638" s="101"/>
      <c r="P6638" s="101"/>
      <c r="Q6638" s="101"/>
      <c r="R6638" s="105"/>
      <c r="V6638" s="106"/>
      <c r="W6638" s="107"/>
      <c r="X6638" s="107"/>
      <c r="Y6638" s="107"/>
      <c r="Z6638" s="108"/>
      <c r="AA6638" s="107"/>
      <c r="AB6638" s="50"/>
      <c r="AI6638" s="107"/>
    </row>
    <row r="6639" spans="3:35" x14ac:dyDescent="0.2">
      <c r="C6639" s="101"/>
      <c r="D6639" s="101"/>
      <c r="E6639" s="101"/>
      <c r="F6639" s="101"/>
      <c r="I6639" s="101"/>
      <c r="J6639" s="101"/>
      <c r="L6639" s="102"/>
      <c r="M6639" s="103"/>
      <c r="O6639" s="101"/>
      <c r="P6639" s="101"/>
      <c r="Q6639" s="101"/>
      <c r="R6639" s="105"/>
      <c r="V6639" s="106"/>
      <c r="W6639" s="107"/>
      <c r="X6639" s="107"/>
      <c r="Y6639" s="107"/>
      <c r="Z6639" s="108"/>
      <c r="AA6639" s="107"/>
      <c r="AB6639" s="50"/>
      <c r="AI6639" s="107"/>
    </row>
    <row r="6640" spans="3:35" x14ac:dyDescent="0.2">
      <c r="C6640" s="101"/>
      <c r="D6640" s="101"/>
      <c r="E6640" s="101"/>
      <c r="F6640" s="101"/>
      <c r="I6640" s="101"/>
      <c r="J6640" s="101"/>
      <c r="L6640" s="102"/>
      <c r="M6640" s="103"/>
      <c r="O6640" s="101"/>
      <c r="P6640" s="101"/>
      <c r="Q6640" s="101"/>
      <c r="R6640" s="105"/>
      <c r="V6640" s="106"/>
      <c r="W6640" s="107"/>
      <c r="X6640" s="107"/>
      <c r="Y6640" s="107"/>
      <c r="Z6640" s="108"/>
      <c r="AA6640" s="107"/>
      <c r="AB6640" s="50"/>
      <c r="AI6640" s="107"/>
    </row>
    <row r="6641" spans="3:35" x14ac:dyDescent="0.2">
      <c r="C6641" s="101"/>
      <c r="D6641" s="101"/>
      <c r="E6641" s="101"/>
      <c r="F6641" s="101"/>
      <c r="I6641" s="101"/>
      <c r="J6641" s="101"/>
      <c r="L6641" s="102"/>
      <c r="M6641" s="103"/>
      <c r="O6641" s="101"/>
      <c r="P6641" s="101"/>
      <c r="Q6641" s="101"/>
      <c r="R6641" s="105"/>
      <c r="V6641" s="106"/>
      <c r="W6641" s="107"/>
      <c r="X6641" s="107"/>
      <c r="Y6641" s="107"/>
      <c r="Z6641" s="108"/>
      <c r="AA6641" s="107"/>
      <c r="AB6641" s="50"/>
      <c r="AI6641" s="107"/>
    </row>
    <row r="6642" spans="3:35" x14ac:dyDescent="0.2">
      <c r="C6642" s="101"/>
      <c r="D6642" s="101"/>
      <c r="E6642" s="101"/>
      <c r="F6642" s="101"/>
      <c r="I6642" s="101"/>
      <c r="J6642" s="101"/>
      <c r="L6642" s="102"/>
      <c r="M6642" s="103"/>
      <c r="O6642" s="101"/>
      <c r="P6642" s="101"/>
      <c r="Q6642" s="101"/>
      <c r="R6642" s="105"/>
      <c r="V6642" s="106"/>
      <c r="W6642" s="107"/>
      <c r="X6642" s="107"/>
      <c r="Y6642" s="107"/>
      <c r="Z6642" s="108"/>
      <c r="AA6642" s="107"/>
      <c r="AB6642" s="50"/>
      <c r="AI6642" s="107"/>
    </row>
    <row r="6643" spans="3:35" x14ac:dyDescent="0.2">
      <c r="C6643" s="101"/>
      <c r="D6643" s="101"/>
      <c r="E6643" s="101"/>
      <c r="F6643" s="101"/>
      <c r="I6643" s="101"/>
      <c r="J6643" s="101"/>
      <c r="L6643" s="102"/>
      <c r="M6643" s="103"/>
      <c r="O6643" s="101"/>
      <c r="P6643" s="101"/>
      <c r="Q6643" s="101"/>
      <c r="R6643" s="105"/>
      <c r="V6643" s="106"/>
      <c r="W6643" s="107"/>
      <c r="X6643" s="107"/>
      <c r="Y6643" s="107"/>
      <c r="Z6643" s="108"/>
      <c r="AA6643" s="107"/>
      <c r="AB6643" s="50"/>
      <c r="AI6643" s="107"/>
    </row>
    <row r="6644" spans="3:35" x14ac:dyDescent="0.2">
      <c r="C6644" s="101"/>
      <c r="D6644" s="101"/>
      <c r="E6644" s="101"/>
      <c r="F6644" s="101"/>
      <c r="I6644" s="101"/>
      <c r="J6644" s="101"/>
      <c r="L6644" s="102"/>
      <c r="M6644" s="103"/>
      <c r="O6644" s="101"/>
      <c r="P6644" s="101"/>
      <c r="Q6644" s="101"/>
      <c r="R6644" s="105"/>
      <c r="V6644" s="106"/>
      <c r="W6644" s="107"/>
      <c r="X6644" s="107"/>
      <c r="Y6644" s="107"/>
      <c r="Z6644" s="108"/>
      <c r="AA6644" s="107"/>
      <c r="AB6644" s="50"/>
      <c r="AI6644" s="107"/>
    </row>
    <row r="6645" spans="3:35" x14ac:dyDescent="0.2">
      <c r="C6645" s="101"/>
      <c r="D6645" s="101"/>
      <c r="E6645" s="101"/>
      <c r="F6645" s="101"/>
      <c r="I6645" s="101"/>
      <c r="J6645" s="101"/>
      <c r="L6645" s="102"/>
      <c r="M6645" s="103"/>
      <c r="O6645" s="101"/>
      <c r="P6645" s="101"/>
      <c r="Q6645" s="101"/>
      <c r="R6645" s="105"/>
      <c r="V6645" s="106"/>
      <c r="W6645" s="107"/>
      <c r="X6645" s="107"/>
      <c r="Y6645" s="107"/>
      <c r="Z6645" s="108"/>
      <c r="AA6645" s="107"/>
      <c r="AB6645" s="50"/>
      <c r="AI6645" s="107"/>
    </row>
    <row r="6646" spans="3:35" x14ac:dyDescent="0.2">
      <c r="C6646" s="101"/>
      <c r="D6646" s="101"/>
      <c r="E6646" s="101"/>
      <c r="F6646" s="101"/>
      <c r="I6646" s="101"/>
      <c r="J6646" s="101"/>
      <c r="L6646" s="102"/>
      <c r="M6646" s="103"/>
      <c r="O6646" s="101"/>
      <c r="P6646" s="101"/>
      <c r="Q6646" s="101"/>
      <c r="R6646" s="105"/>
      <c r="V6646" s="106"/>
      <c r="W6646" s="107"/>
      <c r="X6646" s="107"/>
      <c r="Y6646" s="107"/>
      <c r="Z6646" s="108"/>
      <c r="AA6646" s="107"/>
      <c r="AB6646" s="50"/>
      <c r="AI6646" s="107"/>
    </row>
    <row r="6647" spans="3:35" x14ac:dyDescent="0.2">
      <c r="C6647" s="101"/>
      <c r="D6647" s="101"/>
      <c r="E6647" s="101"/>
      <c r="F6647" s="101"/>
      <c r="I6647" s="101"/>
      <c r="J6647" s="101"/>
      <c r="L6647" s="102"/>
      <c r="M6647" s="103"/>
      <c r="O6647" s="101"/>
      <c r="P6647" s="101"/>
      <c r="Q6647" s="101"/>
      <c r="R6647" s="105"/>
      <c r="V6647" s="106"/>
      <c r="W6647" s="107"/>
      <c r="X6647" s="107"/>
      <c r="Y6647" s="107"/>
      <c r="Z6647" s="108"/>
      <c r="AA6647" s="107"/>
      <c r="AB6647" s="50"/>
      <c r="AI6647" s="107"/>
    </row>
    <row r="6648" spans="3:35" x14ac:dyDescent="0.2">
      <c r="C6648" s="101"/>
      <c r="D6648" s="101"/>
      <c r="E6648" s="101"/>
      <c r="F6648" s="101"/>
      <c r="I6648" s="101"/>
      <c r="J6648" s="101"/>
      <c r="L6648" s="102"/>
      <c r="M6648" s="103"/>
      <c r="O6648" s="101"/>
      <c r="P6648" s="101"/>
      <c r="Q6648" s="101"/>
      <c r="R6648" s="105"/>
      <c r="V6648" s="106"/>
      <c r="W6648" s="107"/>
      <c r="X6648" s="107"/>
      <c r="Y6648" s="107"/>
      <c r="Z6648" s="108"/>
      <c r="AA6648" s="107"/>
      <c r="AB6648" s="50"/>
      <c r="AI6648" s="107"/>
    </row>
    <row r="6649" spans="3:35" x14ac:dyDescent="0.2">
      <c r="C6649" s="101"/>
      <c r="D6649" s="101"/>
      <c r="E6649" s="101"/>
      <c r="F6649" s="101"/>
      <c r="I6649" s="101"/>
      <c r="J6649" s="101"/>
      <c r="L6649" s="102"/>
      <c r="M6649" s="103"/>
      <c r="O6649" s="101"/>
      <c r="P6649" s="101"/>
      <c r="Q6649" s="101"/>
      <c r="R6649" s="105"/>
      <c r="V6649" s="106"/>
      <c r="W6649" s="107"/>
      <c r="X6649" s="107"/>
      <c r="Y6649" s="107"/>
      <c r="Z6649" s="108"/>
      <c r="AA6649" s="107"/>
      <c r="AB6649" s="50"/>
      <c r="AI6649" s="107"/>
    </row>
    <row r="6650" spans="3:35" x14ac:dyDescent="0.2">
      <c r="C6650" s="101"/>
      <c r="D6650" s="101"/>
      <c r="E6650" s="101"/>
      <c r="F6650" s="101"/>
      <c r="I6650" s="101"/>
      <c r="J6650" s="101"/>
      <c r="L6650" s="102"/>
      <c r="M6650" s="103"/>
      <c r="O6650" s="101"/>
      <c r="P6650" s="101"/>
      <c r="Q6650" s="101"/>
      <c r="R6650" s="105"/>
      <c r="V6650" s="106"/>
      <c r="W6650" s="107"/>
      <c r="X6650" s="107"/>
      <c r="Y6650" s="107"/>
      <c r="Z6650" s="108"/>
      <c r="AA6650" s="107"/>
      <c r="AB6650" s="50"/>
      <c r="AI6650" s="107"/>
    </row>
    <row r="6651" spans="3:35" x14ac:dyDescent="0.2">
      <c r="C6651" s="101"/>
      <c r="D6651" s="101"/>
      <c r="E6651" s="101"/>
      <c r="F6651" s="101"/>
      <c r="I6651" s="101"/>
      <c r="J6651" s="101"/>
      <c r="L6651" s="102"/>
      <c r="M6651" s="103"/>
      <c r="O6651" s="101"/>
      <c r="P6651" s="101"/>
      <c r="Q6651" s="101"/>
      <c r="R6651" s="105"/>
      <c r="V6651" s="106"/>
      <c r="W6651" s="107"/>
      <c r="X6651" s="107"/>
      <c r="Y6651" s="107"/>
      <c r="Z6651" s="108"/>
      <c r="AA6651" s="107"/>
      <c r="AB6651" s="50"/>
      <c r="AI6651" s="107"/>
    </row>
    <row r="6652" spans="3:35" x14ac:dyDescent="0.2">
      <c r="C6652" s="101"/>
      <c r="D6652" s="101"/>
      <c r="E6652" s="101"/>
      <c r="F6652" s="101"/>
      <c r="I6652" s="101"/>
      <c r="J6652" s="101"/>
      <c r="L6652" s="102"/>
      <c r="M6652" s="103"/>
      <c r="O6652" s="101"/>
      <c r="P6652" s="101"/>
      <c r="Q6652" s="101"/>
      <c r="R6652" s="105"/>
      <c r="V6652" s="106"/>
      <c r="W6652" s="107"/>
      <c r="X6652" s="107"/>
      <c r="Y6652" s="107"/>
      <c r="Z6652" s="108"/>
      <c r="AA6652" s="107"/>
      <c r="AB6652" s="50"/>
      <c r="AI6652" s="107"/>
    </row>
    <row r="6653" spans="3:35" x14ac:dyDescent="0.2">
      <c r="C6653" s="101"/>
      <c r="D6653" s="101"/>
      <c r="E6653" s="101"/>
      <c r="F6653" s="101"/>
      <c r="I6653" s="101"/>
      <c r="J6653" s="101"/>
      <c r="L6653" s="102"/>
      <c r="M6653" s="103"/>
      <c r="O6653" s="101"/>
      <c r="P6653" s="101"/>
      <c r="Q6653" s="101"/>
      <c r="R6653" s="105"/>
      <c r="V6653" s="106"/>
      <c r="W6653" s="107"/>
      <c r="X6653" s="107"/>
      <c r="Y6653" s="107"/>
      <c r="Z6653" s="108"/>
      <c r="AA6653" s="107"/>
      <c r="AB6653" s="50"/>
      <c r="AI6653" s="107"/>
    </row>
    <row r="6654" spans="3:35" x14ac:dyDescent="0.2">
      <c r="C6654" s="101"/>
      <c r="D6654" s="101"/>
      <c r="E6654" s="101"/>
      <c r="F6654" s="101"/>
      <c r="I6654" s="101"/>
      <c r="J6654" s="101"/>
      <c r="L6654" s="102"/>
      <c r="M6654" s="103"/>
      <c r="O6654" s="101"/>
      <c r="P6654" s="101"/>
      <c r="Q6654" s="101"/>
      <c r="R6654" s="105"/>
      <c r="V6654" s="106"/>
      <c r="W6654" s="107"/>
      <c r="X6654" s="107"/>
      <c r="Y6654" s="107"/>
      <c r="Z6654" s="108"/>
      <c r="AA6654" s="107"/>
      <c r="AB6654" s="50"/>
      <c r="AI6654" s="107"/>
    </row>
    <row r="6655" spans="3:35" x14ac:dyDescent="0.2">
      <c r="C6655" s="101"/>
      <c r="D6655" s="101"/>
      <c r="E6655" s="101"/>
      <c r="F6655" s="101"/>
      <c r="I6655" s="101"/>
      <c r="J6655" s="101"/>
      <c r="L6655" s="102"/>
      <c r="M6655" s="103"/>
      <c r="O6655" s="101"/>
      <c r="P6655" s="101"/>
      <c r="Q6655" s="101"/>
      <c r="R6655" s="105"/>
      <c r="V6655" s="106"/>
      <c r="W6655" s="107"/>
      <c r="X6655" s="107"/>
      <c r="Y6655" s="107"/>
      <c r="Z6655" s="108"/>
      <c r="AA6655" s="107"/>
      <c r="AB6655" s="50"/>
      <c r="AI6655" s="107"/>
    </row>
    <row r="6656" spans="3:35" x14ac:dyDescent="0.2">
      <c r="C6656" s="101"/>
      <c r="D6656" s="101"/>
      <c r="E6656" s="101"/>
      <c r="F6656" s="101"/>
      <c r="I6656" s="101"/>
      <c r="J6656" s="101"/>
      <c r="L6656" s="102"/>
      <c r="M6656" s="103"/>
      <c r="O6656" s="101"/>
      <c r="P6656" s="101"/>
      <c r="Q6656" s="101"/>
      <c r="R6656" s="105"/>
      <c r="V6656" s="106"/>
      <c r="W6656" s="107"/>
      <c r="X6656" s="107"/>
      <c r="Y6656" s="107"/>
      <c r="Z6656" s="108"/>
      <c r="AA6656" s="107"/>
      <c r="AB6656" s="50"/>
      <c r="AI6656" s="107"/>
    </row>
    <row r="6657" spans="3:35" x14ac:dyDescent="0.2">
      <c r="C6657" s="101"/>
      <c r="D6657" s="101"/>
      <c r="E6657" s="101"/>
      <c r="F6657" s="101"/>
      <c r="I6657" s="101"/>
      <c r="J6657" s="101"/>
      <c r="L6657" s="102"/>
      <c r="M6657" s="103"/>
      <c r="O6657" s="101"/>
      <c r="P6657" s="101"/>
      <c r="Q6657" s="101"/>
      <c r="R6657" s="105"/>
      <c r="V6657" s="106"/>
      <c r="W6657" s="107"/>
      <c r="X6657" s="107"/>
      <c r="Y6657" s="107"/>
      <c r="Z6657" s="108"/>
      <c r="AA6657" s="107"/>
      <c r="AB6657" s="50"/>
      <c r="AI6657" s="107"/>
    </row>
    <row r="6658" spans="3:35" x14ac:dyDescent="0.2">
      <c r="C6658" s="101"/>
      <c r="D6658" s="101"/>
      <c r="E6658" s="101"/>
      <c r="F6658" s="101"/>
      <c r="I6658" s="101"/>
      <c r="J6658" s="101"/>
      <c r="L6658" s="102"/>
      <c r="M6658" s="103"/>
      <c r="O6658" s="101"/>
      <c r="P6658" s="101"/>
      <c r="Q6658" s="101"/>
      <c r="R6658" s="105"/>
      <c r="V6658" s="106"/>
      <c r="W6658" s="107"/>
      <c r="X6658" s="107"/>
      <c r="Y6658" s="107"/>
      <c r="Z6658" s="108"/>
      <c r="AA6658" s="107"/>
      <c r="AB6658" s="50"/>
      <c r="AI6658" s="107"/>
    </row>
    <row r="6659" spans="3:35" x14ac:dyDescent="0.2">
      <c r="C6659" s="101"/>
      <c r="D6659" s="101"/>
      <c r="E6659" s="101"/>
      <c r="F6659" s="101"/>
      <c r="I6659" s="101"/>
      <c r="J6659" s="101"/>
      <c r="L6659" s="102"/>
      <c r="M6659" s="103"/>
      <c r="O6659" s="101"/>
      <c r="P6659" s="101"/>
      <c r="Q6659" s="101"/>
      <c r="R6659" s="105"/>
      <c r="V6659" s="106"/>
      <c r="W6659" s="107"/>
      <c r="X6659" s="107"/>
      <c r="Y6659" s="107"/>
      <c r="Z6659" s="108"/>
      <c r="AA6659" s="107"/>
      <c r="AB6659" s="50"/>
      <c r="AI6659" s="107"/>
    </row>
    <row r="6660" spans="3:35" x14ac:dyDescent="0.2">
      <c r="C6660" s="101"/>
      <c r="D6660" s="101"/>
      <c r="E6660" s="101"/>
      <c r="F6660" s="101"/>
      <c r="I6660" s="101"/>
      <c r="J6660" s="101"/>
      <c r="L6660" s="102"/>
      <c r="M6660" s="103"/>
      <c r="O6660" s="101"/>
      <c r="P6660" s="101"/>
      <c r="Q6660" s="101"/>
      <c r="R6660" s="105"/>
      <c r="V6660" s="106"/>
      <c r="W6660" s="107"/>
      <c r="X6660" s="107"/>
      <c r="Y6660" s="107"/>
      <c r="Z6660" s="108"/>
      <c r="AA6660" s="107"/>
      <c r="AB6660" s="50"/>
      <c r="AI6660" s="107"/>
    </row>
    <row r="6661" spans="3:35" x14ac:dyDescent="0.2">
      <c r="C6661" s="101"/>
      <c r="D6661" s="101"/>
      <c r="E6661" s="101"/>
      <c r="F6661" s="101"/>
      <c r="I6661" s="101"/>
      <c r="J6661" s="101"/>
      <c r="L6661" s="102"/>
      <c r="M6661" s="103"/>
      <c r="O6661" s="101"/>
      <c r="P6661" s="101"/>
      <c r="Q6661" s="101"/>
      <c r="R6661" s="105"/>
      <c r="V6661" s="106"/>
      <c r="W6661" s="107"/>
      <c r="X6661" s="107"/>
      <c r="Y6661" s="107"/>
      <c r="Z6661" s="108"/>
      <c r="AA6661" s="107"/>
      <c r="AB6661" s="50"/>
      <c r="AI6661" s="107"/>
    </row>
    <row r="6662" spans="3:35" x14ac:dyDescent="0.2">
      <c r="C6662" s="101"/>
      <c r="D6662" s="101"/>
      <c r="E6662" s="101"/>
      <c r="F6662" s="101"/>
      <c r="I6662" s="101"/>
      <c r="J6662" s="101"/>
      <c r="L6662" s="102"/>
      <c r="M6662" s="103"/>
      <c r="O6662" s="101"/>
      <c r="P6662" s="101"/>
      <c r="Q6662" s="101"/>
      <c r="R6662" s="105"/>
      <c r="V6662" s="106"/>
      <c r="W6662" s="107"/>
      <c r="X6662" s="107"/>
      <c r="Y6662" s="107"/>
      <c r="Z6662" s="108"/>
      <c r="AA6662" s="107"/>
      <c r="AB6662" s="50"/>
      <c r="AI6662" s="107"/>
    </row>
    <row r="6663" spans="3:35" x14ac:dyDescent="0.2">
      <c r="C6663" s="101"/>
      <c r="D6663" s="101"/>
      <c r="E6663" s="101"/>
      <c r="F6663" s="101"/>
      <c r="I6663" s="101"/>
      <c r="J6663" s="101"/>
      <c r="L6663" s="102"/>
      <c r="M6663" s="103"/>
      <c r="O6663" s="101"/>
      <c r="P6663" s="101"/>
      <c r="Q6663" s="101"/>
      <c r="R6663" s="105"/>
      <c r="V6663" s="106"/>
      <c r="W6663" s="107"/>
      <c r="X6663" s="107"/>
      <c r="Y6663" s="107"/>
      <c r="Z6663" s="108"/>
      <c r="AA6663" s="107"/>
      <c r="AB6663" s="50"/>
      <c r="AI6663" s="107"/>
    </row>
    <row r="6664" spans="3:35" x14ac:dyDescent="0.2">
      <c r="C6664" s="101"/>
      <c r="D6664" s="101"/>
      <c r="E6664" s="101"/>
      <c r="F6664" s="101"/>
      <c r="I6664" s="101"/>
      <c r="J6664" s="101"/>
      <c r="L6664" s="102"/>
      <c r="M6664" s="103"/>
      <c r="O6664" s="101"/>
      <c r="P6664" s="101"/>
      <c r="Q6664" s="101"/>
      <c r="R6664" s="105"/>
      <c r="V6664" s="106"/>
      <c r="W6664" s="107"/>
      <c r="X6664" s="107"/>
      <c r="Y6664" s="107"/>
      <c r="Z6664" s="108"/>
      <c r="AA6664" s="107"/>
      <c r="AB6664" s="50"/>
      <c r="AI6664" s="107"/>
    </row>
    <row r="6665" spans="3:35" x14ac:dyDescent="0.2">
      <c r="C6665" s="101"/>
      <c r="D6665" s="101"/>
      <c r="E6665" s="101"/>
      <c r="F6665" s="101"/>
      <c r="I6665" s="101"/>
      <c r="J6665" s="101"/>
      <c r="L6665" s="102"/>
      <c r="M6665" s="103"/>
      <c r="O6665" s="101"/>
      <c r="P6665" s="101"/>
      <c r="Q6665" s="101"/>
      <c r="R6665" s="105"/>
      <c r="V6665" s="106"/>
      <c r="W6665" s="107"/>
      <c r="X6665" s="107"/>
      <c r="Y6665" s="107"/>
      <c r="Z6665" s="108"/>
      <c r="AA6665" s="107"/>
      <c r="AB6665" s="50"/>
      <c r="AI6665" s="107"/>
    </row>
    <row r="6666" spans="3:35" x14ac:dyDescent="0.2">
      <c r="C6666" s="101"/>
      <c r="D6666" s="101"/>
      <c r="E6666" s="101"/>
      <c r="F6666" s="101"/>
      <c r="I6666" s="101"/>
      <c r="J6666" s="101"/>
      <c r="L6666" s="102"/>
      <c r="M6666" s="103"/>
      <c r="O6666" s="101"/>
      <c r="P6666" s="101"/>
      <c r="Q6666" s="101"/>
      <c r="R6666" s="105"/>
      <c r="V6666" s="106"/>
      <c r="W6666" s="107"/>
      <c r="X6666" s="107"/>
      <c r="Y6666" s="107"/>
      <c r="Z6666" s="108"/>
      <c r="AA6666" s="107"/>
      <c r="AB6666" s="50"/>
      <c r="AI6666" s="107"/>
    </row>
    <row r="6667" spans="3:35" x14ac:dyDescent="0.2">
      <c r="C6667" s="101"/>
      <c r="D6667" s="101"/>
      <c r="E6667" s="101"/>
      <c r="F6667" s="101"/>
      <c r="I6667" s="101"/>
      <c r="J6667" s="101"/>
      <c r="L6667" s="102"/>
      <c r="M6667" s="103"/>
      <c r="O6667" s="101"/>
      <c r="P6667" s="101"/>
      <c r="Q6667" s="101"/>
      <c r="R6667" s="105"/>
      <c r="V6667" s="106"/>
      <c r="W6667" s="107"/>
      <c r="X6667" s="107"/>
      <c r="Y6667" s="107"/>
      <c r="Z6667" s="108"/>
      <c r="AA6667" s="107"/>
      <c r="AB6667" s="50"/>
      <c r="AI6667" s="107"/>
    </row>
    <row r="6668" spans="3:35" x14ac:dyDescent="0.2">
      <c r="C6668" s="101"/>
      <c r="D6668" s="101"/>
      <c r="E6668" s="101"/>
      <c r="F6668" s="101"/>
      <c r="I6668" s="101"/>
      <c r="J6668" s="101"/>
      <c r="L6668" s="102"/>
      <c r="M6668" s="103"/>
      <c r="O6668" s="101"/>
      <c r="P6668" s="101"/>
      <c r="Q6668" s="101"/>
      <c r="R6668" s="105"/>
      <c r="V6668" s="106"/>
      <c r="W6668" s="107"/>
      <c r="X6668" s="107"/>
      <c r="Y6668" s="107"/>
      <c r="Z6668" s="108"/>
      <c r="AA6668" s="107"/>
      <c r="AB6668" s="50"/>
      <c r="AI6668" s="107"/>
    </row>
    <row r="6669" spans="3:35" x14ac:dyDescent="0.2">
      <c r="C6669" s="101"/>
      <c r="D6669" s="101"/>
      <c r="E6669" s="101"/>
      <c r="F6669" s="101"/>
      <c r="I6669" s="101"/>
      <c r="J6669" s="101"/>
      <c r="L6669" s="102"/>
      <c r="M6669" s="103"/>
      <c r="O6669" s="101"/>
      <c r="P6669" s="101"/>
      <c r="Q6669" s="101"/>
      <c r="R6669" s="105"/>
      <c r="V6669" s="106"/>
      <c r="W6669" s="107"/>
      <c r="X6669" s="107"/>
      <c r="Y6669" s="107"/>
      <c r="Z6669" s="108"/>
      <c r="AA6669" s="107"/>
      <c r="AB6669" s="50"/>
      <c r="AI6669" s="107"/>
    </row>
    <row r="6670" spans="3:35" x14ac:dyDescent="0.2">
      <c r="C6670" s="101"/>
      <c r="D6670" s="101"/>
      <c r="E6670" s="101"/>
      <c r="F6670" s="101"/>
      <c r="I6670" s="101"/>
      <c r="J6670" s="101"/>
      <c r="L6670" s="102"/>
      <c r="M6670" s="103"/>
      <c r="O6670" s="101"/>
      <c r="P6670" s="101"/>
      <c r="Q6670" s="101"/>
      <c r="R6670" s="105"/>
      <c r="V6670" s="106"/>
      <c r="W6670" s="107"/>
      <c r="X6670" s="107"/>
      <c r="Y6670" s="107"/>
      <c r="Z6670" s="108"/>
      <c r="AA6670" s="107"/>
      <c r="AB6670" s="50"/>
      <c r="AI6670" s="107"/>
    </row>
    <row r="6671" spans="3:35" x14ac:dyDescent="0.2">
      <c r="C6671" s="101"/>
      <c r="D6671" s="101"/>
      <c r="E6671" s="101"/>
      <c r="F6671" s="101"/>
      <c r="I6671" s="101"/>
      <c r="J6671" s="101"/>
      <c r="L6671" s="102"/>
      <c r="M6671" s="103"/>
      <c r="O6671" s="101"/>
      <c r="P6671" s="101"/>
      <c r="Q6671" s="101"/>
      <c r="R6671" s="105"/>
      <c r="V6671" s="106"/>
      <c r="W6671" s="107"/>
      <c r="X6671" s="107"/>
      <c r="Y6671" s="107"/>
      <c r="Z6671" s="108"/>
      <c r="AA6671" s="107"/>
      <c r="AB6671" s="50"/>
      <c r="AI6671" s="107"/>
    </row>
    <row r="6672" spans="3:35" x14ac:dyDescent="0.2">
      <c r="C6672" s="101"/>
      <c r="D6672" s="101"/>
      <c r="E6672" s="101"/>
      <c r="F6672" s="101"/>
      <c r="I6672" s="101"/>
      <c r="J6672" s="101"/>
      <c r="L6672" s="102"/>
      <c r="M6672" s="103"/>
      <c r="O6672" s="101"/>
      <c r="P6672" s="101"/>
      <c r="Q6672" s="101"/>
      <c r="R6672" s="105"/>
      <c r="V6672" s="106"/>
      <c r="W6672" s="107"/>
      <c r="X6672" s="107"/>
      <c r="Y6672" s="107"/>
      <c r="Z6672" s="108"/>
      <c r="AA6672" s="107"/>
      <c r="AB6672" s="50"/>
      <c r="AI6672" s="107"/>
    </row>
    <row r="6673" spans="3:35" x14ac:dyDescent="0.2">
      <c r="C6673" s="101"/>
      <c r="D6673" s="101"/>
      <c r="E6673" s="101"/>
      <c r="F6673" s="101"/>
      <c r="I6673" s="101"/>
      <c r="J6673" s="101"/>
      <c r="L6673" s="102"/>
      <c r="M6673" s="103"/>
      <c r="O6673" s="101"/>
      <c r="P6673" s="101"/>
      <c r="Q6673" s="101"/>
      <c r="R6673" s="105"/>
      <c r="V6673" s="106"/>
      <c r="W6673" s="107"/>
      <c r="X6673" s="107"/>
      <c r="Y6673" s="107"/>
      <c r="Z6673" s="108"/>
      <c r="AA6673" s="107"/>
      <c r="AB6673" s="50"/>
      <c r="AI6673" s="107"/>
    </row>
    <row r="6674" spans="3:35" x14ac:dyDescent="0.2">
      <c r="C6674" s="101"/>
      <c r="D6674" s="101"/>
      <c r="E6674" s="101"/>
      <c r="F6674" s="101"/>
      <c r="I6674" s="101"/>
      <c r="J6674" s="101"/>
      <c r="L6674" s="102"/>
      <c r="M6674" s="103"/>
      <c r="O6674" s="101"/>
      <c r="P6674" s="101"/>
      <c r="Q6674" s="101"/>
      <c r="R6674" s="105"/>
      <c r="V6674" s="106"/>
      <c r="W6674" s="107"/>
      <c r="X6674" s="107"/>
      <c r="Y6674" s="107"/>
      <c r="Z6674" s="108"/>
      <c r="AA6674" s="107"/>
      <c r="AB6674" s="50"/>
      <c r="AI6674" s="107"/>
    </row>
    <row r="6675" spans="3:35" x14ac:dyDescent="0.2">
      <c r="C6675" s="101"/>
      <c r="D6675" s="101"/>
      <c r="E6675" s="101"/>
      <c r="F6675" s="101"/>
      <c r="I6675" s="101"/>
      <c r="J6675" s="101"/>
      <c r="L6675" s="102"/>
      <c r="M6675" s="103"/>
      <c r="O6675" s="101"/>
      <c r="P6675" s="101"/>
      <c r="Q6675" s="101"/>
      <c r="R6675" s="105"/>
      <c r="V6675" s="106"/>
      <c r="W6675" s="107"/>
      <c r="X6675" s="107"/>
      <c r="Y6675" s="107"/>
      <c r="Z6675" s="108"/>
      <c r="AA6675" s="107"/>
      <c r="AB6675" s="50"/>
      <c r="AI6675" s="107"/>
    </row>
    <row r="6676" spans="3:35" x14ac:dyDescent="0.2">
      <c r="C6676" s="101"/>
      <c r="D6676" s="101"/>
      <c r="E6676" s="101"/>
      <c r="F6676" s="101"/>
      <c r="I6676" s="101"/>
      <c r="J6676" s="101"/>
      <c r="L6676" s="102"/>
      <c r="M6676" s="103"/>
      <c r="O6676" s="101"/>
      <c r="P6676" s="101"/>
      <c r="Q6676" s="101"/>
      <c r="R6676" s="105"/>
      <c r="V6676" s="106"/>
      <c r="W6676" s="107"/>
      <c r="X6676" s="107"/>
      <c r="Y6676" s="107"/>
      <c r="Z6676" s="108"/>
      <c r="AA6676" s="107"/>
      <c r="AB6676" s="50"/>
      <c r="AI6676" s="107"/>
    </row>
    <row r="6677" spans="3:35" x14ac:dyDescent="0.2">
      <c r="C6677" s="101"/>
      <c r="D6677" s="101"/>
      <c r="E6677" s="101"/>
      <c r="F6677" s="101"/>
      <c r="I6677" s="101"/>
      <c r="J6677" s="101"/>
      <c r="L6677" s="102"/>
      <c r="M6677" s="103"/>
      <c r="O6677" s="101"/>
      <c r="P6677" s="101"/>
      <c r="Q6677" s="101"/>
      <c r="R6677" s="105"/>
      <c r="V6677" s="106"/>
      <c r="W6677" s="107"/>
      <c r="X6677" s="107"/>
      <c r="Y6677" s="107"/>
      <c r="Z6677" s="108"/>
      <c r="AA6677" s="107"/>
      <c r="AB6677" s="50"/>
      <c r="AI6677" s="107"/>
    </row>
    <row r="6678" spans="3:35" x14ac:dyDescent="0.2">
      <c r="C6678" s="101"/>
      <c r="D6678" s="101"/>
      <c r="E6678" s="101"/>
      <c r="F6678" s="101"/>
      <c r="I6678" s="101"/>
      <c r="J6678" s="101"/>
      <c r="L6678" s="102"/>
      <c r="M6678" s="103"/>
      <c r="O6678" s="101"/>
      <c r="P6678" s="101"/>
      <c r="Q6678" s="101"/>
      <c r="R6678" s="105"/>
      <c r="V6678" s="106"/>
      <c r="W6678" s="107"/>
      <c r="X6678" s="107"/>
      <c r="Y6678" s="107"/>
      <c r="Z6678" s="108"/>
      <c r="AA6678" s="107"/>
      <c r="AB6678" s="50"/>
      <c r="AI6678" s="107"/>
    </row>
    <row r="6679" spans="3:35" x14ac:dyDescent="0.2">
      <c r="C6679" s="101"/>
      <c r="D6679" s="101"/>
      <c r="E6679" s="101"/>
      <c r="F6679" s="101"/>
      <c r="I6679" s="101"/>
      <c r="J6679" s="101"/>
      <c r="L6679" s="102"/>
      <c r="M6679" s="103"/>
      <c r="O6679" s="101"/>
      <c r="P6679" s="101"/>
      <c r="Q6679" s="101"/>
      <c r="R6679" s="105"/>
      <c r="V6679" s="106"/>
      <c r="W6679" s="107"/>
      <c r="X6679" s="107"/>
      <c r="Y6679" s="107"/>
      <c r="Z6679" s="108"/>
      <c r="AA6679" s="107"/>
      <c r="AB6679" s="50"/>
      <c r="AI6679" s="107"/>
    </row>
    <row r="6680" spans="3:35" x14ac:dyDescent="0.2">
      <c r="C6680" s="101"/>
      <c r="D6680" s="101"/>
      <c r="E6680" s="101"/>
      <c r="F6680" s="101"/>
      <c r="I6680" s="101"/>
      <c r="J6680" s="101"/>
      <c r="L6680" s="102"/>
      <c r="M6680" s="103"/>
      <c r="O6680" s="101"/>
      <c r="P6680" s="101"/>
      <c r="Q6680" s="101"/>
      <c r="R6680" s="105"/>
      <c r="V6680" s="106"/>
      <c r="W6680" s="107"/>
      <c r="X6680" s="107"/>
      <c r="Y6680" s="107"/>
      <c r="Z6680" s="108"/>
      <c r="AA6680" s="107"/>
      <c r="AB6680" s="50"/>
      <c r="AI6680" s="107"/>
    </row>
    <row r="6681" spans="3:35" x14ac:dyDescent="0.2">
      <c r="C6681" s="101"/>
      <c r="D6681" s="101"/>
      <c r="E6681" s="101"/>
      <c r="F6681" s="101"/>
      <c r="I6681" s="101"/>
      <c r="J6681" s="101"/>
      <c r="L6681" s="102"/>
      <c r="M6681" s="103"/>
      <c r="O6681" s="101"/>
      <c r="P6681" s="101"/>
      <c r="Q6681" s="101"/>
      <c r="R6681" s="105"/>
      <c r="V6681" s="106"/>
      <c r="W6681" s="107"/>
      <c r="X6681" s="107"/>
      <c r="Y6681" s="107"/>
      <c r="Z6681" s="108"/>
      <c r="AA6681" s="107"/>
      <c r="AB6681" s="50"/>
      <c r="AI6681" s="107"/>
    </row>
    <row r="6682" spans="3:35" x14ac:dyDescent="0.2">
      <c r="C6682" s="101"/>
      <c r="D6682" s="101"/>
      <c r="E6682" s="101"/>
      <c r="F6682" s="101"/>
      <c r="I6682" s="101"/>
      <c r="J6682" s="101"/>
      <c r="L6682" s="102"/>
      <c r="M6682" s="103"/>
      <c r="O6682" s="101"/>
      <c r="P6682" s="101"/>
      <c r="Q6682" s="101"/>
      <c r="R6682" s="105"/>
      <c r="V6682" s="106"/>
      <c r="W6682" s="107"/>
      <c r="X6682" s="107"/>
      <c r="Y6682" s="107"/>
      <c r="Z6682" s="108"/>
      <c r="AA6682" s="107"/>
      <c r="AB6682" s="50"/>
      <c r="AI6682" s="107"/>
    </row>
    <row r="6683" spans="3:35" x14ac:dyDescent="0.2">
      <c r="C6683" s="101"/>
      <c r="D6683" s="101"/>
      <c r="E6683" s="101"/>
      <c r="F6683" s="101"/>
      <c r="I6683" s="101"/>
      <c r="J6683" s="101"/>
      <c r="L6683" s="102"/>
      <c r="M6683" s="103"/>
      <c r="O6683" s="101"/>
      <c r="P6683" s="101"/>
      <c r="Q6683" s="101"/>
      <c r="R6683" s="105"/>
      <c r="V6683" s="106"/>
      <c r="W6683" s="107"/>
      <c r="X6683" s="107"/>
      <c r="Y6683" s="107"/>
      <c r="Z6683" s="108"/>
      <c r="AA6683" s="107"/>
      <c r="AB6683" s="50"/>
      <c r="AI6683" s="107"/>
    </row>
    <row r="6684" spans="3:35" x14ac:dyDescent="0.2">
      <c r="C6684" s="101"/>
      <c r="D6684" s="101"/>
      <c r="E6684" s="101"/>
      <c r="F6684" s="101"/>
      <c r="I6684" s="101"/>
      <c r="J6684" s="101"/>
      <c r="L6684" s="102"/>
      <c r="M6684" s="103"/>
      <c r="O6684" s="101"/>
      <c r="P6684" s="101"/>
      <c r="Q6684" s="101"/>
      <c r="R6684" s="105"/>
      <c r="V6684" s="106"/>
      <c r="W6684" s="107"/>
      <c r="X6684" s="107"/>
      <c r="Y6684" s="107"/>
      <c r="Z6684" s="108"/>
      <c r="AA6684" s="107"/>
      <c r="AB6684" s="50"/>
      <c r="AI6684" s="107"/>
    </row>
    <row r="6685" spans="3:35" x14ac:dyDescent="0.2">
      <c r="C6685" s="101"/>
      <c r="D6685" s="101"/>
      <c r="E6685" s="101"/>
      <c r="F6685" s="101"/>
      <c r="I6685" s="101"/>
      <c r="J6685" s="101"/>
      <c r="L6685" s="102"/>
      <c r="M6685" s="103"/>
      <c r="O6685" s="101"/>
      <c r="P6685" s="101"/>
      <c r="Q6685" s="101"/>
      <c r="R6685" s="105"/>
      <c r="V6685" s="106"/>
      <c r="W6685" s="107"/>
      <c r="X6685" s="107"/>
      <c r="Y6685" s="107"/>
      <c r="Z6685" s="108"/>
      <c r="AA6685" s="107"/>
      <c r="AB6685" s="50"/>
      <c r="AI6685" s="107"/>
    </row>
    <row r="6686" spans="3:35" x14ac:dyDescent="0.2">
      <c r="C6686" s="101"/>
      <c r="D6686" s="101"/>
      <c r="E6686" s="101"/>
      <c r="F6686" s="101"/>
      <c r="I6686" s="101"/>
      <c r="J6686" s="101"/>
      <c r="L6686" s="102"/>
      <c r="M6686" s="103"/>
      <c r="O6686" s="101"/>
      <c r="P6686" s="101"/>
      <c r="Q6686" s="101"/>
      <c r="R6686" s="105"/>
      <c r="V6686" s="106"/>
      <c r="W6686" s="107"/>
      <c r="X6686" s="107"/>
      <c r="Y6686" s="107"/>
      <c r="Z6686" s="108"/>
      <c r="AA6686" s="107"/>
      <c r="AB6686" s="50"/>
      <c r="AI6686" s="107"/>
    </row>
    <row r="6687" spans="3:35" x14ac:dyDescent="0.2">
      <c r="C6687" s="101"/>
      <c r="D6687" s="101"/>
      <c r="E6687" s="101"/>
      <c r="F6687" s="101"/>
      <c r="I6687" s="101"/>
      <c r="J6687" s="101"/>
      <c r="L6687" s="102"/>
      <c r="M6687" s="103"/>
      <c r="O6687" s="101"/>
      <c r="P6687" s="101"/>
      <c r="Q6687" s="101"/>
      <c r="R6687" s="105"/>
      <c r="V6687" s="106"/>
      <c r="W6687" s="107"/>
      <c r="X6687" s="107"/>
      <c r="Y6687" s="107"/>
      <c r="Z6687" s="108"/>
      <c r="AA6687" s="107"/>
      <c r="AB6687" s="50"/>
      <c r="AI6687" s="107"/>
    </row>
    <row r="6688" spans="3:35" x14ac:dyDescent="0.2">
      <c r="C6688" s="101"/>
      <c r="D6688" s="101"/>
      <c r="E6688" s="101"/>
      <c r="F6688" s="101"/>
      <c r="I6688" s="101"/>
      <c r="J6688" s="101"/>
      <c r="L6688" s="102"/>
      <c r="M6688" s="103"/>
      <c r="O6688" s="101"/>
      <c r="P6688" s="101"/>
      <c r="Q6688" s="101"/>
      <c r="R6688" s="105"/>
      <c r="V6688" s="106"/>
      <c r="W6688" s="107"/>
      <c r="X6688" s="107"/>
      <c r="Y6688" s="107"/>
      <c r="Z6688" s="108"/>
      <c r="AA6688" s="107"/>
      <c r="AB6688" s="50"/>
      <c r="AI6688" s="107"/>
    </row>
    <row r="6689" spans="3:35" x14ac:dyDescent="0.2">
      <c r="C6689" s="101"/>
      <c r="D6689" s="101"/>
      <c r="E6689" s="101"/>
      <c r="F6689" s="101"/>
      <c r="I6689" s="101"/>
      <c r="J6689" s="101"/>
      <c r="L6689" s="102"/>
      <c r="M6689" s="103"/>
      <c r="O6689" s="101"/>
      <c r="P6689" s="101"/>
      <c r="Q6689" s="101"/>
      <c r="R6689" s="105"/>
      <c r="V6689" s="106"/>
      <c r="W6689" s="107"/>
      <c r="X6689" s="107"/>
      <c r="Y6689" s="107"/>
      <c r="Z6689" s="108"/>
      <c r="AA6689" s="107"/>
      <c r="AB6689" s="50"/>
      <c r="AI6689" s="107"/>
    </row>
    <row r="6690" spans="3:35" x14ac:dyDescent="0.2">
      <c r="C6690" s="101"/>
      <c r="D6690" s="101"/>
      <c r="E6690" s="101"/>
      <c r="F6690" s="101"/>
      <c r="I6690" s="101"/>
      <c r="J6690" s="101"/>
      <c r="L6690" s="102"/>
      <c r="M6690" s="103"/>
      <c r="O6690" s="101"/>
      <c r="P6690" s="101"/>
      <c r="Q6690" s="101"/>
      <c r="R6690" s="105"/>
      <c r="V6690" s="106"/>
      <c r="W6690" s="107"/>
      <c r="X6690" s="107"/>
      <c r="Y6690" s="107"/>
      <c r="Z6690" s="108"/>
      <c r="AA6690" s="107"/>
      <c r="AB6690" s="50"/>
      <c r="AI6690" s="107"/>
    </row>
    <row r="6691" spans="3:35" x14ac:dyDescent="0.2">
      <c r="C6691" s="101"/>
      <c r="D6691" s="101"/>
      <c r="E6691" s="101"/>
      <c r="F6691" s="101"/>
      <c r="I6691" s="101"/>
      <c r="J6691" s="101"/>
      <c r="L6691" s="102"/>
      <c r="M6691" s="103"/>
      <c r="O6691" s="101"/>
      <c r="P6691" s="101"/>
      <c r="Q6691" s="101"/>
      <c r="R6691" s="105"/>
      <c r="V6691" s="106"/>
      <c r="W6691" s="107"/>
      <c r="X6691" s="107"/>
      <c r="Y6691" s="107"/>
      <c r="Z6691" s="108"/>
      <c r="AA6691" s="107"/>
      <c r="AB6691" s="50"/>
      <c r="AI6691" s="107"/>
    </row>
    <row r="6692" spans="3:35" x14ac:dyDescent="0.2">
      <c r="C6692" s="101"/>
      <c r="D6692" s="101"/>
      <c r="E6692" s="101"/>
      <c r="F6692" s="101"/>
      <c r="I6692" s="101"/>
      <c r="J6692" s="101"/>
      <c r="L6692" s="102"/>
      <c r="M6692" s="103"/>
      <c r="O6692" s="101"/>
      <c r="P6692" s="101"/>
      <c r="Q6692" s="101"/>
      <c r="R6692" s="105"/>
      <c r="V6692" s="106"/>
      <c r="W6692" s="107"/>
      <c r="X6692" s="107"/>
      <c r="Y6692" s="107"/>
      <c r="Z6692" s="108"/>
      <c r="AA6692" s="107"/>
      <c r="AB6692" s="50"/>
      <c r="AI6692" s="107"/>
    </row>
    <row r="6693" spans="3:35" x14ac:dyDescent="0.2">
      <c r="C6693" s="101"/>
      <c r="D6693" s="101"/>
      <c r="E6693" s="101"/>
      <c r="F6693" s="101"/>
      <c r="I6693" s="101"/>
      <c r="J6693" s="101"/>
      <c r="L6693" s="102"/>
      <c r="M6693" s="103"/>
      <c r="O6693" s="101"/>
      <c r="P6693" s="101"/>
      <c r="Q6693" s="101"/>
      <c r="R6693" s="105"/>
      <c r="V6693" s="106"/>
      <c r="W6693" s="107"/>
      <c r="X6693" s="107"/>
      <c r="Y6693" s="107"/>
      <c r="Z6693" s="108"/>
      <c r="AA6693" s="107"/>
      <c r="AB6693" s="50"/>
      <c r="AI6693" s="107"/>
    </row>
    <row r="6694" spans="3:35" x14ac:dyDescent="0.2">
      <c r="C6694" s="101"/>
      <c r="D6694" s="101"/>
      <c r="E6694" s="101"/>
      <c r="F6694" s="101"/>
      <c r="I6694" s="101"/>
      <c r="J6694" s="101"/>
      <c r="L6694" s="102"/>
      <c r="M6694" s="103"/>
      <c r="O6694" s="101"/>
      <c r="P6694" s="101"/>
      <c r="Q6694" s="101"/>
      <c r="R6694" s="105"/>
      <c r="V6694" s="106"/>
      <c r="W6694" s="107"/>
      <c r="X6694" s="107"/>
      <c r="Y6694" s="107"/>
      <c r="Z6694" s="108"/>
      <c r="AA6694" s="107"/>
      <c r="AB6694" s="50"/>
      <c r="AI6694" s="107"/>
    </row>
    <row r="6695" spans="3:35" x14ac:dyDescent="0.2">
      <c r="C6695" s="101"/>
      <c r="D6695" s="101"/>
      <c r="E6695" s="101"/>
      <c r="F6695" s="101"/>
      <c r="I6695" s="101"/>
      <c r="J6695" s="101"/>
      <c r="L6695" s="102"/>
      <c r="M6695" s="103"/>
      <c r="O6695" s="101"/>
      <c r="P6695" s="101"/>
      <c r="Q6695" s="101"/>
      <c r="R6695" s="105"/>
      <c r="V6695" s="106"/>
      <c r="W6695" s="107"/>
      <c r="X6695" s="107"/>
      <c r="Y6695" s="107"/>
      <c r="Z6695" s="108"/>
      <c r="AA6695" s="107"/>
      <c r="AB6695" s="50"/>
      <c r="AI6695" s="107"/>
    </row>
    <row r="6696" spans="3:35" x14ac:dyDescent="0.2">
      <c r="C6696" s="101"/>
      <c r="D6696" s="101"/>
      <c r="E6696" s="101"/>
      <c r="F6696" s="101"/>
      <c r="I6696" s="101"/>
      <c r="J6696" s="101"/>
      <c r="L6696" s="102"/>
      <c r="M6696" s="103"/>
      <c r="O6696" s="101"/>
      <c r="P6696" s="101"/>
      <c r="Q6696" s="101"/>
      <c r="R6696" s="105"/>
      <c r="V6696" s="106"/>
      <c r="W6696" s="107"/>
      <c r="X6696" s="107"/>
      <c r="Y6696" s="107"/>
      <c r="Z6696" s="108"/>
      <c r="AA6696" s="107"/>
      <c r="AB6696" s="50"/>
      <c r="AI6696" s="107"/>
    </row>
    <row r="6697" spans="3:35" x14ac:dyDescent="0.2">
      <c r="C6697" s="101"/>
      <c r="D6697" s="101"/>
      <c r="E6697" s="101"/>
      <c r="F6697" s="101"/>
      <c r="I6697" s="101"/>
      <c r="J6697" s="101"/>
      <c r="L6697" s="102"/>
      <c r="M6697" s="103"/>
      <c r="O6697" s="101"/>
      <c r="P6697" s="101"/>
      <c r="Q6697" s="101"/>
      <c r="R6697" s="105"/>
      <c r="V6697" s="106"/>
      <c r="W6697" s="107"/>
      <c r="X6697" s="107"/>
      <c r="Y6697" s="107"/>
      <c r="Z6697" s="108"/>
      <c r="AA6697" s="107"/>
      <c r="AB6697" s="50"/>
      <c r="AI6697" s="107"/>
    </row>
    <row r="6698" spans="3:35" x14ac:dyDescent="0.2">
      <c r="C6698" s="101"/>
      <c r="D6698" s="101"/>
      <c r="E6698" s="101"/>
      <c r="F6698" s="101"/>
      <c r="I6698" s="101"/>
      <c r="J6698" s="101"/>
      <c r="L6698" s="102"/>
      <c r="M6698" s="103"/>
      <c r="O6698" s="101"/>
      <c r="P6698" s="101"/>
      <c r="Q6698" s="101"/>
      <c r="R6698" s="105"/>
      <c r="V6698" s="106"/>
      <c r="W6698" s="107"/>
      <c r="X6698" s="107"/>
      <c r="Y6698" s="107"/>
      <c r="Z6698" s="108"/>
      <c r="AA6698" s="107"/>
      <c r="AB6698" s="50"/>
      <c r="AI6698" s="107"/>
    </row>
    <row r="6699" spans="3:35" x14ac:dyDescent="0.2">
      <c r="C6699" s="101"/>
      <c r="D6699" s="101"/>
      <c r="E6699" s="101"/>
      <c r="F6699" s="101"/>
      <c r="I6699" s="101"/>
      <c r="J6699" s="101"/>
      <c r="L6699" s="102"/>
      <c r="M6699" s="103"/>
      <c r="O6699" s="101"/>
      <c r="P6699" s="101"/>
      <c r="Q6699" s="101"/>
      <c r="R6699" s="105"/>
      <c r="V6699" s="106"/>
      <c r="W6699" s="107"/>
      <c r="X6699" s="107"/>
      <c r="Y6699" s="107"/>
      <c r="Z6699" s="108"/>
      <c r="AA6699" s="107"/>
      <c r="AB6699" s="50"/>
      <c r="AI6699" s="107"/>
    </row>
    <row r="6700" spans="3:35" x14ac:dyDescent="0.2">
      <c r="C6700" s="101"/>
      <c r="D6700" s="101"/>
      <c r="E6700" s="101"/>
      <c r="F6700" s="101"/>
      <c r="I6700" s="101"/>
      <c r="J6700" s="101"/>
      <c r="L6700" s="102"/>
      <c r="M6700" s="103"/>
      <c r="O6700" s="101"/>
      <c r="P6700" s="101"/>
      <c r="Q6700" s="101"/>
      <c r="R6700" s="105"/>
      <c r="V6700" s="106"/>
      <c r="W6700" s="107"/>
      <c r="X6700" s="107"/>
      <c r="Y6700" s="107"/>
      <c r="Z6700" s="108"/>
      <c r="AA6700" s="107"/>
      <c r="AB6700" s="50"/>
      <c r="AI6700" s="107"/>
    </row>
    <row r="6701" spans="3:35" x14ac:dyDescent="0.2">
      <c r="C6701" s="101"/>
      <c r="D6701" s="101"/>
      <c r="E6701" s="101"/>
      <c r="F6701" s="101"/>
      <c r="I6701" s="101"/>
      <c r="J6701" s="101"/>
      <c r="L6701" s="102"/>
      <c r="M6701" s="103"/>
      <c r="O6701" s="101"/>
      <c r="P6701" s="101"/>
      <c r="Q6701" s="101"/>
      <c r="R6701" s="105"/>
      <c r="V6701" s="106"/>
      <c r="W6701" s="107"/>
      <c r="X6701" s="107"/>
      <c r="Y6701" s="107"/>
      <c r="Z6701" s="108"/>
      <c r="AA6701" s="107"/>
      <c r="AB6701" s="50"/>
      <c r="AI6701" s="107"/>
    </row>
    <row r="6702" spans="3:35" x14ac:dyDescent="0.2">
      <c r="C6702" s="101"/>
      <c r="D6702" s="101"/>
      <c r="E6702" s="101"/>
      <c r="F6702" s="101"/>
      <c r="I6702" s="101"/>
      <c r="J6702" s="101"/>
      <c r="L6702" s="102"/>
      <c r="M6702" s="103"/>
      <c r="O6702" s="101"/>
      <c r="P6702" s="101"/>
      <c r="Q6702" s="101"/>
      <c r="R6702" s="105"/>
      <c r="V6702" s="106"/>
      <c r="W6702" s="107"/>
      <c r="X6702" s="107"/>
      <c r="Y6702" s="107"/>
      <c r="Z6702" s="108"/>
      <c r="AA6702" s="107"/>
      <c r="AB6702" s="50"/>
      <c r="AI6702" s="107"/>
    </row>
    <row r="6703" spans="3:35" x14ac:dyDescent="0.2">
      <c r="L6703" s="102"/>
      <c r="M6703" s="103"/>
      <c r="R6703" s="105"/>
      <c r="V6703" s="106"/>
      <c r="W6703" s="107"/>
      <c r="X6703" s="107"/>
      <c r="Y6703" s="107"/>
      <c r="Z6703" s="108"/>
      <c r="AA6703" s="107"/>
      <c r="AB6703" s="50"/>
      <c r="AI6703" s="107"/>
    </row>
    <row r="6704" spans="3:35" x14ac:dyDescent="0.2">
      <c r="L6704" s="102"/>
      <c r="M6704" s="103"/>
      <c r="R6704" s="105"/>
      <c r="V6704" s="106"/>
      <c r="W6704" s="107"/>
      <c r="X6704" s="107"/>
      <c r="Y6704" s="107"/>
      <c r="Z6704" s="108"/>
      <c r="AA6704" s="107"/>
      <c r="AB6704" s="50"/>
      <c r="AI6704" s="107"/>
    </row>
    <row r="6705" spans="3:35" x14ac:dyDescent="0.2">
      <c r="L6705" s="102"/>
      <c r="M6705" s="103"/>
      <c r="R6705" s="105"/>
      <c r="V6705" s="106"/>
      <c r="W6705" s="107"/>
      <c r="X6705" s="107"/>
      <c r="Y6705" s="107"/>
      <c r="Z6705" s="108"/>
      <c r="AA6705" s="107"/>
      <c r="AB6705" s="50"/>
      <c r="AI6705" s="107"/>
    </row>
    <row r="6706" spans="3:35" x14ac:dyDescent="0.2">
      <c r="L6706" s="102"/>
      <c r="M6706" s="103"/>
      <c r="R6706" s="105"/>
      <c r="V6706" s="106"/>
      <c r="W6706" s="107"/>
      <c r="X6706" s="107"/>
      <c r="Y6706" s="107"/>
      <c r="Z6706" s="108"/>
      <c r="AA6706" s="107"/>
      <c r="AB6706" s="50"/>
      <c r="AI6706" s="107"/>
    </row>
    <row r="6707" spans="3:35" x14ac:dyDescent="0.2">
      <c r="L6707" s="102"/>
      <c r="M6707" s="103"/>
      <c r="R6707" s="105"/>
      <c r="V6707" s="106"/>
      <c r="W6707" s="107"/>
      <c r="X6707" s="107"/>
      <c r="Y6707" s="107"/>
      <c r="Z6707" s="108"/>
      <c r="AA6707" s="107"/>
      <c r="AB6707" s="50"/>
      <c r="AI6707" s="107"/>
    </row>
    <row r="6708" spans="3:35" x14ac:dyDescent="0.2">
      <c r="C6708" s="101"/>
      <c r="D6708" s="101"/>
      <c r="E6708" s="101"/>
      <c r="F6708" s="101"/>
      <c r="I6708" s="101"/>
      <c r="J6708" s="101"/>
      <c r="L6708" s="102"/>
      <c r="M6708" s="103"/>
      <c r="O6708" s="101"/>
      <c r="P6708" s="101"/>
      <c r="Q6708" s="101"/>
      <c r="R6708" s="105"/>
      <c r="V6708" s="106"/>
      <c r="W6708" s="107"/>
      <c r="X6708" s="107"/>
      <c r="Y6708" s="107"/>
      <c r="Z6708" s="108"/>
      <c r="AA6708" s="107"/>
      <c r="AB6708" s="50"/>
      <c r="AI6708" s="107"/>
    </row>
    <row r="6709" spans="3:35" x14ac:dyDescent="0.2">
      <c r="C6709" s="101"/>
      <c r="D6709" s="101"/>
      <c r="E6709" s="101"/>
      <c r="F6709" s="101"/>
      <c r="I6709" s="101"/>
      <c r="J6709" s="101"/>
      <c r="L6709" s="102"/>
      <c r="M6709" s="103"/>
      <c r="O6709" s="101"/>
      <c r="P6709" s="101"/>
      <c r="Q6709" s="101"/>
      <c r="R6709" s="105"/>
      <c r="V6709" s="106"/>
      <c r="W6709" s="107"/>
      <c r="X6709" s="107"/>
      <c r="Y6709" s="107"/>
      <c r="Z6709" s="108"/>
      <c r="AA6709" s="107"/>
      <c r="AB6709" s="50"/>
      <c r="AI6709" s="107"/>
    </row>
    <row r="6710" spans="3:35" x14ac:dyDescent="0.2">
      <c r="C6710" s="101"/>
      <c r="D6710" s="101"/>
      <c r="E6710" s="101"/>
      <c r="F6710" s="101"/>
      <c r="I6710" s="101"/>
      <c r="J6710" s="101"/>
      <c r="L6710" s="102"/>
      <c r="M6710" s="103"/>
      <c r="O6710" s="101"/>
      <c r="P6710" s="101"/>
      <c r="Q6710" s="101"/>
      <c r="R6710" s="105"/>
      <c r="V6710" s="106"/>
      <c r="W6710" s="107"/>
      <c r="X6710" s="107"/>
      <c r="Y6710" s="107"/>
      <c r="Z6710" s="108"/>
      <c r="AA6710" s="107"/>
      <c r="AB6710" s="50"/>
      <c r="AI6710" s="107"/>
    </row>
    <row r="6711" spans="3:35" x14ac:dyDescent="0.2">
      <c r="C6711" s="101"/>
      <c r="D6711" s="101"/>
      <c r="E6711" s="101"/>
      <c r="F6711" s="101"/>
      <c r="I6711" s="101"/>
      <c r="J6711" s="101"/>
      <c r="L6711" s="102"/>
      <c r="M6711" s="103"/>
      <c r="O6711" s="101"/>
      <c r="P6711" s="101"/>
      <c r="Q6711" s="101"/>
      <c r="R6711" s="105"/>
      <c r="V6711" s="106"/>
      <c r="W6711" s="107"/>
      <c r="X6711" s="107"/>
      <c r="Y6711" s="107"/>
      <c r="Z6711" s="108"/>
      <c r="AA6711" s="107"/>
      <c r="AB6711" s="50"/>
      <c r="AI6711" s="107"/>
    </row>
    <row r="6712" spans="3:35" x14ac:dyDescent="0.2">
      <c r="C6712" s="101"/>
      <c r="D6712" s="101"/>
      <c r="E6712" s="101"/>
      <c r="F6712" s="101"/>
      <c r="I6712" s="101"/>
      <c r="J6712" s="101"/>
      <c r="L6712" s="102"/>
      <c r="M6712" s="103"/>
      <c r="O6712" s="101"/>
      <c r="P6712" s="101"/>
      <c r="Q6712" s="101"/>
      <c r="R6712" s="105"/>
      <c r="V6712" s="106"/>
      <c r="W6712" s="107"/>
      <c r="X6712" s="107"/>
      <c r="Y6712" s="107"/>
      <c r="Z6712" s="108"/>
      <c r="AA6712" s="107"/>
      <c r="AB6712" s="50"/>
      <c r="AI6712" s="107"/>
    </row>
    <row r="6713" spans="3:35" x14ac:dyDescent="0.2">
      <c r="C6713" s="101"/>
      <c r="D6713" s="101"/>
      <c r="E6713" s="101"/>
      <c r="F6713" s="101"/>
      <c r="I6713" s="101"/>
      <c r="J6713" s="101"/>
      <c r="L6713" s="102"/>
      <c r="M6713" s="103"/>
      <c r="O6713" s="101"/>
      <c r="P6713" s="101"/>
      <c r="Q6713" s="101"/>
      <c r="R6713" s="105"/>
      <c r="V6713" s="106"/>
      <c r="W6713" s="107"/>
      <c r="X6713" s="107"/>
      <c r="Y6713" s="107"/>
      <c r="Z6713" s="108"/>
      <c r="AA6713" s="107"/>
      <c r="AB6713" s="50"/>
      <c r="AI6713" s="107"/>
    </row>
    <row r="6714" spans="3:35" x14ac:dyDescent="0.2">
      <c r="C6714" s="101"/>
      <c r="D6714" s="101"/>
      <c r="E6714" s="101"/>
      <c r="F6714" s="101"/>
      <c r="I6714" s="101"/>
      <c r="J6714" s="101"/>
      <c r="L6714" s="102"/>
      <c r="M6714" s="103"/>
      <c r="O6714" s="101"/>
      <c r="P6714" s="101"/>
      <c r="Q6714" s="101"/>
      <c r="R6714" s="105"/>
      <c r="V6714" s="106"/>
      <c r="W6714" s="107"/>
      <c r="X6714" s="107"/>
      <c r="Y6714" s="107"/>
      <c r="Z6714" s="108"/>
      <c r="AA6714" s="107"/>
      <c r="AB6714" s="50"/>
      <c r="AI6714" s="107"/>
    </row>
    <row r="6715" spans="3:35" x14ac:dyDescent="0.2">
      <c r="L6715" s="102"/>
      <c r="M6715" s="103"/>
      <c r="R6715" s="105"/>
      <c r="V6715" s="106"/>
      <c r="W6715" s="107"/>
      <c r="X6715" s="107"/>
      <c r="Y6715" s="107"/>
      <c r="Z6715" s="108"/>
      <c r="AA6715" s="107"/>
      <c r="AB6715" s="50"/>
      <c r="AI6715" s="107"/>
    </row>
    <row r="6716" spans="3:35" x14ac:dyDescent="0.2">
      <c r="L6716" s="102"/>
      <c r="M6716" s="103"/>
      <c r="R6716" s="105"/>
      <c r="V6716" s="106"/>
      <c r="W6716" s="107"/>
      <c r="X6716" s="107"/>
      <c r="Y6716" s="107"/>
      <c r="Z6716" s="108"/>
      <c r="AA6716" s="107"/>
      <c r="AB6716" s="50"/>
      <c r="AI6716" s="107"/>
    </row>
    <row r="6717" spans="3:35" x14ac:dyDescent="0.2">
      <c r="L6717" s="102"/>
      <c r="M6717" s="103"/>
      <c r="R6717" s="105"/>
      <c r="V6717" s="106"/>
      <c r="W6717" s="107"/>
      <c r="X6717" s="107"/>
      <c r="Y6717" s="107"/>
      <c r="Z6717" s="108"/>
      <c r="AA6717" s="107"/>
      <c r="AB6717" s="50"/>
      <c r="AI6717" s="107"/>
    </row>
    <row r="6718" spans="3:35" x14ac:dyDescent="0.2">
      <c r="C6718" s="101"/>
      <c r="D6718" s="101"/>
      <c r="E6718" s="101"/>
      <c r="F6718" s="101"/>
      <c r="I6718" s="101"/>
      <c r="J6718" s="101"/>
      <c r="L6718" s="102"/>
      <c r="M6718" s="103"/>
      <c r="O6718" s="101"/>
      <c r="P6718" s="101"/>
      <c r="Q6718" s="101"/>
      <c r="R6718" s="105"/>
      <c r="V6718" s="106"/>
      <c r="W6718" s="107"/>
      <c r="X6718" s="107"/>
      <c r="Y6718" s="107"/>
      <c r="Z6718" s="108"/>
      <c r="AA6718" s="107"/>
      <c r="AB6718" s="50"/>
      <c r="AI6718" s="107"/>
    </row>
    <row r="6719" spans="3:35" x14ac:dyDescent="0.2">
      <c r="C6719" s="101"/>
      <c r="D6719" s="101"/>
      <c r="E6719" s="101"/>
      <c r="F6719" s="101"/>
      <c r="I6719" s="101"/>
      <c r="J6719" s="101"/>
      <c r="L6719" s="102"/>
      <c r="M6719" s="103"/>
      <c r="O6719" s="101"/>
      <c r="P6719" s="101"/>
      <c r="Q6719" s="101"/>
      <c r="R6719" s="105"/>
      <c r="V6719" s="106"/>
      <c r="W6719" s="107"/>
      <c r="X6719" s="107"/>
      <c r="Y6719" s="107"/>
      <c r="Z6719" s="108"/>
      <c r="AA6719" s="107"/>
      <c r="AB6719" s="50"/>
      <c r="AI6719" s="107"/>
    </row>
    <row r="6720" spans="3:35" x14ac:dyDescent="0.2">
      <c r="C6720" s="101"/>
      <c r="D6720" s="101"/>
      <c r="E6720" s="101"/>
      <c r="F6720" s="101"/>
      <c r="I6720" s="101"/>
      <c r="J6720" s="101"/>
      <c r="L6720" s="102"/>
      <c r="M6720" s="103"/>
      <c r="O6720" s="101"/>
      <c r="P6720" s="101"/>
      <c r="Q6720" s="101"/>
      <c r="R6720" s="105"/>
      <c r="V6720" s="106"/>
      <c r="W6720" s="107"/>
      <c r="X6720" s="107"/>
      <c r="Y6720" s="107"/>
      <c r="Z6720" s="108"/>
      <c r="AA6720" s="107"/>
      <c r="AB6720" s="50"/>
      <c r="AI6720" s="107"/>
    </row>
    <row r="6721" spans="3:35" x14ac:dyDescent="0.2">
      <c r="C6721" s="101"/>
      <c r="D6721" s="101"/>
      <c r="E6721" s="101"/>
      <c r="F6721" s="101"/>
      <c r="I6721" s="101"/>
      <c r="J6721" s="101"/>
      <c r="L6721" s="102"/>
      <c r="M6721" s="103"/>
      <c r="O6721" s="101"/>
      <c r="P6721" s="101"/>
      <c r="Q6721" s="101"/>
      <c r="R6721" s="105"/>
      <c r="V6721" s="106"/>
      <c r="W6721" s="107"/>
      <c r="X6721" s="107"/>
      <c r="Y6721" s="107"/>
      <c r="Z6721" s="108"/>
      <c r="AA6721" s="107"/>
      <c r="AB6721" s="50"/>
      <c r="AI6721" s="107"/>
    </row>
    <row r="6722" spans="3:35" x14ac:dyDescent="0.2">
      <c r="L6722" s="102"/>
      <c r="M6722" s="103"/>
      <c r="R6722" s="105"/>
      <c r="V6722" s="106"/>
      <c r="W6722" s="107"/>
      <c r="X6722" s="107"/>
      <c r="Y6722" s="107"/>
      <c r="Z6722" s="108"/>
      <c r="AA6722" s="107"/>
      <c r="AB6722" s="50"/>
      <c r="AI6722" s="107"/>
    </row>
    <row r="6723" spans="3:35" x14ac:dyDescent="0.2">
      <c r="L6723" s="102"/>
      <c r="M6723" s="103"/>
      <c r="R6723" s="105"/>
      <c r="V6723" s="106"/>
      <c r="W6723" s="107"/>
      <c r="X6723" s="107"/>
      <c r="Y6723" s="107"/>
      <c r="Z6723" s="108"/>
      <c r="AA6723" s="107"/>
      <c r="AB6723" s="50"/>
      <c r="AI6723" s="107"/>
    </row>
    <row r="6724" spans="3:35" x14ac:dyDescent="0.2">
      <c r="C6724" s="101"/>
      <c r="D6724" s="101"/>
      <c r="E6724" s="101"/>
      <c r="F6724" s="101"/>
      <c r="I6724" s="101"/>
      <c r="J6724" s="101"/>
      <c r="L6724" s="102"/>
      <c r="M6724" s="103"/>
      <c r="O6724" s="101"/>
      <c r="P6724" s="101"/>
      <c r="Q6724" s="101"/>
      <c r="R6724" s="105"/>
      <c r="V6724" s="106"/>
      <c r="W6724" s="107"/>
      <c r="X6724" s="107"/>
      <c r="Y6724" s="107"/>
      <c r="Z6724" s="108"/>
      <c r="AA6724" s="107"/>
      <c r="AB6724" s="50"/>
      <c r="AI6724" s="107"/>
    </row>
    <row r="6725" spans="3:35" x14ac:dyDescent="0.2">
      <c r="C6725" s="101"/>
      <c r="D6725" s="101"/>
      <c r="E6725" s="101"/>
      <c r="F6725" s="101"/>
      <c r="I6725" s="101"/>
      <c r="J6725" s="101"/>
      <c r="L6725" s="102"/>
      <c r="M6725" s="103"/>
      <c r="O6725" s="101"/>
      <c r="P6725" s="101"/>
      <c r="Q6725" s="101"/>
      <c r="R6725" s="105"/>
      <c r="V6725" s="106"/>
      <c r="W6725" s="107"/>
      <c r="X6725" s="107"/>
      <c r="Y6725" s="107"/>
      <c r="Z6725" s="108"/>
      <c r="AA6725" s="107"/>
      <c r="AB6725" s="50"/>
      <c r="AI6725" s="107"/>
    </row>
    <row r="6726" spans="3:35" x14ac:dyDescent="0.2">
      <c r="C6726" s="101"/>
      <c r="D6726" s="101"/>
      <c r="E6726" s="101"/>
      <c r="F6726" s="101"/>
      <c r="I6726" s="101"/>
      <c r="J6726" s="101"/>
      <c r="L6726" s="102"/>
      <c r="M6726" s="103"/>
      <c r="O6726" s="101"/>
      <c r="P6726" s="101"/>
      <c r="Q6726" s="101"/>
      <c r="R6726" s="105"/>
      <c r="V6726" s="106"/>
      <c r="W6726" s="107"/>
      <c r="X6726" s="107"/>
      <c r="Y6726" s="107"/>
      <c r="Z6726" s="108"/>
      <c r="AA6726" s="107"/>
      <c r="AB6726" s="50"/>
      <c r="AI6726" s="107"/>
    </row>
    <row r="6727" spans="3:35" x14ac:dyDescent="0.2">
      <c r="C6727" s="101"/>
      <c r="D6727" s="101"/>
      <c r="E6727" s="101"/>
      <c r="F6727" s="101"/>
      <c r="I6727" s="101"/>
      <c r="J6727" s="101"/>
      <c r="L6727" s="102"/>
      <c r="M6727" s="103"/>
      <c r="O6727" s="101"/>
      <c r="P6727" s="101"/>
      <c r="Q6727" s="101"/>
      <c r="R6727" s="105"/>
      <c r="V6727" s="106"/>
      <c r="W6727" s="107"/>
      <c r="X6727" s="107"/>
      <c r="Y6727" s="107"/>
      <c r="Z6727" s="108"/>
      <c r="AA6727" s="107"/>
      <c r="AB6727" s="50"/>
      <c r="AI6727" s="107"/>
    </row>
    <row r="6728" spans="3:35" x14ac:dyDescent="0.2">
      <c r="C6728" s="101"/>
      <c r="D6728" s="101"/>
      <c r="E6728" s="101"/>
      <c r="F6728" s="101"/>
      <c r="I6728" s="101"/>
      <c r="J6728" s="101"/>
      <c r="L6728" s="102"/>
      <c r="M6728" s="103"/>
      <c r="O6728" s="101"/>
      <c r="P6728" s="101"/>
      <c r="Q6728" s="101"/>
      <c r="R6728" s="105"/>
      <c r="V6728" s="106"/>
      <c r="W6728" s="107"/>
      <c r="X6728" s="107"/>
      <c r="Y6728" s="107"/>
      <c r="Z6728" s="108"/>
      <c r="AA6728" s="107"/>
      <c r="AB6728" s="50"/>
      <c r="AI6728" s="107"/>
    </row>
    <row r="6729" spans="3:35" x14ac:dyDescent="0.2">
      <c r="C6729" s="101"/>
      <c r="D6729" s="101"/>
      <c r="E6729" s="101"/>
      <c r="F6729" s="101"/>
      <c r="I6729" s="101"/>
      <c r="J6729" s="101"/>
      <c r="L6729" s="102"/>
      <c r="M6729" s="103"/>
      <c r="O6729" s="101"/>
      <c r="P6729" s="101"/>
      <c r="Q6729" s="101"/>
      <c r="R6729" s="105"/>
      <c r="V6729" s="106"/>
      <c r="W6729" s="107"/>
      <c r="X6729" s="107"/>
      <c r="Y6729" s="107"/>
      <c r="Z6729" s="108"/>
      <c r="AA6729" s="107"/>
      <c r="AB6729" s="50"/>
      <c r="AI6729" s="107"/>
    </row>
    <row r="6730" spans="3:35" x14ac:dyDescent="0.2">
      <c r="C6730" s="101"/>
      <c r="D6730" s="101"/>
      <c r="E6730" s="101"/>
      <c r="F6730" s="101"/>
      <c r="I6730" s="101"/>
      <c r="J6730" s="101"/>
      <c r="L6730" s="102"/>
      <c r="M6730" s="103"/>
      <c r="O6730" s="101"/>
      <c r="P6730" s="101"/>
      <c r="Q6730" s="101"/>
      <c r="R6730" s="105"/>
      <c r="V6730" s="106"/>
      <c r="W6730" s="107"/>
      <c r="X6730" s="107"/>
      <c r="Y6730" s="107"/>
      <c r="Z6730" s="108"/>
      <c r="AA6730" s="107"/>
      <c r="AB6730" s="50"/>
      <c r="AI6730" s="107"/>
    </row>
    <row r="6731" spans="3:35" x14ac:dyDescent="0.2">
      <c r="C6731" s="101"/>
      <c r="D6731" s="101"/>
      <c r="E6731" s="101"/>
      <c r="F6731" s="101"/>
      <c r="I6731" s="101"/>
      <c r="J6731" s="101"/>
      <c r="L6731" s="102"/>
      <c r="M6731" s="103"/>
      <c r="O6731" s="101"/>
      <c r="P6731" s="101"/>
      <c r="Q6731" s="101"/>
      <c r="R6731" s="105"/>
      <c r="V6731" s="106"/>
      <c r="W6731" s="107"/>
      <c r="X6731" s="107"/>
      <c r="Y6731" s="107"/>
      <c r="Z6731" s="108"/>
      <c r="AA6731" s="107"/>
      <c r="AB6731" s="50"/>
      <c r="AI6731" s="107"/>
    </row>
    <row r="6732" spans="3:35" x14ac:dyDescent="0.2">
      <c r="C6732" s="101"/>
      <c r="D6732" s="101"/>
      <c r="E6732" s="101"/>
      <c r="F6732" s="101"/>
      <c r="I6732" s="101"/>
      <c r="J6732" s="101"/>
      <c r="L6732" s="102"/>
      <c r="M6732" s="103"/>
      <c r="O6732" s="101"/>
      <c r="P6732" s="101"/>
      <c r="Q6732" s="101"/>
      <c r="R6732" s="105"/>
      <c r="V6732" s="106"/>
      <c r="W6732" s="107"/>
      <c r="X6732" s="107"/>
      <c r="Y6732" s="107"/>
      <c r="Z6732" s="108"/>
      <c r="AA6732" s="107"/>
      <c r="AB6732" s="50"/>
      <c r="AI6732" s="107"/>
    </row>
    <row r="6733" spans="3:35" x14ac:dyDescent="0.2">
      <c r="C6733" s="101"/>
      <c r="D6733" s="101"/>
      <c r="E6733" s="101"/>
      <c r="F6733" s="101"/>
      <c r="I6733" s="101"/>
      <c r="J6733" s="101"/>
      <c r="L6733" s="102"/>
      <c r="M6733" s="103"/>
      <c r="O6733" s="101"/>
      <c r="P6733" s="101"/>
      <c r="Q6733" s="101"/>
      <c r="R6733" s="105"/>
      <c r="V6733" s="106"/>
      <c r="W6733" s="107"/>
      <c r="X6733" s="107"/>
      <c r="Y6733" s="107"/>
      <c r="Z6733" s="108"/>
      <c r="AA6733" s="107"/>
      <c r="AB6733" s="50"/>
      <c r="AI6733" s="107"/>
    </row>
    <row r="6734" spans="3:35" x14ac:dyDescent="0.2">
      <c r="C6734" s="101"/>
      <c r="D6734" s="101"/>
      <c r="E6734" s="101"/>
      <c r="F6734" s="101"/>
      <c r="I6734" s="101"/>
      <c r="J6734" s="101"/>
      <c r="L6734" s="102"/>
      <c r="M6734" s="103"/>
      <c r="O6734" s="101"/>
      <c r="P6734" s="101"/>
      <c r="Q6734" s="101"/>
      <c r="R6734" s="105"/>
      <c r="V6734" s="106"/>
      <c r="W6734" s="107"/>
      <c r="X6734" s="107"/>
      <c r="Y6734" s="107"/>
      <c r="Z6734" s="108"/>
      <c r="AA6734" s="107"/>
      <c r="AB6734" s="50"/>
      <c r="AI6734" s="107"/>
    </row>
    <row r="6735" spans="3:35" x14ac:dyDescent="0.2">
      <c r="C6735" s="101"/>
      <c r="D6735" s="101"/>
      <c r="E6735" s="101"/>
      <c r="F6735" s="101"/>
      <c r="I6735" s="101"/>
      <c r="J6735" s="101"/>
      <c r="L6735" s="102"/>
      <c r="M6735" s="103"/>
      <c r="O6735" s="101"/>
      <c r="P6735" s="101"/>
      <c r="Q6735" s="101"/>
      <c r="R6735" s="105"/>
      <c r="V6735" s="106"/>
      <c r="W6735" s="107"/>
      <c r="X6735" s="107"/>
      <c r="Y6735" s="107"/>
      <c r="Z6735" s="108"/>
      <c r="AA6735" s="107"/>
      <c r="AB6735" s="50"/>
      <c r="AI6735" s="107"/>
    </row>
    <row r="6736" spans="3:35" x14ac:dyDescent="0.2">
      <c r="L6736" s="102"/>
      <c r="M6736" s="103"/>
      <c r="R6736" s="105"/>
      <c r="V6736" s="106"/>
      <c r="W6736" s="107"/>
      <c r="X6736" s="107"/>
      <c r="Y6736" s="107"/>
      <c r="Z6736" s="108"/>
      <c r="AA6736" s="107"/>
      <c r="AB6736" s="50"/>
      <c r="AI6736" s="107"/>
    </row>
    <row r="6737" spans="3:35" x14ac:dyDescent="0.2">
      <c r="L6737" s="102"/>
      <c r="M6737" s="103"/>
      <c r="R6737" s="105"/>
      <c r="V6737" s="106"/>
      <c r="W6737" s="107"/>
      <c r="X6737" s="107"/>
      <c r="Y6737" s="107"/>
      <c r="Z6737" s="108"/>
      <c r="AA6737" s="107"/>
      <c r="AB6737" s="50"/>
      <c r="AI6737" s="107"/>
    </row>
    <row r="6738" spans="3:35" x14ac:dyDescent="0.2">
      <c r="L6738" s="102"/>
      <c r="M6738" s="103"/>
      <c r="R6738" s="105"/>
      <c r="V6738" s="106"/>
      <c r="W6738" s="107"/>
      <c r="X6738" s="107"/>
      <c r="Y6738" s="107"/>
      <c r="Z6738" s="108"/>
      <c r="AA6738" s="107"/>
      <c r="AB6738" s="50"/>
      <c r="AI6738" s="107"/>
    </row>
    <row r="6739" spans="3:35" x14ac:dyDescent="0.2">
      <c r="C6739" s="101"/>
      <c r="D6739" s="101"/>
      <c r="E6739" s="101"/>
      <c r="F6739" s="101"/>
      <c r="I6739" s="101"/>
      <c r="J6739" s="101"/>
      <c r="L6739" s="102"/>
      <c r="M6739" s="103"/>
      <c r="O6739" s="101"/>
      <c r="P6739" s="101"/>
      <c r="Q6739" s="101"/>
      <c r="R6739" s="105"/>
      <c r="V6739" s="106"/>
      <c r="W6739" s="107"/>
      <c r="X6739" s="107"/>
      <c r="Y6739" s="107"/>
      <c r="Z6739" s="108"/>
      <c r="AA6739" s="107"/>
      <c r="AB6739" s="50"/>
      <c r="AI6739" s="107"/>
    </row>
    <row r="6740" spans="3:35" x14ac:dyDescent="0.2">
      <c r="C6740" s="101"/>
      <c r="D6740" s="101"/>
      <c r="E6740" s="101"/>
      <c r="F6740" s="101"/>
      <c r="I6740" s="101"/>
      <c r="J6740" s="101"/>
      <c r="L6740" s="102"/>
      <c r="M6740" s="103"/>
      <c r="O6740" s="101"/>
      <c r="P6740" s="101"/>
      <c r="Q6740" s="101"/>
      <c r="R6740" s="105"/>
      <c r="V6740" s="106"/>
      <c r="W6740" s="107"/>
      <c r="X6740" s="107"/>
      <c r="Y6740" s="107"/>
      <c r="Z6740" s="108"/>
      <c r="AA6740" s="107"/>
      <c r="AB6740" s="50"/>
      <c r="AI6740" s="107"/>
    </row>
    <row r="6741" spans="3:35" x14ac:dyDescent="0.2">
      <c r="C6741" s="101"/>
      <c r="D6741" s="101"/>
      <c r="E6741" s="101"/>
      <c r="F6741" s="101"/>
      <c r="I6741" s="101"/>
      <c r="J6741" s="101"/>
      <c r="L6741" s="102"/>
      <c r="M6741" s="103"/>
      <c r="O6741" s="101"/>
      <c r="P6741" s="101"/>
      <c r="Q6741" s="101"/>
      <c r="R6741" s="105"/>
      <c r="V6741" s="106"/>
      <c r="W6741" s="107"/>
      <c r="X6741" s="107"/>
      <c r="Y6741" s="107"/>
      <c r="Z6741" s="108"/>
      <c r="AA6741" s="107"/>
      <c r="AB6741" s="50"/>
      <c r="AI6741" s="107"/>
    </row>
    <row r="6742" spans="3:35" x14ac:dyDescent="0.2">
      <c r="C6742" s="101"/>
      <c r="D6742" s="101"/>
      <c r="E6742" s="101"/>
      <c r="F6742" s="101"/>
      <c r="I6742" s="101"/>
      <c r="J6742" s="101"/>
      <c r="L6742" s="102"/>
      <c r="M6742" s="103"/>
      <c r="O6742" s="101"/>
      <c r="P6742" s="101"/>
      <c r="Q6742" s="101"/>
      <c r="R6742" s="105"/>
      <c r="V6742" s="106"/>
      <c r="W6742" s="107"/>
      <c r="X6742" s="107"/>
      <c r="Y6742" s="107"/>
      <c r="Z6742" s="108"/>
      <c r="AA6742" s="107"/>
      <c r="AB6742" s="50"/>
      <c r="AI6742" s="107"/>
    </row>
    <row r="6743" spans="3:35" x14ac:dyDescent="0.2">
      <c r="L6743" s="102"/>
      <c r="M6743" s="103"/>
      <c r="R6743" s="105"/>
      <c r="V6743" s="106"/>
      <c r="W6743" s="107"/>
      <c r="X6743" s="107"/>
      <c r="Y6743" s="107"/>
      <c r="Z6743" s="108"/>
      <c r="AA6743" s="107"/>
      <c r="AB6743" s="50"/>
      <c r="AI6743" s="107"/>
    </row>
    <row r="6744" spans="3:35" x14ac:dyDescent="0.2">
      <c r="C6744" s="101"/>
      <c r="D6744" s="101"/>
      <c r="E6744" s="101"/>
      <c r="F6744" s="101"/>
      <c r="I6744" s="101"/>
      <c r="J6744" s="101"/>
      <c r="L6744" s="102"/>
      <c r="M6744" s="103"/>
      <c r="O6744" s="101"/>
      <c r="P6744" s="101"/>
      <c r="Q6744" s="101"/>
      <c r="R6744" s="105"/>
      <c r="V6744" s="106"/>
      <c r="W6744" s="107"/>
      <c r="X6744" s="107"/>
      <c r="Y6744" s="107"/>
      <c r="Z6744" s="108"/>
      <c r="AA6744" s="107"/>
      <c r="AB6744" s="50"/>
      <c r="AI6744" s="107"/>
    </row>
    <row r="6745" spans="3:35" x14ac:dyDescent="0.2">
      <c r="C6745" s="101"/>
      <c r="D6745" s="101"/>
      <c r="E6745" s="101"/>
      <c r="F6745" s="101"/>
      <c r="I6745" s="101"/>
      <c r="J6745" s="101"/>
      <c r="L6745" s="102"/>
      <c r="M6745" s="103"/>
      <c r="O6745" s="101"/>
      <c r="P6745" s="101"/>
      <c r="Q6745" s="101"/>
      <c r="R6745" s="105"/>
      <c r="V6745" s="106"/>
      <c r="W6745" s="107"/>
      <c r="X6745" s="107"/>
      <c r="Y6745" s="107"/>
      <c r="Z6745" s="108"/>
      <c r="AA6745" s="107"/>
      <c r="AB6745" s="50"/>
      <c r="AI6745" s="107"/>
    </row>
    <row r="6746" spans="3:35" x14ac:dyDescent="0.2">
      <c r="C6746" s="101"/>
      <c r="D6746" s="101"/>
      <c r="E6746" s="101"/>
      <c r="F6746" s="101"/>
      <c r="I6746" s="101"/>
      <c r="J6746" s="101"/>
      <c r="L6746" s="102"/>
      <c r="M6746" s="103"/>
      <c r="O6746" s="101"/>
      <c r="P6746" s="101"/>
      <c r="Q6746" s="101"/>
      <c r="R6746" s="105"/>
      <c r="V6746" s="106"/>
      <c r="W6746" s="107"/>
      <c r="X6746" s="107"/>
      <c r="Y6746" s="107"/>
      <c r="Z6746" s="108"/>
      <c r="AA6746" s="107"/>
      <c r="AB6746" s="50"/>
      <c r="AI6746" s="107"/>
    </row>
    <row r="6747" spans="3:35" x14ac:dyDescent="0.2">
      <c r="C6747" s="101"/>
      <c r="D6747" s="101"/>
      <c r="E6747" s="101"/>
      <c r="F6747" s="101"/>
      <c r="I6747" s="101"/>
      <c r="J6747" s="101"/>
      <c r="L6747" s="102"/>
      <c r="M6747" s="103"/>
      <c r="O6747" s="101"/>
      <c r="P6747" s="101"/>
      <c r="Q6747" s="101"/>
      <c r="R6747" s="105"/>
      <c r="V6747" s="106"/>
      <c r="W6747" s="107"/>
      <c r="X6747" s="107"/>
      <c r="Y6747" s="107"/>
      <c r="Z6747" s="108"/>
      <c r="AA6747" s="107"/>
      <c r="AB6747" s="50"/>
      <c r="AI6747" s="107"/>
    </row>
    <row r="6748" spans="3:35" x14ac:dyDescent="0.2">
      <c r="C6748" s="101"/>
      <c r="D6748" s="101"/>
      <c r="E6748" s="101"/>
      <c r="F6748" s="101"/>
      <c r="I6748" s="101"/>
      <c r="J6748" s="101"/>
      <c r="L6748" s="102"/>
      <c r="M6748" s="103"/>
      <c r="O6748" s="101"/>
      <c r="P6748" s="101"/>
      <c r="Q6748" s="101"/>
      <c r="R6748" s="105"/>
      <c r="V6748" s="106"/>
      <c r="W6748" s="107"/>
      <c r="X6748" s="107"/>
      <c r="Y6748" s="107"/>
      <c r="Z6748" s="108"/>
      <c r="AA6748" s="107"/>
      <c r="AB6748" s="50"/>
      <c r="AI6748" s="107"/>
    </row>
    <row r="6749" spans="3:35" x14ac:dyDescent="0.2">
      <c r="C6749" s="101"/>
      <c r="D6749" s="101"/>
      <c r="E6749" s="101"/>
      <c r="F6749" s="101"/>
      <c r="I6749" s="101"/>
      <c r="J6749" s="101"/>
      <c r="L6749" s="102"/>
      <c r="M6749" s="103"/>
      <c r="O6749" s="101"/>
      <c r="P6749" s="101"/>
      <c r="Q6749" s="101"/>
      <c r="R6749" s="105"/>
      <c r="V6749" s="106"/>
      <c r="W6749" s="107"/>
      <c r="X6749" s="107"/>
      <c r="Y6749" s="107"/>
      <c r="Z6749" s="108"/>
      <c r="AA6749" s="107"/>
      <c r="AB6749" s="50"/>
      <c r="AI6749" s="107"/>
    </row>
    <row r="6750" spans="3:35" x14ac:dyDescent="0.2">
      <c r="C6750" s="101"/>
      <c r="D6750" s="101"/>
      <c r="E6750" s="101"/>
      <c r="F6750" s="101"/>
      <c r="I6750" s="101"/>
      <c r="J6750" s="101"/>
      <c r="L6750" s="102"/>
      <c r="M6750" s="103"/>
      <c r="O6750" s="101"/>
      <c r="P6750" s="101"/>
      <c r="Q6750" s="101"/>
      <c r="R6750" s="105"/>
      <c r="V6750" s="106"/>
      <c r="W6750" s="107"/>
      <c r="X6750" s="107"/>
      <c r="Y6750" s="107"/>
      <c r="Z6750" s="108"/>
      <c r="AA6750" s="107"/>
      <c r="AB6750" s="50"/>
      <c r="AI6750" s="107"/>
    </row>
    <row r="6751" spans="3:35" x14ac:dyDescent="0.2">
      <c r="C6751" s="101"/>
      <c r="D6751" s="101"/>
      <c r="E6751" s="101"/>
      <c r="F6751" s="101"/>
      <c r="I6751" s="101"/>
      <c r="J6751" s="101"/>
      <c r="L6751" s="102"/>
      <c r="M6751" s="103"/>
      <c r="O6751" s="101"/>
      <c r="P6751" s="101"/>
      <c r="Q6751" s="101"/>
      <c r="R6751" s="105"/>
      <c r="V6751" s="106"/>
      <c r="W6751" s="107"/>
      <c r="X6751" s="107"/>
      <c r="Y6751" s="107"/>
      <c r="Z6751" s="108"/>
      <c r="AA6751" s="107"/>
      <c r="AB6751" s="50"/>
      <c r="AI6751" s="107"/>
    </row>
    <row r="6752" spans="3:35" x14ac:dyDescent="0.2">
      <c r="C6752" s="101"/>
      <c r="D6752" s="101"/>
      <c r="E6752" s="101"/>
      <c r="F6752" s="101"/>
      <c r="I6752" s="101"/>
      <c r="J6752" s="101"/>
      <c r="L6752" s="102"/>
      <c r="M6752" s="103"/>
      <c r="O6752" s="101"/>
      <c r="P6752" s="101"/>
      <c r="Q6752" s="101"/>
      <c r="R6752" s="105"/>
      <c r="V6752" s="106"/>
      <c r="W6752" s="107"/>
      <c r="X6752" s="107"/>
      <c r="Y6752" s="107"/>
      <c r="Z6752" s="108"/>
      <c r="AA6752" s="107"/>
      <c r="AB6752" s="50"/>
      <c r="AI6752" s="107"/>
    </row>
    <row r="6753" spans="3:35" x14ac:dyDescent="0.2">
      <c r="C6753" s="101"/>
      <c r="D6753" s="101"/>
      <c r="E6753" s="101"/>
      <c r="F6753" s="101"/>
      <c r="I6753" s="101"/>
      <c r="J6753" s="101"/>
      <c r="L6753" s="102"/>
      <c r="M6753" s="103"/>
      <c r="O6753" s="101"/>
      <c r="P6753" s="101"/>
      <c r="Q6753" s="101"/>
      <c r="R6753" s="105"/>
      <c r="V6753" s="106"/>
      <c r="W6753" s="107"/>
      <c r="X6753" s="107"/>
      <c r="Y6753" s="107"/>
      <c r="Z6753" s="108"/>
      <c r="AA6753" s="107"/>
      <c r="AB6753" s="50"/>
      <c r="AI6753" s="107"/>
    </row>
    <row r="6754" spans="3:35" x14ac:dyDescent="0.2">
      <c r="C6754" s="101"/>
      <c r="D6754" s="101"/>
      <c r="E6754" s="101"/>
      <c r="F6754" s="101"/>
      <c r="I6754" s="101"/>
      <c r="J6754" s="101"/>
      <c r="L6754" s="102"/>
      <c r="M6754" s="103"/>
      <c r="O6754" s="101"/>
      <c r="P6754" s="101"/>
      <c r="Q6754" s="101"/>
      <c r="R6754" s="105"/>
      <c r="V6754" s="106"/>
      <c r="W6754" s="107"/>
      <c r="X6754" s="107"/>
      <c r="Y6754" s="107"/>
      <c r="Z6754" s="108"/>
      <c r="AA6754" s="107"/>
      <c r="AB6754" s="50"/>
      <c r="AI6754" s="107"/>
    </row>
    <row r="6755" spans="3:35" x14ac:dyDescent="0.2">
      <c r="C6755" s="101"/>
      <c r="D6755" s="101"/>
      <c r="E6755" s="101"/>
      <c r="F6755" s="101"/>
      <c r="I6755" s="101"/>
      <c r="J6755" s="101"/>
      <c r="L6755" s="102"/>
      <c r="M6755" s="103"/>
      <c r="O6755" s="101"/>
      <c r="P6755" s="101"/>
      <c r="Q6755" s="101"/>
      <c r="R6755" s="105"/>
      <c r="V6755" s="106"/>
      <c r="W6755" s="107"/>
      <c r="X6755" s="107"/>
      <c r="Y6755" s="107"/>
      <c r="Z6755" s="108"/>
      <c r="AA6755" s="107"/>
      <c r="AB6755" s="50"/>
      <c r="AI6755" s="107"/>
    </row>
    <row r="6756" spans="3:35" x14ac:dyDescent="0.2">
      <c r="C6756" s="101"/>
      <c r="D6756" s="101"/>
      <c r="E6756" s="101"/>
      <c r="F6756" s="101"/>
      <c r="I6756" s="101"/>
      <c r="J6756" s="101"/>
      <c r="L6756" s="102"/>
      <c r="M6756" s="103"/>
      <c r="O6756" s="101"/>
      <c r="P6756" s="101"/>
      <c r="Q6756" s="101"/>
      <c r="R6756" s="105"/>
      <c r="V6756" s="106"/>
      <c r="W6756" s="107"/>
      <c r="X6756" s="107"/>
      <c r="Y6756" s="107"/>
      <c r="Z6756" s="108"/>
      <c r="AA6756" s="107"/>
      <c r="AB6756" s="50"/>
      <c r="AI6756" s="107"/>
    </row>
    <row r="6757" spans="3:35" x14ac:dyDescent="0.2">
      <c r="C6757" s="101"/>
      <c r="D6757" s="101"/>
      <c r="E6757" s="101"/>
      <c r="F6757" s="101"/>
      <c r="I6757" s="101"/>
      <c r="J6757" s="101"/>
      <c r="L6757" s="102"/>
      <c r="M6757" s="103"/>
      <c r="O6757" s="101"/>
      <c r="P6757" s="101"/>
      <c r="Q6757" s="101"/>
      <c r="R6757" s="105"/>
      <c r="V6757" s="106"/>
      <c r="W6757" s="107"/>
      <c r="X6757" s="107"/>
      <c r="Y6757" s="107"/>
      <c r="Z6757" s="108"/>
      <c r="AA6757" s="107"/>
      <c r="AB6757" s="50"/>
      <c r="AI6757" s="107"/>
    </row>
    <row r="6758" spans="3:35" x14ac:dyDescent="0.2">
      <c r="C6758" s="101"/>
      <c r="D6758" s="101"/>
      <c r="E6758" s="101"/>
      <c r="F6758" s="101"/>
      <c r="I6758" s="101"/>
      <c r="J6758" s="101"/>
      <c r="L6758" s="102"/>
      <c r="M6758" s="103"/>
      <c r="O6758" s="101"/>
      <c r="P6758" s="101"/>
      <c r="Q6758" s="101"/>
      <c r="R6758" s="105"/>
      <c r="V6758" s="106"/>
      <c r="W6758" s="107"/>
      <c r="X6758" s="107"/>
      <c r="Y6758" s="107"/>
      <c r="Z6758" s="108"/>
      <c r="AA6758" s="107"/>
      <c r="AB6758" s="50"/>
      <c r="AI6758" s="107"/>
    </row>
    <row r="6759" spans="3:35" x14ac:dyDescent="0.2">
      <c r="C6759" s="101"/>
      <c r="D6759" s="101"/>
      <c r="E6759" s="101"/>
      <c r="F6759" s="101"/>
      <c r="I6759" s="101"/>
      <c r="J6759" s="101"/>
      <c r="L6759" s="102"/>
      <c r="M6759" s="103"/>
      <c r="O6759" s="101"/>
      <c r="P6759" s="101"/>
      <c r="Q6759" s="101"/>
      <c r="R6759" s="105"/>
      <c r="V6759" s="106"/>
      <c r="W6759" s="107"/>
      <c r="X6759" s="107"/>
      <c r="Y6759" s="107"/>
      <c r="Z6759" s="108"/>
      <c r="AA6759" s="107"/>
      <c r="AB6759" s="50"/>
      <c r="AI6759" s="107"/>
    </row>
    <row r="6760" spans="3:35" x14ac:dyDescent="0.2">
      <c r="C6760" s="101"/>
      <c r="D6760" s="101"/>
      <c r="E6760" s="101"/>
      <c r="F6760" s="101"/>
      <c r="I6760" s="101"/>
      <c r="J6760" s="101"/>
      <c r="L6760" s="102"/>
      <c r="M6760" s="103"/>
      <c r="O6760" s="101"/>
      <c r="P6760" s="101"/>
      <c r="Q6760" s="101"/>
      <c r="R6760" s="105"/>
      <c r="V6760" s="106"/>
      <c r="W6760" s="107"/>
      <c r="X6760" s="107"/>
      <c r="Y6760" s="107"/>
      <c r="Z6760" s="108"/>
      <c r="AA6760" s="107"/>
      <c r="AB6760" s="50"/>
      <c r="AI6760" s="107"/>
    </row>
    <row r="6761" spans="3:35" x14ac:dyDescent="0.2">
      <c r="C6761" s="101"/>
      <c r="D6761" s="101"/>
      <c r="E6761" s="101"/>
      <c r="F6761" s="101"/>
      <c r="I6761" s="101"/>
      <c r="J6761" s="101"/>
      <c r="L6761" s="102"/>
      <c r="M6761" s="103"/>
      <c r="O6761" s="101"/>
      <c r="P6761" s="101"/>
      <c r="Q6761" s="101"/>
      <c r="R6761" s="105"/>
      <c r="V6761" s="106"/>
      <c r="W6761" s="107"/>
      <c r="X6761" s="107"/>
      <c r="Y6761" s="107"/>
      <c r="Z6761" s="108"/>
      <c r="AA6761" s="107"/>
      <c r="AB6761" s="50"/>
      <c r="AI6761" s="107"/>
    </row>
    <row r="6762" spans="3:35" x14ac:dyDescent="0.2">
      <c r="C6762" s="101"/>
      <c r="D6762" s="101"/>
      <c r="E6762" s="101"/>
      <c r="F6762" s="101"/>
      <c r="I6762" s="101"/>
      <c r="J6762" s="101"/>
      <c r="L6762" s="102"/>
      <c r="M6762" s="103"/>
      <c r="O6762" s="101"/>
      <c r="P6762" s="101"/>
      <c r="Q6762" s="101"/>
      <c r="R6762" s="105"/>
      <c r="V6762" s="106"/>
      <c r="W6762" s="107"/>
      <c r="X6762" s="107"/>
      <c r="Y6762" s="107"/>
      <c r="Z6762" s="108"/>
      <c r="AA6762" s="107"/>
      <c r="AB6762" s="50"/>
      <c r="AI6762" s="107"/>
    </row>
    <row r="6763" spans="3:35" x14ac:dyDescent="0.2">
      <c r="C6763" s="101"/>
      <c r="D6763" s="101"/>
      <c r="E6763" s="101"/>
      <c r="F6763" s="101"/>
      <c r="I6763" s="101"/>
      <c r="J6763" s="101"/>
      <c r="L6763" s="102"/>
      <c r="M6763" s="103"/>
      <c r="O6763" s="101"/>
      <c r="P6763" s="101"/>
      <c r="Q6763" s="101"/>
      <c r="R6763" s="105"/>
      <c r="V6763" s="106"/>
      <c r="W6763" s="107"/>
      <c r="X6763" s="107"/>
      <c r="Y6763" s="107"/>
      <c r="Z6763" s="108"/>
      <c r="AA6763" s="107"/>
      <c r="AB6763" s="50"/>
      <c r="AI6763" s="107"/>
    </row>
    <row r="6764" spans="3:35" x14ac:dyDescent="0.2">
      <c r="C6764" s="101"/>
      <c r="D6764" s="101"/>
      <c r="E6764" s="101"/>
      <c r="F6764" s="101"/>
      <c r="I6764" s="101"/>
      <c r="J6764" s="101"/>
      <c r="L6764" s="102"/>
      <c r="M6764" s="103"/>
      <c r="O6764" s="101"/>
      <c r="P6764" s="101"/>
      <c r="Q6764" s="101"/>
      <c r="R6764" s="105"/>
      <c r="V6764" s="106"/>
      <c r="W6764" s="107"/>
      <c r="X6764" s="107"/>
      <c r="Y6764" s="107"/>
      <c r="Z6764" s="108"/>
      <c r="AA6764" s="107"/>
      <c r="AB6764" s="50"/>
      <c r="AI6764" s="107"/>
    </row>
    <row r="6765" spans="3:35" x14ac:dyDescent="0.2">
      <c r="C6765" s="101"/>
      <c r="D6765" s="101"/>
      <c r="E6765" s="101"/>
      <c r="F6765" s="101"/>
      <c r="I6765" s="101"/>
      <c r="J6765" s="101"/>
      <c r="L6765" s="102"/>
      <c r="M6765" s="103"/>
      <c r="O6765" s="101"/>
      <c r="P6765" s="101"/>
      <c r="Q6765" s="101"/>
      <c r="R6765" s="105"/>
      <c r="V6765" s="106"/>
      <c r="W6765" s="107"/>
      <c r="X6765" s="107"/>
      <c r="Y6765" s="107"/>
      <c r="Z6765" s="108"/>
      <c r="AA6765" s="107"/>
      <c r="AB6765" s="50"/>
      <c r="AI6765" s="107"/>
    </row>
    <row r="6766" spans="3:35" x14ac:dyDescent="0.2">
      <c r="C6766" s="101"/>
      <c r="D6766" s="101"/>
      <c r="E6766" s="101"/>
      <c r="F6766" s="101"/>
      <c r="I6766" s="101"/>
      <c r="J6766" s="101"/>
      <c r="L6766" s="102"/>
      <c r="M6766" s="103"/>
      <c r="O6766" s="101"/>
      <c r="P6766" s="101"/>
      <c r="Q6766" s="101"/>
      <c r="R6766" s="105"/>
      <c r="V6766" s="106"/>
      <c r="W6766" s="107"/>
      <c r="X6766" s="107"/>
      <c r="Y6766" s="107"/>
      <c r="Z6766" s="108"/>
      <c r="AA6766" s="107"/>
      <c r="AB6766" s="50"/>
      <c r="AI6766" s="107"/>
    </row>
    <row r="6767" spans="3:35" x14ac:dyDescent="0.2">
      <c r="C6767" s="101"/>
      <c r="D6767" s="101"/>
      <c r="E6767" s="101"/>
      <c r="F6767" s="101"/>
      <c r="I6767" s="101"/>
      <c r="J6767" s="101"/>
      <c r="L6767" s="102"/>
      <c r="M6767" s="103"/>
      <c r="O6767" s="101"/>
      <c r="P6767" s="101"/>
      <c r="Q6767" s="101"/>
      <c r="R6767" s="105"/>
      <c r="V6767" s="106"/>
      <c r="W6767" s="107"/>
      <c r="X6767" s="107"/>
      <c r="Y6767" s="107"/>
      <c r="Z6767" s="108"/>
      <c r="AA6767" s="107"/>
      <c r="AB6767" s="50"/>
      <c r="AI6767" s="107"/>
    </row>
    <row r="6768" spans="3:35" x14ac:dyDescent="0.2">
      <c r="L6768" s="102"/>
      <c r="M6768" s="103"/>
      <c r="R6768" s="105"/>
      <c r="V6768" s="106"/>
      <c r="W6768" s="107"/>
      <c r="X6768" s="107"/>
      <c r="Y6768" s="107"/>
      <c r="Z6768" s="108"/>
      <c r="AA6768" s="107"/>
      <c r="AB6768" s="50"/>
      <c r="AI6768" s="107"/>
    </row>
    <row r="6769" spans="3:35" x14ac:dyDescent="0.2">
      <c r="L6769" s="102"/>
      <c r="M6769" s="103"/>
      <c r="R6769" s="105"/>
      <c r="V6769" s="106"/>
      <c r="W6769" s="107"/>
      <c r="X6769" s="107"/>
      <c r="Y6769" s="107"/>
      <c r="Z6769" s="108"/>
      <c r="AA6769" s="107"/>
      <c r="AB6769" s="50"/>
      <c r="AI6769" s="107"/>
    </row>
    <row r="6770" spans="3:35" x14ac:dyDescent="0.2">
      <c r="L6770" s="102"/>
      <c r="M6770" s="103"/>
      <c r="R6770" s="105"/>
      <c r="V6770" s="106"/>
      <c r="W6770" s="107"/>
      <c r="X6770" s="107"/>
      <c r="Y6770" s="107"/>
      <c r="Z6770" s="108"/>
      <c r="AA6770" s="107"/>
      <c r="AB6770" s="50"/>
      <c r="AI6770" s="107"/>
    </row>
    <row r="6771" spans="3:35" x14ac:dyDescent="0.2">
      <c r="L6771" s="102"/>
      <c r="M6771" s="103"/>
      <c r="R6771" s="105"/>
      <c r="V6771" s="106"/>
      <c r="W6771" s="107"/>
      <c r="X6771" s="107"/>
      <c r="Y6771" s="107"/>
      <c r="Z6771" s="108"/>
      <c r="AA6771" s="107"/>
      <c r="AB6771" s="50"/>
      <c r="AI6771" s="107"/>
    </row>
    <row r="6772" spans="3:35" x14ac:dyDescent="0.2">
      <c r="L6772" s="102"/>
      <c r="M6772" s="103"/>
      <c r="R6772" s="105"/>
      <c r="V6772" s="106"/>
      <c r="W6772" s="107"/>
      <c r="X6772" s="107"/>
      <c r="Y6772" s="107"/>
      <c r="Z6772" s="108"/>
      <c r="AA6772" s="107"/>
      <c r="AB6772" s="50"/>
      <c r="AI6772" s="107"/>
    </row>
    <row r="6773" spans="3:35" x14ac:dyDescent="0.2">
      <c r="L6773" s="102"/>
      <c r="M6773" s="103"/>
      <c r="R6773" s="105"/>
      <c r="V6773" s="106"/>
      <c r="W6773" s="107"/>
      <c r="X6773" s="107"/>
      <c r="Y6773" s="107"/>
      <c r="Z6773" s="108"/>
      <c r="AA6773" s="107"/>
      <c r="AB6773" s="50"/>
      <c r="AI6773" s="107"/>
    </row>
    <row r="6774" spans="3:35" x14ac:dyDescent="0.2">
      <c r="L6774" s="102"/>
      <c r="M6774" s="103"/>
      <c r="R6774" s="105"/>
      <c r="V6774" s="106"/>
      <c r="W6774" s="107"/>
      <c r="X6774" s="107"/>
      <c r="Y6774" s="107"/>
      <c r="Z6774" s="108"/>
      <c r="AA6774" s="107"/>
      <c r="AB6774" s="50"/>
      <c r="AI6774" s="107"/>
    </row>
    <row r="6775" spans="3:35" x14ac:dyDescent="0.2">
      <c r="L6775" s="102"/>
      <c r="M6775" s="103"/>
      <c r="R6775" s="105"/>
      <c r="V6775" s="106"/>
      <c r="W6775" s="107"/>
      <c r="X6775" s="107"/>
      <c r="Y6775" s="107"/>
      <c r="Z6775" s="108"/>
      <c r="AA6775" s="107"/>
      <c r="AB6775" s="50"/>
      <c r="AI6775" s="107"/>
    </row>
    <row r="6776" spans="3:35" x14ac:dyDescent="0.2">
      <c r="L6776" s="102"/>
      <c r="M6776" s="103"/>
      <c r="R6776" s="105"/>
      <c r="V6776" s="106"/>
      <c r="W6776" s="107"/>
      <c r="X6776" s="107"/>
      <c r="Y6776" s="107"/>
      <c r="Z6776" s="108"/>
      <c r="AA6776" s="107"/>
      <c r="AB6776" s="50"/>
      <c r="AI6776" s="107"/>
    </row>
    <row r="6777" spans="3:35" x14ac:dyDescent="0.2">
      <c r="C6777" s="101"/>
      <c r="D6777" s="101"/>
      <c r="E6777" s="101"/>
      <c r="F6777" s="101"/>
      <c r="I6777" s="101"/>
      <c r="J6777" s="101"/>
      <c r="L6777" s="102"/>
      <c r="M6777" s="103"/>
      <c r="O6777" s="101"/>
      <c r="P6777" s="101"/>
      <c r="Q6777" s="101"/>
      <c r="R6777" s="105"/>
      <c r="V6777" s="106"/>
      <c r="W6777" s="107"/>
      <c r="X6777" s="107"/>
      <c r="Y6777" s="107"/>
      <c r="Z6777" s="108"/>
      <c r="AA6777" s="107"/>
      <c r="AB6777" s="50"/>
      <c r="AI6777" s="107"/>
    </row>
    <row r="6778" spans="3:35" x14ac:dyDescent="0.2">
      <c r="C6778" s="101"/>
      <c r="D6778" s="101"/>
      <c r="E6778" s="101"/>
      <c r="F6778" s="101"/>
      <c r="I6778" s="101"/>
      <c r="J6778" s="101"/>
      <c r="L6778" s="102"/>
      <c r="M6778" s="103"/>
      <c r="O6778" s="101"/>
      <c r="P6778" s="101"/>
      <c r="Q6778" s="101"/>
      <c r="R6778" s="105"/>
      <c r="V6778" s="106"/>
      <c r="W6778" s="107"/>
      <c r="X6778" s="107"/>
      <c r="Y6778" s="107"/>
      <c r="Z6778" s="108"/>
      <c r="AA6778" s="107"/>
      <c r="AB6778" s="50"/>
      <c r="AI6778" s="107"/>
    </row>
    <row r="6779" spans="3:35" x14ac:dyDescent="0.2">
      <c r="C6779" s="101"/>
      <c r="D6779" s="101"/>
      <c r="E6779" s="101"/>
      <c r="F6779" s="101"/>
      <c r="I6779" s="101"/>
      <c r="J6779" s="101"/>
      <c r="L6779" s="102"/>
      <c r="M6779" s="103"/>
      <c r="O6779" s="101"/>
      <c r="P6779" s="101"/>
      <c r="Q6779" s="101"/>
      <c r="R6779" s="105"/>
      <c r="V6779" s="106"/>
      <c r="W6779" s="107"/>
      <c r="X6779" s="107"/>
      <c r="Y6779" s="107"/>
      <c r="Z6779" s="108"/>
      <c r="AA6779" s="107"/>
      <c r="AB6779" s="50"/>
      <c r="AI6779" s="107"/>
    </row>
    <row r="6780" spans="3:35" x14ac:dyDescent="0.2">
      <c r="C6780" s="101"/>
      <c r="D6780" s="101"/>
      <c r="E6780" s="101"/>
      <c r="F6780" s="101"/>
      <c r="I6780" s="101"/>
      <c r="J6780" s="101"/>
      <c r="L6780" s="102"/>
      <c r="M6780" s="103"/>
      <c r="O6780" s="101"/>
      <c r="P6780" s="101"/>
      <c r="Q6780" s="101"/>
      <c r="R6780" s="105"/>
      <c r="V6780" s="106"/>
      <c r="W6780" s="107"/>
      <c r="X6780" s="107"/>
      <c r="Y6780" s="107"/>
      <c r="Z6780" s="108"/>
      <c r="AA6780" s="107"/>
      <c r="AB6780" s="50"/>
      <c r="AI6780" s="107"/>
    </row>
    <row r="6781" spans="3:35" x14ac:dyDescent="0.2">
      <c r="C6781" s="101"/>
      <c r="D6781" s="101"/>
      <c r="E6781" s="101"/>
      <c r="F6781" s="101"/>
      <c r="I6781" s="101"/>
      <c r="J6781" s="101"/>
      <c r="L6781" s="102"/>
      <c r="M6781" s="103"/>
      <c r="O6781" s="101"/>
      <c r="P6781" s="101"/>
      <c r="Q6781" s="101"/>
      <c r="R6781" s="105"/>
      <c r="V6781" s="106"/>
      <c r="W6781" s="107"/>
      <c r="X6781" s="107"/>
      <c r="Y6781" s="107"/>
      <c r="Z6781" s="108"/>
      <c r="AA6781" s="107"/>
      <c r="AB6781" s="50"/>
      <c r="AI6781" s="107"/>
    </row>
    <row r="6782" spans="3:35" x14ac:dyDescent="0.2">
      <c r="C6782" s="101"/>
      <c r="D6782" s="101"/>
      <c r="E6782" s="101"/>
      <c r="F6782" s="101"/>
      <c r="I6782" s="101"/>
      <c r="J6782" s="101"/>
      <c r="L6782" s="102"/>
      <c r="M6782" s="103"/>
      <c r="O6782" s="101"/>
      <c r="P6782" s="101"/>
      <c r="Q6782" s="101"/>
      <c r="R6782" s="105"/>
      <c r="V6782" s="106"/>
      <c r="W6782" s="107"/>
      <c r="X6782" s="107"/>
      <c r="Y6782" s="107"/>
      <c r="Z6782" s="108"/>
      <c r="AA6782" s="107"/>
      <c r="AB6782" s="50"/>
      <c r="AI6782" s="107"/>
    </row>
    <row r="6783" spans="3:35" x14ac:dyDescent="0.2">
      <c r="C6783" s="101"/>
      <c r="D6783" s="101"/>
      <c r="E6783" s="101"/>
      <c r="F6783" s="101"/>
      <c r="I6783" s="101"/>
      <c r="J6783" s="101"/>
      <c r="L6783" s="102"/>
      <c r="M6783" s="103"/>
      <c r="O6783" s="101"/>
      <c r="P6783" s="101"/>
      <c r="Q6783" s="101"/>
      <c r="R6783" s="105"/>
      <c r="V6783" s="106"/>
      <c r="W6783" s="107"/>
      <c r="X6783" s="107"/>
      <c r="Y6783" s="107"/>
      <c r="Z6783" s="108"/>
      <c r="AA6783" s="107"/>
      <c r="AB6783" s="50"/>
      <c r="AI6783" s="107"/>
    </row>
    <row r="6784" spans="3:35" x14ac:dyDescent="0.2">
      <c r="C6784" s="101"/>
      <c r="D6784" s="101"/>
      <c r="E6784" s="101"/>
      <c r="F6784" s="101"/>
      <c r="I6784" s="101"/>
      <c r="J6784" s="101"/>
      <c r="L6784" s="102"/>
      <c r="M6784" s="103"/>
      <c r="O6784" s="101"/>
      <c r="P6784" s="101"/>
      <c r="Q6784" s="101"/>
      <c r="R6784" s="105"/>
      <c r="V6784" s="106"/>
      <c r="W6784" s="107"/>
      <c r="X6784" s="107"/>
      <c r="Y6784" s="107"/>
      <c r="Z6784" s="108"/>
      <c r="AA6784" s="107"/>
      <c r="AB6784" s="50"/>
      <c r="AI6784" s="107"/>
    </row>
    <row r="6785" spans="3:35" x14ac:dyDescent="0.2">
      <c r="C6785" s="101"/>
      <c r="D6785" s="101"/>
      <c r="E6785" s="101"/>
      <c r="F6785" s="101"/>
      <c r="I6785" s="101"/>
      <c r="J6785" s="101"/>
      <c r="L6785" s="102"/>
      <c r="M6785" s="103"/>
      <c r="O6785" s="101"/>
      <c r="P6785" s="101"/>
      <c r="Q6785" s="101"/>
      <c r="R6785" s="105"/>
      <c r="V6785" s="106"/>
      <c r="W6785" s="107"/>
      <c r="X6785" s="107"/>
      <c r="Y6785" s="107"/>
      <c r="Z6785" s="108"/>
      <c r="AA6785" s="107"/>
      <c r="AB6785" s="50"/>
      <c r="AI6785" s="107"/>
    </row>
    <row r="6786" spans="3:35" x14ac:dyDescent="0.2">
      <c r="C6786" s="101"/>
      <c r="D6786" s="101"/>
      <c r="E6786" s="101"/>
      <c r="F6786" s="101"/>
      <c r="I6786" s="101"/>
      <c r="J6786" s="101"/>
      <c r="L6786" s="102"/>
      <c r="M6786" s="103"/>
      <c r="O6786" s="101"/>
      <c r="P6786" s="101"/>
      <c r="Q6786" s="101"/>
      <c r="R6786" s="105"/>
      <c r="V6786" s="106"/>
      <c r="W6786" s="107"/>
      <c r="X6786" s="107"/>
      <c r="Y6786" s="107"/>
      <c r="Z6786" s="108"/>
      <c r="AA6786" s="107"/>
      <c r="AB6786" s="50"/>
      <c r="AI6786" s="107"/>
    </row>
    <row r="6787" spans="3:35" x14ac:dyDescent="0.2">
      <c r="C6787" s="101"/>
      <c r="D6787" s="101"/>
      <c r="E6787" s="101"/>
      <c r="F6787" s="101"/>
      <c r="I6787" s="101"/>
      <c r="J6787" s="101"/>
      <c r="L6787" s="102"/>
      <c r="M6787" s="103"/>
      <c r="O6787" s="101"/>
      <c r="P6787" s="101"/>
      <c r="Q6787" s="101"/>
      <c r="R6787" s="105"/>
      <c r="V6787" s="106"/>
      <c r="W6787" s="107"/>
      <c r="X6787" s="107"/>
      <c r="Y6787" s="107"/>
      <c r="Z6787" s="108"/>
      <c r="AA6787" s="107"/>
      <c r="AB6787" s="50"/>
      <c r="AI6787" s="107"/>
    </row>
    <row r="6788" spans="3:35" x14ac:dyDescent="0.2">
      <c r="C6788" s="101"/>
      <c r="D6788" s="101"/>
      <c r="E6788" s="101"/>
      <c r="F6788" s="101"/>
      <c r="I6788" s="101"/>
      <c r="J6788" s="101"/>
      <c r="L6788" s="102"/>
      <c r="M6788" s="103"/>
      <c r="O6788" s="101"/>
      <c r="P6788" s="101"/>
      <c r="Q6788" s="101"/>
      <c r="R6788" s="105"/>
      <c r="V6788" s="106"/>
      <c r="W6788" s="107"/>
      <c r="X6788" s="107"/>
      <c r="Y6788" s="107"/>
      <c r="Z6788" s="108"/>
      <c r="AA6788" s="107"/>
      <c r="AB6788" s="50"/>
      <c r="AI6788" s="107"/>
    </row>
    <row r="6789" spans="3:35" x14ac:dyDescent="0.2">
      <c r="C6789" s="101"/>
      <c r="D6789" s="101"/>
      <c r="E6789" s="101"/>
      <c r="F6789" s="101"/>
      <c r="I6789" s="101"/>
      <c r="J6789" s="101"/>
      <c r="L6789" s="102"/>
      <c r="M6789" s="103"/>
      <c r="O6789" s="101"/>
      <c r="P6789" s="101"/>
      <c r="Q6789" s="101"/>
      <c r="R6789" s="105"/>
      <c r="V6789" s="106"/>
      <c r="W6789" s="107"/>
      <c r="X6789" s="107"/>
      <c r="Y6789" s="107"/>
      <c r="Z6789" s="108"/>
      <c r="AA6789" s="107"/>
      <c r="AB6789" s="50"/>
      <c r="AI6789" s="107"/>
    </row>
    <row r="6790" spans="3:35" x14ac:dyDescent="0.2">
      <c r="C6790" s="101"/>
      <c r="D6790" s="101"/>
      <c r="E6790" s="101"/>
      <c r="F6790" s="101"/>
      <c r="I6790" s="101"/>
      <c r="J6790" s="101"/>
      <c r="L6790" s="102"/>
      <c r="M6790" s="103"/>
      <c r="O6790" s="101"/>
      <c r="P6790" s="101"/>
      <c r="Q6790" s="101"/>
      <c r="R6790" s="105"/>
      <c r="V6790" s="106"/>
      <c r="W6790" s="107"/>
      <c r="X6790" s="107"/>
      <c r="Y6790" s="107"/>
      <c r="Z6790" s="108"/>
      <c r="AA6790" s="107"/>
      <c r="AB6790" s="50"/>
      <c r="AI6790" s="107"/>
    </row>
    <row r="6791" spans="3:35" x14ac:dyDescent="0.2">
      <c r="C6791" s="101"/>
      <c r="D6791" s="101"/>
      <c r="E6791" s="101"/>
      <c r="F6791" s="101"/>
      <c r="I6791" s="101"/>
      <c r="J6791" s="101"/>
      <c r="L6791" s="102"/>
      <c r="M6791" s="103"/>
      <c r="O6791" s="101"/>
      <c r="P6791" s="101"/>
      <c r="Q6791" s="101"/>
      <c r="R6791" s="105"/>
      <c r="V6791" s="106"/>
      <c r="W6791" s="107"/>
      <c r="X6791" s="107"/>
      <c r="Y6791" s="107"/>
      <c r="Z6791" s="108"/>
      <c r="AA6791" s="107"/>
      <c r="AB6791" s="50"/>
      <c r="AI6791" s="107"/>
    </row>
    <row r="6792" spans="3:35" x14ac:dyDescent="0.2">
      <c r="C6792" s="101"/>
      <c r="D6792" s="101"/>
      <c r="E6792" s="101"/>
      <c r="F6792" s="101"/>
      <c r="I6792" s="101"/>
      <c r="J6792" s="101"/>
      <c r="L6792" s="102"/>
      <c r="M6792" s="103"/>
      <c r="O6792" s="101"/>
      <c r="P6792" s="101"/>
      <c r="Q6792" s="101"/>
      <c r="R6792" s="105"/>
      <c r="V6792" s="106"/>
      <c r="W6792" s="107"/>
      <c r="X6792" s="107"/>
      <c r="Y6792" s="107"/>
      <c r="Z6792" s="108"/>
      <c r="AA6792" s="107"/>
      <c r="AB6792" s="50"/>
      <c r="AI6792" s="107"/>
    </row>
    <row r="6793" spans="3:35" x14ac:dyDescent="0.2">
      <c r="C6793" s="101"/>
      <c r="D6793" s="101"/>
      <c r="E6793" s="101"/>
      <c r="F6793" s="101"/>
      <c r="I6793" s="101"/>
      <c r="J6793" s="101"/>
      <c r="L6793" s="102"/>
      <c r="M6793" s="103"/>
      <c r="O6793" s="101"/>
      <c r="P6793" s="101"/>
      <c r="Q6793" s="101"/>
      <c r="R6793" s="105"/>
      <c r="V6793" s="106"/>
      <c r="W6793" s="107"/>
      <c r="X6793" s="107"/>
      <c r="Y6793" s="107"/>
      <c r="Z6793" s="108"/>
      <c r="AA6793" s="107"/>
      <c r="AB6793" s="50"/>
      <c r="AI6793" s="107"/>
    </row>
    <row r="6794" spans="3:35" x14ac:dyDescent="0.2">
      <c r="C6794" s="101"/>
      <c r="D6794" s="101"/>
      <c r="E6794" s="101"/>
      <c r="F6794" s="101"/>
      <c r="I6794" s="101"/>
      <c r="J6794" s="101"/>
      <c r="L6794" s="102"/>
      <c r="M6794" s="103"/>
      <c r="O6794" s="101"/>
      <c r="P6794" s="101"/>
      <c r="Q6794" s="101"/>
      <c r="R6794" s="105"/>
      <c r="V6794" s="106"/>
      <c r="W6794" s="107"/>
      <c r="X6794" s="107"/>
      <c r="Y6794" s="107"/>
      <c r="Z6794" s="108"/>
      <c r="AA6794" s="107"/>
      <c r="AB6794" s="50"/>
      <c r="AI6794" s="107"/>
    </row>
    <row r="6795" spans="3:35" x14ac:dyDescent="0.2">
      <c r="C6795" s="101"/>
      <c r="D6795" s="101"/>
      <c r="E6795" s="101"/>
      <c r="F6795" s="101"/>
      <c r="I6795" s="101"/>
      <c r="J6795" s="101"/>
      <c r="L6795" s="102"/>
      <c r="M6795" s="103"/>
      <c r="O6795" s="101"/>
      <c r="P6795" s="101"/>
      <c r="Q6795" s="101"/>
      <c r="R6795" s="105"/>
      <c r="V6795" s="106"/>
      <c r="W6795" s="107"/>
      <c r="X6795" s="107"/>
      <c r="Y6795" s="107"/>
      <c r="Z6795" s="108"/>
      <c r="AA6795" s="107"/>
      <c r="AB6795" s="50"/>
      <c r="AI6795" s="107"/>
    </row>
    <row r="6796" spans="3:35" x14ac:dyDescent="0.2">
      <c r="C6796" s="101"/>
      <c r="D6796" s="101"/>
      <c r="E6796" s="101"/>
      <c r="F6796" s="101"/>
      <c r="I6796" s="101"/>
      <c r="J6796" s="101"/>
      <c r="L6796" s="102"/>
      <c r="M6796" s="103"/>
      <c r="O6796" s="101"/>
      <c r="P6796" s="101"/>
      <c r="Q6796" s="101"/>
      <c r="R6796" s="105"/>
      <c r="V6796" s="106"/>
      <c r="W6796" s="107"/>
      <c r="X6796" s="107"/>
      <c r="Y6796" s="107"/>
      <c r="Z6796" s="108"/>
      <c r="AA6796" s="107"/>
      <c r="AB6796" s="50"/>
      <c r="AI6796" s="107"/>
    </row>
    <row r="6797" spans="3:35" x14ac:dyDescent="0.2">
      <c r="C6797" s="101"/>
      <c r="D6797" s="101"/>
      <c r="E6797" s="101"/>
      <c r="F6797" s="101"/>
      <c r="I6797" s="101"/>
      <c r="J6797" s="101"/>
      <c r="L6797" s="102"/>
      <c r="M6797" s="103"/>
      <c r="O6797" s="101"/>
      <c r="P6797" s="101"/>
      <c r="Q6797" s="101"/>
      <c r="R6797" s="105"/>
      <c r="V6797" s="106"/>
      <c r="W6797" s="107"/>
      <c r="X6797" s="107"/>
      <c r="Y6797" s="107"/>
      <c r="Z6797" s="108"/>
      <c r="AA6797" s="107"/>
      <c r="AB6797" s="50"/>
      <c r="AI6797" s="107"/>
    </row>
    <row r="6798" spans="3:35" x14ac:dyDescent="0.2">
      <c r="C6798" s="101"/>
      <c r="D6798" s="101"/>
      <c r="E6798" s="101"/>
      <c r="F6798" s="101"/>
      <c r="I6798" s="101"/>
      <c r="J6798" s="101"/>
      <c r="L6798" s="102"/>
      <c r="M6798" s="103"/>
      <c r="O6798" s="101"/>
      <c r="P6798" s="101"/>
      <c r="Q6798" s="101"/>
      <c r="R6798" s="105"/>
      <c r="V6798" s="106"/>
      <c r="W6798" s="107"/>
      <c r="X6798" s="107"/>
      <c r="Y6798" s="107"/>
      <c r="Z6798" s="108"/>
      <c r="AA6798" s="107"/>
      <c r="AB6798" s="50"/>
      <c r="AI6798" s="107"/>
    </row>
    <row r="6799" spans="3:35" x14ac:dyDescent="0.2">
      <c r="C6799" s="101"/>
      <c r="D6799" s="101"/>
      <c r="E6799" s="101"/>
      <c r="F6799" s="101"/>
      <c r="I6799" s="101"/>
      <c r="J6799" s="101"/>
      <c r="L6799" s="102"/>
      <c r="M6799" s="103"/>
      <c r="O6799" s="101"/>
      <c r="P6799" s="101"/>
      <c r="Q6799" s="101"/>
      <c r="R6799" s="105"/>
      <c r="V6799" s="106"/>
      <c r="W6799" s="107"/>
      <c r="X6799" s="107"/>
      <c r="Y6799" s="107"/>
      <c r="Z6799" s="108"/>
      <c r="AA6799" s="107"/>
      <c r="AB6799" s="50"/>
      <c r="AI6799" s="107"/>
    </row>
    <row r="6800" spans="3:35" x14ac:dyDescent="0.2">
      <c r="C6800" s="101"/>
      <c r="D6800" s="101"/>
      <c r="E6800" s="101"/>
      <c r="F6800" s="101"/>
      <c r="I6800" s="101"/>
      <c r="J6800" s="101"/>
      <c r="L6800" s="102"/>
      <c r="M6800" s="103"/>
      <c r="O6800" s="101"/>
      <c r="P6800" s="101"/>
      <c r="Q6800" s="101"/>
      <c r="R6800" s="105"/>
      <c r="V6800" s="106"/>
      <c r="W6800" s="107"/>
      <c r="X6800" s="107"/>
      <c r="Y6800" s="107"/>
      <c r="Z6800" s="108"/>
      <c r="AA6800" s="107"/>
      <c r="AB6800" s="50"/>
      <c r="AI6800" s="107"/>
    </row>
    <row r="6801" spans="3:35" x14ac:dyDescent="0.2">
      <c r="C6801" s="101"/>
      <c r="D6801" s="101"/>
      <c r="E6801" s="101"/>
      <c r="F6801" s="101"/>
      <c r="I6801" s="101"/>
      <c r="J6801" s="101"/>
      <c r="L6801" s="102"/>
      <c r="M6801" s="103"/>
      <c r="O6801" s="101"/>
      <c r="P6801" s="101"/>
      <c r="Q6801" s="101"/>
      <c r="R6801" s="105"/>
      <c r="V6801" s="106"/>
      <c r="W6801" s="107"/>
      <c r="X6801" s="107"/>
      <c r="Y6801" s="107"/>
      <c r="Z6801" s="108"/>
      <c r="AA6801" s="107"/>
      <c r="AB6801" s="50"/>
      <c r="AI6801" s="107"/>
    </row>
    <row r="6802" spans="3:35" x14ac:dyDescent="0.2">
      <c r="C6802" s="101"/>
      <c r="D6802" s="101"/>
      <c r="E6802" s="101"/>
      <c r="F6802" s="101"/>
      <c r="I6802" s="101"/>
      <c r="J6802" s="101"/>
      <c r="L6802" s="102"/>
      <c r="M6802" s="103"/>
      <c r="O6802" s="101"/>
      <c r="P6802" s="101"/>
      <c r="Q6802" s="101"/>
      <c r="R6802" s="105"/>
      <c r="V6802" s="106"/>
      <c r="W6802" s="107"/>
      <c r="X6802" s="107"/>
      <c r="Y6802" s="107"/>
      <c r="Z6802" s="108"/>
      <c r="AA6802" s="107"/>
      <c r="AB6802" s="50"/>
      <c r="AI6802" s="107"/>
    </row>
    <row r="6803" spans="3:35" x14ac:dyDescent="0.2">
      <c r="C6803" s="101"/>
      <c r="D6803" s="101"/>
      <c r="E6803" s="101"/>
      <c r="F6803" s="101"/>
      <c r="I6803" s="101"/>
      <c r="J6803" s="101"/>
      <c r="L6803" s="102"/>
      <c r="M6803" s="103"/>
      <c r="O6803" s="101"/>
      <c r="P6803" s="101"/>
      <c r="Q6803" s="101"/>
      <c r="R6803" s="105"/>
      <c r="V6803" s="106"/>
      <c r="W6803" s="107"/>
      <c r="X6803" s="107"/>
      <c r="Y6803" s="107"/>
      <c r="Z6803" s="108"/>
      <c r="AA6803" s="107"/>
      <c r="AB6803" s="50"/>
      <c r="AI6803" s="107"/>
    </row>
    <row r="6804" spans="3:35" x14ac:dyDescent="0.2">
      <c r="C6804" s="101"/>
      <c r="D6804" s="101"/>
      <c r="E6804" s="101"/>
      <c r="F6804" s="101"/>
      <c r="I6804" s="101"/>
      <c r="J6804" s="101"/>
      <c r="L6804" s="102"/>
      <c r="M6804" s="103"/>
      <c r="O6804" s="101"/>
      <c r="P6804" s="101"/>
      <c r="Q6804" s="101"/>
      <c r="R6804" s="105"/>
      <c r="V6804" s="106"/>
      <c r="W6804" s="107"/>
      <c r="X6804" s="107"/>
      <c r="Y6804" s="107"/>
      <c r="Z6804" s="108"/>
      <c r="AA6804" s="107"/>
      <c r="AB6804" s="50"/>
      <c r="AI6804" s="107"/>
    </row>
    <row r="6805" spans="3:35" x14ac:dyDescent="0.2">
      <c r="C6805" s="101"/>
      <c r="D6805" s="101"/>
      <c r="E6805" s="101"/>
      <c r="F6805" s="101"/>
      <c r="I6805" s="101"/>
      <c r="J6805" s="101"/>
      <c r="L6805" s="102"/>
      <c r="M6805" s="103"/>
      <c r="O6805" s="101"/>
      <c r="P6805" s="101"/>
      <c r="Q6805" s="101"/>
      <c r="R6805" s="105"/>
      <c r="V6805" s="106"/>
      <c r="W6805" s="107"/>
      <c r="X6805" s="107"/>
      <c r="Y6805" s="107"/>
      <c r="Z6805" s="108"/>
      <c r="AA6805" s="107"/>
      <c r="AB6805" s="50"/>
      <c r="AI6805" s="107"/>
    </row>
    <row r="6806" spans="3:35" x14ac:dyDescent="0.2">
      <c r="C6806" s="101"/>
      <c r="D6806" s="101"/>
      <c r="E6806" s="101"/>
      <c r="F6806" s="101"/>
      <c r="I6806" s="101"/>
      <c r="J6806" s="101"/>
      <c r="L6806" s="102"/>
      <c r="M6806" s="103"/>
      <c r="O6806" s="101"/>
      <c r="P6806" s="101"/>
      <c r="Q6806" s="101"/>
      <c r="R6806" s="105"/>
      <c r="V6806" s="106"/>
      <c r="W6806" s="107"/>
      <c r="X6806" s="107"/>
      <c r="Y6806" s="107"/>
      <c r="Z6806" s="108"/>
      <c r="AA6806" s="107"/>
      <c r="AB6806" s="50"/>
      <c r="AI6806" s="107"/>
    </row>
    <row r="6807" spans="3:35" x14ac:dyDescent="0.2">
      <c r="C6807" s="101"/>
      <c r="D6807" s="101"/>
      <c r="E6807" s="101"/>
      <c r="F6807" s="101"/>
      <c r="I6807" s="101"/>
      <c r="J6807" s="101"/>
      <c r="L6807" s="102"/>
      <c r="M6807" s="103"/>
      <c r="O6807" s="101"/>
      <c r="P6807" s="101"/>
      <c r="Q6807" s="101"/>
      <c r="R6807" s="105"/>
      <c r="V6807" s="106"/>
      <c r="W6807" s="107"/>
      <c r="X6807" s="107"/>
      <c r="Y6807" s="107"/>
      <c r="Z6807" s="108"/>
      <c r="AA6807" s="107"/>
      <c r="AB6807" s="50"/>
      <c r="AI6807" s="107"/>
    </row>
    <row r="6808" spans="3:35" x14ac:dyDescent="0.2">
      <c r="C6808" s="101"/>
      <c r="D6808" s="101"/>
      <c r="E6808" s="101"/>
      <c r="F6808" s="101"/>
      <c r="I6808" s="101"/>
      <c r="J6808" s="101"/>
      <c r="L6808" s="102"/>
      <c r="M6808" s="103"/>
      <c r="O6808" s="101"/>
      <c r="P6808" s="101"/>
      <c r="Q6808" s="101"/>
      <c r="R6808" s="105"/>
      <c r="V6808" s="106"/>
      <c r="W6808" s="107"/>
      <c r="X6808" s="107"/>
      <c r="Y6808" s="107"/>
      <c r="Z6808" s="108"/>
      <c r="AA6808" s="107"/>
      <c r="AB6808" s="50"/>
      <c r="AI6808" s="107"/>
    </row>
    <row r="6809" spans="3:35" x14ac:dyDescent="0.2">
      <c r="C6809" s="101"/>
      <c r="D6809" s="101"/>
      <c r="E6809" s="101"/>
      <c r="F6809" s="101"/>
      <c r="I6809" s="101"/>
      <c r="J6809" s="101"/>
      <c r="L6809" s="102"/>
      <c r="M6809" s="103"/>
      <c r="O6809" s="101"/>
      <c r="P6809" s="101"/>
      <c r="Q6809" s="101"/>
      <c r="R6809" s="105"/>
      <c r="V6809" s="106"/>
      <c r="W6809" s="107"/>
      <c r="X6809" s="107"/>
      <c r="Y6809" s="107"/>
      <c r="Z6809" s="108"/>
      <c r="AA6809" s="107"/>
      <c r="AB6809" s="50"/>
      <c r="AI6809" s="107"/>
    </row>
    <row r="6810" spans="3:35" x14ac:dyDescent="0.2">
      <c r="C6810" s="101"/>
      <c r="D6810" s="101"/>
      <c r="E6810" s="101"/>
      <c r="F6810" s="101"/>
      <c r="I6810" s="101"/>
      <c r="J6810" s="101"/>
      <c r="L6810" s="102"/>
      <c r="M6810" s="103"/>
      <c r="O6810" s="101"/>
      <c r="P6810" s="101"/>
      <c r="Q6810" s="101"/>
      <c r="R6810" s="105"/>
      <c r="V6810" s="106"/>
      <c r="W6810" s="107"/>
      <c r="X6810" s="107"/>
      <c r="Y6810" s="107"/>
      <c r="Z6810" s="108"/>
      <c r="AA6810" s="107"/>
      <c r="AB6810" s="50"/>
      <c r="AI6810" s="107"/>
    </row>
    <row r="6811" spans="3:35" x14ac:dyDescent="0.2">
      <c r="C6811" s="101"/>
      <c r="D6811" s="101"/>
      <c r="E6811" s="101"/>
      <c r="F6811" s="101"/>
      <c r="I6811" s="101"/>
      <c r="J6811" s="101"/>
      <c r="L6811" s="102"/>
      <c r="M6811" s="103"/>
      <c r="O6811" s="101"/>
      <c r="P6811" s="101"/>
      <c r="Q6811" s="101"/>
      <c r="R6811" s="105"/>
      <c r="V6811" s="106"/>
      <c r="W6811" s="107"/>
      <c r="X6811" s="107"/>
      <c r="Y6811" s="107"/>
      <c r="Z6811" s="108"/>
      <c r="AA6811" s="107"/>
      <c r="AB6811" s="50"/>
      <c r="AI6811" s="107"/>
    </row>
    <row r="6812" spans="3:35" x14ac:dyDescent="0.2">
      <c r="C6812" s="101"/>
      <c r="D6812" s="101"/>
      <c r="E6812" s="101"/>
      <c r="F6812" s="101"/>
      <c r="I6812" s="101"/>
      <c r="J6812" s="101"/>
      <c r="L6812" s="102"/>
      <c r="M6812" s="103"/>
      <c r="O6812" s="101"/>
      <c r="P6812" s="101"/>
      <c r="Q6812" s="101"/>
      <c r="R6812" s="105"/>
      <c r="V6812" s="106"/>
      <c r="W6812" s="107"/>
      <c r="X6812" s="107"/>
      <c r="Y6812" s="107"/>
      <c r="Z6812" s="108"/>
      <c r="AA6812" s="107"/>
      <c r="AB6812" s="50"/>
      <c r="AI6812" s="107"/>
    </row>
    <row r="6813" spans="3:35" x14ac:dyDescent="0.2">
      <c r="C6813" s="101"/>
      <c r="D6813" s="101"/>
      <c r="E6813" s="101"/>
      <c r="F6813" s="101"/>
      <c r="I6813" s="101"/>
      <c r="J6813" s="101"/>
      <c r="L6813" s="102"/>
      <c r="M6813" s="103"/>
      <c r="O6813" s="101"/>
      <c r="P6813" s="101"/>
      <c r="Q6813" s="101"/>
      <c r="R6813" s="105"/>
      <c r="V6813" s="106"/>
      <c r="W6813" s="107"/>
      <c r="X6813" s="107"/>
      <c r="Y6813" s="107"/>
      <c r="Z6813" s="108"/>
      <c r="AA6813" s="107"/>
      <c r="AB6813" s="50"/>
      <c r="AI6813" s="107"/>
    </row>
    <row r="6814" spans="3:35" x14ac:dyDescent="0.2">
      <c r="C6814" s="101"/>
      <c r="D6814" s="101"/>
      <c r="E6814" s="101"/>
      <c r="F6814" s="101"/>
      <c r="I6814" s="101"/>
      <c r="J6814" s="101"/>
      <c r="L6814" s="102"/>
      <c r="M6814" s="103"/>
      <c r="O6814" s="101"/>
      <c r="P6814" s="101"/>
      <c r="Q6814" s="101"/>
      <c r="R6814" s="105"/>
      <c r="V6814" s="106"/>
      <c r="W6814" s="107"/>
      <c r="X6814" s="107"/>
      <c r="Y6814" s="107"/>
      <c r="Z6814" s="108"/>
      <c r="AA6814" s="107"/>
      <c r="AB6814" s="50"/>
      <c r="AI6814" s="107"/>
    </row>
    <row r="6815" spans="3:35" x14ac:dyDescent="0.2">
      <c r="C6815" s="101"/>
      <c r="D6815" s="101"/>
      <c r="E6815" s="101"/>
      <c r="F6815" s="101"/>
      <c r="I6815" s="101"/>
      <c r="J6815" s="101"/>
      <c r="L6815" s="102"/>
      <c r="M6815" s="103"/>
      <c r="O6815" s="101"/>
      <c r="P6815" s="101"/>
      <c r="Q6815" s="101"/>
      <c r="R6815" s="105"/>
      <c r="V6815" s="106"/>
      <c r="W6815" s="107"/>
      <c r="X6815" s="107"/>
      <c r="Y6815" s="107"/>
      <c r="Z6815" s="108"/>
      <c r="AA6815" s="107"/>
      <c r="AB6815" s="50"/>
      <c r="AI6815" s="107"/>
    </row>
    <row r="6816" spans="3:35" x14ac:dyDescent="0.2">
      <c r="C6816" s="101"/>
      <c r="D6816" s="101"/>
      <c r="E6816" s="101"/>
      <c r="F6816" s="101"/>
      <c r="I6816" s="101"/>
      <c r="J6816" s="101"/>
      <c r="L6816" s="102"/>
      <c r="M6816" s="103"/>
      <c r="O6816" s="101"/>
      <c r="P6816" s="101"/>
      <c r="Q6816" s="101"/>
      <c r="R6816" s="105"/>
      <c r="V6816" s="106"/>
      <c r="W6816" s="107"/>
      <c r="X6816" s="107"/>
      <c r="Y6816" s="107"/>
      <c r="Z6816" s="108"/>
      <c r="AA6816" s="107"/>
      <c r="AB6816" s="50"/>
      <c r="AI6816" s="107"/>
    </row>
    <row r="6817" spans="3:35" x14ac:dyDescent="0.2">
      <c r="C6817" s="101"/>
      <c r="D6817" s="101"/>
      <c r="E6817" s="101"/>
      <c r="F6817" s="101"/>
      <c r="I6817" s="101"/>
      <c r="J6817" s="101"/>
      <c r="L6817" s="102"/>
      <c r="M6817" s="103"/>
      <c r="O6817" s="101"/>
      <c r="P6817" s="101"/>
      <c r="Q6817" s="101"/>
      <c r="R6817" s="105"/>
      <c r="V6817" s="106"/>
      <c r="W6817" s="107"/>
      <c r="X6817" s="107"/>
      <c r="Y6817" s="107"/>
      <c r="Z6817" s="108"/>
      <c r="AA6817" s="107"/>
      <c r="AB6817" s="50"/>
      <c r="AI6817" s="107"/>
    </row>
    <row r="6818" spans="3:35" x14ac:dyDescent="0.2">
      <c r="C6818" s="101"/>
      <c r="D6818" s="101"/>
      <c r="E6818" s="101"/>
      <c r="F6818" s="101"/>
      <c r="I6818" s="101"/>
      <c r="J6818" s="101"/>
      <c r="L6818" s="102"/>
      <c r="M6818" s="103"/>
      <c r="O6818" s="101"/>
      <c r="P6818" s="101"/>
      <c r="Q6818" s="101"/>
      <c r="R6818" s="105"/>
      <c r="V6818" s="106"/>
      <c r="W6818" s="107"/>
      <c r="X6818" s="107"/>
      <c r="Y6818" s="107"/>
      <c r="Z6818" s="108"/>
      <c r="AA6818" s="107"/>
      <c r="AB6818" s="50"/>
      <c r="AI6818" s="107"/>
    </row>
    <row r="6819" spans="3:35" x14ac:dyDescent="0.2">
      <c r="C6819" s="101"/>
      <c r="D6819" s="101"/>
      <c r="E6819" s="101"/>
      <c r="F6819" s="101"/>
      <c r="I6819" s="101"/>
      <c r="J6819" s="101"/>
      <c r="L6819" s="102"/>
      <c r="M6819" s="103"/>
      <c r="O6819" s="101"/>
      <c r="P6819" s="101"/>
      <c r="Q6819" s="101"/>
      <c r="R6819" s="105"/>
      <c r="V6819" s="106"/>
      <c r="W6819" s="107"/>
      <c r="X6819" s="107"/>
      <c r="Y6819" s="107"/>
      <c r="Z6819" s="108"/>
      <c r="AA6819" s="107"/>
      <c r="AB6819" s="50"/>
      <c r="AI6819" s="107"/>
    </row>
    <row r="6820" spans="3:35" x14ac:dyDescent="0.2">
      <c r="C6820" s="101"/>
      <c r="D6820" s="101"/>
      <c r="E6820" s="101"/>
      <c r="F6820" s="101"/>
      <c r="I6820" s="101"/>
      <c r="J6820" s="101"/>
      <c r="L6820" s="102"/>
      <c r="M6820" s="103"/>
      <c r="O6820" s="101"/>
      <c r="P6820" s="101"/>
      <c r="Q6820" s="101"/>
      <c r="R6820" s="105"/>
      <c r="V6820" s="106"/>
      <c r="W6820" s="107"/>
      <c r="X6820" s="107"/>
      <c r="Y6820" s="107"/>
      <c r="Z6820" s="108"/>
      <c r="AA6820" s="107"/>
      <c r="AB6820" s="50"/>
      <c r="AI6820" s="107"/>
    </row>
    <row r="6821" spans="3:35" x14ac:dyDescent="0.2">
      <c r="C6821" s="101"/>
      <c r="D6821" s="101"/>
      <c r="E6821" s="101"/>
      <c r="F6821" s="101"/>
      <c r="I6821" s="101"/>
      <c r="J6821" s="101"/>
      <c r="L6821" s="102"/>
      <c r="M6821" s="103"/>
      <c r="O6821" s="101"/>
      <c r="P6821" s="101"/>
      <c r="Q6821" s="101"/>
      <c r="R6821" s="105"/>
      <c r="V6821" s="106"/>
      <c r="W6821" s="107"/>
      <c r="X6821" s="107"/>
      <c r="Y6821" s="107"/>
      <c r="Z6821" s="108"/>
      <c r="AA6821" s="107"/>
      <c r="AB6821" s="50"/>
      <c r="AI6821" s="107"/>
    </row>
    <row r="6822" spans="3:35" x14ac:dyDescent="0.2">
      <c r="C6822" s="101"/>
      <c r="D6822" s="101"/>
      <c r="E6822" s="101"/>
      <c r="F6822" s="101"/>
      <c r="I6822" s="101"/>
      <c r="J6822" s="101"/>
      <c r="L6822" s="102"/>
      <c r="M6822" s="103"/>
      <c r="O6822" s="101"/>
      <c r="P6822" s="101"/>
      <c r="Q6822" s="101"/>
      <c r="R6822" s="105"/>
      <c r="V6822" s="106"/>
      <c r="W6822" s="107"/>
      <c r="X6822" s="107"/>
      <c r="Y6822" s="107"/>
      <c r="Z6822" s="108"/>
      <c r="AA6822" s="107"/>
      <c r="AB6822" s="50"/>
      <c r="AI6822" s="107"/>
    </row>
    <row r="6823" spans="3:35" x14ac:dyDescent="0.2">
      <c r="C6823" s="101"/>
      <c r="D6823" s="101"/>
      <c r="E6823" s="101"/>
      <c r="F6823" s="101"/>
      <c r="I6823" s="101"/>
      <c r="J6823" s="101"/>
      <c r="L6823" s="102"/>
      <c r="M6823" s="103"/>
      <c r="O6823" s="101"/>
      <c r="P6823" s="101"/>
      <c r="Q6823" s="101"/>
      <c r="R6823" s="105"/>
      <c r="V6823" s="106"/>
      <c r="W6823" s="107"/>
      <c r="X6823" s="107"/>
      <c r="Y6823" s="107"/>
      <c r="Z6823" s="108"/>
      <c r="AA6823" s="107"/>
      <c r="AB6823" s="50"/>
      <c r="AI6823" s="107"/>
    </row>
    <row r="6824" spans="3:35" x14ac:dyDescent="0.2">
      <c r="C6824" s="101"/>
      <c r="D6824" s="101"/>
      <c r="E6824" s="101"/>
      <c r="F6824" s="101"/>
      <c r="I6824" s="101"/>
      <c r="J6824" s="101"/>
      <c r="L6824" s="102"/>
      <c r="M6824" s="103"/>
      <c r="O6824" s="101"/>
      <c r="P6824" s="101"/>
      <c r="Q6824" s="101"/>
      <c r="R6824" s="105"/>
      <c r="V6824" s="106"/>
      <c r="W6824" s="107"/>
      <c r="X6824" s="107"/>
      <c r="Y6824" s="107"/>
      <c r="Z6824" s="108"/>
      <c r="AA6824" s="107"/>
      <c r="AB6824" s="50"/>
      <c r="AI6824" s="107"/>
    </row>
    <row r="6825" spans="3:35" x14ac:dyDescent="0.2">
      <c r="C6825" s="101"/>
      <c r="D6825" s="101"/>
      <c r="E6825" s="101"/>
      <c r="F6825" s="101"/>
      <c r="I6825" s="101"/>
      <c r="J6825" s="101"/>
      <c r="L6825" s="102"/>
      <c r="M6825" s="103"/>
      <c r="O6825" s="101"/>
      <c r="P6825" s="101"/>
      <c r="Q6825" s="101"/>
      <c r="R6825" s="105"/>
      <c r="V6825" s="106"/>
      <c r="W6825" s="107"/>
      <c r="X6825" s="107"/>
      <c r="Y6825" s="107"/>
      <c r="Z6825" s="108"/>
      <c r="AA6825" s="107"/>
      <c r="AB6825" s="50"/>
      <c r="AI6825" s="107"/>
    </row>
    <row r="6826" spans="3:35" x14ac:dyDescent="0.2">
      <c r="C6826" s="101"/>
      <c r="D6826" s="101"/>
      <c r="E6826" s="101"/>
      <c r="F6826" s="101"/>
      <c r="I6826" s="101"/>
      <c r="J6826" s="101"/>
      <c r="L6826" s="102"/>
      <c r="M6826" s="103"/>
      <c r="O6826" s="101"/>
      <c r="P6826" s="101"/>
      <c r="Q6826" s="101"/>
      <c r="R6826" s="105"/>
      <c r="V6826" s="106"/>
      <c r="W6826" s="107"/>
      <c r="X6826" s="107"/>
      <c r="Y6826" s="107"/>
      <c r="Z6826" s="108"/>
      <c r="AA6826" s="107"/>
      <c r="AB6826" s="50"/>
      <c r="AI6826" s="107"/>
    </row>
    <row r="6827" spans="3:35" x14ac:dyDescent="0.2">
      <c r="C6827" s="101"/>
      <c r="D6827" s="101"/>
      <c r="E6827" s="101"/>
      <c r="F6827" s="101"/>
      <c r="I6827" s="101"/>
      <c r="J6827" s="101"/>
      <c r="L6827" s="102"/>
      <c r="M6827" s="103"/>
      <c r="O6827" s="101"/>
      <c r="P6827" s="101"/>
      <c r="Q6827" s="101"/>
      <c r="R6827" s="105"/>
      <c r="V6827" s="106"/>
      <c r="W6827" s="107"/>
      <c r="X6827" s="107"/>
      <c r="Y6827" s="107"/>
      <c r="Z6827" s="108"/>
      <c r="AA6827" s="107"/>
      <c r="AB6827" s="50"/>
      <c r="AI6827" s="107"/>
    </row>
    <row r="6828" spans="3:35" x14ac:dyDescent="0.2">
      <c r="C6828" s="101"/>
      <c r="D6828" s="101"/>
      <c r="E6828" s="101"/>
      <c r="F6828" s="101"/>
      <c r="I6828" s="101"/>
      <c r="J6828" s="101"/>
      <c r="L6828" s="102"/>
      <c r="M6828" s="103"/>
      <c r="O6828" s="101"/>
      <c r="P6828" s="101"/>
      <c r="Q6828" s="101"/>
      <c r="R6828" s="105"/>
      <c r="V6828" s="106"/>
      <c r="W6828" s="107"/>
      <c r="X6828" s="107"/>
      <c r="Y6828" s="107"/>
      <c r="Z6828" s="108"/>
      <c r="AA6828" s="107"/>
      <c r="AB6828" s="50"/>
      <c r="AI6828" s="107"/>
    </row>
    <row r="6829" spans="3:35" x14ac:dyDescent="0.2">
      <c r="C6829" s="101"/>
      <c r="D6829" s="101"/>
      <c r="E6829" s="101"/>
      <c r="F6829" s="101"/>
      <c r="I6829" s="101"/>
      <c r="J6829" s="101"/>
      <c r="L6829" s="102"/>
      <c r="M6829" s="103"/>
      <c r="O6829" s="101"/>
      <c r="P6829" s="101"/>
      <c r="Q6829" s="101"/>
      <c r="R6829" s="105"/>
      <c r="V6829" s="106"/>
      <c r="W6829" s="107"/>
      <c r="X6829" s="107"/>
      <c r="Y6829" s="107"/>
      <c r="Z6829" s="108"/>
      <c r="AA6829" s="107"/>
      <c r="AB6829" s="50"/>
      <c r="AI6829" s="107"/>
    </row>
    <row r="6830" spans="3:35" x14ac:dyDescent="0.2">
      <c r="C6830" s="101"/>
      <c r="D6830" s="101"/>
      <c r="E6830" s="101"/>
      <c r="F6830" s="101"/>
      <c r="I6830" s="101"/>
      <c r="J6830" s="101"/>
      <c r="L6830" s="102"/>
      <c r="M6830" s="103"/>
      <c r="O6830" s="101"/>
      <c r="P6830" s="101"/>
      <c r="Q6830" s="101"/>
      <c r="R6830" s="105"/>
      <c r="V6830" s="106"/>
      <c r="W6830" s="107"/>
      <c r="X6830" s="107"/>
      <c r="Y6830" s="107"/>
      <c r="Z6830" s="108"/>
      <c r="AA6830" s="107"/>
      <c r="AB6830" s="50"/>
      <c r="AI6830" s="107"/>
    </row>
    <row r="6831" spans="3:35" x14ac:dyDescent="0.2">
      <c r="C6831" s="101"/>
      <c r="D6831" s="101"/>
      <c r="E6831" s="101"/>
      <c r="F6831" s="101"/>
      <c r="I6831" s="101"/>
      <c r="J6831" s="101"/>
      <c r="L6831" s="102"/>
      <c r="M6831" s="103"/>
      <c r="O6831" s="101"/>
      <c r="P6831" s="101"/>
      <c r="Q6831" s="101"/>
      <c r="R6831" s="105"/>
      <c r="V6831" s="106"/>
      <c r="W6831" s="107"/>
      <c r="X6831" s="107"/>
      <c r="Y6831" s="107"/>
      <c r="Z6831" s="108"/>
      <c r="AA6831" s="107"/>
      <c r="AB6831" s="50"/>
      <c r="AI6831" s="107"/>
    </row>
    <row r="6832" spans="3:35" x14ac:dyDescent="0.2">
      <c r="C6832" s="101"/>
      <c r="D6832" s="101"/>
      <c r="E6832" s="101"/>
      <c r="F6832" s="101"/>
      <c r="I6832" s="101"/>
      <c r="J6832" s="101"/>
      <c r="L6832" s="102"/>
      <c r="M6832" s="103"/>
      <c r="O6832" s="101"/>
      <c r="P6832" s="101"/>
      <c r="Q6832" s="101"/>
      <c r="R6832" s="105"/>
      <c r="V6832" s="106"/>
      <c r="W6832" s="107"/>
      <c r="X6832" s="107"/>
      <c r="Y6832" s="107"/>
      <c r="Z6832" s="108"/>
      <c r="AA6832" s="107"/>
      <c r="AB6832" s="50"/>
      <c r="AI6832" s="107"/>
    </row>
    <row r="6833" spans="3:35" x14ac:dyDescent="0.2">
      <c r="C6833" s="101"/>
      <c r="D6833" s="101"/>
      <c r="E6833" s="101"/>
      <c r="F6833" s="101"/>
      <c r="I6833" s="101"/>
      <c r="J6833" s="101"/>
      <c r="L6833" s="102"/>
      <c r="M6833" s="103"/>
      <c r="O6833" s="101"/>
      <c r="P6833" s="101"/>
      <c r="Q6833" s="101"/>
      <c r="R6833" s="105"/>
      <c r="V6833" s="106"/>
      <c r="W6833" s="107"/>
      <c r="X6833" s="107"/>
      <c r="Y6833" s="107"/>
      <c r="Z6833" s="108"/>
      <c r="AA6833" s="107"/>
      <c r="AB6833" s="50"/>
      <c r="AI6833" s="107"/>
    </row>
    <row r="6834" spans="3:35" x14ac:dyDescent="0.2">
      <c r="C6834" s="101"/>
      <c r="D6834" s="101"/>
      <c r="E6834" s="101"/>
      <c r="F6834" s="101"/>
      <c r="I6834" s="101"/>
      <c r="J6834" s="101"/>
      <c r="L6834" s="102"/>
      <c r="M6834" s="103"/>
      <c r="O6834" s="101"/>
      <c r="P6834" s="101"/>
      <c r="Q6834" s="101"/>
      <c r="R6834" s="105"/>
      <c r="V6834" s="106"/>
      <c r="W6834" s="107"/>
      <c r="X6834" s="107"/>
      <c r="Y6834" s="107"/>
      <c r="Z6834" s="108"/>
      <c r="AA6834" s="107"/>
      <c r="AB6834" s="50"/>
      <c r="AI6834" s="107"/>
    </row>
    <row r="6835" spans="3:35" x14ac:dyDescent="0.2">
      <c r="C6835" s="101"/>
      <c r="D6835" s="101"/>
      <c r="E6835" s="101"/>
      <c r="F6835" s="101"/>
      <c r="I6835" s="101"/>
      <c r="J6835" s="101"/>
      <c r="L6835" s="102"/>
      <c r="M6835" s="103"/>
      <c r="O6835" s="101"/>
      <c r="P6835" s="101"/>
      <c r="Q6835" s="101"/>
      <c r="R6835" s="105"/>
      <c r="V6835" s="106"/>
      <c r="W6835" s="107"/>
      <c r="X6835" s="107"/>
      <c r="Y6835" s="107"/>
      <c r="Z6835" s="108"/>
      <c r="AA6835" s="107"/>
      <c r="AB6835" s="50"/>
      <c r="AI6835" s="107"/>
    </row>
    <row r="6836" spans="3:35" x14ac:dyDescent="0.2">
      <c r="C6836" s="101"/>
      <c r="D6836" s="101"/>
      <c r="E6836" s="101"/>
      <c r="F6836" s="101"/>
      <c r="I6836" s="101"/>
      <c r="J6836" s="101"/>
      <c r="L6836" s="102"/>
      <c r="M6836" s="103"/>
      <c r="O6836" s="101"/>
      <c r="P6836" s="101"/>
      <c r="Q6836" s="101"/>
      <c r="R6836" s="105"/>
      <c r="V6836" s="106"/>
      <c r="W6836" s="107"/>
      <c r="X6836" s="107"/>
      <c r="Y6836" s="107"/>
      <c r="Z6836" s="108"/>
      <c r="AA6836" s="107"/>
      <c r="AB6836" s="50"/>
      <c r="AI6836" s="107"/>
    </row>
    <row r="6837" spans="3:35" x14ac:dyDescent="0.2">
      <c r="C6837" s="101"/>
      <c r="D6837" s="101"/>
      <c r="E6837" s="101"/>
      <c r="F6837" s="101"/>
      <c r="I6837" s="101"/>
      <c r="J6837" s="101"/>
      <c r="L6837" s="102"/>
      <c r="M6837" s="103"/>
      <c r="O6837" s="101"/>
      <c r="P6837" s="101"/>
      <c r="Q6837" s="101"/>
      <c r="R6837" s="105"/>
      <c r="V6837" s="106"/>
      <c r="W6837" s="107"/>
      <c r="X6837" s="107"/>
      <c r="Y6837" s="107"/>
      <c r="Z6837" s="108"/>
      <c r="AA6837" s="107"/>
      <c r="AB6837" s="50"/>
      <c r="AI6837" s="107"/>
    </row>
    <row r="6838" spans="3:35" x14ac:dyDescent="0.2">
      <c r="C6838" s="101"/>
      <c r="D6838" s="101"/>
      <c r="E6838" s="101"/>
      <c r="F6838" s="101"/>
      <c r="I6838" s="101"/>
      <c r="J6838" s="101"/>
      <c r="L6838" s="102"/>
      <c r="M6838" s="103"/>
      <c r="O6838" s="101"/>
      <c r="P6838" s="101"/>
      <c r="Q6838" s="101"/>
      <c r="R6838" s="105"/>
      <c r="V6838" s="106"/>
      <c r="W6838" s="107"/>
      <c r="X6838" s="107"/>
      <c r="Y6838" s="107"/>
      <c r="Z6838" s="108"/>
      <c r="AA6838" s="107"/>
      <c r="AB6838" s="50"/>
      <c r="AI6838" s="107"/>
    </row>
    <row r="6839" spans="3:35" x14ac:dyDescent="0.2">
      <c r="C6839" s="101"/>
      <c r="D6839" s="101"/>
      <c r="E6839" s="101"/>
      <c r="F6839" s="101"/>
      <c r="I6839" s="101"/>
      <c r="J6839" s="101"/>
      <c r="L6839" s="102"/>
      <c r="M6839" s="103"/>
      <c r="O6839" s="101"/>
      <c r="P6839" s="101"/>
      <c r="Q6839" s="101"/>
      <c r="R6839" s="105"/>
      <c r="V6839" s="106"/>
      <c r="W6839" s="107"/>
      <c r="X6839" s="107"/>
      <c r="Y6839" s="107"/>
      <c r="Z6839" s="108"/>
      <c r="AA6839" s="107"/>
      <c r="AB6839" s="50"/>
      <c r="AI6839" s="107"/>
    </row>
    <row r="6840" spans="3:35" x14ac:dyDescent="0.2">
      <c r="C6840" s="101"/>
      <c r="D6840" s="101"/>
      <c r="E6840" s="101"/>
      <c r="F6840" s="101"/>
      <c r="I6840" s="101"/>
      <c r="J6840" s="101"/>
      <c r="L6840" s="102"/>
      <c r="M6840" s="103"/>
      <c r="O6840" s="101"/>
      <c r="P6840" s="101"/>
      <c r="Q6840" s="101"/>
      <c r="R6840" s="105"/>
      <c r="V6840" s="106"/>
      <c r="W6840" s="107"/>
      <c r="X6840" s="107"/>
      <c r="Y6840" s="107"/>
      <c r="Z6840" s="108"/>
      <c r="AA6840" s="107"/>
      <c r="AB6840" s="50"/>
      <c r="AI6840" s="107"/>
    </row>
    <row r="6841" spans="3:35" x14ac:dyDescent="0.2">
      <c r="C6841" s="101"/>
      <c r="D6841" s="101"/>
      <c r="E6841" s="101"/>
      <c r="F6841" s="101"/>
      <c r="I6841" s="101"/>
      <c r="J6841" s="101"/>
      <c r="L6841" s="102"/>
      <c r="M6841" s="103"/>
      <c r="O6841" s="101"/>
      <c r="P6841" s="101"/>
      <c r="Q6841" s="101"/>
      <c r="R6841" s="105"/>
      <c r="V6841" s="106"/>
      <c r="W6841" s="107"/>
      <c r="X6841" s="107"/>
      <c r="Y6841" s="107"/>
      <c r="Z6841" s="108"/>
      <c r="AA6841" s="107"/>
      <c r="AB6841" s="50"/>
      <c r="AI6841" s="107"/>
    </row>
    <row r="6842" spans="3:35" x14ac:dyDescent="0.2">
      <c r="C6842" s="101"/>
      <c r="D6842" s="101"/>
      <c r="E6842" s="101"/>
      <c r="F6842" s="101"/>
      <c r="I6842" s="101"/>
      <c r="J6842" s="101"/>
      <c r="L6842" s="102"/>
      <c r="M6842" s="103"/>
      <c r="O6842" s="101"/>
      <c r="P6842" s="101"/>
      <c r="Q6842" s="101"/>
      <c r="R6842" s="105"/>
      <c r="V6842" s="106"/>
      <c r="W6842" s="107"/>
      <c r="X6842" s="107"/>
      <c r="Y6842" s="107"/>
      <c r="Z6842" s="108"/>
      <c r="AA6842" s="107"/>
      <c r="AB6842" s="50"/>
      <c r="AI6842" s="107"/>
    </row>
    <row r="6843" spans="3:35" x14ac:dyDescent="0.2">
      <c r="C6843" s="101"/>
      <c r="D6843" s="101"/>
      <c r="E6843" s="101"/>
      <c r="F6843" s="101"/>
      <c r="I6843" s="101"/>
      <c r="J6843" s="101"/>
      <c r="L6843" s="102"/>
      <c r="M6843" s="103"/>
      <c r="O6843" s="101"/>
      <c r="P6843" s="101"/>
      <c r="Q6843" s="101"/>
      <c r="R6843" s="105"/>
      <c r="V6843" s="106"/>
      <c r="W6843" s="107"/>
      <c r="X6843" s="107"/>
      <c r="Y6843" s="107"/>
      <c r="Z6843" s="108"/>
      <c r="AA6843" s="107"/>
      <c r="AB6843" s="50"/>
      <c r="AI6843" s="107"/>
    </row>
    <row r="6844" spans="3:35" x14ac:dyDescent="0.2">
      <c r="C6844" s="101"/>
      <c r="D6844" s="101"/>
      <c r="E6844" s="101"/>
      <c r="F6844" s="101"/>
      <c r="I6844" s="101"/>
      <c r="J6844" s="101"/>
      <c r="L6844" s="102"/>
      <c r="M6844" s="103"/>
      <c r="O6844" s="101"/>
      <c r="P6844" s="101"/>
      <c r="Q6844" s="101"/>
      <c r="R6844" s="105"/>
      <c r="V6844" s="106"/>
      <c r="W6844" s="107"/>
      <c r="X6844" s="107"/>
      <c r="Y6844" s="107"/>
      <c r="Z6844" s="108"/>
      <c r="AA6844" s="107"/>
      <c r="AB6844" s="50"/>
      <c r="AI6844" s="107"/>
    </row>
    <row r="6845" spans="3:35" x14ac:dyDescent="0.2">
      <c r="C6845" s="101"/>
      <c r="D6845" s="101"/>
      <c r="E6845" s="101"/>
      <c r="F6845" s="101"/>
      <c r="I6845" s="101"/>
      <c r="J6845" s="101"/>
      <c r="L6845" s="102"/>
      <c r="M6845" s="103"/>
      <c r="O6845" s="101"/>
      <c r="P6845" s="101"/>
      <c r="Q6845" s="101"/>
      <c r="R6845" s="105"/>
      <c r="V6845" s="106"/>
      <c r="W6845" s="107"/>
      <c r="X6845" s="107"/>
      <c r="Y6845" s="107"/>
      <c r="Z6845" s="108"/>
      <c r="AA6845" s="107"/>
      <c r="AB6845" s="50"/>
      <c r="AI6845" s="107"/>
    </row>
    <row r="6846" spans="3:35" x14ac:dyDescent="0.2">
      <c r="C6846" s="101"/>
      <c r="D6846" s="101"/>
      <c r="E6846" s="101"/>
      <c r="F6846" s="101"/>
      <c r="I6846" s="101"/>
      <c r="J6846" s="101"/>
      <c r="L6846" s="102"/>
      <c r="M6846" s="103"/>
      <c r="O6846" s="101"/>
      <c r="P6846" s="101"/>
      <c r="Q6846" s="101"/>
      <c r="R6846" s="105"/>
      <c r="V6846" s="106"/>
      <c r="W6846" s="107"/>
      <c r="X6846" s="107"/>
      <c r="Y6846" s="107"/>
      <c r="Z6846" s="108"/>
      <c r="AA6846" s="107"/>
      <c r="AB6846" s="50"/>
      <c r="AI6846" s="107"/>
    </row>
    <row r="6847" spans="3:35" x14ac:dyDescent="0.2">
      <c r="C6847" s="101"/>
      <c r="D6847" s="101"/>
      <c r="E6847" s="101"/>
      <c r="F6847" s="101"/>
      <c r="I6847" s="101"/>
      <c r="J6847" s="101"/>
      <c r="L6847" s="102"/>
      <c r="M6847" s="103"/>
      <c r="O6847" s="101"/>
      <c r="P6847" s="101"/>
      <c r="Q6847" s="101"/>
      <c r="R6847" s="105"/>
      <c r="V6847" s="106"/>
      <c r="W6847" s="107"/>
      <c r="X6847" s="107"/>
      <c r="Y6847" s="107"/>
      <c r="Z6847" s="108"/>
      <c r="AA6847" s="107"/>
      <c r="AB6847" s="50"/>
      <c r="AI6847" s="107"/>
    </row>
    <row r="6848" spans="3:35" x14ac:dyDescent="0.2">
      <c r="C6848" s="101"/>
      <c r="D6848" s="101"/>
      <c r="E6848" s="101"/>
      <c r="F6848" s="101"/>
      <c r="I6848" s="101"/>
      <c r="J6848" s="101"/>
      <c r="L6848" s="102"/>
      <c r="M6848" s="103"/>
      <c r="O6848" s="101"/>
      <c r="P6848" s="101"/>
      <c r="Q6848" s="101"/>
      <c r="R6848" s="105"/>
      <c r="V6848" s="106"/>
      <c r="W6848" s="107"/>
      <c r="X6848" s="107"/>
      <c r="Y6848" s="107"/>
      <c r="Z6848" s="108"/>
      <c r="AA6848" s="107"/>
      <c r="AB6848" s="50"/>
      <c r="AI6848" s="107"/>
    </row>
    <row r="6849" spans="3:35" x14ac:dyDescent="0.2">
      <c r="C6849" s="101"/>
      <c r="D6849" s="101"/>
      <c r="E6849" s="101"/>
      <c r="F6849" s="101"/>
      <c r="I6849" s="101"/>
      <c r="J6849" s="101"/>
      <c r="L6849" s="102"/>
      <c r="M6849" s="103"/>
      <c r="O6849" s="101"/>
      <c r="P6849" s="101"/>
      <c r="Q6849" s="101"/>
      <c r="R6849" s="105"/>
      <c r="V6849" s="106"/>
      <c r="W6849" s="107"/>
      <c r="X6849" s="107"/>
      <c r="Y6849" s="107"/>
      <c r="Z6849" s="108"/>
      <c r="AA6849" s="107"/>
      <c r="AB6849" s="50"/>
      <c r="AI6849" s="107"/>
    </row>
    <row r="6850" spans="3:35" x14ac:dyDescent="0.2">
      <c r="C6850" s="101"/>
      <c r="D6850" s="101"/>
      <c r="E6850" s="101"/>
      <c r="F6850" s="101"/>
      <c r="I6850" s="101"/>
      <c r="J6850" s="101"/>
      <c r="L6850" s="102"/>
      <c r="M6850" s="103"/>
      <c r="O6850" s="101"/>
      <c r="P6850" s="101"/>
      <c r="Q6850" s="101"/>
      <c r="R6850" s="105"/>
      <c r="V6850" s="106"/>
      <c r="W6850" s="107"/>
      <c r="X6850" s="107"/>
      <c r="Y6850" s="107"/>
      <c r="Z6850" s="108"/>
      <c r="AA6850" s="107"/>
      <c r="AB6850" s="50"/>
      <c r="AI6850" s="107"/>
    </row>
    <row r="6851" spans="3:35" x14ac:dyDescent="0.2">
      <c r="C6851" s="101"/>
      <c r="D6851" s="101"/>
      <c r="E6851" s="101"/>
      <c r="F6851" s="101"/>
      <c r="I6851" s="101"/>
      <c r="J6851" s="101"/>
      <c r="L6851" s="102"/>
      <c r="M6851" s="103"/>
      <c r="O6851" s="101"/>
      <c r="P6851" s="101"/>
      <c r="Q6851" s="101"/>
      <c r="R6851" s="105"/>
      <c r="V6851" s="106"/>
      <c r="W6851" s="107"/>
      <c r="X6851" s="107"/>
      <c r="Y6851" s="107"/>
      <c r="Z6851" s="108"/>
      <c r="AA6851" s="107"/>
      <c r="AB6851" s="50"/>
      <c r="AI6851" s="107"/>
    </row>
    <row r="6852" spans="3:35" x14ac:dyDescent="0.2">
      <c r="C6852" s="101"/>
      <c r="D6852" s="101"/>
      <c r="E6852" s="101"/>
      <c r="F6852" s="101"/>
      <c r="I6852" s="101"/>
      <c r="J6852" s="101"/>
      <c r="L6852" s="102"/>
      <c r="M6852" s="103"/>
      <c r="O6852" s="101"/>
      <c r="P6852" s="101"/>
      <c r="Q6852" s="101"/>
      <c r="R6852" s="105"/>
      <c r="V6852" s="106"/>
      <c r="W6852" s="107"/>
      <c r="X6852" s="107"/>
      <c r="Y6852" s="107"/>
      <c r="Z6852" s="108"/>
      <c r="AA6852" s="107"/>
      <c r="AB6852" s="50"/>
      <c r="AI6852" s="107"/>
    </row>
    <row r="6853" spans="3:35" x14ac:dyDescent="0.2">
      <c r="C6853" s="101"/>
      <c r="D6853" s="101"/>
      <c r="E6853" s="101"/>
      <c r="F6853" s="101"/>
      <c r="I6853" s="101"/>
      <c r="J6853" s="101"/>
      <c r="L6853" s="102"/>
      <c r="M6853" s="103"/>
      <c r="O6853" s="101"/>
      <c r="P6853" s="101"/>
      <c r="Q6853" s="101"/>
      <c r="R6853" s="105"/>
      <c r="V6853" s="106"/>
      <c r="W6853" s="107"/>
      <c r="X6853" s="107"/>
      <c r="Y6853" s="107"/>
      <c r="Z6853" s="108"/>
      <c r="AA6853" s="107"/>
      <c r="AB6853" s="50"/>
      <c r="AI6853" s="107"/>
    </row>
    <row r="6854" spans="3:35" x14ac:dyDescent="0.2">
      <c r="C6854" s="101"/>
      <c r="D6854" s="101"/>
      <c r="E6854" s="101"/>
      <c r="F6854" s="101"/>
      <c r="I6854" s="101"/>
      <c r="J6854" s="101"/>
      <c r="L6854" s="102"/>
      <c r="M6854" s="103"/>
      <c r="O6854" s="101"/>
      <c r="P6854" s="101"/>
      <c r="Q6854" s="101"/>
      <c r="R6854" s="105"/>
      <c r="V6854" s="106"/>
      <c r="W6854" s="107"/>
      <c r="X6854" s="107"/>
      <c r="Y6854" s="107"/>
      <c r="Z6854" s="108"/>
      <c r="AA6854" s="107"/>
      <c r="AB6854" s="50"/>
      <c r="AI6854" s="107"/>
    </row>
    <row r="6855" spans="3:35" x14ac:dyDescent="0.2">
      <c r="C6855" s="101"/>
      <c r="D6855" s="101"/>
      <c r="E6855" s="101"/>
      <c r="F6855" s="101"/>
      <c r="I6855" s="101"/>
      <c r="J6855" s="101"/>
      <c r="L6855" s="102"/>
      <c r="M6855" s="103"/>
      <c r="O6855" s="101"/>
      <c r="P6855" s="101"/>
      <c r="Q6855" s="101"/>
      <c r="R6855" s="105"/>
      <c r="V6855" s="106"/>
      <c r="W6855" s="107"/>
      <c r="X6855" s="107"/>
      <c r="Y6855" s="107"/>
      <c r="Z6855" s="108"/>
      <c r="AA6855" s="107"/>
      <c r="AB6855" s="50"/>
      <c r="AI6855" s="107"/>
    </row>
    <row r="6856" spans="3:35" x14ac:dyDescent="0.2">
      <c r="C6856" s="101"/>
      <c r="D6856" s="101"/>
      <c r="E6856" s="101"/>
      <c r="F6856" s="101"/>
      <c r="I6856" s="101"/>
      <c r="J6856" s="101"/>
      <c r="L6856" s="102"/>
      <c r="M6856" s="103"/>
      <c r="O6856" s="101"/>
      <c r="P6856" s="101"/>
      <c r="Q6856" s="101"/>
      <c r="R6856" s="105"/>
      <c r="V6856" s="106"/>
      <c r="W6856" s="107"/>
      <c r="X6856" s="107"/>
      <c r="Y6856" s="107"/>
      <c r="Z6856" s="108"/>
      <c r="AA6856" s="107"/>
      <c r="AB6856" s="50"/>
      <c r="AI6856" s="107"/>
    </row>
    <row r="6857" spans="3:35" x14ac:dyDescent="0.2">
      <c r="C6857" s="101"/>
      <c r="D6857" s="101"/>
      <c r="E6857" s="101"/>
      <c r="F6857" s="101"/>
      <c r="I6857" s="101"/>
      <c r="J6857" s="101"/>
      <c r="L6857" s="102"/>
      <c r="M6857" s="103"/>
      <c r="O6857" s="101"/>
      <c r="P6857" s="101"/>
      <c r="Q6857" s="101"/>
      <c r="R6857" s="105"/>
      <c r="V6857" s="106"/>
      <c r="W6857" s="107"/>
      <c r="X6857" s="107"/>
      <c r="Y6857" s="107"/>
      <c r="Z6857" s="108"/>
      <c r="AA6857" s="107"/>
      <c r="AB6857" s="50"/>
      <c r="AI6857" s="107"/>
    </row>
    <row r="6858" spans="3:35" x14ac:dyDescent="0.2">
      <c r="C6858" s="101"/>
      <c r="D6858" s="101"/>
      <c r="E6858" s="101"/>
      <c r="F6858" s="101"/>
      <c r="I6858" s="101"/>
      <c r="J6858" s="101"/>
      <c r="L6858" s="102"/>
      <c r="M6858" s="103"/>
      <c r="O6858" s="101"/>
      <c r="P6858" s="101"/>
      <c r="Q6858" s="101"/>
      <c r="R6858" s="105"/>
      <c r="V6858" s="106"/>
      <c r="W6858" s="107"/>
      <c r="X6858" s="107"/>
      <c r="Y6858" s="107"/>
      <c r="Z6858" s="108"/>
      <c r="AA6858" s="107"/>
      <c r="AB6858" s="50"/>
      <c r="AI6858" s="107"/>
    </row>
    <row r="6859" spans="3:35" x14ac:dyDescent="0.2">
      <c r="C6859" s="101"/>
      <c r="D6859" s="101"/>
      <c r="E6859" s="101"/>
      <c r="F6859" s="101"/>
      <c r="I6859" s="101"/>
      <c r="J6859" s="101"/>
      <c r="L6859" s="102"/>
      <c r="M6859" s="103"/>
      <c r="O6859" s="101"/>
      <c r="P6859" s="101"/>
      <c r="Q6859" s="101"/>
      <c r="R6859" s="105"/>
      <c r="V6859" s="106"/>
      <c r="W6859" s="107"/>
      <c r="X6859" s="107"/>
      <c r="Y6859" s="107"/>
      <c r="Z6859" s="108"/>
      <c r="AA6859" s="107"/>
      <c r="AB6859" s="50"/>
      <c r="AI6859" s="107"/>
    </row>
    <row r="6860" spans="3:35" x14ac:dyDescent="0.2">
      <c r="C6860" s="101"/>
      <c r="D6860" s="101"/>
      <c r="E6860" s="101"/>
      <c r="F6860" s="101"/>
      <c r="I6860" s="101"/>
      <c r="J6860" s="101"/>
      <c r="L6860" s="102"/>
      <c r="M6860" s="103"/>
      <c r="O6860" s="101"/>
      <c r="P6860" s="101"/>
      <c r="Q6860" s="101"/>
      <c r="R6860" s="105"/>
      <c r="V6860" s="106"/>
      <c r="W6860" s="107"/>
      <c r="X6860" s="107"/>
      <c r="Y6860" s="107"/>
      <c r="Z6860" s="108"/>
      <c r="AA6860" s="107"/>
      <c r="AB6860" s="50"/>
      <c r="AI6860" s="107"/>
    </row>
    <row r="6861" spans="3:35" x14ac:dyDescent="0.2">
      <c r="C6861" s="101"/>
      <c r="D6861" s="101"/>
      <c r="E6861" s="101"/>
      <c r="F6861" s="101"/>
      <c r="I6861" s="101"/>
      <c r="J6861" s="101"/>
      <c r="L6861" s="102"/>
      <c r="M6861" s="103"/>
      <c r="O6861" s="101"/>
      <c r="P6861" s="101"/>
      <c r="Q6861" s="101"/>
      <c r="R6861" s="105"/>
      <c r="V6861" s="106"/>
      <c r="W6861" s="107"/>
      <c r="X6861" s="107"/>
      <c r="Y6861" s="107"/>
      <c r="Z6861" s="108"/>
      <c r="AA6861" s="107"/>
      <c r="AB6861" s="50"/>
      <c r="AI6861" s="107"/>
    </row>
    <row r="6862" spans="3:35" x14ac:dyDescent="0.2">
      <c r="C6862" s="101"/>
      <c r="D6862" s="101"/>
      <c r="E6862" s="101"/>
      <c r="F6862" s="101"/>
      <c r="I6862" s="101"/>
      <c r="J6862" s="101"/>
      <c r="L6862" s="102"/>
      <c r="M6862" s="103"/>
      <c r="O6862" s="101"/>
      <c r="P6862" s="101"/>
      <c r="Q6862" s="101"/>
      <c r="R6862" s="105"/>
      <c r="V6862" s="106"/>
      <c r="W6862" s="107"/>
      <c r="X6862" s="107"/>
      <c r="Y6862" s="107"/>
      <c r="Z6862" s="108"/>
      <c r="AA6862" s="107"/>
      <c r="AB6862" s="50"/>
      <c r="AI6862" s="107"/>
    </row>
    <row r="6863" spans="3:35" x14ac:dyDescent="0.2">
      <c r="C6863" s="101"/>
      <c r="D6863" s="101"/>
      <c r="E6863" s="101"/>
      <c r="F6863" s="101"/>
      <c r="I6863" s="101"/>
      <c r="J6863" s="101"/>
      <c r="L6863" s="102"/>
      <c r="M6863" s="103"/>
      <c r="O6863" s="101"/>
      <c r="P6863" s="101"/>
      <c r="Q6863" s="101"/>
      <c r="R6863" s="105"/>
      <c r="V6863" s="106"/>
      <c r="W6863" s="107"/>
      <c r="X6863" s="107"/>
      <c r="Y6863" s="107"/>
      <c r="Z6863" s="108"/>
      <c r="AA6863" s="107"/>
      <c r="AB6863" s="50"/>
      <c r="AI6863" s="107"/>
    </row>
    <row r="6864" spans="3:35" x14ac:dyDescent="0.2">
      <c r="C6864" s="101"/>
      <c r="D6864" s="101"/>
      <c r="E6864" s="101"/>
      <c r="F6864" s="101"/>
      <c r="I6864" s="101"/>
      <c r="J6864" s="101"/>
      <c r="L6864" s="102"/>
      <c r="M6864" s="103"/>
      <c r="O6864" s="101"/>
      <c r="P6864" s="101"/>
      <c r="Q6864" s="101"/>
      <c r="R6864" s="105"/>
      <c r="V6864" s="106"/>
      <c r="W6864" s="107"/>
      <c r="X6864" s="107"/>
      <c r="Y6864" s="107"/>
      <c r="Z6864" s="108"/>
      <c r="AA6864" s="107"/>
      <c r="AB6864" s="50"/>
      <c r="AI6864" s="107"/>
    </row>
    <row r="6865" spans="3:35" x14ac:dyDescent="0.2">
      <c r="C6865" s="101"/>
      <c r="D6865" s="101"/>
      <c r="E6865" s="101"/>
      <c r="F6865" s="101"/>
      <c r="I6865" s="101"/>
      <c r="J6865" s="101"/>
      <c r="L6865" s="102"/>
      <c r="M6865" s="103"/>
      <c r="O6865" s="101"/>
      <c r="P6865" s="101"/>
      <c r="Q6865" s="101"/>
      <c r="R6865" s="105"/>
      <c r="V6865" s="106"/>
      <c r="W6865" s="107"/>
      <c r="X6865" s="107"/>
      <c r="Y6865" s="107"/>
      <c r="Z6865" s="108"/>
      <c r="AA6865" s="107"/>
      <c r="AB6865" s="50"/>
      <c r="AI6865" s="107"/>
    </row>
    <row r="6866" spans="3:35" x14ac:dyDescent="0.2">
      <c r="C6866" s="101"/>
      <c r="D6866" s="101"/>
      <c r="E6866" s="101"/>
      <c r="F6866" s="101"/>
      <c r="I6866" s="101"/>
      <c r="J6866" s="101"/>
      <c r="L6866" s="102"/>
      <c r="M6866" s="103"/>
      <c r="O6866" s="101"/>
      <c r="P6866" s="101"/>
      <c r="Q6866" s="101"/>
      <c r="R6866" s="105"/>
      <c r="V6866" s="106"/>
      <c r="W6866" s="107"/>
      <c r="X6866" s="107"/>
      <c r="Y6866" s="107"/>
      <c r="Z6866" s="108"/>
      <c r="AA6866" s="107"/>
      <c r="AB6866" s="50"/>
      <c r="AI6866" s="107"/>
    </row>
    <row r="6867" spans="3:35" x14ac:dyDescent="0.2">
      <c r="C6867" s="101"/>
      <c r="D6867" s="101"/>
      <c r="E6867" s="101"/>
      <c r="F6867" s="101"/>
      <c r="I6867" s="101"/>
      <c r="J6867" s="101"/>
      <c r="L6867" s="102"/>
      <c r="M6867" s="103"/>
      <c r="O6867" s="101"/>
      <c r="P6867" s="101"/>
      <c r="Q6867" s="101"/>
      <c r="R6867" s="105"/>
      <c r="V6867" s="106"/>
      <c r="W6867" s="107"/>
      <c r="X6867" s="107"/>
      <c r="Y6867" s="107"/>
      <c r="Z6867" s="108"/>
      <c r="AA6867" s="107"/>
      <c r="AB6867" s="50"/>
      <c r="AI6867" s="107"/>
    </row>
    <row r="6868" spans="3:35" x14ac:dyDescent="0.2">
      <c r="C6868" s="101"/>
      <c r="D6868" s="101"/>
      <c r="E6868" s="101"/>
      <c r="F6868" s="101"/>
      <c r="I6868" s="101"/>
      <c r="J6868" s="101"/>
      <c r="L6868" s="102"/>
      <c r="M6868" s="103"/>
      <c r="O6868" s="101"/>
      <c r="P6868" s="101"/>
      <c r="Q6868" s="101"/>
      <c r="R6868" s="105"/>
      <c r="V6868" s="106"/>
      <c r="W6868" s="107"/>
      <c r="X6868" s="107"/>
      <c r="Y6868" s="107"/>
      <c r="Z6868" s="108"/>
      <c r="AA6868" s="107"/>
      <c r="AB6868" s="50"/>
      <c r="AI6868" s="107"/>
    </row>
    <row r="6869" spans="3:35" x14ac:dyDescent="0.2">
      <c r="C6869" s="101"/>
      <c r="D6869" s="101"/>
      <c r="E6869" s="101"/>
      <c r="F6869" s="101"/>
      <c r="I6869" s="101"/>
      <c r="J6869" s="101"/>
      <c r="L6869" s="102"/>
      <c r="M6869" s="103"/>
      <c r="O6869" s="101"/>
      <c r="P6869" s="101"/>
      <c r="Q6869" s="101"/>
      <c r="R6869" s="105"/>
      <c r="V6869" s="106"/>
      <c r="W6869" s="107"/>
      <c r="X6869" s="107"/>
      <c r="Y6869" s="107"/>
      <c r="Z6869" s="108"/>
      <c r="AA6869" s="107"/>
      <c r="AB6869" s="50"/>
      <c r="AI6869" s="107"/>
    </row>
    <row r="6870" spans="3:35" x14ac:dyDescent="0.2">
      <c r="C6870" s="101"/>
      <c r="D6870" s="101"/>
      <c r="E6870" s="101"/>
      <c r="F6870" s="101"/>
      <c r="I6870" s="101"/>
      <c r="J6870" s="101"/>
      <c r="L6870" s="102"/>
      <c r="M6870" s="103"/>
      <c r="O6870" s="101"/>
      <c r="P6870" s="101"/>
      <c r="Q6870" s="101"/>
      <c r="R6870" s="105"/>
      <c r="V6870" s="106"/>
      <c r="W6870" s="107"/>
      <c r="X6870" s="107"/>
      <c r="Y6870" s="107"/>
      <c r="Z6870" s="108"/>
      <c r="AA6870" s="107"/>
      <c r="AB6870" s="50"/>
      <c r="AI6870" s="107"/>
    </row>
    <row r="6871" spans="3:35" x14ac:dyDescent="0.2">
      <c r="C6871" s="101"/>
      <c r="D6871" s="101"/>
      <c r="E6871" s="101"/>
      <c r="F6871" s="101"/>
      <c r="I6871" s="101"/>
      <c r="J6871" s="101"/>
      <c r="L6871" s="102"/>
      <c r="M6871" s="103"/>
      <c r="O6871" s="101"/>
      <c r="P6871" s="101"/>
      <c r="Q6871" s="101"/>
      <c r="R6871" s="105"/>
      <c r="V6871" s="106"/>
      <c r="W6871" s="107"/>
      <c r="X6871" s="107"/>
      <c r="Y6871" s="107"/>
      <c r="Z6871" s="108"/>
      <c r="AA6871" s="107"/>
      <c r="AB6871" s="50"/>
      <c r="AI6871" s="107"/>
    </row>
    <row r="6872" spans="3:35" x14ac:dyDescent="0.2">
      <c r="C6872" s="101"/>
      <c r="D6872" s="101"/>
      <c r="E6872" s="101"/>
      <c r="F6872" s="101"/>
      <c r="I6872" s="101"/>
      <c r="J6872" s="101"/>
      <c r="L6872" s="102"/>
      <c r="M6872" s="103"/>
      <c r="O6872" s="101"/>
      <c r="P6872" s="101"/>
      <c r="Q6872" s="101"/>
      <c r="R6872" s="105"/>
      <c r="V6872" s="106"/>
      <c r="W6872" s="107"/>
      <c r="X6872" s="107"/>
      <c r="Y6872" s="107"/>
      <c r="Z6872" s="108"/>
      <c r="AA6872" s="107"/>
      <c r="AB6872" s="50"/>
      <c r="AI6872" s="107"/>
    </row>
    <row r="6873" spans="3:35" x14ac:dyDescent="0.2">
      <c r="C6873" s="101"/>
      <c r="D6873" s="101"/>
      <c r="E6873" s="101"/>
      <c r="F6873" s="101"/>
      <c r="I6873" s="101"/>
      <c r="J6873" s="101"/>
      <c r="L6873" s="102"/>
      <c r="M6873" s="103"/>
      <c r="O6873" s="101"/>
      <c r="P6873" s="101"/>
      <c r="Q6873" s="101"/>
      <c r="R6873" s="105"/>
      <c r="V6873" s="106"/>
      <c r="W6873" s="107"/>
      <c r="X6873" s="107"/>
      <c r="Y6873" s="107"/>
      <c r="Z6873" s="108"/>
      <c r="AA6873" s="107"/>
      <c r="AB6873" s="50"/>
      <c r="AI6873" s="107"/>
    </row>
    <row r="6874" spans="3:35" x14ac:dyDescent="0.2">
      <c r="C6874" s="101"/>
      <c r="D6874" s="101"/>
      <c r="E6874" s="101"/>
      <c r="F6874" s="101"/>
      <c r="I6874" s="101"/>
      <c r="J6874" s="101"/>
      <c r="L6874" s="102"/>
      <c r="M6874" s="103"/>
      <c r="O6874" s="101"/>
      <c r="P6874" s="101"/>
      <c r="Q6874" s="101"/>
      <c r="R6874" s="105"/>
      <c r="V6874" s="106"/>
      <c r="W6874" s="107"/>
      <c r="X6874" s="107"/>
      <c r="Y6874" s="107"/>
      <c r="Z6874" s="108"/>
      <c r="AA6874" s="107"/>
      <c r="AB6874" s="50"/>
      <c r="AI6874" s="107"/>
    </row>
    <row r="6875" spans="3:35" x14ac:dyDescent="0.2">
      <c r="C6875" s="101"/>
      <c r="D6875" s="101"/>
      <c r="E6875" s="101"/>
      <c r="F6875" s="101"/>
      <c r="I6875" s="101"/>
      <c r="J6875" s="101"/>
      <c r="L6875" s="102"/>
      <c r="M6875" s="103"/>
      <c r="O6875" s="101"/>
      <c r="P6875" s="101"/>
      <c r="Q6875" s="101"/>
      <c r="R6875" s="105"/>
      <c r="V6875" s="106"/>
      <c r="W6875" s="107"/>
      <c r="X6875" s="107"/>
      <c r="Y6875" s="107"/>
      <c r="Z6875" s="108"/>
      <c r="AA6875" s="107"/>
      <c r="AB6875" s="50"/>
      <c r="AI6875" s="107"/>
    </row>
    <row r="6876" spans="3:35" x14ac:dyDescent="0.2">
      <c r="C6876" s="101"/>
      <c r="D6876" s="101"/>
      <c r="E6876" s="101"/>
      <c r="F6876" s="101"/>
      <c r="I6876" s="101"/>
      <c r="J6876" s="101"/>
      <c r="L6876" s="102"/>
      <c r="M6876" s="103"/>
      <c r="O6876" s="101"/>
      <c r="P6876" s="101"/>
      <c r="Q6876" s="101"/>
      <c r="R6876" s="105"/>
      <c r="V6876" s="106"/>
      <c r="W6876" s="107"/>
      <c r="X6876" s="107"/>
      <c r="Y6876" s="107"/>
      <c r="Z6876" s="108"/>
      <c r="AA6876" s="107"/>
      <c r="AB6876" s="50"/>
      <c r="AI6876" s="107"/>
    </row>
    <row r="6877" spans="3:35" x14ac:dyDescent="0.2">
      <c r="C6877" s="101"/>
      <c r="D6877" s="101"/>
      <c r="E6877" s="101"/>
      <c r="F6877" s="101"/>
      <c r="I6877" s="101"/>
      <c r="J6877" s="101"/>
      <c r="L6877" s="102"/>
      <c r="M6877" s="103"/>
      <c r="O6877" s="101"/>
      <c r="P6877" s="101"/>
      <c r="Q6877" s="101"/>
      <c r="R6877" s="105"/>
      <c r="V6877" s="106"/>
      <c r="W6877" s="107"/>
      <c r="X6877" s="107"/>
      <c r="Y6877" s="107"/>
      <c r="Z6877" s="108"/>
      <c r="AA6877" s="107"/>
      <c r="AB6877" s="50"/>
      <c r="AI6877" s="107"/>
    </row>
    <row r="6878" spans="3:35" x14ac:dyDescent="0.2">
      <c r="C6878" s="101"/>
      <c r="D6878" s="101"/>
      <c r="E6878" s="101"/>
      <c r="F6878" s="101"/>
      <c r="I6878" s="101"/>
      <c r="J6878" s="101"/>
      <c r="L6878" s="102"/>
      <c r="M6878" s="103"/>
      <c r="O6878" s="101"/>
      <c r="P6878" s="101"/>
      <c r="Q6878" s="101"/>
      <c r="R6878" s="105"/>
      <c r="V6878" s="106"/>
      <c r="W6878" s="107"/>
      <c r="X6878" s="107"/>
      <c r="Y6878" s="107"/>
      <c r="Z6878" s="108"/>
      <c r="AA6878" s="107"/>
      <c r="AB6878" s="50"/>
      <c r="AI6878" s="107"/>
    </row>
    <row r="6879" spans="3:35" x14ac:dyDescent="0.2">
      <c r="C6879" s="101"/>
      <c r="D6879" s="101"/>
      <c r="E6879" s="101"/>
      <c r="F6879" s="101"/>
      <c r="I6879" s="101"/>
      <c r="J6879" s="101"/>
      <c r="L6879" s="102"/>
      <c r="M6879" s="103"/>
      <c r="O6879" s="101"/>
      <c r="P6879" s="101"/>
      <c r="Q6879" s="101"/>
      <c r="R6879" s="105"/>
      <c r="V6879" s="106"/>
      <c r="W6879" s="107"/>
      <c r="X6879" s="107"/>
      <c r="Y6879" s="107"/>
      <c r="Z6879" s="108"/>
      <c r="AA6879" s="107"/>
      <c r="AB6879" s="50"/>
      <c r="AI6879" s="107"/>
    </row>
    <row r="6880" spans="3:35" x14ac:dyDescent="0.2">
      <c r="C6880" s="101"/>
      <c r="D6880" s="101"/>
      <c r="E6880" s="101"/>
      <c r="F6880" s="101"/>
      <c r="I6880" s="101"/>
      <c r="J6880" s="101"/>
      <c r="L6880" s="102"/>
      <c r="M6880" s="103"/>
      <c r="O6880" s="101"/>
      <c r="P6880" s="101"/>
      <c r="Q6880" s="101"/>
      <c r="R6880" s="105"/>
      <c r="V6880" s="106"/>
      <c r="W6880" s="107"/>
      <c r="X6880" s="107"/>
      <c r="Y6880" s="107"/>
      <c r="Z6880" s="108"/>
      <c r="AA6880" s="107"/>
      <c r="AB6880" s="50"/>
      <c r="AI6880" s="107"/>
    </row>
    <row r="6881" spans="3:35" x14ac:dyDescent="0.2">
      <c r="C6881" s="101"/>
      <c r="D6881" s="101"/>
      <c r="E6881" s="101"/>
      <c r="F6881" s="101"/>
      <c r="I6881" s="101"/>
      <c r="J6881" s="101"/>
      <c r="L6881" s="102"/>
      <c r="M6881" s="103"/>
      <c r="O6881" s="101"/>
      <c r="P6881" s="101"/>
      <c r="Q6881" s="101"/>
      <c r="R6881" s="105"/>
      <c r="V6881" s="106"/>
      <c r="W6881" s="107"/>
      <c r="X6881" s="107"/>
      <c r="Y6881" s="107"/>
      <c r="Z6881" s="108"/>
      <c r="AA6881" s="107"/>
      <c r="AB6881" s="50"/>
      <c r="AI6881" s="107"/>
    </row>
    <row r="6882" spans="3:35" x14ac:dyDescent="0.2">
      <c r="C6882" s="101"/>
      <c r="D6882" s="101"/>
      <c r="E6882" s="101"/>
      <c r="F6882" s="101"/>
      <c r="I6882" s="101"/>
      <c r="J6882" s="101"/>
      <c r="L6882" s="102"/>
      <c r="M6882" s="103"/>
      <c r="O6882" s="101"/>
      <c r="P6882" s="101"/>
      <c r="Q6882" s="101"/>
      <c r="R6882" s="105"/>
      <c r="V6882" s="106"/>
      <c r="W6882" s="107"/>
      <c r="X6882" s="107"/>
      <c r="Y6882" s="107"/>
      <c r="Z6882" s="108"/>
      <c r="AA6882" s="107"/>
      <c r="AB6882" s="50"/>
      <c r="AI6882" s="107"/>
    </row>
    <row r="6883" spans="3:35" x14ac:dyDescent="0.2">
      <c r="C6883" s="101"/>
      <c r="D6883" s="101"/>
      <c r="E6883" s="101"/>
      <c r="F6883" s="101"/>
      <c r="I6883" s="101"/>
      <c r="J6883" s="101"/>
      <c r="L6883" s="102"/>
      <c r="M6883" s="103"/>
      <c r="O6883" s="101"/>
      <c r="P6883" s="101"/>
      <c r="Q6883" s="101"/>
      <c r="R6883" s="105"/>
      <c r="V6883" s="106"/>
      <c r="W6883" s="107"/>
      <c r="X6883" s="107"/>
      <c r="Y6883" s="107"/>
      <c r="Z6883" s="108"/>
      <c r="AA6883" s="107"/>
      <c r="AB6883" s="50"/>
      <c r="AI6883" s="107"/>
    </row>
    <row r="6884" spans="3:35" x14ac:dyDescent="0.2">
      <c r="C6884" s="101"/>
      <c r="D6884" s="101"/>
      <c r="E6884" s="101"/>
      <c r="F6884" s="101"/>
      <c r="I6884" s="101"/>
      <c r="J6884" s="101"/>
      <c r="L6884" s="102"/>
      <c r="M6884" s="103"/>
      <c r="O6884" s="101"/>
      <c r="P6884" s="101"/>
      <c r="Q6884" s="101"/>
      <c r="R6884" s="105"/>
      <c r="V6884" s="106"/>
      <c r="W6884" s="107"/>
      <c r="X6884" s="107"/>
      <c r="Y6884" s="107"/>
      <c r="Z6884" s="108"/>
      <c r="AA6884" s="107"/>
      <c r="AB6884" s="50"/>
      <c r="AI6884" s="107"/>
    </row>
    <row r="6885" spans="3:35" x14ac:dyDescent="0.2">
      <c r="C6885" s="101"/>
      <c r="D6885" s="101"/>
      <c r="E6885" s="101"/>
      <c r="F6885" s="101"/>
      <c r="I6885" s="101"/>
      <c r="J6885" s="101"/>
      <c r="L6885" s="102"/>
      <c r="M6885" s="103"/>
      <c r="O6885" s="101"/>
      <c r="P6885" s="101"/>
      <c r="Q6885" s="101"/>
      <c r="R6885" s="105"/>
      <c r="V6885" s="106"/>
      <c r="W6885" s="107"/>
      <c r="X6885" s="107"/>
      <c r="Y6885" s="107"/>
      <c r="Z6885" s="108"/>
      <c r="AA6885" s="107"/>
      <c r="AB6885" s="50"/>
      <c r="AI6885" s="107"/>
    </row>
    <row r="6886" spans="3:35" x14ac:dyDescent="0.2">
      <c r="C6886" s="101"/>
      <c r="D6886" s="101"/>
      <c r="E6886" s="101"/>
      <c r="F6886" s="101"/>
      <c r="I6886" s="101"/>
      <c r="J6886" s="101"/>
      <c r="L6886" s="102"/>
      <c r="M6886" s="103"/>
      <c r="O6886" s="101"/>
      <c r="P6886" s="101"/>
      <c r="Q6886" s="101"/>
      <c r="R6886" s="105"/>
      <c r="V6886" s="106"/>
      <c r="W6886" s="107"/>
      <c r="X6886" s="107"/>
      <c r="Y6886" s="107"/>
      <c r="Z6886" s="108"/>
      <c r="AA6886" s="107"/>
      <c r="AB6886" s="50"/>
      <c r="AI6886" s="107"/>
    </row>
    <row r="6887" spans="3:35" x14ac:dyDescent="0.2">
      <c r="C6887" s="101"/>
      <c r="D6887" s="101"/>
      <c r="E6887" s="101"/>
      <c r="F6887" s="101"/>
      <c r="I6887" s="101"/>
      <c r="J6887" s="101"/>
      <c r="L6887" s="102"/>
      <c r="M6887" s="103"/>
      <c r="O6887" s="101"/>
      <c r="P6887" s="101"/>
      <c r="Q6887" s="101"/>
      <c r="R6887" s="105"/>
      <c r="V6887" s="106"/>
      <c r="W6887" s="107"/>
      <c r="X6887" s="107"/>
      <c r="Y6887" s="107"/>
      <c r="Z6887" s="108"/>
      <c r="AA6887" s="107"/>
      <c r="AB6887" s="50"/>
      <c r="AI6887" s="107"/>
    </row>
    <row r="6888" spans="3:35" x14ac:dyDescent="0.2">
      <c r="C6888" s="101"/>
      <c r="D6888" s="101"/>
      <c r="E6888" s="101"/>
      <c r="F6888" s="101"/>
      <c r="I6888" s="101"/>
      <c r="J6888" s="101"/>
      <c r="L6888" s="102"/>
      <c r="M6888" s="103"/>
      <c r="O6888" s="101"/>
      <c r="P6888" s="101"/>
      <c r="Q6888" s="101"/>
      <c r="R6888" s="105"/>
      <c r="V6888" s="106"/>
      <c r="W6888" s="107"/>
      <c r="X6888" s="107"/>
      <c r="Y6888" s="107"/>
      <c r="Z6888" s="108"/>
      <c r="AA6888" s="107"/>
      <c r="AB6888" s="50"/>
      <c r="AI6888" s="107"/>
    </row>
    <row r="6889" spans="3:35" x14ac:dyDescent="0.2">
      <c r="C6889" s="101"/>
      <c r="D6889" s="101"/>
      <c r="E6889" s="101"/>
      <c r="F6889" s="101"/>
      <c r="I6889" s="101"/>
      <c r="J6889" s="101"/>
      <c r="L6889" s="102"/>
      <c r="M6889" s="103"/>
      <c r="O6889" s="101"/>
      <c r="P6889" s="101"/>
      <c r="Q6889" s="101"/>
      <c r="R6889" s="105"/>
      <c r="V6889" s="106"/>
      <c r="W6889" s="107"/>
      <c r="X6889" s="107"/>
      <c r="Y6889" s="107"/>
      <c r="Z6889" s="108"/>
      <c r="AA6889" s="107"/>
      <c r="AB6889" s="50"/>
      <c r="AI6889" s="107"/>
    </row>
    <row r="6890" spans="3:35" x14ac:dyDescent="0.2">
      <c r="C6890" s="101"/>
      <c r="D6890" s="101"/>
      <c r="E6890" s="101"/>
      <c r="F6890" s="101"/>
      <c r="I6890" s="101"/>
      <c r="J6890" s="101"/>
      <c r="L6890" s="102"/>
      <c r="M6890" s="103"/>
      <c r="O6890" s="101"/>
      <c r="P6890" s="101"/>
      <c r="Q6890" s="101"/>
      <c r="R6890" s="105"/>
      <c r="V6890" s="106"/>
      <c r="W6890" s="107"/>
      <c r="X6890" s="107"/>
      <c r="Y6890" s="107"/>
      <c r="Z6890" s="108"/>
      <c r="AA6890" s="107"/>
      <c r="AB6890" s="50"/>
      <c r="AI6890" s="107"/>
    </row>
    <row r="6891" spans="3:35" x14ac:dyDescent="0.2">
      <c r="C6891" s="101"/>
      <c r="D6891" s="101"/>
      <c r="E6891" s="101"/>
      <c r="F6891" s="101"/>
      <c r="I6891" s="101"/>
      <c r="J6891" s="101"/>
      <c r="L6891" s="102"/>
      <c r="M6891" s="103"/>
      <c r="O6891" s="101"/>
      <c r="P6891" s="101"/>
      <c r="Q6891" s="101"/>
      <c r="R6891" s="105"/>
      <c r="V6891" s="106"/>
      <c r="W6891" s="107"/>
      <c r="X6891" s="107"/>
      <c r="Y6891" s="107"/>
      <c r="Z6891" s="108"/>
      <c r="AA6891" s="107"/>
      <c r="AB6891" s="50"/>
      <c r="AI6891" s="107"/>
    </row>
    <row r="6892" spans="3:35" x14ac:dyDescent="0.2">
      <c r="C6892" s="101"/>
      <c r="D6892" s="101"/>
      <c r="E6892" s="101"/>
      <c r="F6892" s="101"/>
      <c r="I6892" s="101"/>
      <c r="J6892" s="101"/>
      <c r="L6892" s="102"/>
      <c r="M6892" s="103"/>
      <c r="O6892" s="101"/>
      <c r="P6892" s="101"/>
      <c r="Q6892" s="101"/>
      <c r="R6892" s="105"/>
      <c r="V6892" s="106"/>
      <c r="W6892" s="107"/>
      <c r="X6892" s="107"/>
      <c r="Y6892" s="107"/>
      <c r="Z6892" s="108"/>
      <c r="AA6892" s="107"/>
      <c r="AB6892" s="50"/>
      <c r="AI6892" s="107"/>
    </row>
    <row r="6893" spans="3:35" x14ac:dyDescent="0.2">
      <c r="L6893" s="102"/>
      <c r="M6893" s="103"/>
      <c r="R6893" s="105"/>
      <c r="V6893" s="106"/>
      <c r="W6893" s="107"/>
      <c r="X6893" s="107"/>
      <c r="Y6893" s="107"/>
      <c r="Z6893" s="108"/>
      <c r="AA6893" s="107"/>
      <c r="AB6893" s="50"/>
      <c r="AI6893" s="107"/>
    </row>
    <row r="6894" spans="3:35" x14ac:dyDescent="0.2">
      <c r="C6894" s="101"/>
      <c r="D6894" s="101"/>
      <c r="E6894" s="101"/>
      <c r="F6894" s="101"/>
      <c r="I6894" s="101"/>
      <c r="J6894" s="101"/>
      <c r="L6894" s="102"/>
      <c r="M6894" s="103"/>
      <c r="O6894" s="101"/>
      <c r="P6894" s="101"/>
      <c r="Q6894" s="101"/>
      <c r="R6894" s="105"/>
      <c r="V6894" s="106"/>
      <c r="W6894" s="107"/>
      <c r="X6894" s="107"/>
      <c r="Y6894" s="107"/>
      <c r="Z6894" s="108"/>
      <c r="AA6894" s="107"/>
      <c r="AB6894" s="50"/>
      <c r="AI6894" s="107"/>
    </row>
    <row r="6895" spans="3:35" x14ac:dyDescent="0.2">
      <c r="C6895" s="101"/>
      <c r="D6895" s="101"/>
      <c r="E6895" s="101"/>
      <c r="F6895" s="101"/>
      <c r="I6895" s="101"/>
      <c r="J6895" s="101"/>
      <c r="L6895" s="102"/>
      <c r="M6895" s="103"/>
      <c r="O6895" s="101"/>
      <c r="P6895" s="101"/>
      <c r="Q6895" s="101"/>
      <c r="R6895" s="105"/>
      <c r="V6895" s="106"/>
      <c r="W6895" s="107"/>
      <c r="X6895" s="107"/>
      <c r="Y6895" s="107"/>
      <c r="Z6895" s="108"/>
      <c r="AA6895" s="107"/>
      <c r="AB6895" s="50"/>
      <c r="AI6895" s="107"/>
    </row>
    <row r="6896" spans="3:35" x14ac:dyDescent="0.2">
      <c r="C6896" s="101"/>
      <c r="D6896" s="101"/>
      <c r="E6896" s="101"/>
      <c r="F6896" s="101"/>
      <c r="I6896" s="101"/>
      <c r="J6896" s="101"/>
      <c r="L6896" s="102"/>
      <c r="M6896" s="103"/>
      <c r="O6896" s="101"/>
      <c r="P6896" s="101"/>
      <c r="Q6896" s="101"/>
      <c r="R6896" s="105"/>
      <c r="V6896" s="106"/>
      <c r="W6896" s="107"/>
      <c r="X6896" s="107"/>
      <c r="Y6896" s="107"/>
      <c r="Z6896" s="108"/>
      <c r="AA6896" s="107"/>
      <c r="AB6896" s="50"/>
      <c r="AI6896" s="107"/>
    </row>
    <row r="6897" spans="3:35" x14ac:dyDescent="0.2">
      <c r="C6897" s="101"/>
      <c r="D6897" s="101"/>
      <c r="E6897" s="101"/>
      <c r="F6897" s="101"/>
      <c r="I6897" s="101"/>
      <c r="J6897" s="101"/>
      <c r="L6897" s="102"/>
      <c r="M6897" s="103"/>
      <c r="O6897" s="101"/>
      <c r="P6897" s="101"/>
      <c r="Q6897" s="101"/>
      <c r="R6897" s="105"/>
      <c r="V6897" s="106"/>
      <c r="W6897" s="107"/>
      <c r="X6897" s="107"/>
      <c r="Y6897" s="107"/>
      <c r="Z6897" s="108"/>
      <c r="AA6897" s="107"/>
      <c r="AB6897" s="50"/>
      <c r="AI6897" s="107"/>
    </row>
    <row r="6898" spans="3:35" x14ac:dyDescent="0.2">
      <c r="C6898" s="101"/>
      <c r="D6898" s="101"/>
      <c r="E6898" s="101"/>
      <c r="F6898" s="101"/>
      <c r="I6898" s="101"/>
      <c r="J6898" s="101"/>
      <c r="L6898" s="102"/>
      <c r="M6898" s="103"/>
      <c r="O6898" s="101"/>
      <c r="P6898" s="101"/>
      <c r="Q6898" s="101"/>
      <c r="R6898" s="105"/>
      <c r="V6898" s="106"/>
      <c r="W6898" s="107"/>
      <c r="X6898" s="107"/>
      <c r="Y6898" s="107"/>
      <c r="Z6898" s="108"/>
      <c r="AA6898" s="107"/>
      <c r="AB6898" s="50"/>
      <c r="AI6898" s="107"/>
    </row>
    <row r="6899" spans="3:35" x14ac:dyDescent="0.2">
      <c r="C6899" s="101"/>
      <c r="D6899" s="101"/>
      <c r="E6899" s="101"/>
      <c r="F6899" s="101"/>
      <c r="I6899" s="101"/>
      <c r="J6899" s="101"/>
      <c r="L6899" s="102"/>
      <c r="M6899" s="103"/>
      <c r="O6899" s="101"/>
      <c r="P6899" s="101"/>
      <c r="Q6899" s="101"/>
      <c r="R6899" s="105"/>
      <c r="V6899" s="106"/>
      <c r="W6899" s="107"/>
      <c r="X6899" s="107"/>
      <c r="Y6899" s="107"/>
      <c r="Z6899" s="108"/>
      <c r="AA6899" s="107"/>
      <c r="AB6899" s="50"/>
      <c r="AI6899" s="107"/>
    </row>
    <row r="6900" spans="3:35" x14ac:dyDescent="0.2">
      <c r="C6900" s="101"/>
      <c r="D6900" s="101"/>
      <c r="E6900" s="101"/>
      <c r="F6900" s="101"/>
      <c r="I6900" s="101"/>
      <c r="J6900" s="101"/>
      <c r="L6900" s="102"/>
      <c r="M6900" s="103"/>
      <c r="O6900" s="101"/>
      <c r="P6900" s="101"/>
      <c r="Q6900" s="101"/>
      <c r="R6900" s="105"/>
      <c r="V6900" s="106"/>
      <c r="W6900" s="107"/>
      <c r="X6900" s="107"/>
      <c r="Y6900" s="107"/>
      <c r="Z6900" s="108"/>
      <c r="AA6900" s="107"/>
      <c r="AB6900" s="50"/>
      <c r="AI6900" s="107"/>
    </row>
    <row r="6901" spans="3:35" x14ac:dyDescent="0.2">
      <c r="C6901" s="101"/>
      <c r="D6901" s="101"/>
      <c r="E6901" s="101"/>
      <c r="F6901" s="101"/>
      <c r="I6901" s="101"/>
      <c r="J6901" s="101"/>
      <c r="L6901" s="102"/>
      <c r="M6901" s="103"/>
      <c r="O6901" s="101"/>
      <c r="P6901" s="101"/>
      <c r="Q6901" s="101"/>
      <c r="R6901" s="105"/>
      <c r="V6901" s="106"/>
      <c r="W6901" s="107"/>
      <c r="X6901" s="107"/>
      <c r="Y6901" s="107"/>
      <c r="Z6901" s="108"/>
      <c r="AA6901" s="107"/>
      <c r="AB6901" s="50"/>
      <c r="AI6901" s="107"/>
    </row>
    <row r="6902" spans="3:35" x14ac:dyDescent="0.2">
      <c r="C6902" s="101"/>
      <c r="D6902" s="101"/>
      <c r="E6902" s="101"/>
      <c r="F6902" s="101"/>
      <c r="I6902" s="101"/>
      <c r="J6902" s="101"/>
      <c r="L6902" s="102"/>
      <c r="M6902" s="103"/>
      <c r="O6902" s="101"/>
      <c r="P6902" s="101"/>
      <c r="Q6902" s="101"/>
      <c r="R6902" s="105"/>
      <c r="V6902" s="106"/>
      <c r="W6902" s="107"/>
      <c r="X6902" s="107"/>
      <c r="Y6902" s="107"/>
      <c r="Z6902" s="108"/>
      <c r="AA6902" s="107"/>
      <c r="AB6902" s="50"/>
      <c r="AI6902" s="107"/>
    </row>
    <row r="6903" spans="3:35" x14ac:dyDescent="0.2">
      <c r="C6903" s="101"/>
      <c r="D6903" s="101"/>
      <c r="E6903" s="101"/>
      <c r="F6903" s="101"/>
      <c r="I6903" s="101"/>
      <c r="J6903" s="101"/>
      <c r="L6903" s="102"/>
      <c r="M6903" s="103"/>
      <c r="O6903" s="101"/>
      <c r="P6903" s="101"/>
      <c r="Q6903" s="101"/>
      <c r="R6903" s="105"/>
      <c r="V6903" s="106"/>
      <c r="W6903" s="107"/>
      <c r="X6903" s="107"/>
      <c r="Y6903" s="107"/>
      <c r="Z6903" s="108"/>
      <c r="AA6903" s="107"/>
      <c r="AB6903" s="50"/>
      <c r="AI6903" s="107"/>
    </row>
    <row r="6904" spans="3:35" x14ac:dyDescent="0.2">
      <c r="C6904" s="101"/>
      <c r="D6904" s="101"/>
      <c r="E6904" s="101"/>
      <c r="F6904" s="101"/>
      <c r="I6904" s="101"/>
      <c r="J6904" s="101"/>
      <c r="L6904" s="102"/>
      <c r="M6904" s="103"/>
      <c r="O6904" s="101"/>
      <c r="P6904" s="101"/>
      <c r="Q6904" s="101"/>
      <c r="R6904" s="105"/>
      <c r="V6904" s="106"/>
      <c r="W6904" s="107"/>
      <c r="X6904" s="107"/>
      <c r="Y6904" s="107"/>
      <c r="Z6904" s="108"/>
      <c r="AA6904" s="107"/>
      <c r="AB6904" s="50"/>
      <c r="AI6904" s="107"/>
    </row>
    <row r="6905" spans="3:35" x14ac:dyDescent="0.2">
      <c r="C6905" s="101"/>
      <c r="D6905" s="101"/>
      <c r="E6905" s="101"/>
      <c r="F6905" s="101"/>
      <c r="I6905" s="101"/>
      <c r="J6905" s="101"/>
      <c r="L6905" s="102"/>
      <c r="M6905" s="103"/>
      <c r="O6905" s="101"/>
      <c r="P6905" s="101"/>
      <c r="Q6905" s="101"/>
      <c r="R6905" s="105"/>
      <c r="V6905" s="106"/>
      <c r="W6905" s="107"/>
      <c r="X6905" s="107"/>
      <c r="Y6905" s="107"/>
      <c r="Z6905" s="108"/>
      <c r="AA6905" s="107"/>
      <c r="AB6905" s="50"/>
      <c r="AI6905" s="107"/>
    </row>
    <row r="6906" spans="3:35" x14ac:dyDescent="0.2">
      <c r="C6906" s="101"/>
      <c r="D6906" s="101"/>
      <c r="E6906" s="101"/>
      <c r="F6906" s="101"/>
      <c r="I6906" s="101"/>
      <c r="J6906" s="101"/>
      <c r="L6906" s="102"/>
      <c r="M6906" s="103"/>
      <c r="O6906" s="101"/>
      <c r="P6906" s="101"/>
      <c r="Q6906" s="101"/>
      <c r="R6906" s="105"/>
      <c r="V6906" s="106"/>
      <c r="W6906" s="107"/>
      <c r="X6906" s="107"/>
      <c r="Y6906" s="107"/>
      <c r="Z6906" s="108"/>
      <c r="AA6906" s="107"/>
      <c r="AB6906" s="50"/>
      <c r="AI6906" s="107"/>
    </row>
    <row r="6907" spans="3:35" x14ac:dyDescent="0.2">
      <c r="C6907" s="101"/>
      <c r="D6907" s="101"/>
      <c r="E6907" s="101"/>
      <c r="F6907" s="101"/>
      <c r="I6907" s="101"/>
      <c r="J6907" s="101"/>
      <c r="L6907" s="102"/>
      <c r="M6907" s="103"/>
      <c r="O6907" s="101"/>
      <c r="P6907" s="101"/>
      <c r="Q6907" s="101"/>
      <c r="R6907" s="105"/>
      <c r="V6907" s="106"/>
      <c r="W6907" s="107"/>
      <c r="X6907" s="107"/>
      <c r="Y6907" s="107"/>
      <c r="Z6907" s="108"/>
      <c r="AA6907" s="107"/>
      <c r="AB6907" s="50"/>
      <c r="AI6907" s="107"/>
    </row>
    <row r="6908" spans="3:35" x14ac:dyDescent="0.2">
      <c r="C6908" s="101"/>
      <c r="D6908" s="101"/>
      <c r="E6908" s="101"/>
      <c r="F6908" s="101"/>
      <c r="I6908" s="101"/>
      <c r="J6908" s="101"/>
      <c r="L6908" s="102"/>
      <c r="M6908" s="103"/>
      <c r="O6908" s="101"/>
      <c r="P6908" s="101"/>
      <c r="Q6908" s="101"/>
      <c r="R6908" s="105"/>
      <c r="V6908" s="106"/>
      <c r="W6908" s="107"/>
      <c r="X6908" s="107"/>
      <c r="Y6908" s="107"/>
      <c r="Z6908" s="108"/>
      <c r="AA6908" s="107"/>
      <c r="AB6908" s="50"/>
      <c r="AI6908" s="107"/>
    </row>
    <row r="6909" spans="3:35" x14ac:dyDescent="0.2">
      <c r="C6909" s="101"/>
      <c r="D6909" s="101"/>
      <c r="E6909" s="101"/>
      <c r="F6909" s="101"/>
      <c r="I6909" s="101"/>
      <c r="J6909" s="101"/>
      <c r="L6909" s="102"/>
      <c r="M6909" s="103"/>
      <c r="O6909" s="101"/>
      <c r="P6909" s="101"/>
      <c r="Q6909" s="101"/>
      <c r="R6909" s="105"/>
      <c r="V6909" s="106"/>
      <c r="W6909" s="107"/>
      <c r="X6909" s="107"/>
      <c r="Y6909" s="107"/>
      <c r="Z6909" s="108"/>
      <c r="AA6909" s="107"/>
      <c r="AB6909" s="50"/>
      <c r="AI6909" s="107"/>
    </row>
    <row r="6910" spans="3:35" x14ac:dyDescent="0.2">
      <c r="C6910" s="101"/>
      <c r="D6910" s="101"/>
      <c r="E6910" s="101"/>
      <c r="F6910" s="101"/>
      <c r="I6910" s="101"/>
      <c r="J6910" s="101"/>
      <c r="L6910" s="102"/>
      <c r="M6910" s="103"/>
      <c r="O6910" s="101"/>
      <c r="P6910" s="101"/>
      <c r="Q6910" s="101"/>
      <c r="R6910" s="105"/>
      <c r="V6910" s="106"/>
      <c r="W6910" s="107"/>
      <c r="X6910" s="107"/>
      <c r="Y6910" s="107"/>
      <c r="Z6910" s="108"/>
      <c r="AA6910" s="107"/>
      <c r="AB6910" s="50"/>
      <c r="AI6910" s="107"/>
    </row>
    <row r="6911" spans="3:35" x14ac:dyDescent="0.2">
      <c r="C6911" s="101"/>
      <c r="D6911" s="101"/>
      <c r="E6911" s="101"/>
      <c r="F6911" s="101"/>
      <c r="I6911" s="101"/>
      <c r="J6911" s="101"/>
      <c r="L6911" s="102"/>
      <c r="M6911" s="103"/>
      <c r="O6911" s="101"/>
      <c r="P6911" s="101"/>
      <c r="Q6911" s="101"/>
      <c r="R6911" s="105"/>
      <c r="V6911" s="106"/>
      <c r="W6911" s="107"/>
      <c r="X6911" s="107"/>
      <c r="Y6911" s="107"/>
      <c r="Z6911" s="108"/>
      <c r="AA6911" s="107"/>
      <c r="AB6911" s="50"/>
      <c r="AI6911" s="107"/>
    </row>
    <row r="6912" spans="3:35" x14ac:dyDescent="0.2">
      <c r="C6912" s="101"/>
      <c r="D6912" s="101"/>
      <c r="E6912" s="101"/>
      <c r="F6912" s="101"/>
      <c r="I6912" s="101"/>
      <c r="J6912" s="101"/>
      <c r="L6912" s="102"/>
      <c r="M6912" s="103"/>
      <c r="O6912" s="101"/>
      <c r="P6912" s="101"/>
      <c r="Q6912" s="101"/>
      <c r="R6912" s="105"/>
      <c r="V6912" s="106"/>
      <c r="W6912" s="107"/>
      <c r="X6912" s="107"/>
      <c r="Y6912" s="107"/>
      <c r="Z6912" s="108"/>
      <c r="AA6912" s="107"/>
      <c r="AB6912" s="50"/>
      <c r="AI6912" s="107"/>
    </row>
    <row r="6913" spans="3:35" x14ac:dyDescent="0.2">
      <c r="C6913" s="101"/>
      <c r="D6913" s="101"/>
      <c r="E6913" s="101"/>
      <c r="F6913" s="101"/>
      <c r="I6913" s="101"/>
      <c r="J6913" s="101"/>
      <c r="L6913" s="102"/>
      <c r="M6913" s="103"/>
      <c r="O6913" s="101"/>
      <c r="P6913" s="101"/>
      <c r="Q6913" s="101"/>
      <c r="R6913" s="105"/>
      <c r="V6913" s="106"/>
      <c r="W6913" s="107"/>
      <c r="X6913" s="107"/>
      <c r="Y6913" s="107"/>
      <c r="Z6913" s="108"/>
      <c r="AA6913" s="107"/>
      <c r="AB6913" s="50"/>
      <c r="AI6913" s="107"/>
    </row>
    <row r="6914" spans="3:35" x14ac:dyDescent="0.2">
      <c r="C6914" s="101"/>
      <c r="D6914" s="101"/>
      <c r="E6914" s="101"/>
      <c r="F6914" s="101"/>
      <c r="I6914" s="101"/>
      <c r="J6914" s="101"/>
      <c r="L6914" s="102"/>
      <c r="M6914" s="103"/>
      <c r="O6914" s="101"/>
      <c r="P6914" s="101"/>
      <c r="Q6914" s="101"/>
      <c r="R6914" s="105"/>
      <c r="V6914" s="106"/>
      <c r="W6914" s="107"/>
      <c r="X6914" s="107"/>
      <c r="Y6914" s="107"/>
      <c r="Z6914" s="108"/>
      <c r="AA6914" s="107"/>
      <c r="AB6914" s="50"/>
      <c r="AI6914" s="107"/>
    </row>
    <row r="6915" spans="3:35" x14ac:dyDescent="0.2">
      <c r="L6915" s="102"/>
      <c r="M6915" s="103"/>
      <c r="R6915" s="105"/>
      <c r="V6915" s="106"/>
      <c r="W6915" s="107"/>
      <c r="X6915" s="107"/>
      <c r="Y6915" s="107"/>
      <c r="Z6915" s="108"/>
      <c r="AA6915" s="107"/>
      <c r="AB6915" s="50"/>
      <c r="AI6915" s="107"/>
    </row>
    <row r="6916" spans="3:35" x14ac:dyDescent="0.2">
      <c r="L6916" s="102"/>
      <c r="M6916" s="103"/>
      <c r="R6916" s="105"/>
      <c r="V6916" s="106"/>
      <c r="W6916" s="107"/>
      <c r="X6916" s="107"/>
      <c r="Y6916" s="107"/>
      <c r="Z6916" s="108"/>
      <c r="AA6916" s="107"/>
      <c r="AB6916" s="50"/>
      <c r="AI6916" s="107"/>
    </row>
    <row r="6917" spans="3:35" x14ac:dyDescent="0.2">
      <c r="C6917" s="101"/>
      <c r="D6917" s="101"/>
      <c r="E6917" s="101"/>
      <c r="F6917" s="101"/>
      <c r="I6917" s="101"/>
      <c r="J6917" s="101"/>
      <c r="L6917" s="102"/>
      <c r="M6917" s="103"/>
      <c r="O6917" s="101"/>
      <c r="P6917" s="101"/>
      <c r="Q6917" s="101"/>
      <c r="R6917" s="105"/>
      <c r="V6917" s="106"/>
      <c r="W6917" s="107"/>
      <c r="X6917" s="107"/>
      <c r="Y6917" s="107"/>
      <c r="Z6917" s="108"/>
      <c r="AA6917" s="107"/>
      <c r="AB6917" s="50"/>
      <c r="AI6917" s="107"/>
    </row>
    <row r="6918" spans="3:35" x14ac:dyDescent="0.2">
      <c r="C6918" s="101"/>
      <c r="D6918" s="101"/>
      <c r="E6918" s="101"/>
      <c r="F6918" s="101"/>
      <c r="I6918" s="101"/>
      <c r="J6918" s="101"/>
      <c r="L6918" s="102"/>
      <c r="M6918" s="103"/>
      <c r="O6918" s="101"/>
      <c r="P6918" s="101"/>
      <c r="Q6918" s="101"/>
      <c r="R6918" s="105"/>
      <c r="V6918" s="106"/>
      <c r="W6918" s="107"/>
      <c r="X6918" s="107"/>
      <c r="Y6918" s="107"/>
      <c r="Z6918" s="108"/>
      <c r="AA6918" s="107"/>
      <c r="AB6918" s="50"/>
      <c r="AI6918" s="107"/>
    </row>
    <row r="6919" spans="3:35" x14ac:dyDescent="0.2">
      <c r="C6919" s="101"/>
      <c r="D6919" s="101"/>
      <c r="E6919" s="101"/>
      <c r="F6919" s="101"/>
      <c r="I6919" s="101"/>
      <c r="J6919" s="101"/>
      <c r="L6919" s="102"/>
      <c r="M6919" s="103"/>
      <c r="O6919" s="101"/>
      <c r="P6919" s="101"/>
      <c r="Q6919" s="101"/>
      <c r="R6919" s="105"/>
      <c r="V6919" s="106"/>
      <c r="W6919" s="107"/>
      <c r="X6919" s="107"/>
      <c r="Y6919" s="107"/>
      <c r="Z6919" s="108"/>
      <c r="AA6919" s="107"/>
      <c r="AB6919" s="50"/>
      <c r="AI6919" s="107"/>
    </row>
    <row r="6920" spans="3:35" x14ac:dyDescent="0.2">
      <c r="C6920" s="101"/>
      <c r="D6920" s="101"/>
      <c r="E6920" s="101"/>
      <c r="F6920" s="101"/>
      <c r="I6920" s="101"/>
      <c r="J6920" s="101"/>
      <c r="L6920" s="102"/>
      <c r="M6920" s="103"/>
      <c r="O6920" s="101"/>
      <c r="P6920" s="101"/>
      <c r="Q6920" s="101"/>
      <c r="R6920" s="105"/>
      <c r="V6920" s="106"/>
      <c r="W6920" s="107"/>
      <c r="X6920" s="107"/>
      <c r="Y6920" s="107"/>
      <c r="Z6920" s="108"/>
      <c r="AA6920" s="107"/>
      <c r="AB6920" s="50"/>
      <c r="AI6920" s="107"/>
    </row>
    <row r="6921" spans="3:35" x14ac:dyDescent="0.2">
      <c r="C6921" s="101"/>
      <c r="D6921" s="101"/>
      <c r="E6921" s="101"/>
      <c r="F6921" s="101"/>
      <c r="I6921" s="101"/>
      <c r="J6921" s="101"/>
      <c r="L6921" s="102"/>
      <c r="M6921" s="103"/>
      <c r="O6921" s="101"/>
      <c r="P6921" s="101"/>
      <c r="Q6921" s="101"/>
      <c r="R6921" s="105"/>
      <c r="V6921" s="106"/>
      <c r="W6921" s="107"/>
      <c r="X6921" s="107"/>
      <c r="Y6921" s="107"/>
      <c r="Z6921" s="108"/>
      <c r="AA6921" s="107"/>
      <c r="AB6921" s="50"/>
      <c r="AI6921" s="107"/>
    </row>
    <row r="6922" spans="3:35" x14ac:dyDescent="0.2">
      <c r="C6922" s="101"/>
      <c r="D6922" s="101"/>
      <c r="E6922" s="101"/>
      <c r="F6922" s="101"/>
      <c r="I6922" s="101"/>
      <c r="J6922" s="101"/>
      <c r="L6922" s="102"/>
      <c r="M6922" s="103"/>
      <c r="O6922" s="101"/>
      <c r="P6922" s="101"/>
      <c r="Q6922" s="101"/>
      <c r="R6922" s="105"/>
      <c r="V6922" s="106"/>
      <c r="W6922" s="107"/>
      <c r="X6922" s="107"/>
      <c r="Y6922" s="107"/>
      <c r="Z6922" s="108"/>
      <c r="AA6922" s="107"/>
      <c r="AB6922" s="50"/>
      <c r="AI6922" s="107"/>
    </row>
    <row r="6923" spans="3:35" x14ac:dyDescent="0.2">
      <c r="C6923" s="101"/>
      <c r="D6923" s="101"/>
      <c r="E6923" s="101"/>
      <c r="F6923" s="101"/>
      <c r="I6923" s="101"/>
      <c r="J6923" s="101"/>
      <c r="L6923" s="102"/>
      <c r="M6923" s="103"/>
      <c r="O6923" s="101"/>
      <c r="P6923" s="101"/>
      <c r="Q6923" s="101"/>
      <c r="R6923" s="105"/>
      <c r="V6923" s="106"/>
      <c r="W6923" s="107"/>
      <c r="X6923" s="107"/>
      <c r="Y6923" s="107"/>
      <c r="Z6923" s="108"/>
      <c r="AA6923" s="107"/>
      <c r="AB6923" s="50"/>
      <c r="AI6923" s="107"/>
    </row>
    <row r="6924" spans="3:35" x14ac:dyDescent="0.2">
      <c r="C6924" s="101"/>
      <c r="D6924" s="101"/>
      <c r="E6924" s="101"/>
      <c r="F6924" s="101"/>
      <c r="I6924" s="101"/>
      <c r="J6924" s="101"/>
      <c r="L6924" s="102"/>
      <c r="M6924" s="103"/>
      <c r="O6924" s="101"/>
      <c r="P6924" s="101"/>
      <c r="Q6924" s="101"/>
      <c r="R6924" s="105"/>
      <c r="V6924" s="106"/>
      <c r="W6924" s="107"/>
      <c r="X6924" s="107"/>
      <c r="Y6924" s="107"/>
      <c r="Z6924" s="108"/>
      <c r="AA6924" s="107"/>
      <c r="AB6924" s="50"/>
      <c r="AI6924" s="107"/>
    </row>
    <row r="6925" spans="3:35" x14ac:dyDescent="0.2">
      <c r="C6925" s="101"/>
      <c r="D6925" s="101"/>
      <c r="E6925" s="101"/>
      <c r="F6925" s="101"/>
      <c r="I6925" s="101"/>
      <c r="J6925" s="101"/>
      <c r="L6925" s="102"/>
      <c r="M6925" s="103"/>
      <c r="O6925" s="101"/>
      <c r="P6925" s="101"/>
      <c r="Q6925" s="101"/>
      <c r="R6925" s="105"/>
      <c r="V6925" s="106"/>
      <c r="W6925" s="107"/>
      <c r="X6925" s="107"/>
      <c r="Y6925" s="107"/>
      <c r="Z6925" s="108"/>
      <c r="AA6925" s="107"/>
      <c r="AB6925" s="50"/>
      <c r="AI6925" s="107"/>
    </row>
    <row r="6926" spans="3:35" x14ac:dyDescent="0.2">
      <c r="C6926" s="101"/>
      <c r="D6926" s="101"/>
      <c r="E6926" s="101"/>
      <c r="F6926" s="101"/>
      <c r="I6926" s="101"/>
      <c r="J6926" s="101"/>
      <c r="L6926" s="102"/>
      <c r="M6926" s="103"/>
      <c r="O6926" s="101"/>
      <c r="P6926" s="101"/>
      <c r="Q6926" s="101"/>
      <c r="R6926" s="105"/>
      <c r="V6926" s="106"/>
      <c r="W6926" s="107"/>
      <c r="X6926" s="107"/>
      <c r="Y6926" s="107"/>
      <c r="Z6926" s="108"/>
      <c r="AA6926" s="107"/>
      <c r="AB6926" s="50"/>
      <c r="AI6926" s="107"/>
    </row>
    <row r="6927" spans="3:35" x14ac:dyDescent="0.2">
      <c r="C6927" s="101"/>
      <c r="D6927" s="101"/>
      <c r="E6927" s="101"/>
      <c r="F6927" s="101"/>
      <c r="I6927" s="101"/>
      <c r="J6927" s="101"/>
      <c r="L6927" s="102"/>
      <c r="M6927" s="103"/>
      <c r="O6927" s="101"/>
      <c r="P6927" s="101"/>
      <c r="Q6927" s="101"/>
      <c r="R6927" s="105"/>
      <c r="V6927" s="106"/>
      <c r="W6927" s="107"/>
      <c r="X6927" s="107"/>
      <c r="Y6927" s="107"/>
      <c r="Z6927" s="108"/>
      <c r="AA6927" s="107"/>
      <c r="AB6927" s="50"/>
      <c r="AI6927" s="107"/>
    </row>
    <row r="6928" spans="3:35" x14ac:dyDescent="0.2">
      <c r="C6928" s="101"/>
      <c r="D6928" s="101"/>
      <c r="E6928" s="101"/>
      <c r="F6928" s="101"/>
      <c r="I6928" s="101"/>
      <c r="J6928" s="101"/>
      <c r="L6928" s="102"/>
      <c r="M6928" s="103"/>
      <c r="O6928" s="101"/>
      <c r="P6928" s="101"/>
      <c r="Q6928" s="101"/>
      <c r="R6928" s="105"/>
      <c r="V6928" s="106"/>
      <c r="W6928" s="107"/>
      <c r="X6928" s="107"/>
      <c r="Y6928" s="107"/>
      <c r="Z6928" s="108"/>
      <c r="AA6928" s="107"/>
      <c r="AB6928" s="50"/>
      <c r="AI6928" s="107"/>
    </row>
    <row r="6929" spans="3:35" x14ac:dyDescent="0.2">
      <c r="C6929" s="101"/>
      <c r="D6929" s="101"/>
      <c r="E6929" s="101"/>
      <c r="F6929" s="101"/>
      <c r="I6929" s="101"/>
      <c r="J6929" s="101"/>
      <c r="L6929" s="102"/>
      <c r="M6929" s="103"/>
      <c r="O6929" s="101"/>
      <c r="P6929" s="101"/>
      <c r="Q6929" s="101"/>
      <c r="R6929" s="105"/>
      <c r="V6929" s="106"/>
      <c r="W6929" s="107"/>
      <c r="X6929" s="107"/>
      <c r="Y6929" s="107"/>
      <c r="Z6929" s="108"/>
      <c r="AA6929" s="107"/>
      <c r="AB6929" s="50"/>
      <c r="AI6929" s="107"/>
    </row>
    <row r="6930" spans="3:35" x14ac:dyDescent="0.2">
      <c r="C6930" s="101"/>
      <c r="D6930" s="101"/>
      <c r="E6930" s="101"/>
      <c r="F6930" s="101"/>
      <c r="I6930" s="101"/>
      <c r="J6930" s="101"/>
      <c r="L6930" s="102"/>
      <c r="M6930" s="103"/>
      <c r="O6930" s="101"/>
      <c r="P6930" s="101"/>
      <c r="Q6930" s="101"/>
      <c r="R6930" s="105"/>
      <c r="V6930" s="106"/>
      <c r="W6930" s="107"/>
      <c r="X6930" s="107"/>
      <c r="Y6930" s="107"/>
      <c r="Z6930" s="108"/>
      <c r="AA6930" s="107"/>
      <c r="AB6930" s="50"/>
      <c r="AI6930" s="107"/>
    </row>
    <row r="6931" spans="3:35" x14ac:dyDescent="0.2">
      <c r="C6931" s="101"/>
      <c r="D6931" s="101"/>
      <c r="E6931" s="101"/>
      <c r="F6931" s="101"/>
      <c r="I6931" s="101"/>
      <c r="J6931" s="101"/>
      <c r="L6931" s="102"/>
      <c r="M6931" s="103"/>
      <c r="O6931" s="101"/>
      <c r="P6931" s="101"/>
      <c r="Q6931" s="101"/>
      <c r="R6931" s="105"/>
      <c r="V6931" s="106"/>
      <c r="W6931" s="107"/>
      <c r="X6931" s="107"/>
      <c r="Y6931" s="107"/>
      <c r="Z6931" s="108"/>
      <c r="AA6931" s="107"/>
      <c r="AB6931" s="50"/>
      <c r="AI6931" s="107"/>
    </row>
    <row r="6932" spans="3:35" x14ac:dyDescent="0.2">
      <c r="C6932" s="101"/>
      <c r="D6932" s="101"/>
      <c r="E6932" s="101"/>
      <c r="F6932" s="101"/>
      <c r="I6932" s="101"/>
      <c r="J6932" s="101"/>
      <c r="L6932" s="102"/>
      <c r="M6932" s="103"/>
      <c r="O6932" s="101"/>
      <c r="P6932" s="101"/>
      <c r="Q6932" s="101"/>
      <c r="R6932" s="105"/>
      <c r="V6932" s="106"/>
      <c r="W6932" s="107"/>
      <c r="X6932" s="107"/>
      <c r="Y6932" s="107"/>
      <c r="Z6932" s="108"/>
      <c r="AA6932" s="107"/>
      <c r="AB6932" s="50"/>
      <c r="AI6932" s="107"/>
    </row>
    <row r="6933" spans="3:35" x14ac:dyDescent="0.2">
      <c r="C6933" s="101"/>
      <c r="D6933" s="101"/>
      <c r="E6933" s="101"/>
      <c r="F6933" s="101"/>
      <c r="I6933" s="101"/>
      <c r="J6933" s="101"/>
      <c r="L6933" s="102"/>
      <c r="M6933" s="103"/>
      <c r="O6933" s="101"/>
      <c r="P6933" s="101"/>
      <c r="Q6933" s="101"/>
      <c r="R6933" s="105"/>
      <c r="V6933" s="106"/>
      <c r="W6933" s="107"/>
      <c r="X6933" s="107"/>
      <c r="Y6933" s="107"/>
      <c r="Z6933" s="108"/>
      <c r="AA6933" s="107"/>
      <c r="AB6933" s="50"/>
      <c r="AI6933" s="107"/>
    </row>
    <row r="6934" spans="3:35" x14ac:dyDescent="0.2">
      <c r="C6934" s="101"/>
      <c r="D6934" s="101"/>
      <c r="E6934" s="101"/>
      <c r="F6934" s="101"/>
      <c r="I6934" s="101"/>
      <c r="J6934" s="101"/>
      <c r="L6934" s="102"/>
      <c r="M6934" s="103"/>
      <c r="O6934" s="101"/>
      <c r="P6934" s="101"/>
      <c r="Q6934" s="101"/>
      <c r="R6934" s="105"/>
      <c r="V6934" s="106"/>
      <c r="W6934" s="107"/>
      <c r="X6934" s="107"/>
      <c r="Y6934" s="107"/>
      <c r="Z6934" s="108"/>
      <c r="AA6934" s="107"/>
      <c r="AB6934" s="50"/>
      <c r="AI6934" s="107"/>
    </row>
    <row r="6935" spans="3:35" x14ac:dyDescent="0.2">
      <c r="C6935" s="101"/>
      <c r="D6935" s="101"/>
      <c r="E6935" s="101"/>
      <c r="F6935" s="101"/>
      <c r="I6935" s="101"/>
      <c r="J6935" s="101"/>
      <c r="L6935" s="102"/>
      <c r="M6935" s="103"/>
      <c r="O6935" s="101"/>
      <c r="P6935" s="101"/>
      <c r="Q6935" s="101"/>
      <c r="R6935" s="105"/>
      <c r="V6935" s="106"/>
      <c r="W6935" s="107"/>
      <c r="X6935" s="107"/>
      <c r="Y6935" s="107"/>
      <c r="Z6935" s="108"/>
      <c r="AA6935" s="107"/>
      <c r="AB6935" s="50"/>
      <c r="AI6935" s="107"/>
    </row>
    <row r="6936" spans="3:35" x14ac:dyDescent="0.2">
      <c r="C6936" s="101"/>
      <c r="D6936" s="101"/>
      <c r="E6936" s="101"/>
      <c r="F6936" s="101"/>
      <c r="I6936" s="101"/>
      <c r="J6936" s="101"/>
      <c r="L6936" s="102"/>
      <c r="M6936" s="103"/>
      <c r="O6936" s="101"/>
      <c r="P6936" s="101"/>
      <c r="Q6936" s="101"/>
      <c r="R6936" s="105"/>
      <c r="V6936" s="106"/>
      <c r="W6936" s="107"/>
      <c r="X6936" s="107"/>
      <c r="Y6936" s="107"/>
      <c r="Z6936" s="108"/>
      <c r="AA6936" s="107"/>
      <c r="AB6936" s="50"/>
      <c r="AI6936" s="107"/>
    </row>
    <row r="6937" spans="3:35" x14ac:dyDescent="0.2">
      <c r="C6937" s="101"/>
      <c r="D6937" s="101"/>
      <c r="E6937" s="101"/>
      <c r="F6937" s="101"/>
      <c r="I6937" s="101"/>
      <c r="J6937" s="101"/>
      <c r="L6937" s="102"/>
      <c r="M6937" s="103"/>
      <c r="O6937" s="101"/>
      <c r="P6937" s="101"/>
      <c r="Q6937" s="101"/>
      <c r="R6937" s="105"/>
      <c r="V6937" s="106"/>
      <c r="W6937" s="107"/>
      <c r="X6937" s="107"/>
      <c r="Y6937" s="107"/>
      <c r="Z6937" s="108"/>
      <c r="AA6937" s="107"/>
      <c r="AB6937" s="50"/>
      <c r="AI6937" s="107"/>
    </row>
    <row r="6938" spans="3:35" x14ac:dyDescent="0.2">
      <c r="C6938" s="101"/>
      <c r="D6938" s="101"/>
      <c r="E6938" s="101"/>
      <c r="F6938" s="101"/>
      <c r="I6938" s="101"/>
      <c r="J6938" s="101"/>
      <c r="L6938" s="102"/>
      <c r="M6938" s="103"/>
      <c r="O6938" s="101"/>
      <c r="P6938" s="101"/>
      <c r="Q6938" s="101"/>
      <c r="R6938" s="105"/>
      <c r="V6938" s="106"/>
      <c r="W6938" s="107"/>
      <c r="X6938" s="107"/>
      <c r="Y6938" s="107"/>
      <c r="Z6938" s="108"/>
      <c r="AA6938" s="107"/>
      <c r="AB6938" s="50"/>
      <c r="AI6938" s="107"/>
    </row>
    <row r="6939" spans="3:35" x14ac:dyDescent="0.2">
      <c r="C6939" s="101"/>
      <c r="D6939" s="101"/>
      <c r="E6939" s="101"/>
      <c r="F6939" s="101"/>
      <c r="I6939" s="101"/>
      <c r="J6939" s="101"/>
      <c r="L6939" s="102"/>
      <c r="M6939" s="103"/>
      <c r="O6939" s="101"/>
      <c r="P6939" s="101"/>
      <c r="Q6939" s="101"/>
      <c r="R6939" s="105"/>
      <c r="V6939" s="106"/>
      <c r="W6939" s="107"/>
      <c r="X6939" s="107"/>
      <c r="Y6939" s="107"/>
      <c r="Z6939" s="108"/>
      <c r="AA6939" s="107"/>
      <c r="AB6939" s="50"/>
      <c r="AI6939" s="107"/>
    </row>
    <row r="6940" spans="3:35" x14ac:dyDescent="0.2">
      <c r="C6940" s="101"/>
      <c r="D6940" s="101"/>
      <c r="E6940" s="101"/>
      <c r="F6940" s="101"/>
      <c r="I6940" s="101"/>
      <c r="J6940" s="101"/>
      <c r="L6940" s="102"/>
      <c r="M6940" s="103"/>
      <c r="O6940" s="101"/>
      <c r="P6940" s="101"/>
      <c r="Q6940" s="101"/>
      <c r="R6940" s="105"/>
      <c r="V6940" s="106"/>
      <c r="W6940" s="107"/>
      <c r="X6940" s="107"/>
      <c r="Y6940" s="107"/>
      <c r="Z6940" s="108"/>
      <c r="AA6940" s="107"/>
      <c r="AB6940" s="50"/>
      <c r="AI6940" s="107"/>
    </row>
    <row r="6941" spans="3:35" x14ac:dyDescent="0.2">
      <c r="C6941" s="101"/>
      <c r="D6941" s="101"/>
      <c r="E6941" s="101"/>
      <c r="F6941" s="101"/>
      <c r="I6941" s="101"/>
      <c r="J6941" s="101"/>
      <c r="L6941" s="102"/>
      <c r="M6941" s="103"/>
      <c r="O6941" s="101"/>
      <c r="P6941" s="101"/>
      <c r="Q6941" s="101"/>
      <c r="R6941" s="105"/>
      <c r="V6941" s="106"/>
      <c r="W6941" s="107"/>
      <c r="X6941" s="107"/>
      <c r="Y6941" s="107"/>
      <c r="Z6941" s="108"/>
      <c r="AA6941" s="107"/>
      <c r="AB6941" s="50"/>
      <c r="AI6941" s="107"/>
    </row>
    <row r="6942" spans="3:35" x14ac:dyDescent="0.2">
      <c r="C6942" s="101"/>
      <c r="D6942" s="101"/>
      <c r="E6942" s="101"/>
      <c r="F6942" s="101"/>
      <c r="I6942" s="101"/>
      <c r="J6942" s="101"/>
      <c r="L6942" s="102"/>
      <c r="M6942" s="103"/>
      <c r="O6942" s="101"/>
      <c r="P6942" s="101"/>
      <c r="Q6942" s="101"/>
      <c r="R6942" s="105"/>
      <c r="V6942" s="106"/>
      <c r="W6942" s="107"/>
      <c r="X6942" s="107"/>
      <c r="Y6942" s="107"/>
      <c r="Z6942" s="108"/>
      <c r="AA6942" s="107"/>
      <c r="AB6942" s="50"/>
      <c r="AI6942" s="107"/>
    </row>
    <row r="6943" spans="3:35" x14ac:dyDescent="0.2">
      <c r="C6943" s="101"/>
      <c r="D6943" s="101"/>
      <c r="E6943" s="101"/>
      <c r="F6943" s="101"/>
      <c r="I6943" s="101"/>
      <c r="J6943" s="101"/>
      <c r="L6943" s="102"/>
      <c r="M6943" s="103"/>
      <c r="O6943" s="101"/>
      <c r="P6943" s="101"/>
      <c r="Q6943" s="101"/>
      <c r="R6943" s="105"/>
      <c r="V6943" s="106"/>
      <c r="W6943" s="107"/>
      <c r="X6943" s="107"/>
      <c r="Y6943" s="107"/>
      <c r="Z6943" s="108"/>
      <c r="AA6943" s="107"/>
      <c r="AB6943" s="50"/>
      <c r="AI6943" s="107"/>
    </row>
    <row r="6944" spans="3:35" x14ac:dyDescent="0.2">
      <c r="C6944" s="101"/>
      <c r="D6944" s="101"/>
      <c r="E6944" s="101"/>
      <c r="F6944" s="101"/>
      <c r="I6944" s="101"/>
      <c r="J6944" s="101"/>
      <c r="L6944" s="102"/>
      <c r="M6944" s="103"/>
      <c r="O6944" s="101"/>
      <c r="P6944" s="101"/>
      <c r="Q6944" s="101"/>
      <c r="R6944" s="105"/>
      <c r="V6944" s="106"/>
      <c r="W6944" s="107"/>
      <c r="X6944" s="107"/>
      <c r="Y6944" s="107"/>
      <c r="Z6944" s="108"/>
      <c r="AA6944" s="107"/>
      <c r="AB6944" s="50"/>
      <c r="AI6944" s="107"/>
    </row>
    <row r="6945" spans="3:35" x14ac:dyDescent="0.2">
      <c r="C6945" s="101"/>
      <c r="D6945" s="101"/>
      <c r="E6945" s="101"/>
      <c r="F6945" s="101"/>
      <c r="I6945" s="101"/>
      <c r="J6945" s="101"/>
      <c r="L6945" s="102"/>
      <c r="M6945" s="103"/>
      <c r="O6945" s="101"/>
      <c r="P6945" s="101"/>
      <c r="Q6945" s="101"/>
      <c r="R6945" s="105"/>
      <c r="V6945" s="106"/>
      <c r="W6945" s="107"/>
      <c r="X6945" s="107"/>
      <c r="Y6945" s="107"/>
      <c r="Z6945" s="108"/>
      <c r="AA6945" s="107"/>
      <c r="AB6945" s="50"/>
      <c r="AI6945" s="107"/>
    </row>
    <row r="6946" spans="3:35" x14ac:dyDescent="0.2">
      <c r="C6946" s="101"/>
      <c r="D6946" s="101"/>
      <c r="E6946" s="101"/>
      <c r="F6946" s="101"/>
      <c r="I6946" s="101"/>
      <c r="J6946" s="101"/>
      <c r="L6946" s="102"/>
      <c r="M6946" s="103"/>
      <c r="O6946" s="101"/>
      <c r="P6946" s="101"/>
      <c r="Q6946" s="101"/>
      <c r="R6946" s="105"/>
      <c r="V6946" s="106"/>
      <c r="W6946" s="107"/>
      <c r="X6946" s="107"/>
      <c r="Y6946" s="107"/>
      <c r="Z6946" s="108"/>
      <c r="AA6946" s="107"/>
      <c r="AB6946" s="50"/>
      <c r="AI6946" s="107"/>
    </row>
    <row r="6947" spans="3:35" x14ac:dyDescent="0.2">
      <c r="C6947" s="101"/>
      <c r="D6947" s="101"/>
      <c r="E6947" s="101"/>
      <c r="F6947" s="101"/>
      <c r="I6947" s="101"/>
      <c r="J6947" s="101"/>
      <c r="L6947" s="102"/>
      <c r="M6947" s="103"/>
      <c r="O6947" s="101"/>
      <c r="P6947" s="101"/>
      <c r="Q6947" s="101"/>
      <c r="R6947" s="105"/>
      <c r="V6947" s="106"/>
      <c r="W6947" s="107"/>
      <c r="X6947" s="107"/>
      <c r="Y6947" s="107"/>
      <c r="Z6947" s="108"/>
      <c r="AA6947" s="107"/>
      <c r="AB6947" s="50"/>
      <c r="AI6947" s="107"/>
    </row>
    <row r="6948" spans="3:35" x14ac:dyDescent="0.2">
      <c r="C6948" s="101"/>
      <c r="D6948" s="101"/>
      <c r="E6948" s="101"/>
      <c r="F6948" s="101"/>
      <c r="I6948" s="101"/>
      <c r="J6948" s="101"/>
      <c r="L6948" s="102"/>
      <c r="M6948" s="103"/>
      <c r="O6948" s="101"/>
      <c r="P6948" s="101"/>
      <c r="Q6948" s="101"/>
      <c r="R6948" s="105"/>
      <c r="V6948" s="106"/>
      <c r="W6948" s="107"/>
      <c r="X6948" s="107"/>
      <c r="Y6948" s="107"/>
      <c r="Z6948" s="108"/>
      <c r="AA6948" s="107"/>
      <c r="AB6948" s="50"/>
      <c r="AI6948" s="107"/>
    </row>
    <row r="6949" spans="3:35" x14ac:dyDescent="0.2">
      <c r="C6949" s="101"/>
      <c r="D6949" s="101"/>
      <c r="E6949" s="101"/>
      <c r="F6949" s="101"/>
      <c r="I6949" s="101"/>
      <c r="J6949" s="101"/>
      <c r="L6949" s="102"/>
      <c r="M6949" s="103"/>
      <c r="O6949" s="101"/>
      <c r="P6949" s="101"/>
      <c r="Q6949" s="101"/>
      <c r="R6949" s="105"/>
      <c r="V6949" s="106"/>
      <c r="W6949" s="107"/>
      <c r="X6949" s="107"/>
      <c r="Y6949" s="107"/>
      <c r="Z6949" s="108"/>
      <c r="AA6949" s="107"/>
      <c r="AB6949" s="50"/>
      <c r="AI6949" s="107"/>
    </row>
    <row r="6950" spans="3:35" x14ac:dyDescent="0.2">
      <c r="C6950" s="101"/>
      <c r="D6950" s="101"/>
      <c r="E6950" s="101"/>
      <c r="F6950" s="101"/>
      <c r="I6950" s="101"/>
      <c r="J6950" s="101"/>
      <c r="L6950" s="102"/>
      <c r="M6950" s="103"/>
      <c r="O6950" s="101"/>
      <c r="P6950" s="101"/>
      <c r="Q6950" s="101"/>
      <c r="R6950" s="105"/>
      <c r="V6950" s="106"/>
      <c r="W6950" s="107"/>
      <c r="X6950" s="107"/>
      <c r="Y6950" s="107"/>
      <c r="Z6950" s="108"/>
      <c r="AA6950" s="107"/>
      <c r="AB6950" s="50"/>
      <c r="AI6950" s="107"/>
    </row>
    <row r="6951" spans="3:35" x14ac:dyDescent="0.2">
      <c r="C6951" s="101"/>
      <c r="D6951" s="101"/>
      <c r="E6951" s="101"/>
      <c r="F6951" s="101"/>
      <c r="I6951" s="101"/>
      <c r="J6951" s="101"/>
      <c r="L6951" s="102"/>
      <c r="M6951" s="103"/>
      <c r="O6951" s="101"/>
      <c r="P6951" s="101"/>
      <c r="Q6951" s="101"/>
      <c r="R6951" s="105"/>
      <c r="V6951" s="106"/>
      <c r="W6951" s="107"/>
      <c r="X6951" s="107"/>
      <c r="Y6951" s="107"/>
      <c r="Z6951" s="108"/>
      <c r="AA6951" s="107"/>
      <c r="AB6951" s="50"/>
      <c r="AI6951" s="107"/>
    </row>
    <row r="6952" spans="3:35" x14ac:dyDescent="0.2">
      <c r="C6952" s="101"/>
      <c r="D6952" s="101"/>
      <c r="E6952" s="101"/>
      <c r="F6952" s="101"/>
      <c r="I6952" s="101"/>
      <c r="J6952" s="101"/>
      <c r="L6952" s="102"/>
      <c r="M6952" s="103"/>
      <c r="O6952" s="101"/>
      <c r="P6952" s="101"/>
      <c r="Q6952" s="101"/>
      <c r="R6952" s="105"/>
      <c r="V6952" s="106"/>
      <c r="W6952" s="107"/>
      <c r="X6952" s="107"/>
      <c r="Y6952" s="107"/>
      <c r="Z6952" s="108"/>
      <c r="AA6952" s="107"/>
      <c r="AB6952" s="50"/>
      <c r="AI6952" s="107"/>
    </row>
    <row r="6953" spans="3:35" x14ac:dyDescent="0.2">
      <c r="C6953" s="101"/>
      <c r="D6953" s="101"/>
      <c r="E6953" s="101"/>
      <c r="F6953" s="101"/>
      <c r="I6953" s="101"/>
      <c r="J6953" s="101"/>
      <c r="L6953" s="102"/>
      <c r="M6953" s="103"/>
      <c r="O6953" s="101"/>
      <c r="P6953" s="101"/>
      <c r="Q6953" s="101"/>
      <c r="R6953" s="105"/>
      <c r="V6953" s="106"/>
      <c r="W6953" s="107"/>
      <c r="X6953" s="107"/>
      <c r="Y6953" s="107"/>
      <c r="Z6953" s="108"/>
      <c r="AA6953" s="107"/>
      <c r="AB6953" s="50"/>
      <c r="AI6953" s="107"/>
    </row>
    <row r="6954" spans="3:35" x14ac:dyDescent="0.2">
      <c r="C6954" s="101"/>
      <c r="D6954" s="101"/>
      <c r="E6954" s="101"/>
      <c r="F6954" s="101"/>
      <c r="I6954" s="101"/>
      <c r="J6954" s="101"/>
      <c r="L6954" s="102"/>
      <c r="M6954" s="103"/>
      <c r="O6954" s="101"/>
      <c r="P6954" s="101"/>
      <c r="Q6954" s="101"/>
      <c r="R6954" s="105"/>
      <c r="V6954" s="106"/>
      <c r="W6954" s="107"/>
      <c r="X6954" s="107"/>
      <c r="Y6954" s="107"/>
      <c r="Z6954" s="108"/>
      <c r="AA6954" s="107"/>
      <c r="AB6954" s="50"/>
      <c r="AI6954" s="107"/>
    </row>
    <row r="6955" spans="3:35" x14ac:dyDescent="0.2">
      <c r="C6955" s="101"/>
      <c r="D6955" s="101"/>
      <c r="E6955" s="101"/>
      <c r="F6955" s="101"/>
      <c r="I6955" s="101"/>
      <c r="J6955" s="101"/>
      <c r="L6955" s="102"/>
      <c r="M6955" s="103"/>
      <c r="O6955" s="101"/>
      <c r="P6955" s="101"/>
      <c r="Q6955" s="101"/>
      <c r="R6955" s="105"/>
      <c r="V6955" s="106"/>
      <c r="W6955" s="107"/>
      <c r="X6955" s="107"/>
      <c r="Y6955" s="107"/>
      <c r="Z6955" s="108"/>
      <c r="AA6955" s="107"/>
      <c r="AB6955" s="50"/>
      <c r="AI6955" s="107"/>
    </row>
    <row r="6956" spans="3:35" x14ac:dyDescent="0.2">
      <c r="C6956" s="101"/>
      <c r="D6956" s="101"/>
      <c r="E6956" s="101"/>
      <c r="F6956" s="101"/>
      <c r="I6956" s="101"/>
      <c r="J6956" s="101"/>
      <c r="L6956" s="102"/>
      <c r="M6956" s="103"/>
      <c r="O6956" s="101"/>
      <c r="P6956" s="101"/>
      <c r="Q6956" s="101"/>
      <c r="R6956" s="105"/>
      <c r="V6956" s="106"/>
      <c r="W6956" s="107"/>
      <c r="X6956" s="107"/>
      <c r="Y6956" s="107"/>
      <c r="Z6956" s="108"/>
      <c r="AA6956" s="107"/>
      <c r="AB6956" s="50"/>
      <c r="AI6956" s="107"/>
    </row>
    <row r="6957" spans="3:35" x14ac:dyDescent="0.2">
      <c r="C6957" s="101"/>
      <c r="D6957" s="101"/>
      <c r="E6957" s="101"/>
      <c r="F6957" s="101"/>
      <c r="I6957" s="101"/>
      <c r="J6957" s="101"/>
      <c r="L6957" s="102"/>
      <c r="M6957" s="103"/>
      <c r="O6957" s="101"/>
      <c r="P6957" s="101"/>
      <c r="Q6957" s="101"/>
      <c r="R6957" s="105"/>
      <c r="V6957" s="106"/>
      <c r="W6957" s="107"/>
      <c r="X6957" s="107"/>
      <c r="Y6957" s="107"/>
      <c r="Z6957" s="108"/>
      <c r="AA6957" s="107"/>
      <c r="AB6957" s="50"/>
      <c r="AI6957" s="107"/>
    </row>
    <row r="6958" spans="3:35" x14ac:dyDescent="0.2">
      <c r="C6958" s="101"/>
      <c r="D6958" s="101"/>
      <c r="E6958" s="101"/>
      <c r="F6958" s="101"/>
      <c r="I6958" s="101"/>
      <c r="J6958" s="101"/>
      <c r="L6958" s="102"/>
      <c r="M6958" s="103"/>
      <c r="O6958" s="101"/>
      <c r="P6958" s="101"/>
      <c r="Q6958" s="101"/>
      <c r="R6958" s="105"/>
      <c r="V6958" s="106"/>
      <c r="W6958" s="107"/>
      <c r="X6958" s="107"/>
      <c r="Y6958" s="107"/>
      <c r="Z6958" s="108"/>
      <c r="AA6958" s="107"/>
      <c r="AB6958" s="50"/>
      <c r="AI6958" s="107"/>
    </row>
    <row r="6959" spans="3:35" x14ac:dyDescent="0.2">
      <c r="C6959" s="101"/>
      <c r="D6959" s="101"/>
      <c r="E6959" s="101"/>
      <c r="F6959" s="101"/>
      <c r="I6959" s="101"/>
      <c r="J6959" s="101"/>
      <c r="L6959" s="102"/>
      <c r="M6959" s="103"/>
      <c r="O6959" s="101"/>
      <c r="P6959" s="101"/>
      <c r="Q6959" s="101"/>
      <c r="R6959" s="105"/>
      <c r="V6959" s="106"/>
      <c r="W6959" s="107"/>
      <c r="X6959" s="107"/>
      <c r="Y6959" s="107"/>
      <c r="Z6959" s="108"/>
      <c r="AA6959" s="107"/>
      <c r="AB6959" s="50"/>
      <c r="AI6959" s="107"/>
    </row>
    <row r="6960" spans="3:35" x14ac:dyDescent="0.2">
      <c r="C6960" s="101"/>
      <c r="D6960" s="101"/>
      <c r="E6960" s="101"/>
      <c r="F6960" s="101"/>
      <c r="I6960" s="101"/>
      <c r="J6960" s="101"/>
      <c r="L6960" s="102"/>
      <c r="M6960" s="103"/>
      <c r="O6960" s="101"/>
      <c r="P6960" s="101"/>
      <c r="Q6960" s="101"/>
      <c r="R6960" s="105"/>
      <c r="V6960" s="106"/>
      <c r="W6960" s="107"/>
      <c r="X6960" s="107"/>
      <c r="Y6960" s="107"/>
      <c r="Z6960" s="108"/>
      <c r="AA6960" s="107"/>
      <c r="AB6960" s="50"/>
      <c r="AI6960" s="107"/>
    </row>
    <row r="6961" spans="3:35" x14ac:dyDescent="0.2">
      <c r="C6961" s="101"/>
      <c r="D6961" s="101"/>
      <c r="E6961" s="101"/>
      <c r="F6961" s="101"/>
      <c r="I6961" s="101"/>
      <c r="J6961" s="101"/>
      <c r="L6961" s="102"/>
      <c r="M6961" s="103"/>
      <c r="O6961" s="101"/>
      <c r="P6961" s="101"/>
      <c r="Q6961" s="101"/>
      <c r="R6961" s="105"/>
      <c r="V6961" s="106"/>
      <c r="W6961" s="107"/>
      <c r="X6961" s="107"/>
      <c r="Y6961" s="107"/>
      <c r="Z6961" s="108"/>
      <c r="AA6961" s="107"/>
      <c r="AB6961" s="50"/>
      <c r="AI6961" s="107"/>
    </row>
    <row r="6962" spans="3:35" x14ac:dyDescent="0.2">
      <c r="C6962" s="101"/>
      <c r="D6962" s="101"/>
      <c r="E6962" s="101"/>
      <c r="F6962" s="101"/>
      <c r="I6962" s="101"/>
      <c r="J6962" s="101"/>
      <c r="L6962" s="102"/>
      <c r="M6962" s="103"/>
      <c r="O6962" s="101"/>
      <c r="P6962" s="101"/>
      <c r="Q6962" s="101"/>
      <c r="R6962" s="105"/>
      <c r="V6962" s="106"/>
      <c r="W6962" s="107"/>
      <c r="X6962" s="107"/>
      <c r="Y6962" s="107"/>
      <c r="Z6962" s="108"/>
      <c r="AA6962" s="107"/>
      <c r="AB6962" s="50"/>
      <c r="AI6962" s="107"/>
    </row>
    <row r="6963" spans="3:35" x14ac:dyDescent="0.2">
      <c r="C6963" s="101"/>
      <c r="D6963" s="101"/>
      <c r="E6963" s="101"/>
      <c r="F6963" s="101"/>
      <c r="I6963" s="101"/>
      <c r="J6963" s="101"/>
      <c r="L6963" s="102"/>
      <c r="M6963" s="103"/>
      <c r="O6963" s="101"/>
      <c r="P6963" s="101"/>
      <c r="Q6963" s="101"/>
      <c r="R6963" s="105"/>
      <c r="V6963" s="106"/>
      <c r="W6963" s="107"/>
      <c r="X6963" s="107"/>
      <c r="Y6963" s="107"/>
      <c r="Z6963" s="108"/>
      <c r="AA6963" s="107"/>
      <c r="AB6963" s="50"/>
      <c r="AI6963" s="107"/>
    </row>
    <row r="6964" spans="3:35" x14ac:dyDescent="0.2">
      <c r="C6964" s="101"/>
      <c r="D6964" s="101"/>
      <c r="E6964" s="101"/>
      <c r="F6964" s="101"/>
      <c r="I6964" s="101"/>
      <c r="J6964" s="101"/>
      <c r="L6964" s="102"/>
      <c r="M6964" s="103"/>
      <c r="O6964" s="101"/>
      <c r="P6964" s="101"/>
      <c r="Q6964" s="101"/>
      <c r="R6964" s="105"/>
      <c r="V6964" s="106"/>
      <c r="W6964" s="107"/>
      <c r="X6964" s="107"/>
      <c r="Y6964" s="107"/>
      <c r="Z6964" s="108"/>
      <c r="AA6964" s="107"/>
      <c r="AB6964" s="50"/>
      <c r="AI6964" s="107"/>
    </row>
    <row r="6965" spans="3:35" x14ac:dyDescent="0.2">
      <c r="C6965" s="101"/>
      <c r="D6965" s="101"/>
      <c r="E6965" s="101"/>
      <c r="F6965" s="101"/>
      <c r="I6965" s="101"/>
      <c r="J6965" s="101"/>
      <c r="L6965" s="102"/>
      <c r="M6965" s="103"/>
      <c r="O6965" s="101"/>
      <c r="P6965" s="101"/>
      <c r="Q6965" s="101"/>
      <c r="R6965" s="105"/>
      <c r="V6965" s="106"/>
      <c r="W6965" s="107"/>
      <c r="X6965" s="107"/>
      <c r="Y6965" s="107"/>
      <c r="Z6965" s="108"/>
      <c r="AA6965" s="107"/>
      <c r="AB6965" s="50"/>
      <c r="AI6965" s="107"/>
    </row>
    <row r="6966" spans="3:35" x14ac:dyDescent="0.2">
      <c r="C6966" s="101"/>
      <c r="D6966" s="101"/>
      <c r="E6966" s="101"/>
      <c r="F6966" s="101"/>
      <c r="I6966" s="101"/>
      <c r="J6966" s="101"/>
      <c r="L6966" s="102"/>
      <c r="M6966" s="103"/>
      <c r="O6966" s="101"/>
      <c r="P6966" s="101"/>
      <c r="Q6966" s="101"/>
      <c r="R6966" s="105"/>
      <c r="V6966" s="106"/>
      <c r="W6966" s="107"/>
      <c r="X6966" s="107"/>
      <c r="Y6966" s="107"/>
      <c r="Z6966" s="108"/>
      <c r="AA6966" s="107"/>
      <c r="AB6966" s="50"/>
      <c r="AI6966" s="107"/>
    </row>
    <row r="6967" spans="3:35" x14ac:dyDescent="0.2">
      <c r="C6967" s="101"/>
      <c r="D6967" s="101"/>
      <c r="E6967" s="101"/>
      <c r="F6967" s="101"/>
      <c r="I6967" s="101"/>
      <c r="J6967" s="101"/>
      <c r="L6967" s="102"/>
      <c r="M6967" s="103"/>
      <c r="O6967" s="101"/>
      <c r="P6967" s="101"/>
      <c r="Q6967" s="101"/>
      <c r="R6967" s="105"/>
      <c r="V6967" s="106"/>
      <c r="W6967" s="107"/>
      <c r="X6967" s="107"/>
      <c r="Y6967" s="107"/>
      <c r="Z6967" s="108"/>
      <c r="AA6967" s="107"/>
      <c r="AB6967" s="50"/>
      <c r="AI6967" s="107"/>
    </row>
    <row r="6968" spans="3:35" x14ac:dyDescent="0.2">
      <c r="C6968" s="101"/>
      <c r="D6968" s="101"/>
      <c r="E6968" s="101"/>
      <c r="F6968" s="101"/>
      <c r="I6968" s="101"/>
      <c r="J6968" s="101"/>
      <c r="L6968" s="102"/>
      <c r="M6968" s="103"/>
      <c r="O6968" s="101"/>
      <c r="P6968" s="101"/>
      <c r="Q6968" s="101"/>
      <c r="R6968" s="105"/>
      <c r="V6968" s="106"/>
      <c r="W6968" s="107"/>
      <c r="X6968" s="107"/>
      <c r="Y6968" s="107"/>
      <c r="Z6968" s="108"/>
      <c r="AA6968" s="107"/>
      <c r="AB6968" s="50"/>
      <c r="AI6968" s="107"/>
    </row>
    <row r="6969" spans="3:35" x14ac:dyDescent="0.2">
      <c r="C6969" s="101"/>
      <c r="D6969" s="101"/>
      <c r="E6969" s="101"/>
      <c r="F6969" s="101"/>
      <c r="I6969" s="101"/>
      <c r="J6969" s="101"/>
      <c r="L6969" s="102"/>
      <c r="M6969" s="103"/>
      <c r="O6969" s="101"/>
      <c r="P6969" s="101"/>
      <c r="Q6969" s="101"/>
      <c r="R6969" s="105"/>
      <c r="V6969" s="106"/>
      <c r="W6969" s="107"/>
      <c r="X6969" s="107"/>
      <c r="Y6969" s="107"/>
      <c r="Z6969" s="108"/>
      <c r="AA6969" s="107"/>
      <c r="AB6969" s="50"/>
      <c r="AI6969" s="107"/>
    </row>
    <row r="6970" spans="3:35" x14ac:dyDescent="0.2">
      <c r="C6970" s="101"/>
      <c r="D6970" s="101"/>
      <c r="E6970" s="101"/>
      <c r="F6970" s="101"/>
      <c r="I6970" s="101"/>
      <c r="J6970" s="101"/>
      <c r="L6970" s="102"/>
      <c r="M6970" s="103"/>
      <c r="O6970" s="101"/>
      <c r="P6970" s="101"/>
      <c r="Q6970" s="101"/>
      <c r="R6970" s="105"/>
      <c r="V6970" s="106"/>
      <c r="W6970" s="107"/>
      <c r="X6970" s="107"/>
      <c r="Y6970" s="107"/>
      <c r="Z6970" s="108"/>
      <c r="AA6970" s="107"/>
      <c r="AB6970" s="50"/>
      <c r="AI6970" s="107"/>
    </row>
    <row r="6971" spans="3:35" x14ac:dyDescent="0.2">
      <c r="C6971" s="101"/>
      <c r="D6971" s="101"/>
      <c r="E6971" s="101"/>
      <c r="F6971" s="101"/>
      <c r="I6971" s="101"/>
      <c r="J6971" s="101"/>
      <c r="L6971" s="102"/>
      <c r="M6971" s="103"/>
      <c r="O6971" s="101"/>
      <c r="P6971" s="101"/>
      <c r="Q6971" s="101"/>
      <c r="R6971" s="105"/>
      <c r="V6971" s="106"/>
      <c r="W6971" s="107"/>
      <c r="X6971" s="107"/>
      <c r="Y6971" s="107"/>
      <c r="Z6971" s="108"/>
      <c r="AA6971" s="107"/>
      <c r="AB6971" s="50"/>
      <c r="AI6971" s="107"/>
    </row>
    <row r="6972" spans="3:35" x14ac:dyDescent="0.2">
      <c r="C6972" s="101"/>
      <c r="D6972" s="101"/>
      <c r="E6972" s="101"/>
      <c r="F6972" s="101"/>
      <c r="I6972" s="101"/>
      <c r="J6972" s="101"/>
      <c r="L6972" s="102"/>
      <c r="M6972" s="103"/>
      <c r="O6972" s="101"/>
      <c r="P6972" s="101"/>
      <c r="Q6972" s="101"/>
      <c r="R6972" s="105"/>
      <c r="V6972" s="106"/>
      <c r="W6972" s="107"/>
      <c r="X6972" s="107"/>
      <c r="Y6972" s="107"/>
      <c r="Z6972" s="108"/>
      <c r="AA6972" s="107"/>
      <c r="AB6972" s="50"/>
      <c r="AI6972" s="107"/>
    </row>
    <row r="6973" spans="3:35" x14ac:dyDescent="0.2">
      <c r="C6973" s="101"/>
      <c r="D6973" s="101"/>
      <c r="E6973" s="101"/>
      <c r="F6973" s="101"/>
      <c r="I6973" s="101"/>
      <c r="J6973" s="101"/>
      <c r="L6973" s="102"/>
      <c r="M6973" s="103"/>
      <c r="O6973" s="101"/>
      <c r="P6973" s="101"/>
      <c r="Q6973" s="101"/>
      <c r="R6973" s="105"/>
      <c r="V6973" s="106"/>
      <c r="W6973" s="107"/>
      <c r="X6973" s="107"/>
      <c r="Y6973" s="107"/>
      <c r="Z6973" s="108"/>
      <c r="AA6973" s="107"/>
      <c r="AB6973" s="50"/>
      <c r="AI6973" s="107"/>
    </row>
    <row r="6974" spans="3:35" x14ac:dyDescent="0.2">
      <c r="C6974" s="101"/>
      <c r="D6974" s="101"/>
      <c r="E6974" s="101"/>
      <c r="F6974" s="101"/>
      <c r="I6974" s="101"/>
      <c r="J6974" s="101"/>
      <c r="L6974" s="102"/>
      <c r="M6974" s="103"/>
      <c r="O6974" s="101"/>
      <c r="P6974" s="101"/>
      <c r="Q6974" s="101"/>
      <c r="R6974" s="105"/>
      <c r="V6974" s="106"/>
      <c r="W6974" s="107"/>
      <c r="X6974" s="107"/>
      <c r="Y6974" s="107"/>
      <c r="Z6974" s="108"/>
      <c r="AA6974" s="107"/>
      <c r="AB6974" s="50"/>
      <c r="AI6974" s="107"/>
    </row>
    <row r="6975" spans="3:35" x14ac:dyDescent="0.2">
      <c r="C6975" s="101"/>
      <c r="D6975" s="101"/>
      <c r="E6975" s="101"/>
      <c r="F6975" s="101"/>
      <c r="I6975" s="101"/>
      <c r="J6975" s="101"/>
      <c r="L6975" s="102"/>
      <c r="M6975" s="103"/>
      <c r="O6975" s="101"/>
      <c r="P6975" s="101"/>
      <c r="Q6975" s="101"/>
      <c r="R6975" s="105"/>
      <c r="V6975" s="106"/>
      <c r="W6975" s="107"/>
      <c r="X6975" s="107"/>
      <c r="Y6975" s="107"/>
      <c r="Z6975" s="108"/>
      <c r="AA6975" s="107"/>
      <c r="AB6975" s="50"/>
      <c r="AI6975" s="107"/>
    </row>
    <row r="6976" spans="3:35" x14ac:dyDescent="0.2">
      <c r="C6976" s="101"/>
      <c r="D6976" s="101"/>
      <c r="E6976" s="101"/>
      <c r="F6976" s="101"/>
      <c r="I6976" s="101"/>
      <c r="J6976" s="101"/>
      <c r="L6976" s="102"/>
      <c r="M6976" s="103"/>
      <c r="O6976" s="101"/>
      <c r="P6976" s="101"/>
      <c r="Q6976" s="101"/>
      <c r="R6976" s="105"/>
      <c r="V6976" s="106"/>
      <c r="W6976" s="107"/>
      <c r="X6976" s="107"/>
      <c r="Y6976" s="107"/>
      <c r="Z6976" s="108"/>
      <c r="AA6976" s="107"/>
      <c r="AB6976" s="50"/>
      <c r="AI6976" s="107"/>
    </row>
    <row r="6977" spans="3:35" x14ac:dyDescent="0.2">
      <c r="C6977" s="101"/>
      <c r="D6977" s="101"/>
      <c r="E6977" s="101"/>
      <c r="F6977" s="101"/>
      <c r="I6977" s="101"/>
      <c r="J6977" s="101"/>
      <c r="L6977" s="102"/>
      <c r="M6977" s="103"/>
      <c r="O6977" s="101"/>
      <c r="P6977" s="101"/>
      <c r="Q6977" s="101"/>
      <c r="R6977" s="105"/>
      <c r="V6977" s="106"/>
      <c r="W6977" s="107"/>
      <c r="X6977" s="107"/>
      <c r="Y6977" s="107"/>
      <c r="Z6977" s="108"/>
      <c r="AA6977" s="107"/>
      <c r="AB6977" s="50"/>
      <c r="AI6977" s="107"/>
    </row>
    <row r="6978" spans="3:35" x14ac:dyDescent="0.2">
      <c r="C6978" s="101"/>
      <c r="D6978" s="101"/>
      <c r="E6978" s="101"/>
      <c r="F6978" s="101"/>
      <c r="I6978" s="101"/>
      <c r="J6978" s="101"/>
      <c r="L6978" s="102"/>
      <c r="M6978" s="103"/>
      <c r="O6978" s="101"/>
      <c r="P6978" s="101"/>
      <c r="Q6978" s="101"/>
      <c r="R6978" s="105"/>
      <c r="V6978" s="106"/>
      <c r="W6978" s="107"/>
      <c r="X6978" s="107"/>
      <c r="Y6978" s="107"/>
      <c r="Z6978" s="108"/>
      <c r="AA6978" s="107"/>
      <c r="AB6978" s="50"/>
      <c r="AI6978" s="107"/>
    </row>
    <row r="6979" spans="3:35" x14ac:dyDescent="0.2">
      <c r="C6979" s="101"/>
      <c r="D6979" s="101"/>
      <c r="E6979" s="101"/>
      <c r="F6979" s="101"/>
      <c r="I6979" s="101"/>
      <c r="J6979" s="101"/>
      <c r="L6979" s="102"/>
      <c r="M6979" s="103"/>
      <c r="O6979" s="101"/>
      <c r="P6979" s="101"/>
      <c r="Q6979" s="101"/>
      <c r="R6979" s="105"/>
      <c r="V6979" s="106"/>
      <c r="W6979" s="107"/>
      <c r="X6979" s="107"/>
      <c r="Y6979" s="107"/>
      <c r="Z6979" s="108"/>
      <c r="AA6979" s="107"/>
      <c r="AB6979" s="50"/>
      <c r="AI6979" s="107"/>
    </row>
    <row r="6980" spans="3:35" x14ac:dyDescent="0.2">
      <c r="C6980" s="101"/>
      <c r="D6980" s="101"/>
      <c r="E6980" s="101"/>
      <c r="F6980" s="101"/>
      <c r="I6980" s="101"/>
      <c r="J6980" s="101"/>
      <c r="L6980" s="102"/>
      <c r="M6980" s="103"/>
      <c r="O6980" s="101"/>
      <c r="P6980" s="101"/>
      <c r="Q6980" s="101"/>
      <c r="R6980" s="105"/>
      <c r="V6980" s="106"/>
      <c r="W6980" s="107"/>
      <c r="X6980" s="107"/>
      <c r="Y6980" s="107"/>
      <c r="Z6980" s="108"/>
      <c r="AA6980" s="107"/>
      <c r="AB6980" s="50"/>
      <c r="AI6980" s="107"/>
    </row>
    <row r="6981" spans="3:35" x14ac:dyDescent="0.2">
      <c r="L6981" s="102"/>
      <c r="M6981" s="103"/>
      <c r="R6981" s="105"/>
      <c r="V6981" s="106"/>
      <c r="W6981" s="107"/>
      <c r="X6981" s="107"/>
      <c r="Y6981" s="107"/>
      <c r="Z6981" s="108"/>
      <c r="AA6981" s="107"/>
      <c r="AB6981" s="50"/>
      <c r="AI6981" s="107"/>
    </row>
    <row r="6982" spans="3:35" x14ac:dyDescent="0.2">
      <c r="L6982" s="102"/>
      <c r="M6982" s="103"/>
      <c r="R6982" s="105"/>
      <c r="V6982" s="106"/>
      <c r="W6982" s="107"/>
      <c r="X6982" s="107"/>
      <c r="Y6982" s="107"/>
      <c r="Z6982" s="108"/>
      <c r="AA6982" s="107"/>
      <c r="AB6982" s="50"/>
      <c r="AI6982" s="107"/>
    </row>
    <row r="6983" spans="3:35" x14ac:dyDescent="0.2">
      <c r="L6983" s="102"/>
      <c r="M6983" s="103"/>
      <c r="R6983" s="105"/>
      <c r="V6983" s="106"/>
      <c r="W6983" s="107"/>
      <c r="X6983" s="107"/>
      <c r="Y6983" s="107"/>
      <c r="Z6983" s="108"/>
      <c r="AA6983" s="107"/>
      <c r="AB6983" s="50"/>
      <c r="AI6983" s="107"/>
    </row>
    <row r="6984" spans="3:35" x14ac:dyDescent="0.2">
      <c r="L6984" s="102"/>
      <c r="M6984" s="103"/>
      <c r="R6984" s="105"/>
      <c r="V6984" s="106"/>
      <c r="W6984" s="107"/>
      <c r="X6984" s="107"/>
      <c r="Y6984" s="107"/>
      <c r="Z6984" s="108"/>
      <c r="AA6984" s="107"/>
      <c r="AB6984" s="50"/>
      <c r="AI6984" s="107"/>
    </row>
    <row r="6985" spans="3:35" x14ac:dyDescent="0.2">
      <c r="L6985" s="102"/>
      <c r="M6985" s="103"/>
      <c r="R6985" s="105"/>
      <c r="V6985" s="106"/>
      <c r="W6985" s="107"/>
      <c r="X6985" s="107"/>
      <c r="Y6985" s="107"/>
      <c r="Z6985" s="108"/>
      <c r="AA6985" s="107"/>
      <c r="AB6985" s="50"/>
      <c r="AI6985" s="107"/>
    </row>
    <row r="6986" spans="3:35" x14ac:dyDescent="0.2">
      <c r="L6986" s="102"/>
      <c r="M6986" s="103"/>
      <c r="R6986" s="105"/>
      <c r="V6986" s="106"/>
      <c r="W6986" s="107"/>
      <c r="X6986" s="107"/>
      <c r="Y6986" s="107"/>
      <c r="Z6986" s="108"/>
      <c r="AA6986" s="107"/>
      <c r="AB6986" s="50"/>
      <c r="AI6986" s="107"/>
    </row>
    <row r="6987" spans="3:35" x14ac:dyDescent="0.2">
      <c r="L6987" s="102"/>
      <c r="M6987" s="103"/>
      <c r="R6987" s="105"/>
      <c r="V6987" s="106"/>
      <c r="W6987" s="107"/>
      <c r="X6987" s="107"/>
      <c r="Y6987" s="107"/>
      <c r="Z6987" s="108"/>
      <c r="AA6987" s="107"/>
      <c r="AB6987" s="50"/>
      <c r="AI6987" s="107"/>
    </row>
    <row r="6988" spans="3:35" x14ac:dyDescent="0.2">
      <c r="L6988" s="102"/>
      <c r="M6988" s="103"/>
      <c r="R6988" s="105"/>
      <c r="V6988" s="106"/>
      <c r="W6988" s="107"/>
      <c r="X6988" s="107"/>
      <c r="Y6988" s="107"/>
      <c r="Z6988" s="108"/>
      <c r="AA6988" s="107"/>
      <c r="AB6988" s="50"/>
      <c r="AI6988" s="107"/>
    </row>
    <row r="6989" spans="3:35" x14ac:dyDescent="0.2">
      <c r="L6989" s="102"/>
      <c r="M6989" s="103"/>
      <c r="R6989" s="105"/>
      <c r="V6989" s="106"/>
      <c r="W6989" s="107"/>
      <c r="X6989" s="107"/>
      <c r="Y6989" s="107"/>
      <c r="Z6989" s="108"/>
      <c r="AA6989" s="107"/>
      <c r="AB6989" s="50"/>
      <c r="AI6989" s="107"/>
    </row>
    <row r="6990" spans="3:35" x14ac:dyDescent="0.2">
      <c r="L6990" s="102"/>
      <c r="M6990" s="103"/>
      <c r="R6990" s="105"/>
      <c r="V6990" s="106"/>
      <c r="W6990" s="107"/>
      <c r="X6990" s="107"/>
      <c r="Y6990" s="107"/>
      <c r="Z6990" s="108"/>
      <c r="AA6990" s="107"/>
      <c r="AB6990" s="50"/>
      <c r="AI6990" s="107"/>
    </row>
    <row r="6991" spans="3:35" x14ac:dyDescent="0.2">
      <c r="L6991" s="102"/>
      <c r="M6991" s="103"/>
      <c r="R6991" s="105"/>
      <c r="V6991" s="106"/>
      <c r="W6991" s="107"/>
      <c r="X6991" s="107"/>
      <c r="Y6991" s="107"/>
      <c r="Z6991" s="108"/>
      <c r="AA6991" s="107"/>
      <c r="AB6991" s="50"/>
      <c r="AI6991" s="107"/>
    </row>
    <row r="6992" spans="3:35" x14ac:dyDescent="0.2">
      <c r="L6992" s="102"/>
      <c r="M6992" s="103"/>
      <c r="R6992" s="105"/>
      <c r="V6992" s="106"/>
      <c r="W6992" s="107"/>
      <c r="X6992" s="107"/>
      <c r="Y6992" s="107"/>
      <c r="Z6992" s="108"/>
      <c r="AA6992" s="107"/>
      <c r="AB6992" s="50"/>
      <c r="AI6992" s="107"/>
    </row>
    <row r="6993" spans="3:35" x14ac:dyDescent="0.2">
      <c r="L6993" s="102"/>
      <c r="M6993" s="103"/>
      <c r="R6993" s="105"/>
      <c r="V6993" s="106"/>
      <c r="W6993" s="107"/>
      <c r="X6993" s="107"/>
      <c r="Y6993" s="107"/>
      <c r="Z6993" s="108"/>
      <c r="AA6993" s="107"/>
      <c r="AB6993" s="50"/>
      <c r="AI6993" s="107"/>
    </row>
    <row r="6994" spans="3:35" x14ac:dyDescent="0.2">
      <c r="L6994" s="102"/>
      <c r="M6994" s="103"/>
      <c r="R6994" s="105"/>
      <c r="V6994" s="106"/>
      <c r="W6994" s="107"/>
      <c r="X6994" s="107"/>
      <c r="Y6994" s="107"/>
      <c r="Z6994" s="108"/>
      <c r="AA6994" s="107"/>
      <c r="AB6994" s="50"/>
      <c r="AI6994" s="107"/>
    </row>
    <row r="6995" spans="3:35" x14ac:dyDescent="0.2">
      <c r="L6995" s="102"/>
      <c r="M6995" s="103"/>
      <c r="R6995" s="105"/>
      <c r="V6995" s="106"/>
      <c r="W6995" s="107"/>
      <c r="X6995" s="107"/>
      <c r="Y6995" s="107"/>
      <c r="Z6995" s="108"/>
      <c r="AA6995" s="107"/>
      <c r="AB6995" s="50"/>
      <c r="AI6995" s="107"/>
    </row>
    <row r="6996" spans="3:35" x14ac:dyDescent="0.2">
      <c r="C6996" s="101"/>
      <c r="D6996" s="101"/>
      <c r="E6996" s="101"/>
      <c r="F6996" s="101"/>
      <c r="I6996" s="101"/>
      <c r="J6996" s="101"/>
      <c r="L6996" s="102"/>
      <c r="M6996" s="103"/>
      <c r="O6996" s="101"/>
      <c r="P6996" s="101"/>
      <c r="Q6996" s="101"/>
      <c r="R6996" s="105"/>
      <c r="V6996" s="106"/>
      <c r="W6996" s="107"/>
      <c r="X6996" s="107"/>
      <c r="Y6996" s="107"/>
      <c r="Z6996" s="108"/>
      <c r="AA6996" s="107"/>
      <c r="AB6996" s="50"/>
      <c r="AI6996" s="107"/>
    </row>
    <row r="6997" spans="3:35" x14ac:dyDescent="0.2">
      <c r="C6997" s="101"/>
      <c r="D6997" s="101"/>
      <c r="E6997" s="101"/>
      <c r="F6997" s="101"/>
      <c r="I6997" s="101"/>
      <c r="J6997" s="101"/>
      <c r="L6997" s="102"/>
      <c r="M6997" s="103"/>
      <c r="O6997" s="101"/>
      <c r="P6997" s="101"/>
      <c r="Q6997" s="101"/>
      <c r="R6997" s="105"/>
      <c r="V6997" s="106"/>
      <c r="W6997" s="107"/>
      <c r="X6997" s="107"/>
      <c r="Y6997" s="107"/>
      <c r="Z6997" s="108"/>
      <c r="AA6997" s="107"/>
      <c r="AB6997" s="50"/>
      <c r="AI6997" s="107"/>
    </row>
    <row r="6998" spans="3:35" x14ac:dyDescent="0.2">
      <c r="C6998" s="101"/>
      <c r="D6998" s="101"/>
      <c r="E6998" s="101"/>
      <c r="F6998" s="101"/>
      <c r="I6998" s="101"/>
      <c r="J6998" s="101"/>
      <c r="L6998" s="102"/>
      <c r="M6998" s="103"/>
      <c r="O6998" s="101"/>
      <c r="P6998" s="101"/>
      <c r="Q6998" s="101"/>
      <c r="R6998" s="105"/>
      <c r="V6998" s="106"/>
      <c r="W6998" s="107"/>
      <c r="X6998" s="107"/>
      <c r="Y6998" s="107"/>
      <c r="Z6998" s="108"/>
      <c r="AA6998" s="107"/>
      <c r="AB6998" s="50"/>
      <c r="AI6998" s="107"/>
    </row>
    <row r="6999" spans="3:35" x14ac:dyDescent="0.2">
      <c r="C6999" s="101"/>
      <c r="D6999" s="101"/>
      <c r="E6999" s="101"/>
      <c r="F6999" s="101"/>
      <c r="I6999" s="101"/>
      <c r="J6999" s="101"/>
      <c r="L6999" s="102"/>
      <c r="M6999" s="103"/>
      <c r="O6999" s="101"/>
      <c r="P6999" s="101"/>
      <c r="Q6999" s="101"/>
      <c r="R6999" s="105"/>
      <c r="V6999" s="106"/>
      <c r="W6999" s="107"/>
      <c r="X6999" s="107"/>
      <c r="Y6999" s="107"/>
      <c r="Z6999" s="108"/>
      <c r="AA6999" s="107"/>
      <c r="AB6999" s="50"/>
      <c r="AI6999" s="107"/>
    </row>
    <row r="7000" spans="3:35" x14ac:dyDescent="0.2">
      <c r="C7000" s="101"/>
      <c r="D7000" s="101"/>
      <c r="E7000" s="101"/>
      <c r="F7000" s="101"/>
      <c r="I7000" s="101"/>
      <c r="J7000" s="101"/>
      <c r="L7000" s="102"/>
      <c r="M7000" s="103"/>
      <c r="O7000" s="101"/>
      <c r="P7000" s="101"/>
      <c r="Q7000" s="101"/>
      <c r="R7000" s="105"/>
      <c r="V7000" s="106"/>
      <c r="W7000" s="107"/>
      <c r="X7000" s="107"/>
      <c r="Y7000" s="107"/>
      <c r="Z7000" s="108"/>
      <c r="AA7000" s="107"/>
      <c r="AB7000" s="50"/>
      <c r="AI7000" s="107"/>
    </row>
    <row r="7001" spans="3:35" x14ac:dyDescent="0.2">
      <c r="C7001" s="101"/>
      <c r="D7001" s="101"/>
      <c r="E7001" s="101"/>
      <c r="F7001" s="101"/>
      <c r="I7001" s="101"/>
      <c r="J7001" s="101"/>
      <c r="L7001" s="102"/>
      <c r="M7001" s="103"/>
      <c r="O7001" s="101"/>
      <c r="P7001" s="101"/>
      <c r="Q7001" s="101"/>
      <c r="R7001" s="105"/>
      <c r="V7001" s="106"/>
      <c r="W7001" s="107"/>
      <c r="X7001" s="107"/>
      <c r="Y7001" s="107"/>
      <c r="Z7001" s="108"/>
      <c r="AA7001" s="107"/>
      <c r="AB7001" s="50"/>
      <c r="AI7001" s="107"/>
    </row>
    <row r="7002" spans="3:35" x14ac:dyDescent="0.2">
      <c r="C7002" s="101"/>
      <c r="D7002" s="101"/>
      <c r="E7002" s="101"/>
      <c r="F7002" s="101"/>
      <c r="I7002" s="101"/>
      <c r="J7002" s="101"/>
      <c r="L7002" s="102"/>
      <c r="M7002" s="103"/>
      <c r="O7002" s="101"/>
      <c r="P7002" s="101"/>
      <c r="Q7002" s="101"/>
      <c r="R7002" s="105"/>
      <c r="V7002" s="106"/>
      <c r="W7002" s="107"/>
      <c r="X7002" s="107"/>
      <c r="Y7002" s="107"/>
      <c r="Z7002" s="108"/>
      <c r="AA7002" s="107"/>
      <c r="AB7002" s="50"/>
      <c r="AI7002" s="107"/>
    </row>
    <row r="7003" spans="3:35" x14ac:dyDescent="0.2">
      <c r="C7003" s="101"/>
      <c r="D7003" s="101"/>
      <c r="E7003" s="101"/>
      <c r="F7003" s="101"/>
      <c r="I7003" s="101"/>
      <c r="J7003" s="101"/>
      <c r="L7003" s="102"/>
      <c r="M7003" s="103"/>
      <c r="O7003" s="101"/>
      <c r="P7003" s="101"/>
      <c r="Q7003" s="101"/>
      <c r="R7003" s="105"/>
      <c r="V7003" s="106"/>
      <c r="W7003" s="107"/>
      <c r="X7003" s="107"/>
      <c r="Y7003" s="107"/>
      <c r="Z7003" s="108"/>
      <c r="AA7003" s="107"/>
      <c r="AB7003" s="50"/>
      <c r="AI7003" s="107"/>
    </row>
    <row r="7004" spans="3:35" x14ac:dyDescent="0.2">
      <c r="C7004" s="101"/>
      <c r="D7004" s="101"/>
      <c r="E7004" s="101"/>
      <c r="F7004" s="101"/>
      <c r="I7004" s="101"/>
      <c r="J7004" s="101"/>
      <c r="L7004" s="102"/>
      <c r="M7004" s="103"/>
      <c r="O7004" s="101"/>
      <c r="P7004" s="101"/>
      <c r="Q7004" s="101"/>
      <c r="R7004" s="105"/>
      <c r="V7004" s="106"/>
      <c r="W7004" s="107"/>
      <c r="X7004" s="107"/>
      <c r="Y7004" s="107"/>
      <c r="Z7004" s="108"/>
      <c r="AA7004" s="107"/>
      <c r="AB7004" s="50"/>
      <c r="AI7004" s="107"/>
    </row>
    <row r="7005" spans="3:35" x14ac:dyDescent="0.2">
      <c r="C7005" s="101"/>
      <c r="D7005" s="101"/>
      <c r="E7005" s="101"/>
      <c r="F7005" s="101"/>
      <c r="I7005" s="101"/>
      <c r="J7005" s="101"/>
      <c r="L7005" s="102"/>
      <c r="M7005" s="103"/>
      <c r="O7005" s="101"/>
      <c r="P7005" s="101"/>
      <c r="Q7005" s="101"/>
      <c r="R7005" s="105"/>
      <c r="V7005" s="106"/>
      <c r="W7005" s="107"/>
      <c r="X7005" s="107"/>
      <c r="Y7005" s="107"/>
      <c r="Z7005" s="108"/>
      <c r="AA7005" s="107"/>
      <c r="AB7005" s="50"/>
      <c r="AI7005" s="107"/>
    </row>
    <row r="7006" spans="3:35" x14ac:dyDescent="0.2">
      <c r="C7006" s="101"/>
      <c r="D7006" s="101"/>
      <c r="E7006" s="101"/>
      <c r="F7006" s="101"/>
      <c r="I7006" s="101"/>
      <c r="J7006" s="101"/>
      <c r="L7006" s="102"/>
      <c r="M7006" s="103"/>
      <c r="O7006" s="101"/>
      <c r="P7006" s="101"/>
      <c r="Q7006" s="101"/>
      <c r="R7006" s="105"/>
      <c r="V7006" s="106"/>
      <c r="W7006" s="107"/>
      <c r="X7006" s="107"/>
      <c r="Y7006" s="107"/>
      <c r="Z7006" s="108"/>
      <c r="AA7006" s="107"/>
      <c r="AB7006" s="50"/>
      <c r="AI7006" s="107"/>
    </row>
    <row r="7007" spans="3:35" x14ac:dyDescent="0.2">
      <c r="C7007" s="101"/>
      <c r="D7007" s="101"/>
      <c r="E7007" s="101"/>
      <c r="F7007" s="101"/>
      <c r="I7007" s="101"/>
      <c r="J7007" s="101"/>
      <c r="L7007" s="102"/>
      <c r="M7007" s="103"/>
      <c r="O7007" s="101"/>
      <c r="P7007" s="101"/>
      <c r="Q7007" s="101"/>
      <c r="R7007" s="105"/>
      <c r="V7007" s="106"/>
      <c r="W7007" s="107"/>
      <c r="X7007" s="107"/>
      <c r="Y7007" s="107"/>
      <c r="Z7007" s="108"/>
      <c r="AA7007" s="107"/>
      <c r="AB7007" s="50"/>
      <c r="AI7007" s="107"/>
    </row>
    <row r="7008" spans="3:35" x14ac:dyDescent="0.2">
      <c r="C7008" s="101"/>
      <c r="D7008" s="101"/>
      <c r="E7008" s="101"/>
      <c r="F7008" s="101"/>
      <c r="I7008" s="101"/>
      <c r="J7008" s="101"/>
      <c r="L7008" s="102"/>
      <c r="M7008" s="103"/>
      <c r="O7008" s="101"/>
      <c r="P7008" s="101"/>
      <c r="Q7008" s="101"/>
      <c r="R7008" s="105"/>
      <c r="V7008" s="106"/>
      <c r="W7008" s="107"/>
      <c r="X7008" s="107"/>
      <c r="Y7008" s="107"/>
      <c r="Z7008" s="108"/>
      <c r="AA7008" s="107"/>
      <c r="AB7008" s="50"/>
      <c r="AI7008" s="107"/>
    </row>
    <row r="7009" spans="3:35" x14ac:dyDescent="0.2">
      <c r="C7009" s="101"/>
      <c r="D7009" s="101"/>
      <c r="E7009" s="101"/>
      <c r="F7009" s="101"/>
      <c r="I7009" s="101"/>
      <c r="J7009" s="101"/>
      <c r="L7009" s="102"/>
      <c r="M7009" s="103"/>
      <c r="O7009" s="101"/>
      <c r="P7009" s="101"/>
      <c r="Q7009" s="101"/>
      <c r="R7009" s="105"/>
      <c r="V7009" s="106"/>
      <c r="W7009" s="107"/>
      <c r="X7009" s="107"/>
      <c r="Y7009" s="107"/>
      <c r="Z7009" s="108"/>
      <c r="AA7009" s="107"/>
      <c r="AB7009" s="50"/>
      <c r="AI7009" s="107"/>
    </row>
    <row r="7010" spans="3:35" x14ac:dyDescent="0.2">
      <c r="C7010" s="101"/>
      <c r="D7010" s="101"/>
      <c r="E7010" s="101"/>
      <c r="F7010" s="101"/>
      <c r="I7010" s="101"/>
      <c r="J7010" s="101"/>
      <c r="L7010" s="102"/>
      <c r="M7010" s="103"/>
      <c r="O7010" s="101"/>
      <c r="P7010" s="101"/>
      <c r="Q7010" s="101"/>
      <c r="R7010" s="105"/>
      <c r="V7010" s="106"/>
      <c r="W7010" s="107"/>
      <c r="X7010" s="107"/>
      <c r="Y7010" s="107"/>
      <c r="Z7010" s="108"/>
      <c r="AA7010" s="107"/>
      <c r="AB7010" s="50"/>
      <c r="AI7010" s="107"/>
    </row>
    <row r="7011" spans="3:35" x14ac:dyDescent="0.2">
      <c r="C7011" s="101"/>
      <c r="D7011" s="101"/>
      <c r="E7011" s="101"/>
      <c r="F7011" s="101"/>
      <c r="I7011" s="101"/>
      <c r="J7011" s="101"/>
      <c r="L7011" s="102"/>
      <c r="M7011" s="103"/>
      <c r="O7011" s="101"/>
      <c r="P7011" s="101"/>
      <c r="Q7011" s="101"/>
      <c r="R7011" s="105"/>
      <c r="V7011" s="106"/>
      <c r="W7011" s="107"/>
      <c r="X7011" s="107"/>
      <c r="Y7011" s="107"/>
      <c r="Z7011" s="108"/>
      <c r="AA7011" s="107"/>
      <c r="AB7011" s="50"/>
      <c r="AI7011" s="107"/>
    </row>
    <row r="7012" spans="3:35" x14ac:dyDescent="0.2">
      <c r="C7012" s="101"/>
      <c r="D7012" s="101"/>
      <c r="E7012" s="101"/>
      <c r="F7012" s="101"/>
      <c r="I7012" s="101"/>
      <c r="J7012" s="101"/>
      <c r="L7012" s="102"/>
      <c r="M7012" s="103"/>
      <c r="O7012" s="101"/>
      <c r="P7012" s="101"/>
      <c r="Q7012" s="101"/>
      <c r="R7012" s="105"/>
      <c r="V7012" s="106"/>
      <c r="W7012" s="107"/>
      <c r="X7012" s="107"/>
      <c r="Y7012" s="107"/>
      <c r="Z7012" s="108"/>
      <c r="AA7012" s="107"/>
      <c r="AB7012" s="50"/>
      <c r="AI7012" s="107"/>
    </row>
    <row r="7013" spans="3:35" x14ac:dyDescent="0.2">
      <c r="C7013" s="101"/>
      <c r="D7013" s="101"/>
      <c r="E7013" s="101"/>
      <c r="F7013" s="101"/>
      <c r="I7013" s="101"/>
      <c r="J7013" s="101"/>
      <c r="L7013" s="102"/>
      <c r="M7013" s="103"/>
      <c r="O7013" s="101"/>
      <c r="P7013" s="101"/>
      <c r="Q7013" s="101"/>
      <c r="R7013" s="105"/>
      <c r="V7013" s="106"/>
      <c r="W7013" s="107"/>
      <c r="X7013" s="107"/>
      <c r="Y7013" s="107"/>
      <c r="Z7013" s="108"/>
      <c r="AA7013" s="107"/>
      <c r="AB7013" s="50"/>
      <c r="AI7013" s="107"/>
    </row>
    <row r="7014" spans="3:35" x14ac:dyDescent="0.2">
      <c r="C7014" s="101"/>
      <c r="D7014" s="101"/>
      <c r="E7014" s="101"/>
      <c r="F7014" s="101"/>
      <c r="I7014" s="101"/>
      <c r="J7014" s="101"/>
      <c r="L7014" s="102"/>
      <c r="M7014" s="103"/>
      <c r="O7014" s="101"/>
      <c r="P7014" s="101"/>
      <c r="Q7014" s="101"/>
      <c r="R7014" s="105"/>
      <c r="V7014" s="106"/>
      <c r="W7014" s="107"/>
      <c r="X7014" s="107"/>
      <c r="Y7014" s="107"/>
      <c r="Z7014" s="108"/>
      <c r="AA7014" s="107"/>
      <c r="AB7014" s="50"/>
      <c r="AI7014" s="107"/>
    </row>
    <row r="7015" spans="3:35" x14ac:dyDescent="0.2">
      <c r="C7015" s="101"/>
      <c r="D7015" s="101"/>
      <c r="E7015" s="101"/>
      <c r="F7015" s="101"/>
      <c r="I7015" s="101"/>
      <c r="J7015" s="101"/>
      <c r="L7015" s="102"/>
      <c r="M7015" s="103"/>
      <c r="O7015" s="101"/>
      <c r="P7015" s="101"/>
      <c r="Q7015" s="101"/>
      <c r="R7015" s="105"/>
      <c r="V7015" s="106"/>
      <c r="W7015" s="107"/>
      <c r="X7015" s="107"/>
      <c r="Y7015" s="107"/>
      <c r="Z7015" s="108"/>
      <c r="AA7015" s="107"/>
      <c r="AB7015" s="50"/>
      <c r="AI7015" s="107"/>
    </row>
    <row r="7016" spans="3:35" x14ac:dyDescent="0.2">
      <c r="C7016" s="101"/>
      <c r="D7016" s="101"/>
      <c r="E7016" s="101"/>
      <c r="F7016" s="101"/>
      <c r="I7016" s="101"/>
      <c r="J7016" s="101"/>
      <c r="L7016" s="102"/>
      <c r="M7016" s="103"/>
      <c r="O7016" s="101"/>
      <c r="P7016" s="101"/>
      <c r="Q7016" s="101"/>
      <c r="R7016" s="105"/>
      <c r="V7016" s="106"/>
      <c r="W7016" s="107"/>
      <c r="X7016" s="107"/>
      <c r="Y7016" s="107"/>
      <c r="Z7016" s="108"/>
      <c r="AA7016" s="107"/>
      <c r="AB7016" s="50"/>
      <c r="AI7016" s="107"/>
    </row>
    <row r="7017" spans="3:35" x14ac:dyDescent="0.2">
      <c r="C7017" s="101"/>
      <c r="D7017" s="101"/>
      <c r="E7017" s="101"/>
      <c r="F7017" s="101"/>
      <c r="I7017" s="101"/>
      <c r="J7017" s="101"/>
      <c r="L7017" s="102"/>
      <c r="M7017" s="103"/>
      <c r="O7017" s="101"/>
      <c r="P7017" s="101"/>
      <c r="Q7017" s="101"/>
      <c r="R7017" s="105"/>
      <c r="V7017" s="106"/>
      <c r="W7017" s="107"/>
      <c r="X7017" s="107"/>
      <c r="Y7017" s="107"/>
      <c r="Z7017" s="108"/>
      <c r="AA7017" s="107"/>
      <c r="AB7017" s="50"/>
      <c r="AI7017" s="107"/>
    </row>
    <row r="7018" spans="3:35" x14ac:dyDescent="0.2">
      <c r="C7018" s="101"/>
      <c r="D7018" s="101"/>
      <c r="E7018" s="101"/>
      <c r="F7018" s="101"/>
      <c r="I7018" s="101"/>
      <c r="J7018" s="101"/>
      <c r="L7018" s="102"/>
      <c r="M7018" s="103"/>
      <c r="O7018" s="101"/>
      <c r="P7018" s="101"/>
      <c r="Q7018" s="101"/>
      <c r="R7018" s="105"/>
      <c r="V7018" s="106"/>
      <c r="W7018" s="107"/>
      <c r="X7018" s="107"/>
      <c r="Y7018" s="107"/>
      <c r="Z7018" s="108"/>
      <c r="AA7018" s="107"/>
      <c r="AB7018" s="50"/>
      <c r="AI7018" s="107"/>
    </row>
    <row r="7019" spans="3:35" x14ac:dyDescent="0.2">
      <c r="C7019" s="101"/>
      <c r="D7019" s="101"/>
      <c r="E7019" s="101"/>
      <c r="F7019" s="101"/>
      <c r="I7019" s="101"/>
      <c r="J7019" s="101"/>
      <c r="L7019" s="102"/>
      <c r="M7019" s="103"/>
      <c r="O7019" s="101"/>
      <c r="P7019" s="101"/>
      <c r="Q7019" s="101"/>
      <c r="R7019" s="105"/>
      <c r="V7019" s="106"/>
      <c r="W7019" s="107"/>
      <c r="X7019" s="107"/>
      <c r="Y7019" s="107"/>
      <c r="Z7019" s="108"/>
      <c r="AA7019" s="107"/>
      <c r="AB7019" s="50"/>
      <c r="AI7019" s="107"/>
    </row>
    <row r="7020" spans="3:35" x14ac:dyDescent="0.2">
      <c r="C7020" s="101"/>
      <c r="D7020" s="101"/>
      <c r="E7020" s="101"/>
      <c r="F7020" s="101"/>
      <c r="I7020" s="101"/>
      <c r="J7020" s="101"/>
      <c r="L7020" s="102"/>
      <c r="M7020" s="103"/>
      <c r="O7020" s="101"/>
      <c r="P7020" s="101"/>
      <c r="Q7020" s="101"/>
      <c r="R7020" s="105"/>
      <c r="V7020" s="106"/>
      <c r="W7020" s="107"/>
      <c r="X7020" s="107"/>
      <c r="Y7020" s="107"/>
      <c r="Z7020" s="108"/>
      <c r="AA7020" s="107"/>
      <c r="AB7020" s="50"/>
      <c r="AI7020" s="107"/>
    </row>
    <row r="7021" spans="3:35" x14ac:dyDescent="0.2">
      <c r="C7021" s="101"/>
      <c r="D7021" s="101"/>
      <c r="E7021" s="101"/>
      <c r="F7021" s="101"/>
      <c r="I7021" s="101"/>
      <c r="J7021" s="101"/>
      <c r="L7021" s="102"/>
      <c r="M7021" s="103"/>
      <c r="O7021" s="101"/>
      <c r="P7021" s="101"/>
      <c r="Q7021" s="101"/>
      <c r="R7021" s="105"/>
      <c r="V7021" s="106"/>
      <c r="W7021" s="107"/>
      <c r="X7021" s="107"/>
      <c r="Y7021" s="107"/>
      <c r="Z7021" s="108"/>
      <c r="AA7021" s="107"/>
      <c r="AB7021" s="50"/>
      <c r="AI7021" s="107"/>
    </row>
    <row r="7022" spans="3:35" x14ac:dyDescent="0.2">
      <c r="C7022" s="101"/>
      <c r="D7022" s="101"/>
      <c r="E7022" s="101"/>
      <c r="F7022" s="101"/>
      <c r="I7022" s="101"/>
      <c r="J7022" s="101"/>
      <c r="L7022" s="102"/>
      <c r="M7022" s="103"/>
      <c r="O7022" s="101"/>
      <c r="P7022" s="101"/>
      <c r="Q7022" s="101"/>
      <c r="R7022" s="105"/>
      <c r="V7022" s="106"/>
      <c r="W7022" s="107"/>
      <c r="X7022" s="107"/>
      <c r="Y7022" s="107"/>
      <c r="Z7022" s="108"/>
      <c r="AA7022" s="107"/>
      <c r="AB7022" s="50"/>
      <c r="AI7022" s="107"/>
    </row>
    <row r="7023" spans="3:35" x14ac:dyDescent="0.2">
      <c r="C7023" s="101"/>
      <c r="D7023" s="101"/>
      <c r="E7023" s="101"/>
      <c r="F7023" s="101"/>
      <c r="I7023" s="101"/>
      <c r="J7023" s="101"/>
      <c r="L7023" s="102"/>
      <c r="M7023" s="103"/>
      <c r="O7023" s="101"/>
      <c r="P7023" s="101"/>
      <c r="Q7023" s="101"/>
      <c r="R7023" s="105"/>
      <c r="V7023" s="106"/>
      <c r="W7023" s="107"/>
      <c r="X7023" s="107"/>
      <c r="Y7023" s="107"/>
      <c r="Z7023" s="108"/>
      <c r="AA7023" s="107"/>
      <c r="AB7023" s="50"/>
      <c r="AI7023" s="107"/>
    </row>
    <row r="7024" spans="3:35" x14ac:dyDescent="0.2">
      <c r="C7024" s="101"/>
      <c r="D7024" s="101"/>
      <c r="E7024" s="101"/>
      <c r="F7024" s="101"/>
      <c r="I7024" s="101"/>
      <c r="J7024" s="101"/>
      <c r="L7024" s="102"/>
      <c r="M7024" s="103"/>
      <c r="O7024" s="101"/>
      <c r="P7024" s="101"/>
      <c r="Q7024" s="101"/>
      <c r="R7024" s="105"/>
      <c r="V7024" s="106"/>
      <c r="W7024" s="107"/>
      <c r="X7024" s="107"/>
      <c r="Y7024" s="107"/>
      <c r="Z7024" s="108"/>
      <c r="AA7024" s="107"/>
      <c r="AB7024" s="50"/>
      <c r="AI7024" s="107"/>
    </row>
    <row r="7025" spans="3:35" x14ac:dyDescent="0.2">
      <c r="C7025" s="101"/>
      <c r="D7025" s="101"/>
      <c r="E7025" s="101"/>
      <c r="F7025" s="101"/>
      <c r="I7025" s="101"/>
      <c r="J7025" s="101"/>
      <c r="L7025" s="102"/>
      <c r="M7025" s="103"/>
      <c r="O7025" s="101"/>
      <c r="P7025" s="101"/>
      <c r="Q7025" s="101"/>
      <c r="R7025" s="105"/>
      <c r="V7025" s="106"/>
      <c r="W7025" s="107"/>
      <c r="X7025" s="107"/>
      <c r="Y7025" s="107"/>
      <c r="Z7025" s="108"/>
      <c r="AA7025" s="107"/>
      <c r="AB7025" s="50"/>
      <c r="AI7025" s="107"/>
    </row>
    <row r="7026" spans="3:35" x14ac:dyDescent="0.2">
      <c r="C7026" s="101"/>
      <c r="D7026" s="101"/>
      <c r="E7026" s="101"/>
      <c r="F7026" s="101"/>
      <c r="I7026" s="101"/>
      <c r="J7026" s="101"/>
      <c r="L7026" s="102"/>
      <c r="M7026" s="103"/>
      <c r="O7026" s="101"/>
      <c r="P7026" s="101"/>
      <c r="Q7026" s="101"/>
      <c r="R7026" s="105"/>
      <c r="V7026" s="106"/>
      <c r="W7026" s="107"/>
      <c r="X7026" s="107"/>
      <c r="Y7026" s="107"/>
      <c r="Z7026" s="108"/>
      <c r="AA7026" s="107"/>
      <c r="AB7026" s="50"/>
      <c r="AI7026" s="107"/>
    </row>
    <row r="7027" spans="3:35" x14ac:dyDescent="0.2">
      <c r="C7027" s="101"/>
      <c r="D7027" s="101"/>
      <c r="E7027" s="101"/>
      <c r="F7027" s="101"/>
      <c r="I7027" s="101"/>
      <c r="J7027" s="101"/>
      <c r="L7027" s="102"/>
      <c r="M7027" s="103"/>
      <c r="O7027" s="101"/>
      <c r="P7027" s="101"/>
      <c r="Q7027" s="101"/>
      <c r="R7027" s="105"/>
      <c r="V7027" s="106"/>
      <c r="W7027" s="107"/>
      <c r="X7027" s="107"/>
      <c r="Y7027" s="107"/>
      <c r="Z7027" s="108"/>
      <c r="AA7027" s="107"/>
      <c r="AB7027" s="50"/>
      <c r="AI7027" s="107"/>
    </row>
    <row r="7028" spans="3:35" x14ac:dyDescent="0.2">
      <c r="C7028" s="101"/>
      <c r="D7028" s="101"/>
      <c r="E7028" s="101"/>
      <c r="F7028" s="101"/>
      <c r="I7028" s="101"/>
      <c r="J7028" s="101"/>
      <c r="L7028" s="102"/>
      <c r="M7028" s="103"/>
      <c r="O7028" s="101"/>
      <c r="P7028" s="101"/>
      <c r="Q7028" s="101"/>
      <c r="R7028" s="105"/>
      <c r="V7028" s="106"/>
      <c r="W7028" s="107"/>
      <c r="X7028" s="107"/>
      <c r="Y7028" s="107"/>
      <c r="Z7028" s="108"/>
      <c r="AA7028" s="107"/>
      <c r="AB7028" s="50"/>
      <c r="AI7028" s="107"/>
    </row>
    <row r="7029" spans="3:35" x14ac:dyDescent="0.2">
      <c r="C7029" s="101"/>
      <c r="D7029" s="101"/>
      <c r="E7029" s="101"/>
      <c r="F7029" s="101"/>
      <c r="I7029" s="101"/>
      <c r="J7029" s="101"/>
      <c r="L7029" s="102"/>
      <c r="M7029" s="103"/>
      <c r="O7029" s="101"/>
      <c r="P7029" s="101"/>
      <c r="Q7029" s="101"/>
      <c r="R7029" s="105"/>
      <c r="V7029" s="106"/>
      <c r="W7029" s="107"/>
      <c r="X7029" s="107"/>
      <c r="Y7029" s="107"/>
      <c r="Z7029" s="108"/>
      <c r="AA7029" s="107"/>
      <c r="AB7029" s="50"/>
      <c r="AI7029" s="107"/>
    </row>
    <row r="7030" spans="3:35" x14ac:dyDescent="0.2">
      <c r="C7030" s="101"/>
      <c r="D7030" s="101"/>
      <c r="E7030" s="101"/>
      <c r="F7030" s="101"/>
      <c r="I7030" s="101"/>
      <c r="J7030" s="101"/>
      <c r="L7030" s="102"/>
      <c r="M7030" s="103"/>
      <c r="O7030" s="101"/>
      <c r="P7030" s="101"/>
      <c r="Q7030" s="101"/>
      <c r="R7030" s="105"/>
      <c r="V7030" s="106"/>
      <c r="W7030" s="107"/>
      <c r="X7030" s="107"/>
      <c r="Y7030" s="107"/>
      <c r="Z7030" s="108"/>
      <c r="AA7030" s="107"/>
      <c r="AB7030" s="50"/>
      <c r="AI7030" s="107"/>
    </row>
    <row r="7031" spans="3:35" x14ac:dyDescent="0.2">
      <c r="C7031" s="101"/>
      <c r="D7031" s="101"/>
      <c r="E7031" s="101"/>
      <c r="F7031" s="101"/>
      <c r="I7031" s="101"/>
      <c r="J7031" s="101"/>
      <c r="L7031" s="102"/>
      <c r="M7031" s="103"/>
      <c r="O7031" s="101"/>
      <c r="P7031" s="101"/>
      <c r="Q7031" s="101"/>
      <c r="R7031" s="105"/>
      <c r="V7031" s="106"/>
      <c r="W7031" s="107"/>
      <c r="X7031" s="107"/>
      <c r="Y7031" s="107"/>
      <c r="Z7031" s="108"/>
      <c r="AA7031" s="107"/>
      <c r="AB7031" s="50"/>
      <c r="AI7031" s="107"/>
    </row>
    <row r="7032" spans="3:35" x14ac:dyDescent="0.2">
      <c r="C7032" s="101"/>
      <c r="D7032" s="101"/>
      <c r="E7032" s="101"/>
      <c r="F7032" s="101"/>
      <c r="I7032" s="101"/>
      <c r="J7032" s="101"/>
      <c r="L7032" s="102"/>
      <c r="M7032" s="103"/>
      <c r="O7032" s="101"/>
      <c r="P7032" s="101"/>
      <c r="Q7032" s="101"/>
      <c r="R7032" s="105"/>
      <c r="V7032" s="106"/>
      <c r="W7032" s="107"/>
      <c r="X7032" s="107"/>
      <c r="Y7032" s="107"/>
      <c r="Z7032" s="108"/>
      <c r="AA7032" s="107"/>
      <c r="AB7032" s="50"/>
      <c r="AI7032" s="107"/>
    </row>
    <row r="7033" spans="3:35" x14ac:dyDescent="0.2">
      <c r="C7033" s="101"/>
      <c r="D7033" s="101"/>
      <c r="E7033" s="101"/>
      <c r="F7033" s="101"/>
      <c r="I7033" s="101"/>
      <c r="J7033" s="101"/>
      <c r="L7033" s="102"/>
      <c r="M7033" s="103"/>
      <c r="O7033" s="101"/>
      <c r="P7033" s="101"/>
      <c r="Q7033" s="101"/>
      <c r="R7033" s="105"/>
      <c r="V7033" s="106"/>
      <c r="W7033" s="107"/>
      <c r="X7033" s="107"/>
      <c r="Y7033" s="107"/>
      <c r="Z7033" s="108"/>
      <c r="AA7033" s="107"/>
      <c r="AB7033" s="50"/>
      <c r="AI7033" s="107"/>
    </row>
    <row r="7034" spans="3:35" x14ac:dyDescent="0.2">
      <c r="C7034" s="101"/>
      <c r="D7034" s="101"/>
      <c r="E7034" s="101"/>
      <c r="F7034" s="101"/>
      <c r="I7034" s="101"/>
      <c r="J7034" s="101"/>
      <c r="L7034" s="102"/>
      <c r="M7034" s="103"/>
      <c r="O7034" s="101"/>
      <c r="P7034" s="101"/>
      <c r="Q7034" s="101"/>
      <c r="R7034" s="105"/>
      <c r="V7034" s="106"/>
      <c r="W7034" s="107"/>
      <c r="X7034" s="107"/>
      <c r="Y7034" s="107"/>
      <c r="Z7034" s="108"/>
      <c r="AA7034" s="107"/>
      <c r="AB7034" s="50"/>
      <c r="AI7034" s="107"/>
    </row>
    <row r="7035" spans="3:35" x14ac:dyDescent="0.2">
      <c r="C7035" s="101"/>
      <c r="D7035" s="101"/>
      <c r="E7035" s="101"/>
      <c r="F7035" s="101"/>
      <c r="I7035" s="101"/>
      <c r="J7035" s="101"/>
      <c r="L7035" s="102"/>
      <c r="M7035" s="103"/>
      <c r="O7035" s="101"/>
      <c r="P7035" s="101"/>
      <c r="Q7035" s="101"/>
      <c r="R7035" s="105"/>
      <c r="V7035" s="106"/>
      <c r="W7035" s="107"/>
      <c r="X7035" s="107"/>
      <c r="Y7035" s="107"/>
      <c r="Z7035" s="108"/>
      <c r="AA7035" s="107"/>
      <c r="AB7035" s="50"/>
      <c r="AI7035" s="107"/>
    </row>
    <row r="7036" spans="3:35" x14ac:dyDescent="0.2">
      <c r="C7036" s="101"/>
      <c r="D7036" s="101"/>
      <c r="E7036" s="101"/>
      <c r="F7036" s="101"/>
      <c r="I7036" s="101"/>
      <c r="J7036" s="101"/>
      <c r="L7036" s="102"/>
      <c r="M7036" s="103"/>
      <c r="O7036" s="101"/>
      <c r="P7036" s="101"/>
      <c r="Q7036" s="101"/>
      <c r="R7036" s="105"/>
      <c r="V7036" s="106"/>
      <c r="W7036" s="107"/>
      <c r="X7036" s="107"/>
      <c r="Y7036" s="107"/>
      <c r="Z7036" s="108"/>
      <c r="AA7036" s="107"/>
      <c r="AB7036" s="50"/>
      <c r="AI7036" s="107"/>
    </row>
    <row r="7037" spans="3:35" x14ac:dyDescent="0.2">
      <c r="C7037" s="101"/>
      <c r="D7037" s="101"/>
      <c r="E7037" s="101"/>
      <c r="F7037" s="101"/>
      <c r="I7037" s="101"/>
      <c r="J7037" s="101"/>
      <c r="L7037" s="102"/>
      <c r="M7037" s="103"/>
      <c r="O7037" s="101"/>
      <c r="P7037" s="101"/>
      <c r="Q7037" s="101"/>
      <c r="R7037" s="105"/>
      <c r="V7037" s="106"/>
      <c r="W7037" s="107"/>
      <c r="X7037" s="107"/>
      <c r="Y7037" s="107"/>
      <c r="Z7037" s="108"/>
      <c r="AA7037" s="107"/>
      <c r="AB7037" s="50"/>
      <c r="AI7037" s="107"/>
    </row>
    <row r="7038" spans="3:35" x14ac:dyDescent="0.2">
      <c r="C7038" s="101"/>
      <c r="D7038" s="101"/>
      <c r="E7038" s="101"/>
      <c r="F7038" s="101"/>
      <c r="I7038" s="101"/>
      <c r="J7038" s="101"/>
      <c r="L7038" s="102"/>
      <c r="M7038" s="103"/>
      <c r="O7038" s="101"/>
      <c r="P7038" s="101"/>
      <c r="Q7038" s="101"/>
      <c r="R7038" s="105"/>
      <c r="V7038" s="106"/>
      <c r="W7038" s="107"/>
      <c r="X7038" s="107"/>
      <c r="Y7038" s="107"/>
      <c r="Z7038" s="108"/>
      <c r="AA7038" s="107"/>
      <c r="AB7038" s="50"/>
      <c r="AI7038" s="107"/>
    </row>
    <row r="7039" spans="3:35" x14ac:dyDescent="0.2">
      <c r="C7039" s="101"/>
      <c r="D7039" s="101"/>
      <c r="E7039" s="101"/>
      <c r="F7039" s="101"/>
      <c r="I7039" s="101"/>
      <c r="J7039" s="101"/>
      <c r="L7039" s="102"/>
      <c r="M7039" s="103"/>
      <c r="O7039" s="101"/>
      <c r="P7039" s="101"/>
      <c r="Q7039" s="101"/>
      <c r="R7039" s="105"/>
      <c r="V7039" s="106"/>
      <c r="W7039" s="107"/>
      <c r="X7039" s="107"/>
      <c r="Y7039" s="107"/>
      <c r="Z7039" s="108"/>
      <c r="AA7039" s="107"/>
      <c r="AB7039" s="50"/>
      <c r="AI7039" s="107"/>
    </row>
    <row r="7040" spans="3:35" x14ac:dyDescent="0.2">
      <c r="C7040" s="101"/>
      <c r="D7040" s="101"/>
      <c r="E7040" s="101"/>
      <c r="F7040" s="101"/>
      <c r="I7040" s="101"/>
      <c r="J7040" s="101"/>
      <c r="L7040" s="102"/>
      <c r="M7040" s="103"/>
      <c r="O7040" s="101"/>
      <c r="P7040" s="101"/>
      <c r="Q7040" s="101"/>
      <c r="R7040" s="105"/>
      <c r="V7040" s="106"/>
      <c r="W7040" s="107"/>
      <c r="X7040" s="107"/>
      <c r="Y7040" s="107"/>
      <c r="Z7040" s="108"/>
      <c r="AA7040" s="107"/>
      <c r="AB7040" s="50"/>
      <c r="AI7040" s="107"/>
    </row>
    <row r="7041" spans="3:35" x14ac:dyDescent="0.2">
      <c r="C7041" s="101"/>
      <c r="D7041" s="101"/>
      <c r="E7041" s="101"/>
      <c r="F7041" s="101"/>
      <c r="I7041" s="101"/>
      <c r="J7041" s="101"/>
      <c r="L7041" s="102"/>
      <c r="M7041" s="103"/>
      <c r="O7041" s="101"/>
      <c r="P7041" s="101"/>
      <c r="Q7041" s="101"/>
      <c r="R7041" s="105"/>
      <c r="V7041" s="106"/>
      <c r="W7041" s="107"/>
      <c r="X7041" s="107"/>
      <c r="Y7041" s="107"/>
      <c r="Z7041" s="108"/>
      <c r="AA7041" s="107"/>
      <c r="AB7041" s="50"/>
      <c r="AI7041" s="107"/>
    </row>
    <row r="7042" spans="3:35" x14ac:dyDescent="0.2">
      <c r="C7042" s="101"/>
      <c r="D7042" s="101"/>
      <c r="E7042" s="101"/>
      <c r="F7042" s="101"/>
      <c r="I7042" s="101"/>
      <c r="J7042" s="101"/>
      <c r="L7042" s="102"/>
      <c r="M7042" s="103"/>
      <c r="O7042" s="101"/>
      <c r="P7042" s="101"/>
      <c r="Q7042" s="101"/>
      <c r="R7042" s="105"/>
      <c r="V7042" s="106"/>
      <c r="W7042" s="107"/>
      <c r="X7042" s="107"/>
      <c r="Y7042" s="107"/>
      <c r="Z7042" s="108"/>
      <c r="AA7042" s="107"/>
      <c r="AB7042" s="50"/>
      <c r="AI7042" s="107"/>
    </row>
    <row r="7043" spans="3:35" x14ac:dyDescent="0.2">
      <c r="C7043" s="101"/>
      <c r="D7043" s="101"/>
      <c r="E7043" s="101"/>
      <c r="F7043" s="101"/>
      <c r="I7043" s="101"/>
      <c r="J7043" s="101"/>
      <c r="L7043" s="102"/>
      <c r="M7043" s="103"/>
      <c r="O7043" s="101"/>
      <c r="P7043" s="101"/>
      <c r="Q7043" s="101"/>
      <c r="R7043" s="105"/>
      <c r="V7043" s="106"/>
      <c r="W7043" s="107"/>
      <c r="X7043" s="107"/>
      <c r="Y7043" s="107"/>
      <c r="Z7043" s="108"/>
      <c r="AA7043" s="107"/>
      <c r="AB7043" s="50"/>
      <c r="AI7043" s="107"/>
    </row>
    <row r="7044" spans="3:35" x14ac:dyDescent="0.2">
      <c r="C7044" s="101"/>
      <c r="D7044" s="101"/>
      <c r="E7044" s="101"/>
      <c r="F7044" s="101"/>
      <c r="I7044" s="101"/>
      <c r="J7044" s="101"/>
      <c r="L7044" s="102"/>
      <c r="M7044" s="103"/>
      <c r="O7044" s="101"/>
      <c r="P7044" s="101"/>
      <c r="Q7044" s="101"/>
      <c r="R7044" s="105"/>
      <c r="V7044" s="106"/>
      <c r="W7044" s="107"/>
      <c r="X7044" s="107"/>
      <c r="Y7044" s="107"/>
      <c r="Z7044" s="108"/>
      <c r="AA7044" s="107"/>
      <c r="AB7044" s="50"/>
      <c r="AI7044" s="107"/>
    </row>
    <row r="7045" spans="3:35" x14ac:dyDescent="0.2">
      <c r="L7045" s="102"/>
      <c r="M7045" s="103"/>
      <c r="R7045" s="105"/>
      <c r="V7045" s="106"/>
      <c r="W7045" s="107"/>
      <c r="X7045" s="107"/>
      <c r="Y7045" s="107"/>
      <c r="Z7045" s="108"/>
      <c r="AA7045" s="107"/>
      <c r="AB7045" s="50"/>
      <c r="AI7045" s="107"/>
    </row>
    <row r="7046" spans="3:35" x14ac:dyDescent="0.2">
      <c r="L7046" s="102"/>
      <c r="M7046" s="103"/>
      <c r="R7046" s="105"/>
      <c r="V7046" s="106"/>
      <c r="W7046" s="107"/>
      <c r="X7046" s="107"/>
      <c r="Y7046" s="107"/>
      <c r="Z7046" s="108"/>
      <c r="AA7046" s="107"/>
      <c r="AB7046" s="50"/>
      <c r="AI7046" s="107"/>
    </row>
    <row r="7047" spans="3:35" x14ac:dyDescent="0.2">
      <c r="L7047" s="102"/>
      <c r="M7047" s="103"/>
      <c r="R7047" s="105"/>
      <c r="V7047" s="106"/>
      <c r="W7047" s="107"/>
      <c r="X7047" s="107"/>
      <c r="Y7047" s="107"/>
      <c r="Z7047" s="108"/>
      <c r="AA7047" s="107"/>
      <c r="AB7047" s="50"/>
      <c r="AI7047" s="107"/>
    </row>
    <row r="7048" spans="3:35" x14ac:dyDescent="0.2">
      <c r="L7048" s="102"/>
      <c r="M7048" s="103"/>
      <c r="R7048" s="105"/>
      <c r="V7048" s="106"/>
      <c r="W7048" s="107"/>
      <c r="X7048" s="107"/>
      <c r="Y7048" s="107"/>
      <c r="Z7048" s="108"/>
      <c r="AA7048" s="107"/>
      <c r="AB7048" s="50"/>
      <c r="AI7048" s="107"/>
    </row>
    <row r="7049" spans="3:35" x14ac:dyDescent="0.2">
      <c r="L7049" s="102"/>
      <c r="M7049" s="103"/>
      <c r="R7049" s="105"/>
      <c r="V7049" s="106"/>
      <c r="W7049" s="107"/>
      <c r="X7049" s="107"/>
      <c r="Y7049" s="107"/>
      <c r="Z7049" s="108"/>
      <c r="AA7049" s="107"/>
      <c r="AB7049" s="50"/>
      <c r="AI7049" s="107"/>
    </row>
    <row r="7050" spans="3:35" x14ac:dyDescent="0.2">
      <c r="L7050" s="102"/>
      <c r="M7050" s="103"/>
      <c r="R7050" s="105"/>
      <c r="V7050" s="106"/>
      <c r="W7050" s="107"/>
      <c r="X7050" s="107"/>
      <c r="Y7050" s="107"/>
      <c r="Z7050" s="108"/>
      <c r="AA7050" s="107"/>
      <c r="AB7050" s="50"/>
      <c r="AI7050" s="107"/>
    </row>
    <row r="7051" spans="3:35" x14ac:dyDescent="0.2">
      <c r="C7051" s="101"/>
      <c r="D7051" s="101"/>
      <c r="E7051" s="101"/>
      <c r="F7051" s="101"/>
      <c r="I7051" s="101"/>
      <c r="J7051" s="101"/>
      <c r="L7051" s="102"/>
      <c r="M7051" s="103"/>
      <c r="O7051" s="101"/>
      <c r="P7051" s="101"/>
      <c r="Q7051" s="101"/>
      <c r="R7051" s="105"/>
      <c r="V7051" s="106"/>
      <c r="W7051" s="107"/>
      <c r="X7051" s="107"/>
      <c r="Y7051" s="107"/>
      <c r="Z7051" s="108"/>
      <c r="AA7051" s="107"/>
      <c r="AB7051" s="50"/>
      <c r="AI7051" s="107"/>
    </row>
    <row r="7052" spans="3:35" x14ac:dyDescent="0.2">
      <c r="C7052" s="101"/>
      <c r="D7052" s="101"/>
      <c r="E7052" s="101"/>
      <c r="F7052" s="101"/>
      <c r="I7052" s="101"/>
      <c r="J7052" s="101"/>
      <c r="L7052" s="102"/>
      <c r="M7052" s="103"/>
      <c r="O7052" s="101"/>
      <c r="P7052" s="101"/>
      <c r="Q7052" s="101"/>
      <c r="R7052" s="105"/>
      <c r="V7052" s="106"/>
      <c r="W7052" s="107"/>
      <c r="X7052" s="107"/>
      <c r="Y7052" s="107"/>
      <c r="Z7052" s="108"/>
      <c r="AA7052" s="107"/>
      <c r="AB7052" s="50"/>
      <c r="AI7052" s="107"/>
    </row>
    <row r="7053" spans="3:35" x14ac:dyDescent="0.2">
      <c r="C7053" s="101"/>
      <c r="D7053" s="101"/>
      <c r="E7053" s="101"/>
      <c r="F7053" s="101"/>
      <c r="I7053" s="101"/>
      <c r="J7053" s="101"/>
      <c r="L7053" s="102"/>
      <c r="M7053" s="103"/>
      <c r="O7053" s="101"/>
      <c r="P7053" s="101"/>
      <c r="Q7053" s="101"/>
      <c r="R7053" s="105"/>
      <c r="V7053" s="106"/>
      <c r="W7053" s="107"/>
      <c r="X7053" s="107"/>
      <c r="Y7053" s="107"/>
      <c r="Z7053" s="108"/>
      <c r="AA7053" s="107"/>
      <c r="AB7053" s="50"/>
      <c r="AI7053" s="107"/>
    </row>
    <row r="7054" spans="3:35" x14ac:dyDescent="0.2">
      <c r="C7054" s="101"/>
      <c r="D7054" s="101"/>
      <c r="E7054" s="101"/>
      <c r="F7054" s="101"/>
      <c r="I7054" s="101"/>
      <c r="J7054" s="101"/>
      <c r="L7054" s="102"/>
      <c r="M7054" s="103"/>
      <c r="O7054" s="101"/>
      <c r="P7054" s="101"/>
      <c r="Q7054" s="101"/>
      <c r="R7054" s="105"/>
      <c r="V7054" s="106"/>
      <c r="W7054" s="107"/>
      <c r="X7054" s="107"/>
      <c r="Y7054" s="107"/>
      <c r="Z7054" s="108"/>
      <c r="AA7054" s="107"/>
      <c r="AB7054" s="50"/>
      <c r="AI7054" s="107"/>
    </row>
    <row r="7055" spans="3:35" x14ac:dyDescent="0.2">
      <c r="C7055" s="101"/>
      <c r="D7055" s="101"/>
      <c r="E7055" s="101"/>
      <c r="F7055" s="101"/>
      <c r="I7055" s="101"/>
      <c r="J7055" s="101"/>
      <c r="L7055" s="102"/>
      <c r="M7055" s="103"/>
      <c r="O7055" s="101"/>
      <c r="P7055" s="101"/>
      <c r="Q7055" s="101"/>
      <c r="R7055" s="105"/>
      <c r="V7055" s="106"/>
      <c r="W7055" s="107"/>
      <c r="X7055" s="107"/>
      <c r="Y7055" s="107"/>
      <c r="Z7055" s="108"/>
      <c r="AA7055" s="107"/>
      <c r="AB7055" s="50"/>
      <c r="AI7055" s="107"/>
    </row>
    <row r="7056" spans="3:35" x14ac:dyDescent="0.2">
      <c r="C7056" s="101"/>
      <c r="D7056" s="101"/>
      <c r="E7056" s="101"/>
      <c r="F7056" s="101"/>
      <c r="I7056" s="101"/>
      <c r="J7056" s="101"/>
      <c r="L7056" s="102"/>
      <c r="M7056" s="103"/>
      <c r="O7056" s="101"/>
      <c r="P7056" s="101"/>
      <c r="Q7056" s="101"/>
      <c r="R7056" s="105"/>
      <c r="V7056" s="106"/>
      <c r="W7056" s="107"/>
      <c r="X7056" s="107"/>
      <c r="Y7056" s="107"/>
      <c r="Z7056" s="108"/>
      <c r="AA7056" s="107"/>
      <c r="AB7056" s="50"/>
      <c r="AI7056" s="107"/>
    </row>
    <row r="7057" spans="3:35" x14ac:dyDescent="0.2">
      <c r="C7057" s="101"/>
      <c r="D7057" s="101"/>
      <c r="E7057" s="101"/>
      <c r="F7057" s="101"/>
      <c r="I7057" s="101"/>
      <c r="J7057" s="101"/>
      <c r="L7057" s="102"/>
      <c r="M7057" s="103"/>
      <c r="O7057" s="101"/>
      <c r="P7057" s="101"/>
      <c r="Q7057" s="101"/>
      <c r="R7057" s="105"/>
      <c r="V7057" s="106"/>
      <c r="W7057" s="107"/>
      <c r="X7057" s="107"/>
      <c r="Y7057" s="107"/>
      <c r="Z7057" s="108"/>
      <c r="AA7057" s="107"/>
      <c r="AB7057" s="50"/>
      <c r="AI7057" s="107"/>
    </row>
    <row r="7058" spans="3:35" x14ac:dyDescent="0.2">
      <c r="C7058" s="101"/>
      <c r="D7058" s="101"/>
      <c r="E7058" s="101"/>
      <c r="F7058" s="101"/>
      <c r="I7058" s="101"/>
      <c r="J7058" s="101"/>
      <c r="L7058" s="102"/>
      <c r="M7058" s="103"/>
      <c r="O7058" s="101"/>
      <c r="P7058" s="101"/>
      <c r="Q7058" s="101"/>
      <c r="R7058" s="105"/>
      <c r="V7058" s="106"/>
      <c r="W7058" s="107"/>
      <c r="X7058" s="107"/>
      <c r="Y7058" s="107"/>
      <c r="Z7058" s="108"/>
      <c r="AA7058" s="107"/>
      <c r="AB7058" s="50"/>
      <c r="AI7058" s="107"/>
    </row>
    <row r="7059" spans="3:35" x14ac:dyDescent="0.2">
      <c r="C7059" s="101"/>
      <c r="D7059" s="101"/>
      <c r="E7059" s="101"/>
      <c r="F7059" s="101"/>
      <c r="I7059" s="101"/>
      <c r="J7059" s="101"/>
      <c r="L7059" s="102"/>
      <c r="M7059" s="103"/>
      <c r="O7059" s="101"/>
      <c r="P7059" s="101"/>
      <c r="Q7059" s="101"/>
      <c r="R7059" s="105"/>
      <c r="V7059" s="106"/>
      <c r="W7059" s="107"/>
      <c r="X7059" s="107"/>
      <c r="Y7059" s="107"/>
      <c r="Z7059" s="108"/>
      <c r="AA7059" s="107"/>
      <c r="AB7059" s="50"/>
      <c r="AI7059" s="107"/>
    </row>
    <row r="7060" spans="3:35" x14ac:dyDescent="0.2">
      <c r="C7060" s="101"/>
      <c r="D7060" s="101"/>
      <c r="E7060" s="101"/>
      <c r="F7060" s="101"/>
      <c r="I7060" s="101"/>
      <c r="J7060" s="101"/>
      <c r="L7060" s="102"/>
      <c r="M7060" s="103"/>
      <c r="O7060" s="101"/>
      <c r="P7060" s="101"/>
      <c r="Q7060" s="101"/>
      <c r="R7060" s="105"/>
      <c r="V7060" s="106"/>
      <c r="W7060" s="107"/>
      <c r="X7060" s="107"/>
      <c r="Y7060" s="107"/>
      <c r="Z7060" s="108"/>
      <c r="AA7060" s="107"/>
      <c r="AB7060" s="50"/>
      <c r="AI7060" s="107"/>
    </row>
    <row r="7061" spans="3:35" x14ac:dyDescent="0.2">
      <c r="C7061" s="101"/>
      <c r="D7061" s="101"/>
      <c r="E7061" s="101"/>
      <c r="F7061" s="101"/>
      <c r="I7061" s="101"/>
      <c r="J7061" s="101"/>
      <c r="L7061" s="102"/>
      <c r="M7061" s="103"/>
      <c r="O7061" s="101"/>
      <c r="P7061" s="101"/>
      <c r="Q7061" s="101"/>
      <c r="R7061" s="105"/>
      <c r="V7061" s="106"/>
      <c r="W7061" s="107"/>
      <c r="X7061" s="107"/>
      <c r="Y7061" s="107"/>
      <c r="Z7061" s="108"/>
      <c r="AA7061" s="107"/>
      <c r="AB7061" s="50"/>
      <c r="AI7061" s="107"/>
    </row>
    <row r="7062" spans="3:35" x14ac:dyDescent="0.2">
      <c r="C7062" s="101"/>
      <c r="D7062" s="101"/>
      <c r="E7062" s="101"/>
      <c r="F7062" s="101"/>
      <c r="I7062" s="101"/>
      <c r="J7062" s="101"/>
      <c r="L7062" s="102"/>
      <c r="M7062" s="103"/>
      <c r="O7062" s="101"/>
      <c r="P7062" s="101"/>
      <c r="Q7062" s="101"/>
      <c r="R7062" s="105"/>
      <c r="V7062" s="106"/>
      <c r="W7062" s="107"/>
      <c r="X7062" s="107"/>
      <c r="Y7062" s="107"/>
      <c r="Z7062" s="108"/>
      <c r="AA7062" s="107"/>
      <c r="AB7062" s="50"/>
      <c r="AI7062" s="107"/>
    </row>
    <row r="7063" spans="3:35" x14ac:dyDescent="0.2">
      <c r="C7063" s="101"/>
      <c r="D7063" s="101"/>
      <c r="E7063" s="101"/>
      <c r="F7063" s="101"/>
      <c r="I7063" s="101"/>
      <c r="J7063" s="101"/>
      <c r="L7063" s="102"/>
      <c r="M7063" s="103"/>
      <c r="O7063" s="101"/>
      <c r="P7063" s="101"/>
      <c r="Q7063" s="101"/>
      <c r="R7063" s="105"/>
      <c r="V7063" s="106"/>
      <c r="W7063" s="107"/>
      <c r="X7063" s="107"/>
      <c r="Y7063" s="107"/>
      <c r="Z7063" s="108"/>
      <c r="AA7063" s="107"/>
      <c r="AB7063" s="50"/>
      <c r="AI7063" s="107"/>
    </row>
    <row r="7064" spans="3:35" x14ac:dyDescent="0.2">
      <c r="C7064" s="101"/>
      <c r="D7064" s="101"/>
      <c r="E7064" s="101"/>
      <c r="F7064" s="101"/>
      <c r="I7064" s="101"/>
      <c r="J7064" s="101"/>
      <c r="L7064" s="102"/>
      <c r="M7064" s="103"/>
      <c r="O7064" s="101"/>
      <c r="P7064" s="101"/>
      <c r="Q7064" s="101"/>
      <c r="R7064" s="105"/>
      <c r="V7064" s="106"/>
      <c r="W7064" s="107"/>
      <c r="X7064" s="107"/>
      <c r="Y7064" s="107"/>
      <c r="Z7064" s="108"/>
      <c r="AA7064" s="107"/>
      <c r="AB7064" s="50"/>
      <c r="AI7064" s="107"/>
    </row>
    <row r="7065" spans="3:35" x14ac:dyDescent="0.2">
      <c r="C7065" s="101"/>
      <c r="D7065" s="101"/>
      <c r="E7065" s="101"/>
      <c r="F7065" s="101"/>
      <c r="I7065" s="101"/>
      <c r="J7065" s="101"/>
      <c r="L7065" s="102"/>
      <c r="M7065" s="103"/>
      <c r="O7065" s="101"/>
      <c r="P7065" s="101"/>
      <c r="Q7065" s="101"/>
      <c r="R7065" s="105"/>
      <c r="V7065" s="106"/>
      <c r="W7065" s="107"/>
      <c r="X7065" s="107"/>
      <c r="Y7065" s="107"/>
      <c r="Z7065" s="108"/>
      <c r="AA7065" s="107"/>
      <c r="AB7065" s="50"/>
      <c r="AI7065" s="107"/>
    </row>
    <row r="7066" spans="3:35" x14ac:dyDescent="0.2">
      <c r="C7066" s="101"/>
      <c r="D7066" s="101"/>
      <c r="E7066" s="101"/>
      <c r="F7066" s="101"/>
      <c r="I7066" s="101"/>
      <c r="J7066" s="101"/>
      <c r="L7066" s="102"/>
      <c r="M7066" s="103"/>
      <c r="O7066" s="101"/>
      <c r="P7066" s="101"/>
      <c r="Q7066" s="101"/>
      <c r="R7066" s="105"/>
      <c r="V7066" s="106"/>
      <c r="W7066" s="107"/>
      <c r="X7066" s="107"/>
      <c r="Y7066" s="107"/>
      <c r="Z7066" s="108"/>
      <c r="AA7066" s="107"/>
      <c r="AB7066" s="50"/>
      <c r="AI7066" s="107"/>
    </row>
    <row r="7067" spans="3:35" x14ac:dyDescent="0.2">
      <c r="C7067" s="101"/>
      <c r="D7067" s="101"/>
      <c r="E7067" s="101"/>
      <c r="F7067" s="101"/>
      <c r="I7067" s="101"/>
      <c r="J7067" s="101"/>
      <c r="L7067" s="102"/>
      <c r="M7067" s="103"/>
      <c r="O7067" s="101"/>
      <c r="P7067" s="101"/>
      <c r="Q7067" s="101"/>
      <c r="R7067" s="105"/>
      <c r="V7067" s="106"/>
      <c r="W7067" s="107"/>
      <c r="X7067" s="107"/>
      <c r="Y7067" s="107"/>
      <c r="Z7067" s="108"/>
      <c r="AA7067" s="107"/>
      <c r="AB7067" s="50"/>
      <c r="AI7067" s="107"/>
    </row>
    <row r="7068" spans="3:35" x14ac:dyDescent="0.2">
      <c r="C7068" s="101"/>
      <c r="D7068" s="101"/>
      <c r="E7068" s="101"/>
      <c r="F7068" s="101"/>
      <c r="I7068" s="101"/>
      <c r="J7068" s="101"/>
      <c r="L7068" s="102"/>
      <c r="M7068" s="103"/>
      <c r="O7068" s="101"/>
      <c r="P7068" s="101"/>
      <c r="Q7068" s="101"/>
      <c r="R7068" s="105"/>
      <c r="V7068" s="106"/>
      <c r="W7068" s="107"/>
      <c r="X7068" s="107"/>
      <c r="Y7068" s="107"/>
      <c r="Z7068" s="108"/>
      <c r="AA7068" s="107"/>
      <c r="AB7068" s="50"/>
      <c r="AI7068" s="107"/>
    </row>
    <row r="7069" spans="3:35" x14ac:dyDescent="0.2">
      <c r="C7069" s="101"/>
      <c r="D7069" s="101"/>
      <c r="E7069" s="101"/>
      <c r="F7069" s="101"/>
      <c r="I7069" s="101"/>
      <c r="J7069" s="101"/>
      <c r="L7069" s="102"/>
      <c r="M7069" s="103"/>
      <c r="O7069" s="101"/>
      <c r="P7069" s="101"/>
      <c r="Q7069" s="101"/>
      <c r="R7069" s="105"/>
      <c r="V7069" s="106"/>
      <c r="W7069" s="107"/>
      <c r="X7069" s="107"/>
      <c r="Y7069" s="107"/>
      <c r="Z7069" s="108"/>
      <c r="AA7069" s="107"/>
      <c r="AB7069" s="50"/>
      <c r="AI7069" s="107"/>
    </row>
    <row r="7070" spans="3:35" x14ac:dyDescent="0.2">
      <c r="C7070" s="101"/>
      <c r="D7070" s="101"/>
      <c r="E7070" s="101"/>
      <c r="F7070" s="101"/>
      <c r="I7070" s="101"/>
      <c r="J7070" s="101"/>
      <c r="L7070" s="102"/>
      <c r="M7070" s="103"/>
      <c r="O7070" s="101"/>
      <c r="P7070" s="101"/>
      <c r="Q7070" s="101"/>
      <c r="R7070" s="105"/>
      <c r="V7070" s="106"/>
      <c r="W7070" s="107"/>
      <c r="X7070" s="107"/>
      <c r="Y7070" s="107"/>
      <c r="Z7070" s="108"/>
      <c r="AA7070" s="107"/>
      <c r="AB7070" s="50"/>
      <c r="AI7070" s="107"/>
    </row>
    <row r="7071" spans="3:35" x14ac:dyDescent="0.2">
      <c r="C7071" s="101"/>
      <c r="D7071" s="101"/>
      <c r="E7071" s="101"/>
      <c r="F7071" s="101"/>
      <c r="I7071" s="101"/>
      <c r="J7071" s="101"/>
      <c r="L7071" s="102"/>
      <c r="M7071" s="103"/>
      <c r="O7071" s="101"/>
      <c r="P7071" s="101"/>
      <c r="Q7071" s="101"/>
      <c r="R7071" s="105"/>
      <c r="V7071" s="106"/>
      <c r="W7071" s="107"/>
      <c r="X7071" s="107"/>
      <c r="Y7071" s="107"/>
      <c r="Z7071" s="108"/>
      <c r="AA7071" s="107"/>
      <c r="AB7071" s="50"/>
      <c r="AI7071" s="107"/>
    </row>
    <row r="7072" spans="3:35" x14ac:dyDescent="0.2">
      <c r="C7072" s="101"/>
      <c r="D7072" s="101"/>
      <c r="E7072" s="101"/>
      <c r="F7072" s="101"/>
      <c r="I7072" s="101"/>
      <c r="J7072" s="101"/>
      <c r="L7072" s="102"/>
      <c r="M7072" s="103"/>
      <c r="O7072" s="101"/>
      <c r="P7072" s="101"/>
      <c r="Q7072" s="101"/>
      <c r="R7072" s="105"/>
      <c r="V7072" s="106"/>
      <c r="W7072" s="107"/>
      <c r="X7072" s="107"/>
      <c r="Y7072" s="107"/>
      <c r="Z7072" s="108"/>
      <c r="AA7072" s="107"/>
      <c r="AB7072" s="50"/>
      <c r="AI7072" s="107"/>
    </row>
    <row r="7073" spans="3:35" x14ac:dyDescent="0.2">
      <c r="C7073" s="101"/>
      <c r="D7073" s="101"/>
      <c r="E7073" s="101"/>
      <c r="F7073" s="101"/>
      <c r="I7073" s="101"/>
      <c r="J7073" s="101"/>
      <c r="L7073" s="102"/>
      <c r="M7073" s="103"/>
      <c r="O7073" s="101"/>
      <c r="P7073" s="101"/>
      <c r="Q7073" s="101"/>
      <c r="R7073" s="105"/>
      <c r="V7073" s="106"/>
      <c r="W7073" s="107"/>
      <c r="X7073" s="107"/>
      <c r="Y7073" s="107"/>
      <c r="Z7073" s="108"/>
      <c r="AA7073" s="107"/>
      <c r="AB7073" s="50"/>
      <c r="AI7073" s="107"/>
    </row>
    <row r="7074" spans="3:35" x14ac:dyDescent="0.2">
      <c r="C7074" s="101"/>
      <c r="D7074" s="101"/>
      <c r="E7074" s="101"/>
      <c r="F7074" s="101"/>
      <c r="I7074" s="101"/>
      <c r="J7074" s="101"/>
      <c r="L7074" s="102"/>
      <c r="M7074" s="103"/>
      <c r="O7074" s="101"/>
      <c r="P7074" s="101"/>
      <c r="Q7074" s="101"/>
      <c r="R7074" s="105"/>
      <c r="V7074" s="106"/>
      <c r="W7074" s="107"/>
      <c r="X7074" s="107"/>
      <c r="Y7074" s="107"/>
      <c r="Z7074" s="108"/>
      <c r="AA7074" s="107"/>
      <c r="AB7074" s="50"/>
      <c r="AI7074" s="107"/>
    </row>
    <row r="7075" spans="3:35" x14ac:dyDescent="0.2">
      <c r="C7075" s="101"/>
      <c r="D7075" s="101"/>
      <c r="E7075" s="101"/>
      <c r="F7075" s="101"/>
      <c r="I7075" s="101"/>
      <c r="J7075" s="101"/>
      <c r="L7075" s="102"/>
      <c r="M7075" s="103"/>
      <c r="O7075" s="101"/>
      <c r="P7075" s="101"/>
      <c r="Q7075" s="101"/>
      <c r="R7075" s="105"/>
      <c r="V7075" s="106"/>
      <c r="W7075" s="107"/>
      <c r="X7075" s="107"/>
      <c r="Y7075" s="107"/>
      <c r="Z7075" s="108"/>
      <c r="AA7075" s="107"/>
      <c r="AB7075" s="50"/>
      <c r="AI7075" s="107"/>
    </row>
    <row r="7076" spans="3:35" x14ac:dyDescent="0.2">
      <c r="C7076" s="101"/>
      <c r="D7076" s="101"/>
      <c r="E7076" s="101"/>
      <c r="F7076" s="101"/>
      <c r="I7076" s="101"/>
      <c r="J7076" s="101"/>
      <c r="L7076" s="102"/>
      <c r="M7076" s="103"/>
      <c r="O7076" s="101"/>
      <c r="P7076" s="101"/>
      <c r="Q7076" s="101"/>
      <c r="R7076" s="105"/>
      <c r="V7076" s="106"/>
      <c r="W7076" s="107"/>
      <c r="X7076" s="107"/>
      <c r="Y7076" s="107"/>
      <c r="Z7076" s="108"/>
      <c r="AA7076" s="107"/>
      <c r="AB7076" s="50"/>
      <c r="AI7076" s="107"/>
    </row>
    <row r="7077" spans="3:35" x14ac:dyDescent="0.2">
      <c r="C7077" s="101"/>
      <c r="D7077" s="101"/>
      <c r="E7077" s="101"/>
      <c r="F7077" s="101"/>
      <c r="I7077" s="101"/>
      <c r="J7077" s="101"/>
      <c r="L7077" s="102"/>
      <c r="M7077" s="103"/>
      <c r="O7077" s="101"/>
      <c r="P7077" s="101"/>
      <c r="Q7077" s="101"/>
      <c r="R7077" s="105"/>
      <c r="V7077" s="106"/>
      <c r="W7077" s="107"/>
      <c r="X7077" s="107"/>
      <c r="Y7077" s="107"/>
      <c r="Z7077" s="108"/>
      <c r="AA7077" s="107"/>
      <c r="AB7077" s="50"/>
      <c r="AI7077" s="107"/>
    </row>
    <row r="7078" spans="3:35" x14ac:dyDescent="0.2">
      <c r="C7078" s="101"/>
      <c r="D7078" s="101"/>
      <c r="E7078" s="101"/>
      <c r="F7078" s="101"/>
      <c r="I7078" s="101"/>
      <c r="J7078" s="101"/>
      <c r="L7078" s="102"/>
      <c r="M7078" s="103"/>
      <c r="O7078" s="101"/>
      <c r="P7078" s="101"/>
      <c r="Q7078" s="101"/>
      <c r="R7078" s="105"/>
      <c r="V7078" s="106"/>
      <c r="W7078" s="107"/>
      <c r="X7078" s="107"/>
      <c r="Y7078" s="107"/>
      <c r="Z7078" s="108"/>
      <c r="AA7078" s="107"/>
      <c r="AB7078" s="50"/>
      <c r="AI7078" s="107"/>
    </row>
    <row r="7079" spans="3:35" x14ac:dyDescent="0.2">
      <c r="C7079" s="101"/>
      <c r="D7079" s="101"/>
      <c r="E7079" s="101"/>
      <c r="F7079" s="101"/>
      <c r="I7079" s="101"/>
      <c r="J7079" s="101"/>
      <c r="L7079" s="102"/>
      <c r="M7079" s="103"/>
      <c r="O7079" s="101"/>
      <c r="P7079" s="101"/>
      <c r="Q7079" s="101"/>
      <c r="R7079" s="105"/>
      <c r="V7079" s="106"/>
      <c r="W7079" s="107"/>
      <c r="X7079" s="107"/>
      <c r="Y7079" s="107"/>
      <c r="Z7079" s="108"/>
      <c r="AA7079" s="107"/>
      <c r="AB7079" s="50"/>
      <c r="AI7079" s="107"/>
    </row>
    <row r="7080" spans="3:35" x14ac:dyDescent="0.2">
      <c r="C7080" s="101"/>
      <c r="D7080" s="101"/>
      <c r="E7080" s="101"/>
      <c r="F7080" s="101"/>
      <c r="I7080" s="101"/>
      <c r="J7080" s="101"/>
      <c r="L7080" s="102"/>
      <c r="M7080" s="103"/>
      <c r="O7080" s="101"/>
      <c r="P7080" s="101"/>
      <c r="Q7080" s="101"/>
      <c r="R7080" s="105"/>
      <c r="V7080" s="106"/>
      <c r="W7080" s="107"/>
      <c r="X7080" s="107"/>
      <c r="Y7080" s="107"/>
      <c r="Z7080" s="108"/>
      <c r="AA7080" s="107"/>
      <c r="AB7080" s="50"/>
      <c r="AI7080" s="107"/>
    </row>
    <row r="7081" spans="3:35" x14ac:dyDescent="0.2">
      <c r="C7081" s="101"/>
      <c r="D7081" s="101"/>
      <c r="E7081" s="101"/>
      <c r="F7081" s="101"/>
      <c r="I7081" s="101"/>
      <c r="J7081" s="101"/>
      <c r="L7081" s="102"/>
      <c r="M7081" s="103"/>
      <c r="O7081" s="101"/>
      <c r="P7081" s="101"/>
      <c r="Q7081" s="101"/>
      <c r="R7081" s="105"/>
      <c r="V7081" s="106"/>
      <c r="W7081" s="107"/>
      <c r="X7081" s="107"/>
      <c r="Y7081" s="107"/>
      <c r="Z7081" s="108"/>
      <c r="AA7081" s="107"/>
      <c r="AB7081" s="50"/>
      <c r="AI7081" s="107"/>
    </row>
    <row r="7082" spans="3:35" x14ac:dyDescent="0.2">
      <c r="C7082" s="101"/>
      <c r="D7082" s="101"/>
      <c r="E7082" s="101"/>
      <c r="F7082" s="101"/>
      <c r="I7082" s="101"/>
      <c r="J7082" s="101"/>
      <c r="L7082" s="102"/>
      <c r="M7082" s="103"/>
      <c r="O7082" s="101"/>
      <c r="P7082" s="101"/>
      <c r="Q7082" s="101"/>
      <c r="R7082" s="105"/>
      <c r="V7082" s="106"/>
      <c r="W7082" s="107"/>
      <c r="X7082" s="107"/>
      <c r="Y7082" s="107"/>
      <c r="Z7082" s="108"/>
      <c r="AA7082" s="107"/>
      <c r="AB7082" s="50"/>
      <c r="AI7082" s="107"/>
    </row>
    <row r="7083" spans="3:35" x14ac:dyDescent="0.2">
      <c r="C7083" s="101"/>
      <c r="D7083" s="101"/>
      <c r="E7083" s="101"/>
      <c r="F7083" s="101"/>
      <c r="I7083" s="101"/>
      <c r="J7083" s="101"/>
      <c r="L7083" s="102"/>
      <c r="M7083" s="103"/>
      <c r="O7083" s="101"/>
      <c r="P7083" s="101"/>
      <c r="Q7083" s="101"/>
      <c r="R7083" s="105"/>
      <c r="V7083" s="106"/>
      <c r="W7083" s="107"/>
      <c r="X7083" s="107"/>
      <c r="Y7083" s="107"/>
      <c r="Z7083" s="108"/>
      <c r="AA7083" s="107"/>
      <c r="AB7083" s="50"/>
      <c r="AI7083" s="107"/>
    </row>
    <row r="7084" spans="3:35" x14ac:dyDescent="0.2">
      <c r="C7084" s="101"/>
      <c r="D7084" s="101"/>
      <c r="E7084" s="101"/>
      <c r="F7084" s="101"/>
      <c r="I7084" s="101"/>
      <c r="J7084" s="101"/>
      <c r="L7084" s="102"/>
      <c r="M7084" s="103"/>
      <c r="O7084" s="101"/>
      <c r="P7084" s="101"/>
      <c r="Q7084" s="101"/>
      <c r="R7084" s="105"/>
      <c r="V7084" s="106"/>
      <c r="W7084" s="107"/>
      <c r="X7084" s="107"/>
      <c r="Y7084" s="107"/>
      <c r="Z7084" s="108"/>
      <c r="AA7084" s="107"/>
      <c r="AB7084" s="50"/>
      <c r="AI7084" s="107"/>
    </row>
    <row r="7085" spans="3:35" x14ac:dyDescent="0.2">
      <c r="C7085" s="101"/>
      <c r="D7085" s="101"/>
      <c r="E7085" s="101"/>
      <c r="F7085" s="101"/>
      <c r="I7085" s="101"/>
      <c r="J7085" s="101"/>
      <c r="L7085" s="102"/>
      <c r="M7085" s="103"/>
      <c r="O7085" s="101"/>
      <c r="P7085" s="101"/>
      <c r="Q7085" s="101"/>
      <c r="R7085" s="105"/>
      <c r="V7085" s="106"/>
      <c r="W7085" s="107"/>
      <c r="X7085" s="107"/>
      <c r="Y7085" s="107"/>
      <c r="Z7085" s="108"/>
      <c r="AA7085" s="107"/>
      <c r="AB7085" s="50"/>
      <c r="AI7085" s="107"/>
    </row>
    <row r="7086" spans="3:35" x14ac:dyDescent="0.2">
      <c r="C7086" s="101"/>
      <c r="D7086" s="101"/>
      <c r="E7086" s="101"/>
      <c r="F7086" s="101"/>
      <c r="I7086" s="101"/>
      <c r="J7086" s="101"/>
      <c r="L7086" s="102"/>
      <c r="M7086" s="103"/>
      <c r="O7086" s="101"/>
      <c r="P7086" s="101"/>
      <c r="Q7086" s="101"/>
      <c r="R7086" s="105"/>
      <c r="V7086" s="106"/>
      <c r="W7086" s="107"/>
      <c r="X7086" s="107"/>
      <c r="Y7086" s="107"/>
      <c r="Z7086" s="108"/>
      <c r="AA7086" s="107"/>
      <c r="AB7086" s="50"/>
      <c r="AI7086" s="107"/>
    </row>
    <row r="7087" spans="3:35" x14ac:dyDescent="0.2">
      <c r="C7087" s="101"/>
      <c r="D7087" s="101"/>
      <c r="E7087" s="101"/>
      <c r="F7087" s="101"/>
      <c r="I7087" s="101"/>
      <c r="J7087" s="101"/>
      <c r="L7087" s="102"/>
      <c r="M7087" s="103"/>
      <c r="O7087" s="101"/>
      <c r="P7087" s="101"/>
      <c r="Q7087" s="101"/>
      <c r="R7087" s="105"/>
      <c r="V7087" s="106"/>
      <c r="W7087" s="107"/>
      <c r="X7087" s="107"/>
      <c r="Y7087" s="107"/>
      <c r="Z7087" s="108"/>
      <c r="AA7087" s="107"/>
      <c r="AB7087" s="50"/>
      <c r="AI7087" s="107"/>
    </row>
    <row r="7088" spans="3:35" x14ac:dyDescent="0.2">
      <c r="C7088" s="101"/>
      <c r="D7088" s="101"/>
      <c r="E7088" s="101"/>
      <c r="F7088" s="101"/>
      <c r="I7088" s="101"/>
      <c r="J7088" s="101"/>
      <c r="L7088" s="102"/>
      <c r="M7088" s="103"/>
      <c r="O7088" s="101"/>
      <c r="P7088" s="101"/>
      <c r="Q7088" s="101"/>
      <c r="R7088" s="105"/>
      <c r="V7088" s="106"/>
      <c r="W7088" s="107"/>
      <c r="X7088" s="107"/>
      <c r="Y7088" s="107"/>
      <c r="Z7088" s="108"/>
      <c r="AA7088" s="107"/>
      <c r="AB7088" s="50"/>
      <c r="AI7088" s="107"/>
    </row>
    <row r="7089" spans="3:35" x14ac:dyDescent="0.2">
      <c r="C7089" s="101"/>
      <c r="D7089" s="101"/>
      <c r="E7089" s="101"/>
      <c r="F7089" s="101"/>
      <c r="I7089" s="101"/>
      <c r="J7089" s="101"/>
      <c r="L7089" s="102"/>
      <c r="M7089" s="103"/>
      <c r="O7089" s="101"/>
      <c r="P7089" s="101"/>
      <c r="Q7089" s="101"/>
      <c r="R7089" s="105"/>
      <c r="V7089" s="106"/>
      <c r="W7089" s="107"/>
      <c r="X7089" s="107"/>
      <c r="Y7089" s="107"/>
      <c r="Z7089" s="108"/>
      <c r="AA7089" s="107"/>
      <c r="AB7089" s="50"/>
      <c r="AI7089" s="107"/>
    </row>
    <row r="7090" spans="3:35" x14ac:dyDescent="0.2">
      <c r="C7090" s="101"/>
      <c r="D7090" s="101"/>
      <c r="E7090" s="101"/>
      <c r="F7090" s="101"/>
      <c r="I7090" s="101"/>
      <c r="J7090" s="101"/>
      <c r="L7090" s="102"/>
      <c r="M7090" s="103"/>
      <c r="O7090" s="101"/>
      <c r="P7090" s="101"/>
      <c r="Q7090" s="101"/>
      <c r="R7090" s="105"/>
      <c r="V7090" s="106"/>
      <c r="W7090" s="107"/>
      <c r="X7090" s="107"/>
      <c r="Y7090" s="107"/>
      <c r="Z7090" s="108"/>
      <c r="AA7090" s="107"/>
      <c r="AB7090" s="50"/>
      <c r="AI7090" s="107"/>
    </row>
    <row r="7091" spans="3:35" x14ac:dyDescent="0.2">
      <c r="C7091" s="101"/>
      <c r="D7091" s="101"/>
      <c r="E7091" s="101"/>
      <c r="F7091" s="101"/>
      <c r="I7091" s="101"/>
      <c r="J7091" s="101"/>
      <c r="L7091" s="102"/>
      <c r="M7091" s="103"/>
      <c r="O7091" s="101"/>
      <c r="P7091" s="101"/>
      <c r="Q7091" s="101"/>
      <c r="R7091" s="105"/>
      <c r="V7091" s="106"/>
      <c r="W7091" s="107"/>
      <c r="X7091" s="107"/>
      <c r="Y7091" s="107"/>
      <c r="Z7091" s="108"/>
      <c r="AA7091" s="107"/>
      <c r="AB7091" s="50"/>
      <c r="AI7091" s="107"/>
    </row>
    <row r="7092" spans="3:35" x14ac:dyDescent="0.2">
      <c r="C7092" s="101"/>
      <c r="D7092" s="101"/>
      <c r="E7092" s="101"/>
      <c r="F7092" s="101"/>
      <c r="I7092" s="101"/>
      <c r="J7092" s="101"/>
      <c r="L7092" s="102"/>
      <c r="M7092" s="103"/>
      <c r="O7092" s="101"/>
      <c r="P7092" s="101"/>
      <c r="Q7092" s="101"/>
      <c r="R7092" s="105"/>
      <c r="V7092" s="106"/>
      <c r="W7092" s="107"/>
      <c r="X7092" s="107"/>
      <c r="Y7092" s="107"/>
      <c r="Z7092" s="108"/>
      <c r="AA7092" s="107"/>
      <c r="AB7092" s="50"/>
      <c r="AI7092" s="107"/>
    </row>
    <row r="7093" spans="3:35" x14ac:dyDescent="0.2">
      <c r="C7093" s="101"/>
      <c r="D7093" s="101"/>
      <c r="E7093" s="101"/>
      <c r="F7093" s="101"/>
      <c r="I7093" s="101"/>
      <c r="J7093" s="101"/>
      <c r="L7093" s="102"/>
      <c r="M7093" s="103"/>
      <c r="O7093" s="101"/>
      <c r="P7093" s="101"/>
      <c r="Q7093" s="101"/>
      <c r="R7093" s="105"/>
      <c r="V7093" s="106"/>
      <c r="W7093" s="107"/>
      <c r="X7093" s="107"/>
      <c r="Y7093" s="107"/>
      <c r="Z7093" s="108"/>
      <c r="AA7093" s="107"/>
      <c r="AB7093" s="50"/>
      <c r="AI7093" s="107"/>
    </row>
    <row r="7094" spans="3:35" x14ac:dyDescent="0.2">
      <c r="C7094" s="101"/>
      <c r="D7094" s="101"/>
      <c r="E7094" s="101"/>
      <c r="F7094" s="101"/>
      <c r="I7094" s="101"/>
      <c r="J7094" s="101"/>
      <c r="L7094" s="102"/>
      <c r="M7094" s="103"/>
      <c r="O7094" s="101"/>
      <c r="P7094" s="101"/>
      <c r="Q7094" s="101"/>
      <c r="R7094" s="105"/>
      <c r="V7094" s="106"/>
      <c r="W7094" s="107"/>
      <c r="X7094" s="107"/>
      <c r="Y7094" s="107"/>
      <c r="Z7094" s="108"/>
      <c r="AA7094" s="107"/>
      <c r="AB7094" s="50"/>
      <c r="AI7094" s="107"/>
    </row>
    <row r="7095" spans="3:35" x14ac:dyDescent="0.2">
      <c r="C7095" s="101"/>
      <c r="D7095" s="101"/>
      <c r="E7095" s="101"/>
      <c r="F7095" s="101"/>
      <c r="I7095" s="101"/>
      <c r="J7095" s="101"/>
      <c r="L7095" s="102"/>
      <c r="M7095" s="103"/>
      <c r="O7095" s="101"/>
      <c r="P7095" s="101"/>
      <c r="Q7095" s="101"/>
      <c r="R7095" s="105"/>
      <c r="V7095" s="106"/>
      <c r="W7095" s="107"/>
      <c r="X7095" s="107"/>
      <c r="Y7095" s="107"/>
      <c r="Z7095" s="108"/>
      <c r="AA7095" s="107"/>
      <c r="AB7095" s="50"/>
      <c r="AI7095" s="107"/>
    </row>
    <row r="7096" spans="3:35" x14ac:dyDescent="0.2">
      <c r="C7096" s="101"/>
      <c r="D7096" s="101"/>
      <c r="E7096" s="101"/>
      <c r="F7096" s="101"/>
      <c r="I7096" s="101"/>
      <c r="J7096" s="101"/>
      <c r="L7096" s="102"/>
      <c r="M7096" s="103"/>
      <c r="O7096" s="101"/>
      <c r="P7096" s="101"/>
      <c r="Q7096" s="101"/>
      <c r="R7096" s="105"/>
      <c r="V7096" s="106"/>
      <c r="W7096" s="107"/>
      <c r="X7096" s="107"/>
      <c r="Y7096" s="107"/>
      <c r="Z7096" s="108"/>
      <c r="AA7096" s="107"/>
      <c r="AB7096" s="50"/>
      <c r="AI7096" s="107"/>
    </row>
    <row r="7097" spans="3:35" x14ac:dyDescent="0.2">
      <c r="C7097" s="101"/>
      <c r="D7097" s="101"/>
      <c r="E7097" s="101"/>
      <c r="F7097" s="101"/>
      <c r="I7097" s="101"/>
      <c r="J7097" s="101"/>
      <c r="L7097" s="102"/>
      <c r="M7097" s="103"/>
      <c r="O7097" s="101"/>
      <c r="P7097" s="101"/>
      <c r="Q7097" s="101"/>
      <c r="R7097" s="105"/>
      <c r="V7097" s="106"/>
      <c r="W7097" s="107"/>
      <c r="X7097" s="107"/>
      <c r="Y7097" s="107"/>
      <c r="Z7097" s="108"/>
      <c r="AA7097" s="107"/>
      <c r="AB7097" s="50"/>
      <c r="AI7097" s="107"/>
    </row>
    <row r="7098" spans="3:35" x14ac:dyDescent="0.2">
      <c r="C7098" s="101"/>
      <c r="D7098" s="101"/>
      <c r="E7098" s="101"/>
      <c r="F7098" s="101"/>
      <c r="I7098" s="101"/>
      <c r="J7098" s="101"/>
      <c r="L7098" s="102"/>
      <c r="M7098" s="103"/>
      <c r="O7098" s="101"/>
      <c r="P7098" s="101"/>
      <c r="Q7098" s="101"/>
      <c r="R7098" s="105"/>
      <c r="V7098" s="106"/>
      <c r="W7098" s="107"/>
      <c r="X7098" s="107"/>
      <c r="Y7098" s="107"/>
      <c r="Z7098" s="108"/>
      <c r="AA7098" s="107"/>
      <c r="AB7098" s="50"/>
      <c r="AI7098" s="107"/>
    </row>
    <row r="7099" spans="3:35" x14ac:dyDescent="0.2">
      <c r="C7099" s="101"/>
      <c r="D7099" s="101"/>
      <c r="E7099" s="101"/>
      <c r="F7099" s="101"/>
      <c r="I7099" s="101"/>
      <c r="J7099" s="101"/>
      <c r="L7099" s="102"/>
      <c r="M7099" s="103"/>
      <c r="O7099" s="101"/>
      <c r="P7099" s="101"/>
      <c r="Q7099" s="101"/>
      <c r="R7099" s="105"/>
      <c r="V7099" s="106"/>
      <c r="W7099" s="107"/>
      <c r="X7099" s="107"/>
      <c r="Y7099" s="107"/>
      <c r="Z7099" s="108"/>
      <c r="AA7099" s="107"/>
      <c r="AB7099" s="50"/>
      <c r="AI7099" s="107"/>
    </row>
    <row r="7100" spans="3:35" x14ac:dyDescent="0.2">
      <c r="C7100" s="101"/>
      <c r="D7100" s="101"/>
      <c r="E7100" s="101"/>
      <c r="F7100" s="101"/>
      <c r="I7100" s="101"/>
      <c r="J7100" s="101"/>
      <c r="L7100" s="102"/>
      <c r="M7100" s="103"/>
      <c r="O7100" s="101"/>
      <c r="P7100" s="101"/>
      <c r="Q7100" s="101"/>
      <c r="R7100" s="105"/>
      <c r="V7100" s="106"/>
      <c r="W7100" s="107"/>
      <c r="X7100" s="107"/>
      <c r="Y7100" s="107"/>
      <c r="Z7100" s="108"/>
      <c r="AA7100" s="107"/>
      <c r="AB7100" s="50"/>
      <c r="AI7100" s="107"/>
    </row>
    <row r="7101" spans="3:35" x14ac:dyDescent="0.2">
      <c r="C7101" s="101"/>
      <c r="D7101" s="101"/>
      <c r="E7101" s="101"/>
      <c r="F7101" s="101"/>
      <c r="I7101" s="101"/>
      <c r="J7101" s="101"/>
      <c r="L7101" s="102"/>
      <c r="M7101" s="103"/>
      <c r="O7101" s="101"/>
      <c r="P7101" s="101"/>
      <c r="Q7101" s="101"/>
      <c r="R7101" s="105"/>
      <c r="V7101" s="106"/>
      <c r="W7101" s="107"/>
      <c r="X7101" s="107"/>
      <c r="Y7101" s="107"/>
      <c r="Z7101" s="108"/>
      <c r="AA7101" s="107"/>
      <c r="AB7101" s="50"/>
      <c r="AI7101" s="107"/>
    </row>
    <row r="7102" spans="3:35" x14ac:dyDescent="0.2">
      <c r="C7102" s="101"/>
      <c r="D7102" s="101"/>
      <c r="E7102" s="101"/>
      <c r="F7102" s="101"/>
      <c r="I7102" s="101"/>
      <c r="J7102" s="101"/>
      <c r="L7102" s="102"/>
      <c r="M7102" s="103"/>
      <c r="O7102" s="101"/>
      <c r="P7102" s="101"/>
      <c r="Q7102" s="101"/>
      <c r="R7102" s="105"/>
      <c r="V7102" s="106"/>
      <c r="W7102" s="107"/>
      <c r="X7102" s="107"/>
      <c r="Y7102" s="107"/>
      <c r="Z7102" s="108"/>
      <c r="AA7102" s="107"/>
      <c r="AB7102" s="50"/>
      <c r="AI7102" s="107"/>
    </row>
    <row r="7103" spans="3:35" x14ac:dyDescent="0.2">
      <c r="C7103" s="101"/>
      <c r="D7103" s="101"/>
      <c r="E7103" s="101"/>
      <c r="F7103" s="101"/>
      <c r="I7103" s="101"/>
      <c r="J7103" s="101"/>
      <c r="L7103" s="102"/>
      <c r="M7103" s="103"/>
      <c r="O7103" s="101"/>
      <c r="P7103" s="101"/>
      <c r="Q7103" s="101"/>
      <c r="R7103" s="105"/>
      <c r="V7103" s="106"/>
      <c r="W7103" s="107"/>
      <c r="X7103" s="107"/>
      <c r="Y7103" s="107"/>
      <c r="Z7103" s="108"/>
      <c r="AA7103" s="107"/>
      <c r="AB7103" s="50"/>
      <c r="AI7103" s="107"/>
    </row>
    <row r="7104" spans="3:35" x14ac:dyDescent="0.2">
      <c r="C7104" s="101"/>
      <c r="D7104" s="101"/>
      <c r="E7104" s="101"/>
      <c r="F7104" s="101"/>
      <c r="I7104" s="101"/>
      <c r="J7104" s="101"/>
      <c r="L7104" s="102"/>
      <c r="M7104" s="103"/>
      <c r="O7104" s="101"/>
      <c r="P7104" s="101"/>
      <c r="Q7104" s="101"/>
      <c r="R7104" s="105"/>
      <c r="V7104" s="106"/>
      <c r="W7104" s="107"/>
      <c r="X7104" s="107"/>
      <c r="Y7104" s="107"/>
      <c r="Z7104" s="108"/>
      <c r="AA7104" s="107"/>
      <c r="AB7104" s="50"/>
      <c r="AI7104" s="107"/>
    </row>
    <row r="7105" spans="3:35" x14ac:dyDescent="0.2">
      <c r="C7105" s="101"/>
      <c r="D7105" s="101"/>
      <c r="E7105" s="101"/>
      <c r="F7105" s="101"/>
      <c r="I7105" s="101"/>
      <c r="J7105" s="101"/>
      <c r="L7105" s="102"/>
      <c r="M7105" s="103"/>
      <c r="O7105" s="101"/>
      <c r="P7105" s="101"/>
      <c r="Q7105" s="101"/>
      <c r="R7105" s="105"/>
      <c r="V7105" s="106"/>
      <c r="W7105" s="107"/>
      <c r="X7105" s="107"/>
      <c r="Y7105" s="107"/>
      <c r="Z7105" s="108"/>
      <c r="AA7105" s="107"/>
      <c r="AB7105" s="50"/>
      <c r="AI7105" s="107"/>
    </row>
    <row r="7106" spans="3:35" x14ac:dyDescent="0.2">
      <c r="C7106" s="101"/>
      <c r="D7106" s="101"/>
      <c r="E7106" s="101"/>
      <c r="F7106" s="101"/>
      <c r="I7106" s="101"/>
      <c r="J7106" s="101"/>
      <c r="L7106" s="102"/>
      <c r="M7106" s="103"/>
      <c r="O7106" s="101"/>
      <c r="P7106" s="101"/>
      <c r="Q7106" s="101"/>
      <c r="R7106" s="105"/>
      <c r="V7106" s="106"/>
      <c r="W7106" s="107"/>
      <c r="X7106" s="107"/>
      <c r="Y7106" s="107"/>
      <c r="Z7106" s="108"/>
      <c r="AA7106" s="107"/>
      <c r="AB7106" s="50"/>
      <c r="AI7106" s="107"/>
    </row>
    <row r="7107" spans="3:35" x14ac:dyDescent="0.2">
      <c r="C7107" s="101"/>
      <c r="D7107" s="101"/>
      <c r="E7107" s="101"/>
      <c r="F7107" s="101"/>
      <c r="I7107" s="101"/>
      <c r="J7107" s="101"/>
      <c r="L7107" s="102"/>
      <c r="M7107" s="103"/>
      <c r="O7107" s="101"/>
      <c r="P7107" s="101"/>
      <c r="Q7107" s="101"/>
      <c r="R7107" s="105"/>
      <c r="V7107" s="106"/>
      <c r="W7107" s="107"/>
      <c r="X7107" s="107"/>
      <c r="Y7107" s="107"/>
      <c r="Z7107" s="108"/>
      <c r="AA7107" s="107"/>
      <c r="AB7107" s="50"/>
      <c r="AI7107" s="107"/>
    </row>
    <row r="7108" spans="3:35" x14ac:dyDescent="0.2">
      <c r="C7108" s="101"/>
      <c r="D7108" s="101"/>
      <c r="E7108" s="101"/>
      <c r="F7108" s="101"/>
      <c r="I7108" s="101"/>
      <c r="J7108" s="101"/>
      <c r="L7108" s="102"/>
      <c r="M7108" s="103"/>
      <c r="O7108" s="101"/>
      <c r="P7108" s="101"/>
      <c r="Q7108" s="101"/>
      <c r="R7108" s="105"/>
      <c r="V7108" s="106"/>
      <c r="W7108" s="107"/>
      <c r="X7108" s="107"/>
      <c r="Y7108" s="107"/>
      <c r="Z7108" s="108"/>
      <c r="AA7108" s="107"/>
      <c r="AB7108" s="50"/>
      <c r="AI7108" s="107"/>
    </row>
    <row r="7109" spans="3:35" x14ac:dyDescent="0.2">
      <c r="C7109" s="101"/>
      <c r="D7109" s="101"/>
      <c r="E7109" s="101"/>
      <c r="F7109" s="101"/>
      <c r="I7109" s="101"/>
      <c r="J7109" s="101"/>
      <c r="L7109" s="102"/>
      <c r="M7109" s="103"/>
      <c r="O7109" s="101"/>
      <c r="P7109" s="101"/>
      <c r="Q7109" s="101"/>
      <c r="R7109" s="105"/>
      <c r="V7109" s="106"/>
      <c r="W7109" s="107"/>
      <c r="X7109" s="107"/>
      <c r="Y7109" s="107"/>
      <c r="Z7109" s="108"/>
      <c r="AA7109" s="107"/>
      <c r="AB7109" s="50"/>
      <c r="AI7109" s="107"/>
    </row>
    <row r="7110" spans="3:35" x14ac:dyDescent="0.2">
      <c r="C7110" s="101"/>
      <c r="D7110" s="101"/>
      <c r="E7110" s="101"/>
      <c r="F7110" s="101"/>
      <c r="I7110" s="101"/>
      <c r="J7110" s="101"/>
      <c r="L7110" s="102"/>
      <c r="M7110" s="103"/>
      <c r="O7110" s="101"/>
      <c r="P7110" s="101"/>
      <c r="Q7110" s="101"/>
      <c r="R7110" s="105"/>
      <c r="V7110" s="106"/>
      <c r="W7110" s="107"/>
      <c r="X7110" s="107"/>
      <c r="Y7110" s="107"/>
      <c r="Z7110" s="108"/>
      <c r="AA7110" s="107"/>
      <c r="AB7110" s="50"/>
      <c r="AI7110" s="107"/>
    </row>
    <row r="7111" spans="3:35" x14ac:dyDescent="0.2">
      <c r="C7111" s="101"/>
      <c r="D7111" s="101"/>
      <c r="E7111" s="101"/>
      <c r="F7111" s="101"/>
      <c r="I7111" s="101"/>
      <c r="J7111" s="101"/>
      <c r="L7111" s="102"/>
      <c r="M7111" s="103"/>
      <c r="O7111" s="101"/>
      <c r="P7111" s="101"/>
      <c r="Q7111" s="101"/>
      <c r="R7111" s="105"/>
      <c r="V7111" s="106"/>
      <c r="W7111" s="107"/>
      <c r="X7111" s="107"/>
      <c r="Y7111" s="107"/>
      <c r="Z7111" s="108"/>
      <c r="AA7111" s="107"/>
      <c r="AB7111" s="50"/>
      <c r="AI7111" s="107"/>
    </row>
    <row r="7112" spans="3:35" x14ac:dyDescent="0.2">
      <c r="C7112" s="101"/>
      <c r="D7112" s="101"/>
      <c r="E7112" s="101"/>
      <c r="F7112" s="101"/>
      <c r="I7112" s="101"/>
      <c r="J7112" s="101"/>
      <c r="L7112" s="102"/>
      <c r="M7112" s="103"/>
      <c r="O7112" s="101"/>
      <c r="P7112" s="101"/>
      <c r="Q7112" s="101"/>
      <c r="R7112" s="105"/>
      <c r="V7112" s="106"/>
      <c r="W7112" s="107"/>
      <c r="X7112" s="107"/>
      <c r="Y7112" s="107"/>
      <c r="Z7112" s="108"/>
      <c r="AA7112" s="107"/>
      <c r="AB7112" s="50"/>
      <c r="AI7112" s="107"/>
    </row>
    <row r="7113" spans="3:35" x14ac:dyDescent="0.2">
      <c r="C7113" s="101"/>
      <c r="D7113" s="101"/>
      <c r="E7113" s="101"/>
      <c r="F7113" s="101"/>
      <c r="I7113" s="101"/>
      <c r="J7113" s="101"/>
      <c r="L7113" s="102"/>
      <c r="M7113" s="103"/>
      <c r="O7113" s="101"/>
      <c r="P7113" s="101"/>
      <c r="Q7113" s="101"/>
      <c r="R7113" s="105"/>
      <c r="V7113" s="106"/>
      <c r="W7113" s="107"/>
      <c r="X7113" s="107"/>
      <c r="Y7113" s="107"/>
      <c r="Z7113" s="108"/>
      <c r="AA7113" s="107"/>
      <c r="AB7113" s="50"/>
      <c r="AI7113" s="107"/>
    </row>
    <row r="7114" spans="3:35" x14ac:dyDescent="0.2">
      <c r="C7114" s="101"/>
      <c r="D7114" s="101"/>
      <c r="E7114" s="101"/>
      <c r="F7114" s="101"/>
      <c r="I7114" s="101"/>
      <c r="J7114" s="101"/>
      <c r="L7114" s="102"/>
      <c r="M7114" s="103"/>
      <c r="O7114" s="101"/>
      <c r="P7114" s="101"/>
      <c r="Q7114" s="101"/>
      <c r="R7114" s="105"/>
      <c r="V7114" s="106"/>
      <c r="W7114" s="107"/>
      <c r="X7114" s="107"/>
      <c r="Y7114" s="107"/>
      <c r="Z7114" s="108"/>
      <c r="AA7114" s="107"/>
      <c r="AB7114" s="50"/>
      <c r="AI7114" s="107"/>
    </row>
    <row r="7115" spans="3:35" x14ac:dyDescent="0.2">
      <c r="C7115" s="101"/>
      <c r="D7115" s="101"/>
      <c r="E7115" s="101"/>
      <c r="F7115" s="101"/>
      <c r="I7115" s="101"/>
      <c r="J7115" s="101"/>
      <c r="L7115" s="102"/>
      <c r="M7115" s="103"/>
      <c r="O7115" s="101"/>
      <c r="P7115" s="101"/>
      <c r="Q7115" s="101"/>
      <c r="R7115" s="105"/>
      <c r="V7115" s="106"/>
      <c r="W7115" s="107"/>
      <c r="X7115" s="107"/>
      <c r="Y7115" s="107"/>
      <c r="Z7115" s="108"/>
      <c r="AA7115" s="107"/>
      <c r="AB7115" s="50"/>
      <c r="AI7115" s="107"/>
    </row>
    <row r="7116" spans="3:35" x14ac:dyDescent="0.2">
      <c r="C7116" s="101"/>
      <c r="D7116" s="101"/>
      <c r="E7116" s="101"/>
      <c r="F7116" s="101"/>
      <c r="I7116" s="101"/>
      <c r="J7116" s="101"/>
      <c r="L7116" s="102"/>
      <c r="M7116" s="103"/>
      <c r="O7116" s="101"/>
      <c r="P7116" s="101"/>
      <c r="Q7116" s="101"/>
      <c r="R7116" s="105"/>
      <c r="V7116" s="106"/>
      <c r="W7116" s="107"/>
      <c r="X7116" s="107"/>
      <c r="Y7116" s="107"/>
      <c r="Z7116" s="108"/>
      <c r="AA7116" s="107"/>
      <c r="AB7116" s="50"/>
      <c r="AI7116" s="107"/>
    </row>
    <row r="7117" spans="3:35" x14ac:dyDescent="0.2">
      <c r="C7117" s="101"/>
      <c r="D7117" s="101"/>
      <c r="E7117" s="101"/>
      <c r="F7117" s="101"/>
      <c r="I7117" s="101"/>
      <c r="J7117" s="101"/>
      <c r="L7117" s="102"/>
      <c r="M7117" s="103"/>
      <c r="O7117" s="101"/>
      <c r="P7117" s="101"/>
      <c r="Q7117" s="101"/>
      <c r="R7117" s="105"/>
      <c r="V7117" s="106"/>
      <c r="W7117" s="107"/>
      <c r="X7117" s="107"/>
      <c r="Y7117" s="107"/>
      <c r="Z7117" s="108"/>
      <c r="AA7117" s="107"/>
      <c r="AB7117" s="50"/>
      <c r="AI7117" s="107"/>
    </row>
    <row r="7118" spans="3:35" x14ac:dyDescent="0.2">
      <c r="C7118" s="101"/>
      <c r="D7118" s="101"/>
      <c r="E7118" s="101"/>
      <c r="F7118" s="101"/>
      <c r="I7118" s="101"/>
      <c r="J7118" s="101"/>
      <c r="L7118" s="102"/>
      <c r="M7118" s="103"/>
      <c r="O7118" s="101"/>
      <c r="P7118" s="101"/>
      <c r="Q7118" s="101"/>
      <c r="R7118" s="105"/>
      <c r="V7118" s="106"/>
      <c r="W7118" s="107"/>
      <c r="X7118" s="107"/>
      <c r="Y7118" s="107"/>
      <c r="Z7118" s="108"/>
      <c r="AA7118" s="107"/>
      <c r="AB7118" s="50"/>
      <c r="AI7118" s="107"/>
    </row>
    <row r="7119" spans="3:35" x14ac:dyDescent="0.2">
      <c r="C7119" s="101"/>
      <c r="D7119" s="101"/>
      <c r="E7119" s="101"/>
      <c r="F7119" s="101"/>
      <c r="I7119" s="101"/>
      <c r="J7119" s="101"/>
      <c r="L7119" s="102"/>
      <c r="M7119" s="103"/>
      <c r="O7119" s="101"/>
      <c r="P7119" s="101"/>
      <c r="Q7119" s="101"/>
      <c r="R7119" s="105"/>
      <c r="V7119" s="106"/>
      <c r="W7119" s="107"/>
      <c r="X7119" s="107"/>
      <c r="Y7119" s="107"/>
      <c r="Z7119" s="108"/>
      <c r="AA7119" s="107"/>
      <c r="AB7119" s="50"/>
      <c r="AI7119" s="107"/>
    </row>
    <row r="7120" spans="3:35" x14ac:dyDescent="0.2">
      <c r="C7120" s="101"/>
      <c r="D7120" s="101"/>
      <c r="E7120" s="101"/>
      <c r="F7120" s="101"/>
      <c r="I7120" s="101"/>
      <c r="J7120" s="101"/>
      <c r="L7120" s="102"/>
      <c r="M7120" s="103"/>
      <c r="O7120" s="101"/>
      <c r="P7120" s="101"/>
      <c r="Q7120" s="101"/>
      <c r="R7120" s="105"/>
      <c r="V7120" s="106"/>
      <c r="W7120" s="107"/>
      <c r="X7120" s="107"/>
      <c r="Y7120" s="107"/>
      <c r="Z7120" s="108"/>
      <c r="AA7120" s="107"/>
      <c r="AB7120" s="50"/>
      <c r="AI7120" s="107"/>
    </row>
    <row r="7121" spans="3:35" x14ac:dyDescent="0.2">
      <c r="C7121" s="101"/>
      <c r="D7121" s="101"/>
      <c r="E7121" s="101"/>
      <c r="F7121" s="101"/>
      <c r="I7121" s="101"/>
      <c r="J7121" s="101"/>
      <c r="L7121" s="102"/>
      <c r="M7121" s="103"/>
      <c r="O7121" s="101"/>
      <c r="P7121" s="101"/>
      <c r="Q7121" s="101"/>
      <c r="R7121" s="105"/>
      <c r="V7121" s="106"/>
      <c r="W7121" s="107"/>
      <c r="X7121" s="107"/>
      <c r="Y7121" s="107"/>
      <c r="Z7121" s="108"/>
      <c r="AA7121" s="107"/>
      <c r="AB7121" s="50"/>
      <c r="AI7121" s="107"/>
    </row>
    <row r="7122" spans="3:35" x14ac:dyDescent="0.2">
      <c r="C7122" s="101"/>
      <c r="D7122" s="101"/>
      <c r="E7122" s="101"/>
      <c r="F7122" s="101"/>
      <c r="I7122" s="101"/>
      <c r="J7122" s="101"/>
      <c r="L7122" s="102"/>
      <c r="M7122" s="103"/>
      <c r="O7122" s="101"/>
      <c r="P7122" s="101"/>
      <c r="Q7122" s="101"/>
      <c r="R7122" s="105"/>
      <c r="V7122" s="106"/>
      <c r="W7122" s="107"/>
      <c r="X7122" s="107"/>
      <c r="Y7122" s="107"/>
      <c r="Z7122" s="108"/>
      <c r="AA7122" s="107"/>
      <c r="AB7122" s="50"/>
      <c r="AI7122" s="107"/>
    </row>
    <row r="7123" spans="3:35" x14ac:dyDescent="0.2">
      <c r="C7123" s="101"/>
      <c r="D7123" s="101"/>
      <c r="E7123" s="101"/>
      <c r="F7123" s="101"/>
      <c r="I7123" s="101"/>
      <c r="J7123" s="101"/>
      <c r="L7123" s="102"/>
      <c r="M7123" s="103"/>
      <c r="O7123" s="101"/>
      <c r="P7123" s="101"/>
      <c r="Q7123" s="101"/>
      <c r="R7123" s="105"/>
      <c r="V7123" s="106"/>
      <c r="W7123" s="107"/>
      <c r="X7123" s="107"/>
      <c r="Y7123" s="107"/>
      <c r="Z7123" s="108"/>
      <c r="AA7123" s="107"/>
      <c r="AB7123" s="50"/>
      <c r="AI7123" s="107"/>
    </row>
    <row r="7124" spans="3:35" x14ac:dyDescent="0.2">
      <c r="C7124" s="101"/>
      <c r="D7124" s="101"/>
      <c r="E7124" s="101"/>
      <c r="F7124" s="101"/>
      <c r="I7124" s="101"/>
      <c r="J7124" s="101"/>
      <c r="L7124" s="102"/>
      <c r="M7124" s="103"/>
      <c r="O7124" s="101"/>
      <c r="P7124" s="101"/>
      <c r="Q7124" s="101"/>
      <c r="R7124" s="105"/>
      <c r="V7124" s="106"/>
      <c r="W7124" s="107"/>
      <c r="X7124" s="107"/>
      <c r="Y7124" s="107"/>
      <c r="Z7124" s="108"/>
      <c r="AA7124" s="107"/>
      <c r="AB7124" s="50"/>
      <c r="AI7124" s="107"/>
    </row>
    <row r="7125" spans="3:35" x14ac:dyDescent="0.2">
      <c r="C7125" s="101"/>
      <c r="D7125" s="101"/>
      <c r="E7125" s="101"/>
      <c r="F7125" s="101"/>
      <c r="I7125" s="101"/>
      <c r="J7125" s="101"/>
      <c r="L7125" s="102"/>
      <c r="M7125" s="103"/>
      <c r="O7125" s="101"/>
      <c r="P7125" s="101"/>
      <c r="Q7125" s="101"/>
      <c r="R7125" s="105"/>
      <c r="V7125" s="106"/>
      <c r="W7125" s="107"/>
      <c r="X7125" s="107"/>
      <c r="Y7125" s="107"/>
      <c r="Z7125" s="108"/>
      <c r="AA7125" s="107"/>
      <c r="AB7125" s="50"/>
      <c r="AI7125" s="107"/>
    </row>
    <row r="7126" spans="3:35" x14ac:dyDescent="0.2">
      <c r="C7126" s="101"/>
      <c r="D7126" s="101"/>
      <c r="E7126" s="101"/>
      <c r="F7126" s="101"/>
      <c r="I7126" s="101"/>
      <c r="J7126" s="101"/>
      <c r="L7126" s="102"/>
      <c r="M7126" s="103"/>
      <c r="O7126" s="101"/>
      <c r="P7126" s="101"/>
      <c r="Q7126" s="101"/>
      <c r="R7126" s="105"/>
      <c r="V7126" s="106"/>
      <c r="W7126" s="107"/>
      <c r="X7126" s="107"/>
      <c r="Y7126" s="107"/>
      <c r="Z7126" s="108"/>
      <c r="AA7126" s="107"/>
      <c r="AB7126" s="50"/>
      <c r="AI7126" s="107"/>
    </row>
    <row r="7127" spans="3:35" x14ac:dyDescent="0.2">
      <c r="C7127" s="101"/>
      <c r="D7127" s="101"/>
      <c r="E7127" s="101"/>
      <c r="F7127" s="101"/>
      <c r="I7127" s="101"/>
      <c r="J7127" s="101"/>
      <c r="L7127" s="102"/>
      <c r="M7127" s="103"/>
      <c r="O7127" s="101"/>
      <c r="P7127" s="101"/>
      <c r="Q7127" s="101"/>
      <c r="R7127" s="105"/>
      <c r="V7127" s="106"/>
      <c r="W7127" s="107"/>
      <c r="X7127" s="107"/>
      <c r="Y7127" s="107"/>
      <c r="Z7127" s="108"/>
      <c r="AA7127" s="107"/>
      <c r="AB7127" s="50"/>
      <c r="AI7127" s="107"/>
    </row>
    <row r="7128" spans="3:35" x14ac:dyDescent="0.2">
      <c r="C7128" s="101"/>
      <c r="D7128" s="101"/>
      <c r="E7128" s="101"/>
      <c r="F7128" s="101"/>
      <c r="I7128" s="101"/>
      <c r="J7128" s="101"/>
      <c r="L7128" s="102"/>
      <c r="M7128" s="103"/>
      <c r="O7128" s="101"/>
      <c r="P7128" s="101"/>
      <c r="Q7128" s="101"/>
      <c r="R7128" s="105"/>
      <c r="V7128" s="106"/>
      <c r="W7128" s="107"/>
      <c r="X7128" s="107"/>
      <c r="Y7128" s="107"/>
      <c r="Z7128" s="108"/>
      <c r="AA7128" s="107"/>
      <c r="AB7128" s="50"/>
      <c r="AI7128" s="107"/>
    </row>
    <row r="7129" spans="3:35" x14ac:dyDescent="0.2">
      <c r="C7129" s="101"/>
      <c r="D7129" s="101"/>
      <c r="E7129" s="101"/>
      <c r="F7129" s="101"/>
      <c r="I7129" s="101"/>
      <c r="J7129" s="101"/>
      <c r="L7129" s="102"/>
      <c r="M7129" s="103"/>
      <c r="O7129" s="101"/>
      <c r="P7129" s="101"/>
      <c r="Q7129" s="101"/>
      <c r="R7129" s="105"/>
      <c r="V7129" s="106"/>
      <c r="W7129" s="107"/>
      <c r="X7129" s="107"/>
      <c r="Y7129" s="107"/>
      <c r="Z7129" s="108"/>
      <c r="AA7129" s="107"/>
      <c r="AB7129" s="50"/>
      <c r="AI7129" s="107"/>
    </row>
    <row r="7130" spans="3:35" x14ac:dyDescent="0.2">
      <c r="C7130" s="101"/>
      <c r="D7130" s="101"/>
      <c r="E7130" s="101"/>
      <c r="F7130" s="101"/>
      <c r="I7130" s="101"/>
      <c r="J7130" s="101"/>
      <c r="L7130" s="102"/>
      <c r="M7130" s="103"/>
      <c r="O7130" s="101"/>
      <c r="P7130" s="101"/>
      <c r="Q7130" s="101"/>
      <c r="R7130" s="105"/>
      <c r="V7130" s="106"/>
      <c r="W7130" s="107"/>
      <c r="X7130" s="107"/>
      <c r="Y7130" s="107"/>
      <c r="Z7130" s="108"/>
      <c r="AA7130" s="107"/>
      <c r="AB7130" s="50"/>
      <c r="AI7130" s="107"/>
    </row>
    <row r="7131" spans="3:35" x14ac:dyDescent="0.2">
      <c r="C7131" s="101"/>
      <c r="D7131" s="101"/>
      <c r="E7131" s="101"/>
      <c r="F7131" s="101"/>
      <c r="I7131" s="101"/>
      <c r="J7131" s="101"/>
      <c r="L7131" s="102"/>
      <c r="M7131" s="103"/>
      <c r="O7131" s="101"/>
      <c r="P7131" s="101"/>
      <c r="Q7131" s="101"/>
      <c r="R7131" s="105"/>
      <c r="V7131" s="106"/>
      <c r="W7131" s="107"/>
      <c r="X7131" s="107"/>
      <c r="Y7131" s="107"/>
      <c r="Z7131" s="108"/>
      <c r="AA7131" s="107"/>
      <c r="AB7131" s="50"/>
      <c r="AI7131" s="107"/>
    </row>
    <row r="7132" spans="3:35" x14ac:dyDescent="0.2">
      <c r="C7132" s="101"/>
      <c r="D7132" s="101"/>
      <c r="E7132" s="101"/>
      <c r="F7132" s="101"/>
      <c r="I7132" s="101"/>
      <c r="J7132" s="101"/>
      <c r="L7132" s="102"/>
      <c r="M7132" s="103"/>
      <c r="O7132" s="101"/>
      <c r="P7132" s="101"/>
      <c r="Q7132" s="101"/>
      <c r="R7132" s="105"/>
      <c r="V7132" s="106"/>
      <c r="W7132" s="107"/>
      <c r="X7132" s="107"/>
      <c r="Y7132" s="107"/>
      <c r="Z7132" s="108"/>
      <c r="AA7132" s="107"/>
      <c r="AB7132" s="50"/>
      <c r="AI7132" s="107"/>
    </row>
    <row r="7133" spans="3:35" x14ac:dyDescent="0.2">
      <c r="C7133" s="101"/>
      <c r="D7133" s="101"/>
      <c r="E7133" s="101"/>
      <c r="F7133" s="101"/>
      <c r="I7133" s="101"/>
      <c r="J7133" s="101"/>
      <c r="L7133" s="102"/>
      <c r="M7133" s="103"/>
      <c r="O7133" s="101"/>
      <c r="P7133" s="101"/>
      <c r="Q7133" s="101"/>
      <c r="R7133" s="105"/>
      <c r="V7133" s="106"/>
      <c r="W7133" s="107"/>
      <c r="X7133" s="107"/>
      <c r="Y7133" s="107"/>
      <c r="Z7133" s="108"/>
      <c r="AA7133" s="107"/>
      <c r="AB7133" s="50"/>
      <c r="AI7133" s="107"/>
    </row>
    <row r="7134" spans="3:35" x14ac:dyDescent="0.2">
      <c r="C7134" s="101"/>
      <c r="D7134" s="101"/>
      <c r="E7134" s="101"/>
      <c r="F7134" s="101"/>
      <c r="I7134" s="101"/>
      <c r="J7134" s="101"/>
      <c r="L7134" s="102"/>
      <c r="M7134" s="103"/>
      <c r="O7134" s="101"/>
      <c r="P7134" s="101"/>
      <c r="Q7134" s="101"/>
      <c r="R7134" s="105"/>
      <c r="V7134" s="106"/>
      <c r="W7134" s="107"/>
      <c r="X7134" s="107"/>
      <c r="Y7134" s="107"/>
      <c r="Z7134" s="108"/>
      <c r="AA7134" s="107"/>
      <c r="AB7134" s="50"/>
      <c r="AI7134" s="107"/>
    </row>
    <row r="7135" spans="3:35" x14ac:dyDescent="0.2">
      <c r="C7135" s="101"/>
      <c r="D7135" s="101"/>
      <c r="E7135" s="101"/>
      <c r="F7135" s="101"/>
      <c r="I7135" s="101"/>
      <c r="J7135" s="101"/>
      <c r="L7135" s="102"/>
      <c r="M7135" s="103"/>
      <c r="O7135" s="101"/>
      <c r="P7135" s="101"/>
      <c r="Q7135" s="101"/>
      <c r="R7135" s="105"/>
      <c r="V7135" s="106"/>
      <c r="W7135" s="107"/>
      <c r="X7135" s="107"/>
      <c r="Y7135" s="107"/>
      <c r="Z7135" s="108"/>
      <c r="AA7135" s="107"/>
      <c r="AB7135" s="50"/>
      <c r="AI7135" s="107"/>
    </row>
    <row r="7136" spans="3:35" x14ac:dyDescent="0.2">
      <c r="C7136" s="101"/>
      <c r="D7136" s="101"/>
      <c r="E7136" s="101"/>
      <c r="F7136" s="101"/>
      <c r="I7136" s="101"/>
      <c r="J7136" s="101"/>
      <c r="L7136" s="102"/>
      <c r="M7136" s="103"/>
      <c r="O7136" s="101"/>
      <c r="P7136" s="101"/>
      <c r="Q7136" s="101"/>
      <c r="R7136" s="105"/>
      <c r="V7136" s="106"/>
      <c r="W7136" s="107"/>
      <c r="X7136" s="107"/>
      <c r="Y7136" s="107"/>
      <c r="Z7136" s="108"/>
      <c r="AA7136" s="107"/>
      <c r="AB7136" s="50"/>
      <c r="AI7136" s="107"/>
    </row>
    <row r="7137" spans="3:35" x14ac:dyDescent="0.2">
      <c r="C7137" s="101"/>
      <c r="D7137" s="101"/>
      <c r="E7137" s="101"/>
      <c r="F7137" s="101"/>
      <c r="I7137" s="101"/>
      <c r="J7137" s="101"/>
      <c r="L7137" s="102"/>
      <c r="M7137" s="103"/>
      <c r="O7137" s="101"/>
      <c r="P7137" s="101"/>
      <c r="Q7137" s="101"/>
      <c r="R7137" s="105"/>
      <c r="V7137" s="106"/>
      <c r="W7137" s="107"/>
      <c r="X7137" s="107"/>
      <c r="Y7137" s="107"/>
      <c r="Z7137" s="108"/>
      <c r="AA7137" s="107"/>
      <c r="AB7137" s="50"/>
      <c r="AI7137" s="107"/>
    </row>
    <row r="7138" spans="3:35" x14ac:dyDescent="0.2">
      <c r="C7138" s="101"/>
      <c r="D7138" s="101"/>
      <c r="E7138" s="101"/>
      <c r="F7138" s="101"/>
      <c r="I7138" s="101"/>
      <c r="J7138" s="101"/>
      <c r="L7138" s="102"/>
      <c r="M7138" s="103"/>
      <c r="O7138" s="101"/>
      <c r="P7138" s="101"/>
      <c r="Q7138" s="101"/>
      <c r="R7138" s="105"/>
      <c r="V7138" s="106"/>
      <c r="W7138" s="107"/>
      <c r="X7138" s="107"/>
      <c r="Y7138" s="107"/>
      <c r="Z7138" s="108"/>
      <c r="AA7138" s="107"/>
      <c r="AB7138" s="50"/>
      <c r="AI7138" s="107"/>
    </row>
    <row r="7139" spans="3:35" x14ac:dyDescent="0.2">
      <c r="C7139" s="101"/>
      <c r="D7139" s="101"/>
      <c r="E7139" s="101"/>
      <c r="F7139" s="101"/>
      <c r="I7139" s="101"/>
      <c r="J7139" s="101"/>
      <c r="L7139" s="102"/>
      <c r="M7139" s="103"/>
      <c r="O7139" s="101"/>
      <c r="P7139" s="101"/>
      <c r="Q7139" s="101"/>
      <c r="R7139" s="105"/>
      <c r="V7139" s="106"/>
      <c r="W7139" s="107"/>
      <c r="X7139" s="107"/>
      <c r="Y7139" s="107"/>
      <c r="Z7139" s="108"/>
      <c r="AA7139" s="107"/>
      <c r="AB7139" s="50"/>
      <c r="AI7139" s="107"/>
    </row>
    <row r="7140" spans="3:35" x14ac:dyDescent="0.2">
      <c r="C7140" s="101"/>
      <c r="D7140" s="101"/>
      <c r="E7140" s="101"/>
      <c r="F7140" s="101"/>
      <c r="I7140" s="101"/>
      <c r="J7140" s="101"/>
      <c r="L7140" s="102"/>
      <c r="M7140" s="103"/>
      <c r="O7140" s="101"/>
      <c r="P7140" s="101"/>
      <c r="Q7140" s="101"/>
      <c r="R7140" s="105"/>
      <c r="V7140" s="106"/>
      <c r="W7140" s="107"/>
      <c r="X7140" s="107"/>
      <c r="Y7140" s="107"/>
      <c r="Z7140" s="108"/>
      <c r="AA7140" s="107"/>
      <c r="AB7140" s="50"/>
      <c r="AI7140" s="107"/>
    </row>
    <row r="7141" spans="3:35" x14ac:dyDescent="0.2">
      <c r="C7141" s="101"/>
      <c r="D7141" s="101"/>
      <c r="E7141" s="101"/>
      <c r="F7141" s="101"/>
      <c r="I7141" s="101"/>
      <c r="J7141" s="101"/>
      <c r="L7141" s="102"/>
      <c r="M7141" s="103"/>
      <c r="O7141" s="101"/>
      <c r="P7141" s="101"/>
      <c r="Q7141" s="101"/>
      <c r="R7141" s="105"/>
      <c r="V7141" s="106"/>
      <c r="W7141" s="107"/>
      <c r="X7141" s="107"/>
      <c r="Y7141" s="107"/>
      <c r="Z7141" s="108"/>
      <c r="AA7141" s="107"/>
      <c r="AB7141" s="50"/>
      <c r="AI7141" s="107"/>
    </row>
    <row r="7142" spans="3:35" x14ac:dyDescent="0.2">
      <c r="C7142" s="101"/>
      <c r="D7142" s="101"/>
      <c r="E7142" s="101"/>
      <c r="F7142" s="101"/>
      <c r="I7142" s="101"/>
      <c r="J7142" s="101"/>
      <c r="L7142" s="102"/>
      <c r="M7142" s="103"/>
      <c r="O7142" s="101"/>
      <c r="P7142" s="101"/>
      <c r="Q7142" s="101"/>
      <c r="R7142" s="105"/>
      <c r="V7142" s="106"/>
      <c r="W7142" s="107"/>
      <c r="X7142" s="107"/>
      <c r="Y7142" s="107"/>
      <c r="Z7142" s="108"/>
      <c r="AA7142" s="107"/>
      <c r="AB7142" s="50"/>
      <c r="AI7142" s="107"/>
    </row>
    <row r="7143" spans="3:35" x14ac:dyDescent="0.2">
      <c r="C7143" s="101"/>
      <c r="D7143" s="101"/>
      <c r="E7143" s="101"/>
      <c r="F7143" s="101"/>
      <c r="I7143" s="101"/>
      <c r="J7143" s="101"/>
      <c r="L7143" s="102"/>
      <c r="M7143" s="103"/>
      <c r="O7143" s="101"/>
      <c r="P7143" s="101"/>
      <c r="Q7143" s="101"/>
      <c r="R7143" s="105"/>
      <c r="V7143" s="106"/>
      <c r="W7143" s="107"/>
      <c r="X7143" s="107"/>
      <c r="Y7143" s="107"/>
      <c r="Z7143" s="108"/>
      <c r="AA7143" s="107"/>
      <c r="AB7143" s="50"/>
      <c r="AI7143" s="107"/>
    </row>
    <row r="7144" spans="3:35" x14ac:dyDescent="0.2">
      <c r="C7144" s="101"/>
      <c r="D7144" s="101"/>
      <c r="E7144" s="101"/>
      <c r="F7144" s="101"/>
      <c r="I7144" s="101"/>
      <c r="J7144" s="101"/>
      <c r="L7144" s="102"/>
      <c r="M7144" s="103"/>
      <c r="O7144" s="101"/>
      <c r="P7144" s="101"/>
      <c r="Q7144" s="101"/>
      <c r="R7144" s="105"/>
      <c r="V7144" s="106"/>
      <c r="W7144" s="107"/>
      <c r="X7144" s="107"/>
      <c r="Y7144" s="107"/>
      <c r="Z7144" s="108"/>
      <c r="AA7144" s="107"/>
      <c r="AB7144" s="50"/>
      <c r="AI7144" s="107"/>
    </row>
    <row r="7145" spans="3:35" x14ac:dyDescent="0.2">
      <c r="C7145" s="101"/>
      <c r="D7145" s="101"/>
      <c r="E7145" s="101"/>
      <c r="F7145" s="101"/>
      <c r="I7145" s="101"/>
      <c r="J7145" s="101"/>
      <c r="L7145" s="102"/>
      <c r="M7145" s="103"/>
      <c r="O7145" s="101"/>
      <c r="P7145" s="101"/>
      <c r="Q7145" s="101"/>
      <c r="R7145" s="105"/>
      <c r="V7145" s="106"/>
      <c r="W7145" s="107"/>
      <c r="X7145" s="107"/>
      <c r="Y7145" s="107"/>
      <c r="Z7145" s="108"/>
      <c r="AA7145" s="107"/>
      <c r="AB7145" s="50"/>
      <c r="AI7145" s="107"/>
    </row>
    <row r="7146" spans="3:35" x14ac:dyDescent="0.2">
      <c r="C7146" s="101"/>
      <c r="D7146" s="101"/>
      <c r="E7146" s="101"/>
      <c r="F7146" s="101"/>
      <c r="I7146" s="101"/>
      <c r="J7146" s="101"/>
      <c r="L7146" s="102"/>
      <c r="M7146" s="103"/>
      <c r="O7146" s="101"/>
      <c r="P7146" s="101"/>
      <c r="Q7146" s="101"/>
      <c r="R7146" s="105"/>
      <c r="V7146" s="106"/>
      <c r="W7146" s="107"/>
      <c r="X7146" s="107"/>
      <c r="Y7146" s="107"/>
      <c r="Z7146" s="108"/>
      <c r="AA7146" s="107"/>
      <c r="AB7146" s="50"/>
      <c r="AI7146" s="107"/>
    </row>
    <row r="7147" spans="3:35" x14ac:dyDescent="0.2">
      <c r="C7147" s="101"/>
      <c r="D7147" s="101"/>
      <c r="E7147" s="101"/>
      <c r="F7147" s="101"/>
      <c r="I7147" s="101"/>
      <c r="J7147" s="101"/>
      <c r="L7147" s="102"/>
      <c r="M7147" s="103"/>
      <c r="O7147" s="101"/>
      <c r="P7147" s="101"/>
      <c r="Q7147" s="101"/>
      <c r="R7147" s="105"/>
      <c r="V7147" s="106"/>
      <c r="W7147" s="107"/>
      <c r="X7147" s="107"/>
      <c r="Y7147" s="107"/>
      <c r="Z7147" s="108"/>
      <c r="AA7147" s="107"/>
      <c r="AB7147" s="50"/>
      <c r="AI7147" s="107"/>
    </row>
    <row r="7148" spans="3:35" x14ac:dyDescent="0.2">
      <c r="C7148" s="101"/>
      <c r="D7148" s="101"/>
      <c r="E7148" s="101"/>
      <c r="F7148" s="101"/>
      <c r="I7148" s="101"/>
      <c r="J7148" s="101"/>
      <c r="L7148" s="102"/>
      <c r="M7148" s="103"/>
      <c r="O7148" s="101"/>
      <c r="P7148" s="101"/>
      <c r="Q7148" s="101"/>
      <c r="R7148" s="105"/>
      <c r="V7148" s="106"/>
      <c r="W7148" s="107"/>
      <c r="X7148" s="107"/>
      <c r="Y7148" s="107"/>
      <c r="Z7148" s="108"/>
      <c r="AA7148" s="107"/>
      <c r="AB7148" s="50"/>
      <c r="AI7148" s="107"/>
    </row>
    <row r="7149" spans="3:35" x14ac:dyDescent="0.2">
      <c r="C7149" s="101"/>
      <c r="D7149" s="101"/>
      <c r="E7149" s="101"/>
      <c r="F7149" s="101"/>
      <c r="I7149" s="101"/>
      <c r="J7149" s="101"/>
      <c r="L7149" s="102"/>
      <c r="M7149" s="103"/>
      <c r="O7149" s="101"/>
      <c r="P7149" s="101"/>
      <c r="Q7149" s="101"/>
      <c r="R7149" s="105"/>
      <c r="V7149" s="106"/>
      <c r="W7149" s="107"/>
      <c r="X7149" s="107"/>
      <c r="Y7149" s="107"/>
      <c r="Z7149" s="108"/>
      <c r="AA7149" s="107"/>
      <c r="AB7149" s="50"/>
      <c r="AI7149" s="107"/>
    </row>
    <row r="7150" spans="3:35" x14ac:dyDescent="0.2">
      <c r="C7150" s="101"/>
      <c r="D7150" s="101"/>
      <c r="E7150" s="101"/>
      <c r="F7150" s="101"/>
      <c r="I7150" s="101"/>
      <c r="J7150" s="101"/>
      <c r="L7150" s="102"/>
      <c r="M7150" s="103"/>
      <c r="O7150" s="101"/>
      <c r="P7150" s="101"/>
      <c r="Q7150" s="101"/>
      <c r="R7150" s="105"/>
      <c r="V7150" s="106"/>
      <c r="W7150" s="107"/>
      <c r="X7150" s="107"/>
      <c r="Y7150" s="107"/>
      <c r="Z7150" s="108"/>
      <c r="AA7150" s="107"/>
      <c r="AB7150" s="50"/>
      <c r="AI7150" s="107"/>
    </row>
    <row r="7151" spans="3:35" x14ac:dyDescent="0.2">
      <c r="C7151" s="101"/>
      <c r="D7151" s="101"/>
      <c r="E7151" s="101"/>
      <c r="F7151" s="101"/>
      <c r="I7151" s="101"/>
      <c r="J7151" s="101"/>
      <c r="L7151" s="102"/>
      <c r="M7151" s="103"/>
      <c r="O7151" s="101"/>
      <c r="P7151" s="101"/>
      <c r="Q7151" s="101"/>
      <c r="R7151" s="105"/>
      <c r="V7151" s="106"/>
      <c r="W7151" s="107"/>
      <c r="X7151" s="107"/>
      <c r="Y7151" s="107"/>
      <c r="Z7151" s="108"/>
      <c r="AA7151" s="107"/>
      <c r="AB7151" s="50"/>
      <c r="AI7151" s="107"/>
    </row>
    <row r="7152" spans="3:35" x14ac:dyDescent="0.2">
      <c r="C7152" s="101"/>
      <c r="D7152" s="101"/>
      <c r="E7152" s="101"/>
      <c r="F7152" s="101"/>
      <c r="I7152" s="101"/>
      <c r="J7152" s="101"/>
      <c r="L7152" s="102"/>
      <c r="M7152" s="103"/>
      <c r="O7152" s="101"/>
      <c r="P7152" s="101"/>
      <c r="Q7152" s="101"/>
      <c r="R7152" s="105"/>
      <c r="V7152" s="106"/>
      <c r="W7152" s="107"/>
      <c r="X7152" s="107"/>
      <c r="Y7152" s="107"/>
      <c r="Z7152" s="108"/>
      <c r="AA7152" s="107"/>
      <c r="AB7152" s="50"/>
      <c r="AI7152" s="107"/>
    </row>
    <row r="7153" spans="3:35" x14ac:dyDescent="0.2">
      <c r="C7153" s="101"/>
      <c r="D7153" s="101"/>
      <c r="E7153" s="101"/>
      <c r="F7153" s="101"/>
      <c r="I7153" s="101"/>
      <c r="J7153" s="101"/>
      <c r="L7153" s="102"/>
      <c r="M7153" s="103"/>
      <c r="O7153" s="101"/>
      <c r="P7153" s="101"/>
      <c r="Q7153" s="101"/>
      <c r="R7153" s="105"/>
      <c r="V7153" s="106"/>
      <c r="W7153" s="107"/>
      <c r="X7153" s="107"/>
      <c r="Y7153" s="107"/>
      <c r="Z7153" s="108"/>
      <c r="AA7153" s="107"/>
      <c r="AB7153" s="50"/>
      <c r="AI7153" s="107"/>
    </row>
    <row r="7154" spans="3:35" x14ac:dyDescent="0.2">
      <c r="C7154" s="101"/>
      <c r="D7154" s="101"/>
      <c r="E7154" s="101"/>
      <c r="F7154" s="101"/>
      <c r="I7154" s="101"/>
      <c r="J7154" s="101"/>
      <c r="L7154" s="102"/>
      <c r="M7154" s="103"/>
      <c r="O7154" s="101"/>
      <c r="P7154" s="101"/>
      <c r="Q7154" s="101"/>
      <c r="R7154" s="105"/>
      <c r="V7154" s="106"/>
      <c r="W7154" s="107"/>
      <c r="X7154" s="107"/>
      <c r="Y7154" s="107"/>
      <c r="Z7154" s="108"/>
      <c r="AA7154" s="107"/>
      <c r="AB7154" s="50"/>
      <c r="AI7154" s="107"/>
    </row>
    <row r="7155" spans="3:35" x14ac:dyDescent="0.2">
      <c r="C7155" s="101"/>
      <c r="D7155" s="101"/>
      <c r="E7155" s="101"/>
      <c r="F7155" s="101"/>
      <c r="I7155" s="101"/>
      <c r="J7155" s="101"/>
      <c r="L7155" s="102"/>
      <c r="M7155" s="103"/>
      <c r="O7155" s="101"/>
      <c r="P7155" s="101"/>
      <c r="Q7155" s="101"/>
      <c r="R7155" s="105"/>
      <c r="V7155" s="106"/>
      <c r="W7155" s="107"/>
      <c r="X7155" s="107"/>
      <c r="Y7155" s="107"/>
      <c r="Z7155" s="108"/>
      <c r="AA7155" s="107"/>
      <c r="AB7155" s="50"/>
      <c r="AI7155" s="107"/>
    </row>
    <row r="7156" spans="3:35" x14ac:dyDescent="0.2">
      <c r="C7156" s="101"/>
      <c r="D7156" s="101"/>
      <c r="E7156" s="101"/>
      <c r="F7156" s="101"/>
      <c r="I7156" s="101"/>
      <c r="J7156" s="101"/>
      <c r="L7156" s="102"/>
      <c r="M7156" s="103"/>
      <c r="O7156" s="101"/>
      <c r="P7156" s="101"/>
      <c r="Q7156" s="101"/>
      <c r="R7156" s="105"/>
      <c r="V7156" s="106"/>
      <c r="W7156" s="107"/>
      <c r="X7156" s="107"/>
      <c r="Y7156" s="107"/>
      <c r="Z7156" s="108"/>
      <c r="AA7156" s="107"/>
      <c r="AB7156" s="50"/>
      <c r="AI7156" s="107"/>
    </row>
    <row r="7157" spans="3:35" x14ac:dyDescent="0.2">
      <c r="C7157" s="101"/>
      <c r="D7157" s="101"/>
      <c r="E7157" s="101"/>
      <c r="F7157" s="101"/>
      <c r="I7157" s="101"/>
      <c r="J7157" s="101"/>
      <c r="L7157" s="102"/>
      <c r="M7157" s="103"/>
      <c r="O7157" s="101"/>
      <c r="P7157" s="101"/>
      <c r="Q7157" s="101"/>
      <c r="R7157" s="105"/>
      <c r="V7157" s="106"/>
      <c r="W7157" s="107"/>
      <c r="X7157" s="107"/>
      <c r="Y7157" s="107"/>
      <c r="Z7157" s="108"/>
      <c r="AA7157" s="107"/>
      <c r="AB7157" s="50"/>
      <c r="AI7157" s="107"/>
    </row>
    <row r="7158" spans="3:35" x14ac:dyDescent="0.2">
      <c r="C7158" s="101"/>
      <c r="D7158" s="101"/>
      <c r="E7158" s="101"/>
      <c r="F7158" s="101"/>
      <c r="I7158" s="101"/>
      <c r="J7158" s="101"/>
      <c r="L7158" s="102"/>
      <c r="M7158" s="103"/>
      <c r="O7158" s="101"/>
      <c r="P7158" s="101"/>
      <c r="Q7158" s="101"/>
      <c r="R7158" s="105"/>
      <c r="V7158" s="106"/>
      <c r="W7158" s="107"/>
      <c r="X7158" s="107"/>
      <c r="Y7158" s="107"/>
      <c r="Z7158" s="108"/>
      <c r="AA7158" s="107"/>
      <c r="AB7158" s="50"/>
      <c r="AI7158" s="107"/>
    </row>
    <row r="7159" spans="3:35" x14ac:dyDescent="0.2">
      <c r="C7159" s="101"/>
      <c r="D7159" s="101"/>
      <c r="E7159" s="101"/>
      <c r="F7159" s="101"/>
      <c r="I7159" s="101"/>
      <c r="J7159" s="101"/>
      <c r="L7159" s="102"/>
      <c r="M7159" s="103"/>
      <c r="O7159" s="101"/>
      <c r="P7159" s="101"/>
      <c r="Q7159" s="101"/>
      <c r="R7159" s="105"/>
      <c r="V7159" s="106"/>
      <c r="W7159" s="107"/>
      <c r="X7159" s="107"/>
      <c r="Y7159" s="107"/>
      <c r="Z7159" s="108"/>
      <c r="AA7159" s="107"/>
      <c r="AB7159" s="50"/>
      <c r="AI7159" s="107"/>
    </row>
    <row r="7160" spans="3:35" x14ac:dyDescent="0.2">
      <c r="C7160" s="101"/>
      <c r="D7160" s="101"/>
      <c r="E7160" s="101"/>
      <c r="F7160" s="101"/>
      <c r="I7160" s="101"/>
      <c r="J7160" s="101"/>
      <c r="L7160" s="102"/>
      <c r="M7160" s="103"/>
      <c r="O7160" s="101"/>
      <c r="P7160" s="101"/>
      <c r="Q7160" s="101"/>
      <c r="R7160" s="105"/>
      <c r="V7160" s="106"/>
      <c r="W7160" s="107"/>
      <c r="X7160" s="107"/>
      <c r="Y7160" s="107"/>
      <c r="Z7160" s="108"/>
      <c r="AA7160" s="107"/>
      <c r="AB7160" s="50"/>
      <c r="AI7160" s="107"/>
    </row>
    <row r="7161" spans="3:35" x14ac:dyDescent="0.2">
      <c r="C7161" s="101"/>
      <c r="D7161" s="101"/>
      <c r="E7161" s="101"/>
      <c r="F7161" s="101"/>
      <c r="I7161" s="101"/>
      <c r="J7161" s="101"/>
      <c r="L7161" s="102"/>
      <c r="M7161" s="103"/>
      <c r="O7161" s="101"/>
      <c r="P7161" s="101"/>
      <c r="Q7161" s="101"/>
      <c r="R7161" s="105"/>
      <c r="V7161" s="106"/>
      <c r="W7161" s="107"/>
      <c r="X7161" s="107"/>
      <c r="Y7161" s="107"/>
      <c r="Z7161" s="108"/>
      <c r="AA7161" s="107"/>
      <c r="AB7161" s="50"/>
      <c r="AI7161" s="107"/>
    </row>
    <row r="7162" spans="3:35" x14ac:dyDescent="0.2">
      <c r="C7162" s="101"/>
      <c r="D7162" s="101"/>
      <c r="E7162" s="101"/>
      <c r="F7162" s="101"/>
      <c r="I7162" s="101"/>
      <c r="J7162" s="101"/>
      <c r="L7162" s="102"/>
      <c r="M7162" s="103"/>
      <c r="O7162" s="101"/>
      <c r="P7162" s="101"/>
      <c r="Q7162" s="101"/>
      <c r="R7162" s="105"/>
      <c r="V7162" s="106"/>
      <c r="W7162" s="107"/>
      <c r="X7162" s="107"/>
      <c r="Y7162" s="107"/>
      <c r="Z7162" s="108"/>
      <c r="AA7162" s="107"/>
      <c r="AB7162" s="50"/>
      <c r="AI7162" s="107"/>
    </row>
    <row r="7163" spans="3:35" x14ac:dyDescent="0.2">
      <c r="C7163" s="101"/>
      <c r="D7163" s="101"/>
      <c r="E7163" s="101"/>
      <c r="F7163" s="101"/>
      <c r="I7163" s="101"/>
      <c r="J7163" s="101"/>
      <c r="L7163" s="102"/>
      <c r="M7163" s="103"/>
      <c r="O7163" s="101"/>
      <c r="P7163" s="101"/>
      <c r="Q7163" s="101"/>
      <c r="R7163" s="105"/>
      <c r="V7163" s="106"/>
      <c r="W7163" s="107"/>
      <c r="X7163" s="107"/>
      <c r="Y7163" s="107"/>
      <c r="Z7163" s="108"/>
      <c r="AA7163" s="107"/>
      <c r="AB7163" s="50"/>
      <c r="AI7163" s="107"/>
    </row>
    <row r="7164" spans="3:35" x14ac:dyDescent="0.2">
      <c r="C7164" s="101"/>
      <c r="D7164" s="101"/>
      <c r="E7164" s="101"/>
      <c r="F7164" s="101"/>
      <c r="I7164" s="101"/>
      <c r="J7164" s="101"/>
      <c r="L7164" s="102"/>
      <c r="M7164" s="103"/>
      <c r="O7164" s="101"/>
      <c r="P7164" s="101"/>
      <c r="Q7164" s="101"/>
      <c r="R7164" s="105"/>
      <c r="V7164" s="106"/>
      <c r="W7164" s="107"/>
      <c r="X7164" s="107"/>
      <c r="Y7164" s="107"/>
      <c r="Z7164" s="108"/>
      <c r="AA7164" s="107"/>
      <c r="AB7164" s="50"/>
      <c r="AI7164" s="107"/>
    </row>
    <row r="7165" spans="3:35" x14ac:dyDescent="0.2">
      <c r="C7165" s="101"/>
      <c r="D7165" s="101"/>
      <c r="E7165" s="101"/>
      <c r="F7165" s="101"/>
      <c r="I7165" s="101"/>
      <c r="J7165" s="101"/>
      <c r="L7165" s="102"/>
      <c r="M7165" s="103"/>
      <c r="O7165" s="101"/>
      <c r="P7165" s="101"/>
      <c r="Q7165" s="101"/>
      <c r="R7165" s="105"/>
      <c r="V7165" s="106"/>
      <c r="W7165" s="107"/>
      <c r="X7165" s="107"/>
      <c r="Y7165" s="107"/>
      <c r="Z7165" s="108"/>
      <c r="AA7165" s="107"/>
      <c r="AB7165" s="50"/>
      <c r="AI7165" s="107"/>
    </row>
    <row r="7166" spans="3:35" x14ac:dyDescent="0.2">
      <c r="C7166" s="101"/>
      <c r="D7166" s="101"/>
      <c r="E7166" s="101"/>
      <c r="F7166" s="101"/>
      <c r="I7166" s="101"/>
      <c r="J7166" s="101"/>
      <c r="L7166" s="102"/>
      <c r="M7166" s="103"/>
      <c r="O7166" s="101"/>
      <c r="P7166" s="101"/>
      <c r="Q7166" s="101"/>
      <c r="R7166" s="105"/>
      <c r="V7166" s="106"/>
      <c r="W7166" s="107"/>
      <c r="X7166" s="107"/>
      <c r="Y7166" s="107"/>
      <c r="Z7166" s="108"/>
      <c r="AA7166" s="107"/>
      <c r="AB7166" s="50"/>
      <c r="AI7166" s="107"/>
    </row>
    <row r="7167" spans="3:35" x14ac:dyDescent="0.2">
      <c r="C7167" s="101"/>
      <c r="D7167" s="101"/>
      <c r="E7167" s="101"/>
      <c r="F7167" s="101"/>
      <c r="I7167" s="101"/>
      <c r="J7167" s="101"/>
      <c r="L7167" s="102"/>
      <c r="M7167" s="103"/>
      <c r="O7167" s="101"/>
      <c r="P7167" s="101"/>
      <c r="Q7167" s="101"/>
      <c r="R7167" s="105"/>
      <c r="V7167" s="106"/>
      <c r="W7167" s="107"/>
      <c r="X7167" s="107"/>
      <c r="Y7167" s="107"/>
      <c r="Z7167" s="108"/>
      <c r="AA7167" s="107"/>
      <c r="AB7167" s="50"/>
      <c r="AI7167" s="107"/>
    </row>
    <row r="7168" spans="3:35" x14ac:dyDescent="0.2">
      <c r="C7168" s="101"/>
      <c r="D7168" s="101"/>
      <c r="E7168" s="101"/>
      <c r="F7168" s="101"/>
      <c r="I7168" s="101"/>
      <c r="J7168" s="101"/>
      <c r="L7168" s="102"/>
      <c r="M7168" s="103"/>
      <c r="O7168" s="101"/>
      <c r="P7168" s="101"/>
      <c r="Q7168" s="101"/>
      <c r="R7168" s="105"/>
      <c r="V7168" s="106"/>
      <c r="W7168" s="107"/>
      <c r="X7168" s="107"/>
      <c r="Y7168" s="107"/>
      <c r="Z7168" s="108"/>
      <c r="AA7168" s="107"/>
      <c r="AB7168" s="50"/>
      <c r="AI7168" s="107"/>
    </row>
    <row r="7169" spans="3:35" x14ac:dyDescent="0.2">
      <c r="C7169" s="101"/>
      <c r="D7169" s="101"/>
      <c r="E7169" s="101"/>
      <c r="F7169" s="101"/>
      <c r="I7169" s="101"/>
      <c r="J7169" s="101"/>
      <c r="L7169" s="102"/>
      <c r="M7169" s="103"/>
      <c r="O7169" s="101"/>
      <c r="P7169" s="101"/>
      <c r="Q7169" s="101"/>
      <c r="R7169" s="105"/>
      <c r="V7169" s="106"/>
      <c r="W7169" s="107"/>
      <c r="X7169" s="107"/>
      <c r="Y7169" s="107"/>
      <c r="Z7169" s="108"/>
      <c r="AA7169" s="107"/>
      <c r="AB7169" s="50"/>
      <c r="AI7169" s="107"/>
    </row>
    <row r="7170" spans="3:35" x14ac:dyDescent="0.2">
      <c r="C7170" s="101"/>
      <c r="D7170" s="101"/>
      <c r="E7170" s="101"/>
      <c r="F7170" s="101"/>
      <c r="I7170" s="101"/>
      <c r="J7170" s="101"/>
      <c r="L7170" s="102"/>
      <c r="M7170" s="103"/>
      <c r="O7170" s="101"/>
      <c r="P7170" s="101"/>
      <c r="Q7170" s="101"/>
      <c r="R7170" s="105"/>
      <c r="V7170" s="106"/>
      <c r="W7170" s="107"/>
      <c r="X7170" s="107"/>
      <c r="Y7170" s="107"/>
      <c r="Z7170" s="108"/>
      <c r="AA7170" s="107"/>
      <c r="AB7170" s="50"/>
      <c r="AI7170" s="107"/>
    </row>
    <row r="7171" spans="3:35" x14ac:dyDescent="0.2">
      <c r="C7171" s="101"/>
      <c r="D7171" s="101"/>
      <c r="E7171" s="101"/>
      <c r="F7171" s="101"/>
      <c r="I7171" s="101"/>
      <c r="J7171" s="101"/>
      <c r="L7171" s="102"/>
      <c r="M7171" s="103"/>
      <c r="O7171" s="101"/>
      <c r="P7171" s="101"/>
      <c r="Q7171" s="101"/>
      <c r="R7171" s="105"/>
      <c r="V7171" s="106"/>
      <c r="W7171" s="107"/>
      <c r="X7171" s="107"/>
      <c r="Y7171" s="107"/>
      <c r="Z7171" s="108"/>
      <c r="AA7171" s="107"/>
      <c r="AB7171" s="50"/>
      <c r="AI7171" s="107"/>
    </row>
    <row r="7172" spans="3:35" x14ac:dyDescent="0.2">
      <c r="C7172" s="101"/>
      <c r="D7172" s="101"/>
      <c r="E7172" s="101"/>
      <c r="F7172" s="101"/>
      <c r="I7172" s="101"/>
      <c r="J7172" s="101"/>
      <c r="L7172" s="102"/>
      <c r="M7172" s="103"/>
      <c r="O7172" s="101"/>
      <c r="P7172" s="101"/>
      <c r="Q7172" s="101"/>
      <c r="R7172" s="105"/>
      <c r="V7172" s="106"/>
      <c r="W7172" s="107"/>
      <c r="X7172" s="107"/>
      <c r="Y7172" s="107"/>
      <c r="Z7172" s="108"/>
      <c r="AA7172" s="107"/>
      <c r="AB7172" s="50"/>
      <c r="AI7172" s="107"/>
    </row>
    <row r="7173" spans="3:35" x14ac:dyDescent="0.2">
      <c r="C7173" s="101"/>
      <c r="D7173" s="101"/>
      <c r="E7173" s="101"/>
      <c r="F7173" s="101"/>
      <c r="I7173" s="101"/>
      <c r="J7173" s="101"/>
      <c r="L7173" s="102"/>
      <c r="M7173" s="103"/>
      <c r="O7173" s="101"/>
      <c r="P7173" s="101"/>
      <c r="Q7173" s="101"/>
      <c r="R7173" s="105"/>
      <c r="V7173" s="106"/>
      <c r="W7173" s="107"/>
      <c r="X7173" s="107"/>
      <c r="Y7173" s="107"/>
      <c r="Z7173" s="108"/>
      <c r="AA7173" s="107"/>
      <c r="AB7173" s="50"/>
      <c r="AI7173" s="107"/>
    </row>
    <row r="7174" spans="3:35" x14ac:dyDescent="0.2">
      <c r="C7174" s="101"/>
      <c r="D7174" s="101"/>
      <c r="E7174" s="101"/>
      <c r="F7174" s="101"/>
      <c r="I7174" s="101"/>
      <c r="J7174" s="101"/>
      <c r="L7174" s="102"/>
      <c r="M7174" s="103"/>
      <c r="O7174" s="101"/>
      <c r="P7174" s="101"/>
      <c r="Q7174" s="101"/>
      <c r="R7174" s="105"/>
      <c r="V7174" s="106"/>
      <c r="W7174" s="107"/>
      <c r="X7174" s="107"/>
      <c r="Y7174" s="107"/>
      <c r="Z7174" s="108"/>
      <c r="AA7174" s="107"/>
      <c r="AB7174" s="50"/>
      <c r="AI7174" s="107"/>
    </row>
    <row r="7175" spans="3:35" x14ac:dyDescent="0.2">
      <c r="C7175" s="101"/>
      <c r="D7175" s="101"/>
      <c r="E7175" s="101"/>
      <c r="F7175" s="101"/>
      <c r="I7175" s="101"/>
      <c r="J7175" s="101"/>
      <c r="L7175" s="102"/>
      <c r="M7175" s="103"/>
      <c r="O7175" s="101"/>
      <c r="P7175" s="101"/>
      <c r="Q7175" s="101"/>
      <c r="R7175" s="105"/>
      <c r="V7175" s="106"/>
      <c r="W7175" s="107"/>
      <c r="X7175" s="107"/>
      <c r="Y7175" s="107"/>
      <c r="Z7175" s="108"/>
      <c r="AA7175" s="107"/>
      <c r="AB7175" s="50"/>
      <c r="AI7175" s="107"/>
    </row>
    <row r="7176" spans="3:35" x14ac:dyDescent="0.2">
      <c r="C7176" s="101"/>
      <c r="D7176" s="101"/>
      <c r="E7176" s="101"/>
      <c r="F7176" s="101"/>
      <c r="I7176" s="101"/>
      <c r="J7176" s="101"/>
      <c r="L7176" s="102"/>
      <c r="M7176" s="103"/>
      <c r="O7176" s="101"/>
      <c r="P7176" s="101"/>
      <c r="Q7176" s="101"/>
      <c r="R7176" s="105"/>
      <c r="V7176" s="106"/>
      <c r="W7176" s="107"/>
      <c r="X7176" s="107"/>
      <c r="Y7176" s="107"/>
      <c r="Z7176" s="108"/>
      <c r="AA7176" s="107"/>
      <c r="AB7176" s="50"/>
      <c r="AI7176" s="107"/>
    </row>
    <row r="7177" spans="3:35" x14ac:dyDescent="0.2">
      <c r="C7177" s="101"/>
      <c r="D7177" s="101"/>
      <c r="E7177" s="101"/>
      <c r="F7177" s="101"/>
      <c r="I7177" s="101"/>
      <c r="J7177" s="101"/>
      <c r="L7177" s="102"/>
      <c r="M7177" s="103"/>
      <c r="O7177" s="101"/>
      <c r="P7177" s="101"/>
      <c r="Q7177" s="101"/>
      <c r="R7177" s="105"/>
      <c r="V7177" s="106"/>
      <c r="W7177" s="107"/>
      <c r="X7177" s="107"/>
      <c r="Y7177" s="107"/>
      <c r="Z7177" s="108"/>
      <c r="AA7177" s="107"/>
      <c r="AB7177" s="50"/>
      <c r="AI7177" s="107"/>
    </row>
    <row r="7178" spans="3:35" x14ac:dyDescent="0.2">
      <c r="C7178" s="101"/>
      <c r="D7178" s="101"/>
      <c r="E7178" s="101"/>
      <c r="F7178" s="101"/>
      <c r="I7178" s="101"/>
      <c r="J7178" s="101"/>
      <c r="L7178" s="102"/>
      <c r="M7178" s="103"/>
      <c r="O7178" s="101"/>
      <c r="P7178" s="101"/>
      <c r="Q7178" s="101"/>
      <c r="R7178" s="105"/>
      <c r="V7178" s="106"/>
      <c r="W7178" s="107"/>
      <c r="X7178" s="107"/>
      <c r="Y7178" s="107"/>
      <c r="Z7178" s="108"/>
      <c r="AA7178" s="107"/>
      <c r="AB7178" s="50"/>
      <c r="AI7178" s="107"/>
    </row>
    <row r="7179" spans="3:35" x14ac:dyDescent="0.2">
      <c r="C7179" s="101"/>
      <c r="D7179" s="101"/>
      <c r="E7179" s="101"/>
      <c r="F7179" s="101"/>
      <c r="I7179" s="101"/>
      <c r="J7179" s="101"/>
      <c r="L7179" s="102"/>
      <c r="M7179" s="103"/>
      <c r="O7179" s="101"/>
      <c r="P7179" s="101"/>
      <c r="Q7179" s="101"/>
      <c r="R7179" s="105"/>
      <c r="V7179" s="106"/>
      <c r="W7179" s="107"/>
      <c r="X7179" s="107"/>
      <c r="Y7179" s="107"/>
      <c r="Z7179" s="108"/>
      <c r="AA7179" s="107"/>
      <c r="AB7179" s="50"/>
      <c r="AI7179" s="107"/>
    </row>
    <row r="7180" spans="3:35" x14ac:dyDescent="0.2">
      <c r="C7180" s="101"/>
      <c r="D7180" s="101"/>
      <c r="E7180" s="101"/>
      <c r="F7180" s="101"/>
      <c r="I7180" s="101"/>
      <c r="J7180" s="101"/>
      <c r="L7180" s="102"/>
      <c r="M7180" s="103"/>
      <c r="O7180" s="101"/>
      <c r="P7180" s="101"/>
      <c r="Q7180" s="101"/>
      <c r="R7180" s="105"/>
      <c r="V7180" s="106"/>
      <c r="W7180" s="107"/>
      <c r="X7180" s="107"/>
      <c r="Y7180" s="107"/>
      <c r="Z7180" s="108"/>
      <c r="AA7180" s="107"/>
      <c r="AB7180" s="50"/>
      <c r="AI7180" s="107"/>
    </row>
    <row r="7181" spans="3:35" x14ac:dyDescent="0.2">
      <c r="C7181" s="101"/>
      <c r="D7181" s="101"/>
      <c r="E7181" s="101"/>
      <c r="F7181" s="101"/>
      <c r="I7181" s="101"/>
      <c r="J7181" s="101"/>
      <c r="L7181" s="102"/>
      <c r="M7181" s="103"/>
      <c r="O7181" s="101"/>
      <c r="P7181" s="101"/>
      <c r="Q7181" s="101"/>
      <c r="R7181" s="105"/>
      <c r="V7181" s="106"/>
      <c r="W7181" s="107"/>
      <c r="X7181" s="107"/>
      <c r="Y7181" s="107"/>
      <c r="Z7181" s="108"/>
      <c r="AA7181" s="107"/>
      <c r="AB7181" s="50"/>
      <c r="AI7181" s="107"/>
    </row>
    <row r="7182" spans="3:35" x14ac:dyDescent="0.2">
      <c r="C7182" s="101"/>
      <c r="D7182" s="101"/>
      <c r="E7182" s="101"/>
      <c r="F7182" s="101"/>
      <c r="I7182" s="101"/>
      <c r="J7182" s="101"/>
      <c r="L7182" s="102"/>
      <c r="M7182" s="103"/>
      <c r="O7182" s="101"/>
      <c r="P7182" s="101"/>
      <c r="Q7182" s="101"/>
      <c r="R7182" s="105"/>
      <c r="V7182" s="106"/>
      <c r="W7182" s="107"/>
      <c r="X7182" s="107"/>
      <c r="Y7182" s="107"/>
      <c r="Z7182" s="108"/>
      <c r="AA7182" s="107"/>
      <c r="AB7182" s="50"/>
      <c r="AI7182" s="107"/>
    </row>
    <row r="7183" spans="3:35" x14ac:dyDescent="0.2">
      <c r="C7183" s="101"/>
      <c r="D7183" s="101"/>
      <c r="E7183" s="101"/>
      <c r="F7183" s="101"/>
      <c r="I7183" s="101"/>
      <c r="J7183" s="101"/>
      <c r="L7183" s="102"/>
      <c r="M7183" s="103"/>
      <c r="O7183" s="101"/>
      <c r="P7183" s="101"/>
      <c r="Q7183" s="101"/>
      <c r="R7183" s="105"/>
      <c r="V7183" s="106"/>
      <c r="W7183" s="107"/>
      <c r="X7183" s="107"/>
      <c r="Y7183" s="107"/>
      <c r="Z7183" s="108"/>
      <c r="AA7183" s="107"/>
      <c r="AB7183" s="50"/>
      <c r="AI7183" s="107"/>
    </row>
    <row r="7184" spans="3:35" x14ac:dyDescent="0.2">
      <c r="C7184" s="101"/>
      <c r="D7184" s="101"/>
      <c r="E7184" s="101"/>
      <c r="F7184" s="101"/>
      <c r="I7184" s="101"/>
      <c r="J7184" s="101"/>
      <c r="L7184" s="102"/>
      <c r="M7184" s="103"/>
      <c r="O7184" s="101"/>
      <c r="P7184" s="101"/>
      <c r="Q7184" s="101"/>
      <c r="R7184" s="105"/>
      <c r="V7184" s="106"/>
      <c r="W7184" s="107"/>
      <c r="X7184" s="107"/>
      <c r="Y7184" s="107"/>
      <c r="Z7184" s="108"/>
      <c r="AA7184" s="107"/>
      <c r="AB7184" s="50"/>
      <c r="AI7184" s="107"/>
    </row>
    <row r="7185" spans="3:35" x14ac:dyDescent="0.2">
      <c r="C7185" s="101"/>
      <c r="D7185" s="101"/>
      <c r="E7185" s="101"/>
      <c r="F7185" s="101"/>
      <c r="I7185" s="101"/>
      <c r="J7185" s="101"/>
      <c r="L7185" s="102"/>
      <c r="M7185" s="103"/>
      <c r="O7185" s="101"/>
      <c r="P7185" s="101"/>
      <c r="Q7185" s="101"/>
      <c r="R7185" s="105"/>
      <c r="V7185" s="106"/>
      <c r="W7185" s="107"/>
      <c r="X7185" s="107"/>
      <c r="Y7185" s="107"/>
      <c r="Z7185" s="108"/>
      <c r="AA7185" s="107"/>
      <c r="AB7185" s="50"/>
      <c r="AI7185" s="107"/>
    </row>
    <row r="7186" spans="3:35" x14ac:dyDescent="0.2">
      <c r="C7186" s="101"/>
      <c r="D7186" s="101"/>
      <c r="E7186" s="101"/>
      <c r="F7186" s="101"/>
      <c r="I7186" s="101"/>
      <c r="J7186" s="101"/>
      <c r="L7186" s="102"/>
      <c r="M7186" s="103"/>
      <c r="O7186" s="101"/>
      <c r="P7186" s="101"/>
      <c r="Q7186" s="101"/>
      <c r="R7186" s="105"/>
      <c r="V7186" s="106"/>
      <c r="W7186" s="107"/>
      <c r="X7186" s="107"/>
      <c r="Y7186" s="107"/>
      <c r="Z7186" s="108"/>
      <c r="AA7186" s="107"/>
      <c r="AB7186" s="50"/>
      <c r="AI7186" s="107"/>
    </row>
    <row r="7187" spans="3:35" x14ac:dyDescent="0.2">
      <c r="C7187" s="101"/>
      <c r="D7187" s="101"/>
      <c r="E7187" s="101"/>
      <c r="F7187" s="101"/>
      <c r="I7187" s="101"/>
      <c r="J7187" s="101"/>
      <c r="L7187" s="102"/>
      <c r="M7187" s="103"/>
      <c r="O7187" s="101"/>
      <c r="P7187" s="101"/>
      <c r="Q7187" s="101"/>
      <c r="R7187" s="105"/>
      <c r="V7187" s="106"/>
      <c r="W7187" s="107"/>
      <c r="X7187" s="107"/>
      <c r="Y7187" s="107"/>
      <c r="Z7187" s="108"/>
      <c r="AA7187" s="107"/>
      <c r="AB7187" s="50"/>
      <c r="AI7187" s="107"/>
    </row>
    <row r="7188" spans="3:35" x14ac:dyDescent="0.2">
      <c r="C7188" s="101"/>
      <c r="D7188" s="101"/>
      <c r="E7188" s="101"/>
      <c r="F7188" s="101"/>
      <c r="I7188" s="101"/>
      <c r="J7188" s="101"/>
      <c r="L7188" s="102"/>
      <c r="M7188" s="103"/>
      <c r="O7188" s="101"/>
      <c r="P7188" s="101"/>
      <c r="Q7188" s="101"/>
      <c r="R7188" s="105"/>
      <c r="V7188" s="106"/>
      <c r="W7188" s="107"/>
      <c r="X7188" s="107"/>
      <c r="Y7188" s="107"/>
      <c r="Z7188" s="108"/>
      <c r="AA7188" s="107"/>
      <c r="AB7188" s="50"/>
      <c r="AI7188" s="107"/>
    </row>
    <row r="7189" spans="3:35" x14ac:dyDescent="0.2">
      <c r="C7189" s="101"/>
      <c r="D7189" s="101"/>
      <c r="E7189" s="101"/>
      <c r="F7189" s="101"/>
      <c r="I7189" s="101"/>
      <c r="J7189" s="101"/>
      <c r="L7189" s="102"/>
      <c r="M7189" s="103"/>
      <c r="O7189" s="101"/>
      <c r="P7189" s="101"/>
      <c r="Q7189" s="101"/>
      <c r="R7189" s="105"/>
      <c r="V7189" s="106"/>
      <c r="W7189" s="107"/>
      <c r="X7189" s="107"/>
      <c r="Y7189" s="107"/>
      <c r="Z7189" s="108"/>
      <c r="AA7189" s="107"/>
      <c r="AB7189" s="50"/>
      <c r="AI7189" s="107"/>
    </row>
    <row r="7190" spans="3:35" x14ac:dyDescent="0.2">
      <c r="C7190" s="101"/>
      <c r="D7190" s="101"/>
      <c r="E7190" s="101"/>
      <c r="F7190" s="101"/>
      <c r="I7190" s="101"/>
      <c r="J7190" s="101"/>
      <c r="L7190" s="102"/>
      <c r="M7190" s="103"/>
      <c r="O7190" s="101"/>
      <c r="P7190" s="101"/>
      <c r="Q7190" s="101"/>
      <c r="R7190" s="105"/>
      <c r="V7190" s="106"/>
      <c r="W7190" s="107"/>
      <c r="X7190" s="107"/>
      <c r="Y7190" s="107"/>
      <c r="Z7190" s="108"/>
      <c r="AA7190" s="107"/>
      <c r="AB7190" s="50"/>
      <c r="AI7190" s="107"/>
    </row>
    <row r="7191" spans="3:35" x14ac:dyDescent="0.2">
      <c r="C7191" s="101"/>
      <c r="D7191" s="101"/>
      <c r="E7191" s="101"/>
      <c r="F7191" s="101"/>
      <c r="I7191" s="101"/>
      <c r="J7191" s="101"/>
      <c r="L7191" s="102"/>
      <c r="M7191" s="103"/>
      <c r="O7191" s="101"/>
      <c r="P7191" s="101"/>
      <c r="Q7191" s="101"/>
      <c r="R7191" s="105"/>
      <c r="V7191" s="106"/>
      <c r="W7191" s="107"/>
      <c r="X7191" s="107"/>
      <c r="Y7191" s="107"/>
      <c r="Z7191" s="108"/>
      <c r="AA7191" s="107"/>
      <c r="AB7191" s="50"/>
      <c r="AI7191" s="107"/>
    </row>
    <row r="7192" spans="3:35" x14ac:dyDescent="0.2">
      <c r="C7192" s="101"/>
      <c r="D7192" s="101"/>
      <c r="E7192" s="101"/>
      <c r="F7192" s="101"/>
      <c r="I7192" s="101"/>
      <c r="J7192" s="101"/>
      <c r="L7192" s="102"/>
      <c r="M7192" s="103"/>
      <c r="O7192" s="101"/>
      <c r="P7192" s="101"/>
      <c r="Q7192" s="101"/>
      <c r="R7192" s="105"/>
      <c r="V7192" s="106"/>
      <c r="W7192" s="107"/>
      <c r="X7192" s="107"/>
      <c r="Y7192" s="107"/>
      <c r="Z7192" s="108"/>
      <c r="AA7192" s="107"/>
      <c r="AB7192" s="50"/>
      <c r="AI7192" s="107"/>
    </row>
    <row r="7193" spans="3:35" x14ac:dyDescent="0.2">
      <c r="C7193" s="101"/>
      <c r="D7193" s="101"/>
      <c r="E7193" s="101"/>
      <c r="F7193" s="101"/>
      <c r="I7193" s="101"/>
      <c r="J7193" s="101"/>
      <c r="L7193" s="102"/>
      <c r="M7193" s="103"/>
      <c r="O7193" s="101"/>
      <c r="P7193" s="101"/>
      <c r="Q7193" s="101"/>
      <c r="R7193" s="105"/>
      <c r="V7193" s="106"/>
      <c r="W7193" s="107"/>
      <c r="X7193" s="107"/>
      <c r="Y7193" s="107"/>
      <c r="Z7193" s="108"/>
      <c r="AA7193" s="107"/>
      <c r="AB7193" s="50"/>
      <c r="AI7193" s="107"/>
    </row>
    <row r="7194" spans="3:35" x14ac:dyDescent="0.2">
      <c r="C7194" s="101"/>
      <c r="D7194" s="101"/>
      <c r="E7194" s="101"/>
      <c r="F7194" s="101"/>
      <c r="I7194" s="101"/>
      <c r="J7194" s="101"/>
      <c r="L7194" s="102"/>
      <c r="M7194" s="103"/>
      <c r="O7194" s="101"/>
      <c r="P7194" s="101"/>
      <c r="Q7194" s="101"/>
      <c r="R7194" s="105"/>
      <c r="V7194" s="106"/>
      <c r="W7194" s="107"/>
      <c r="X7194" s="107"/>
      <c r="Y7194" s="107"/>
      <c r="Z7194" s="108"/>
      <c r="AA7194" s="107"/>
      <c r="AB7194" s="50"/>
      <c r="AI7194" s="107"/>
    </row>
    <row r="7195" spans="3:35" x14ac:dyDescent="0.2">
      <c r="C7195" s="101"/>
      <c r="D7195" s="101"/>
      <c r="E7195" s="101"/>
      <c r="F7195" s="101"/>
      <c r="I7195" s="101"/>
      <c r="J7195" s="101"/>
      <c r="L7195" s="102"/>
      <c r="M7195" s="103"/>
      <c r="O7195" s="101"/>
      <c r="P7195" s="101"/>
      <c r="Q7195" s="101"/>
      <c r="R7195" s="105"/>
      <c r="V7195" s="106"/>
      <c r="W7195" s="107"/>
      <c r="X7195" s="107"/>
      <c r="Y7195" s="107"/>
      <c r="Z7195" s="108"/>
      <c r="AA7195" s="107"/>
      <c r="AB7195" s="50"/>
      <c r="AI7195" s="107"/>
    </row>
    <row r="7196" spans="3:35" x14ac:dyDescent="0.2">
      <c r="C7196" s="101"/>
      <c r="D7196" s="101"/>
      <c r="E7196" s="101"/>
      <c r="F7196" s="101"/>
      <c r="I7196" s="101"/>
      <c r="J7196" s="101"/>
      <c r="L7196" s="102"/>
      <c r="M7196" s="103"/>
      <c r="O7196" s="101"/>
      <c r="P7196" s="101"/>
      <c r="Q7196" s="101"/>
      <c r="R7196" s="105"/>
      <c r="V7196" s="106"/>
      <c r="W7196" s="107"/>
      <c r="X7196" s="107"/>
      <c r="Y7196" s="107"/>
      <c r="Z7196" s="108"/>
      <c r="AA7196" s="107"/>
      <c r="AB7196" s="50"/>
      <c r="AI7196" s="107"/>
    </row>
    <row r="7197" spans="3:35" x14ac:dyDescent="0.2">
      <c r="C7197" s="101"/>
      <c r="D7197" s="101"/>
      <c r="E7197" s="101"/>
      <c r="F7197" s="101"/>
      <c r="I7197" s="101"/>
      <c r="J7197" s="101"/>
      <c r="L7197" s="102"/>
      <c r="M7197" s="103"/>
      <c r="O7197" s="101"/>
      <c r="P7197" s="101"/>
      <c r="Q7197" s="101"/>
      <c r="R7197" s="105"/>
      <c r="V7197" s="106"/>
      <c r="W7197" s="107"/>
      <c r="X7197" s="107"/>
      <c r="Y7197" s="107"/>
      <c r="Z7197" s="108"/>
      <c r="AA7197" s="107"/>
      <c r="AB7197" s="50"/>
      <c r="AI7197" s="107"/>
    </row>
    <row r="7198" spans="3:35" x14ac:dyDescent="0.2">
      <c r="C7198" s="101"/>
      <c r="D7198" s="101"/>
      <c r="E7198" s="101"/>
      <c r="F7198" s="101"/>
      <c r="I7198" s="101"/>
      <c r="J7198" s="101"/>
      <c r="L7198" s="102"/>
      <c r="M7198" s="103"/>
      <c r="O7198" s="101"/>
      <c r="P7198" s="101"/>
      <c r="Q7198" s="101"/>
      <c r="R7198" s="105"/>
      <c r="V7198" s="106"/>
      <c r="W7198" s="107"/>
      <c r="X7198" s="107"/>
      <c r="Y7198" s="107"/>
      <c r="Z7198" s="108"/>
      <c r="AA7198" s="107"/>
      <c r="AB7198" s="50"/>
      <c r="AI7198" s="107"/>
    </row>
    <row r="7199" spans="3:35" x14ac:dyDescent="0.2">
      <c r="C7199" s="101"/>
      <c r="D7199" s="101"/>
      <c r="E7199" s="101"/>
      <c r="F7199" s="101"/>
      <c r="I7199" s="101"/>
      <c r="J7199" s="101"/>
      <c r="L7199" s="102"/>
      <c r="M7199" s="103"/>
      <c r="O7199" s="101"/>
      <c r="P7199" s="101"/>
      <c r="Q7199" s="101"/>
      <c r="R7199" s="105"/>
      <c r="V7199" s="106"/>
      <c r="W7199" s="107"/>
      <c r="X7199" s="107"/>
      <c r="Y7199" s="107"/>
      <c r="Z7199" s="108"/>
      <c r="AA7199" s="107"/>
      <c r="AB7199" s="50"/>
      <c r="AI7199" s="107"/>
    </row>
    <row r="7200" spans="3:35" x14ac:dyDescent="0.2">
      <c r="C7200" s="101"/>
      <c r="D7200" s="101"/>
      <c r="E7200" s="101"/>
      <c r="F7200" s="101"/>
      <c r="I7200" s="101"/>
      <c r="J7200" s="101"/>
      <c r="L7200" s="102"/>
      <c r="M7200" s="103"/>
      <c r="O7200" s="101"/>
      <c r="P7200" s="101"/>
      <c r="Q7200" s="101"/>
      <c r="R7200" s="105"/>
      <c r="V7200" s="106"/>
      <c r="W7200" s="107"/>
      <c r="X7200" s="107"/>
      <c r="Y7200" s="107"/>
      <c r="Z7200" s="108"/>
      <c r="AA7200" s="107"/>
      <c r="AB7200" s="50"/>
      <c r="AI7200" s="107"/>
    </row>
    <row r="7201" spans="3:35" x14ac:dyDescent="0.2">
      <c r="C7201" s="101"/>
      <c r="D7201" s="101"/>
      <c r="E7201" s="101"/>
      <c r="F7201" s="101"/>
      <c r="I7201" s="101"/>
      <c r="J7201" s="101"/>
      <c r="L7201" s="102"/>
      <c r="M7201" s="103"/>
      <c r="O7201" s="101"/>
      <c r="P7201" s="101"/>
      <c r="Q7201" s="101"/>
      <c r="R7201" s="105"/>
      <c r="V7201" s="106"/>
      <c r="W7201" s="107"/>
      <c r="X7201" s="107"/>
      <c r="Y7201" s="107"/>
      <c r="Z7201" s="108"/>
      <c r="AA7201" s="107"/>
      <c r="AB7201" s="50"/>
      <c r="AI7201" s="107"/>
    </row>
    <row r="7202" spans="3:35" x14ac:dyDescent="0.2">
      <c r="C7202" s="101"/>
      <c r="D7202" s="101"/>
      <c r="E7202" s="101"/>
      <c r="F7202" s="101"/>
      <c r="I7202" s="101"/>
      <c r="J7202" s="101"/>
      <c r="L7202" s="102"/>
      <c r="M7202" s="103"/>
      <c r="O7202" s="101"/>
      <c r="P7202" s="101"/>
      <c r="Q7202" s="101"/>
      <c r="R7202" s="105"/>
      <c r="V7202" s="106"/>
      <c r="W7202" s="107"/>
      <c r="X7202" s="107"/>
      <c r="Y7202" s="107"/>
      <c r="Z7202" s="108"/>
      <c r="AA7202" s="107"/>
      <c r="AB7202" s="50"/>
      <c r="AI7202" s="107"/>
    </row>
    <row r="7203" spans="3:35" x14ac:dyDescent="0.2">
      <c r="C7203" s="101"/>
      <c r="D7203" s="101"/>
      <c r="E7203" s="101"/>
      <c r="F7203" s="101"/>
      <c r="I7203" s="101"/>
      <c r="J7203" s="101"/>
      <c r="L7203" s="102"/>
      <c r="M7203" s="103"/>
      <c r="O7203" s="101"/>
      <c r="P7203" s="101"/>
      <c r="Q7203" s="101"/>
      <c r="R7203" s="105"/>
      <c r="V7203" s="106"/>
      <c r="W7203" s="107"/>
      <c r="X7203" s="107"/>
      <c r="Y7203" s="107"/>
      <c r="Z7203" s="108"/>
      <c r="AA7203" s="107"/>
      <c r="AB7203" s="50"/>
      <c r="AI7203" s="107"/>
    </row>
    <row r="7204" spans="3:35" x14ac:dyDescent="0.2">
      <c r="C7204" s="101"/>
      <c r="D7204" s="101"/>
      <c r="E7204" s="101"/>
      <c r="F7204" s="101"/>
      <c r="I7204" s="101"/>
      <c r="J7204" s="101"/>
      <c r="L7204" s="102"/>
      <c r="M7204" s="103"/>
      <c r="O7204" s="101"/>
      <c r="P7204" s="101"/>
      <c r="Q7204" s="101"/>
      <c r="R7204" s="105"/>
      <c r="V7204" s="106"/>
      <c r="W7204" s="107"/>
      <c r="X7204" s="107"/>
      <c r="Y7204" s="107"/>
      <c r="Z7204" s="108"/>
      <c r="AA7204" s="107"/>
      <c r="AB7204" s="50"/>
      <c r="AI7204" s="107"/>
    </row>
    <row r="7205" spans="3:35" x14ac:dyDescent="0.2">
      <c r="C7205" s="101"/>
      <c r="D7205" s="101"/>
      <c r="E7205" s="101"/>
      <c r="F7205" s="101"/>
      <c r="I7205" s="101"/>
      <c r="J7205" s="101"/>
      <c r="L7205" s="102"/>
      <c r="M7205" s="103"/>
      <c r="O7205" s="101"/>
      <c r="P7205" s="101"/>
      <c r="Q7205" s="101"/>
      <c r="R7205" s="105"/>
      <c r="V7205" s="106"/>
      <c r="W7205" s="107"/>
      <c r="X7205" s="107"/>
      <c r="Y7205" s="107"/>
      <c r="Z7205" s="108"/>
      <c r="AA7205" s="107"/>
      <c r="AB7205" s="50"/>
      <c r="AI7205" s="107"/>
    </row>
    <row r="7206" spans="3:35" x14ac:dyDescent="0.2">
      <c r="C7206" s="101"/>
      <c r="D7206" s="101"/>
      <c r="E7206" s="101"/>
      <c r="F7206" s="101"/>
      <c r="I7206" s="101"/>
      <c r="J7206" s="101"/>
      <c r="L7206" s="102"/>
      <c r="M7206" s="103"/>
      <c r="O7206" s="101"/>
      <c r="P7206" s="101"/>
      <c r="Q7206" s="101"/>
      <c r="R7206" s="105"/>
      <c r="V7206" s="106"/>
      <c r="W7206" s="107"/>
      <c r="X7206" s="107"/>
      <c r="Y7206" s="107"/>
      <c r="Z7206" s="108"/>
      <c r="AA7206" s="107"/>
      <c r="AB7206" s="50"/>
      <c r="AI7206" s="107"/>
    </row>
    <row r="7207" spans="3:35" x14ac:dyDescent="0.2">
      <c r="C7207" s="101"/>
      <c r="D7207" s="101"/>
      <c r="E7207" s="101"/>
      <c r="F7207" s="101"/>
      <c r="I7207" s="101"/>
      <c r="J7207" s="101"/>
      <c r="L7207" s="102"/>
      <c r="M7207" s="103"/>
      <c r="O7207" s="101"/>
      <c r="P7207" s="101"/>
      <c r="Q7207" s="101"/>
      <c r="R7207" s="105"/>
      <c r="V7207" s="106"/>
      <c r="W7207" s="107"/>
      <c r="X7207" s="107"/>
      <c r="Y7207" s="107"/>
      <c r="Z7207" s="108"/>
      <c r="AA7207" s="107"/>
      <c r="AB7207" s="50"/>
      <c r="AI7207" s="107"/>
    </row>
    <row r="7208" spans="3:35" x14ac:dyDescent="0.2">
      <c r="C7208" s="101"/>
      <c r="D7208" s="101"/>
      <c r="E7208" s="101"/>
      <c r="F7208" s="101"/>
      <c r="I7208" s="101"/>
      <c r="J7208" s="101"/>
      <c r="L7208" s="102"/>
      <c r="M7208" s="103"/>
      <c r="O7208" s="101"/>
      <c r="P7208" s="101"/>
      <c r="Q7208" s="101"/>
      <c r="R7208" s="105"/>
      <c r="V7208" s="106"/>
      <c r="W7208" s="107"/>
      <c r="X7208" s="107"/>
      <c r="Y7208" s="107"/>
      <c r="Z7208" s="108"/>
      <c r="AA7208" s="107"/>
      <c r="AB7208" s="50"/>
      <c r="AI7208" s="107"/>
    </row>
    <row r="7209" spans="3:35" x14ac:dyDescent="0.2">
      <c r="C7209" s="101"/>
      <c r="D7209" s="101"/>
      <c r="E7209" s="101"/>
      <c r="F7209" s="101"/>
      <c r="I7209" s="101"/>
      <c r="J7209" s="101"/>
      <c r="L7209" s="102"/>
      <c r="M7209" s="103"/>
      <c r="O7209" s="101"/>
      <c r="P7209" s="101"/>
      <c r="Q7209" s="101"/>
      <c r="R7209" s="105"/>
      <c r="V7209" s="106"/>
      <c r="W7209" s="107"/>
      <c r="X7209" s="107"/>
      <c r="Y7209" s="107"/>
      <c r="Z7209" s="108"/>
      <c r="AA7209" s="107"/>
      <c r="AB7209" s="50"/>
      <c r="AI7209" s="107"/>
    </row>
    <row r="7210" spans="3:35" x14ac:dyDescent="0.2">
      <c r="C7210" s="101"/>
      <c r="D7210" s="101"/>
      <c r="E7210" s="101"/>
      <c r="F7210" s="101"/>
      <c r="I7210" s="101"/>
      <c r="J7210" s="101"/>
      <c r="L7210" s="102"/>
      <c r="M7210" s="103"/>
      <c r="O7210" s="101"/>
      <c r="P7210" s="101"/>
      <c r="Q7210" s="101"/>
      <c r="R7210" s="105"/>
      <c r="V7210" s="106"/>
      <c r="W7210" s="107"/>
      <c r="X7210" s="107"/>
      <c r="Y7210" s="107"/>
      <c r="Z7210" s="108"/>
      <c r="AA7210" s="107"/>
      <c r="AB7210" s="50"/>
      <c r="AI7210" s="107"/>
    </row>
    <row r="7211" spans="3:35" x14ac:dyDescent="0.2">
      <c r="C7211" s="101"/>
      <c r="D7211" s="101"/>
      <c r="E7211" s="101"/>
      <c r="F7211" s="101"/>
      <c r="I7211" s="101"/>
      <c r="J7211" s="101"/>
      <c r="L7211" s="102"/>
      <c r="M7211" s="103"/>
      <c r="O7211" s="101"/>
      <c r="P7211" s="101"/>
      <c r="Q7211" s="101"/>
      <c r="R7211" s="105"/>
      <c r="V7211" s="106"/>
      <c r="W7211" s="107"/>
      <c r="X7211" s="107"/>
      <c r="Y7211" s="107"/>
      <c r="Z7211" s="108"/>
      <c r="AA7211" s="107"/>
      <c r="AB7211" s="50"/>
      <c r="AI7211" s="107"/>
    </row>
    <row r="7212" spans="3:35" x14ac:dyDescent="0.2">
      <c r="C7212" s="101"/>
      <c r="D7212" s="101"/>
      <c r="E7212" s="101"/>
      <c r="F7212" s="101"/>
      <c r="I7212" s="101"/>
      <c r="J7212" s="101"/>
      <c r="L7212" s="102"/>
      <c r="M7212" s="103"/>
      <c r="O7212" s="101"/>
      <c r="P7212" s="101"/>
      <c r="Q7212" s="101"/>
      <c r="R7212" s="105"/>
      <c r="V7212" s="106"/>
      <c r="W7212" s="107"/>
      <c r="X7212" s="107"/>
      <c r="Y7212" s="107"/>
      <c r="Z7212" s="108"/>
      <c r="AA7212" s="107"/>
      <c r="AB7212" s="50"/>
      <c r="AI7212" s="107"/>
    </row>
    <row r="7213" spans="3:35" x14ac:dyDescent="0.2">
      <c r="C7213" s="101"/>
      <c r="D7213" s="101"/>
      <c r="E7213" s="101"/>
      <c r="F7213" s="101"/>
      <c r="I7213" s="101"/>
      <c r="J7213" s="101"/>
      <c r="L7213" s="102"/>
      <c r="M7213" s="103"/>
      <c r="O7213" s="101"/>
      <c r="P7213" s="101"/>
      <c r="Q7213" s="101"/>
      <c r="R7213" s="105"/>
      <c r="V7213" s="106"/>
      <c r="W7213" s="107"/>
      <c r="X7213" s="107"/>
      <c r="Y7213" s="107"/>
      <c r="Z7213" s="108"/>
      <c r="AA7213" s="107"/>
      <c r="AB7213" s="50"/>
      <c r="AI7213" s="107"/>
    </row>
    <row r="7214" spans="3:35" x14ac:dyDescent="0.2">
      <c r="C7214" s="101"/>
      <c r="D7214" s="101"/>
      <c r="E7214" s="101"/>
      <c r="F7214" s="101"/>
      <c r="I7214" s="101"/>
      <c r="J7214" s="101"/>
      <c r="L7214" s="102"/>
      <c r="M7214" s="103"/>
      <c r="O7214" s="101"/>
      <c r="P7214" s="101"/>
      <c r="Q7214" s="101"/>
      <c r="R7214" s="105"/>
      <c r="V7214" s="106"/>
      <c r="W7214" s="107"/>
      <c r="X7214" s="107"/>
      <c r="Y7214" s="107"/>
      <c r="Z7214" s="108"/>
      <c r="AA7214" s="107"/>
      <c r="AB7214" s="50"/>
      <c r="AI7214" s="107"/>
    </row>
    <row r="7215" spans="3:35" x14ac:dyDescent="0.2">
      <c r="C7215" s="101"/>
      <c r="D7215" s="101"/>
      <c r="E7215" s="101"/>
      <c r="F7215" s="101"/>
      <c r="I7215" s="101"/>
      <c r="J7215" s="101"/>
      <c r="L7215" s="102"/>
      <c r="M7215" s="103"/>
      <c r="O7215" s="101"/>
      <c r="P7215" s="101"/>
      <c r="Q7215" s="101"/>
      <c r="R7215" s="105"/>
      <c r="V7215" s="106"/>
      <c r="W7215" s="107"/>
      <c r="X7215" s="107"/>
      <c r="Y7215" s="107"/>
      <c r="Z7215" s="108"/>
      <c r="AA7215" s="107"/>
      <c r="AB7215" s="50"/>
      <c r="AI7215" s="107"/>
    </row>
    <row r="7216" spans="3:35" x14ac:dyDescent="0.2">
      <c r="C7216" s="101"/>
      <c r="D7216" s="101"/>
      <c r="E7216" s="101"/>
      <c r="F7216" s="101"/>
      <c r="I7216" s="101"/>
      <c r="J7216" s="101"/>
      <c r="L7216" s="102"/>
      <c r="M7216" s="103"/>
      <c r="O7216" s="101"/>
      <c r="P7216" s="101"/>
      <c r="Q7216" s="101"/>
      <c r="R7216" s="105"/>
      <c r="V7216" s="106"/>
      <c r="W7216" s="107"/>
      <c r="X7216" s="107"/>
      <c r="Y7216" s="107"/>
      <c r="Z7216" s="108"/>
      <c r="AA7216" s="107"/>
      <c r="AB7216" s="50"/>
      <c r="AI7216" s="107"/>
    </row>
    <row r="7217" spans="3:35" x14ac:dyDescent="0.2">
      <c r="C7217" s="101"/>
      <c r="D7217" s="101"/>
      <c r="E7217" s="101"/>
      <c r="F7217" s="101"/>
      <c r="I7217" s="101"/>
      <c r="J7217" s="101"/>
      <c r="L7217" s="102"/>
      <c r="M7217" s="103"/>
      <c r="O7217" s="101"/>
      <c r="P7217" s="101"/>
      <c r="Q7217" s="101"/>
      <c r="R7217" s="105"/>
      <c r="V7217" s="106"/>
      <c r="W7217" s="107"/>
      <c r="X7217" s="107"/>
      <c r="Y7217" s="107"/>
      <c r="Z7217" s="108"/>
      <c r="AA7217" s="107"/>
      <c r="AB7217" s="50"/>
      <c r="AI7217" s="107"/>
    </row>
    <row r="7218" spans="3:35" x14ac:dyDescent="0.2">
      <c r="C7218" s="101"/>
      <c r="D7218" s="101"/>
      <c r="E7218" s="101"/>
      <c r="F7218" s="101"/>
      <c r="I7218" s="101"/>
      <c r="J7218" s="101"/>
      <c r="L7218" s="102"/>
      <c r="M7218" s="103"/>
      <c r="O7218" s="101"/>
      <c r="P7218" s="101"/>
      <c r="Q7218" s="101"/>
      <c r="R7218" s="105"/>
      <c r="V7218" s="106"/>
      <c r="W7218" s="107"/>
      <c r="X7218" s="107"/>
      <c r="Y7218" s="107"/>
      <c r="Z7218" s="108"/>
      <c r="AA7218" s="107"/>
      <c r="AB7218" s="50"/>
      <c r="AI7218" s="107"/>
    </row>
    <row r="7219" spans="3:35" x14ac:dyDescent="0.2">
      <c r="C7219" s="101"/>
      <c r="D7219" s="101"/>
      <c r="E7219" s="101"/>
      <c r="F7219" s="101"/>
      <c r="I7219" s="101"/>
      <c r="J7219" s="101"/>
      <c r="L7219" s="102"/>
      <c r="M7219" s="103"/>
      <c r="O7219" s="101"/>
      <c r="P7219" s="101"/>
      <c r="Q7219" s="101"/>
      <c r="R7219" s="105"/>
      <c r="V7219" s="106"/>
      <c r="W7219" s="107"/>
      <c r="X7219" s="107"/>
      <c r="Y7219" s="107"/>
      <c r="Z7219" s="108"/>
      <c r="AA7219" s="107"/>
      <c r="AB7219" s="50"/>
      <c r="AI7219" s="107"/>
    </row>
    <row r="7220" spans="3:35" x14ac:dyDescent="0.2">
      <c r="C7220" s="101"/>
      <c r="D7220" s="101"/>
      <c r="E7220" s="101"/>
      <c r="F7220" s="101"/>
      <c r="I7220" s="101"/>
      <c r="J7220" s="101"/>
      <c r="L7220" s="102"/>
      <c r="M7220" s="103"/>
      <c r="O7220" s="101"/>
      <c r="P7220" s="101"/>
      <c r="Q7220" s="101"/>
      <c r="R7220" s="105"/>
      <c r="V7220" s="106"/>
      <c r="W7220" s="107"/>
      <c r="X7220" s="107"/>
      <c r="Y7220" s="107"/>
      <c r="Z7220" s="108"/>
      <c r="AA7220" s="107"/>
      <c r="AB7220" s="50"/>
      <c r="AI7220" s="107"/>
    </row>
    <row r="7221" spans="3:35" x14ac:dyDescent="0.2">
      <c r="C7221" s="101"/>
      <c r="D7221" s="101"/>
      <c r="E7221" s="101"/>
      <c r="F7221" s="101"/>
      <c r="I7221" s="101"/>
      <c r="J7221" s="101"/>
      <c r="L7221" s="102"/>
      <c r="M7221" s="103"/>
      <c r="O7221" s="101"/>
      <c r="P7221" s="101"/>
      <c r="Q7221" s="101"/>
      <c r="R7221" s="105"/>
      <c r="V7221" s="106"/>
      <c r="W7221" s="107"/>
      <c r="X7221" s="107"/>
      <c r="Y7221" s="107"/>
      <c r="Z7221" s="108"/>
      <c r="AA7221" s="107"/>
      <c r="AB7221" s="50"/>
      <c r="AI7221" s="107"/>
    </row>
    <row r="7222" spans="3:35" x14ac:dyDescent="0.2">
      <c r="C7222" s="101"/>
      <c r="D7222" s="101"/>
      <c r="E7222" s="101"/>
      <c r="F7222" s="101"/>
      <c r="I7222" s="101"/>
      <c r="J7222" s="101"/>
      <c r="L7222" s="102"/>
      <c r="M7222" s="103"/>
      <c r="O7222" s="101"/>
      <c r="P7222" s="101"/>
      <c r="Q7222" s="101"/>
      <c r="R7222" s="105"/>
      <c r="V7222" s="106"/>
      <c r="W7222" s="107"/>
      <c r="X7222" s="107"/>
      <c r="Y7222" s="107"/>
      <c r="Z7222" s="108"/>
      <c r="AA7222" s="107"/>
      <c r="AB7222" s="50"/>
      <c r="AI7222" s="107"/>
    </row>
    <row r="7223" spans="3:35" x14ac:dyDescent="0.2">
      <c r="C7223" s="101"/>
      <c r="D7223" s="101"/>
      <c r="E7223" s="101"/>
      <c r="F7223" s="101"/>
      <c r="I7223" s="101"/>
      <c r="J7223" s="101"/>
      <c r="L7223" s="102"/>
      <c r="M7223" s="103"/>
      <c r="O7223" s="101"/>
      <c r="P7223" s="101"/>
      <c r="Q7223" s="101"/>
      <c r="R7223" s="105"/>
      <c r="V7223" s="106"/>
      <c r="W7223" s="107"/>
      <c r="X7223" s="107"/>
      <c r="Y7223" s="107"/>
      <c r="Z7223" s="108"/>
      <c r="AA7223" s="107"/>
      <c r="AB7223" s="50"/>
      <c r="AI7223" s="107"/>
    </row>
    <row r="7224" spans="3:35" x14ac:dyDescent="0.2">
      <c r="C7224" s="101"/>
      <c r="D7224" s="101"/>
      <c r="E7224" s="101"/>
      <c r="F7224" s="101"/>
      <c r="I7224" s="101"/>
      <c r="J7224" s="101"/>
      <c r="L7224" s="102"/>
      <c r="M7224" s="103"/>
      <c r="O7224" s="101"/>
      <c r="P7224" s="101"/>
      <c r="Q7224" s="101"/>
      <c r="R7224" s="105"/>
      <c r="V7224" s="106"/>
      <c r="W7224" s="107"/>
      <c r="X7224" s="107"/>
      <c r="Y7224" s="107"/>
      <c r="Z7224" s="108"/>
      <c r="AA7224" s="107"/>
      <c r="AB7224" s="50"/>
      <c r="AI7224" s="107"/>
    </row>
    <row r="7225" spans="3:35" x14ac:dyDescent="0.2">
      <c r="C7225" s="101"/>
      <c r="D7225" s="101"/>
      <c r="E7225" s="101"/>
      <c r="F7225" s="101"/>
      <c r="I7225" s="101"/>
      <c r="J7225" s="101"/>
      <c r="L7225" s="102"/>
      <c r="M7225" s="103"/>
      <c r="O7225" s="101"/>
      <c r="P7225" s="101"/>
      <c r="Q7225" s="101"/>
      <c r="R7225" s="105"/>
      <c r="V7225" s="106"/>
      <c r="W7225" s="107"/>
      <c r="X7225" s="107"/>
      <c r="Y7225" s="107"/>
      <c r="Z7225" s="108"/>
      <c r="AA7225" s="107"/>
      <c r="AB7225" s="50"/>
      <c r="AI7225" s="107"/>
    </row>
    <row r="7226" spans="3:35" x14ac:dyDescent="0.2">
      <c r="C7226" s="101"/>
      <c r="D7226" s="101"/>
      <c r="E7226" s="101"/>
      <c r="F7226" s="101"/>
      <c r="I7226" s="101"/>
      <c r="J7226" s="101"/>
      <c r="L7226" s="102"/>
      <c r="M7226" s="103"/>
      <c r="O7226" s="101"/>
      <c r="P7226" s="101"/>
      <c r="Q7226" s="101"/>
      <c r="R7226" s="105"/>
      <c r="V7226" s="106"/>
      <c r="W7226" s="107"/>
      <c r="X7226" s="107"/>
      <c r="Y7226" s="107"/>
      <c r="Z7226" s="108"/>
      <c r="AA7226" s="107"/>
      <c r="AB7226" s="50"/>
      <c r="AI7226" s="107"/>
    </row>
    <row r="7227" spans="3:35" x14ac:dyDescent="0.2">
      <c r="C7227" s="101"/>
      <c r="D7227" s="101"/>
      <c r="E7227" s="101"/>
      <c r="F7227" s="101"/>
      <c r="I7227" s="101"/>
      <c r="J7227" s="101"/>
      <c r="L7227" s="102"/>
      <c r="M7227" s="103"/>
      <c r="O7227" s="101"/>
      <c r="P7227" s="101"/>
      <c r="Q7227" s="101"/>
      <c r="R7227" s="105"/>
      <c r="V7227" s="106"/>
      <c r="W7227" s="107"/>
      <c r="X7227" s="107"/>
      <c r="Y7227" s="107"/>
      <c r="Z7227" s="108"/>
      <c r="AA7227" s="107"/>
      <c r="AB7227" s="50"/>
      <c r="AI7227" s="107"/>
    </row>
    <row r="7228" spans="3:35" x14ac:dyDescent="0.2">
      <c r="C7228" s="101"/>
      <c r="D7228" s="101"/>
      <c r="E7228" s="101"/>
      <c r="F7228" s="101"/>
      <c r="I7228" s="101"/>
      <c r="J7228" s="101"/>
      <c r="L7228" s="102"/>
      <c r="M7228" s="103"/>
      <c r="O7228" s="101"/>
      <c r="P7228" s="101"/>
      <c r="Q7228" s="101"/>
      <c r="R7228" s="105"/>
      <c r="V7228" s="106"/>
      <c r="W7228" s="107"/>
      <c r="X7228" s="107"/>
      <c r="Y7228" s="107"/>
      <c r="Z7228" s="108"/>
      <c r="AA7228" s="107"/>
      <c r="AB7228" s="50"/>
      <c r="AI7228" s="107"/>
    </row>
    <row r="7229" spans="3:35" x14ac:dyDescent="0.2">
      <c r="C7229" s="101"/>
      <c r="D7229" s="101"/>
      <c r="E7229" s="101"/>
      <c r="F7229" s="101"/>
      <c r="I7229" s="101"/>
      <c r="J7229" s="101"/>
      <c r="L7229" s="102"/>
      <c r="M7229" s="103"/>
      <c r="O7229" s="101"/>
      <c r="P7229" s="101"/>
      <c r="Q7229" s="101"/>
      <c r="R7229" s="105"/>
      <c r="V7229" s="106"/>
      <c r="W7229" s="107"/>
      <c r="X7229" s="107"/>
      <c r="Y7229" s="107"/>
      <c r="Z7229" s="108"/>
      <c r="AA7229" s="107"/>
      <c r="AB7229" s="50"/>
      <c r="AI7229" s="107"/>
    </row>
    <row r="7230" spans="3:35" x14ac:dyDescent="0.2">
      <c r="C7230" s="101"/>
      <c r="D7230" s="101"/>
      <c r="E7230" s="101"/>
      <c r="F7230" s="101"/>
      <c r="I7230" s="101"/>
      <c r="J7230" s="101"/>
      <c r="L7230" s="102"/>
      <c r="M7230" s="103"/>
      <c r="O7230" s="101"/>
      <c r="P7230" s="101"/>
      <c r="Q7230" s="101"/>
      <c r="R7230" s="105"/>
      <c r="V7230" s="106"/>
      <c r="W7230" s="107"/>
      <c r="X7230" s="107"/>
      <c r="Y7230" s="107"/>
      <c r="Z7230" s="108"/>
      <c r="AA7230" s="107"/>
      <c r="AB7230" s="50"/>
      <c r="AI7230" s="107"/>
    </row>
    <row r="7231" spans="3:35" x14ac:dyDescent="0.2">
      <c r="C7231" s="101"/>
      <c r="D7231" s="101"/>
      <c r="E7231" s="101"/>
      <c r="F7231" s="101"/>
      <c r="I7231" s="101"/>
      <c r="J7231" s="101"/>
      <c r="L7231" s="102"/>
      <c r="M7231" s="103"/>
      <c r="O7231" s="101"/>
      <c r="P7231" s="101"/>
      <c r="Q7231" s="101"/>
      <c r="R7231" s="105"/>
      <c r="V7231" s="106"/>
      <c r="W7231" s="107"/>
      <c r="X7231" s="107"/>
      <c r="Y7231" s="107"/>
      <c r="Z7231" s="108"/>
      <c r="AA7231" s="107"/>
      <c r="AB7231" s="50"/>
      <c r="AI7231" s="107"/>
    </row>
    <row r="7232" spans="3:35" x14ac:dyDescent="0.2">
      <c r="C7232" s="101"/>
      <c r="D7232" s="101"/>
      <c r="E7232" s="101"/>
      <c r="F7232" s="101"/>
      <c r="I7232" s="101"/>
      <c r="J7232" s="101"/>
      <c r="L7232" s="102"/>
      <c r="M7232" s="103"/>
      <c r="O7232" s="101"/>
      <c r="P7232" s="101"/>
      <c r="Q7232" s="101"/>
      <c r="R7232" s="105"/>
      <c r="V7232" s="106"/>
      <c r="W7232" s="107"/>
      <c r="X7232" s="107"/>
      <c r="Y7232" s="107"/>
      <c r="Z7232" s="108"/>
      <c r="AA7232" s="107"/>
      <c r="AB7232" s="50"/>
      <c r="AI7232" s="107"/>
    </row>
    <row r="7233" spans="3:35" x14ac:dyDescent="0.2">
      <c r="C7233" s="101"/>
      <c r="D7233" s="101"/>
      <c r="E7233" s="101"/>
      <c r="F7233" s="101"/>
      <c r="I7233" s="101"/>
      <c r="J7233" s="101"/>
      <c r="L7233" s="102"/>
      <c r="M7233" s="103"/>
      <c r="O7233" s="101"/>
      <c r="P7233" s="101"/>
      <c r="Q7233" s="101"/>
      <c r="R7233" s="105"/>
      <c r="V7233" s="106"/>
      <c r="W7233" s="107"/>
      <c r="X7233" s="107"/>
      <c r="Y7233" s="107"/>
      <c r="Z7233" s="108"/>
      <c r="AA7233" s="107"/>
      <c r="AB7233" s="50"/>
      <c r="AI7233" s="107"/>
    </row>
    <row r="7234" spans="3:35" x14ac:dyDescent="0.2">
      <c r="C7234" s="101"/>
      <c r="D7234" s="101"/>
      <c r="E7234" s="101"/>
      <c r="F7234" s="101"/>
      <c r="I7234" s="101"/>
      <c r="J7234" s="101"/>
      <c r="L7234" s="102"/>
      <c r="M7234" s="103"/>
      <c r="O7234" s="101"/>
      <c r="P7234" s="101"/>
      <c r="Q7234" s="101"/>
      <c r="R7234" s="105"/>
      <c r="V7234" s="106"/>
      <c r="W7234" s="107"/>
      <c r="X7234" s="107"/>
      <c r="Y7234" s="107"/>
      <c r="Z7234" s="108"/>
      <c r="AA7234" s="107"/>
      <c r="AB7234" s="50"/>
      <c r="AI7234" s="107"/>
    </row>
    <row r="7235" spans="3:35" x14ac:dyDescent="0.2">
      <c r="C7235" s="101"/>
      <c r="D7235" s="101"/>
      <c r="E7235" s="101"/>
      <c r="F7235" s="101"/>
      <c r="I7235" s="101"/>
      <c r="J7235" s="101"/>
      <c r="L7235" s="102"/>
      <c r="M7235" s="103"/>
      <c r="O7235" s="101"/>
      <c r="P7235" s="101"/>
      <c r="Q7235" s="101"/>
      <c r="R7235" s="105"/>
      <c r="V7235" s="106"/>
      <c r="W7235" s="107"/>
      <c r="X7235" s="107"/>
      <c r="Y7235" s="107"/>
      <c r="Z7235" s="108"/>
      <c r="AA7235" s="107"/>
      <c r="AB7235" s="50"/>
      <c r="AI7235" s="107"/>
    </row>
    <row r="7236" spans="3:35" x14ac:dyDescent="0.2">
      <c r="C7236" s="101"/>
      <c r="D7236" s="101"/>
      <c r="E7236" s="101"/>
      <c r="F7236" s="101"/>
      <c r="I7236" s="101"/>
      <c r="J7236" s="101"/>
      <c r="L7236" s="102"/>
      <c r="M7236" s="103"/>
      <c r="O7236" s="101"/>
      <c r="P7236" s="101"/>
      <c r="Q7236" s="101"/>
      <c r="R7236" s="105"/>
      <c r="V7236" s="106"/>
      <c r="W7236" s="107"/>
      <c r="X7236" s="107"/>
      <c r="Y7236" s="107"/>
      <c r="Z7236" s="108"/>
      <c r="AA7236" s="107"/>
      <c r="AB7236" s="50"/>
      <c r="AI7236" s="107"/>
    </row>
    <row r="7237" spans="3:35" x14ac:dyDescent="0.2">
      <c r="C7237" s="101"/>
      <c r="D7237" s="101"/>
      <c r="E7237" s="101"/>
      <c r="F7237" s="101"/>
      <c r="I7237" s="101"/>
      <c r="J7237" s="101"/>
      <c r="L7237" s="102"/>
      <c r="M7237" s="103"/>
      <c r="O7237" s="101"/>
      <c r="P7237" s="101"/>
      <c r="Q7237" s="101"/>
      <c r="R7237" s="105"/>
      <c r="V7237" s="106"/>
      <c r="W7237" s="107"/>
      <c r="X7237" s="107"/>
      <c r="Y7237" s="107"/>
      <c r="Z7237" s="108"/>
      <c r="AA7237" s="107"/>
      <c r="AB7237" s="50"/>
      <c r="AI7237" s="107"/>
    </row>
    <row r="7238" spans="3:35" x14ac:dyDescent="0.2">
      <c r="C7238" s="101"/>
      <c r="D7238" s="101"/>
      <c r="E7238" s="101"/>
      <c r="F7238" s="101"/>
      <c r="I7238" s="101"/>
      <c r="J7238" s="101"/>
      <c r="L7238" s="102"/>
      <c r="M7238" s="103"/>
      <c r="O7238" s="101"/>
      <c r="P7238" s="101"/>
      <c r="Q7238" s="101"/>
      <c r="R7238" s="105"/>
      <c r="V7238" s="106"/>
      <c r="W7238" s="107"/>
      <c r="X7238" s="107"/>
      <c r="Y7238" s="107"/>
      <c r="Z7238" s="108"/>
      <c r="AA7238" s="107"/>
      <c r="AB7238" s="50"/>
      <c r="AI7238" s="107"/>
    </row>
    <row r="7239" spans="3:35" x14ac:dyDescent="0.2">
      <c r="C7239" s="101"/>
      <c r="D7239" s="101"/>
      <c r="E7239" s="101"/>
      <c r="F7239" s="101"/>
      <c r="I7239" s="101"/>
      <c r="J7239" s="101"/>
      <c r="L7239" s="102"/>
      <c r="M7239" s="103"/>
      <c r="O7239" s="101"/>
      <c r="P7239" s="101"/>
      <c r="Q7239" s="101"/>
      <c r="R7239" s="105"/>
      <c r="V7239" s="106"/>
      <c r="W7239" s="107"/>
      <c r="X7239" s="107"/>
      <c r="Y7239" s="107"/>
      <c r="Z7239" s="108"/>
      <c r="AA7239" s="107"/>
      <c r="AB7239" s="50"/>
      <c r="AI7239" s="107"/>
    </row>
    <row r="7240" spans="3:35" x14ac:dyDescent="0.2">
      <c r="C7240" s="101"/>
      <c r="D7240" s="101"/>
      <c r="E7240" s="101"/>
      <c r="F7240" s="101"/>
      <c r="I7240" s="101"/>
      <c r="J7240" s="101"/>
      <c r="L7240" s="102"/>
      <c r="M7240" s="103"/>
      <c r="O7240" s="101"/>
      <c r="P7240" s="101"/>
      <c r="Q7240" s="101"/>
      <c r="R7240" s="105"/>
      <c r="V7240" s="106"/>
      <c r="W7240" s="107"/>
      <c r="X7240" s="107"/>
      <c r="Y7240" s="107"/>
      <c r="Z7240" s="108"/>
      <c r="AA7240" s="107"/>
      <c r="AB7240" s="50"/>
      <c r="AI7240" s="107"/>
    </row>
    <row r="7241" spans="3:35" x14ac:dyDescent="0.2">
      <c r="C7241" s="101"/>
      <c r="D7241" s="101"/>
      <c r="E7241" s="101"/>
      <c r="F7241" s="101"/>
      <c r="I7241" s="101"/>
      <c r="J7241" s="101"/>
      <c r="L7241" s="102"/>
      <c r="M7241" s="103"/>
      <c r="O7241" s="101"/>
      <c r="P7241" s="101"/>
      <c r="Q7241" s="101"/>
      <c r="R7241" s="105"/>
      <c r="V7241" s="106"/>
      <c r="W7241" s="107"/>
      <c r="X7241" s="107"/>
      <c r="Y7241" s="107"/>
      <c r="Z7241" s="108"/>
      <c r="AA7241" s="107"/>
      <c r="AB7241" s="50"/>
      <c r="AI7241" s="107"/>
    </row>
    <row r="7242" spans="3:35" x14ac:dyDescent="0.2">
      <c r="C7242" s="101"/>
      <c r="D7242" s="101"/>
      <c r="E7242" s="101"/>
      <c r="F7242" s="101"/>
      <c r="I7242" s="101"/>
      <c r="J7242" s="101"/>
      <c r="L7242" s="102"/>
      <c r="M7242" s="103"/>
      <c r="O7242" s="101"/>
      <c r="P7242" s="101"/>
      <c r="Q7242" s="101"/>
      <c r="R7242" s="105"/>
      <c r="V7242" s="106"/>
      <c r="W7242" s="107"/>
      <c r="X7242" s="107"/>
      <c r="Y7242" s="107"/>
      <c r="Z7242" s="108"/>
      <c r="AA7242" s="107"/>
      <c r="AB7242" s="50"/>
      <c r="AI7242" s="107"/>
    </row>
    <row r="7243" spans="3:35" x14ac:dyDescent="0.2">
      <c r="C7243" s="101"/>
      <c r="D7243" s="101"/>
      <c r="E7243" s="101"/>
      <c r="F7243" s="101"/>
      <c r="I7243" s="101"/>
      <c r="J7243" s="101"/>
      <c r="L7243" s="102"/>
      <c r="M7243" s="103"/>
      <c r="O7243" s="101"/>
      <c r="P7243" s="101"/>
      <c r="Q7243" s="101"/>
      <c r="R7243" s="105"/>
      <c r="V7243" s="106"/>
      <c r="W7243" s="107"/>
      <c r="X7243" s="107"/>
      <c r="Y7243" s="107"/>
      <c r="Z7243" s="108"/>
      <c r="AA7243" s="107"/>
      <c r="AB7243" s="50"/>
      <c r="AI7243" s="107"/>
    </row>
    <row r="7244" spans="3:35" x14ac:dyDescent="0.2">
      <c r="C7244" s="101"/>
      <c r="D7244" s="101"/>
      <c r="E7244" s="101"/>
      <c r="F7244" s="101"/>
      <c r="I7244" s="101"/>
      <c r="J7244" s="101"/>
      <c r="L7244" s="102"/>
      <c r="M7244" s="103"/>
      <c r="O7244" s="101"/>
      <c r="P7244" s="101"/>
      <c r="Q7244" s="101"/>
      <c r="R7244" s="105"/>
      <c r="V7244" s="106"/>
      <c r="W7244" s="107"/>
      <c r="X7244" s="107"/>
      <c r="Y7244" s="107"/>
      <c r="Z7244" s="108"/>
      <c r="AA7244" s="107"/>
      <c r="AB7244" s="50"/>
      <c r="AI7244" s="107"/>
    </row>
    <row r="7245" spans="3:35" x14ac:dyDescent="0.2">
      <c r="C7245" s="101"/>
      <c r="D7245" s="101"/>
      <c r="E7245" s="101"/>
      <c r="F7245" s="101"/>
      <c r="I7245" s="101"/>
      <c r="J7245" s="101"/>
      <c r="L7245" s="102"/>
      <c r="M7245" s="103"/>
      <c r="O7245" s="101"/>
      <c r="P7245" s="101"/>
      <c r="Q7245" s="101"/>
      <c r="R7245" s="105"/>
      <c r="V7245" s="106"/>
      <c r="W7245" s="107"/>
      <c r="X7245" s="107"/>
      <c r="Y7245" s="107"/>
      <c r="Z7245" s="108"/>
      <c r="AA7245" s="107"/>
      <c r="AB7245" s="50"/>
      <c r="AI7245" s="107"/>
    </row>
    <row r="7246" spans="3:35" x14ac:dyDescent="0.2">
      <c r="C7246" s="101"/>
      <c r="D7246" s="101"/>
      <c r="E7246" s="101"/>
      <c r="F7246" s="101"/>
      <c r="I7246" s="101"/>
      <c r="J7246" s="101"/>
      <c r="L7246" s="102"/>
      <c r="M7246" s="103"/>
      <c r="O7246" s="101"/>
      <c r="P7246" s="101"/>
      <c r="Q7246" s="101"/>
      <c r="R7246" s="105"/>
      <c r="V7246" s="106"/>
      <c r="W7246" s="107"/>
      <c r="X7246" s="107"/>
      <c r="Y7246" s="107"/>
      <c r="Z7246" s="108"/>
      <c r="AA7246" s="107"/>
      <c r="AB7246" s="50"/>
      <c r="AI7246" s="107"/>
    </row>
    <row r="7247" spans="3:35" x14ac:dyDescent="0.2">
      <c r="C7247" s="101"/>
      <c r="D7247" s="101"/>
      <c r="E7247" s="101"/>
      <c r="F7247" s="101"/>
      <c r="I7247" s="101"/>
      <c r="J7247" s="101"/>
      <c r="L7247" s="102"/>
      <c r="M7247" s="103"/>
      <c r="O7247" s="101"/>
      <c r="P7247" s="101"/>
      <c r="Q7247" s="101"/>
      <c r="R7247" s="105"/>
      <c r="V7247" s="106"/>
      <c r="W7247" s="107"/>
      <c r="X7247" s="107"/>
      <c r="Y7247" s="107"/>
      <c r="Z7247" s="108"/>
      <c r="AA7247" s="107"/>
      <c r="AB7247" s="50"/>
      <c r="AI7247" s="107"/>
    </row>
    <row r="7248" spans="3:35" x14ac:dyDescent="0.2">
      <c r="C7248" s="101"/>
      <c r="D7248" s="101"/>
      <c r="E7248" s="101"/>
      <c r="F7248" s="101"/>
      <c r="I7248" s="101"/>
      <c r="J7248" s="101"/>
      <c r="L7248" s="102"/>
      <c r="M7248" s="103"/>
      <c r="O7248" s="101"/>
      <c r="P7248" s="101"/>
      <c r="Q7248" s="101"/>
      <c r="R7248" s="105"/>
      <c r="V7248" s="106"/>
      <c r="W7248" s="107"/>
      <c r="X7248" s="107"/>
      <c r="Y7248" s="107"/>
      <c r="Z7248" s="108"/>
      <c r="AA7248" s="107"/>
      <c r="AB7248" s="50"/>
      <c r="AI7248" s="107"/>
    </row>
    <row r="7249" spans="3:35" x14ac:dyDescent="0.2">
      <c r="C7249" s="101"/>
      <c r="D7249" s="101"/>
      <c r="E7249" s="101"/>
      <c r="F7249" s="101"/>
      <c r="I7249" s="101"/>
      <c r="J7249" s="101"/>
      <c r="L7249" s="102"/>
      <c r="M7249" s="103"/>
      <c r="O7249" s="101"/>
      <c r="P7249" s="101"/>
      <c r="Q7249" s="101"/>
      <c r="R7249" s="105"/>
      <c r="V7249" s="106"/>
      <c r="W7249" s="107"/>
      <c r="X7249" s="107"/>
      <c r="Y7249" s="107"/>
      <c r="Z7249" s="108"/>
      <c r="AA7249" s="107"/>
      <c r="AB7249" s="50"/>
      <c r="AI7249" s="107"/>
    </row>
    <row r="7250" spans="3:35" x14ac:dyDescent="0.2">
      <c r="C7250" s="101"/>
      <c r="D7250" s="101"/>
      <c r="E7250" s="101"/>
      <c r="F7250" s="101"/>
      <c r="I7250" s="101"/>
      <c r="J7250" s="101"/>
      <c r="L7250" s="102"/>
      <c r="M7250" s="103"/>
      <c r="O7250" s="101"/>
      <c r="P7250" s="101"/>
      <c r="Q7250" s="101"/>
      <c r="R7250" s="105"/>
      <c r="V7250" s="106"/>
      <c r="W7250" s="107"/>
      <c r="X7250" s="107"/>
      <c r="Y7250" s="107"/>
      <c r="Z7250" s="108"/>
      <c r="AA7250" s="107"/>
      <c r="AB7250" s="50"/>
      <c r="AI7250" s="107"/>
    </row>
    <row r="7251" spans="3:35" x14ac:dyDescent="0.2">
      <c r="C7251" s="101"/>
      <c r="D7251" s="101"/>
      <c r="E7251" s="101"/>
      <c r="F7251" s="101"/>
      <c r="I7251" s="101"/>
      <c r="J7251" s="101"/>
      <c r="L7251" s="102"/>
      <c r="M7251" s="103"/>
      <c r="O7251" s="101"/>
      <c r="P7251" s="101"/>
      <c r="Q7251" s="101"/>
      <c r="R7251" s="105"/>
      <c r="V7251" s="106"/>
      <c r="W7251" s="107"/>
      <c r="X7251" s="107"/>
      <c r="Y7251" s="107"/>
      <c r="Z7251" s="108"/>
      <c r="AA7251" s="107"/>
      <c r="AB7251" s="50"/>
      <c r="AI7251" s="107"/>
    </row>
    <row r="7252" spans="3:35" x14ac:dyDescent="0.2">
      <c r="C7252" s="101"/>
      <c r="D7252" s="101"/>
      <c r="E7252" s="101"/>
      <c r="F7252" s="101"/>
      <c r="I7252" s="101"/>
      <c r="J7252" s="101"/>
      <c r="L7252" s="102"/>
      <c r="M7252" s="103"/>
      <c r="O7252" s="101"/>
      <c r="P7252" s="101"/>
      <c r="Q7252" s="101"/>
      <c r="R7252" s="105"/>
      <c r="V7252" s="106"/>
      <c r="W7252" s="107"/>
      <c r="X7252" s="107"/>
      <c r="Y7252" s="107"/>
      <c r="Z7252" s="108"/>
      <c r="AA7252" s="107"/>
      <c r="AB7252" s="50"/>
      <c r="AI7252" s="107"/>
    </row>
    <row r="7253" spans="3:35" x14ac:dyDescent="0.2">
      <c r="C7253" s="101"/>
      <c r="D7253" s="101"/>
      <c r="E7253" s="101"/>
      <c r="F7253" s="101"/>
      <c r="I7253" s="101"/>
      <c r="J7253" s="101"/>
      <c r="L7253" s="102"/>
      <c r="M7253" s="103"/>
      <c r="O7253" s="101"/>
      <c r="P7253" s="101"/>
      <c r="Q7253" s="101"/>
      <c r="R7253" s="105"/>
      <c r="V7253" s="106"/>
      <c r="W7253" s="107"/>
      <c r="X7253" s="107"/>
      <c r="Y7253" s="107"/>
      <c r="Z7253" s="108"/>
      <c r="AA7253" s="107"/>
      <c r="AB7253" s="50"/>
      <c r="AI7253" s="107"/>
    </row>
    <row r="7254" spans="3:35" x14ac:dyDescent="0.2">
      <c r="C7254" s="101"/>
      <c r="D7254" s="101"/>
      <c r="E7254" s="101"/>
      <c r="F7254" s="101"/>
      <c r="I7254" s="101"/>
      <c r="J7254" s="101"/>
      <c r="L7254" s="102"/>
      <c r="M7254" s="103"/>
      <c r="O7254" s="101"/>
      <c r="P7254" s="101"/>
      <c r="Q7254" s="101"/>
      <c r="R7254" s="105"/>
      <c r="V7254" s="106"/>
      <c r="W7254" s="107"/>
      <c r="X7254" s="107"/>
      <c r="Y7254" s="107"/>
      <c r="Z7254" s="108"/>
      <c r="AA7254" s="107"/>
      <c r="AB7254" s="50"/>
      <c r="AI7254" s="107"/>
    </row>
    <row r="7255" spans="3:35" x14ac:dyDescent="0.2">
      <c r="C7255" s="101"/>
      <c r="D7255" s="101"/>
      <c r="E7255" s="101"/>
      <c r="F7255" s="101"/>
      <c r="I7255" s="101"/>
      <c r="J7255" s="101"/>
      <c r="L7255" s="102"/>
      <c r="M7255" s="103"/>
      <c r="O7255" s="101"/>
      <c r="P7255" s="101"/>
      <c r="Q7255" s="101"/>
      <c r="R7255" s="105"/>
      <c r="V7255" s="106"/>
      <c r="W7255" s="107"/>
      <c r="X7255" s="107"/>
      <c r="Y7255" s="107"/>
      <c r="Z7255" s="108"/>
      <c r="AA7255" s="107"/>
      <c r="AB7255" s="50"/>
      <c r="AI7255" s="107"/>
    </row>
    <row r="7256" spans="3:35" x14ac:dyDescent="0.2">
      <c r="C7256" s="101"/>
      <c r="D7256" s="101"/>
      <c r="E7256" s="101"/>
      <c r="F7256" s="101"/>
      <c r="I7256" s="101"/>
      <c r="J7256" s="101"/>
      <c r="L7256" s="102"/>
      <c r="M7256" s="103"/>
      <c r="O7256" s="101"/>
      <c r="P7256" s="101"/>
      <c r="Q7256" s="101"/>
      <c r="R7256" s="105"/>
      <c r="V7256" s="106"/>
      <c r="W7256" s="107"/>
      <c r="X7256" s="107"/>
      <c r="Y7256" s="107"/>
      <c r="Z7256" s="108"/>
      <c r="AA7256" s="107"/>
      <c r="AB7256" s="50"/>
      <c r="AI7256" s="107"/>
    </row>
    <row r="7257" spans="3:35" x14ac:dyDescent="0.2">
      <c r="C7257" s="101"/>
      <c r="D7257" s="101"/>
      <c r="E7257" s="101"/>
      <c r="F7257" s="101"/>
      <c r="I7257" s="101"/>
      <c r="J7257" s="101"/>
      <c r="L7257" s="102"/>
      <c r="M7257" s="103"/>
      <c r="O7257" s="101"/>
      <c r="P7257" s="101"/>
      <c r="Q7257" s="101"/>
      <c r="R7257" s="105"/>
      <c r="V7257" s="106"/>
      <c r="W7257" s="107"/>
      <c r="X7257" s="107"/>
      <c r="Y7257" s="107"/>
      <c r="Z7257" s="108"/>
      <c r="AA7257" s="107"/>
      <c r="AB7257" s="50"/>
      <c r="AI7257" s="107"/>
    </row>
    <row r="7258" spans="3:35" x14ac:dyDescent="0.2">
      <c r="C7258" s="101"/>
      <c r="D7258" s="101"/>
      <c r="E7258" s="101"/>
      <c r="F7258" s="101"/>
      <c r="I7258" s="101"/>
      <c r="J7258" s="101"/>
      <c r="L7258" s="102"/>
      <c r="M7258" s="103"/>
      <c r="O7258" s="101"/>
      <c r="P7258" s="101"/>
      <c r="Q7258" s="101"/>
      <c r="R7258" s="105"/>
      <c r="V7258" s="106"/>
      <c r="W7258" s="107"/>
      <c r="X7258" s="107"/>
      <c r="Y7258" s="107"/>
      <c r="Z7258" s="108"/>
      <c r="AA7258" s="107"/>
      <c r="AB7258" s="50"/>
      <c r="AI7258" s="107"/>
    </row>
    <row r="7259" spans="3:35" x14ac:dyDescent="0.2">
      <c r="C7259" s="101"/>
      <c r="D7259" s="101"/>
      <c r="E7259" s="101"/>
      <c r="F7259" s="101"/>
      <c r="I7259" s="101"/>
      <c r="J7259" s="101"/>
      <c r="L7259" s="102"/>
      <c r="M7259" s="103"/>
      <c r="O7259" s="101"/>
      <c r="P7259" s="101"/>
      <c r="Q7259" s="101"/>
      <c r="R7259" s="105"/>
      <c r="V7259" s="106"/>
      <c r="W7259" s="107"/>
      <c r="X7259" s="107"/>
      <c r="Y7259" s="107"/>
      <c r="Z7259" s="108"/>
      <c r="AA7259" s="107"/>
      <c r="AB7259" s="50"/>
      <c r="AI7259" s="107"/>
    </row>
    <row r="7260" spans="3:35" x14ac:dyDescent="0.2">
      <c r="C7260" s="101"/>
      <c r="D7260" s="101"/>
      <c r="E7260" s="101"/>
      <c r="F7260" s="101"/>
      <c r="I7260" s="101"/>
      <c r="J7260" s="101"/>
      <c r="L7260" s="102"/>
      <c r="M7260" s="103"/>
      <c r="O7260" s="101"/>
      <c r="P7260" s="101"/>
      <c r="Q7260" s="101"/>
      <c r="R7260" s="105"/>
      <c r="V7260" s="106"/>
      <c r="W7260" s="107"/>
      <c r="X7260" s="107"/>
      <c r="Y7260" s="107"/>
      <c r="Z7260" s="108"/>
      <c r="AA7260" s="107"/>
      <c r="AB7260" s="50"/>
      <c r="AI7260" s="107"/>
    </row>
    <row r="7261" spans="3:35" x14ac:dyDescent="0.2">
      <c r="C7261" s="101"/>
      <c r="D7261" s="101"/>
      <c r="E7261" s="101"/>
      <c r="F7261" s="101"/>
      <c r="I7261" s="101"/>
      <c r="J7261" s="101"/>
      <c r="L7261" s="102"/>
      <c r="M7261" s="103"/>
      <c r="O7261" s="101"/>
      <c r="P7261" s="101"/>
      <c r="Q7261" s="101"/>
      <c r="R7261" s="105"/>
      <c r="V7261" s="106"/>
      <c r="W7261" s="107"/>
      <c r="X7261" s="107"/>
      <c r="Y7261" s="107"/>
      <c r="Z7261" s="108"/>
      <c r="AA7261" s="107"/>
      <c r="AB7261" s="50"/>
      <c r="AI7261" s="107"/>
    </row>
    <row r="7262" spans="3:35" x14ac:dyDescent="0.2">
      <c r="C7262" s="101"/>
      <c r="D7262" s="101"/>
      <c r="E7262" s="101"/>
      <c r="F7262" s="101"/>
      <c r="I7262" s="101"/>
      <c r="J7262" s="101"/>
      <c r="L7262" s="102"/>
      <c r="M7262" s="103"/>
      <c r="O7262" s="101"/>
      <c r="P7262" s="101"/>
      <c r="Q7262" s="101"/>
      <c r="R7262" s="105"/>
      <c r="V7262" s="106"/>
      <c r="W7262" s="107"/>
      <c r="X7262" s="107"/>
      <c r="Y7262" s="107"/>
      <c r="Z7262" s="108"/>
      <c r="AA7262" s="107"/>
      <c r="AB7262" s="50"/>
      <c r="AI7262" s="107"/>
    </row>
    <row r="7263" spans="3:35" x14ac:dyDescent="0.2">
      <c r="C7263" s="101"/>
      <c r="D7263" s="101"/>
      <c r="E7263" s="101"/>
      <c r="F7263" s="101"/>
      <c r="I7263" s="101"/>
      <c r="J7263" s="101"/>
      <c r="L7263" s="102"/>
      <c r="M7263" s="103"/>
      <c r="O7263" s="101"/>
      <c r="P7263" s="101"/>
      <c r="Q7263" s="101"/>
      <c r="R7263" s="105"/>
      <c r="V7263" s="106"/>
      <c r="W7263" s="107"/>
      <c r="X7263" s="107"/>
      <c r="Y7263" s="107"/>
      <c r="Z7263" s="108"/>
      <c r="AA7263" s="107"/>
      <c r="AB7263" s="50"/>
      <c r="AI7263" s="107"/>
    </row>
    <row r="7264" spans="3:35" x14ac:dyDescent="0.2">
      <c r="C7264" s="101"/>
      <c r="D7264" s="101"/>
      <c r="E7264" s="101"/>
      <c r="F7264" s="101"/>
      <c r="I7264" s="101"/>
      <c r="J7264" s="101"/>
      <c r="L7264" s="102"/>
      <c r="M7264" s="103"/>
      <c r="O7264" s="101"/>
      <c r="P7264" s="101"/>
      <c r="Q7264" s="101"/>
      <c r="R7264" s="105"/>
      <c r="V7264" s="106"/>
      <c r="W7264" s="107"/>
      <c r="X7264" s="107"/>
      <c r="Y7264" s="107"/>
      <c r="Z7264" s="108"/>
      <c r="AA7264" s="107"/>
      <c r="AB7264" s="50"/>
      <c r="AI7264" s="107"/>
    </row>
    <row r="7265" spans="3:35" x14ac:dyDescent="0.2">
      <c r="C7265" s="101"/>
      <c r="D7265" s="101"/>
      <c r="E7265" s="101"/>
      <c r="F7265" s="101"/>
      <c r="I7265" s="101"/>
      <c r="J7265" s="101"/>
      <c r="L7265" s="102"/>
      <c r="M7265" s="103"/>
      <c r="O7265" s="101"/>
      <c r="P7265" s="101"/>
      <c r="Q7265" s="101"/>
      <c r="R7265" s="105"/>
      <c r="V7265" s="106"/>
      <c r="W7265" s="107"/>
      <c r="X7265" s="107"/>
      <c r="Y7265" s="107"/>
      <c r="Z7265" s="108"/>
      <c r="AA7265" s="107"/>
      <c r="AB7265" s="50"/>
      <c r="AI7265" s="107"/>
    </row>
    <row r="7266" spans="3:35" x14ac:dyDescent="0.2">
      <c r="C7266" s="101"/>
      <c r="D7266" s="101"/>
      <c r="E7266" s="101"/>
      <c r="F7266" s="101"/>
      <c r="I7266" s="101"/>
      <c r="J7266" s="101"/>
      <c r="L7266" s="102"/>
      <c r="M7266" s="103"/>
      <c r="O7266" s="101"/>
      <c r="P7266" s="101"/>
      <c r="Q7266" s="101"/>
      <c r="R7266" s="105"/>
      <c r="V7266" s="106"/>
      <c r="W7266" s="107"/>
      <c r="X7266" s="107"/>
      <c r="Y7266" s="107"/>
      <c r="Z7266" s="108"/>
      <c r="AA7266" s="107"/>
      <c r="AB7266" s="50"/>
      <c r="AI7266" s="107"/>
    </row>
    <row r="7267" spans="3:35" x14ac:dyDescent="0.2">
      <c r="C7267" s="101"/>
      <c r="D7267" s="101"/>
      <c r="E7267" s="101"/>
      <c r="F7267" s="101"/>
      <c r="I7267" s="101"/>
      <c r="J7267" s="101"/>
      <c r="L7267" s="102"/>
      <c r="M7267" s="103"/>
      <c r="O7267" s="101"/>
      <c r="P7267" s="101"/>
      <c r="Q7267" s="101"/>
      <c r="R7267" s="105"/>
      <c r="V7267" s="106"/>
      <c r="W7267" s="107"/>
      <c r="X7267" s="107"/>
      <c r="Y7267" s="107"/>
      <c r="Z7267" s="108"/>
      <c r="AA7267" s="107"/>
      <c r="AB7267" s="50"/>
      <c r="AI7267" s="107"/>
    </row>
    <row r="7268" spans="3:35" x14ac:dyDescent="0.2">
      <c r="C7268" s="101"/>
      <c r="D7268" s="101"/>
      <c r="E7268" s="101"/>
      <c r="F7268" s="101"/>
      <c r="I7268" s="101"/>
      <c r="J7268" s="101"/>
      <c r="L7268" s="102"/>
      <c r="M7268" s="103"/>
      <c r="O7268" s="101"/>
      <c r="P7268" s="101"/>
      <c r="Q7268" s="101"/>
      <c r="R7268" s="105"/>
      <c r="V7268" s="106"/>
      <c r="W7268" s="107"/>
      <c r="X7268" s="107"/>
      <c r="Y7268" s="107"/>
      <c r="Z7268" s="108"/>
      <c r="AA7268" s="107"/>
      <c r="AB7268" s="50"/>
      <c r="AI7268" s="107"/>
    </row>
    <row r="7269" spans="3:35" x14ac:dyDescent="0.2">
      <c r="C7269" s="101"/>
      <c r="D7269" s="101"/>
      <c r="E7269" s="101"/>
      <c r="F7269" s="101"/>
      <c r="I7269" s="101"/>
      <c r="J7269" s="101"/>
      <c r="L7269" s="102"/>
      <c r="M7269" s="103"/>
      <c r="O7269" s="101"/>
      <c r="P7269" s="101"/>
      <c r="Q7269" s="101"/>
      <c r="R7269" s="105"/>
      <c r="V7269" s="106"/>
      <c r="W7269" s="107"/>
      <c r="X7269" s="107"/>
      <c r="Y7269" s="107"/>
      <c r="Z7269" s="108"/>
      <c r="AA7269" s="107"/>
      <c r="AB7269" s="50"/>
      <c r="AI7269" s="107"/>
    </row>
    <row r="7270" spans="3:35" x14ac:dyDescent="0.2">
      <c r="C7270" s="101"/>
      <c r="D7270" s="101"/>
      <c r="E7270" s="101"/>
      <c r="F7270" s="101"/>
      <c r="I7270" s="101"/>
      <c r="J7270" s="101"/>
      <c r="L7270" s="102"/>
      <c r="M7270" s="103"/>
      <c r="O7270" s="101"/>
      <c r="P7270" s="101"/>
      <c r="Q7270" s="101"/>
      <c r="R7270" s="105"/>
      <c r="V7270" s="106"/>
      <c r="W7270" s="107"/>
      <c r="X7270" s="107"/>
      <c r="Y7270" s="107"/>
      <c r="Z7270" s="108"/>
      <c r="AA7270" s="107"/>
      <c r="AB7270" s="50"/>
      <c r="AI7270" s="107"/>
    </row>
    <row r="7271" spans="3:35" x14ac:dyDescent="0.2">
      <c r="C7271" s="101"/>
      <c r="D7271" s="101"/>
      <c r="E7271" s="101"/>
      <c r="F7271" s="101"/>
      <c r="I7271" s="101"/>
      <c r="J7271" s="101"/>
      <c r="L7271" s="102"/>
      <c r="M7271" s="103"/>
      <c r="O7271" s="101"/>
      <c r="P7271" s="101"/>
      <c r="Q7271" s="101"/>
      <c r="R7271" s="105"/>
      <c r="V7271" s="106"/>
      <c r="W7271" s="107"/>
      <c r="X7271" s="107"/>
      <c r="Y7271" s="107"/>
      <c r="Z7271" s="108"/>
      <c r="AA7271" s="107"/>
      <c r="AB7271" s="50"/>
      <c r="AI7271" s="107"/>
    </row>
    <row r="7272" spans="3:35" x14ac:dyDescent="0.2">
      <c r="C7272" s="101"/>
      <c r="D7272" s="101"/>
      <c r="E7272" s="101"/>
      <c r="F7272" s="101"/>
      <c r="I7272" s="101"/>
      <c r="J7272" s="101"/>
      <c r="L7272" s="102"/>
      <c r="M7272" s="103"/>
      <c r="O7272" s="101"/>
      <c r="P7272" s="101"/>
      <c r="Q7272" s="101"/>
      <c r="R7272" s="105"/>
      <c r="V7272" s="106"/>
      <c r="W7272" s="107"/>
      <c r="X7272" s="107"/>
      <c r="Y7272" s="107"/>
      <c r="Z7272" s="108"/>
      <c r="AA7272" s="107"/>
      <c r="AB7272" s="50"/>
      <c r="AI7272" s="107"/>
    </row>
    <row r="7273" spans="3:35" x14ac:dyDescent="0.2">
      <c r="C7273" s="101"/>
      <c r="D7273" s="101"/>
      <c r="E7273" s="101"/>
      <c r="F7273" s="101"/>
      <c r="I7273" s="101"/>
      <c r="J7273" s="101"/>
      <c r="L7273" s="102"/>
      <c r="M7273" s="103"/>
      <c r="O7273" s="101"/>
      <c r="P7273" s="101"/>
      <c r="Q7273" s="101"/>
      <c r="R7273" s="105"/>
      <c r="V7273" s="106"/>
      <c r="W7273" s="107"/>
      <c r="X7273" s="107"/>
      <c r="Y7273" s="107"/>
      <c r="Z7273" s="108"/>
      <c r="AA7273" s="107"/>
      <c r="AB7273" s="50"/>
      <c r="AI7273" s="107"/>
    </row>
    <row r="7274" spans="3:35" x14ac:dyDescent="0.2">
      <c r="C7274" s="101"/>
      <c r="D7274" s="101"/>
      <c r="E7274" s="101"/>
      <c r="F7274" s="101"/>
      <c r="I7274" s="101"/>
      <c r="J7274" s="101"/>
      <c r="L7274" s="102"/>
      <c r="M7274" s="103"/>
      <c r="O7274" s="101"/>
      <c r="P7274" s="101"/>
      <c r="Q7274" s="101"/>
      <c r="R7274" s="105"/>
      <c r="V7274" s="106"/>
      <c r="W7274" s="107"/>
      <c r="X7274" s="107"/>
      <c r="Y7274" s="107"/>
      <c r="Z7274" s="108"/>
      <c r="AA7274" s="107"/>
      <c r="AB7274" s="50"/>
      <c r="AI7274" s="107"/>
    </row>
    <row r="7275" spans="3:35" x14ac:dyDescent="0.2">
      <c r="C7275" s="101"/>
      <c r="D7275" s="101"/>
      <c r="E7275" s="101"/>
      <c r="F7275" s="101"/>
      <c r="I7275" s="101"/>
      <c r="J7275" s="101"/>
      <c r="L7275" s="102"/>
      <c r="M7275" s="103"/>
      <c r="O7275" s="101"/>
      <c r="P7275" s="101"/>
      <c r="Q7275" s="101"/>
      <c r="R7275" s="105"/>
      <c r="V7275" s="106"/>
      <c r="W7275" s="107"/>
      <c r="X7275" s="107"/>
      <c r="Y7275" s="107"/>
      <c r="Z7275" s="108"/>
      <c r="AA7275" s="107"/>
      <c r="AB7275" s="50"/>
      <c r="AI7275" s="107"/>
    </row>
    <row r="7276" spans="3:35" x14ac:dyDescent="0.2">
      <c r="C7276" s="101"/>
      <c r="D7276" s="101"/>
      <c r="E7276" s="101"/>
      <c r="F7276" s="101"/>
      <c r="I7276" s="101"/>
      <c r="J7276" s="101"/>
      <c r="L7276" s="102"/>
      <c r="M7276" s="103"/>
      <c r="O7276" s="101"/>
      <c r="P7276" s="101"/>
      <c r="Q7276" s="101"/>
      <c r="R7276" s="105"/>
      <c r="V7276" s="106"/>
      <c r="W7276" s="107"/>
      <c r="X7276" s="107"/>
      <c r="Y7276" s="107"/>
      <c r="Z7276" s="108"/>
      <c r="AA7276" s="107"/>
      <c r="AB7276" s="50"/>
      <c r="AI7276" s="107"/>
    </row>
    <row r="7277" spans="3:35" x14ac:dyDescent="0.2">
      <c r="C7277" s="101"/>
      <c r="D7277" s="101"/>
      <c r="E7277" s="101"/>
      <c r="F7277" s="101"/>
      <c r="I7277" s="101"/>
      <c r="J7277" s="101"/>
      <c r="L7277" s="102"/>
      <c r="M7277" s="103"/>
      <c r="O7277" s="101"/>
      <c r="P7277" s="101"/>
      <c r="Q7277" s="101"/>
      <c r="R7277" s="105"/>
      <c r="V7277" s="106"/>
      <c r="W7277" s="107"/>
      <c r="X7277" s="107"/>
      <c r="Y7277" s="107"/>
      <c r="Z7277" s="108"/>
      <c r="AA7277" s="107"/>
      <c r="AB7277" s="50"/>
      <c r="AI7277" s="107"/>
    </row>
    <row r="7278" spans="3:35" x14ac:dyDescent="0.2">
      <c r="C7278" s="101"/>
      <c r="D7278" s="101"/>
      <c r="E7278" s="101"/>
      <c r="F7278" s="101"/>
      <c r="I7278" s="101"/>
      <c r="J7278" s="101"/>
      <c r="L7278" s="102"/>
      <c r="M7278" s="103"/>
      <c r="O7278" s="101"/>
      <c r="P7278" s="101"/>
      <c r="Q7278" s="101"/>
      <c r="R7278" s="105"/>
      <c r="V7278" s="106"/>
      <c r="W7278" s="107"/>
      <c r="X7278" s="107"/>
      <c r="Y7278" s="107"/>
      <c r="Z7278" s="108"/>
      <c r="AA7278" s="107"/>
      <c r="AB7278" s="50"/>
      <c r="AI7278" s="107"/>
    </row>
    <row r="7279" spans="3:35" x14ac:dyDescent="0.2">
      <c r="C7279" s="101"/>
      <c r="D7279" s="101"/>
      <c r="E7279" s="101"/>
      <c r="F7279" s="101"/>
      <c r="I7279" s="101"/>
      <c r="J7279" s="101"/>
      <c r="L7279" s="102"/>
      <c r="M7279" s="103"/>
      <c r="O7279" s="101"/>
      <c r="P7279" s="101"/>
      <c r="Q7279" s="101"/>
      <c r="R7279" s="105"/>
      <c r="V7279" s="106"/>
      <c r="W7279" s="107"/>
      <c r="X7279" s="107"/>
      <c r="Y7279" s="107"/>
      <c r="Z7279" s="108"/>
      <c r="AA7279" s="107"/>
      <c r="AB7279" s="50"/>
      <c r="AI7279" s="107"/>
    </row>
    <row r="7280" spans="3:35" x14ac:dyDescent="0.2">
      <c r="C7280" s="101"/>
      <c r="D7280" s="101"/>
      <c r="E7280" s="101"/>
      <c r="F7280" s="101"/>
      <c r="I7280" s="101"/>
      <c r="J7280" s="101"/>
      <c r="L7280" s="102"/>
      <c r="M7280" s="103"/>
      <c r="O7280" s="101"/>
      <c r="P7280" s="101"/>
      <c r="Q7280" s="101"/>
      <c r="R7280" s="105"/>
      <c r="V7280" s="106"/>
      <c r="W7280" s="107"/>
      <c r="X7280" s="107"/>
      <c r="Y7280" s="107"/>
      <c r="Z7280" s="108"/>
      <c r="AA7280" s="107"/>
      <c r="AB7280" s="50"/>
      <c r="AI7280" s="107"/>
    </row>
    <row r="7281" spans="3:35" x14ac:dyDescent="0.2">
      <c r="C7281" s="101"/>
      <c r="D7281" s="101"/>
      <c r="E7281" s="101"/>
      <c r="F7281" s="101"/>
      <c r="I7281" s="101"/>
      <c r="J7281" s="101"/>
      <c r="L7281" s="102"/>
      <c r="M7281" s="103"/>
      <c r="O7281" s="101"/>
      <c r="P7281" s="101"/>
      <c r="Q7281" s="101"/>
      <c r="R7281" s="105"/>
      <c r="V7281" s="106"/>
      <c r="W7281" s="107"/>
      <c r="X7281" s="107"/>
      <c r="Y7281" s="107"/>
      <c r="Z7281" s="108"/>
      <c r="AA7281" s="107"/>
      <c r="AB7281" s="50"/>
      <c r="AI7281" s="107"/>
    </row>
    <row r="7282" spans="3:35" x14ac:dyDescent="0.2">
      <c r="C7282" s="101"/>
      <c r="D7282" s="101"/>
      <c r="E7282" s="101"/>
      <c r="F7282" s="101"/>
      <c r="I7282" s="101"/>
      <c r="J7282" s="101"/>
      <c r="L7282" s="102"/>
      <c r="M7282" s="103"/>
      <c r="O7282" s="101"/>
      <c r="P7282" s="101"/>
      <c r="Q7282" s="101"/>
      <c r="R7282" s="105"/>
      <c r="V7282" s="106"/>
      <c r="W7282" s="107"/>
      <c r="X7282" s="107"/>
      <c r="Y7282" s="107"/>
      <c r="Z7282" s="108"/>
      <c r="AA7282" s="107"/>
      <c r="AB7282" s="50"/>
      <c r="AI7282" s="107"/>
    </row>
    <row r="7283" spans="3:35" x14ac:dyDescent="0.2">
      <c r="C7283" s="101"/>
      <c r="D7283" s="101"/>
      <c r="E7283" s="101"/>
      <c r="F7283" s="101"/>
      <c r="I7283" s="101"/>
      <c r="J7283" s="101"/>
      <c r="L7283" s="102"/>
      <c r="M7283" s="103"/>
      <c r="O7283" s="101"/>
      <c r="P7283" s="101"/>
      <c r="Q7283" s="101"/>
      <c r="R7283" s="105"/>
      <c r="V7283" s="106"/>
      <c r="W7283" s="107"/>
      <c r="X7283" s="107"/>
      <c r="Y7283" s="107"/>
      <c r="Z7283" s="108"/>
      <c r="AA7283" s="107"/>
      <c r="AB7283" s="50"/>
      <c r="AI7283" s="107"/>
    </row>
    <row r="7284" spans="3:35" x14ac:dyDescent="0.2">
      <c r="C7284" s="101"/>
      <c r="D7284" s="101"/>
      <c r="E7284" s="101"/>
      <c r="F7284" s="101"/>
      <c r="I7284" s="101"/>
      <c r="J7284" s="101"/>
      <c r="L7284" s="102"/>
      <c r="M7284" s="103"/>
      <c r="O7284" s="101"/>
      <c r="P7284" s="101"/>
      <c r="Q7284" s="101"/>
      <c r="R7284" s="105"/>
      <c r="V7284" s="106"/>
      <c r="W7284" s="107"/>
      <c r="X7284" s="107"/>
      <c r="Y7284" s="107"/>
      <c r="Z7284" s="108"/>
      <c r="AA7284" s="107"/>
      <c r="AB7284" s="50"/>
      <c r="AI7284" s="107"/>
    </row>
  </sheetData>
  <autoFilter ref="A2:AI7284"/>
  <sortState ref="A3:AJ28591">
    <sortCondition ref="G3:G28591"/>
  </sortState>
  <pageMargins left="0.42" right="0.23622047244094491" top="0.31496062992125984" bottom="0.31496062992125984" header="0.15748031496062992" footer="0.11811023622047245"/>
  <pageSetup paperSize="9" scale="63" fitToHeight="0" orientation="landscape" r:id="rId1"/>
  <headerFooter>
    <oddFooter>&amp;L&amp;6Quelle: Abfrage aus Prosoz 14plus&amp;R&amp;8Seite &amp;P von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2"/>
  <sheetViews>
    <sheetView workbookViewId="0">
      <selection activeCell="C3" sqref="C3"/>
    </sheetView>
  </sheetViews>
  <sheetFormatPr baseColWidth="10" defaultRowHeight="12.75" x14ac:dyDescent="0.2"/>
  <cols>
    <col min="1" max="3" width="23" customWidth="1"/>
  </cols>
  <sheetData>
    <row r="2" spans="1:3" x14ac:dyDescent="0.2">
      <c r="A2" s="40" t="s">
        <v>96</v>
      </c>
      <c r="B2" s="40" t="s">
        <v>97</v>
      </c>
      <c r="C2" s="40" t="s">
        <v>98</v>
      </c>
    </row>
    <row r="3" spans="1:3" x14ac:dyDescent="0.2">
      <c r="A3" s="35" t="s">
        <v>121</v>
      </c>
      <c r="B3" s="35" t="s">
        <v>122</v>
      </c>
      <c r="C3" t="str">
        <f t="shared" ref="C3:C66" si="0">CONCATENATE(A3, ", ", B3)</f>
        <v>Admiral, Stefanie</v>
      </c>
    </row>
    <row r="4" spans="1:3" x14ac:dyDescent="0.2">
      <c r="A4" s="35" t="s">
        <v>154</v>
      </c>
      <c r="B4" s="35" t="s">
        <v>155</v>
      </c>
      <c r="C4" t="str">
        <f t="shared" si="0"/>
        <v>Agethen, Nicole</v>
      </c>
    </row>
    <row r="5" spans="1:3" x14ac:dyDescent="0.2">
      <c r="A5" s="35" t="s">
        <v>167</v>
      </c>
      <c r="B5" s="35" t="s">
        <v>168</v>
      </c>
      <c r="C5" t="str">
        <f t="shared" si="0"/>
        <v>Ahr, Andrea</v>
      </c>
    </row>
    <row r="6" spans="1:3" x14ac:dyDescent="0.2">
      <c r="A6" s="35" t="s">
        <v>170</v>
      </c>
      <c r="B6" s="35" t="s">
        <v>171</v>
      </c>
      <c r="C6" t="str">
        <f t="shared" si="0"/>
        <v>Albrecht, Dorothee</v>
      </c>
    </row>
    <row r="7" spans="1:3" x14ac:dyDescent="0.2">
      <c r="A7" s="35" t="s">
        <v>172</v>
      </c>
      <c r="B7" s="35" t="s">
        <v>173</v>
      </c>
      <c r="C7" t="str">
        <f t="shared" si="0"/>
        <v>Altenburger, Ute</v>
      </c>
    </row>
    <row r="8" spans="1:3" x14ac:dyDescent="0.2">
      <c r="A8" s="35" t="s">
        <v>174</v>
      </c>
      <c r="B8" s="35" t="s">
        <v>175</v>
      </c>
      <c r="C8" t="str">
        <f t="shared" si="0"/>
        <v>Amler, Manuela</v>
      </c>
    </row>
    <row r="9" spans="1:3" x14ac:dyDescent="0.2">
      <c r="A9" s="35" t="s">
        <v>176</v>
      </c>
      <c r="B9" s="35" t="s">
        <v>177</v>
      </c>
      <c r="C9" t="str">
        <f t="shared" si="0"/>
        <v>Andler, Sven</v>
      </c>
    </row>
    <row r="10" spans="1:3" x14ac:dyDescent="0.2">
      <c r="A10" s="35" t="s">
        <v>179</v>
      </c>
      <c r="B10" s="35" t="s">
        <v>180</v>
      </c>
      <c r="C10" t="str">
        <f t="shared" si="0"/>
        <v>Appl-Faust, Dagmar</v>
      </c>
    </row>
    <row r="11" spans="1:3" x14ac:dyDescent="0.2">
      <c r="A11" s="35" t="s">
        <v>182</v>
      </c>
      <c r="B11" s="35" t="s">
        <v>183</v>
      </c>
      <c r="C11" t="str">
        <f t="shared" si="0"/>
        <v>Aydin, Adem</v>
      </c>
    </row>
    <row r="12" spans="1:3" x14ac:dyDescent="0.2">
      <c r="A12" s="35" t="s">
        <v>182</v>
      </c>
      <c r="B12" s="35" t="s">
        <v>184</v>
      </c>
      <c r="C12" t="str">
        <f t="shared" si="0"/>
        <v>Aydin, Hanife</v>
      </c>
    </row>
    <row r="13" spans="1:3" x14ac:dyDescent="0.2">
      <c r="A13" s="35" t="s">
        <v>185</v>
      </c>
      <c r="B13" s="35" t="s">
        <v>186</v>
      </c>
      <c r="C13" t="str">
        <f t="shared" si="0"/>
        <v>Aydin-Demirel, Ayse Gül</v>
      </c>
    </row>
    <row r="14" spans="1:3" x14ac:dyDescent="0.2">
      <c r="A14" s="35" t="s">
        <v>187</v>
      </c>
      <c r="B14" s="35" t="s">
        <v>188</v>
      </c>
      <c r="C14" t="str">
        <f t="shared" si="0"/>
        <v>Bacchis, Lina</v>
      </c>
    </row>
    <row r="15" spans="1:3" x14ac:dyDescent="0.2">
      <c r="A15" s="35" t="s">
        <v>189</v>
      </c>
      <c r="B15" s="35" t="s">
        <v>190</v>
      </c>
      <c r="C15" t="str">
        <f t="shared" si="0"/>
        <v>Baradi-Abbasi, Jumana</v>
      </c>
    </row>
    <row r="16" spans="1:3" x14ac:dyDescent="0.2">
      <c r="A16" s="35" t="s">
        <v>191</v>
      </c>
      <c r="B16" s="35" t="s">
        <v>192</v>
      </c>
      <c r="C16" t="str">
        <f t="shared" si="0"/>
        <v>Bauer, Jeanette</v>
      </c>
    </row>
    <row r="17" spans="1:3" x14ac:dyDescent="0.2">
      <c r="A17" s="35" t="s">
        <v>194</v>
      </c>
      <c r="B17" s="35" t="s">
        <v>195</v>
      </c>
      <c r="C17" t="str">
        <f t="shared" si="0"/>
        <v>Behrend, Lilou</v>
      </c>
    </row>
    <row r="18" spans="1:3" x14ac:dyDescent="0.2">
      <c r="A18" s="35" t="s">
        <v>197</v>
      </c>
      <c r="B18" s="35" t="s">
        <v>198</v>
      </c>
      <c r="C18" t="str">
        <f t="shared" si="0"/>
        <v>Benning, Nadine</v>
      </c>
    </row>
    <row r="19" spans="1:3" x14ac:dyDescent="0.2">
      <c r="A19" s="35" t="s">
        <v>202</v>
      </c>
      <c r="B19" s="35" t="s">
        <v>198</v>
      </c>
      <c r="C19" t="str">
        <f t="shared" si="0"/>
        <v>Beran, Nadine</v>
      </c>
    </row>
    <row r="20" spans="1:3" x14ac:dyDescent="0.2">
      <c r="A20" s="35" t="s">
        <v>203</v>
      </c>
      <c r="B20" s="35" t="s">
        <v>168</v>
      </c>
      <c r="C20" t="str">
        <f t="shared" si="0"/>
        <v>Berhalter, Andrea</v>
      </c>
    </row>
    <row r="21" spans="1:3" x14ac:dyDescent="0.2">
      <c r="A21" s="35" t="s">
        <v>205</v>
      </c>
      <c r="B21" s="35" t="s">
        <v>206</v>
      </c>
      <c r="C21" t="str">
        <f t="shared" si="0"/>
        <v>Bernhardt, Miriam</v>
      </c>
    </row>
    <row r="22" spans="1:3" x14ac:dyDescent="0.2">
      <c r="A22" s="35" t="s">
        <v>207</v>
      </c>
      <c r="B22" s="35" t="s">
        <v>208</v>
      </c>
      <c r="C22" t="str">
        <f t="shared" si="0"/>
        <v>Berwanger, Caroline</v>
      </c>
    </row>
    <row r="23" spans="1:3" x14ac:dyDescent="0.2">
      <c r="A23" s="35" t="s">
        <v>209</v>
      </c>
      <c r="B23" s="35" t="s">
        <v>210</v>
      </c>
      <c r="C23" t="str">
        <f t="shared" si="0"/>
        <v>Besch, Sarah</v>
      </c>
    </row>
    <row r="24" spans="1:3" x14ac:dyDescent="0.2">
      <c r="A24" s="35" t="s">
        <v>212</v>
      </c>
      <c r="B24" s="35" t="s">
        <v>213</v>
      </c>
      <c r="C24" t="str">
        <f t="shared" si="0"/>
        <v>Bindel, Silke</v>
      </c>
    </row>
    <row r="25" spans="1:3" x14ac:dyDescent="0.2">
      <c r="A25" s="35" t="s">
        <v>214</v>
      </c>
      <c r="B25" s="35" t="s">
        <v>215</v>
      </c>
      <c r="C25" t="str">
        <f t="shared" si="0"/>
        <v>Binder, Angelica</v>
      </c>
    </row>
    <row r="26" spans="1:3" x14ac:dyDescent="0.2">
      <c r="A26" s="35" t="s">
        <v>216</v>
      </c>
      <c r="B26" s="35" t="s">
        <v>217</v>
      </c>
      <c r="C26" t="str">
        <f t="shared" si="0"/>
        <v>Bisceglia, Colomba Sabina</v>
      </c>
    </row>
    <row r="27" spans="1:3" x14ac:dyDescent="0.2">
      <c r="A27" s="35" t="s">
        <v>218</v>
      </c>
      <c r="B27" s="35" t="s">
        <v>219</v>
      </c>
      <c r="C27" t="str">
        <f t="shared" si="0"/>
        <v>Bitner, Luba</v>
      </c>
    </row>
    <row r="28" spans="1:3" x14ac:dyDescent="0.2">
      <c r="A28" s="35" t="s">
        <v>221</v>
      </c>
      <c r="B28" s="35" t="s">
        <v>222</v>
      </c>
      <c r="C28" t="str">
        <f t="shared" si="0"/>
        <v>Bkcireh, Meyadah</v>
      </c>
    </row>
    <row r="29" spans="1:3" x14ac:dyDescent="0.2">
      <c r="A29" s="35" t="s">
        <v>223</v>
      </c>
      <c r="B29" s="35" t="s">
        <v>224</v>
      </c>
      <c r="C29" t="str">
        <f t="shared" si="0"/>
        <v>Blaschko, Trudel</v>
      </c>
    </row>
    <row r="30" spans="1:3" x14ac:dyDescent="0.2">
      <c r="A30" s="35" t="s">
        <v>225</v>
      </c>
      <c r="B30" s="35" t="s">
        <v>226</v>
      </c>
      <c r="C30" t="str">
        <f t="shared" si="0"/>
        <v>Bleher, Cornelia</v>
      </c>
    </row>
    <row r="31" spans="1:3" x14ac:dyDescent="0.2">
      <c r="A31" s="35" t="s">
        <v>228</v>
      </c>
      <c r="B31" s="35" t="s">
        <v>210</v>
      </c>
      <c r="C31" t="str">
        <f t="shared" si="0"/>
        <v>Block, Sarah</v>
      </c>
    </row>
    <row r="32" spans="1:3" x14ac:dyDescent="0.2">
      <c r="A32" s="35" t="s">
        <v>233</v>
      </c>
      <c r="B32" s="35" t="s">
        <v>234</v>
      </c>
      <c r="C32" t="str">
        <f t="shared" si="0"/>
        <v>Blume, Verena</v>
      </c>
    </row>
    <row r="33" spans="1:3" x14ac:dyDescent="0.2">
      <c r="A33" s="35" t="s">
        <v>236</v>
      </c>
      <c r="B33" s="35" t="s">
        <v>237</v>
      </c>
      <c r="C33" t="str">
        <f t="shared" si="0"/>
        <v>Bober, Benjamin</v>
      </c>
    </row>
    <row r="34" spans="1:3" x14ac:dyDescent="0.2">
      <c r="A34" s="35" t="s">
        <v>238</v>
      </c>
      <c r="B34" s="35" t="s">
        <v>239</v>
      </c>
      <c r="C34" t="str">
        <f t="shared" si="0"/>
        <v>Bochanov, Elena</v>
      </c>
    </row>
    <row r="35" spans="1:3" x14ac:dyDescent="0.2">
      <c r="A35" s="35" t="s">
        <v>240</v>
      </c>
      <c r="B35" s="35" t="s">
        <v>241</v>
      </c>
      <c r="C35" t="str">
        <f t="shared" si="0"/>
        <v>Böhmerle, Patrick</v>
      </c>
    </row>
    <row r="36" spans="1:3" x14ac:dyDescent="0.2">
      <c r="A36" s="35" t="s">
        <v>242</v>
      </c>
      <c r="B36" s="35" t="s">
        <v>243</v>
      </c>
      <c r="C36" t="str">
        <f t="shared" si="0"/>
        <v>Braxator, Lydia</v>
      </c>
    </row>
    <row r="37" spans="1:3" x14ac:dyDescent="0.2">
      <c r="A37" s="35" t="s">
        <v>244</v>
      </c>
      <c r="B37" s="35" t="s">
        <v>245</v>
      </c>
      <c r="C37" t="str">
        <f t="shared" si="0"/>
        <v>Brehm-Tiourina, Tatiana</v>
      </c>
    </row>
    <row r="38" spans="1:3" x14ac:dyDescent="0.2">
      <c r="A38" s="35" t="s">
        <v>246</v>
      </c>
      <c r="B38" s="35" t="s">
        <v>169</v>
      </c>
      <c r="C38" t="str">
        <f t="shared" si="0"/>
        <v>Bundesmann, Katharina</v>
      </c>
    </row>
    <row r="39" spans="1:3" x14ac:dyDescent="0.2">
      <c r="A39" s="35" t="s">
        <v>248</v>
      </c>
      <c r="B39" s="35" t="s">
        <v>249</v>
      </c>
      <c r="C39" t="str">
        <f t="shared" si="0"/>
        <v>Bürger, Sandra</v>
      </c>
    </row>
    <row r="40" spans="1:3" x14ac:dyDescent="0.2">
      <c r="A40" s="35" t="s">
        <v>250</v>
      </c>
      <c r="B40" s="35" t="s">
        <v>251</v>
      </c>
      <c r="C40" t="str">
        <f t="shared" si="0"/>
        <v>Burk, Kathrin Susann</v>
      </c>
    </row>
    <row r="41" spans="1:3" x14ac:dyDescent="0.2">
      <c r="A41" s="35" t="s">
        <v>252</v>
      </c>
      <c r="B41" s="35" t="s">
        <v>253</v>
      </c>
      <c r="C41" t="str">
        <f t="shared" si="0"/>
        <v>Busch, Karina</v>
      </c>
    </row>
    <row r="42" spans="1:3" x14ac:dyDescent="0.2">
      <c r="A42" s="35" t="s">
        <v>254</v>
      </c>
      <c r="B42" s="35" t="s">
        <v>255</v>
      </c>
      <c r="C42" t="str">
        <f t="shared" si="0"/>
        <v>Charlier, Sonja</v>
      </c>
    </row>
    <row r="43" spans="1:3" x14ac:dyDescent="0.2">
      <c r="A43" s="35" t="s">
        <v>256</v>
      </c>
      <c r="B43" s="35" t="s">
        <v>257</v>
      </c>
      <c r="C43" t="str">
        <f t="shared" si="0"/>
        <v>Clauß, Alexandra</v>
      </c>
    </row>
    <row r="44" spans="1:3" x14ac:dyDescent="0.2">
      <c r="A44" s="35" t="s">
        <v>258</v>
      </c>
      <c r="B44" s="35" t="s">
        <v>259</v>
      </c>
      <c r="C44" t="str">
        <f t="shared" si="0"/>
        <v>Cleß, Tamara</v>
      </c>
    </row>
    <row r="45" spans="1:3" x14ac:dyDescent="0.2">
      <c r="A45" s="35" t="s">
        <v>260</v>
      </c>
      <c r="B45" s="35" t="s">
        <v>261</v>
      </c>
      <c r="C45" t="str">
        <f t="shared" si="0"/>
        <v>Collmer, Astrid-Maria</v>
      </c>
    </row>
    <row r="46" spans="1:3" x14ac:dyDescent="0.2">
      <c r="A46" s="35" t="s">
        <v>262</v>
      </c>
      <c r="B46" s="35" t="s">
        <v>263</v>
      </c>
      <c r="C46" t="str">
        <f t="shared" si="0"/>
        <v>Da Silva, Christina</v>
      </c>
    </row>
    <row r="47" spans="1:3" x14ac:dyDescent="0.2">
      <c r="A47" s="35" t="s">
        <v>264</v>
      </c>
      <c r="B47" s="35" t="s">
        <v>265</v>
      </c>
      <c r="C47" t="str">
        <f t="shared" si="0"/>
        <v>Damminger, Daniela</v>
      </c>
    </row>
    <row r="48" spans="1:3" x14ac:dyDescent="0.2">
      <c r="A48" s="35" t="s">
        <v>266</v>
      </c>
      <c r="B48" s="35" t="s">
        <v>267</v>
      </c>
      <c r="C48" t="str">
        <f t="shared" si="0"/>
        <v>Dangel, Helga</v>
      </c>
    </row>
    <row r="49" spans="1:3" x14ac:dyDescent="0.2">
      <c r="A49" s="35" t="s">
        <v>268</v>
      </c>
      <c r="B49" s="35" t="s">
        <v>269</v>
      </c>
      <c r="C49" t="str">
        <f t="shared" si="0"/>
        <v>De Gendre, Natalie</v>
      </c>
    </row>
    <row r="50" spans="1:3" x14ac:dyDescent="0.2">
      <c r="A50" s="35" t="s">
        <v>271</v>
      </c>
      <c r="B50" s="35" t="s">
        <v>272</v>
      </c>
      <c r="C50" t="str">
        <f t="shared" si="0"/>
        <v>Dean, Raina</v>
      </c>
    </row>
    <row r="51" spans="1:3" x14ac:dyDescent="0.2">
      <c r="A51" s="35" t="s">
        <v>273</v>
      </c>
      <c r="B51" s="35" t="s">
        <v>267</v>
      </c>
      <c r="C51" t="str">
        <f t="shared" si="0"/>
        <v>Decker, Helga</v>
      </c>
    </row>
    <row r="52" spans="1:3" x14ac:dyDescent="0.2">
      <c r="A52" s="35" t="s">
        <v>274</v>
      </c>
      <c r="B52" s="35" t="s">
        <v>275</v>
      </c>
      <c r="C52" t="str">
        <f t="shared" si="0"/>
        <v>Dedecke, Christine</v>
      </c>
    </row>
    <row r="53" spans="1:3" x14ac:dyDescent="0.2">
      <c r="A53" s="35" t="s">
        <v>276</v>
      </c>
      <c r="B53" s="35" t="s">
        <v>277</v>
      </c>
      <c r="C53" t="str">
        <f t="shared" si="0"/>
        <v>Deibert, Julia</v>
      </c>
    </row>
    <row r="54" spans="1:3" x14ac:dyDescent="0.2">
      <c r="A54" s="35" t="s">
        <v>278</v>
      </c>
      <c r="B54" s="35" t="s">
        <v>279</v>
      </c>
      <c r="C54" t="str">
        <f t="shared" si="0"/>
        <v>Dendorf, Oana</v>
      </c>
    </row>
    <row r="55" spans="1:3" x14ac:dyDescent="0.2">
      <c r="A55" s="35" t="s">
        <v>281</v>
      </c>
      <c r="B55" s="35" t="s">
        <v>201</v>
      </c>
      <c r="C55" t="str">
        <f t="shared" si="0"/>
        <v>Derflinger, Eva</v>
      </c>
    </row>
    <row r="56" spans="1:3" x14ac:dyDescent="0.2">
      <c r="A56" s="35" t="s">
        <v>282</v>
      </c>
      <c r="B56" s="35" t="s">
        <v>283</v>
      </c>
      <c r="C56" t="str">
        <f t="shared" si="0"/>
        <v>Diemer, Thorsten</v>
      </c>
    </row>
    <row r="57" spans="1:3" x14ac:dyDescent="0.2">
      <c r="A57" s="35" t="s">
        <v>284</v>
      </c>
      <c r="B57" s="35" t="s">
        <v>285</v>
      </c>
      <c r="C57" t="str">
        <f t="shared" si="0"/>
        <v>Dieterich, Kirsten</v>
      </c>
    </row>
    <row r="58" spans="1:3" x14ac:dyDescent="0.2">
      <c r="A58" s="35" t="s">
        <v>286</v>
      </c>
      <c r="B58" s="35" t="s">
        <v>287</v>
      </c>
      <c r="C58" t="str">
        <f t="shared" si="0"/>
        <v>Dif, Sakina</v>
      </c>
    </row>
    <row r="59" spans="1:3" x14ac:dyDescent="0.2">
      <c r="A59" s="35" t="s">
        <v>288</v>
      </c>
      <c r="B59" s="35" t="s">
        <v>289</v>
      </c>
      <c r="C59" t="str">
        <f t="shared" si="0"/>
        <v>Djonovic, Rebecca</v>
      </c>
    </row>
    <row r="60" spans="1:3" x14ac:dyDescent="0.2">
      <c r="A60" s="35" t="s">
        <v>291</v>
      </c>
      <c r="B60" s="35" t="s">
        <v>292</v>
      </c>
      <c r="C60" t="str">
        <f t="shared" si="0"/>
        <v>Donovic, Rebecca (Duplikat)</v>
      </c>
    </row>
    <row r="61" spans="1:3" x14ac:dyDescent="0.2">
      <c r="A61" s="35" t="s">
        <v>293</v>
      </c>
      <c r="B61" s="35" t="s">
        <v>294</v>
      </c>
      <c r="C61" t="str">
        <f t="shared" si="0"/>
        <v>Dursun, Esengül</v>
      </c>
    </row>
    <row r="62" spans="1:3" x14ac:dyDescent="0.2">
      <c r="A62" s="35" t="s">
        <v>293</v>
      </c>
      <c r="B62" s="35" t="s">
        <v>295</v>
      </c>
      <c r="C62" t="str">
        <f t="shared" si="0"/>
        <v>Dursun, Hatice</v>
      </c>
    </row>
    <row r="63" spans="1:3" x14ac:dyDescent="0.2">
      <c r="A63" s="35" t="s">
        <v>296</v>
      </c>
      <c r="B63" s="35" t="s">
        <v>297</v>
      </c>
      <c r="C63" t="str">
        <f t="shared" si="0"/>
        <v>Dütscher, Heike</v>
      </c>
    </row>
    <row r="64" spans="1:3" x14ac:dyDescent="0.2">
      <c r="A64" s="35" t="s">
        <v>298</v>
      </c>
      <c r="B64" s="35" t="s">
        <v>299</v>
      </c>
      <c r="C64" t="str">
        <f t="shared" si="0"/>
        <v>Eberle, Dominik</v>
      </c>
    </row>
    <row r="65" spans="1:3" x14ac:dyDescent="0.2">
      <c r="A65" s="35" t="s">
        <v>300</v>
      </c>
      <c r="B65" s="35" t="s">
        <v>301</v>
      </c>
      <c r="C65" t="str">
        <f t="shared" si="0"/>
        <v>Eberwein, Ingrid</v>
      </c>
    </row>
    <row r="66" spans="1:3" x14ac:dyDescent="0.2">
      <c r="A66" s="35" t="s">
        <v>300</v>
      </c>
      <c r="B66" s="35" t="s">
        <v>302</v>
      </c>
      <c r="C66" t="str">
        <f t="shared" si="0"/>
        <v>Eberwein, Reinhilde</v>
      </c>
    </row>
    <row r="67" spans="1:3" x14ac:dyDescent="0.2">
      <c r="A67" s="35" t="s">
        <v>304</v>
      </c>
      <c r="B67" s="35" t="s">
        <v>305</v>
      </c>
      <c r="C67" t="str">
        <f t="shared" ref="C67:C130" si="1">CONCATENATE(A67, ", ", B67)</f>
        <v>Ebin, Ayse</v>
      </c>
    </row>
    <row r="68" spans="1:3" x14ac:dyDescent="0.2">
      <c r="A68" s="35" t="s">
        <v>306</v>
      </c>
      <c r="B68" s="35" t="s">
        <v>307</v>
      </c>
      <c r="C68" t="str">
        <f t="shared" si="1"/>
        <v>Eckle, Marc</v>
      </c>
    </row>
    <row r="69" spans="1:3" x14ac:dyDescent="0.2">
      <c r="A69" s="35" t="s">
        <v>306</v>
      </c>
      <c r="B69" s="35" t="s">
        <v>308</v>
      </c>
      <c r="C69" t="str">
        <f t="shared" si="1"/>
        <v>Eckle, Petra</v>
      </c>
    </row>
    <row r="70" spans="1:3" x14ac:dyDescent="0.2">
      <c r="A70" s="35" t="s">
        <v>306</v>
      </c>
      <c r="B70" s="35" t="s">
        <v>310</v>
      </c>
      <c r="C70" t="str">
        <f t="shared" si="1"/>
        <v>Eckle, Thomas</v>
      </c>
    </row>
    <row r="71" spans="1:3" x14ac:dyDescent="0.2">
      <c r="A71" s="35" t="s">
        <v>311</v>
      </c>
      <c r="B71" s="35" t="s">
        <v>312</v>
      </c>
      <c r="C71" t="str">
        <f t="shared" si="1"/>
        <v>Eichinger, Melanie</v>
      </c>
    </row>
    <row r="72" spans="1:3" x14ac:dyDescent="0.2">
      <c r="A72" s="35" t="s">
        <v>313</v>
      </c>
      <c r="B72" s="35" t="s">
        <v>314</v>
      </c>
      <c r="C72" t="str">
        <f t="shared" si="1"/>
        <v>Einsele, Gabriele</v>
      </c>
    </row>
    <row r="73" spans="1:3" x14ac:dyDescent="0.2">
      <c r="A73" s="35" t="s">
        <v>316</v>
      </c>
      <c r="B73" s="35" t="s">
        <v>317</v>
      </c>
      <c r="C73" t="str">
        <f t="shared" si="1"/>
        <v>Eisele-Moyé, Jana</v>
      </c>
    </row>
    <row r="74" spans="1:3" x14ac:dyDescent="0.2">
      <c r="A74" s="35" t="s">
        <v>318</v>
      </c>
      <c r="B74" s="35" t="s">
        <v>122</v>
      </c>
      <c r="C74" t="str">
        <f t="shared" si="1"/>
        <v>Eisermann, Stefanie</v>
      </c>
    </row>
    <row r="75" spans="1:3" x14ac:dyDescent="0.2">
      <c r="A75" s="35" t="s">
        <v>319</v>
      </c>
      <c r="B75" s="35" t="s">
        <v>320</v>
      </c>
      <c r="C75" t="str">
        <f t="shared" si="1"/>
        <v>Elbouazzaoui, Zineb</v>
      </c>
    </row>
    <row r="76" spans="1:3" x14ac:dyDescent="0.2">
      <c r="A76" s="35" t="s">
        <v>321</v>
      </c>
      <c r="B76" s="35" t="s">
        <v>322</v>
      </c>
      <c r="C76" t="str">
        <f t="shared" si="1"/>
        <v>Elgert, Gerd</v>
      </c>
    </row>
    <row r="77" spans="1:3" x14ac:dyDescent="0.2">
      <c r="A77" s="35" t="s">
        <v>323</v>
      </c>
      <c r="B77" s="35" t="s">
        <v>324</v>
      </c>
      <c r="C77" t="str">
        <f t="shared" si="1"/>
        <v>Ellinger, Sabrina</v>
      </c>
    </row>
    <row r="78" spans="1:3" x14ac:dyDescent="0.2">
      <c r="A78" s="35" t="s">
        <v>325</v>
      </c>
      <c r="B78" s="35" t="s">
        <v>326</v>
      </c>
      <c r="C78" t="str">
        <f t="shared" si="1"/>
        <v>Emmerson, Rachel</v>
      </c>
    </row>
    <row r="79" spans="1:3" x14ac:dyDescent="0.2">
      <c r="A79" s="35" t="s">
        <v>327</v>
      </c>
      <c r="B79" s="35" t="s">
        <v>328</v>
      </c>
      <c r="C79" t="str">
        <f t="shared" si="1"/>
        <v>Epple, Anja</v>
      </c>
    </row>
    <row r="80" spans="1:3" x14ac:dyDescent="0.2">
      <c r="A80" s="35" t="s">
        <v>329</v>
      </c>
      <c r="B80" s="35" t="s">
        <v>169</v>
      </c>
      <c r="C80" t="str">
        <f t="shared" si="1"/>
        <v>Ermert, Katharina</v>
      </c>
    </row>
    <row r="81" spans="1:3" x14ac:dyDescent="0.2">
      <c r="A81" s="35" t="s">
        <v>330</v>
      </c>
      <c r="B81" s="35" t="s">
        <v>331</v>
      </c>
      <c r="C81" t="str">
        <f t="shared" si="1"/>
        <v>Eschler, Marina</v>
      </c>
    </row>
    <row r="82" spans="1:3" x14ac:dyDescent="0.2">
      <c r="A82" s="35" t="s">
        <v>332</v>
      </c>
      <c r="B82" s="35" t="s">
        <v>333</v>
      </c>
      <c r="C82" t="str">
        <f t="shared" si="1"/>
        <v>Essig, Kristina</v>
      </c>
    </row>
    <row r="83" spans="1:3" x14ac:dyDescent="0.2">
      <c r="A83" s="35" t="s">
        <v>335</v>
      </c>
      <c r="B83" s="35" t="s">
        <v>263</v>
      </c>
      <c r="C83" t="str">
        <f t="shared" si="1"/>
        <v>Faiß, Christina</v>
      </c>
    </row>
    <row r="84" spans="1:3" x14ac:dyDescent="0.2">
      <c r="A84" s="35" t="s">
        <v>336</v>
      </c>
      <c r="B84" s="35" t="s">
        <v>337</v>
      </c>
      <c r="C84" t="str">
        <f t="shared" si="1"/>
        <v>Fernsel, Adriana</v>
      </c>
    </row>
    <row r="85" spans="1:3" x14ac:dyDescent="0.2">
      <c r="A85" s="35" t="s">
        <v>338</v>
      </c>
      <c r="B85" s="35" t="s">
        <v>339</v>
      </c>
      <c r="C85" t="str">
        <f t="shared" si="1"/>
        <v>Feucht, Brigitte</v>
      </c>
    </row>
    <row r="86" spans="1:3" x14ac:dyDescent="0.2">
      <c r="A86" s="35" t="s">
        <v>181</v>
      </c>
      <c r="B86" s="35" t="s">
        <v>340</v>
      </c>
      <c r="C86" t="str">
        <f t="shared" si="1"/>
        <v>Fischer, Jasmin</v>
      </c>
    </row>
    <row r="87" spans="1:3" x14ac:dyDescent="0.2">
      <c r="A87" s="35" t="s">
        <v>342</v>
      </c>
      <c r="B87" s="35" t="s">
        <v>343</v>
      </c>
      <c r="C87" t="str">
        <f t="shared" si="1"/>
        <v>Fitz, Alexander</v>
      </c>
    </row>
    <row r="88" spans="1:3" x14ac:dyDescent="0.2">
      <c r="A88" s="35" t="s">
        <v>344</v>
      </c>
      <c r="B88" s="35" t="s">
        <v>345</v>
      </c>
      <c r="C88" t="str">
        <f t="shared" si="1"/>
        <v>Flaig, Gottfried</v>
      </c>
    </row>
    <row r="89" spans="1:3" x14ac:dyDescent="0.2">
      <c r="A89" s="35" t="s">
        <v>346</v>
      </c>
      <c r="B89" s="35" t="s">
        <v>347</v>
      </c>
      <c r="C89" t="str">
        <f t="shared" si="1"/>
        <v>Fleischmann, Simone</v>
      </c>
    </row>
    <row r="90" spans="1:3" x14ac:dyDescent="0.2">
      <c r="A90" s="35" t="s">
        <v>200</v>
      </c>
      <c r="B90" s="35" t="s">
        <v>349</v>
      </c>
      <c r="C90" t="str">
        <f t="shared" si="1"/>
        <v>Franz, Renate</v>
      </c>
    </row>
    <row r="91" spans="1:3" x14ac:dyDescent="0.2">
      <c r="A91" s="35" t="s">
        <v>350</v>
      </c>
      <c r="B91" s="35" t="s">
        <v>351</v>
      </c>
      <c r="C91" t="str">
        <f t="shared" si="1"/>
        <v>Frick, Susanne</v>
      </c>
    </row>
    <row r="92" spans="1:3" x14ac:dyDescent="0.2">
      <c r="A92" s="35" t="s">
        <v>352</v>
      </c>
      <c r="B92" s="35" t="s">
        <v>340</v>
      </c>
      <c r="C92" t="str">
        <f t="shared" si="1"/>
        <v>Frieß, Jasmin</v>
      </c>
    </row>
    <row r="93" spans="1:3" x14ac:dyDescent="0.2">
      <c r="A93" s="35" t="s">
        <v>353</v>
      </c>
      <c r="B93" s="35" t="s">
        <v>354</v>
      </c>
      <c r="C93" t="str">
        <f t="shared" si="1"/>
        <v>Fröschle, Tina</v>
      </c>
    </row>
    <row r="94" spans="1:3" x14ac:dyDescent="0.2">
      <c r="A94" s="35" t="s">
        <v>355</v>
      </c>
      <c r="B94" s="35" t="s">
        <v>356</v>
      </c>
      <c r="C94" t="str">
        <f t="shared" si="1"/>
        <v>Gaugele, Raphaela</v>
      </c>
    </row>
    <row r="95" spans="1:3" x14ac:dyDescent="0.2">
      <c r="A95" s="35" t="s">
        <v>357</v>
      </c>
      <c r="B95" s="35" t="s">
        <v>358</v>
      </c>
      <c r="C95" t="str">
        <f t="shared" si="1"/>
        <v>Gehrmann, Janine</v>
      </c>
    </row>
    <row r="96" spans="1:3" x14ac:dyDescent="0.2">
      <c r="A96" s="35" t="s">
        <v>359</v>
      </c>
      <c r="B96" s="35" t="s">
        <v>360</v>
      </c>
      <c r="C96" t="str">
        <f t="shared" si="1"/>
        <v>Gelfort, Marilene</v>
      </c>
    </row>
    <row r="97" spans="1:3" x14ac:dyDescent="0.2">
      <c r="A97" s="35" t="s">
        <v>361</v>
      </c>
      <c r="B97" s="35" t="s">
        <v>362</v>
      </c>
      <c r="C97" t="str">
        <f t="shared" si="1"/>
        <v>Göpfrich, Veronika</v>
      </c>
    </row>
    <row r="98" spans="1:3" x14ac:dyDescent="0.2">
      <c r="A98" s="35" t="s">
        <v>363</v>
      </c>
      <c r="B98" s="35" t="s">
        <v>364</v>
      </c>
      <c r="C98" t="str">
        <f t="shared" si="1"/>
        <v>Gräf, Markus</v>
      </c>
    </row>
    <row r="99" spans="1:3" x14ac:dyDescent="0.2">
      <c r="A99" s="35" t="s">
        <v>229</v>
      </c>
      <c r="B99" s="35" t="s">
        <v>366</v>
      </c>
      <c r="C99" t="str">
        <f t="shared" si="1"/>
        <v>Grau, Franziska</v>
      </c>
    </row>
    <row r="100" spans="1:3" x14ac:dyDescent="0.2">
      <c r="A100" s="35" t="s">
        <v>368</v>
      </c>
      <c r="B100" s="35" t="s">
        <v>369</v>
      </c>
      <c r="C100" t="str">
        <f t="shared" si="1"/>
        <v>Günther, Christiane</v>
      </c>
    </row>
    <row r="101" spans="1:3" x14ac:dyDescent="0.2">
      <c r="A101" s="35" t="s">
        <v>196</v>
      </c>
      <c r="B101" s="35" t="s">
        <v>370</v>
      </c>
      <c r="C101" t="str">
        <f t="shared" si="1"/>
        <v>Hahn, Irmgard</v>
      </c>
    </row>
    <row r="102" spans="1:3" x14ac:dyDescent="0.2">
      <c r="A102" s="35" t="s">
        <v>371</v>
      </c>
      <c r="B102" s="35" t="s">
        <v>372</v>
      </c>
      <c r="C102" t="str">
        <f t="shared" si="1"/>
        <v>Hänle, Kerstin</v>
      </c>
    </row>
    <row r="103" spans="1:3" x14ac:dyDescent="0.2">
      <c r="A103" s="35" t="s">
        <v>373</v>
      </c>
      <c r="B103" s="35" t="s">
        <v>348</v>
      </c>
      <c r="C103" t="str">
        <f t="shared" si="1"/>
        <v>Hanov, Lisa</v>
      </c>
    </row>
    <row r="104" spans="1:3" x14ac:dyDescent="0.2">
      <c r="A104" s="35" t="s">
        <v>374</v>
      </c>
      <c r="B104" s="35" t="s">
        <v>375</v>
      </c>
      <c r="C104" t="str">
        <f t="shared" si="1"/>
        <v>Harder, Beatrix</v>
      </c>
    </row>
    <row r="105" spans="1:3" x14ac:dyDescent="0.2">
      <c r="A105" s="35" t="s">
        <v>376</v>
      </c>
      <c r="B105" s="35" t="s">
        <v>377</v>
      </c>
      <c r="C105" t="str">
        <f t="shared" si="1"/>
        <v>Haußmann, Sabine</v>
      </c>
    </row>
    <row r="106" spans="1:3" x14ac:dyDescent="0.2">
      <c r="A106" s="35" t="s">
        <v>376</v>
      </c>
      <c r="B106" s="35" t="s">
        <v>351</v>
      </c>
      <c r="C106" t="str">
        <f t="shared" si="1"/>
        <v>Haußmann, Susanne</v>
      </c>
    </row>
    <row r="107" spans="1:3" x14ac:dyDescent="0.2">
      <c r="A107" s="35" t="s">
        <v>378</v>
      </c>
      <c r="B107" s="35" t="s">
        <v>348</v>
      </c>
      <c r="C107" t="str">
        <f t="shared" si="1"/>
        <v>Haussmann, Lisa</v>
      </c>
    </row>
    <row r="108" spans="1:3" x14ac:dyDescent="0.2">
      <c r="A108" s="35" t="s">
        <v>379</v>
      </c>
      <c r="B108" s="35" t="s">
        <v>380</v>
      </c>
      <c r="C108" t="str">
        <f t="shared" si="1"/>
        <v>Heck, Dominique</v>
      </c>
    </row>
    <row r="109" spans="1:3" x14ac:dyDescent="0.2">
      <c r="A109" s="35" t="s">
        <v>382</v>
      </c>
      <c r="B109" s="35" t="s">
        <v>263</v>
      </c>
      <c r="C109" t="str">
        <f t="shared" si="1"/>
        <v>Heideck, Christina</v>
      </c>
    </row>
    <row r="110" spans="1:3" x14ac:dyDescent="0.2">
      <c r="A110" s="35" t="s">
        <v>383</v>
      </c>
      <c r="B110" s="35" t="s">
        <v>384</v>
      </c>
      <c r="C110" t="str">
        <f t="shared" si="1"/>
        <v>Heikaus, Britt Inger</v>
      </c>
    </row>
    <row r="111" spans="1:3" x14ac:dyDescent="0.2">
      <c r="A111" s="35" t="s">
        <v>385</v>
      </c>
      <c r="B111" s="35" t="s">
        <v>377</v>
      </c>
      <c r="C111" t="str">
        <f t="shared" si="1"/>
        <v>Heilemann, Sabine</v>
      </c>
    </row>
    <row r="112" spans="1:3" x14ac:dyDescent="0.2">
      <c r="A112" s="35" t="s">
        <v>386</v>
      </c>
      <c r="B112" s="35" t="s">
        <v>290</v>
      </c>
      <c r="C112" t="str">
        <f t="shared" si="1"/>
        <v>Heinig, Nina</v>
      </c>
    </row>
    <row r="113" spans="1:3" x14ac:dyDescent="0.2">
      <c r="A113" s="35" t="s">
        <v>388</v>
      </c>
      <c r="B113" s="35" t="s">
        <v>308</v>
      </c>
      <c r="C113" t="str">
        <f t="shared" si="1"/>
        <v>Heller, Petra</v>
      </c>
    </row>
    <row r="114" spans="1:3" x14ac:dyDescent="0.2">
      <c r="A114" s="35" t="s">
        <v>389</v>
      </c>
      <c r="B114" s="35" t="s">
        <v>390</v>
      </c>
      <c r="C114" t="str">
        <f t="shared" si="1"/>
        <v>Henn, Stefan</v>
      </c>
    </row>
    <row r="115" spans="1:3" x14ac:dyDescent="0.2">
      <c r="A115" s="35" t="s">
        <v>391</v>
      </c>
      <c r="B115" s="35" t="s">
        <v>358</v>
      </c>
      <c r="C115" t="str">
        <f t="shared" si="1"/>
        <v>Herbst, Janine</v>
      </c>
    </row>
    <row r="116" spans="1:3" x14ac:dyDescent="0.2">
      <c r="A116" s="35" t="s">
        <v>392</v>
      </c>
      <c r="B116" s="35" t="s">
        <v>334</v>
      </c>
      <c r="C116" t="str">
        <f t="shared" si="1"/>
        <v>Hermsdorff, Ellen</v>
      </c>
    </row>
    <row r="117" spans="1:3" x14ac:dyDescent="0.2">
      <c r="A117" s="35" t="s">
        <v>394</v>
      </c>
      <c r="B117" s="35" t="s">
        <v>395</v>
      </c>
      <c r="C117" t="str">
        <f t="shared" si="1"/>
        <v>Hernet, Fransiska Katharina Elisabeth</v>
      </c>
    </row>
    <row r="118" spans="1:3" x14ac:dyDescent="0.2">
      <c r="A118" s="35" t="s">
        <v>397</v>
      </c>
      <c r="B118" s="35" t="s">
        <v>206</v>
      </c>
      <c r="C118" t="str">
        <f t="shared" si="1"/>
        <v>Herrmann, Miriam</v>
      </c>
    </row>
    <row r="119" spans="1:3" x14ac:dyDescent="0.2">
      <c r="A119" s="35" t="s">
        <v>398</v>
      </c>
      <c r="B119" s="35" t="s">
        <v>239</v>
      </c>
      <c r="C119" t="str">
        <f t="shared" si="1"/>
        <v>Hilkevitsch, Elena</v>
      </c>
    </row>
    <row r="120" spans="1:3" x14ac:dyDescent="0.2">
      <c r="A120" s="35" t="s">
        <v>399</v>
      </c>
      <c r="B120" s="35" t="s">
        <v>347</v>
      </c>
      <c r="C120" t="str">
        <f t="shared" si="1"/>
        <v>Hiller, Simone</v>
      </c>
    </row>
    <row r="121" spans="1:3" x14ac:dyDescent="0.2">
      <c r="A121" s="35" t="s">
        <v>393</v>
      </c>
      <c r="B121" s="35" t="s">
        <v>400</v>
      </c>
      <c r="C121" t="str">
        <f t="shared" si="1"/>
        <v>Hoffmann, Wiebke</v>
      </c>
    </row>
    <row r="122" spans="1:3" x14ac:dyDescent="0.2">
      <c r="A122" s="35" t="s">
        <v>401</v>
      </c>
      <c r="B122" s="35" t="s">
        <v>402</v>
      </c>
      <c r="C122" t="str">
        <f t="shared" si="1"/>
        <v>Hohler, Vivien</v>
      </c>
    </row>
    <row r="123" spans="1:3" x14ac:dyDescent="0.2">
      <c r="A123" s="35" t="s">
        <v>403</v>
      </c>
      <c r="B123" s="35" t="s">
        <v>339</v>
      </c>
      <c r="C123" t="str">
        <f t="shared" si="1"/>
        <v>Hohmeier, Brigitte</v>
      </c>
    </row>
    <row r="124" spans="1:3" x14ac:dyDescent="0.2">
      <c r="A124" s="35" t="s">
        <v>406</v>
      </c>
      <c r="B124" s="35" t="s">
        <v>407</v>
      </c>
      <c r="C124" t="str">
        <f t="shared" si="1"/>
        <v>Holderrieth, Angelika</v>
      </c>
    </row>
    <row r="125" spans="1:3" x14ac:dyDescent="0.2">
      <c r="A125" s="35" t="s">
        <v>408</v>
      </c>
      <c r="B125" s="35" t="s">
        <v>409</v>
      </c>
      <c r="C125" t="str">
        <f t="shared" si="1"/>
        <v>Holtschmidt-Täschner, Bettina</v>
      </c>
    </row>
    <row r="126" spans="1:3" x14ac:dyDescent="0.2">
      <c r="A126" s="35" t="s">
        <v>410</v>
      </c>
      <c r="B126" s="35" t="s">
        <v>411</v>
      </c>
      <c r="C126" t="str">
        <f t="shared" si="1"/>
        <v>Hoss, Marzana</v>
      </c>
    </row>
    <row r="127" spans="1:3" x14ac:dyDescent="0.2">
      <c r="A127" s="35" t="s">
        <v>413</v>
      </c>
      <c r="B127" s="35" t="s">
        <v>414</v>
      </c>
      <c r="C127" t="str">
        <f t="shared" si="1"/>
        <v>Hoti, Zuzana</v>
      </c>
    </row>
    <row r="128" spans="1:3" x14ac:dyDescent="0.2">
      <c r="A128" s="35" t="s">
        <v>230</v>
      </c>
      <c r="B128" s="35" t="s">
        <v>415</v>
      </c>
      <c r="C128" t="str">
        <f t="shared" si="1"/>
        <v>Hummel, Carina</v>
      </c>
    </row>
    <row r="129" spans="1:3" x14ac:dyDescent="0.2">
      <c r="A129" s="35" t="s">
        <v>416</v>
      </c>
      <c r="B129" s="35" t="s">
        <v>417</v>
      </c>
      <c r="C129" t="str">
        <f t="shared" si="1"/>
        <v>Hüttenrauch, Stephanie</v>
      </c>
    </row>
    <row r="130" spans="1:3" x14ac:dyDescent="0.2">
      <c r="A130" s="35" t="s">
        <v>418</v>
      </c>
      <c r="B130" s="35" t="s">
        <v>419</v>
      </c>
      <c r="C130" t="str">
        <f t="shared" si="1"/>
        <v>Hytrek, Claudia</v>
      </c>
    </row>
    <row r="131" spans="1:3" x14ac:dyDescent="0.2">
      <c r="A131" s="35" t="s">
        <v>420</v>
      </c>
      <c r="B131" s="35" t="s">
        <v>421</v>
      </c>
      <c r="C131" t="str">
        <f t="shared" ref="C131:C194" si="2">CONCATENATE(A131, ", ", B131)</f>
        <v>Illmann, Margaretha</v>
      </c>
    </row>
    <row r="132" spans="1:3" x14ac:dyDescent="0.2">
      <c r="A132" s="35" t="s">
        <v>423</v>
      </c>
      <c r="B132" s="35" t="s">
        <v>257</v>
      </c>
      <c r="C132" t="str">
        <f t="shared" si="2"/>
        <v>Ionescu, Alexandra</v>
      </c>
    </row>
    <row r="133" spans="1:3" x14ac:dyDescent="0.2">
      <c r="A133" s="35" t="s">
        <v>424</v>
      </c>
      <c r="B133" s="35" t="s">
        <v>366</v>
      </c>
      <c r="C133" t="str">
        <f t="shared" si="2"/>
        <v>Jauß, Franziska</v>
      </c>
    </row>
    <row r="134" spans="1:3" x14ac:dyDescent="0.2">
      <c r="A134" s="35" t="s">
        <v>425</v>
      </c>
      <c r="B134" s="35" t="s">
        <v>308</v>
      </c>
      <c r="C134" t="str">
        <f t="shared" si="2"/>
        <v>Käb, Petra</v>
      </c>
    </row>
    <row r="135" spans="1:3" x14ac:dyDescent="0.2">
      <c r="A135" s="35" t="s">
        <v>426</v>
      </c>
      <c r="B135" s="35" t="s">
        <v>328</v>
      </c>
      <c r="C135" t="str">
        <f t="shared" si="2"/>
        <v>Kaiser, Anja</v>
      </c>
    </row>
    <row r="136" spans="1:3" x14ac:dyDescent="0.2">
      <c r="A136" s="35" t="s">
        <v>426</v>
      </c>
      <c r="B136" s="35" t="s">
        <v>239</v>
      </c>
      <c r="C136" t="str">
        <f t="shared" si="2"/>
        <v>Kaiser, Elena</v>
      </c>
    </row>
    <row r="137" spans="1:3" x14ac:dyDescent="0.2">
      <c r="A137" s="35" t="s">
        <v>427</v>
      </c>
      <c r="B137" s="35" t="s">
        <v>428</v>
      </c>
      <c r="C137" t="str">
        <f t="shared" si="2"/>
        <v>Kalogeropoulos, Theodoros</v>
      </c>
    </row>
    <row r="138" spans="1:3" x14ac:dyDescent="0.2">
      <c r="A138" s="35" t="s">
        <v>429</v>
      </c>
      <c r="B138" s="35" t="s">
        <v>430</v>
      </c>
      <c r="C138" t="str">
        <f t="shared" si="2"/>
        <v>Kamm, Nadja</v>
      </c>
    </row>
    <row r="139" spans="1:3" x14ac:dyDescent="0.2">
      <c r="A139" s="35" t="s">
        <v>429</v>
      </c>
      <c r="B139" s="35" t="s">
        <v>290</v>
      </c>
      <c r="C139" t="str">
        <f t="shared" si="2"/>
        <v>Kamm, Nina</v>
      </c>
    </row>
    <row r="140" spans="1:3" x14ac:dyDescent="0.2">
      <c r="A140" s="35" t="s">
        <v>432</v>
      </c>
      <c r="B140" s="35" t="s">
        <v>433</v>
      </c>
      <c r="C140" t="str">
        <f t="shared" si="2"/>
        <v>Kämmer, Annegret</v>
      </c>
    </row>
    <row r="141" spans="1:3" x14ac:dyDescent="0.2">
      <c r="A141" s="35" t="s">
        <v>432</v>
      </c>
      <c r="B141" s="35" t="s">
        <v>315</v>
      </c>
      <c r="C141" t="str">
        <f t="shared" si="2"/>
        <v>Kämmer, Martin</v>
      </c>
    </row>
    <row r="142" spans="1:3" x14ac:dyDescent="0.2">
      <c r="A142" s="35" t="s">
        <v>435</v>
      </c>
      <c r="B142" s="35" t="s">
        <v>436</v>
      </c>
      <c r="C142" t="str">
        <f t="shared" si="2"/>
        <v>Kammerer, Nora-Johanna</v>
      </c>
    </row>
    <row r="143" spans="1:3" x14ac:dyDescent="0.2">
      <c r="A143" s="35" t="s">
        <v>437</v>
      </c>
      <c r="B143" s="35" t="s">
        <v>407</v>
      </c>
      <c r="C143" t="str">
        <f t="shared" si="2"/>
        <v>Karabetyan, Angelika</v>
      </c>
    </row>
    <row r="144" spans="1:3" x14ac:dyDescent="0.2">
      <c r="A144" s="35" t="s">
        <v>438</v>
      </c>
      <c r="B144" s="35" t="s">
        <v>156</v>
      </c>
      <c r="C144" t="str">
        <f t="shared" si="2"/>
        <v>Kath. Verwaltungszentrum, Esslingen</v>
      </c>
    </row>
    <row r="145" spans="1:3" x14ac:dyDescent="0.2">
      <c r="A145" s="35" t="s">
        <v>439</v>
      </c>
      <c r="B145" s="35" t="s">
        <v>255</v>
      </c>
      <c r="C145" t="str">
        <f t="shared" si="2"/>
        <v>Kaufhold, Sonja</v>
      </c>
    </row>
    <row r="146" spans="1:3" x14ac:dyDescent="0.2">
      <c r="A146" s="35" t="s">
        <v>440</v>
      </c>
      <c r="B146" s="35" t="s">
        <v>171</v>
      </c>
      <c r="C146" t="str">
        <f t="shared" si="2"/>
        <v>Kaufmann, Dorothee</v>
      </c>
    </row>
    <row r="147" spans="1:3" x14ac:dyDescent="0.2">
      <c r="A147" s="35" t="s">
        <v>440</v>
      </c>
      <c r="B147" s="35" t="s">
        <v>441</v>
      </c>
      <c r="C147" t="str">
        <f t="shared" si="2"/>
        <v>Kaufmann, Olga</v>
      </c>
    </row>
    <row r="148" spans="1:3" x14ac:dyDescent="0.2">
      <c r="A148" s="35" t="s">
        <v>150</v>
      </c>
      <c r="B148" s="35" t="s">
        <v>442</v>
      </c>
      <c r="C148" t="str">
        <f t="shared" si="2"/>
        <v>Keller, Jutta</v>
      </c>
    </row>
    <row r="149" spans="1:3" x14ac:dyDescent="0.2">
      <c r="A149" s="35" t="s">
        <v>443</v>
      </c>
      <c r="B149" s="35" t="s">
        <v>444</v>
      </c>
      <c r="C149" t="str">
        <f t="shared" si="2"/>
        <v>Khalili, Schahla</v>
      </c>
    </row>
    <row r="150" spans="1:3" x14ac:dyDescent="0.2">
      <c r="A150" s="35" t="s">
        <v>443</v>
      </c>
      <c r="B150" s="35" t="s">
        <v>445</v>
      </c>
      <c r="C150" t="str">
        <f t="shared" si="2"/>
        <v>Khalili, Sunita</v>
      </c>
    </row>
    <row r="151" spans="1:3" x14ac:dyDescent="0.2">
      <c r="A151" s="35" t="s">
        <v>446</v>
      </c>
      <c r="B151" s="35" t="s">
        <v>309</v>
      </c>
      <c r="C151" t="str">
        <f t="shared" si="2"/>
        <v>Kiesel-Luik, Beatrice</v>
      </c>
    </row>
    <row r="152" spans="1:3" x14ac:dyDescent="0.2">
      <c r="A152" s="35" t="s">
        <v>447</v>
      </c>
      <c r="B152" s="35" t="s">
        <v>301</v>
      </c>
      <c r="C152" t="str">
        <f t="shared" si="2"/>
        <v>Kieser, Ingrid</v>
      </c>
    </row>
    <row r="153" spans="1:3" x14ac:dyDescent="0.2">
      <c r="A153" s="35" t="s">
        <v>448</v>
      </c>
      <c r="B153" s="35" t="s">
        <v>449</v>
      </c>
      <c r="C153" t="str">
        <f t="shared" si="2"/>
        <v>Kießling, Margarete</v>
      </c>
    </row>
    <row r="154" spans="1:3" x14ac:dyDescent="0.2">
      <c r="A154" s="35" t="s">
        <v>450</v>
      </c>
      <c r="B154" s="35" t="s">
        <v>451</v>
      </c>
      <c r="C154" t="str">
        <f t="shared" si="2"/>
        <v>Kiltz, Hansjörg</v>
      </c>
    </row>
    <row r="155" spans="1:3" x14ac:dyDescent="0.2">
      <c r="A155" s="35" t="s">
        <v>452</v>
      </c>
      <c r="B155" s="35" t="s">
        <v>453</v>
      </c>
      <c r="C155" t="str">
        <f t="shared" si="2"/>
        <v>Kim, Sung-Min</v>
      </c>
    </row>
    <row r="156" spans="1:3" x14ac:dyDescent="0.2">
      <c r="A156" s="35" t="s">
        <v>454</v>
      </c>
      <c r="B156" s="35" t="s">
        <v>455</v>
      </c>
      <c r="C156" t="str">
        <f t="shared" si="2"/>
        <v>Klaus, Mirjam</v>
      </c>
    </row>
    <row r="157" spans="1:3" x14ac:dyDescent="0.2">
      <c r="A157" s="35" t="s">
        <v>456</v>
      </c>
      <c r="B157" s="35" t="s">
        <v>308</v>
      </c>
      <c r="C157" t="str">
        <f t="shared" si="2"/>
        <v>Klopiec, Petra</v>
      </c>
    </row>
    <row r="158" spans="1:3" x14ac:dyDescent="0.2">
      <c r="A158" s="35" t="s">
        <v>458</v>
      </c>
      <c r="B158" s="35" t="s">
        <v>459</v>
      </c>
      <c r="C158" t="str">
        <f t="shared" si="2"/>
        <v>Klüß, Marie-Madeleine</v>
      </c>
    </row>
    <row r="159" spans="1:3" x14ac:dyDescent="0.2">
      <c r="A159" s="35" t="s">
        <v>460</v>
      </c>
      <c r="B159" s="35" t="s">
        <v>461</v>
      </c>
      <c r="C159" t="str">
        <f t="shared" si="2"/>
        <v>Knapp, Denise</v>
      </c>
    </row>
    <row r="160" spans="1:3" x14ac:dyDescent="0.2">
      <c r="A160" s="35" t="s">
        <v>462</v>
      </c>
      <c r="B160" s="35" t="s">
        <v>178</v>
      </c>
      <c r="C160" t="str">
        <f t="shared" si="2"/>
        <v>Knauß, Amelie</v>
      </c>
    </row>
    <row r="161" spans="1:3" x14ac:dyDescent="0.2">
      <c r="A161" s="35" t="s">
        <v>464</v>
      </c>
      <c r="B161" s="35" t="s">
        <v>465</v>
      </c>
      <c r="C161" t="str">
        <f t="shared" si="2"/>
        <v>Koblenzer, Marion</v>
      </c>
    </row>
    <row r="162" spans="1:3" x14ac:dyDescent="0.2">
      <c r="A162" s="35" t="s">
        <v>466</v>
      </c>
      <c r="B162" s="35" t="s">
        <v>201</v>
      </c>
      <c r="C162" t="str">
        <f t="shared" si="2"/>
        <v>Koch, Eva</v>
      </c>
    </row>
    <row r="163" spans="1:3" x14ac:dyDescent="0.2">
      <c r="A163" s="35" t="s">
        <v>468</v>
      </c>
      <c r="B163" s="35" t="s">
        <v>463</v>
      </c>
      <c r="C163" t="str">
        <f t="shared" si="2"/>
        <v>Kohlberger, Victoria</v>
      </c>
    </row>
    <row r="164" spans="1:3" x14ac:dyDescent="0.2">
      <c r="A164" s="35" t="s">
        <v>469</v>
      </c>
      <c r="B164" s="35" t="s">
        <v>470</v>
      </c>
      <c r="C164" t="str">
        <f t="shared" si="2"/>
        <v>Köhler, Michaela</v>
      </c>
    </row>
    <row r="165" spans="1:3" x14ac:dyDescent="0.2">
      <c r="A165" s="35" t="s">
        <v>471</v>
      </c>
      <c r="B165" s="35" t="s">
        <v>472</v>
      </c>
      <c r="C165" t="str">
        <f t="shared" si="2"/>
        <v>Kolb-Storz, Silvia</v>
      </c>
    </row>
    <row r="166" spans="1:3" x14ac:dyDescent="0.2">
      <c r="A166" s="35" t="s">
        <v>474</v>
      </c>
      <c r="B166" s="35" t="s">
        <v>297</v>
      </c>
      <c r="C166" t="str">
        <f t="shared" si="2"/>
        <v>Könitzer, Heike</v>
      </c>
    </row>
    <row r="167" spans="1:3" x14ac:dyDescent="0.2">
      <c r="A167" s="35" t="s">
        <v>475</v>
      </c>
      <c r="B167" s="35" t="s">
        <v>476</v>
      </c>
      <c r="C167" t="str">
        <f t="shared" si="2"/>
        <v>Kovacevic Stamenkovic, Lidia</v>
      </c>
    </row>
    <row r="168" spans="1:3" x14ac:dyDescent="0.2">
      <c r="A168" s="35" t="s">
        <v>477</v>
      </c>
      <c r="B168" s="35" t="s">
        <v>249</v>
      </c>
      <c r="C168" t="str">
        <f t="shared" si="2"/>
        <v>Krauss, Sandra</v>
      </c>
    </row>
    <row r="169" spans="1:3" x14ac:dyDescent="0.2">
      <c r="A169" s="35" t="s">
        <v>478</v>
      </c>
      <c r="B169" s="35" t="s">
        <v>155</v>
      </c>
      <c r="C169" t="str">
        <f t="shared" si="2"/>
        <v>Kreipl, Nicole</v>
      </c>
    </row>
    <row r="170" spans="1:3" x14ac:dyDescent="0.2">
      <c r="A170" s="35" t="s">
        <v>381</v>
      </c>
      <c r="B170" s="35" t="s">
        <v>479</v>
      </c>
      <c r="C170" t="str">
        <f t="shared" si="2"/>
        <v>Krüger, Ursula</v>
      </c>
    </row>
    <row r="171" spans="1:3" x14ac:dyDescent="0.2">
      <c r="A171" s="35" t="s">
        <v>480</v>
      </c>
      <c r="B171" s="35" t="s">
        <v>481</v>
      </c>
      <c r="C171" t="str">
        <f t="shared" si="2"/>
        <v>Kunz, Mareike</v>
      </c>
    </row>
    <row r="172" spans="1:3" x14ac:dyDescent="0.2">
      <c r="A172" s="35" t="s">
        <v>482</v>
      </c>
      <c r="B172" s="35" t="s">
        <v>483</v>
      </c>
      <c r="C172" t="str">
        <f t="shared" si="2"/>
        <v>Kurrer, Antje-Susann</v>
      </c>
    </row>
    <row r="173" spans="1:3" x14ac:dyDescent="0.2">
      <c r="A173" s="35" t="s">
        <v>431</v>
      </c>
      <c r="B173" s="35" t="s">
        <v>470</v>
      </c>
      <c r="C173" t="str">
        <f t="shared" si="2"/>
        <v>Kurrle, Michaela</v>
      </c>
    </row>
    <row r="174" spans="1:3" x14ac:dyDescent="0.2">
      <c r="A174" s="35" t="s">
        <v>487</v>
      </c>
      <c r="B174" s="35" t="s">
        <v>201</v>
      </c>
      <c r="C174" t="str">
        <f t="shared" si="2"/>
        <v>Kurz, Eva</v>
      </c>
    </row>
    <row r="175" spans="1:3" x14ac:dyDescent="0.2">
      <c r="A175" s="35" t="s">
        <v>487</v>
      </c>
      <c r="B175" s="35" t="s">
        <v>488</v>
      </c>
      <c r="C175" t="str">
        <f t="shared" si="2"/>
        <v>Kurz, Katja</v>
      </c>
    </row>
    <row r="176" spans="1:3" x14ac:dyDescent="0.2">
      <c r="A176" s="35" t="s">
        <v>489</v>
      </c>
      <c r="B176" s="35" t="s">
        <v>490</v>
      </c>
      <c r="C176" t="str">
        <f t="shared" si="2"/>
        <v>Kusin, Rosa</v>
      </c>
    </row>
    <row r="177" spans="1:3" x14ac:dyDescent="0.2">
      <c r="A177" s="35" t="s">
        <v>491</v>
      </c>
      <c r="B177" s="35" t="s">
        <v>492</v>
      </c>
      <c r="C177" t="str">
        <f t="shared" si="2"/>
        <v>Leibfarth, Maren</v>
      </c>
    </row>
    <row r="178" spans="1:3" x14ac:dyDescent="0.2">
      <c r="A178" s="35" t="s">
        <v>494</v>
      </c>
      <c r="B178" s="35" t="s">
        <v>122</v>
      </c>
      <c r="C178" t="str">
        <f t="shared" si="2"/>
        <v>Lencses, Stefanie</v>
      </c>
    </row>
    <row r="179" spans="1:3" x14ac:dyDescent="0.2">
      <c r="A179" s="35" t="s">
        <v>495</v>
      </c>
      <c r="B179" s="35" t="s">
        <v>496</v>
      </c>
      <c r="C179" t="str">
        <f t="shared" si="2"/>
        <v>Liu, Jiahe</v>
      </c>
    </row>
    <row r="180" spans="1:3" x14ac:dyDescent="0.2">
      <c r="A180" s="35" t="s">
        <v>497</v>
      </c>
      <c r="B180" s="35" t="s">
        <v>498</v>
      </c>
      <c r="C180" t="str">
        <f t="shared" si="2"/>
        <v>Lohrmann, Sylvia</v>
      </c>
    </row>
    <row r="181" spans="1:3" x14ac:dyDescent="0.2">
      <c r="A181" s="35" t="s">
        <v>499</v>
      </c>
      <c r="B181" s="35" t="s">
        <v>500</v>
      </c>
      <c r="C181" t="str">
        <f t="shared" si="2"/>
        <v>Loris, Peter</v>
      </c>
    </row>
    <row r="182" spans="1:3" x14ac:dyDescent="0.2">
      <c r="A182" s="35" t="s">
        <v>387</v>
      </c>
      <c r="B182" s="35" t="s">
        <v>501</v>
      </c>
      <c r="C182" t="str">
        <f t="shared" si="2"/>
        <v>Ludwig, Anja Helen</v>
      </c>
    </row>
    <row r="183" spans="1:3" x14ac:dyDescent="0.2">
      <c r="A183" s="35" t="s">
        <v>502</v>
      </c>
      <c r="B183" s="35" t="s">
        <v>503</v>
      </c>
      <c r="C183" t="str">
        <f t="shared" si="2"/>
        <v>Luick, Heike Monika</v>
      </c>
    </row>
    <row r="184" spans="1:3" x14ac:dyDescent="0.2">
      <c r="A184" s="35" t="s">
        <v>504</v>
      </c>
      <c r="B184" s="35" t="s">
        <v>201</v>
      </c>
      <c r="C184" t="str">
        <f t="shared" si="2"/>
        <v>Machui, Eva</v>
      </c>
    </row>
    <row r="185" spans="1:3" x14ac:dyDescent="0.2">
      <c r="A185" s="35" t="s">
        <v>505</v>
      </c>
      <c r="B185" s="35" t="s">
        <v>257</v>
      </c>
      <c r="C185" t="str">
        <f t="shared" si="2"/>
        <v>Maier, Alexandra</v>
      </c>
    </row>
    <row r="186" spans="1:3" x14ac:dyDescent="0.2">
      <c r="A186" s="35" t="s">
        <v>506</v>
      </c>
      <c r="B186" s="35" t="s">
        <v>507</v>
      </c>
      <c r="C186" t="str">
        <f t="shared" si="2"/>
        <v>Mank, Bianca</v>
      </c>
    </row>
    <row r="187" spans="1:3" x14ac:dyDescent="0.2">
      <c r="A187" s="35" t="s">
        <v>508</v>
      </c>
      <c r="B187" s="35" t="s">
        <v>509</v>
      </c>
      <c r="C187" t="str">
        <f t="shared" si="2"/>
        <v>Marquardt, Andreas Jens</v>
      </c>
    </row>
    <row r="188" spans="1:3" x14ac:dyDescent="0.2">
      <c r="A188" s="35" t="s">
        <v>510</v>
      </c>
      <c r="B188" s="35" t="s">
        <v>377</v>
      </c>
      <c r="C188" t="str">
        <f t="shared" si="2"/>
        <v>Marx, Sabine</v>
      </c>
    </row>
    <row r="189" spans="1:3" x14ac:dyDescent="0.2">
      <c r="A189" s="35" t="s">
        <v>511</v>
      </c>
      <c r="B189" s="35" t="s">
        <v>512</v>
      </c>
      <c r="C189" t="str">
        <f t="shared" si="2"/>
        <v>Mbilizi, Laeticia Sifa</v>
      </c>
    </row>
    <row r="190" spans="1:3" x14ac:dyDescent="0.2">
      <c r="A190" s="35" t="s">
        <v>513</v>
      </c>
      <c r="B190" s="35" t="s">
        <v>297</v>
      </c>
      <c r="C190" t="str">
        <f t="shared" si="2"/>
        <v>Mehari, Heike</v>
      </c>
    </row>
    <row r="191" spans="1:3" x14ac:dyDescent="0.2">
      <c r="A191" s="35" t="s">
        <v>514</v>
      </c>
      <c r="B191" s="35" t="s">
        <v>515</v>
      </c>
      <c r="C191" t="str">
        <f t="shared" si="2"/>
        <v>Melzer, Nada</v>
      </c>
    </row>
    <row r="192" spans="1:3" x14ac:dyDescent="0.2">
      <c r="A192" s="35" t="s">
        <v>516</v>
      </c>
      <c r="B192" s="35" t="s">
        <v>517</v>
      </c>
      <c r="C192" t="str">
        <f t="shared" si="2"/>
        <v>Merk, Henriette</v>
      </c>
    </row>
    <row r="193" spans="1:3" x14ac:dyDescent="0.2">
      <c r="A193" s="35" t="s">
        <v>518</v>
      </c>
      <c r="B193" s="35" t="s">
        <v>210</v>
      </c>
      <c r="C193" t="str">
        <f t="shared" si="2"/>
        <v>Messner, Sarah</v>
      </c>
    </row>
    <row r="194" spans="1:3" x14ac:dyDescent="0.2">
      <c r="A194" s="35" t="s">
        <v>520</v>
      </c>
      <c r="B194" s="35" t="s">
        <v>441</v>
      </c>
      <c r="C194" t="str">
        <f t="shared" si="2"/>
        <v>Mirosz, Olga</v>
      </c>
    </row>
    <row r="195" spans="1:3" x14ac:dyDescent="0.2">
      <c r="A195" s="35" t="s">
        <v>521</v>
      </c>
      <c r="B195" s="35" t="s">
        <v>522</v>
      </c>
      <c r="C195" t="str">
        <f t="shared" ref="C195:C258" si="3">CONCATENATE(A195, ", ", B195)</f>
        <v>Mix, Kathleen</v>
      </c>
    </row>
    <row r="196" spans="1:3" x14ac:dyDescent="0.2">
      <c r="A196" s="35" t="s">
        <v>523</v>
      </c>
      <c r="B196" s="35" t="s">
        <v>524</v>
      </c>
      <c r="C196" t="str">
        <f t="shared" si="3"/>
        <v>Molla, Vanessa</v>
      </c>
    </row>
    <row r="197" spans="1:3" x14ac:dyDescent="0.2">
      <c r="A197" s="35" t="s">
        <v>525</v>
      </c>
      <c r="B197" s="35" t="s">
        <v>526</v>
      </c>
      <c r="C197" t="str">
        <f t="shared" si="3"/>
        <v>Mühlbauer, Patricia</v>
      </c>
    </row>
    <row r="198" spans="1:3" x14ac:dyDescent="0.2">
      <c r="A198" s="35" t="s">
        <v>527</v>
      </c>
      <c r="B198" s="35" t="s">
        <v>528</v>
      </c>
      <c r="C198" t="str">
        <f t="shared" si="3"/>
        <v>Mühleisen, Elke</v>
      </c>
    </row>
    <row r="199" spans="1:3" x14ac:dyDescent="0.2">
      <c r="A199" s="35" t="s">
        <v>529</v>
      </c>
      <c r="B199" s="35" t="s">
        <v>175</v>
      </c>
      <c r="C199" t="str">
        <f t="shared" si="3"/>
        <v>Mühlhause, Manuela</v>
      </c>
    </row>
    <row r="200" spans="1:3" x14ac:dyDescent="0.2">
      <c r="A200" s="35" t="s">
        <v>227</v>
      </c>
      <c r="B200" s="35" t="s">
        <v>530</v>
      </c>
      <c r="C200" t="str">
        <f t="shared" si="3"/>
        <v>Müller, Ilona</v>
      </c>
    </row>
    <row r="201" spans="1:3" x14ac:dyDescent="0.2">
      <c r="A201" s="35" t="s">
        <v>227</v>
      </c>
      <c r="B201" s="35" t="s">
        <v>199</v>
      </c>
      <c r="C201" t="str">
        <f t="shared" si="3"/>
        <v>Müller, Johanna</v>
      </c>
    </row>
    <row r="202" spans="1:3" x14ac:dyDescent="0.2">
      <c r="A202" s="35" t="s">
        <v>227</v>
      </c>
      <c r="B202" s="35" t="s">
        <v>531</v>
      </c>
      <c r="C202" t="str">
        <f t="shared" si="3"/>
        <v>Müller, Marika</v>
      </c>
    </row>
    <row r="203" spans="1:3" x14ac:dyDescent="0.2">
      <c r="A203" s="35" t="s">
        <v>532</v>
      </c>
      <c r="B203" s="35" t="s">
        <v>533</v>
      </c>
      <c r="C203" t="str">
        <f t="shared" si="3"/>
        <v>Munder-Kruse, Iris</v>
      </c>
    </row>
    <row r="204" spans="1:3" x14ac:dyDescent="0.2">
      <c r="A204" s="35" t="s">
        <v>534</v>
      </c>
      <c r="B204" s="35" t="s">
        <v>249</v>
      </c>
      <c r="C204" t="str">
        <f t="shared" si="3"/>
        <v>Münzenmaier, Sandra</v>
      </c>
    </row>
    <row r="205" spans="1:3" x14ac:dyDescent="0.2">
      <c r="A205" s="35" t="s">
        <v>535</v>
      </c>
      <c r="B205" s="35" t="s">
        <v>536</v>
      </c>
      <c r="C205" t="str">
        <f t="shared" si="3"/>
        <v>Münzenmaier-Schlotterbeck, Katrin</v>
      </c>
    </row>
    <row r="206" spans="1:3" x14ac:dyDescent="0.2">
      <c r="A206" s="35" t="s">
        <v>537</v>
      </c>
      <c r="B206" s="35" t="s">
        <v>347</v>
      </c>
      <c r="C206" t="str">
        <f t="shared" si="3"/>
        <v>Nagel, Simone</v>
      </c>
    </row>
    <row r="207" spans="1:3" x14ac:dyDescent="0.2">
      <c r="A207" s="35" t="s">
        <v>538</v>
      </c>
      <c r="B207" s="35" t="s">
        <v>349</v>
      </c>
      <c r="C207" t="str">
        <f t="shared" si="3"/>
        <v>Nemeth, Renate</v>
      </c>
    </row>
    <row r="208" spans="1:3" x14ac:dyDescent="0.2">
      <c r="A208" s="35" t="s">
        <v>539</v>
      </c>
      <c r="B208" s="35" t="s">
        <v>540</v>
      </c>
      <c r="C208" t="str">
        <f t="shared" si="3"/>
        <v>Neroladakis, Magdalena</v>
      </c>
    </row>
    <row r="209" spans="1:3" x14ac:dyDescent="0.2">
      <c r="A209" s="35" t="s">
        <v>541</v>
      </c>
      <c r="B209" s="35" t="s">
        <v>542</v>
      </c>
      <c r="C209" t="str">
        <f t="shared" si="3"/>
        <v>Neugebauer, Martina</v>
      </c>
    </row>
    <row r="210" spans="1:3" x14ac:dyDescent="0.2">
      <c r="A210" s="35" t="s">
        <v>543</v>
      </c>
      <c r="B210" s="35" t="s">
        <v>544</v>
      </c>
      <c r="C210" t="str">
        <f t="shared" si="3"/>
        <v>Nieradzik, Daria</v>
      </c>
    </row>
    <row r="211" spans="1:3" x14ac:dyDescent="0.2">
      <c r="A211" s="35" t="s">
        <v>545</v>
      </c>
      <c r="B211" s="35" t="s">
        <v>372</v>
      </c>
      <c r="C211" t="str">
        <f t="shared" si="3"/>
        <v>Niesen-Wollenscheid, Kerstin</v>
      </c>
    </row>
    <row r="212" spans="1:3" x14ac:dyDescent="0.2">
      <c r="A212" s="35" t="s">
        <v>546</v>
      </c>
      <c r="B212" s="35" t="s">
        <v>547</v>
      </c>
      <c r="C212" t="str">
        <f t="shared" si="3"/>
        <v>Niro, Rosita</v>
      </c>
    </row>
    <row r="213" spans="1:3" x14ac:dyDescent="0.2">
      <c r="A213" s="35" t="s">
        <v>548</v>
      </c>
      <c r="B213" s="35" t="s">
        <v>549</v>
      </c>
      <c r="C213" t="str">
        <f t="shared" si="3"/>
        <v>Nolte, Christoph</v>
      </c>
    </row>
    <row r="214" spans="1:3" x14ac:dyDescent="0.2">
      <c r="A214" s="35" t="s">
        <v>550</v>
      </c>
      <c r="B214" s="35" t="s">
        <v>277</v>
      </c>
      <c r="C214" t="str">
        <f t="shared" si="3"/>
        <v>Oberrenner, Julia</v>
      </c>
    </row>
    <row r="215" spans="1:3" x14ac:dyDescent="0.2">
      <c r="A215" s="35" t="s">
        <v>551</v>
      </c>
      <c r="B215" s="35" t="s">
        <v>249</v>
      </c>
      <c r="C215" t="str">
        <f t="shared" si="3"/>
        <v>Oberst, Sandra</v>
      </c>
    </row>
    <row r="216" spans="1:3" x14ac:dyDescent="0.2">
      <c r="A216" s="35" t="s">
        <v>552</v>
      </c>
      <c r="B216" s="35" t="s">
        <v>239</v>
      </c>
      <c r="C216" t="str">
        <f t="shared" si="3"/>
        <v>Obert, Elena</v>
      </c>
    </row>
    <row r="217" spans="1:3" x14ac:dyDescent="0.2">
      <c r="A217" s="35" t="s">
        <v>553</v>
      </c>
      <c r="B217" s="35" t="s">
        <v>507</v>
      </c>
      <c r="C217" t="str">
        <f t="shared" si="3"/>
        <v>Obrigewitsch, Bianca</v>
      </c>
    </row>
    <row r="218" spans="1:3" x14ac:dyDescent="0.2">
      <c r="A218" s="35" t="s">
        <v>554</v>
      </c>
      <c r="B218" s="35" t="s">
        <v>555</v>
      </c>
      <c r="C218" t="str">
        <f t="shared" si="3"/>
        <v>Okumus, Serife</v>
      </c>
    </row>
    <row r="219" spans="1:3" x14ac:dyDescent="0.2">
      <c r="A219" s="35" t="s">
        <v>556</v>
      </c>
      <c r="B219" s="35" t="s">
        <v>557</v>
      </c>
      <c r="C219" t="str">
        <f t="shared" si="3"/>
        <v>Oliveira Batista, Anna Sofia</v>
      </c>
    </row>
    <row r="220" spans="1:3" x14ac:dyDescent="0.2">
      <c r="A220" s="35" t="s">
        <v>559</v>
      </c>
      <c r="B220" s="35" t="s">
        <v>560</v>
      </c>
      <c r="C220" t="str">
        <f t="shared" si="3"/>
        <v>Ott, Doris</v>
      </c>
    </row>
    <row r="221" spans="1:3" x14ac:dyDescent="0.2">
      <c r="A221" s="35" t="s">
        <v>561</v>
      </c>
      <c r="B221" s="35" t="s">
        <v>562</v>
      </c>
      <c r="C221" t="str">
        <f t="shared" si="3"/>
        <v>Ottmayer, Siegfried</v>
      </c>
    </row>
    <row r="222" spans="1:3" x14ac:dyDescent="0.2">
      <c r="A222" s="35" t="s">
        <v>563</v>
      </c>
      <c r="B222" s="35" t="s">
        <v>564</v>
      </c>
      <c r="C222" t="str">
        <f t="shared" si="3"/>
        <v>Oza, Harsha</v>
      </c>
    </row>
    <row r="223" spans="1:3" x14ac:dyDescent="0.2">
      <c r="A223" s="35" t="s">
        <v>565</v>
      </c>
      <c r="B223" s="35" t="s">
        <v>566</v>
      </c>
      <c r="C223" t="str">
        <f t="shared" si="3"/>
        <v>Palka, Mandy</v>
      </c>
    </row>
    <row r="224" spans="1:3" x14ac:dyDescent="0.2">
      <c r="A224" s="35" t="s">
        <v>500</v>
      </c>
      <c r="B224" s="35" t="s">
        <v>568</v>
      </c>
      <c r="C224" t="str">
        <f t="shared" si="3"/>
        <v>Peter, Elisabeth</v>
      </c>
    </row>
    <row r="225" spans="1:3" x14ac:dyDescent="0.2">
      <c r="A225" s="35" t="s">
        <v>569</v>
      </c>
      <c r="B225" s="35" t="s">
        <v>570</v>
      </c>
      <c r="C225" t="str">
        <f t="shared" si="3"/>
        <v>Petrova, Graciela</v>
      </c>
    </row>
    <row r="226" spans="1:3" x14ac:dyDescent="0.2">
      <c r="A226" s="35" t="s">
        <v>571</v>
      </c>
      <c r="B226" s="35" t="s">
        <v>297</v>
      </c>
      <c r="C226" t="str">
        <f t="shared" si="3"/>
        <v>Pfäffle-Planck, Heike</v>
      </c>
    </row>
    <row r="227" spans="1:3" x14ac:dyDescent="0.2">
      <c r="A227" s="35" t="s">
        <v>572</v>
      </c>
      <c r="B227" s="35" t="s">
        <v>573</v>
      </c>
      <c r="C227" t="str">
        <f t="shared" si="3"/>
        <v>Pienau, Viola</v>
      </c>
    </row>
    <row r="228" spans="1:3" x14ac:dyDescent="0.2">
      <c r="A228" s="35" t="s">
        <v>575</v>
      </c>
      <c r="B228" s="35" t="s">
        <v>576</v>
      </c>
      <c r="C228" t="str">
        <f t="shared" si="3"/>
        <v>Pinar, Karin</v>
      </c>
    </row>
    <row r="229" spans="1:3" x14ac:dyDescent="0.2">
      <c r="A229" s="35" t="s">
        <v>577</v>
      </c>
      <c r="B229" s="35" t="s">
        <v>578</v>
      </c>
      <c r="C229" t="str">
        <f t="shared" si="3"/>
        <v>Plieninger, Heike, Kita Zwergenhaus GbR</v>
      </c>
    </row>
    <row r="230" spans="1:3" x14ac:dyDescent="0.2">
      <c r="A230" s="35" t="s">
        <v>579</v>
      </c>
      <c r="B230" s="35" t="s">
        <v>206</v>
      </c>
      <c r="C230" t="str">
        <f t="shared" si="3"/>
        <v>Pokolm, Miriam</v>
      </c>
    </row>
    <row r="231" spans="1:3" x14ac:dyDescent="0.2">
      <c r="A231" s="35" t="s">
        <v>580</v>
      </c>
      <c r="B231" s="35" t="s">
        <v>581</v>
      </c>
      <c r="C231" t="str">
        <f t="shared" si="3"/>
        <v>Prlic, Manujel</v>
      </c>
    </row>
    <row r="232" spans="1:3" x14ac:dyDescent="0.2">
      <c r="A232" s="35" t="s">
        <v>582</v>
      </c>
      <c r="B232" s="35" t="s">
        <v>235</v>
      </c>
      <c r="C232" t="str">
        <f t="shared" si="3"/>
        <v>Prokein, Anna</v>
      </c>
    </row>
    <row r="233" spans="1:3" x14ac:dyDescent="0.2">
      <c r="A233" s="35" t="s">
        <v>583</v>
      </c>
      <c r="B233" s="35" t="s">
        <v>232</v>
      </c>
      <c r="C233" t="str">
        <f t="shared" si="3"/>
        <v>Queste, Lena</v>
      </c>
    </row>
    <row r="234" spans="1:3" x14ac:dyDescent="0.2">
      <c r="A234" s="35" t="s">
        <v>584</v>
      </c>
      <c r="B234" s="35" t="s">
        <v>585</v>
      </c>
      <c r="C234" t="str">
        <f t="shared" si="3"/>
        <v>Raetsch, Bettina Marion</v>
      </c>
    </row>
    <row r="235" spans="1:3" x14ac:dyDescent="0.2">
      <c r="A235" s="35" t="s">
        <v>586</v>
      </c>
      <c r="B235" s="35" t="s">
        <v>372</v>
      </c>
      <c r="C235" t="str">
        <f t="shared" si="3"/>
        <v>Raissle, Kerstin</v>
      </c>
    </row>
    <row r="236" spans="1:3" x14ac:dyDescent="0.2">
      <c r="A236" s="35" t="s">
        <v>587</v>
      </c>
      <c r="B236" s="35" t="s">
        <v>498</v>
      </c>
      <c r="C236" t="str">
        <f t="shared" si="3"/>
        <v>Rauch, Sylvia</v>
      </c>
    </row>
    <row r="237" spans="1:3" x14ac:dyDescent="0.2">
      <c r="A237" s="35" t="s">
        <v>591</v>
      </c>
      <c r="B237" s="35" t="s">
        <v>592</v>
      </c>
      <c r="C237" t="str">
        <f t="shared" si="3"/>
        <v>Rausch, Beate</v>
      </c>
    </row>
    <row r="238" spans="1:3" x14ac:dyDescent="0.2">
      <c r="A238" s="35" t="s">
        <v>593</v>
      </c>
      <c r="B238" s="35" t="s">
        <v>594</v>
      </c>
      <c r="C238" t="str">
        <f t="shared" si="3"/>
        <v>Razzaq, Farkhanda</v>
      </c>
    </row>
    <row r="239" spans="1:3" x14ac:dyDescent="0.2">
      <c r="A239" s="35" t="s">
        <v>596</v>
      </c>
      <c r="B239" s="35" t="s">
        <v>301</v>
      </c>
      <c r="C239" t="str">
        <f t="shared" si="3"/>
        <v>Regole, Ingrid</v>
      </c>
    </row>
    <row r="240" spans="1:3" x14ac:dyDescent="0.2">
      <c r="A240" s="35" t="s">
        <v>597</v>
      </c>
      <c r="B240" s="35" t="s">
        <v>598</v>
      </c>
      <c r="C240" t="str">
        <f t="shared" si="3"/>
        <v>Röcker, Cordula</v>
      </c>
    </row>
    <row r="241" spans="1:3" x14ac:dyDescent="0.2">
      <c r="A241" s="35" t="s">
        <v>599</v>
      </c>
      <c r="B241" s="35" t="s">
        <v>600</v>
      </c>
      <c r="C241" t="str">
        <f t="shared" si="3"/>
        <v>Rommel, Marc Daniel</v>
      </c>
    </row>
    <row r="242" spans="1:3" x14ac:dyDescent="0.2">
      <c r="A242" s="35" t="s">
        <v>601</v>
      </c>
      <c r="B242" s="35" t="s">
        <v>277</v>
      </c>
      <c r="C242" t="str">
        <f t="shared" si="3"/>
        <v>Rosenberger, Julia</v>
      </c>
    </row>
    <row r="243" spans="1:3" x14ac:dyDescent="0.2">
      <c r="A243" s="35" t="s">
        <v>602</v>
      </c>
      <c r="B243" s="35" t="s">
        <v>390</v>
      </c>
      <c r="C243" t="str">
        <f t="shared" si="3"/>
        <v>Ruch, Stefan</v>
      </c>
    </row>
    <row r="244" spans="1:3" x14ac:dyDescent="0.2">
      <c r="A244" s="35" t="s">
        <v>603</v>
      </c>
      <c r="B244" s="35" t="s">
        <v>470</v>
      </c>
      <c r="C244" t="str">
        <f t="shared" si="3"/>
        <v>Rüchel, Michaela</v>
      </c>
    </row>
    <row r="245" spans="1:3" x14ac:dyDescent="0.2">
      <c r="A245" s="35" t="s">
        <v>604</v>
      </c>
      <c r="B245" s="35" t="s">
        <v>377</v>
      </c>
      <c r="C245" t="str">
        <f t="shared" si="3"/>
        <v>Rückauer, Sabine</v>
      </c>
    </row>
    <row r="246" spans="1:3" x14ac:dyDescent="0.2">
      <c r="A246" s="35" t="s">
        <v>605</v>
      </c>
      <c r="B246" s="35" t="s">
        <v>606</v>
      </c>
      <c r="C246" t="str">
        <f t="shared" si="3"/>
        <v>Sachs, Irina</v>
      </c>
    </row>
    <row r="247" spans="1:3" x14ac:dyDescent="0.2">
      <c r="A247" s="35" t="s">
        <v>607</v>
      </c>
      <c r="B247" s="35" t="s">
        <v>592</v>
      </c>
      <c r="C247" t="str">
        <f t="shared" si="3"/>
        <v>Sack, Beate</v>
      </c>
    </row>
    <row r="248" spans="1:3" x14ac:dyDescent="0.2">
      <c r="A248" s="35" t="s">
        <v>608</v>
      </c>
      <c r="B248" s="35" t="s">
        <v>558</v>
      </c>
      <c r="C248" t="str">
        <f t="shared" si="3"/>
        <v>Sailer, Alice</v>
      </c>
    </row>
    <row r="249" spans="1:3" x14ac:dyDescent="0.2">
      <c r="A249" s="35" t="s">
        <v>609</v>
      </c>
      <c r="B249" s="35" t="s">
        <v>610</v>
      </c>
      <c r="C249" t="str">
        <f t="shared" si="3"/>
        <v>Saldarriaga Valiente, Ana Rosa</v>
      </c>
    </row>
    <row r="250" spans="1:3" x14ac:dyDescent="0.2">
      <c r="A250" s="35" t="s">
        <v>611</v>
      </c>
      <c r="B250" s="35" t="s">
        <v>612</v>
      </c>
      <c r="C250" t="str">
        <f t="shared" si="3"/>
        <v>Schaber, Diana</v>
      </c>
    </row>
    <row r="251" spans="1:3" x14ac:dyDescent="0.2">
      <c r="A251" s="35" t="s">
        <v>422</v>
      </c>
      <c r="B251" s="35" t="s">
        <v>275</v>
      </c>
      <c r="C251" t="str">
        <f t="shared" si="3"/>
        <v>Schäfer, Christine</v>
      </c>
    </row>
    <row r="252" spans="1:3" x14ac:dyDescent="0.2">
      <c r="A252" s="35" t="s">
        <v>613</v>
      </c>
      <c r="B252" s="35" t="s">
        <v>377</v>
      </c>
      <c r="C252" t="str">
        <f t="shared" si="3"/>
        <v>Scharf, Sabine</v>
      </c>
    </row>
    <row r="253" spans="1:3" x14ac:dyDescent="0.2">
      <c r="A253" s="35" t="s">
        <v>614</v>
      </c>
      <c r="B253" s="35" t="s">
        <v>419</v>
      </c>
      <c r="C253" t="str">
        <f t="shared" si="3"/>
        <v>Scheffler-Ottmayer, Claudia</v>
      </c>
    </row>
    <row r="254" spans="1:3" x14ac:dyDescent="0.2">
      <c r="A254" s="35" t="s">
        <v>616</v>
      </c>
      <c r="B254" s="35" t="s">
        <v>417</v>
      </c>
      <c r="C254" t="str">
        <f t="shared" si="3"/>
        <v>Schießl, Stephanie</v>
      </c>
    </row>
    <row r="255" spans="1:3" x14ac:dyDescent="0.2">
      <c r="A255" s="35" t="s">
        <v>617</v>
      </c>
      <c r="B255" s="35" t="s">
        <v>358</v>
      </c>
      <c r="C255" t="str">
        <f t="shared" si="3"/>
        <v>Schietinger, Janine</v>
      </c>
    </row>
    <row r="256" spans="1:3" x14ac:dyDescent="0.2">
      <c r="A256" s="35" t="s">
        <v>617</v>
      </c>
      <c r="B256" s="35" t="s">
        <v>377</v>
      </c>
      <c r="C256" t="str">
        <f t="shared" si="3"/>
        <v>Schietinger, Sabine</v>
      </c>
    </row>
    <row r="257" spans="1:3" x14ac:dyDescent="0.2">
      <c r="A257" s="35" t="s">
        <v>618</v>
      </c>
      <c r="B257" s="35" t="s">
        <v>199</v>
      </c>
      <c r="C257" t="str">
        <f t="shared" si="3"/>
        <v>Schilling, Johanna</v>
      </c>
    </row>
    <row r="258" spans="1:3" x14ac:dyDescent="0.2">
      <c r="A258" s="35" t="s">
        <v>619</v>
      </c>
      <c r="B258" s="35" t="s">
        <v>328</v>
      </c>
      <c r="C258" t="str">
        <f t="shared" si="3"/>
        <v>Schindler, Anja</v>
      </c>
    </row>
    <row r="259" spans="1:3" x14ac:dyDescent="0.2">
      <c r="A259" s="35" t="s">
        <v>620</v>
      </c>
      <c r="B259" s="35" t="s">
        <v>621</v>
      </c>
      <c r="C259" t="str">
        <f t="shared" ref="C259:C322" si="4">CONCATENATE(A259, ", ", B259)</f>
        <v>Schlecht, Joanne</v>
      </c>
    </row>
    <row r="260" spans="1:3" x14ac:dyDescent="0.2">
      <c r="A260" s="35" t="s">
        <v>622</v>
      </c>
      <c r="B260" s="35" t="s">
        <v>560</v>
      </c>
      <c r="C260" t="str">
        <f t="shared" si="4"/>
        <v>Schloz, Doris</v>
      </c>
    </row>
    <row r="261" spans="1:3" x14ac:dyDescent="0.2">
      <c r="A261" s="35" t="s">
        <v>341</v>
      </c>
      <c r="B261" s="35" t="s">
        <v>623</v>
      </c>
      <c r="C261" t="str">
        <f t="shared" si="4"/>
        <v>Schmid, Maike</v>
      </c>
    </row>
    <row r="262" spans="1:3" x14ac:dyDescent="0.2">
      <c r="A262" s="35" t="s">
        <v>341</v>
      </c>
      <c r="B262" s="35" t="s">
        <v>122</v>
      </c>
      <c r="C262" t="str">
        <f t="shared" si="4"/>
        <v>Schmid, Stefanie</v>
      </c>
    </row>
    <row r="263" spans="1:3" x14ac:dyDescent="0.2">
      <c r="A263" s="35" t="s">
        <v>624</v>
      </c>
      <c r="B263" s="35" t="s">
        <v>625</v>
      </c>
      <c r="C263" t="str">
        <f t="shared" si="4"/>
        <v>Schmohl, Helen</v>
      </c>
    </row>
    <row r="264" spans="1:3" x14ac:dyDescent="0.2">
      <c r="A264" s="35" t="s">
        <v>627</v>
      </c>
      <c r="B264" s="35" t="s">
        <v>324</v>
      </c>
      <c r="C264" t="str">
        <f t="shared" si="4"/>
        <v>Schmunk, Sabrina</v>
      </c>
    </row>
    <row r="265" spans="1:3" x14ac:dyDescent="0.2">
      <c r="A265" s="35" t="s">
        <v>628</v>
      </c>
      <c r="B265" s="35" t="s">
        <v>175</v>
      </c>
      <c r="C265" t="str">
        <f t="shared" si="4"/>
        <v>Schnelle, Manuela</v>
      </c>
    </row>
    <row r="266" spans="1:3" x14ac:dyDescent="0.2">
      <c r="A266" s="35" t="s">
        <v>629</v>
      </c>
      <c r="B266" s="35" t="s">
        <v>630</v>
      </c>
      <c r="C266" t="str">
        <f t="shared" si="4"/>
        <v>Schock, Birgit</v>
      </c>
    </row>
    <row r="267" spans="1:3" x14ac:dyDescent="0.2">
      <c r="A267" s="35" t="s">
        <v>631</v>
      </c>
      <c r="B267" s="35" t="s">
        <v>632</v>
      </c>
      <c r="C267" t="str">
        <f t="shared" si="4"/>
        <v>Schöller, Dorit</v>
      </c>
    </row>
    <row r="268" spans="1:3" x14ac:dyDescent="0.2">
      <c r="A268" s="35" t="s">
        <v>633</v>
      </c>
      <c r="B268" s="35" t="s">
        <v>634</v>
      </c>
      <c r="C268" t="str">
        <f t="shared" si="4"/>
        <v>Schuldt, Corina</v>
      </c>
    </row>
    <row r="269" spans="1:3" x14ac:dyDescent="0.2">
      <c r="A269" s="35" t="s">
        <v>635</v>
      </c>
      <c r="B269" s="35" t="s">
        <v>417</v>
      </c>
      <c r="C269" t="str">
        <f t="shared" si="4"/>
        <v>Schulte-Derne, Stephanie</v>
      </c>
    </row>
    <row r="270" spans="1:3" x14ac:dyDescent="0.2">
      <c r="A270" s="35" t="s">
        <v>434</v>
      </c>
      <c r="B270" s="35" t="s">
        <v>636</v>
      </c>
      <c r="C270" t="str">
        <f t="shared" si="4"/>
        <v>Schweizer, Adelheid</v>
      </c>
    </row>
    <row r="271" spans="1:3" x14ac:dyDescent="0.2">
      <c r="A271" s="35" t="s">
        <v>637</v>
      </c>
      <c r="B271" s="35" t="s">
        <v>277</v>
      </c>
      <c r="C271" t="str">
        <f t="shared" si="4"/>
        <v>Schwemm, Julia</v>
      </c>
    </row>
    <row r="272" spans="1:3" x14ac:dyDescent="0.2">
      <c r="A272" s="35" t="s">
        <v>638</v>
      </c>
      <c r="B272" s="35" t="s">
        <v>639</v>
      </c>
      <c r="C272" t="str">
        <f t="shared" si="4"/>
        <v>Schwenger, Judith</v>
      </c>
    </row>
    <row r="273" spans="1:3" x14ac:dyDescent="0.2">
      <c r="A273" s="35" t="s">
        <v>640</v>
      </c>
      <c r="B273" s="35" t="s">
        <v>528</v>
      </c>
      <c r="C273" t="str">
        <f t="shared" si="4"/>
        <v>Simmendinger, Elke</v>
      </c>
    </row>
    <row r="274" spans="1:3" x14ac:dyDescent="0.2">
      <c r="A274" s="35" t="s">
        <v>641</v>
      </c>
      <c r="B274" s="35" t="s">
        <v>642</v>
      </c>
      <c r="C274" t="str">
        <f t="shared" si="4"/>
        <v>Simonis, Roswitha</v>
      </c>
    </row>
    <row r="275" spans="1:3" x14ac:dyDescent="0.2">
      <c r="A275" s="35" t="s">
        <v>643</v>
      </c>
      <c r="B275" s="35" t="s">
        <v>328</v>
      </c>
      <c r="C275" t="str">
        <f t="shared" si="4"/>
        <v>Six, Anja</v>
      </c>
    </row>
    <row r="276" spans="1:3" x14ac:dyDescent="0.2">
      <c r="A276" s="35" t="s">
        <v>644</v>
      </c>
      <c r="B276" s="35" t="s">
        <v>349</v>
      </c>
      <c r="C276" t="str">
        <f t="shared" si="4"/>
        <v>Sommer, Renate</v>
      </c>
    </row>
    <row r="277" spans="1:3" x14ac:dyDescent="0.2">
      <c r="A277" s="35" t="s">
        <v>646</v>
      </c>
      <c r="B277" s="35" t="s">
        <v>647</v>
      </c>
      <c r="C277" t="str">
        <f t="shared" si="4"/>
        <v>Sonnenburg, Aurelia</v>
      </c>
    </row>
    <row r="278" spans="1:3" x14ac:dyDescent="0.2">
      <c r="A278" s="35" t="s">
        <v>648</v>
      </c>
      <c r="B278" s="35" t="s">
        <v>354</v>
      </c>
      <c r="C278" t="str">
        <f t="shared" si="4"/>
        <v>Spierling, Tina</v>
      </c>
    </row>
    <row r="279" spans="1:3" x14ac:dyDescent="0.2">
      <c r="A279" s="35" t="s">
        <v>649</v>
      </c>
      <c r="B279" s="35" t="s">
        <v>277</v>
      </c>
      <c r="C279" t="str">
        <f t="shared" si="4"/>
        <v>Spork, Julia</v>
      </c>
    </row>
    <row r="280" spans="1:3" x14ac:dyDescent="0.2">
      <c r="A280" s="35" t="s">
        <v>567</v>
      </c>
      <c r="B280" s="35" t="s">
        <v>347</v>
      </c>
      <c r="C280" t="str">
        <f t="shared" si="4"/>
        <v>Stark, Simone</v>
      </c>
    </row>
    <row r="281" spans="1:3" x14ac:dyDescent="0.2">
      <c r="A281" s="35" t="s">
        <v>650</v>
      </c>
      <c r="B281" s="35" t="s">
        <v>289</v>
      </c>
      <c r="C281" t="str">
        <f t="shared" si="4"/>
        <v>Steinenbrunner, Rebecca</v>
      </c>
    </row>
    <row r="282" spans="1:3" x14ac:dyDescent="0.2">
      <c r="A282" s="35" t="s">
        <v>651</v>
      </c>
      <c r="B282" s="35" t="s">
        <v>652</v>
      </c>
      <c r="C282" t="str">
        <f t="shared" si="4"/>
        <v>Steinwender-Glaser, Pia-Marie</v>
      </c>
    </row>
    <row r="283" spans="1:3" x14ac:dyDescent="0.2">
      <c r="A283" s="35" t="s">
        <v>404</v>
      </c>
      <c r="B283" s="35" t="s">
        <v>193</v>
      </c>
      <c r="C283" t="str">
        <f t="shared" si="4"/>
        <v>Stephan, Sina</v>
      </c>
    </row>
    <row r="284" spans="1:3" x14ac:dyDescent="0.2">
      <c r="A284" s="35" t="s">
        <v>590</v>
      </c>
      <c r="B284" s="35" t="s">
        <v>210</v>
      </c>
      <c r="C284" t="str">
        <f t="shared" si="4"/>
        <v>Stierle, Sarah</v>
      </c>
    </row>
    <row r="285" spans="1:3" x14ac:dyDescent="0.2">
      <c r="A285" s="35" t="s">
        <v>405</v>
      </c>
      <c r="B285" s="35" t="s">
        <v>653</v>
      </c>
      <c r="C285" t="str">
        <f t="shared" si="4"/>
        <v>Stockinger, Isabel</v>
      </c>
    </row>
    <row r="286" spans="1:3" x14ac:dyDescent="0.2">
      <c r="A286" s="35" t="s">
        <v>654</v>
      </c>
      <c r="B286" s="35" t="s">
        <v>655</v>
      </c>
      <c r="C286" t="str">
        <f t="shared" si="4"/>
        <v>Stokker, Delia Christina</v>
      </c>
    </row>
    <row r="287" spans="1:3" x14ac:dyDescent="0.2">
      <c r="A287" s="35" t="s">
        <v>656</v>
      </c>
      <c r="B287" s="35" t="s">
        <v>657</v>
      </c>
      <c r="C287" t="str">
        <f t="shared" si="4"/>
        <v>Streber, Falko</v>
      </c>
    </row>
    <row r="288" spans="1:3" x14ac:dyDescent="0.2">
      <c r="A288" s="35" t="s">
        <v>658</v>
      </c>
      <c r="B288" s="35" t="s">
        <v>249</v>
      </c>
      <c r="C288" t="str">
        <f t="shared" si="4"/>
        <v>Strobel, Sandra</v>
      </c>
    </row>
    <row r="289" spans="1:3" x14ac:dyDescent="0.2">
      <c r="A289" s="35" t="s">
        <v>659</v>
      </c>
      <c r="B289" s="35" t="s">
        <v>660</v>
      </c>
      <c r="C289" t="str">
        <f t="shared" si="4"/>
        <v>Strube, Mirko</v>
      </c>
    </row>
    <row r="290" spans="1:3" x14ac:dyDescent="0.2">
      <c r="A290" s="35" t="s">
        <v>659</v>
      </c>
      <c r="B290" s="35" t="s">
        <v>324</v>
      </c>
      <c r="C290" t="str">
        <f t="shared" si="4"/>
        <v>Strube, Sabrina</v>
      </c>
    </row>
    <row r="291" spans="1:3" x14ac:dyDescent="0.2">
      <c r="A291" s="35" t="s">
        <v>661</v>
      </c>
      <c r="B291" s="35" t="s">
        <v>375</v>
      </c>
      <c r="C291" t="str">
        <f t="shared" si="4"/>
        <v>Strunk, Beatrix</v>
      </c>
    </row>
    <row r="292" spans="1:3" x14ac:dyDescent="0.2">
      <c r="A292" s="35" t="s">
        <v>662</v>
      </c>
      <c r="B292" s="35" t="s">
        <v>465</v>
      </c>
      <c r="C292" t="str">
        <f t="shared" si="4"/>
        <v>Stumpe-Fritz, Marion</v>
      </c>
    </row>
    <row r="293" spans="1:3" x14ac:dyDescent="0.2">
      <c r="A293" s="35" t="s">
        <v>663</v>
      </c>
      <c r="B293" s="35" t="s">
        <v>664</v>
      </c>
      <c r="C293" t="str">
        <f t="shared" si="4"/>
        <v>Tchikaba, Christin</v>
      </c>
    </row>
    <row r="294" spans="1:3" x14ac:dyDescent="0.2">
      <c r="A294" s="35" t="s">
        <v>665</v>
      </c>
      <c r="B294" s="35" t="s">
        <v>377</v>
      </c>
      <c r="C294" t="str">
        <f t="shared" si="4"/>
        <v>Tihanyi, Sabine</v>
      </c>
    </row>
    <row r="295" spans="1:3" x14ac:dyDescent="0.2">
      <c r="A295" s="35" t="s">
        <v>666</v>
      </c>
      <c r="B295" s="35" t="s">
        <v>645</v>
      </c>
      <c r="C295" t="str">
        <f t="shared" si="4"/>
        <v>Topalidou, Maria</v>
      </c>
    </row>
    <row r="296" spans="1:3" x14ac:dyDescent="0.2">
      <c r="A296" s="35" t="s">
        <v>667</v>
      </c>
      <c r="B296" s="35" t="s">
        <v>155</v>
      </c>
      <c r="C296" t="str">
        <f t="shared" si="4"/>
        <v>Tossel, Nicole</v>
      </c>
    </row>
    <row r="297" spans="1:3" x14ac:dyDescent="0.2">
      <c r="A297" s="35" t="s">
        <v>668</v>
      </c>
      <c r="B297" s="35" t="s">
        <v>669</v>
      </c>
      <c r="C297" t="str">
        <f t="shared" si="4"/>
        <v>Tuchscherer, Angela</v>
      </c>
    </row>
    <row r="298" spans="1:3" x14ac:dyDescent="0.2">
      <c r="A298" s="35" t="s">
        <v>670</v>
      </c>
      <c r="B298" s="35" t="s">
        <v>671</v>
      </c>
      <c r="C298" t="str">
        <f t="shared" si="4"/>
        <v>Uche, Kate Nkiruka</v>
      </c>
    </row>
    <row r="299" spans="1:3" x14ac:dyDescent="0.2">
      <c r="A299" s="35" t="s">
        <v>672</v>
      </c>
      <c r="B299" s="35" t="s">
        <v>673</v>
      </c>
      <c r="C299" t="str">
        <f t="shared" si="4"/>
        <v>Valdor, Micheline</v>
      </c>
    </row>
    <row r="300" spans="1:3" x14ac:dyDescent="0.2">
      <c r="A300" s="35" t="s">
        <v>674</v>
      </c>
      <c r="B300" s="35" t="s">
        <v>312</v>
      </c>
      <c r="C300" t="str">
        <f t="shared" si="4"/>
        <v>Valley, Melanie</v>
      </c>
    </row>
    <row r="301" spans="1:3" x14ac:dyDescent="0.2">
      <c r="A301" s="35" t="s">
        <v>676</v>
      </c>
      <c r="B301" s="35" t="s">
        <v>526</v>
      </c>
      <c r="C301" t="str">
        <f t="shared" si="4"/>
        <v>Vedovelli, Patricia</v>
      </c>
    </row>
    <row r="302" spans="1:3" x14ac:dyDescent="0.2">
      <c r="A302" s="35" t="s">
        <v>677</v>
      </c>
      <c r="B302" s="35" t="s">
        <v>275</v>
      </c>
      <c r="C302" t="str">
        <f t="shared" si="4"/>
        <v>Vlasina, Christine</v>
      </c>
    </row>
    <row r="303" spans="1:3" x14ac:dyDescent="0.2">
      <c r="A303" s="35" t="s">
        <v>519</v>
      </c>
      <c r="B303" s="35" t="s">
        <v>168</v>
      </c>
      <c r="C303" t="str">
        <f t="shared" si="4"/>
        <v>Vogel, Andrea</v>
      </c>
    </row>
    <row r="304" spans="1:3" x14ac:dyDescent="0.2">
      <c r="A304" s="35" t="s">
        <v>519</v>
      </c>
      <c r="B304" s="35" t="s">
        <v>419</v>
      </c>
      <c r="C304" t="str">
        <f t="shared" si="4"/>
        <v>Vogel, Claudia</v>
      </c>
    </row>
    <row r="305" spans="1:3" x14ac:dyDescent="0.2">
      <c r="A305" s="35" t="s">
        <v>519</v>
      </c>
      <c r="B305" s="35" t="s">
        <v>348</v>
      </c>
      <c r="C305" t="str">
        <f t="shared" si="4"/>
        <v>Vogel, Lisa</v>
      </c>
    </row>
    <row r="306" spans="1:3" x14ac:dyDescent="0.2">
      <c r="A306" s="35" t="s">
        <v>519</v>
      </c>
      <c r="B306" s="35" t="s">
        <v>308</v>
      </c>
      <c r="C306" t="str">
        <f t="shared" si="4"/>
        <v>Vogel, Petra</v>
      </c>
    </row>
    <row r="307" spans="1:3" x14ac:dyDescent="0.2">
      <c r="A307" s="35" t="s">
        <v>204</v>
      </c>
      <c r="B307" s="35" t="s">
        <v>630</v>
      </c>
      <c r="C307" t="str">
        <f t="shared" si="4"/>
        <v>Vogt, Birgit</v>
      </c>
    </row>
    <row r="308" spans="1:3" x14ac:dyDescent="0.2">
      <c r="A308" s="35" t="s">
        <v>204</v>
      </c>
      <c r="B308" s="35" t="s">
        <v>324</v>
      </c>
      <c r="C308" t="str">
        <f t="shared" si="4"/>
        <v>Vogt, Sabrina</v>
      </c>
    </row>
    <row r="309" spans="1:3" x14ac:dyDescent="0.2">
      <c r="A309" s="35" t="s">
        <v>678</v>
      </c>
      <c r="B309" s="35" t="s">
        <v>626</v>
      </c>
      <c r="C309" t="str">
        <f t="shared" si="4"/>
        <v>Vollmer, Ines</v>
      </c>
    </row>
    <row r="310" spans="1:3" x14ac:dyDescent="0.2">
      <c r="A310" s="35" t="s">
        <v>679</v>
      </c>
      <c r="B310" s="35" t="s">
        <v>680</v>
      </c>
      <c r="C310" t="str">
        <f t="shared" si="4"/>
        <v>Vuppala, Priyanka</v>
      </c>
    </row>
    <row r="311" spans="1:3" x14ac:dyDescent="0.2">
      <c r="A311" s="35" t="s">
        <v>280</v>
      </c>
      <c r="B311" s="35" t="s">
        <v>449</v>
      </c>
      <c r="C311" t="str">
        <f t="shared" si="4"/>
        <v>Wagner, Margarete</v>
      </c>
    </row>
    <row r="312" spans="1:3" x14ac:dyDescent="0.2">
      <c r="A312" s="35" t="s">
        <v>681</v>
      </c>
      <c r="B312" s="35" t="s">
        <v>126</v>
      </c>
      <c r="C312" t="str">
        <f t="shared" si="4"/>
        <v>Waldkindi, (Leer)</v>
      </c>
    </row>
    <row r="313" spans="1:3" x14ac:dyDescent="0.2">
      <c r="A313" s="35" t="s">
        <v>682</v>
      </c>
      <c r="B313" s="35" t="s">
        <v>372</v>
      </c>
      <c r="C313" t="str">
        <f t="shared" si="4"/>
        <v>Walenzyk, Kerstin</v>
      </c>
    </row>
    <row r="314" spans="1:3" x14ac:dyDescent="0.2">
      <c r="A314" s="35" t="s">
        <v>683</v>
      </c>
      <c r="B314" s="35" t="s">
        <v>198</v>
      </c>
      <c r="C314" t="str">
        <f t="shared" si="4"/>
        <v>Walter, Nadine</v>
      </c>
    </row>
    <row r="315" spans="1:3" x14ac:dyDescent="0.2">
      <c r="A315" s="35" t="s">
        <v>396</v>
      </c>
      <c r="B315" s="35" t="s">
        <v>684</v>
      </c>
      <c r="C315" t="str">
        <f t="shared" si="4"/>
        <v>Wanner, Yvonne</v>
      </c>
    </row>
    <row r="316" spans="1:3" x14ac:dyDescent="0.2">
      <c r="A316" s="35" t="s">
        <v>493</v>
      </c>
      <c r="B316" s="35" t="s">
        <v>589</v>
      </c>
      <c r="C316" t="str">
        <f t="shared" si="4"/>
        <v>Weber, Rose</v>
      </c>
    </row>
    <row r="317" spans="1:3" x14ac:dyDescent="0.2">
      <c r="A317" s="35" t="s">
        <v>231</v>
      </c>
      <c r="B317" s="35" t="s">
        <v>122</v>
      </c>
      <c r="C317" t="str">
        <f t="shared" si="4"/>
        <v>Welsch, Stefanie</v>
      </c>
    </row>
    <row r="318" spans="1:3" x14ac:dyDescent="0.2">
      <c r="A318" s="35" t="s">
        <v>457</v>
      </c>
      <c r="B318" s="35" t="s">
        <v>419</v>
      </c>
      <c r="C318" t="str">
        <f t="shared" si="4"/>
        <v>Wenzel, Claudia</v>
      </c>
    </row>
    <row r="319" spans="1:3" x14ac:dyDescent="0.2">
      <c r="A319" s="35" t="s">
        <v>686</v>
      </c>
      <c r="B319" s="35" t="s">
        <v>687</v>
      </c>
      <c r="C319" t="str">
        <f t="shared" si="4"/>
        <v>Westermayer, Tanja</v>
      </c>
    </row>
    <row r="320" spans="1:3" x14ac:dyDescent="0.2">
      <c r="A320" s="35" t="s">
        <v>412</v>
      </c>
      <c r="B320" s="35" t="s">
        <v>688</v>
      </c>
      <c r="C320" t="str">
        <f t="shared" si="4"/>
        <v>Wetzel, Corinna</v>
      </c>
    </row>
    <row r="321" spans="1:3" x14ac:dyDescent="0.2">
      <c r="A321" s="35" t="s">
        <v>689</v>
      </c>
      <c r="B321" s="35" t="s">
        <v>314</v>
      </c>
      <c r="C321" t="str">
        <f t="shared" si="4"/>
        <v>Wichmann, Gabriele</v>
      </c>
    </row>
    <row r="322" spans="1:3" x14ac:dyDescent="0.2">
      <c r="A322" s="35" t="s">
        <v>690</v>
      </c>
      <c r="B322" s="35" t="s">
        <v>691</v>
      </c>
      <c r="C322" t="str">
        <f t="shared" si="4"/>
        <v>Widmann, Carmen</v>
      </c>
    </row>
    <row r="323" spans="1:3" x14ac:dyDescent="0.2">
      <c r="A323" s="35" t="s">
        <v>692</v>
      </c>
      <c r="B323" s="35" t="s">
        <v>328</v>
      </c>
      <c r="C323" t="str">
        <f t="shared" ref="C323:C382" si="5">CONCATENATE(A323, ", ", B323)</f>
        <v>Wieland, Anja</v>
      </c>
    </row>
    <row r="324" spans="1:3" x14ac:dyDescent="0.2">
      <c r="A324" s="35" t="s">
        <v>695</v>
      </c>
      <c r="B324" s="35" t="s">
        <v>340</v>
      </c>
      <c r="C324" t="str">
        <f t="shared" si="5"/>
        <v>Wildermuth, Jasmin</v>
      </c>
    </row>
    <row r="325" spans="1:3" x14ac:dyDescent="0.2">
      <c r="A325" s="35" t="s">
        <v>696</v>
      </c>
      <c r="B325" s="35" t="s">
        <v>201</v>
      </c>
      <c r="C325" t="str">
        <f t="shared" si="5"/>
        <v>Winkle, Eva</v>
      </c>
    </row>
    <row r="326" spans="1:3" x14ac:dyDescent="0.2">
      <c r="A326" s="35" t="s">
        <v>697</v>
      </c>
      <c r="B326" s="35" t="s">
        <v>465</v>
      </c>
      <c r="C326" t="str">
        <f t="shared" si="5"/>
        <v>Winterling-Keck, Marion</v>
      </c>
    </row>
    <row r="327" spans="1:3" x14ac:dyDescent="0.2">
      <c r="A327" s="35" t="s">
        <v>698</v>
      </c>
      <c r="B327" s="35" t="s">
        <v>699</v>
      </c>
      <c r="C327" t="str">
        <f t="shared" si="5"/>
        <v>Wörfel, Anica</v>
      </c>
    </row>
    <row r="328" spans="1:3" x14ac:dyDescent="0.2">
      <c r="A328" s="35" t="s">
        <v>700</v>
      </c>
      <c r="B328" s="35" t="s">
        <v>684</v>
      </c>
      <c r="C328" t="str">
        <f t="shared" si="5"/>
        <v>Wotjak, Yvonne</v>
      </c>
    </row>
    <row r="329" spans="1:3" x14ac:dyDescent="0.2">
      <c r="A329" s="35" t="s">
        <v>701</v>
      </c>
      <c r="B329" s="35" t="s">
        <v>702</v>
      </c>
      <c r="C329" t="str">
        <f t="shared" si="5"/>
        <v>Zaharia, Meike</v>
      </c>
    </row>
    <row r="330" spans="1:3" x14ac:dyDescent="0.2">
      <c r="A330" s="35" t="s">
        <v>595</v>
      </c>
      <c r="B330" s="35" t="s">
        <v>703</v>
      </c>
      <c r="C330" t="str">
        <f t="shared" si="5"/>
        <v>Zaiser, Steffanie</v>
      </c>
    </row>
    <row r="331" spans="1:3" x14ac:dyDescent="0.2">
      <c r="A331" s="35" t="s">
        <v>704</v>
      </c>
      <c r="B331" s="35" t="s">
        <v>705</v>
      </c>
      <c r="C331" t="str">
        <f t="shared" si="5"/>
        <v>Zipperle, Simone Erna</v>
      </c>
    </row>
    <row r="332" spans="1:3" x14ac:dyDescent="0.2">
      <c r="A332" s="35" t="s">
        <v>574</v>
      </c>
      <c r="B332" s="35" t="s">
        <v>706</v>
      </c>
      <c r="C332" t="str">
        <f t="shared" si="5"/>
        <v>Schipke, Edin</v>
      </c>
    </row>
    <row r="333" spans="1:3" x14ac:dyDescent="0.2">
      <c r="A333" s="35" t="s">
        <v>707</v>
      </c>
      <c r="B333" s="35" t="s">
        <v>708</v>
      </c>
      <c r="C333" t="str">
        <f t="shared" si="5"/>
        <v>Schön, Helmut</v>
      </c>
    </row>
    <row r="334" spans="1:3" x14ac:dyDescent="0.2">
      <c r="A334" s="35" t="s">
        <v>709</v>
      </c>
      <c r="B334" s="35" t="s">
        <v>615</v>
      </c>
      <c r="C334" t="str">
        <f t="shared" si="5"/>
        <v>Gohl, Jessica</v>
      </c>
    </row>
    <row r="335" spans="1:3" x14ac:dyDescent="0.2">
      <c r="A335" s="35" t="s">
        <v>710</v>
      </c>
      <c r="B335" s="35" t="s">
        <v>126</v>
      </c>
      <c r="C335" t="str">
        <f t="shared" si="5"/>
        <v>Gemeinde Lenningen, (Leer)</v>
      </c>
    </row>
    <row r="336" spans="1:3" x14ac:dyDescent="0.2">
      <c r="A336" s="35" t="s">
        <v>675</v>
      </c>
      <c r="B336" s="35" t="s">
        <v>308</v>
      </c>
      <c r="C336" t="str">
        <f t="shared" si="5"/>
        <v>Scholz, Petra</v>
      </c>
    </row>
    <row r="337" spans="1:3" x14ac:dyDescent="0.2">
      <c r="A337" s="35" t="s">
        <v>711</v>
      </c>
      <c r="B337" s="35" t="s">
        <v>206</v>
      </c>
      <c r="C337" t="str">
        <f t="shared" si="5"/>
        <v>Acatürk-Höß, Miriam</v>
      </c>
    </row>
    <row r="338" spans="1:3" x14ac:dyDescent="0.2">
      <c r="A338" s="35" t="s">
        <v>484</v>
      </c>
      <c r="B338" s="35" t="s">
        <v>407</v>
      </c>
      <c r="C338" t="str">
        <f t="shared" si="5"/>
        <v>Gern, Angelika</v>
      </c>
    </row>
    <row r="339" spans="1:3" x14ac:dyDescent="0.2">
      <c r="A339" s="35" t="s">
        <v>712</v>
      </c>
      <c r="B339" s="35" t="s">
        <v>530</v>
      </c>
      <c r="C339" t="str">
        <f t="shared" si="5"/>
        <v>Neff, Ilona</v>
      </c>
    </row>
    <row r="340" spans="1:3" x14ac:dyDescent="0.2">
      <c r="A340" s="35" t="s">
        <v>588</v>
      </c>
      <c r="B340" s="35" t="s">
        <v>713</v>
      </c>
      <c r="C340" t="str">
        <f t="shared" si="5"/>
        <v>Hirler, Agnes</v>
      </c>
    </row>
    <row r="341" spans="1:3" x14ac:dyDescent="0.2">
      <c r="A341" s="35" t="s">
        <v>714</v>
      </c>
      <c r="B341" s="35" t="s">
        <v>524</v>
      </c>
      <c r="C341" t="str">
        <f t="shared" si="5"/>
        <v>Herchel, Vanessa</v>
      </c>
    </row>
    <row r="342" spans="1:3" x14ac:dyDescent="0.2">
      <c r="A342" s="35" t="s">
        <v>715</v>
      </c>
      <c r="B342" s="35" t="s">
        <v>716</v>
      </c>
      <c r="C342" t="str">
        <f t="shared" si="5"/>
        <v>Gemeinde Grabenstetten, RulaTiger</v>
      </c>
    </row>
    <row r="343" spans="1:3" x14ac:dyDescent="0.2">
      <c r="A343" s="35" t="s">
        <v>717</v>
      </c>
      <c r="B343" s="35" t="s">
        <v>301</v>
      </c>
      <c r="C343" t="str">
        <f t="shared" si="5"/>
        <v>Heier, Ingrid</v>
      </c>
    </row>
    <row r="344" spans="1:3" x14ac:dyDescent="0.2">
      <c r="A344" s="35" t="s">
        <v>718</v>
      </c>
      <c r="B344" s="35" t="s">
        <v>528</v>
      </c>
      <c r="C344" t="str">
        <f t="shared" si="5"/>
        <v>Veil, Elke</v>
      </c>
    </row>
    <row r="345" spans="1:3" x14ac:dyDescent="0.2">
      <c r="A345" s="35" t="s">
        <v>719</v>
      </c>
      <c r="B345" s="35" t="s">
        <v>347</v>
      </c>
      <c r="C345" t="str">
        <f t="shared" si="5"/>
        <v>Arendt, Simone</v>
      </c>
    </row>
    <row r="346" spans="1:3" x14ac:dyDescent="0.2">
      <c r="A346" s="35" t="s">
        <v>720</v>
      </c>
      <c r="B346" s="35" t="s">
        <v>721</v>
      </c>
      <c r="C346" t="str">
        <f t="shared" si="5"/>
        <v>Blankenhorn, Florian</v>
      </c>
    </row>
    <row r="347" spans="1:3" x14ac:dyDescent="0.2">
      <c r="A347" s="35" t="s">
        <v>485</v>
      </c>
      <c r="B347" s="35" t="s">
        <v>211</v>
      </c>
      <c r="C347" t="str">
        <f t="shared" si="5"/>
        <v>Mechelke, Ronja</v>
      </c>
    </row>
    <row r="348" spans="1:3" x14ac:dyDescent="0.2">
      <c r="A348" s="35" t="s">
        <v>722</v>
      </c>
      <c r="B348" s="35" t="s">
        <v>723</v>
      </c>
      <c r="C348" t="str">
        <f t="shared" si="5"/>
        <v>Morina, Arlinda</v>
      </c>
    </row>
    <row r="349" spans="1:3" x14ac:dyDescent="0.2">
      <c r="A349" s="35" t="s">
        <v>724</v>
      </c>
      <c r="B349" s="35" t="s">
        <v>303</v>
      </c>
      <c r="C349" t="str">
        <f t="shared" si="5"/>
        <v>Suerdieck, Sascha</v>
      </c>
    </row>
    <row r="350" spans="1:3" x14ac:dyDescent="0.2">
      <c r="A350" s="35" t="s">
        <v>725</v>
      </c>
      <c r="B350" s="35" t="s">
        <v>726</v>
      </c>
      <c r="C350" t="str">
        <f t="shared" si="5"/>
        <v>Ecer, Söhret</v>
      </c>
    </row>
    <row r="351" spans="1:3" x14ac:dyDescent="0.2">
      <c r="A351" s="35" t="s">
        <v>727</v>
      </c>
      <c r="B351" s="35" t="s">
        <v>126</v>
      </c>
      <c r="C351" t="str">
        <f t="shared" si="5"/>
        <v>Gemeinde Hülben, (Leer)</v>
      </c>
    </row>
    <row r="352" spans="1:3" x14ac:dyDescent="0.2">
      <c r="A352" s="35" t="s">
        <v>728</v>
      </c>
      <c r="B352" s="35" t="s">
        <v>312</v>
      </c>
      <c r="C352" t="str">
        <f t="shared" si="5"/>
        <v>Bahls, Melanie</v>
      </c>
    </row>
    <row r="353" spans="1:3" x14ac:dyDescent="0.2">
      <c r="A353" s="35" t="s">
        <v>729</v>
      </c>
      <c r="B353" s="35" t="s">
        <v>243</v>
      </c>
      <c r="C353" t="str">
        <f t="shared" si="5"/>
        <v>Ehmann, Lydia</v>
      </c>
    </row>
    <row r="354" spans="1:3" x14ac:dyDescent="0.2">
      <c r="A354" s="35" t="s">
        <v>694</v>
      </c>
      <c r="B354" s="35" t="s">
        <v>685</v>
      </c>
      <c r="C354" t="str">
        <f t="shared" si="5"/>
        <v>Mullins, Marlen</v>
      </c>
    </row>
    <row r="355" spans="1:3" x14ac:dyDescent="0.2">
      <c r="A355" s="35" t="s">
        <v>730</v>
      </c>
      <c r="B355" s="35" t="s">
        <v>168</v>
      </c>
      <c r="C355" t="str">
        <f t="shared" si="5"/>
        <v>Knoll, Andrea</v>
      </c>
    </row>
    <row r="356" spans="1:3" x14ac:dyDescent="0.2">
      <c r="A356" s="35" t="s">
        <v>486</v>
      </c>
      <c r="B356" s="35" t="s">
        <v>348</v>
      </c>
      <c r="C356" t="str">
        <f t="shared" si="5"/>
        <v>Wahl, Lisa</v>
      </c>
    </row>
    <row r="357" spans="1:3" x14ac:dyDescent="0.2">
      <c r="A357" s="35" t="s">
        <v>731</v>
      </c>
      <c r="B357" s="35" t="s">
        <v>732</v>
      </c>
      <c r="C357" t="str">
        <f t="shared" si="5"/>
        <v>Pichelbauer, Kyra Viktoria</v>
      </c>
    </row>
    <row r="358" spans="1:3" x14ac:dyDescent="0.2">
      <c r="A358" s="35" t="s">
        <v>733</v>
      </c>
      <c r="B358" s="35" t="s">
        <v>340</v>
      </c>
      <c r="C358" t="str">
        <f t="shared" si="5"/>
        <v>Schwörer, Jasmin</v>
      </c>
    </row>
    <row r="359" spans="1:3" x14ac:dyDescent="0.2">
      <c r="A359" s="35" t="s">
        <v>734</v>
      </c>
      <c r="B359" s="35" t="s">
        <v>735</v>
      </c>
      <c r="C359" t="str">
        <f t="shared" si="5"/>
        <v>Sifa Mbilizi, Laeticia</v>
      </c>
    </row>
    <row r="360" spans="1:3" x14ac:dyDescent="0.2">
      <c r="A360" s="35" t="s">
        <v>736</v>
      </c>
      <c r="B360" s="35" t="s">
        <v>210</v>
      </c>
      <c r="C360" t="str">
        <f t="shared" si="5"/>
        <v>Karle, Sarah</v>
      </c>
    </row>
    <row r="361" spans="1:3" x14ac:dyDescent="0.2">
      <c r="A361" s="35" t="s">
        <v>737</v>
      </c>
      <c r="B361" s="35" t="s">
        <v>738</v>
      </c>
      <c r="C361" t="str">
        <f t="shared" si="5"/>
        <v xml:space="preserve">Weng, Roman Martin </v>
      </c>
    </row>
    <row r="362" spans="1:3" x14ac:dyDescent="0.2">
      <c r="A362" s="35" t="s">
        <v>739</v>
      </c>
      <c r="B362" s="35" t="s">
        <v>740</v>
      </c>
      <c r="C362" t="str">
        <f t="shared" si="5"/>
        <v>Biche, Sina Vanessa</v>
      </c>
    </row>
    <row r="363" spans="1:3" x14ac:dyDescent="0.2">
      <c r="A363" s="35" t="s">
        <v>741</v>
      </c>
      <c r="B363" s="35" t="s">
        <v>467</v>
      </c>
      <c r="C363" t="str">
        <f t="shared" si="5"/>
        <v>Lerche, Björn</v>
      </c>
    </row>
    <row r="364" spans="1:3" x14ac:dyDescent="0.2">
      <c r="A364" s="35" t="s">
        <v>742</v>
      </c>
      <c r="B364" s="35" t="s">
        <v>331</v>
      </c>
      <c r="C364" t="str">
        <f t="shared" si="5"/>
        <v>Gotthans, Marina</v>
      </c>
    </row>
    <row r="365" spans="1:3" x14ac:dyDescent="0.2">
      <c r="A365" s="35" t="s">
        <v>743</v>
      </c>
      <c r="B365" s="35" t="s">
        <v>623</v>
      </c>
      <c r="C365" t="str">
        <f t="shared" si="5"/>
        <v>Waschkut, Maike</v>
      </c>
    </row>
    <row r="366" spans="1:3" x14ac:dyDescent="0.2">
      <c r="A366" s="35" t="s">
        <v>744</v>
      </c>
      <c r="B366" s="35" t="s">
        <v>745</v>
      </c>
      <c r="C366" t="str">
        <f t="shared" si="5"/>
        <v>Mallinowski, Rita</v>
      </c>
    </row>
    <row r="367" spans="1:3" x14ac:dyDescent="0.2">
      <c r="A367" s="35" t="s">
        <v>746</v>
      </c>
      <c r="B367" s="35" t="s">
        <v>747</v>
      </c>
      <c r="C367" t="str">
        <f t="shared" si="5"/>
        <v>Stahl, Oliver</v>
      </c>
    </row>
    <row r="368" spans="1:3" x14ac:dyDescent="0.2">
      <c r="A368" s="35" t="s">
        <v>748</v>
      </c>
      <c r="B368" s="35" t="s">
        <v>749</v>
      </c>
      <c r="C368" t="str">
        <f t="shared" si="5"/>
        <v>Russ, Hülya</v>
      </c>
    </row>
    <row r="369" spans="1:3" x14ac:dyDescent="0.2">
      <c r="A369" s="35" t="s">
        <v>750</v>
      </c>
      <c r="B369" s="35" t="s">
        <v>751</v>
      </c>
      <c r="C369" t="str">
        <f t="shared" si="5"/>
        <v>Hedrich, Bärbel Christiane</v>
      </c>
    </row>
    <row r="370" spans="1:3" x14ac:dyDescent="0.2">
      <c r="A370" s="35" t="s">
        <v>752</v>
      </c>
      <c r="B370" s="35" t="s">
        <v>367</v>
      </c>
      <c r="C370" t="str">
        <f t="shared" si="5"/>
        <v>Joao, Manuel</v>
      </c>
    </row>
    <row r="371" spans="1:3" x14ac:dyDescent="0.2">
      <c r="A371" s="35" t="s">
        <v>753</v>
      </c>
      <c r="B371" s="35" t="s">
        <v>220</v>
      </c>
      <c r="C371" t="str">
        <f t="shared" si="5"/>
        <v>Guaglianone, Luana</v>
      </c>
    </row>
    <row r="372" spans="1:3" x14ac:dyDescent="0.2">
      <c r="A372" s="35" t="s">
        <v>754</v>
      </c>
      <c r="B372" s="35" t="s">
        <v>755</v>
      </c>
      <c r="C372" t="str">
        <f t="shared" si="5"/>
        <v>Guerrah, Ahlem</v>
      </c>
    </row>
    <row r="373" spans="1:3" x14ac:dyDescent="0.2">
      <c r="A373" s="35" t="s">
        <v>756</v>
      </c>
      <c r="B373" s="35" t="s">
        <v>757</v>
      </c>
      <c r="C373" t="str">
        <f t="shared" si="5"/>
        <v>Slivar, Edyta</v>
      </c>
    </row>
    <row r="374" spans="1:3" x14ac:dyDescent="0.2">
      <c r="A374" s="35" t="s">
        <v>758</v>
      </c>
      <c r="B374" s="35" t="s">
        <v>759</v>
      </c>
      <c r="C374" t="str">
        <f t="shared" si="5"/>
        <v>Schwab, Clara Tessa</v>
      </c>
    </row>
    <row r="375" spans="1:3" x14ac:dyDescent="0.2">
      <c r="A375" s="35" t="s">
        <v>760</v>
      </c>
      <c r="B375" s="35" t="s">
        <v>761</v>
      </c>
      <c r="C375" t="str">
        <f t="shared" si="5"/>
        <v>Campas, Helena Delphine</v>
      </c>
    </row>
    <row r="376" spans="1:3" x14ac:dyDescent="0.2">
      <c r="A376" s="35" t="s">
        <v>762</v>
      </c>
      <c r="B376" s="35" t="s">
        <v>763</v>
      </c>
      <c r="C376" t="str">
        <f t="shared" si="5"/>
        <v>Köppel, Gerhilde</v>
      </c>
    </row>
    <row r="377" spans="1:3" x14ac:dyDescent="0.2">
      <c r="A377" s="35" t="s">
        <v>693</v>
      </c>
      <c r="B377" s="35" t="s">
        <v>764</v>
      </c>
      <c r="C377" t="str">
        <f t="shared" si="5"/>
        <v>Eickworth, Jennifer</v>
      </c>
    </row>
    <row r="378" spans="1:3" x14ac:dyDescent="0.2">
      <c r="A378" s="35" t="s">
        <v>473</v>
      </c>
      <c r="B378" s="35" t="s">
        <v>290</v>
      </c>
      <c r="C378" t="str">
        <f t="shared" si="5"/>
        <v>Braun, Nina</v>
      </c>
    </row>
    <row r="379" spans="1:3" x14ac:dyDescent="0.2">
      <c r="A379" s="35" t="s">
        <v>765</v>
      </c>
      <c r="B379" s="35" t="s">
        <v>270</v>
      </c>
      <c r="C379" t="str">
        <f t="shared" si="5"/>
        <v>Hofmann, Julian</v>
      </c>
    </row>
    <row r="380" spans="1:3" x14ac:dyDescent="0.2">
      <c r="A380" s="35" t="s">
        <v>766</v>
      </c>
      <c r="B380" s="35" t="s">
        <v>365</v>
      </c>
      <c r="C380" t="str">
        <f t="shared" si="5"/>
        <v>Rung, Viktoria</v>
      </c>
    </row>
    <row r="381" spans="1:3" x14ac:dyDescent="0.2">
      <c r="A381" s="35" t="s">
        <v>767</v>
      </c>
      <c r="B381" s="35" t="s">
        <v>275</v>
      </c>
      <c r="C381" t="str">
        <f t="shared" si="5"/>
        <v>Szinek, Christine</v>
      </c>
    </row>
    <row r="382" spans="1:3" x14ac:dyDescent="0.2">
      <c r="A382" s="35" t="s">
        <v>768</v>
      </c>
      <c r="B382" s="35" t="s">
        <v>542</v>
      </c>
      <c r="C382" t="str">
        <f t="shared" si="5"/>
        <v>Just, Martina</v>
      </c>
    </row>
  </sheetData>
  <autoFilter ref="A2:C18263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3"/>
  <sheetViews>
    <sheetView tabSelected="1" workbookViewId="0">
      <selection activeCell="C20" sqref="C20"/>
    </sheetView>
  </sheetViews>
  <sheetFormatPr baseColWidth="10" defaultRowHeight="12.75" x14ac:dyDescent="0.2"/>
  <cols>
    <col min="1" max="1" width="23.140625" customWidth="1"/>
    <col min="2" max="2" width="23.42578125" customWidth="1"/>
    <col min="3" max="3" width="5.7109375" customWidth="1"/>
    <col min="4" max="10" width="13" customWidth="1"/>
  </cols>
  <sheetData>
    <row r="1" spans="1:10" ht="15.75" x14ac:dyDescent="0.25">
      <c r="A1" s="8" t="s">
        <v>90</v>
      </c>
      <c r="B1" s="8"/>
      <c r="C1" s="54" t="s">
        <v>784</v>
      </c>
      <c r="D1" s="54"/>
      <c r="E1" s="8"/>
      <c r="F1" s="89" t="s">
        <v>84</v>
      </c>
      <c r="G1" s="94">
        <v>2022</v>
      </c>
      <c r="H1" s="8"/>
      <c r="I1" s="8"/>
      <c r="J1" s="8"/>
    </row>
    <row r="2" spans="1:10" ht="15" x14ac:dyDescent="0.2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ht="16.5" thickBot="1" x14ac:dyDescent="0.3">
      <c r="A3" s="10"/>
      <c r="B3" s="10"/>
      <c r="C3" s="10"/>
      <c r="D3" s="56" t="s">
        <v>10</v>
      </c>
      <c r="E3" s="56" t="s">
        <v>11</v>
      </c>
      <c r="F3" s="56" t="s">
        <v>12</v>
      </c>
      <c r="G3" s="56" t="s">
        <v>13</v>
      </c>
      <c r="H3" s="56" t="s">
        <v>14</v>
      </c>
      <c r="I3" s="57" t="s">
        <v>15</v>
      </c>
      <c r="J3" s="57" t="s">
        <v>108</v>
      </c>
    </row>
    <row r="4" spans="1:10" ht="16.5" thickBot="1" x14ac:dyDescent="0.3">
      <c r="A4" s="11" t="s">
        <v>6</v>
      </c>
      <c r="B4" s="11" t="s">
        <v>7</v>
      </c>
      <c r="C4" s="51"/>
      <c r="D4" s="12"/>
      <c r="E4" s="12"/>
      <c r="F4" s="12"/>
      <c r="G4" s="12"/>
      <c r="H4" s="12"/>
      <c r="I4" s="13"/>
      <c r="J4" s="13"/>
    </row>
    <row r="5" spans="1:10" ht="15" x14ac:dyDescent="0.2">
      <c r="A5" s="24" t="s">
        <v>785</v>
      </c>
      <c r="B5" s="53" t="str">
        <f>IF(A5="", "", VLOOKUP(A5, Tabelle!T3:$AF$7284, 13, FALSE))</f>
        <v>Esslingen</v>
      </c>
      <c r="C5" s="41"/>
      <c r="D5" s="84">
        <f>SUMIFS(Tabelle!$R$3:$R$7284, Tabelle!$S$3:$S$7284, $C$1, Tabelle!$T$3:$T$7284, A5, Tabelle!$AB$3:$AB$7284, $D$3, Tabelle!$Y$3:$Y$7284, $G$1,Tabelle!$AC$3:$AC$7284, "=nein", Tabelle!$AD$3:$AD$7284, "=nein", Tabelle!$AE$3:$AE$7284, "=nein")</f>
        <v>839</v>
      </c>
      <c r="E5" s="84">
        <f>SUMIFS(Tabelle!$R$3:$R$7284, Tabelle!$S$3:$S$7284, $C$1, Tabelle!$T$3:$T$7284, A5, Tabelle!$AB$3:$AB$7284, $E$3, Tabelle!$Y$3:$Y$7284, $G$1,Tabelle!$AC$3:$AC$7284, "=nein", Tabelle!$AD$3:$AD$7284, "=nein", Tabelle!$AE$3:$AE$7284, "=nein")</f>
        <v>889</v>
      </c>
      <c r="F5" s="84">
        <f>SUMIFS(Tabelle!$R$3:$R$7284, Tabelle!$S$3:$S$7284, $C$1, Tabelle!$T$3:$T$7284, A5, Tabelle!$AB$3:$AB$7284, $F$3, Tabelle!$Y$3:$Y$7284, $G$1,Tabelle!$AC$3:$AC$7284, "=nein", Tabelle!$AD$3:$AD$7284, "=nein", Tabelle!$AE$3:$AE$7284, "=nein")</f>
        <v>683</v>
      </c>
      <c r="G5" s="84">
        <f>SUMIFS(Tabelle!$R$3:$R$7284, Tabelle!$S$3:$S$7284, $C$1, Tabelle!$T$3:$T$7284, A5, Tabelle!$AB$3:$AB$7284, $G$3, Tabelle!$Y$3:$Y$7284, $G$1,Tabelle!$AC$3:$AC$7284, "=nein", Tabelle!$AD$3:$AD$7284, "=nein", Tabelle!$AE$3:$AE$7284, "=nein")</f>
        <v>761</v>
      </c>
      <c r="H5" s="84">
        <f>SUMIFS(Tabelle!$R$3:$R$7284, Tabelle!$S$3:$S$7284, $C$1, Tabelle!$T$3:$T$7284, A5, Tabelle!$AB$3:$AB$7284, $H$3, Tabelle!$Y$3:$Y$7284, $G$1,Tabelle!$AC$3:$AC$7284, "=nein", Tabelle!$AD$3:$AD$7284, "=nein", Tabelle!$AE$3:$AE$7284, "=nein")</f>
        <v>839</v>
      </c>
      <c r="I5" s="84">
        <f>SUMIFS(Tabelle!$R$3:$R$7284, Tabelle!$S$3:$S$7284, $C$1, Tabelle!$T$3:$T$7284, A5, Tabelle!$AB$3:$AB$7284, $I$3, Tabelle!$Y$3:$Y$7284, $G$1,Tabelle!$AC$3:$AC$7284, "=nein", Tabelle!$AD$3:$AD$7284, "=nein", Tabelle!$AE$3:$AE$7284, "=nein")</f>
        <v>1678</v>
      </c>
      <c r="J5" s="84">
        <f>SUM(D5:I5)</f>
        <v>5689</v>
      </c>
    </row>
    <row r="6" spans="1:10" ht="15" x14ac:dyDescent="0.2">
      <c r="A6" s="14" t="s">
        <v>786</v>
      </c>
      <c r="B6" s="53" t="str">
        <f>IF(A6="", "", VLOOKUP(A6, Tabelle!T4:$AF$7284, 13, FALSE))</f>
        <v>Esslingen</v>
      </c>
      <c r="C6" s="42"/>
      <c r="D6" s="84">
        <f>SUMIFS(Tabelle!$R$3:$R$7284, Tabelle!$S$3:$S$7284, $C$1, Tabelle!$T$3:$T$7284, A6, Tabelle!$AB$3:$AB$7284, $D$3, Tabelle!$Y$3:$Y$7284, $G$1,Tabelle!$AC$3:$AC$7284, "=nein", Tabelle!$AD$3:$AD$7284, "=nein", Tabelle!$AE$3:$AE$7284, "=nein")</f>
        <v>0</v>
      </c>
      <c r="E6" s="84">
        <f>SUMIFS(Tabelle!$R$3:$R$7284, Tabelle!$S$3:$S$7284, $C$1, Tabelle!$T$3:$T$7284, A6, Tabelle!$AB$3:$AB$7284, $E$3, Tabelle!$Y$3:$Y$7284, $G$1,Tabelle!$AC$3:$AC$7284, "=nein", Tabelle!$AD$3:$AD$7284, "=nein", Tabelle!$AE$3:$AE$7284, "=nein")</f>
        <v>985</v>
      </c>
      <c r="F6" s="84">
        <f>SUMIFS(Tabelle!$R$3:$R$7284, Tabelle!$S$3:$S$7284, $C$1, Tabelle!$T$3:$T$7284, A6, Tabelle!$AB$3:$AB$7284, $F$3, Tabelle!$Y$3:$Y$7284, $G$1,Tabelle!$AC$3:$AC$7284, "=nein", Tabelle!$AD$3:$AD$7284, "=nein", Tabelle!$AE$3:$AE$7284, "=nein")</f>
        <v>683</v>
      </c>
      <c r="G6" s="84">
        <f>SUMIFS(Tabelle!$R$3:$R$7284, Tabelle!$S$3:$S$7284, $C$1, Tabelle!$T$3:$T$7284, A6, Tabelle!$AB$3:$AB$7284, $G$3, Tabelle!$Y$3:$Y$7284, $G$1,Tabelle!$AC$3:$AC$7284, "=nein", Tabelle!$AD$3:$AD$7284, "=nein", Tabelle!$AE$3:$AE$7284, "=nein")</f>
        <v>839</v>
      </c>
      <c r="H6" s="84">
        <f>SUMIFS(Tabelle!$R$3:$R$7284, Tabelle!$S$3:$S$7284, $C$1, Tabelle!$T$3:$T$7284, A6, Tabelle!$AB$3:$AB$7284, $H$3, Tabelle!$Y$3:$Y$7284, $G$1,Tabelle!$AC$3:$AC$7284, "=nein", Tabelle!$AD$3:$AD$7284, "=nein", Tabelle!$AE$3:$AE$7284, "=nein")</f>
        <v>800</v>
      </c>
      <c r="I6" s="84">
        <f>SUMIFS(Tabelle!$R$3:$R$7284, Tabelle!$S$3:$S$7284, $C$1, Tabelle!$T$3:$T$7284, A6, Tabelle!$AB$3:$AB$7284, $I$3, Tabelle!$Y$3:$Y$7284, $G$1,Tabelle!$AC$3:$AC$7284, "=nein", Tabelle!$AD$3:$AD$7284, "=nein", Tabelle!$AE$3:$AE$7284, "=nein")</f>
        <v>1535</v>
      </c>
      <c r="J6" s="84">
        <f t="shared" ref="J6:J16" si="0">SUM(D6:I6)</f>
        <v>4842</v>
      </c>
    </row>
    <row r="7" spans="1:10" ht="15" x14ac:dyDescent="0.2">
      <c r="A7" s="14" t="s">
        <v>787</v>
      </c>
      <c r="B7" s="53" t="str">
        <f>IF(A7="", "", VLOOKUP(A7, Tabelle!T5:$AF$7284, 13, FALSE))</f>
        <v>Esslingen</v>
      </c>
      <c r="C7" s="42"/>
      <c r="D7" s="84">
        <f>SUMIFS(Tabelle!$R$3:$R$7284, Tabelle!$S$3:$S$7284, $C$1, Tabelle!$T$3:$T$7284, A7, Tabelle!$AB$3:$AB$7284, $D$3, Tabelle!$Y$3:$Y$7284, $G$1,Tabelle!$AC$3:$AC$7284, "=nein", Tabelle!$AD$3:$AD$7284, "=nein", Tabelle!$AE$3:$AE$7284, "=nein")</f>
        <v>0</v>
      </c>
      <c r="E7" s="84">
        <f>SUMIFS(Tabelle!$R$3:$R$7284, Tabelle!$S$3:$S$7284, $C$1, Tabelle!$T$3:$T$7284, A7, Tabelle!$AB$3:$AB$7284, $E$3, Tabelle!$Y$3:$Y$7284, $G$1,Tabelle!$AC$3:$AC$7284, "=nein", Tabelle!$AD$3:$AD$7284, "=nein", Tabelle!$AE$3:$AE$7284, "=nein")</f>
        <v>839</v>
      </c>
      <c r="F7" s="84">
        <f>SUMIFS(Tabelle!$R$3:$R$7284, Tabelle!$S$3:$S$7284, $C$1, Tabelle!$T$3:$T$7284, A7, Tabelle!$AB$3:$AB$7284, $F$3, Tabelle!$Y$3:$Y$7284, $G$1,Tabelle!$AC$3:$AC$7284, "=nein", Tabelle!$AD$3:$AD$7284, "=nein", Tabelle!$AE$3:$AE$7284, "=nein")</f>
        <v>839</v>
      </c>
      <c r="G7" s="84">
        <f>SUMIFS(Tabelle!$R$3:$R$7284, Tabelle!$S$3:$S$7284, $C$1, Tabelle!$T$3:$T$7284, A7, Tabelle!$AB$3:$AB$7284, $G$3, Tabelle!$Y$3:$Y$7284, $G$1,Tabelle!$AC$3:$AC$7284, "=nein", Tabelle!$AD$3:$AD$7284, "=nein", Tabelle!$AE$3:$AE$7284, "=nein")</f>
        <v>839</v>
      </c>
      <c r="H7" s="84">
        <f>SUMIFS(Tabelle!$R$3:$R$7284, Tabelle!$S$3:$S$7284, $C$1, Tabelle!$T$3:$T$7284, A7, Tabelle!$AB$3:$AB$7284, $H$3, Tabelle!$Y$3:$Y$7284, $G$1,Tabelle!$AC$3:$AC$7284, "=nein", Tabelle!$AD$3:$AD$7284, "=nein", Tabelle!$AE$3:$AE$7284, "=nein")</f>
        <v>605</v>
      </c>
      <c r="I7" s="84">
        <f>SUMIFS(Tabelle!$R$3:$R$7284, Tabelle!$S$3:$S$7284, $C$1, Tabelle!$T$3:$T$7284, A7, Tabelle!$AB$3:$AB$7284, $I$3, Tabelle!$Y$3:$Y$7284, $G$1,Tabelle!$AC$3:$AC$7284, "=nein", Tabelle!$AD$3:$AD$7284, "=nein", Tabelle!$AE$3:$AE$7284, "=nein")</f>
        <v>1678</v>
      </c>
      <c r="J7" s="84">
        <f t="shared" si="0"/>
        <v>4800</v>
      </c>
    </row>
    <row r="8" spans="1:10" ht="15" x14ac:dyDescent="0.2">
      <c r="A8" s="14" t="s">
        <v>788</v>
      </c>
      <c r="B8" s="53" t="str">
        <f>IF(A8="", "", VLOOKUP(A8, Tabelle!T6:$AF$7284, 13, FALSE))</f>
        <v>Esslingen</v>
      </c>
      <c r="C8" s="43"/>
      <c r="D8" s="84">
        <f>SUMIFS(Tabelle!$R$3:$R$7284, Tabelle!$S$3:$S$7284, $C$1, Tabelle!$T$3:$T$7284, A8, Tabelle!$AB$3:$AB$7284, $D$3, Tabelle!$Y$3:$Y$7284, $G$1,Tabelle!$AC$3:$AC$7284, "=nein", Tabelle!$AD$3:$AD$7284, "=nein", Tabelle!$AE$3:$AE$7284, "=nein")</f>
        <v>0</v>
      </c>
      <c r="E8" s="84">
        <f>SUMIFS(Tabelle!$R$3:$R$7284, Tabelle!$S$3:$S$7284, $C$1, Tabelle!$T$3:$T$7284, A8, Tabelle!$AB$3:$AB$7284, $E$3, Tabelle!$Y$3:$Y$7284, $G$1,Tabelle!$AC$3:$AC$7284, "=nein", Tabelle!$AD$3:$AD$7284, "=nein", Tabelle!$AE$3:$AE$7284, "=nein")</f>
        <v>0</v>
      </c>
      <c r="F8" s="84">
        <f>SUMIFS(Tabelle!$R$3:$R$7284, Tabelle!$S$3:$S$7284, $C$1, Tabelle!$T$3:$T$7284, A8, Tabelle!$AB$3:$AB$7284, $F$3, Tabelle!$Y$3:$Y$7284, $G$1,Tabelle!$AC$3:$AC$7284, "=nein", Tabelle!$AD$3:$AD$7284, "=nein", Tabelle!$AE$3:$AE$7284, "=nein")</f>
        <v>0</v>
      </c>
      <c r="G8" s="84">
        <f>SUMIFS(Tabelle!$R$3:$R$7284, Tabelle!$S$3:$S$7284, $C$1, Tabelle!$T$3:$T$7284, A8, Tabelle!$AB$3:$AB$7284, $G$3, Tabelle!$Y$3:$Y$7284, $G$1,Tabelle!$AC$3:$AC$7284, "=nein", Tabelle!$AD$3:$AD$7284, "=nein", Tabelle!$AE$3:$AE$7284, "=nein")</f>
        <v>0</v>
      </c>
      <c r="H8" s="84">
        <f>SUMIFS(Tabelle!$R$3:$R$7284, Tabelle!$S$3:$S$7284, $C$1, Tabelle!$T$3:$T$7284, A8, Tabelle!$AB$3:$AB$7284, $H$3, Tabelle!$Y$3:$Y$7284, $G$1,Tabelle!$AC$3:$AC$7284, "=nein", Tabelle!$AD$3:$AD$7284, "=nein", Tabelle!$AE$3:$AE$7284, "=nein")</f>
        <v>0</v>
      </c>
      <c r="I8" s="84">
        <f>SUMIFS(Tabelle!$R$3:$R$7284, Tabelle!$S$3:$S$7284, $C$1, Tabelle!$T$3:$T$7284, A8, Tabelle!$AB$3:$AB$7284, $I$3, Tabelle!$Y$3:$Y$7284, $G$1,Tabelle!$AC$3:$AC$7284, "=nein", Tabelle!$AD$3:$AD$7284, "=nein", Tabelle!$AE$3:$AE$7284, "=nein")</f>
        <v>0</v>
      </c>
      <c r="J8" s="84">
        <f t="shared" si="0"/>
        <v>0</v>
      </c>
    </row>
    <row r="9" spans="1:10" ht="15" x14ac:dyDescent="0.2">
      <c r="A9" s="14"/>
      <c r="B9" s="53" t="str">
        <f>IF(A9="", "", VLOOKUP(A9, Tabelle!T7:$AF$7284, 13, FALSE))</f>
        <v/>
      </c>
      <c r="C9" s="42"/>
      <c r="D9" s="84">
        <f>SUMIFS(Tabelle!$R$3:$R$7284, Tabelle!$S$3:$S$7284, $C$1, Tabelle!$T$3:$T$7284, A9, Tabelle!$AB$3:$AB$7284, $D$3, Tabelle!$Y$3:$Y$7284, $G$1,Tabelle!$AC$3:$AC$7284, "=nein", Tabelle!$AD$3:$AD$7284, "=nein", Tabelle!$AE$3:$AE$7284, "=nein")</f>
        <v>0</v>
      </c>
      <c r="E9" s="84">
        <f>SUMIFS(Tabelle!$R$3:$R$7284, Tabelle!$S$3:$S$7284, $C$1, Tabelle!$T$3:$T$7284, A9, Tabelle!$AB$3:$AB$7284, $E$3, Tabelle!$Y$3:$Y$7284, $G$1,Tabelle!$AC$3:$AC$7284, "=nein", Tabelle!$AD$3:$AD$7284, "=nein", Tabelle!$AE$3:$AE$7284, "=nein")</f>
        <v>0</v>
      </c>
      <c r="F9" s="84">
        <f>SUMIFS(Tabelle!$R$3:$R$7284, Tabelle!$S$3:$S$7284, $C$1, Tabelle!$T$3:$T$7284, A9, Tabelle!$AB$3:$AB$7284, $F$3, Tabelle!$Y$3:$Y$7284, $G$1,Tabelle!$AC$3:$AC$7284, "=nein", Tabelle!$AD$3:$AD$7284, "=nein", Tabelle!$AE$3:$AE$7284, "=nein")</f>
        <v>0</v>
      </c>
      <c r="G9" s="84">
        <f>SUMIFS(Tabelle!$R$3:$R$7284, Tabelle!$S$3:$S$7284, $C$1, Tabelle!$T$3:$T$7284, A9, Tabelle!$AB$3:$AB$7284, $G$3, Tabelle!$Y$3:$Y$7284, $G$1,Tabelle!$AC$3:$AC$7284, "=nein", Tabelle!$AD$3:$AD$7284, "=nein", Tabelle!$AE$3:$AE$7284, "=nein")</f>
        <v>0</v>
      </c>
      <c r="H9" s="84">
        <f>SUMIFS(Tabelle!$R$3:$R$7284, Tabelle!$S$3:$S$7284, $C$1, Tabelle!$T$3:$T$7284, A9, Tabelle!$AB$3:$AB$7284, $H$3, Tabelle!$Y$3:$Y$7284, $G$1,Tabelle!$AC$3:$AC$7284, "=nein", Tabelle!$AD$3:$AD$7284, "=nein", Tabelle!$AE$3:$AE$7284, "=nein")</f>
        <v>0</v>
      </c>
      <c r="I9" s="84">
        <f>SUMIFS(Tabelle!$R$3:$R$7284, Tabelle!$S$3:$S$7284, $C$1, Tabelle!$T$3:$T$7284, A9, Tabelle!$AB$3:$AB$7284, $I$3, Tabelle!$Y$3:$Y$7284, $G$1,Tabelle!$AC$3:$AC$7284, "=nein", Tabelle!$AD$3:$AD$7284, "=nein", Tabelle!$AE$3:$AE$7284, "=nein")</f>
        <v>0</v>
      </c>
      <c r="J9" s="84">
        <f t="shared" si="0"/>
        <v>0</v>
      </c>
    </row>
    <row r="10" spans="1:10" ht="15" x14ac:dyDescent="0.2">
      <c r="A10" s="14"/>
      <c r="B10" s="53" t="str">
        <f>IF(A10="", "", VLOOKUP(A10, Tabelle!T8:$AF$7284, 13, FALSE))</f>
        <v/>
      </c>
      <c r="C10" s="42"/>
      <c r="D10" s="84">
        <f>SUMIFS(Tabelle!$R$3:$R$7284, Tabelle!$S$3:$S$7284, $C$1, Tabelle!$T$3:$T$7284, A10, Tabelle!$AB$3:$AB$7284, $D$3, Tabelle!$Y$3:$Y$7284, $G$1,Tabelle!$AC$3:$AC$7284, "=nein", Tabelle!$AD$3:$AD$7284, "=nein", Tabelle!$AE$3:$AE$7284, "=nein")</f>
        <v>0</v>
      </c>
      <c r="E10" s="84">
        <f>SUMIFS(Tabelle!$R$3:$R$7284, Tabelle!$S$3:$S$7284, $C$1, Tabelle!$T$3:$T$7284, A10, Tabelle!$AB$3:$AB$7284, $E$3, Tabelle!$Y$3:$Y$7284, $G$1,Tabelle!$AC$3:$AC$7284, "=nein", Tabelle!$AD$3:$AD$7284, "=nein", Tabelle!$AE$3:$AE$7284, "=nein")</f>
        <v>0</v>
      </c>
      <c r="F10" s="84">
        <f>SUMIFS(Tabelle!$R$3:$R$7284, Tabelle!$S$3:$S$7284, $C$1, Tabelle!$T$3:$T$7284, A10, Tabelle!$AB$3:$AB$7284, $F$3, Tabelle!$Y$3:$Y$7284, $G$1,Tabelle!$AC$3:$AC$7284, "=nein", Tabelle!$AD$3:$AD$7284, "=nein", Tabelle!$AE$3:$AE$7284, "=nein")</f>
        <v>0</v>
      </c>
      <c r="G10" s="84">
        <f>SUMIFS(Tabelle!$R$3:$R$7284, Tabelle!$S$3:$S$7284, $C$1, Tabelle!$T$3:$T$7284, A10, Tabelle!$AB$3:$AB$7284, $G$3, Tabelle!$Y$3:$Y$7284, $G$1,Tabelle!$AC$3:$AC$7284, "=nein", Tabelle!$AD$3:$AD$7284, "=nein", Tabelle!$AE$3:$AE$7284, "=nein")</f>
        <v>0</v>
      </c>
      <c r="H10" s="84">
        <f>SUMIFS(Tabelle!$R$3:$R$7284, Tabelle!$S$3:$S$7284, $C$1, Tabelle!$T$3:$T$7284, A10, Tabelle!$AB$3:$AB$7284, $H$3, Tabelle!$Y$3:$Y$7284, $G$1,Tabelle!$AC$3:$AC$7284, "=nein", Tabelle!$AD$3:$AD$7284, "=nein", Tabelle!$AE$3:$AE$7284, "=nein")</f>
        <v>0</v>
      </c>
      <c r="I10" s="84">
        <f>SUMIFS(Tabelle!$R$3:$R$7284, Tabelle!$S$3:$S$7284, $C$1, Tabelle!$T$3:$T$7284, A10, Tabelle!$AB$3:$AB$7284, $I$3, Tabelle!$Y$3:$Y$7284, $G$1,Tabelle!$AC$3:$AC$7284, "=nein", Tabelle!$AD$3:$AD$7284, "=nein", Tabelle!$AE$3:$AE$7284, "=nein")</f>
        <v>0</v>
      </c>
      <c r="J10" s="84">
        <f t="shared" si="0"/>
        <v>0</v>
      </c>
    </row>
    <row r="11" spans="1:10" ht="15" x14ac:dyDescent="0.2">
      <c r="A11" s="14"/>
      <c r="B11" s="53" t="str">
        <f>IF(A11="", "", VLOOKUP(A11, Tabelle!T9:$AF$7284, 13, FALSE))</f>
        <v/>
      </c>
      <c r="C11" s="42"/>
      <c r="D11" s="84">
        <f>SUMIFS(Tabelle!$R$3:$R$7284, Tabelle!$S$3:$S$7284, $C$1, Tabelle!$T$3:$T$7284, A11, Tabelle!$AB$3:$AB$7284, $D$3, Tabelle!$Y$3:$Y$7284, $G$1,Tabelle!$AC$3:$AC$7284, "=nein", Tabelle!$AD$3:$AD$7284, "=nein", Tabelle!$AE$3:$AE$7284, "=nein")</f>
        <v>0</v>
      </c>
      <c r="E11" s="84">
        <f>SUMIFS(Tabelle!$R$3:$R$7284, Tabelle!$S$3:$S$7284, $C$1, Tabelle!$T$3:$T$7284, A11, Tabelle!$AB$3:$AB$7284, $E$3, Tabelle!$Y$3:$Y$7284, $G$1,Tabelle!$AC$3:$AC$7284, "=nein", Tabelle!$AD$3:$AD$7284, "=nein", Tabelle!$AE$3:$AE$7284, "=nein")</f>
        <v>0</v>
      </c>
      <c r="F11" s="84">
        <f>SUMIFS(Tabelle!$R$3:$R$7284, Tabelle!$S$3:$S$7284, $C$1, Tabelle!$T$3:$T$7284, A11, Tabelle!$AB$3:$AB$7284, $F$3, Tabelle!$Y$3:$Y$7284, $G$1,Tabelle!$AC$3:$AC$7284, "=nein", Tabelle!$AD$3:$AD$7284, "=nein", Tabelle!$AE$3:$AE$7284, "=nein")</f>
        <v>0</v>
      </c>
      <c r="G11" s="84">
        <f>SUMIFS(Tabelle!$R$3:$R$7284, Tabelle!$S$3:$S$7284, $C$1, Tabelle!$T$3:$T$7284, A11, Tabelle!$AB$3:$AB$7284, $G$3, Tabelle!$Y$3:$Y$7284, $G$1,Tabelle!$AC$3:$AC$7284, "=nein", Tabelle!$AD$3:$AD$7284, "=nein", Tabelle!$AE$3:$AE$7284, "=nein")</f>
        <v>0</v>
      </c>
      <c r="H11" s="84">
        <f>SUMIFS(Tabelle!$R$3:$R$7284, Tabelle!$S$3:$S$7284, $C$1, Tabelle!$T$3:$T$7284, A11, Tabelle!$AB$3:$AB$7284, $H$3, Tabelle!$Y$3:$Y$7284, $G$1,Tabelle!$AC$3:$AC$7284, "=nein", Tabelle!$AD$3:$AD$7284, "=nein", Tabelle!$AE$3:$AE$7284, "=nein")</f>
        <v>0</v>
      </c>
      <c r="I11" s="84">
        <f>SUMIFS(Tabelle!$R$3:$R$7284, Tabelle!$S$3:$S$7284, $C$1, Tabelle!$T$3:$T$7284, A11, Tabelle!$AB$3:$AB$7284, $I$3, Tabelle!$Y$3:$Y$7284, $G$1,Tabelle!$AC$3:$AC$7284, "=nein", Tabelle!$AD$3:$AD$7284, "=nein", Tabelle!$AE$3:$AE$7284, "=nein")</f>
        <v>0</v>
      </c>
      <c r="J11" s="84">
        <f t="shared" si="0"/>
        <v>0</v>
      </c>
    </row>
    <row r="12" spans="1:10" ht="15" x14ac:dyDescent="0.2">
      <c r="A12" s="14"/>
      <c r="B12" s="53" t="str">
        <f>IF(A12="", "", VLOOKUP(A12, Tabelle!T10:$AF$7284, 13, FALSE))</f>
        <v/>
      </c>
      <c r="C12" s="42"/>
      <c r="D12" s="84">
        <f>SUMIFS(Tabelle!$R$3:$R$7284, Tabelle!$S$3:$S$7284, $C$1, Tabelle!$T$3:$T$7284, A12, Tabelle!$AB$3:$AB$7284, $D$3, Tabelle!$Y$3:$Y$7284, $G$1,Tabelle!$AC$3:$AC$7284, "=nein", Tabelle!$AD$3:$AD$7284, "=nein", Tabelle!$AE$3:$AE$7284, "=nein")</f>
        <v>0</v>
      </c>
      <c r="E12" s="84">
        <f>SUMIFS(Tabelle!$R$3:$R$7284, Tabelle!$S$3:$S$7284, $C$1, Tabelle!$T$3:$T$7284, A12, Tabelle!$AB$3:$AB$7284, $E$3, Tabelle!$Y$3:$Y$7284, $G$1,Tabelle!$AC$3:$AC$7284, "=nein", Tabelle!$AD$3:$AD$7284, "=nein", Tabelle!$AE$3:$AE$7284, "=nein")</f>
        <v>0</v>
      </c>
      <c r="F12" s="84">
        <f>SUMIFS(Tabelle!$R$3:$R$7284, Tabelle!$S$3:$S$7284, $C$1, Tabelle!$T$3:$T$7284, A12, Tabelle!$AB$3:$AB$7284, $F$3, Tabelle!$Y$3:$Y$7284, $G$1,Tabelle!$AC$3:$AC$7284, "=nein", Tabelle!$AD$3:$AD$7284, "=nein", Tabelle!$AE$3:$AE$7284, "=nein")</f>
        <v>0</v>
      </c>
      <c r="G12" s="84">
        <f>SUMIFS(Tabelle!$R$3:$R$7284, Tabelle!$S$3:$S$7284, $C$1, Tabelle!$T$3:$T$7284, A12, Tabelle!$AB$3:$AB$7284, $G$3, Tabelle!$Y$3:$Y$7284, $G$1,Tabelle!$AC$3:$AC$7284, "=nein", Tabelle!$AD$3:$AD$7284, "=nein", Tabelle!$AE$3:$AE$7284, "=nein")</f>
        <v>0</v>
      </c>
      <c r="H12" s="84">
        <f>SUMIFS(Tabelle!$R$3:$R$7284, Tabelle!$S$3:$S$7284, $C$1, Tabelle!$T$3:$T$7284, A12, Tabelle!$AB$3:$AB$7284, $H$3, Tabelle!$Y$3:$Y$7284, $G$1,Tabelle!$AC$3:$AC$7284, "=nein", Tabelle!$AD$3:$AD$7284, "=nein", Tabelle!$AE$3:$AE$7284, "=nein")</f>
        <v>0</v>
      </c>
      <c r="I12" s="84">
        <f>SUMIFS(Tabelle!$R$3:$R$7284, Tabelle!$S$3:$S$7284, $C$1, Tabelle!$T$3:$T$7284, A12, Tabelle!$AB$3:$AB$7284, $I$3, Tabelle!$Y$3:$Y$7284, $G$1,Tabelle!$AC$3:$AC$7284, "=nein", Tabelle!$AD$3:$AD$7284, "=nein", Tabelle!$AE$3:$AE$7284, "=nein")</f>
        <v>0</v>
      </c>
      <c r="J12" s="84">
        <f t="shared" si="0"/>
        <v>0</v>
      </c>
    </row>
    <row r="13" spans="1:10" ht="15" x14ac:dyDescent="0.2">
      <c r="A13" s="14"/>
      <c r="B13" s="53" t="str">
        <f>IF(A13="", "", VLOOKUP(A13, Tabelle!T11:$AF$7284, 13, FALSE))</f>
        <v/>
      </c>
      <c r="C13" s="42"/>
      <c r="D13" s="84">
        <f>SUMIFS(Tabelle!$R$3:$R$7284, Tabelle!$S$3:$S$7284, $C$1, Tabelle!$T$3:$T$7284, A13, Tabelle!$AB$3:$AB$7284, $D$3, Tabelle!$Y$3:$Y$7284, $G$1,Tabelle!$AC$3:$AC$7284, "=nein", Tabelle!$AD$3:$AD$7284, "=nein", Tabelle!$AE$3:$AE$7284, "=nein")</f>
        <v>0</v>
      </c>
      <c r="E13" s="84">
        <f>SUMIFS(Tabelle!$R$3:$R$7284, Tabelle!$S$3:$S$7284, $C$1, Tabelle!$T$3:$T$7284, A13, Tabelle!$AB$3:$AB$7284, $E$3, Tabelle!$Y$3:$Y$7284, $G$1,Tabelle!$AC$3:$AC$7284, "=nein", Tabelle!$AD$3:$AD$7284, "=nein", Tabelle!$AE$3:$AE$7284, "=nein")</f>
        <v>0</v>
      </c>
      <c r="F13" s="84">
        <f>SUMIFS(Tabelle!$R$3:$R$7284, Tabelle!$S$3:$S$7284, $C$1, Tabelle!$T$3:$T$7284, A13, Tabelle!$AB$3:$AB$7284, $F$3, Tabelle!$Y$3:$Y$7284, $G$1,Tabelle!$AC$3:$AC$7284, "=nein", Tabelle!$AD$3:$AD$7284, "=nein", Tabelle!$AE$3:$AE$7284, "=nein")</f>
        <v>0</v>
      </c>
      <c r="G13" s="84">
        <f>SUMIFS(Tabelle!$R$3:$R$7284, Tabelle!$S$3:$S$7284, $C$1, Tabelle!$T$3:$T$7284, A13, Tabelle!$AB$3:$AB$7284, $G$3, Tabelle!$Y$3:$Y$7284, $G$1,Tabelle!$AC$3:$AC$7284, "=nein", Tabelle!$AD$3:$AD$7284, "=nein", Tabelle!$AE$3:$AE$7284, "=nein")</f>
        <v>0</v>
      </c>
      <c r="H13" s="84">
        <f>SUMIFS(Tabelle!$R$3:$R$7284, Tabelle!$S$3:$S$7284, $C$1, Tabelle!$T$3:$T$7284, A13, Tabelle!$AB$3:$AB$7284, $H$3, Tabelle!$Y$3:$Y$7284, $G$1,Tabelle!$AC$3:$AC$7284, "=nein", Tabelle!$AD$3:$AD$7284, "=nein", Tabelle!$AE$3:$AE$7284, "=nein")</f>
        <v>0</v>
      </c>
      <c r="I13" s="84">
        <f>SUMIFS(Tabelle!$R$3:$R$7284, Tabelle!$S$3:$S$7284, $C$1, Tabelle!$T$3:$T$7284, A13, Tabelle!$AB$3:$AB$7284, $I$3, Tabelle!$Y$3:$Y$7284, $G$1,Tabelle!$AC$3:$AC$7284, "=nein", Tabelle!$AD$3:$AD$7284, "=nein", Tabelle!$AE$3:$AE$7284, "=nein")</f>
        <v>0</v>
      </c>
      <c r="J13" s="84">
        <f t="shared" si="0"/>
        <v>0</v>
      </c>
    </row>
    <row r="14" spans="1:10" ht="15" x14ac:dyDescent="0.2">
      <c r="A14" s="14"/>
      <c r="B14" s="53" t="str">
        <f>IF(A14="", "", VLOOKUP(A14, Tabelle!T12:$AF$7284, 13, FALSE))</f>
        <v/>
      </c>
      <c r="C14" s="42"/>
      <c r="D14" s="84">
        <f>SUMIFS(Tabelle!$R$3:$R$7284, Tabelle!$S$3:$S$7284, $C$1, Tabelle!$T$3:$T$7284, A14, Tabelle!$AB$3:$AB$7284, $D$3, Tabelle!$Y$3:$Y$7284, $G$1,Tabelle!$AC$3:$AC$7284, "=nein", Tabelle!$AD$3:$AD$7284, "=nein", Tabelle!$AE$3:$AE$7284, "=nein")</f>
        <v>0</v>
      </c>
      <c r="E14" s="84">
        <f>SUMIFS(Tabelle!$R$3:$R$7284, Tabelle!$S$3:$S$7284, $C$1, Tabelle!$T$3:$T$7284, A14, Tabelle!$AB$3:$AB$7284, $E$3, Tabelle!$Y$3:$Y$7284, $G$1,Tabelle!$AC$3:$AC$7284, "=nein", Tabelle!$AD$3:$AD$7284, "=nein", Tabelle!$AE$3:$AE$7284, "=nein")</f>
        <v>0</v>
      </c>
      <c r="F14" s="84">
        <f>SUMIFS(Tabelle!$R$3:$R$7284, Tabelle!$S$3:$S$7284, $C$1, Tabelle!$T$3:$T$7284, A14, Tabelle!$AB$3:$AB$7284, $F$3, Tabelle!$Y$3:$Y$7284, $G$1,Tabelle!$AC$3:$AC$7284, "=nein", Tabelle!$AD$3:$AD$7284, "=nein", Tabelle!$AE$3:$AE$7284, "=nein")</f>
        <v>0</v>
      </c>
      <c r="G14" s="84">
        <f>SUMIFS(Tabelle!$R$3:$R$7284, Tabelle!$S$3:$S$7284, $C$1, Tabelle!$T$3:$T$7284, A14, Tabelle!$AB$3:$AB$7284, $G$3, Tabelle!$Y$3:$Y$7284, $G$1,Tabelle!$AC$3:$AC$7284, "=nein", Tabelle!$AD$3:$AD$7284, "=nein", Tabelle!$AE$3:$AE$7284, "=nein")</f>
        <v>0</v>
      </c>
      <c r="H14" s="84">
        <f>SUMIFS(Tabelle!$R$3:$R$7284, Tabelle!$S$3:$S$7284, $C$1, Tabelle!$T$3:$T$7284, A14, Tabelle!$AB$3:$AB$7284, $H$3, Tabelle!$Y$3:$Y$7284, $G$1,Tabelle!$AC$3:$AC$7284, "=nein", Tabelle!$AD$3:$AD$7284, "=nein", Tabelle!$AE$3:$AE$7284, "=nein")</f>
        <v>0</v>
      </c>
      <c r="I14" s="84">
        <f>SUMIFS(Tabelle!$R$3:$R$7284, Tabelle!$S$3:$S$7284, $C$1, Tabelle!$T$3:$T$7284, A14, Tabelle!$AB$3:$AB$7284, $I$3, Tabelle!$Y$3:$Y$7284, $G$1,Tabelle!$AC$3:$AC$7284, "=nein", Tabelle!$AD$3:$AD$7284, "=nein", Tabelle!$AE$3:$AE$7284, "=nein")</f>
        <v>0</v>
      </c>
      <c r="J14" s="84">
        <f t="shared" si="0"/>
        <v>0</v>
      </c>
    </row>
    <row r="15" spans="1:10" ht="15" x14ac:dyDescent="0.2">
      <c r="A15" s="14"/>
      <c r="B15" s="53" t="str">
        <f>IF(A15="", "", VLOOKUP(A15, Tabelle!T13:$AF$7284, 13, FALSE))</f>
        <v/>
      </c>
      <c r="C15" s="42"/>
      <c r="D15" s="84">
        <f>SUMIFS(Tabelle!$R$3:$R$7284, Tabelle!$S$3:$S$7284, $C$1, Tabelle!$T$3:$T$7284, A15, Tabelle!$AB$3:$AB$7284, $D$3, Tabelle!$Y$3:$Y$7284, $G$1,Tabelle!$AC$3:$AC$7284, "=nein", Tabelle!$AD$3:$AD$7284, "=nein", Tabelle!$AE$3:$AE$7284, "=nein")</f>
        <v>0</v>
      </c>
      <c r="E15" s="84">
        <f>SUMIFS(Tabelle!$R$3:$R$7284, Tabelle!$S$3:$S$7284, $C$1, Tabelle!$T$3:$T$7284, A15, Tabelle!$AB$3:$AB$7284, $E$3, Tabelle!$Y$3:$Y$7284, $G$1,Tabelle!$AC$3:$AC$7284, "=nein", Tabelle!$AD$3:$AD$7284, "=nein", Tabelle!$AE$3:$AE$7284, "=nein")</f>
        <v>0</v>
      </c>
      <c r="F15" s="84">
        <f>SUMIFS(Tabelle!$R$3:$R$7284, Tabelle!$S$3:$S$7284, $C$1, Tabelle!$T$3:$T$7284, A15, Tabelle!$AB$3:$AB$7284, $F$3, Tabelle!$Y$3:$Y$7284, $G$1,Tabelle!$AC$3:$AC$7284, "=nein", Tabelle!$AD$3:$AD$7284, "=nein", Tabelle!$AE$3:$AE$7284, "=nein")</f>
        <v>0</v>
      </c>
      <c r="G15" s="84">
        <f>SUMIFS(Tabelle!$R$3:$R$7284, Tabelle!$S$3:$S$7284, $C$1, Tabelle!$T$3:$T$7284, A15, Tabelle!$AB$3:$AB$7284, $G$3, Tabelle!$Y$3:$Y$7284, $G$1,Tabelle!$AC$3:$AC$7284, "=nein", Tabelle!$AD$3:$AD$7284, "=nein", Tabelle!$AE$3:$AE$7284, "=nein")</f>
        <v>0</v>
      </c>
      <c r="H15" s="84">
        <f>SUMIFS(Tabelle!$R$3:$R$7284, Tabelle!$S$3:$S$7284, $C$1, Tabelle!$T$3:$T$7284, A15, Tabelle!$AB$3:$AB$7284, $H$3, Tabelle!$Y$3:$Y$7284, $G$1,Tabelle!$AC$3:$AC$7284, "=nein", Tabelle!$AD$3:$AD$7284, "=nein", Tabelle!$AE$3:$AE$7284, "=nein")</f>
        <v>0</v>
      </c>
      <c r="I15" s="84">
        <f>SUMIFS(Tabelle!$R$3:$R$7284, Tabelle!$S$3:$S$7284, $C$1, Tabelle!$T$3:$T$7284, A15, Tabelle!$AB$3:$AB$7284, $I$3, Tabelle!$Y$3:$Y$7284, $G$1,Tabelle!$AC$3:$AC$7284, "=nein", Tabelle!$AD$3:$AD$7284, "=nein", Tabelle!$AE$3:$AE$7284, "=nein")</f>
        <v>0</v>
      </c>
      <c r="J15" s="84">
        <f t="shared" si="0"/>
        <v>0</v>
      </c>
    </row>
    <row r="16" spans="1:10" ht="15" x14ac:dyDescent="0.2">
      <c r="A16" s="14"/>
      <c r="B16" s="53" t="str">
        <f>IF(A16="", "", VLOOKUP(A16, Tabelle!T14:$AF$7284, 13, FALSE))</f>
        <v/>
      </c>
      <c r="C16" s="42"/>
      <c r="D16" s="84">
        <f>SUMIFS(Tabelle!$R$3:$R$7284, Tabelle!$S$3:$S$7284, $C$1, Tabelle!$T$3:$T$7284, A16, Tabelle!$AB$3:$AB$7284, $D$3, Tabelle!$Y$3:$Y$7284, $G$1,Tabelle!$AC$3:$AC$7284, "=nein", Tabelle!$AD$3:$AD$7284, "=nein", Tabelle!$AE$3:$AE$7284, "=nein")</f>
        <v>0</v>
      </c>
      <c r="E16" s="84">
        <f>SUMIFS(Tabelle!$R$3:$R$7284, Tabelle!$S$3:$S$7284, $C$1, Tabelle!$T$3:$T$7284, A16, Tabelle!$AB$3:$AB$7284, $E$3, Tabelle!$Y$3:$Y$7284, $G$1,Tabelle!$AC$3:$AC$7284, "=nein", Tabelle!$AD$3:$AD$7284, "=nein", Tabelle!$AE$3:$AE$7284, "=nein")</f>
        <v>0</v>
      </c>
      <c r="F16" s="84">
        <f>SUMIFS(Tabelle!$R$3:$R$7284, Tabelle!$S$3:$S$7284, $C$1, Tabelle!$T$3:$T$7284, A16, Tabelle!$AB$3:$AB$7284, $F$3, Tabelle!$Y$3:$Y$7284, $G$1,Tabelle!$AC$3:$AC$7284, "=nein", Tabelle!$AD$3:$AD$7284, "=nein", Tabelle!$AE$3:$AE$7284, "=nein")</f>
        <v>0</v>
      </c>
      <c r="G16" s="84">
        <f>SUMIFS(Tabelle!$R$3:$R$7284, Tabelle!$S$3:$S$7284, $C$1, Tabelle!$T$3:$T$7284, A16, Tabelle!$AB$3:$AB$7284, $G$3, Tabelle!$Y$3:$Y$7284, $G$1,Tabelle!$AC$3:$AC$7284, "=nein", Tabelle!$AD$3:$AD$7284, "=nein", Tabelle!$AE$3:$AE$7284, "=nein")</f>
        <v>0</v>
      </c>
      <c r="H16" s="84">
        <f>SUMIFS(Tabelle!$R$3:$R$7284, Tabelle!$S$3:$S$7284, $C$1, Tabelle!$T$3:$T$7284, A16, Tabelle!$AB$3:$AB$7284, $H$3, Tabelle!$Y$3:$Y$7284, $G$1,Tabelle!$AC$3:$AC$7284, "=nein", Tabelle!$AD$3:$AD$7284, "=nein", Tabelle!$AE$3:$AE$7284, "=nein")</f>
        <v>0</v>
      </c>
      <c r="I16" s="84">
        <f>SUMIFS(Tabelle!$R$3:$R$7284, Tabelle!$S$3:$S$7284, $C$1, Tabelle!$T$3:$T$7284, A16, Tabelle!$AB$3:$AB$7284, $I$3, Tabelle!$Y$3:$Y$7284, $G$1,Tabelle!$AC$3:$AC$7284, "=nein", Tabelle!$AD$3:$AD$7284, "=nein", Tabelle!$AE$3:$AE$7284, "=nein")</f>
        <v>0</v>
      </c>
      <c r="J16" s="84">
        <f t="shared" si="0"/>
        <v>0</v>
      </c>
    </row>
    <row r="17" spans="1:10" ht="15" x14ac:dyDescent="0.2">
      <c r="A17" s="15"/>
      <c r="B17" s="15"/>
      <c r="C17" s="15"/>
      <c r="D17" s="16"/>
      <c r="E17" s="16"/>
      <c r="F17" s="16"/>
      <c r="G17" s="16"/>
      <c r="H17" s="16"/>
      <c r="I17" s="16"/>
      <c r="J17" s="16"/>
    </row>
    <row r="18" spans="1:10" ht="15.75" x14ac:dyDescent="0.25">
      <c r="A18" s="15"/>
      <c r="B18" s="15"/>
      <c r="C18" s="15"/>
      <c r="D18" s="16"/>
      <c r="E18" s="16"/>
      <c r="F18" s="113" t="s">
        <v>16</v>
      </c>
      <c r="G18" s="113"/>
      <c r="H18" s="113"/>
      <c r="I18" s="113"/>
      <c r="J18" s="85">
        <f>SUM(J5:J16)</f>
        <v>15331</v>
      </c>
    </row>
    <row r="19" spans="1:10" ht="16.5" thickBot="1" x14ac:dyDescent="0.3">
      <c r="A19" s="9"/>
      <c r="B19" s="92" t="s">
        <v>95</v>
      </c>
      <c r="C19" s="93">
        <v>6</v>
      </c>
      <c r="D19" s="17"/>
      <c r="E19" s="17" t="s">
        <v>105</v>
      </c>
      <c r="F19" s="111" t="s">
        <v>86</v>
      </c>
      <c r="G19" s="111"/>
      <c r="H19" s="111"/>
      <c r="I19" s="111"/>
      <c r="J19" s="86">
        <f>IFERROR(J18/C19, 0)</f>
        <v>2555.1666666666665</v>
      </c>
    </row>
    <row r="20" spans="1:10" ht="16.5" thickTop="1" x14ac:dyDescent="0.25">
      <c r="A20" s="9"/>
      <c r="B20" s="9"/>
      <c r="C20" s="9"/>
      <c r="D20" s="17"/>
      <c r="E20" s="17"/>
      <c r="F20" s="22"/>
      <c r="G20" s="22"/>
      <c r="H20" s="22"/>
      <c r="I20" s="22"/>
      <c r="J20" s="85"/>
    </row>
    <row r="21" spans="1:10" ht="16.5" thickBot="1" x14ac:dyDescent="0.3">
      <c r="A21" s="9"/>
      <c r="B21" s="80"/>
      <c r="C21" s="9"/>
      <c r="D21" s="82"/>
      <c r="E21" s="9"/>
      <c r="F21" s="9"/>
      <c r="G21" s="114" t="s">
        <v>9</v>
      </c>
      <c r="H21" s="114"/>
      <c r="I21" s="114"/>
      <c r="J21" s="86">
        <f>IF(G1&lt;2019, J19*68.3%, J19*73.2%)</f>
        <v>1870.3819999999998</v>
      </c>
    </row>
    <row r="22" spans="1:10" ht="15.75" thickTop="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ht="16.5" thickBot="1" x14ac:dyDescent="0.3">
      <c r="A23" s="10"/>
      <c r="B23" s="10"/>
      <c r="C23" s="10"/>
      <c r="D23" s="56" t="s">
        <v>10</v>
      </c>
      <c r="E23" s="56" t="s">
        <v>11</v>
      </c>
      <c r="F23" s="56" t="s">
        <v>12</v>
      </c>
      <c r="G23" s="56" t="s">
        <v>13</v>
      </c>
      <c r="H23" s="56" t="s">
        <v>14</v>
      </c>
      <c r="I23" s="56" t="s">
        <v>15</v>
      </c>
      <c r="J23" s="57" t="s">
        <v>108</v>
      </c>
    </row>
    <row r="24" spans="1:10" ht="16.5" thickBot="1" x14ac:dyDescent="0.3">
      <c r="A24" s="11" t="s">
        <v>6</v>
      </c>
      <c r="B24" s="11" t="s">
        <v>7</v>
      </c>
      <c r="C24" s="51"/>
      <c r="D24" s="12"/>
      <c r="E24" s="12"/>
      <c r="F24" s="12"/>
      <c r="G24" s="12"/>
      <c r="H24" s="12"/>
      <c r="I24" s="13"/>
      <c r="J24" s="13"/>
    </row>
    <row r="25" spans="1:10" ht="15" x14ac:dyDescent="0.2">
      <c r="A25" s="20" t="str">
        <f>IF(A5="", "", A5)</f>
        <v>Kinda, Ka</v>
      </c>
      <c r="B25" s="52" t="str">
        <f t="shared" ref="B25:B32" si="1">IF(B5="", "", B5)</f>
        <v>Esslingen</v>
      </c>
      <c r="C25" s="41"/>
      <c r="D25" s="84">
        <f t="array" ref="D25">((IF(OR(Tabelle!$AC$3:$AC$7284="ja", Tabelle!$AD$3:$AD$7284="ja", Tabelle!$AE$3:$AE$7284="ja"), SUMIFS(Tabelle!$R$3:$R$7284, Tabelle!$S$3:$S$7284, $C$1, Tabelle!$T$3:$T$7284, A25, Tabelle!$AB$3:$AB$7284, $D$23, Tabelle!$Y$3:$Y$7284, $G$1), "0,00 €"))-D5)</f>
        <v>0</v>
      </c>
      <c r="E25" s="84">
        <f t="array" ref="E25">((IF(OR(Tabelle!$AC$3:$AC$7284="ja", Tabelle!$AD$3:$AD$7284="ja", Tabelle!$AE$3:$AE$7284="ja"), SUMIFS(Tabelle!$R$3:$R$7284, Tabelle!$S$3:$S$7284, $C$1, Tabelle!$T$3:$T$7284, A25, Tabelle!$AB$3:$AB$7284, $E$23, Tabelle!$Y$3:$Y$7284, $G$1), "0,00 €"))-E5)</f>
        <v>0</v>
      </c>
      <c r="F25" s="84">
        <f t="array" ref="F25">((IF(OR(Tabelle!$AC$3:$AC$7284="ja", Tabelle!$AD$3:$AD$7284="ja", Tabelle!$AE$3:$AE$7284="ja"), SUMIFS(Tabelle!$R$3:$R$7284, Tabelle!$S$3:$S$7284, $C$1, Tabelle!$T$3:$T$7284, A25, Tabelle!$AB$3:$AB$7284, $F$23, Tabelle!$Y$3:$Y$7284, $G$1), "0,00 €"))-F5)</f>
        <v>0</v>
      </c>
      <c r="G25" s="84">
        <f t="array" ref="G25">((IF(OR(Tabelle!$AC$3:$AC$7284="ja", Tabelle!$AD$3:$AD$7284="ja", Tabelle!$AE$3:$AE$7284="ja"), SUMIFS(Tabelle!$R$3:$R$7284, Tabelle!$S$3:$S$7284, $C$1, Tabelle!$T$3:$T$7284, A25, Tabelle!$AB$3:$AB$7284, $G$23, Tabelle!$Y$3:$Y$7284, $G$1), "0,00 €"))-G5)</f>
        <v>0</v>
      </c>
      <c r="H25" s="84">
        <f t="array" ref="H25">((IF(OR(Tabelle!$AC$3:$AC$7284="ja", Tabelle!$AD$3:$AD$7284="ja", Tabelle!$AE$3:$AE$7284="ja"), SUMIFS(Tabelle!$R$3:$R$7284, Tabelle!$S$3:$S$7284, $C$1, Tabelle!$T$3:$T$7284, A25, Tabelle!$AB$3:$AB$7284, $H$23, Tabelle!$Y$3:$Y$7284, $G$1), "0,00 €"))-H5)</f>
        <v>0</v>
      </c>
      <c r="I25" s="84">
        <f t="array" ref="I25">((IF(OR(Tabelle!$AC$3:$AC$7284="ja", Tabelle!$AD$3:$AD$7284="ja", Tabelle!$AE$3:$AE$7284="ja"), SUMIFS(Tabelle!$R$3:$R$7284, Tabelle!$S$3:$S$7284, $C$1, Tabelle!$T$3:$T$7284, A25, Tabelle!$AB$3:$AB$7284, $I$23, Tabelle!$Y$3:$Y$7284, $G$1), "0,00 €"))-I5)</f>
        <v>0</v>
      </c>
      <c r="J25" s="84">
        <f>SUM(D25:I25)</f>
        <v>0</v>
      </c>
    </row>
    <row r="26" spans="1:10" ht="15" x14ac:dyDescent="0.2">
      <c r="A26" s="20" t="str">
        <f t="shared" ref="A26:A36" si="2">IF(A6="", "", A6)</f>
        <v>Kindb, Kb</v>
      </c>
      <c r="B26" s="52" t="str">
        <f t="shared" si="1"/>
        <v>Esslingen</v>
      </c>
      <c r="C26" s="42"/>
      <c r="D26" s="84">
        <f t="array" ref="D26">((IF(OR(Tabelle!$AC$3:$AC$7284="ja", Tabelle!$AD$3:$AD$7284="ja", Tabelle!$AE$3:$AE$7284="ja"), SUMIFS(Tabelle!$R$3:$R$7284, Tabelle!$S$3:$S$7284, $C$1, Tabelle!$T$3:$T$7284, A26, Tabelle!$AB$3:$AB$7284, $D$23, Tabelle!$Y$3:$Y$7284, $G$1), "0,00 €"))-D6)</f>
        <v>0</v>
      </c>
      <c r="E26" s="84">
        <f t="array" ref="E26">((IF(OR(Tabelle!$AC$3:$AC$7284="ja", Tabelle!$AD$3:$AD$7284="ja", Tabelle!$AE$3:$AE$7284="ja"), SUMIFS(Tabelle!$R$3:$R$7284, Tabelle!$S$3:$S$7284, $C$1, Tabelle!$T$3:$T$7284, A26, Tabelle!$AB$3:$AB$7284, $E$23, Tabelle!$Y$3:$Y$7284, $G$1), "0,00 €"))-E6)</f>
        <v>0</v>
      </c>
      <c r="F26" s="84">
        <f t="array" ref="F26">((IF(OR(Tabelle!$AC$3:$AC$7284="ja", Tabelle!$AD$3:$AD$7284="ja", Tabelle!$AE$3:$AE$7284="ja"), SUMIFS(Tabelle!$R$3:$R$7284, Tabelle!$S$3:$S$7284, $C$1, Tabelle!$T$3:$T$7284, A26, Tabelle!$AB$3:$AB$7284, $F$23, Tabelle!$Y$3:$Y$7284, $G$1), "0,00 €"))-F6)</f>
        <v>0</v>
      </c>
      <c r="G26" s="84">
        <f t="array" ref="G26">((IF(OR(Tabelle!$AC$3:$AC$7284="ja", Tabelle!$AD$3:$AD$7284="ja", Tabelle!$AE$3:$AE$7284="ja"), SUMIFS(Tabelle!$R$3:$R$7284, Tabelle!$S$3:$S$7284, $C$1, Tabelle!$T$3:$T$7284, A26, Tabelle!$AB$3:$AB$7284, $G$23, Tabelle!$Y$3:$Y$7284, $G$1), "0,00 €"))-G6)</f>
        <v>0</v>
      </c>
      <c r="H26" s="84">
        <f t="array" ref="H26">((IF(OR(Tabelle!$AC$3:$AC$7284="ja", Tabelle!$AD$3:$AD$7284="ja", Tabelle!$AE$3:$AE$7284="ja"), SUMIFS(Tabelle!$R$3:$R$7284, Tabelle!$S$3:$S$7284, $C$1, Tabelle!$T$3:$T$7284, A26, Tabelle!$AB$3:$AB$7284, $H$23, Tabelle!$Y$3:$Y$7284, $G$1), "0,00 €"))-H6)</f>
        <v>0</v>
      </c>
      <c r="I26" s="84">
        <f t="array" ref="I26">((IF(OR(Tabelle!$AC$3:$AC$7284="ja", Tabelle!$AD$3:$AD$7284="ja", Tabelle!$AE$3:$AE$7284="ja"), SUMIFS(Tabelle!$R$3:$R$7284, Tabelle!$S$3:$S$7284, $C$1, Tabelle!$T$3:$T$7284, A26, Tabelle!$AB$3:$AB$7284, $I$23, Tabelle!$Y$3:$Y$7284, $G$1), "0,00 €"))-I6)</f>
        <v>0</v>
      </c>
      <c r="J26" s="84">
        <f t="shared" ref="J26:J36" si="3">SUM(D26:I26)</f>
        <v>0</v>
      </c>
    </row>
    <row r="27" spans="1:10" ht="15" x14ac:dyDescent="0.2">
      <c r="A27" s="20" t="str">
        <f t="shared" si="2"/>
        <v>Kindc, Kc</v>
      </c>
      <c r="B27" s="52" t="str">
        <f t="shared" si="1"/>
        <v>Esslingen</v>
      </c>
      <c r="C27" s="42"/>
      <c r="D27" s="84">
        <f t="array" ref="D27">((IF(OR(Tabelle!$AC$3:$AC$7284="ja", Tabelle!$AD$3:$AD$7284="ja", Tabelle!$AE$3:$AE$7284="ja"), SUMIFS(Tabelle!$R$3:$R$7284, Tabelle!$S$3:$S$7284, $C$1, Tabelle!$T$3:$T$7284, A27, Tabelle!$AB$3:$AB$7284, $D$23, Tabelle!$Y$3:$Y$7284, $G$1), "0,00 €"))-D7)</f>
        <v>0</v>
      </c>
      <c r="E27" s="84">
        <f t="array" ref="E27">((IF(OR(Tabelle!$AC$3:$AC$7284="ja", Tabelle!$AD$3:$AD$7284="ja", Tabelle!$AE$3:$AE$7284="ja"), SUMIFS(Tabelle!$R$3:$R$7284, Tabelle!$S$3:$S$7284, $C$1, Tabelle!$T$3:$T$7284, A27, Tabelle!$AB$3:$AB$7284, $E$23, Tabelle!$Y$3:$Y$7284, $G$1), "0,00 €"))-E7)</f>
        <v>0</v>
      </c>
      <c r="F27" s="84">
        <f t="array" ref="F27">((IF(OR(Tabelle!$AC$3:$AC$7284="ja", Tabelle!$AD$3:$AD$7284="ja", Tabelle!$AE$3:$AE$7284="ja"), SUMIFS(Tabelle!$R$3:$R$7284, Tabelle!$S$3:$S$7284, $C$1, Tabelle!$T$3:$T$7284, A27, Tabelle!$AB$3:$AB$7284, $F$23, Tabelle!$Y$3:$Y$7284, $G$1), "0,00 €"))-F7)</f>
        <v>0</v>
      </c>
      <c r="G27" s="84">
        <f t="array" ref="G27">((IF(OR(Tabelle!$AC$3:$AC$7284="ja", Tabelle!$AD$3:$AD$7284="ja", Tabelle!$AE$3:$AE$7284="ja"), SUMIFS(Tabelle!$R$3:$R$7284, Tabelle!$S$3:$S$7284, $C$1, Tabelle!$T$3:$T$7284, A27, Tabelle!$AB$3:$AB$7284, $G$23, Tabelle!$Y$3:$Y$7284, $G$1), "0,00 €"))-G7)</f>
        <v>0</v>
      </c>
      <c r="H27" s="84">
        <f t="array" ref="H27">((IF(OR(Tabelle!$AC$3:$AC$7284="ja", Tabelle!$AD$3:$AD$7284="ja", Tabelle!$AE$3:$AE$7284="ja"), SUMIFS(Tabelle!$R$3:$R$7284, Tabelle!$S$3:$S$7284, $C$1, Tabelle!$T$3:$T$7284, A27, Tabelle!$AB$3:$AB$7284, $H$23, Tabelle!$Y$3:$Y$7284, $G$1), "0,00 €"))-H7)</f>
        <v>0</v>
      </c>
      <c r="I27" s="84">
        <f t="array" ref="I27">((IF(OR(Tabelle!$AC$3:$AC$7284="ja", Tabelle!$AD$3:$AD$7284="ja", Tabelle!$AE$3:$AE$7284="ja"), SUMIFS(Tabelle!$R$3:$R$7284, Tabelle!$S$3:$S$7284, $C$1, Tabelle!$T$3:$T$7284, A27, Tabelle!$AB$3:$AB$7284, $I$23, Tabelle!$Y$3:$Y$7284, $G$1), "0,00 €"))-I7)</f>
        <v>0</v>
      </c>
      <c r="J27" s="84">
        <f t="shared" si="3"/>
        <v>0</v>
      </c>
    </row>
    <row r="28" spans="1:10" ht="15" x14ac:dyDescent="0.2">
      <c r="A28" s="20" t="str">
        <f t="shared" si="2"/>
        <v>Kindd, Kd</v>
      </c>
      <c r="B28" s="52" t="str">
        <f t="shared" si="1"/>
        <v>Esslingen</v>
      </c>
      <c r="C28" s="42"/>
      <c r="D28" s="84">
        <f t="array" ref="D28">((IF(OR(Tabelle!$AC$3:$AC$7284="ja", Tabelle!$AD$3:$AD$7284="ja", Tabelle!$AE$3:$AE$7284="ja"), SUMIFS(Tabelle!$R$3:$R$7284, Tabelle!$S$3:$S$7284, $C$1, Tabelle!$T$3:$T$7284, A28, Tabelle!$AB$3:$AB$7284, $D$23, Tabelle!$Y$3:$Y$7284, $G$1), "0,00 €"))-D8)</f>
        <v>0</v>
      </c>
      <c r="E28" s="84">
        <f t="array" ref="E28">((IF(OR(Tabelle!$AC$3:$AC$7284="ja", Tabelle!$AD$3:$AD$7284="ja", Tabelle!$AE$3:$AE$7284="ja"), SUMIFS(Tabelle!$R$3:$R$7284, Tabelle!$S$3:$S$7284, $C$1, Tabelle!$T$3:$T$7284, A28, Tabelle!$AB$3:$AB$7284, $E$23, Tabelle!$Y$3:$Y$7284, $G$1), "0,00 €"))-E8)</f>
        <v>0</v>
      </c>
      <c r="F28" s="84">
        <f t="array" ref="F28">((IF(OR(Tabelle!$AC$3:$AC$7284="ja", Tabelle!$AD$3:$AD$7284="ja", Tabelle!$AE$3:$AE$7284="ja"), SUMIFS(Tabelle!$R$3:$R$7284, Tabelle!$S$3:$S$7284, $C$1, Tabelle!$T$3:$T$7284, A28, Tabelle!$AB$3:$AB$7284, $F$23, Tabelle!$Y$3:$Y$7284, $G$1), "0,00 €"))-F8)</f>
        <v>0</v>
      </c>
      <c r="G28" s="84">
        <f t="array" ref="G28">((IF(OR(Tabelle!$AC$3:$AC$7284="ja", Tabelle!$AD$3:$AD$7284="ja", Tabelle!$AE$3:$AE$7284="ja"), SUMIFS(Tabelle!$R$3:$R$7284, Tabelle!$S$3:$S$7284, $C$1, Tabelle!$T$3:$T$7284, A28, Tabelle!$AB$3:$AB$7284, $G$23, Tabelle!$Y$3:$Y$7284, $G$1), "0,00 €"))-G8)</f>
        <v>0</v>
      </c>
      <c r="H28" s="84">
        <f t="array" ref="H28">((IF(OR(Tabelle!$AC$3:$AC$7284="ja", Tabelle!$AD$3:$AD$7284="ja", Tabelle!$AE$3:$AE$7284="ja"), SUMIFS(Tabelle!$R$3:$R$7284, Tabelle!$S$3:$S$7284, $C$1, Tabelle!$T$3:$T$7284, A28, Tabelle!$AB$3:$AB$7284, $H$23, Tabelle!$Y$3:$Y$7284, $G$1), "0,00 €"))-H8)</f>
        <v>417</v>
      </c>
      <c r="I28" s="84">
        <f t="array" ref="I28">((IF(OR(Tabelle!$AC$3:$AC$7284="ja", Tabelle!$AD$3:$AD$7284="ja", Tabelle!$AE$3:$AE$7284="ja"), SUMIFS(Tabelle!$R$3:$R$7284, Tabelle!$S$3:$S$7284, $C$1, Tabelle!$T$3:$T$7284, A28, Tabelle!$AB$3:$AB$7284, $I$23, Tabelle!$Y$3:$Y$7284, $G$1), "0,00 €"))-I8)</f>
        <v>0</v>
      </c>
      <c r="J28" s="84">
        <f t="shared" si="3"/>
        <v>417</v>
      </c>
    </row>
    <row r="29" spans="1:10" ht="15" x14ac:dyDescent="0.2">
      <c r="A29" s="20" t="str">
        <f t="shared" si="2"/>
        <v/>
      </c>
      <c r="B29" s="52" t="str">
        <f t="shared" si="1"/>
        <v/>
      </c>
      <c r="C29" s="42"/>
      <c r="D29" s="84">
        <f t="array" ref="D29">((IF(OR(Tabelle!$AC$3:$AC$7284="ja", Tabelle!$AD$3:$AD$7284="ja", Tabelle!$AE$3:$AE$7284="ja"), SUMIFS(Tabelle!$R$3:$R$7284, Tabelle!$S$3:$S$7284, $C$1, Tabelle!$T$3:$T$7284, A29, Tabelle!$AB$3:$AB$7284, $D$23, Tabelle!$Y$3:$Y$7284, $G$1), "0,00 €"))-D9)</f>
        <v>0</v>
      </c>
      <c r="E29" s="84">
        <f t="array" ref="E29">((IF(OR(Tabelle!$AC$3:$AC$7284="ja", Tabelle!$AD$3:$AD$7284="ja", Tabelle!$AE$3:$AE$7284="ja"), SUMIFS(Tabelle!$R$3:$R$7284, Tabelle!$S$3:$S$7284, $C$1, Tabelle!$T$3:$T$7284, A29, Tabelle!$AB$3:$AB$7284, $E$23, Tabelle!$Y$3:$Y$7284, $G$1), "0,00 €"))-E9)</f>
        <v>0</v>
      </c>
      <c r="F29" s="84">
        <f t="array" ref="F29">((IF(OR(Tabelle!$AC$3:$AC$7284="ja", Tabelle!$AD$3:$AD$7284="ja", Tabelle!$AE$3:$AE$7284="ja"), SUMIFS(Tabelle!$R$3:$R$7284, Tabelle!$S$3:$S$7284, $C$1, Tabelle!$T$3:$T$7284, A29, Tabelle!$AB$3:$AB$7284, $F$23, Tabelle!$Y$3:$Y$7284, $G$1), "0,00 €"))-F9)</f>
        <v>0</v>
      </c>
      <c r="G29" s="84">
        <f t="array" ref="G29">((IF(OR(Tabelle!$AC$3:$AC$7284="ja", Tabelle!$AD$3:$AD$7284="ja", Tabelle!$AE$3:$AE$7284="ja"), SUMIFS(Tabelle!$R$3:$R$7284, Tabelle!$S$3:$S$7284, $C$1, Tabelle!$T$3:$T$7284, A29, Tabelle!$AB$3:$AB$7284, $G$23, Tabelle!$Y$3:$Y$7284, $G$1), "0,00 €"))-G9)</f>
        <v>0</v>
      </c>
      <c r="H29" s="84">
        <f t="array" ref="H29">((IF(OR(Tabelle!$AC$3:$AC$7284="ja", Tabelle!$AD$3:$AD$7284="ja", Tabelle!$AE$3:$AE$7284="ja"), SUMIFS(Tabelle!$R$3:$R$7284, Tabelle!$S$3:$S$7284, $C$1, Tabelle!$T$3:$T$7284, A29, Tabelle!$AB$3:$AB$7284, $H$23, Tabelle!$Y$3:$Y$7284, $G$1), "0,00 €"))-H9)</f>
        <v>0</v>
      </c>
      <c r="I29" s="84">
        <f t="array" ref="I29">((IF(OR(Tabelle!$AC$3:$AC$7284="ja", Tabelle!$AD$3:$AD$7284="ja", Tabelle!$AE$3:$AE$7284="ja"), SUMIFS(Tabelle!$R$3:$R$7284, Tabelle!$S$3:$S$7284, $C$1, Tabelle!$T$3:$T$7284, A29, Tabelle!$AB$3:$AB$7284, $I$23, Tabelle!$Y$3:$Y$7284, $G$1), "0,00 €"))-I9)</f>
        <v>0</v>
      </c>
      <c r="J29" s="84">
        <f t="shared" si="3"/>
        <v>0</v>
      </c>
    </row>
    <row r="30" spans="1:10" ht="15" x14ac:dyDescent="0.2">
      <c r="A30" s="20" t="str">
        <f t="shared" si="2"/>
        <v/>
      </c>
      <c r="B30" s="52" t="str">
        <f t="shared" si="1"/>
        <v/>
      </c>
      <c r="C30" s="42"/>
      <c r="D30" s="84">
        <f t="array" ref="D30">((IF(OR(Tabelle!$AC$3:$AC$7284="ja", Tabelle!$AD$3:$AD$7284="ja", Tabelle!$AE$3:$AE$7284="ja"), SUMIFS(Tabelle!$R$3:$R$7284, Tabelle!$S$3:$S$7284, $C$1, Tabelle!$T$3:$T$7284, A30, Tabelle!$AB$3:$AB$7284, $D$23, Tabelle!$Y$3:$Y$7284, $G$1), "0,00 €"))-D10)</f>
        <v>0</v>
      </c>
      <c r="E30" s="84">
        <f t="array" ref="E30">((IF(OR(Tabelle!$AC$3:$AC$7284="ja", Tabelle!$AD$3:$AD$7284="ja", Tabelle!$AE$3:$AE$7284="ja"), SUMIFS(Tabelle!$R$3:$R$7284, Tabelle!$S$3:$S$7284, $C$1, Tabelle!$T$3:$T$7284, A30, Tabelle!$AB$3:$AB$7284, $E$23, Tabelle!$Y$3:$Y$7284, $G$1), "0,00 €"))-E10)</f>
        <v>0</v>
      </c>
      <c r="F30" s="84">
        <f t="array" ref="F30">((IF(OR(Tabelle!$AC$3:$AC$7284="ja", Tabelle!$AD$3:$AD$7284="ja", Tabelle!$AE$3:$AE$7284="ja"), SUMIFS(Tabelle!$R$3:$R$7284, Tabelle!$S$3:$S$7284, $C$1, Tabelle!$T$3:$T$7284, A30, Tabelle!$AB$3:$AB$7284, $F$23, Tabelle!$Y$3:$Y$7284, $G$1), "0,00 €"))-F10)</f>
        <v>0</v>
      </c>
      <c r="G30" s="84">
        <f t="array" ref="G30">((IF(OR(Tabelle!$AC$3:$AC$7284="ja", Tabelle!$AD$3:$AD$7284="ja", Tabelle!$AE$3:$AE$7284="ja"), SUMIFS(Tabelle!$R$3:$R$7284, Tabelle!$S$3:$S$7284, $C$1, Tabelle!$T$3:$T$7284, A30, Tabelle!$AB$3:$AB$7284, $G$23, Tabelle!$Y$3:$Y$7284, $G$1), "0,00 €"))-G10)</f>
        <v>0</v>
      </c>
      <c r="H30" s="84">
        <f t="array" ref="H30">((IF(OR(Tabelle!$AC$3:$AC$7284="ja", Tabelle!$AD$3:$AD$7284="ja", Tabelle!$AE$3:$AE$7284="ja"), SUMIFS(Tabelle!$R$3:$R$7284, Tabelle!$S$3:$S$7284, $C$1, Tabelle!$T$3:$T$7284, A30, Tabelle!$AB$3:$AB$7284, $H$23, Tabelle!$Y$3:$Y$7284, $G$1), "0,00 €"))-H10)</f>
        <v>0</v>
      </c>
      <c r="I30" s="84">
        <f t="array" ref="I30">((IF(OR(Tabelle!$AC$3:$AC$7284="ja", Tabelle!$AD$3:$AD$7284="ja", Tabelle!$AE$3:$AE$7284="ja"), SUMIFS(Tabelle!$R$3:$R$7284, Tabelle!$S$3:$S$7284, $C$1, Tabelle!$T$3:$T$7284, A30, Tabelle!$AB$3:$AB$7284, $I$23, Tabelle!$Y$3:$Y$7284, $G$1), "0,00 €"))-I10)</f>
        <v>0</v>
      </c>
      <c r="J30" s="84">
        <f t="shared" si="3"/>
        <v>0</v>
      </c>
    </row>
    <row r="31" spans="1:10" ht="15" x14ac:dyDescent="0.2">
      <c r="A31" s="20" t="str">
        <f t="shared" si="2"/>
        <v/>
      </c>
      <c r="B31" s="52" t="str">
        <f t="shared" si="1"/>
        <v/>
      </c>
      <c r="C31" s="42"/>
      <c r="D31" s="84">
        <f t="array" ref="D31">((IF(OR(Tabelle!$AC$3:$AC$7284="ja", Tabelle!$AD$3:$AD$7284="ja", Tabelle!$AE$3:$AE$7284="ja"), SUMIFS(Tabelle!$R$3:$R$7284, Tabelle!$S$3:$S$7284, $C$1, Tabelle!$T$3:$T$7284, A31, Tabelle!$AB$3:$AB$7284, $D$23, Tabelle!$Y$3:$Y$7284, $G$1), "0,00 €"))-D11)</f>
        <v>0</v>
      </c>
      <c r="E31" s="84">
        <f t="array" ref="E31">((IF(OR(Tabelle!$AC$3:$AC$7284="ja", Tabelle!$AD$3:$AD$7284="ja", Tabelle!$AE$3:$AE$7284="ja"), SUMIFS(Tabelle!$R$3:$R$7284, Tabelle!$S$3:$S$7284, $C$1, Tabelle!$T$3:$T$7284, A31, Tabelle!$AB$3:$AB$7284, $E$23, Tabelle!$Y$3:$Y$7284, $G$1), "0,00 €"))-E11)</f>
        <v>0</v>
      </c>
      <c r="F31" s="84">
        <f t="array" ref="F31">((IF(OR(Tabelle!$AC$3:$AC$7284="ja", Tabelle!$AD$3:$AD$7284="ja", Tabelle!$AE$3:$AE$7284="ja"), SUMIFS(Tabelle!$R$3:$R$7284, Tabelle!$S$3:$S$7284, $C$1, Tabelle!$T$3:$T$7284, A31, Tabelle!$AB$3:$AB$7284, $F$23, Tabelle!$Y$3:$Y$7284, $G$1), "0,00 €"))-F11)</f>
        <v>0</v>
      </c>
      <c r="G31" s="84">
        <f t="array" ref="G31">((IF(OR(Tabelle!$AC$3:$AC$7284="ja", Tabelle!$AD$3:$AD$7284="ja", Tabelle!$AE$3:$AE$7284="ja"), SUMIFS(Tabelle!$R$3:$R$7284, Tabelle!$S$3:$S$7284, $C$1, Tabelle!$T$3:$T$7284, A31, Tabelle!$AB$3:$AB$7284, $G$23, Tabelle!$Y$3:$Y$7284, $G$1), "0,00 €"))-G11)</f>
        <v>0</v>
      </c>
      <c r="H31" s="84">
        <f t="array" ref="H31">((IF(OR(Tabelle!$AC$3:$AC$7284="ja", Tabelle!$AD$3:$AD$7284="ja", Tabelle!$AE$3:$AE$7284="ja"), SUMIFS(Tabelle!$R$3:$R$7284, Tabelle!$S$3:$S$7284, $C$1, Tabelle!$T$3:$T$7284, A31, Tabelle!$AB$3:$AB$7284, $H$23, Tabelle!$Y$3:$Y$7284, $G$1), "0,00 €"))-H11)</f>
        <v>0</v>
      </c>
      <c r="I31" s="84">
        <f t="array" ref="I31">((IF(OR(Tabelle!$AC$3:$AC$7284="ja", Tabelle!$AD$3:$AD$7284="ja", Tabelle!$AE$3:$AE$7284="ja"), SUMIFS(Tabelle!$R$3:$R$7284, Tabelle!$S$3:$S$7284, $C$1, Tabelle!$T$3:$T$7284, A31, Tabelle!$AB$3:$AB$7284, $I$23, Tabelle!$Y$3:$Y$7284, $G$1), "0,00 €"))-I11)</f>
        <v>0</v>
      </c>
      <c r="J31" s="84">
        <f t="shared" si="3"/>
        <v>0</v>
      </c>
    </row>
    <row r="32" spans="1:10" ht="15" x14ac:dyDescent="0.2">
      <c r="A32" s="20" t="str">
        <f t="shared" si="2"/>
        <v/>
      </c>
      <c r="B32" s="52" t="str">
        <f t="shared" si="1"/>
        <v/>
      </c>
      <c r="C32" s="42"/>
      <c r="D32" s="84">
        <f t="array" ref="D32">((IF(OR(Tabelle!$AC$3:$AC$7284="ja", Tabelle!$AD$3:$AD$7284="ja", Tabelle!$AE$3:$AE$7284="ja"), SUMIFS(Tabelle!$R$3:$R$7284, Tabelle!$S$3:$S$7284, $C$1, Tabelle!$T$3:$T$7284, A32, Tabelle!$AB$3:$AB$7284, $D$23, Tabelle!$Y$3:$Y$7284, $G$1), "0,00 €"))-D12)</f>
        <v>0</v>
      </c>
      <c r="E32" s="84">
        <f t="array" ref="E32">((IF(OR(Tabelle!$AC$3:$AC$7284="ja", Tabelle!$AD$3:$AD$7284="ja", Tabelle!$AE$3:$AE$7284="ja"), SUMIFS(Tabelle!$R$3:$R$7284, Tabelle!$S$3:$S$7284, $C$1, Tabelle!$T$3:$T$7284, A32, Tabelle!$AB$3:$AB$7284, $E$23, Tabelle!$Y$3:$Y$7284, $G$1), "0,00 €"))-E12)</f>
        <v>0</v>
      </c>
      <c r="F32" s="84">
        <f t="array" ref="F32">((IF(OR(Tabelle!$AC$3:$AC$7284="ja", Tabelle!$AD$3:$AD$7284="ja", Tabelle!$AE$3:$AE$7284="ja"), SUMIFS(Tabelle!$R$3:$R$7284, Tabelle!$S$3:$S$7284, $C$1, Tabelle!$T$3:$T$7284, A32, Tabelle!$AB$3:$AB$7284, $F$23, Tabelle!$Y$3:$Y$7284, $G$1), "0,00 €"))-F12)</f>
        <v>0</v>
      </c>
      <c r="G32" s="84">
        <f t="array" ref="G32">((IF(OR(Tabelle!$AC$3:$AC$7284="ja", Tabelle!$AD$3:$AD$7284="ja", Tabelle!$AE$3:$AE$7284="ja"), SUMIFS(Tabelle!$R$3:$R$7284, Tabelle!$S$3:$S$7284, $C$1, Tabelle!$T$3:$T$7284, A32, Tabelle!$AB$3:$AB$7284, $G$23, Tabelle!$Y$3:$Y$7284, $G$1), "0,00 €"))-G12)</f>
        <v>0</v>
      </c>
      <c r="H32" s="84">
        <f t="array" ref="H32">((IF(OR(Tabelle!$AC$3:$AC$7284="ja", Tabelle!$AD$3:$AD$7284="ja", Tabelle!$AE$3:$AE$7284="ja"), SUMIFS(Tabelle!$R$3:$R$7284, Tabelle!$S$3:$S$7284, $C$1, Tabelle!$T$3:$T$7284, A32, Tabelle!$AB$3:$AB$7284, $H$23, Tabelle!$Y$3:$Y$7284, $G$1), "0,00 €"))-H12)</f>
        <v>0</v>
      </c>
      <c r="I32" s="84">
        <f t="array" ref="I32">((IF(OR(Tabelle!$AC$3:$AC$7284="ja", Tabelle!$AD$3:$AD$7284="ja", Tabelle!$AE$3:$AE$7284="ja"), SUMIFS(Tabelle!$R$3:$R$7284, Tabelle!$S$3:$S$7284, $C$1, Tabelle!$T$3:$T$7284, A32, Tabelle!$AB$3:$AB$7284, $I$23, Tabelle!$Y$3:$Y$7284, $G$1), "0,00 €"))-I12)</f>
        <v>0</v>
      </c>
      <c r="J32" s="84">
        <f t="shared" si="3"/>
        <v>0</v>
      </c>
    </row>
    <row r="33" spans="1:10" ht="15" x14ac:dyDescent="0.2">
      <c r="A33" s="20" t="str">
        <f t="shared" si="2"/>
        <v/>
      </c>
      <c r="B33" s="52" t="str">
        <f t="shared" ref="B33" si="4">IF(B13="", "", B13)</f>
        <v/>
      </c>
      <c r="C33" s="42"/>
      <c r="D33" s="84">
        <f t="array" ref="D33">((IF(OR(Tabelle!$AC$3:$AC$7284="ja", Tabelle!$AD$3:$AD$7284="ja", Tabelle!$AE$3:$AE$7284="ja"), SUMIFS(Tabelle!$R$3:$R$7284, Tabelle!$S$3:$S$7284, $C$1, Tabelle!$T$3:$T$7284, A33, Tabelle!$AB$3:$AB$7284, $D$23, Tabelle!$Y$3:$Y$7284, $G$1), "0,00 €"))-D13)</f>
        <v>0</v>
      </c>
      <c r="E33" s="84">
        <f t="array" ref="E33">((IF(OR(Tabelle!$AC$3:$AC$7284="ja", Tabelle!$AD$3:$AD$7284="ja", Tabelle!$AE$3:$AE$7284="ja"), SUMIFS(Tabelle!$R$3:$R$7284, Tabelle!$S$3:$S$7284, $C$1, Tabelle!$T$3:$T$7284, A33, Tabelle!$AB$3:$AB$7284, $E$23, Tabelle!$Y$3:$Y$7284, $G$1), "0,00 €"))-E13)</f>
        <v>0</v>
      </c>
      <c r="F33" s="84">
        <f t="array" ref="F33">((IF(OR(Tabelle!$AC$3:$AC$7284="ja", Tabelle!$AD$3:$AD$7284="ja", Tabelle!$AE$3:$AE$7284="ja"), SUMIFS(Tabelle!$R$3:$R$7284, Tabelle!$S$3:$S$7284, $C$1, Tabelle!$T$3:$T$7284, A33, Tabelle!$AB$3:$AB$7284, $F$23, Tabelle!$Y$3:$Y$7284, $G$1), "0,00 €"))-F13)</f>
        <v>0</v>
      </c>
      <c r="G33" s="84">
        <f t="array" ref="G33">((IF(OR(Tabelle!$AC$3:$AC$7284="ja", Tabelle!$AD$3:$AD$7284="ja", Tabelle!$AE$3:$AE$7284="ja"), SUMIFS(Tabelle!$R$3:$R$7284, Tabelle!$S$3:$S$7284, $C$1, Tabelle!$T$3:$T$7284, A33, Tabelle!$AB$3:$AB$7284, $G$23, Tabelle!$Y$3:$Y$7284, $G$1), "0,00 €"))-G13)</f>
        <v>0</v>
      </c>
      <c r="H33" s="84">
        <f t="array" ref="H33">((IF(OR(Tabelle!$AC$3:$AC$7284="ja", Tabelle!$AD$3:$AD$7284="ja", Tabelle!$AE$3:$AE$7284="ja"), SUMIFS(Tabelle!$R$3:$R$7284, Tabelle!$S$3:$S$7284, $C$1, Tabelle!$T$3:$T$7284, A33, Tabelle!$AB$3:$AB$7284, $H$23, Tabelle!$Y$3:$Y$7284, $G$1), "0,00 €"))-H13)</f>
        <v>0</v>
      </c>
      <c r="I33" s="84">
        <f t="array" ref="I33">((IF(OR(Tabelle!$AC$3:$AC$7284="ja", Tabelle!$AD$3:$AD$7284="ja", Tabelle!$AE$3:$AE$7284="ja"), SUMIFS(Tabelle!$R$3:$R$7284, Tabelle!$S$3:$S$7284, $C$1, Tabelle!$T$3:$T$7284, A33, Tabelle!$AB$3:$AB$7284, $I$23, Tabelle!$Y$3:$Y$7284, $G$1), "0,00 €"))-I13)</f>
        <v>0</v>
      </c>
      <c r="J33" s="84">
        <f t="shared" si="3"/>
        <v>0</v>
      </c>
    </row>
    <row r="34" spans="1:10" ht="15" x14ac:dyDescent="0.2">
      <c r="A34" s="20" t="str">
        <f t="shared" si="2"/>
        <v/>
      </c>
      <c r="B34" s="52" t="str">
        <f t="shared" ref="B34" si="5">IF(B14="", "", B14)</f>
        <v/>
      </c>
      <c r="C34" s="42"/>
      <c r="D34" s="84">
        <f t="array" ref="D34">((IF(OR(Tabelle!$AC$3:$AC$7284="ja", Tabelle!$AD$3:$AD$7284="ja", Tabelle!$AE$3:$AE$7284="ja"), SUMIFS(Tabelle!$R$3:$R$7284, Tabelle!$S$3:$S$7284, $C$1, Tabelle!$T$3:$T$7284, A34, Tabelle!$AB$3:$AB$7284, $D$23, Tabelle!$Y$3:$Y$7284, $G$1), "0,00 €"))-D14)</f>
        <v>0</v>
      </c>
      <c r="E34" s="84">
        <f t="array" ref="E34">((IF(OR(Tabelle!$AC$3:$AC$7284="ja", Tabelle!$AD$3:$AD$7284="ja", Tabelle!$AE$3:$AE$7284="ja"), SUMIFS(Tabelle!$R$3:$R$7284, Tabelle!$S$3:$S$7284, $C$1, Tabelle!$T$3:$T$7284, A34, Tabelle!$AB$3:$AB$7284, $E$23, Tabelle!$Y$3:$Y$7284, $G$1), "0,00 €"))-E14)</f>
        <v>0</v>
      </c>
      <c r="F34" s="84">
        <f t="array" ref="F34">((IF(OR(Tabelle!$AC$3:$AC$7284="ja", Tabelle!$AD$3:$AD$7284="ja", Tabelle!$AE$3:$AE$7284="ja"), SUMIFS(Tabelle!$R$3:$R$7284, Tabelle!$S$3:$S$7284, $C$1, Tabelle!$T$3:$T$7284, A34, Tabelle!$AB$3:$AB$7284, $F$23, Tabelle!$Y$3:$Y$7284, $G$1), "0,00 €"))-F14)</f>
        <v>0</v>
      </c>
      <c r="G34" s="84">
        <f t="array" ref="G34">((IF(OR(Tabelle!$AC$3:$AC$7284="ja", Tabelle!$AD$3:$AD$7284="ja", Tabelle!$AE$3:$AE$7284="ja"), SUMIFS(Tabelle!$R$3:$R$7284, Tabelle!$S$3:$S$7284, $C$1, Tabelle!$T$3:$T$7284, A34, Tabelle!$AB$3:$AB$7284, $G$23, Tabelle!$Y$3:$Y$7284, $G$1), "0,00 €"))-G14)</f>
        <v>0</v>
      </c>
      <c r="H34" s="84">
        <f t="array" ref="H34">((IF(OR(Tabelle!$AC$3:$AC$7284="ja", Tabelle!$AD$3:$AD$7284="ja", Tabelle!$AE$3:$AE$7284="ja"), SUMIFS(Tabelle!$R$3:$R$7284, Tabelle!$S$3:$S$7284, $C$1, Tabelle!$T$3:$T$7284, A34, Tabelle!$AB$3:$AB$7284, $H$23, Tabelle!$Y$3:$Y$7284, $G$1), "0,00 €"))-H14)</f>
        <v>0</v>
      </c>
      <c r="I34" s="84">
        <f t="array" ref="I34">((IF(OR(Tabelle!$AC$3:$AC$7284="ja", Tabelle!$AD$3:$AD$7284="ja", Tabelle!$AE$3:$AE$7284="ja"), SUMIFS(Tabelle!$R$3:$R$7284, Tabelle!$S$3:$S$7284, $C$1, Tabelle!$T$3:$T$7284, A34, Tabelle!$AB$3:$AB$7284, $I$23, Tabelle!$Y$3:$Y$7284, $G$1), "0,00 €"))-I14)</f>
        <v>0</v>
      </c>
      <c r="J34" s="84">
        <f t="shared" si="3"/>
        <v>0</v>
      </c>
    </row>
    <row r="35" spans="1:10" ht="15" x14ac:dyDescent="0.2">
      <c r="A35" s="20" t="str">
        <f t="shared" si="2"/>
        <v/>
      </c>
      <c r="B35" s="52" t="str">
        <f t="shared" ref="B35" si="6">IF(B15="", "", B15)</f>
        <v/>
      </c>
      <c r="C35" s="42"/>
      <c r="D35" s="84">
        <f t="array" ref="D35">((IF(OR(Tabelle!$AC$3:$AC$7284="ja", Tabelle!$AD$3:$AD$7284="ja", Tabelle!$AE$3:$AE$7284="ja"), SUMIFS(Tabelle!$R$3:$R$7284, Tabelle!$S$3:$S$7284, $C$1, Tabelle!$T$3:$T$7284, A35, Tabelle!$AB$3:$AB$7284, $D$23, Tabelle!$Y$3:$Y$7284, $G$1), "0,00 €"))-D15)</f>
        <v>0</v>
      </c>
      <c r="E35" s="84">
        <f t="array" ref="E35">((IF(OR(Tabelle!$AC$3:$AC$7284="ja", Tabelle!$AD$3:$AD$7284="ja", Tabelle!$AE$3:$AE$7284="ja"), SUMIFS(Tabelle!$R$3:$R$7284, Tabelle!$S$3:$S$7284, $C$1, Tabelle!$T$3:$T$7284, A35, Tabelle!$AB$3:$AB$7284, $E$23, Tabelle!$Y$3:$Y$7284, $G$1), "0,00 €"))-E15)</f>
        <v>0</v>
      </c>
      <c r="F35" s="84">
        <f t="array" ref="F35">((IF(OR(Tabelle!$AC$3:$AC$7284="ja", Tabelle!$AD$3:$AD$7284="ja", Tabelle!$AE$3:$AE$7284="ja"), SUMIFS(Tabelle!$R$3:$R$7284, Tabelle!$S$3:$S$7284, $C$1, Tabelle!$T$3:$T$7284, A35, Tabelle!$AB$3:$AB$7284, $F$23, Tabelle!$Y$3:$Y$7284, $G$1), "0,00 €"))-F15)</f>
        <v>0</v>
      </c>
      <c r="G35" s="84">
        <f t="array" ref="G35">((IF(OR(Tabelle!$AC$3:$AC$7284="ja", Tabelle!$AD$3:$AD$7284="ja", Tabelle!$AE$3:$AE$7284="ja"), SUMIFS(Tabelle!$R$3:$R$7284, Tabelle!$S$3:$S$7284, $C$1, Tabelle!$T$3:$T$7284, A35, Tabelle!$AB$3:$AB$7284, $G$23, Tabelle!$Y$3:$Y$7284, $G$1), "0,00 €"))-G15)</f>
        <v>0</v>
      </c>
      <c r="H35" s="84">
        <f t="array" ref="H35">((IF(OR(Tabelle!$AC$3:$AC$7284="ja", Tabelle!$AD$3:$AD$7284="ja", Tabelle!$AE$3:$AE$7284="ja"), SUMIFS(Tabelle!$R$3:$R$7284, Tabelle!$S$3:$S$7284, $C$1, Tabelle!$T$3:$T$7284, A35, Tabelle!$AB$3:$AB$7284, $H$23, Tabelle!$Y$3:$Y$7284, $G$1), "0,00 €"))-H15)</f>
        <v>0</v>
      </c>
      <c r="I35" s="84">
        <f t="array" ref="I35">((IF(OR(Tabelle!$AC$3:$AC$7284="ja", Tabelle!$AD$3:$AD$7284="ja", Tabelle!$AE$3:$AE$7284="ja"), SUMIFS(Tabelle!$R$3:$R$7284, Tabelle!$S$3:$S$7284, $C$1, Tabelle!$T$3:$T$7284, A35, Tabelle!$AB$3:$AB$7284, $I$23, Tabelle!$Y$3:$Y$7284, $G$1), "0,00 €"))-I15)</f>
        <v>0</v>
      </c>
      <c r="J35" s="84">
        <f t="shared" si="3"/>
        <v>0</v>
      </c>
    </row>
    <row r="36" spans="1:10" ht="15" x14ac:dyDescent="0.2">
      <c r="A36" s="20" t="str">
        <f t="shared" si="2"/>
        <v/>
      </c>
      <c r="B36" s="52" t="str">
        <f t="shared" ref="B36" si="7">IF(B16="", "", B16)</f>
        <v/>
      </c>
      <c r="C36" s="42"/>
      <c r="D36" s="84">
        <f t="array" ref="D36">((IF(OR(Tabelle!$AC$3:$AC$7284="ja", Tabelle!$AD$3:$AD$7284="ja", Tabelle!$AE$3:$AE$7284="ja"), SUMIFS(Tabelle!$R$3:$R$7284, Tabelle!$S$3:$S$7284, $C$1, Tabelle!$T$3:$T$7284, A36, Tabelle!$AB$3:$AB$7284, $D$23, Tabelle!$Y$3:$Y$7284, $G$1), "0,00 €"))-D16)</f>
        <v>0</v>
      </c>
      <c r="E36" s="84">
        <f t="array" ref="E36">((IF(OR(Tabelle!$AC$3:$AC$7284="ja", Tabelle!$AD$3:$AD$7284="ja", Tabelle!$AE$3:$AE$7284="ja"), SUMIFS(Tabelle!$R$3:$R$7284, Tabelle!$S$3:$S$7284, $C$1, Tabelle!$T$3:$T$7284, A36, Tabelle!$AB$3:$AB$7284, $E$23, Tabelle!$Y$3:$Y$7284, $G$1), "0,00 €"))-E16)</f>
        <v>0</v>
      </c>
      <c r="F36" s="84">
        <f t="array" ref="F36">((IF(OR(Tabelle!$AC$3:$AC$7284="ja", Tabelle!$AD$3:$AD$7284="ja", Tabelle!$AE$3:$AE$7284="ja"), SUMIFS(Tabelle!$R$3:$R$7284, Tabelle!$S$3:$S$7284, $C$1, Tabelle!$T$3:$T$7284, A36, Tabelle!$AB$3:$AB$7284, $F$23, Tabelle!$Y$3:$Y$7284, $G$1), "0,00 €"))-F16)</f>
        <v>0</v>
      </c>
      <c r="G36" s="84">
        <f t="array" ref="G36">((IF(OR(Tabelle!$AC$3:$AC$7284="ja", Tabelle!$AD$3:$AD$7284="ja", Tabelle!$AE$3:$AE$7284="ja"), SUMIFS(Tabelle!$R$3:$R$7284, Tabelle!$S$3:$S$7284, $C$1, Tabelle!$T$3:$T$7284, A36, Tabelle!$AB$3:$AB$7284, $G$23, Tabelle!$Y$3:$Y$7284, $G$1), "0,00 €"))-G16)</f>
        <v>0</v>
      </c>
      <c r="H36" s="84">
        <f t="array" ref="H36">((IF(OR(Tabelle!$AC$3:$AC$7284="ja", Tabelle!$AD$3:$AD$7284="ja", Tabelle!$AE$3:$AE$7284="ja"), SUMIFS(Tabelle!$R$3:$R$7284, Tabelle!$S$3:$S$7284, $C$1, Tabelle!$T$3:$T$7284, A36, Tabelle!$AB$3:$AB$7284, $H$23, Tabelle!$Y$3:$Y$7284, $G$1), "0,00 €"))-H16)</f>
        <v>0</v>
      </c>
      <c r="I36" s="84">
        <f t="array" ref="I36">((IF(OR(Tabelle!$AC$3:$AC$7284="ja", Tabelle!$AD$3:$AD$7284="ja", Tabelle!$AE$3:$AE$7284="ja"), SUMIFS(Tabelle!$R$3:$R$7284, Tabelle!$S$3:$S$7284, $C$1, Tabelle!$T$3:$T$7284, A36, Tabelle!$AB$3:$AB$7284, $I$23, Tabelle!$Y$3:$Y$7284, $G$1), "0,00 €"))-I16)</f>
        <v>0</v>
      </c>
      <c r="J36" s="84">
        <f t="shared" si="3"/>
        <v>0</v>
      </c>
    </row>
    <row r="37" spans="1:10" ht="15" x14ac:dyDescent="0.2">
      <c r="A37" s="15"/>
      <c r="B37" s="15"/>
      <c r="C37" s="15"/>
      <c r="D37" s="16"/>
      <c r="E37" s="16"/>
      <c r="F37" s="16"/>
      <c r="G37" s="16"/>
      <c r="H37" s="16"/>
      <c r="I37" s="16"/>
      <c r="J37" s="16"/>
    </row>
    <row r="38" spans="1:10" ht="15.75" x14ac:dyDescent="0.25">
      <c r="A38" s="113" t="s">
        <v>18</v>
      </c>
      <c r="B38" s="113"/>
      <c r="C38" s="113"/>
      <c r="D38" s="113"/>
      <c r="E38" s="113"/>
      <c r="F38" s="113"/>
      <c r="G38" s="113"/>
      <c r="H38" s="113"/>
      <c r="I38" s="113"/>
      <c r="J38" s="85">
        <f>SUM(J25:J36)</f>
        <v>417</v>
      </c>
    </row>
    <row r="39" spans="1:10" ht="15.75" x14ac:dyDescent="0.25">
      <c r="A39" s="9"/>
      <c r="B39" s="111" t="s">
        <v>87</v>
      </c>
      <c r="C39" s="111"/>
      <c r="D39" s="111"/>
      <c r="E39" s="111"/>
      <c r="F39" s="111"/>
      <c r="G39" s="111"/>
      <c r="H39" s="111"/>
      <c r="I39" s="111"/>
      <c r="J39" s="85">
        <f>IFERROR(J38/C19,0)</f>
        <v>69.5</v>
      </c>
    </row>
    <row r="40" spans="1:10" ht="16.5" thickBot="1" x14ac:dyDescent="0.3">
      <c r="A40" s="9"/>
      <c r="B40" s="30"/>
      <c r="C40" s="30"/>
      <c r="D40" s="30"/>
      <c r="E40" s="30"/>
      <c r="F40" s="30"/>
      <c r="G40" s="30"/>
      <c r="H40" s="30"/>
      <c r="I40" s="30"/>
      <c r="J40" s="85"/>
    </row>
    <row r="41" spans="1:10" ht="16.5" customHeight="1" thickTop="1" thickBot="1" x14ac:dyDescent="0.3">
      <c r="A41" s="9"/>
      <c r="B41" s="81"/>
      <c r="C41" s="21"/>
      <c r="D41" s="83"/>
      <c r="E41" s="21"/>
      <c r="F41" s="111" t="s">
        <v>88</v>
      </c>
      <c r="G41" s="111"/>
      <c r="H41" s="111"/>
      <c r="I41" s="112"/>
      <c r="J41" s="87">
        <f>J39+J21</f>
        <v>1939.8819999999998</v>
      </c>
    </row>
    <row r="42" spans="1:10" ht="16.5" customHeight="1" thickTop="1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spans="1:10" ht="16.5" customHeight="1" x14ac:dyDescent="0.25">
      <c r="B43" s="110"/>
      <c r="C43" s="110"/>
      <c r="D43" s="110"/>
      <c r="E43" s="110"/>
    </row>
  </sheetData>
  <mergeCells count="7">
    <mergeCell ref="B43:E43"/>
    <mergeCell ref="F41:I41"/>
    <mergeCell ref="A38:I38"/>
    <mergeCell ref="B39:I39"/>
    <mergeCell ref="F18:I18"/>
    <mergeCell ref="F19:I19"/>
    <mergeCell ref="G21:I21"/>
  </mergeCells>
  <pageMargins left="0.7" right="0.7" top="0.78740157499999996" bottom="0.78740157499999996" header="0.3" footer="0.3"/>
  <pageSetup paperSize="9" scale="78" orientation="landscape" r:id="rId1"/>
  <rowBreaks count="1" manualBreakCount="1">
    <brk id="21" max="16383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workbookViewId="0">
      <selection activeCell="C19" sqref="C19"/>
    </sheetView>
  </sheetViews>
  <sheetFormatPr baseColWidth="10" defaultRowHeight="12.75" x14ac:dyDescent="0.2"/>
  <cols>
    <col min="1" max="1" width="23.140625" customWidth="1"/>
    <col min="2" max="2" width="23.42578125" customWidth="1"/>
    <col min="3" max="3" width="5.5703125" customWidth="1"/>
    <col min="4" max="9" width="12.85546875" customWidth="1"/>
    <col min="10" max="10" width="13.5703125" customWidth="1"/>
  </cols>
  <sheetData>
    <row r="1" spans="1:10" ht="15.75" x14ac:dyDescent="0.25">
      <c r="A1" s="8" t="s">
        <v>90</v>
      </c>
      <c r="B1" s="8"/>
      <c r="C1" s="55" t="s">
        <v>784</v>
      </c>
      <c r="D1" s="55"/>
      <c r="E1" s="8"/>
      <c r="F1" s="89" t="s">
        <v>84</v>
      </c>
      <c r="G1" s="94">
        <v>2022</v>
      </c>
      <c r="H1" s="8"/>
      <c r="I1" s="8"/>
      <c r="J1" s="8"/>
    </row>
    <row r="2" spans="1:10" ht="15" x14ac:dyDescent="0.2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ht="16.5" thickBot="1" x14ac:dyDescent="0.3">
      <c r="A3" s="10"/>
      <c r="B3" s="10"/>
      <c r="C3" s="10"/>
      <c r="D3" s="56" t="s">
        <v>0</v>
      </c>
      <c r="E3" s="56" t="s">
        <v>1</v>
      </c>
      <c r="F3" s="56" t="s">
        <v>2</v>
      </c>
      <c r="G3" s="56" t="s">
        <v>3</v>
      </c>
      <c r="H3" s="56" t="s">
        <v>4</v>
      </c>
      <c r="I3" s="56" t="s">
        <v>5</v>
      </c>
      <c r="J3" s="57" t="s">
        <v>108</v>
      </c>
    </row>
    <row r="4" spans="1:10" ht="16.5" thickBot="1" x14ac:dyDescent="0.3">
      <c r="A4" s="11" t="s">
        <v>6</v>
      </c>
      <c r="B4" s="11" t="s">
        <v>7</v>
      </c>
      <c r="C4" s="51"/>
      <c r="D4" s="12"/>
      <c r="E4" s="12"/>
      <c r="F4" s="12"/>
      <c r="G4" s="12"/>
      <c r="H4" s="12"/>
      <c r="I4" s="13"/>
      <c r="J4" s="13"/>
    </row>
    <row r="5" spans="1:10" ht="15" x14ac:dyDescent="0.2">
      <c r="A5" s="24" t="s">
        <v>785</v>
      </c>
      <c r="B5" s="90" t="str">
        <f>IF(A5="", "", VLOOKUP(A5, Tabelle!T3:$AF$7284, 13, FALSE))</f>
        <v>Esslingen</v>
      </c>
      <c r="C5" s="41"/>
      <c r="D5" s="84">
        <f>SUMIFS(Tabelle!$R$3:$R$7284, Tabelle!$S$3:$S$7284,$C$1,Tabelle!$T$3:$T$7284,$A$5,Tabelle!$AB$3:$AB$7284,D3,Tabelle!$Y$3:$Y$7284,$G$1,Tabelle!$AC$3:$AC$7284,"=nein",Tabelle!$AD$3:$AD$7284,"=nein",Tabelle!$AE$3:$AE$7284,"=nein")</f>
        <v>81</v>
      </c>
      <c r="E5" s="84">
        <f>SUMIFS(Tabelle!$R$3:$R$7284, Tabelle!$S$3:$S$7284,$C$1,Tabelle!$T$3:$T$7284,A5,Tabelle!$AB$3:$AB$7284,$E$3,Tabelle!$Y$3:$Y$7284,$G$1,Tabelle!$AC$3:$AC$7284,"=nein",Tabelle!$AD$3:$AD$7284,"=nein",Tabelle!$AE$3:$AE$7284,"=nein")</f>
        <v>0</v>
      </c>
      <c r="F5" s="84">
        <f>SUMIFS(Tabelle!$R$3:$R$7284, Tabelle!$S$3:$S$7284,$C$1,Tabelle!$T$3:$T$7284,A5,Tabelle!$AB$3:$AB$7284,$F$3,Tabelle!$Y$3:$Y$7284,$G$1,Tabelle!$AC$3:$AC$7284,"=nein",Tabelle!$AD$3:$AD$7284,"=nein",Tabelle!$AE$3:$AE$7284,"=nein")</f>
        <v>0</v>
      </c>
      <c r="G5" s="84">
        <f>SUMIFS(Tabelle!$R$3:$R$7284, Tabelle!$S$3:$S$7284,$C$1,Tabelle!$T$3:$T$7284,A5,Tabelle!$AB$3:$AB$7284,$G$3,Tabelle!$Y$3:$Y$7284,$G$1,Tabelle!$AC$3:$AC$7284,"=nein",Tabelle!$AD$3:$AD$7284,"=nein",Tabelle!$AE$3:$AE$7284,"=nein")</f>
        <v>0</v>
      </c>
      <c r="H5" s="84">
        <f>SUMIFS(Tabelle!$R$3:$R$7284, Tabelle!$S$3:$S$7284,$C$1,Tabelle!$T$3:$T$7284,A5,Tabelle!$AB$3:$AB$7284,$H$3,Tabelle!$Y$3:$Y$7284,$G$1,Tabelle!$AC$3:$AC$7284,"=nein",Tabelle!$AD$3:$AD$7284,"=nein",Tabelle!$AE$3:$AE$7284,"=nein")</f>
        <v>0</v>
      </c>
      <c r="I5" s="84">
        <f>SUMIFS(Tabelle!$R$3:$R$7284, Tabelle!$S$3:$S$7284,$C$1,Tabelle!$T$3:$T$7284,A5,Tabelle!$AB$3:$AB$7284,$I$3,Tabelle!$Y$3:$Y$7284,$G$1,Tabelle!$AC$3:$AC$7284,"=nein",Tabelle!$AD$3:$AD$7284,"=nein",Tabelle!$AE$3:$AE$7284,"=nein")</f>
        <v>0</v>
      </c>
      <c r="J5" s="84">
        <f>SUM(D5:I5)</f>
        <v>81</v>
      </c>
    </row>
    <row r="6" spans="1:10" ht="15" x14ac:dyDescent="0.2">
      <c r="A6" s="14" t="s">
        <v>786</v>
      </c>
      <c r="B6" s="90" t="str">
        <f>IF(A6="", "", VLOOKUP(A6, Tabelle!T4:$AF$7284, 13, FALSE))</f>
        <v>Esslingen</v>
      </c>
      <c r="C6" s="42"/>
      <c r="D6" s="84">
        <f>SUMIFS(Tabelle!$R$3:$R$7284, Tabelle!$S$3:$S$7284,$C$1,Tabelle!$T$3:$T$7284,A6,Tabelle!$AB$3:$AB$7284,$D$3,Tabelle!$Y$3:$Y$7284,$G$1,Tabelle!$AC$3:$AC$7284,"=nein",Tabelle!$AD$3:$AD$7284,"=nein",Tabelle!$AE$3:$AE$7284,"=nein")</f>
        <v>0</v>
      </c>
      <c r="E6" s="84">
        <f>SUMIFS(Tabelle!$R$3:$R$7284, Tabelle!$S$3:$S$7284,$C$1,Tabelle!$T$3:$T$7284,A6,Tabelle!$AB$3:$AB$7284,$E$3,Tabelle!$Y$3:$Y$7284,$G$1,Tabelle!$AC$3:$AC$7284,"=nein",Tabelle!$AD$3:$AD$7284,"=nein",Tabelle!$AE$3:$AE$7284,"=nein")</f>
        <v>0</v>
      </c>
      <c r="F6" s="84">
        <f>SUMIFS(Tabelle!$R$3:$R$7284, Tabelle!$S$3:$S$7284,$C$1,Tabelle!$T$3:$T$7284,A6,Tabelle!$AB$3:$AB$7284,$F$3,Tabelle!$Y$3:$Y$7284,$G$1,Tabelle!$AC$3:$AC$7284,"=nein",Tabelle!$AD$3:$AD$7284,"=nein",Tabelle!$AE$3:$AE$7284,"=nein")</f>
        <v>0</v>
      </c>
      <c r="G6" s="84">
        <f>SUMIFS(Tabelle!$R$3:$R$7284, Tabelle!$S$3:$S$7284,$C$1,Tabelle!$T$3:$T$7284,A6,Tabelle!$AB$3:$AB$7284,$G$3,Tabelle!$Y$3:$Y$7284,$G$1,Tabelle!$AC$3:$AC$7284,"=nein",Tabelle!$AD$3:$AD$7284,"=nein",Tabelle!$AE$3:$AE$7284,"=nein")</f>
        <v>0</v>
      </c>
      <c r="H6" s="84">
        <f>SUMIFS(Tabelle!$R$3:$R$7284, Tabelle!$S$3:$S$7284,$C$1,Tabelle!$T$3:$T$7284,A6,Tabelle!$AB$3:$AB$7284,$H$3,Tabelle!$Y$3:$Y$7284,$G$1,Tabelle!$AC$3:$AC$7284,"=nein",Tabelle!$AD$3:$AD$7284,"=nein",Tabelle!$AE$3:$AE$7284,"=nein")</f>
        <v>0</v>
      </c>
      <c r="I6" s="84">
        <f>SUMIFS(Tabelle!$R$3:$R$7284, Tabelle!$S$3:$S$7284,$C$1,Tabelle!$T$3:$T$7284,A6,Tabelle!$AB$3:$AB$7284,$I$3,Tabelle!$Y$3:$Y$7284,$G$1,Tabelle!$AC$3:$AC$7284,"=nein",Tabelle!$AD$3:$AD$7284,"=nein",Tabelle!$AE$3:$AE$7284,"=nein")</f>
        <v>0</v>
      </c>
      <c r="J6" s="84">
        <f t="shared" ref="J6:J16" si="0">SUM(D6:I6)</f>
        <v>0</v>
      </c>
    </row>
    <row r="7" spans="1:10" ht="15" x14ac:dyDescent="0.2">
      <c r="A7" s="14" t="s">
        <v>787</v>
      </c>
      <c r="B7" s="90" t="str">
        <f>IF(A7="", "", VLOOKUP(A7, Tabelle!T5:$AF$7284, 13, FALSE))</f>
        <v>Esslingen</v>
      </c>
      <c r="C7" s="42"/>
      <c r="D7" s="84">
        <f>SUMIFS(Tabelle!$R$3:$R$7284, Tabelle!$S$3:$S$7284,$C$1,Tabelle!$T$3:$T$7284,A7,Tabelle!$AB$3:$AB$7284,$D$3,Tabelle!$Y$3:$Y$7284,$G$1,Tabelle!$AC$3:$AC$7284,"=nein",Tabelle!$AD$3:$AD$7284,"=nein",Tabelle!$AE$3:$AE$7284,"=nein")</f>
        <v>0</v>
      </c>
      <c r="E7" s="84">
        <f>SUMIFS(Tabelle!$R$3:$R$7284, Tabelle!$S$3:$S$7284,$C$1,Tabelle!$T$3:$T$7284,A7,Tabelle!$AB$3:$AB$7284,$E$3,Tabelle!$Y$3:$Y$7284,$G$1,Tabelle!$AC$3:$AC$7284,"=nein",Tabelle!$AD$3:$AD$7284,"=nein",Tabelle!$AE$3:$AE$7284,"=nein")</f>
        <v>0</v>
      </c>
      <c r="F7" s="84">
        <f>SUMIFS(Tabelle!$R$3:$R$7284, Tabelle!$S$3:$S$7284,$C$1,Tabelle!$T$3:$T$7284,A7,Tabelle!$AB$3:$AB$7284,$F$3,Tabelle!$Y$3:$Y$7284,$G$1,Tabelle!$AC$3:$AC$7284,"=nein",Tabelle!$AD$3:$AD$7284,"=nein",Tabelle!$AE$3:$AE$7284,"=nein")</f>
        <v>0</v>
      </c>
      <c r="G7" s="84">
        <f>SUMIFS(Tabelle!$R$3:$R$7284, Tabelle!$S$3:$S$7284,$C$1,Tabelle!$T$3:$T$7284,A7,Tabelle!$AB$3:$AB$7284,$G$3,Tabelle!$Y$3:$Y$7284,$G$1,Tabelle!$AC$3:$AC$7284,"=nein",Tabelle!$AD$3:$AD$7284,"=nein",Tabelle!$AE$3:$AE$7284,"=nein")</f>
        <v>0</v>
      </c>
      <c r="H7" s="84">
        <f>SUMIFS(Tabelle!$R$3:$R$7284, Tabelle!$S$3:$S$7284,$C$1,Tabelle!$T$3:$T$7284,A7,Tabelle!$AB$3:$AB$7284,$H$3,Tabelle!$Y$3:$Y$7284,$G$1,Tabelle!$AC$3:$AC$7284,"=nein",Tabelle!$AD$3:$AD$7284,"=nein",Tabelle!$AE$3:$AE$7284,"=nein")</f>
        <v>0</v>
      </c>
      <c r="I7" s="84">
        <f>SUMIFS(Tabelle!$R$3:$R$7284, Tabelle!$S$3:$S$7284,$C$1,Tabelle!$T$3:$T$7284,A7,Tabelle!$AB$3:$AB$7284,$I$3,Tabelle!$Y$3:$Y$7284,$G$1,Tabelle!$AC$3:$AC$7284,"=nein",Tabelle!$AD$3:$AD$7284,"=nein",Tabelle!$AE$3:$AE$7284,"=nein")</f>
        <v>0</v>
      </c>
      <c r="J7" s="84">
        <f t="shared" si="0"/>
        <v>0</v>
      </c>
    </row>
    <row r="8" spans="1:10" ht="15" x14ac:dyDescent="0.2">
      <c r="A8" s="14" t="s">
        <v>788</v>
      </c>
      <c r="B8" s="90" t="str">
        <f>IF(A8="", "", VLOOKUP(A8, Tabelle!T6:$AF$7284, 13, FALSE))</f>
        <v>Esslingen</v>
      </c>
      <c r="C8" s="43"/>
      <c r="D8" s="84">
        <f>SUMIFS(Tabelle!$R$3:$R$7284, Tabelle!$S$3:$S$7284,$C$1,Tabelle!$T$3:$T$7284,A8,Tabelle!$AB$3:$AB$7284,$D$3,Tabelle!$Y$3:$Y$7284,$G$1,Tabelle!$AC$3:$AC$7284,"=nein",Tabelle!$AD$3:$AD$7284,"=nein",Tabelle!$AE$3:$AE$7284,"=nein")</f>
        <v>0</v>
      </c>
      <c r="E8" s="84">
        <f>SUMIFS(Tabelle!$R$3:$R$7284, Tabelle!$S$3:$S$7284,$C$1,Tabelle!$T$3:$T$7284,A8,Tabelle!$AB$3:$AB$7284,$E$3,Tabelle!$Y$3:$Y$7284,$G$1,Tabelle!$AC$3:$AC$7284,"=nein",Tabelle!$AD$3:$AD$7284,"=nein",Tabelle!$AE$3:$AE$7284,"=nein")</f>
        <v>0</v>
      </c>
      <c r="F8" s="84">
        <f>SUMIFS(Tabelle!$R$3:$R$7284, Tabelle!$S$3:$S$7284,$C$1,Tabelle!$T$3:$T$7284,A8,Tabelle!$AB$3:$AB$7284,$F$3,Tabelle!$Y$3:$Y$7284,$G$1,Tabelle!$AC$3:$AC$7284,"=nein",Tabelle!$AD$3:$AD$7284,"=nein",Tabelle!$AE$3:$AE$7284,"=nein")</f>
        <v>0</v>
      </c>
      <c r="G8" s="84">
        <f>SUMIFS(Tabelle!$R$3:$R$7284, Tabelle!$S$3:$S$7284,$C$1,Tabelle!$T$3:$T$7284,A8,Tabelle!$AB$3:$AB$7284,$G$3,Tabelle!$Y$3:$Y$7284,$G$1,Tabelle!$AC$3:$AC$7284,"=nein",Tabelle!$AD$3:$AD$7284,"=nein",Tabelle!$AE$3:$AE$7284,"=nein")</f>
        <v>0</v>
      </c>
      <c r="H8" s="84">
        <f>SUMIFS(Tabelle!$R$3:$R$7284, Tabelle!$S$3:$S$7284,$C$1,Tabelle!$T$3:$T$7284,A8,Tabelle!$AB$3:$AB$7284,$H$3,Tabelle!$Y$3:$Y$7284,$G$1,Tabelle!$AC$3:$AC$7284,"=nein",Tabelle!$AD$3:$AD$7284,"=nein",Tabelle!$AE$3:$AE$7284,"=nein")</f>
        <v>0</v>
      </c>
      <c r="I8" s="84">
        <f>SUMIFS(Tabelle!$R$3:$R$7284, Tabelle!$S$3:$S$7284,$C$1,Tabelle!$T$3:$T$7284,A8,Tabelle!$AB$3:$AB$7284,$I$3,Tabelle!$Y$3:$Y$7284,$G$1,Tabelle!$AC$3:$AC$7284,"=nein",Tabelle!$AD$3:$AD$7284,"=nein",Tabelle!$AE$3:$AE$7284,"=nein")</f>
        <v>0</v>
      </c>
      <c r="J8" s="84">
        <f t="shared" si="0"/>
        <v>0</v>
      </c>
    </row>
    <row r="9" spans="1:10" ht="15" x14ac:dyDescent="0.2">
      <c r="A9" s="14"/>
      <c r="B9" s="90" t="str">
        <f>IF(A9="", "", VLOOKUP(A9, Tabelle!T7:$AF$7284, 13, FALSE))</f>
        <v/>
      </c>
      <c r="C9" s="42"/>
      <c r="D9" s="84">
        <f>SUMIFS(Tabelle!$R$3:$R$7284, Tabelle!$S$3:$S$7284,$C$1,Tabelle!$T$3:$T$7284,A9,Tabelle!$AB$3:$AB$7284,$D$3,Tabelle!$Y$3:$Y$7284,$G$1,Tabelle!$AC$3:$AC$7284,"=nein",Tabelle!$AD$3:$AD$7284,"=nein",Tabelle!$AE$3:$AE$7284,"=nein")</f>
        <v>0</v>
      </c>
      <c r="E9" s="84">
        <f>SUMIFS(Tabelle!$R$3:$R$7284, Tabelle!$S$3:$S$7284,$C$1,Tabelle!$T$3:$T$7284,A9,Tabelle!$AB$3:$AB$7284,$E$3,Tabelle!$Y$3:$Y$7284,$G$1,Tabelle!$AC$3:$AC$7284,"=nein",Tabelle!$AD$3:$AD$7284,"=nein",Tabelle!$AE$3:$AE$7284,"=nein")</f>
        <v>0</v>
      </c>
      <c r="F9" s="84">
        <f>SUMIFS(Tabelle!$R$3:$R$7284, Tabelle!$S$3:$S$7284,$C$1,Tabelle!$T$3:$T$7284,A9,Tabelle!$AB$3:$AB$7284,$F$3,Tabelle!$Y$3:$Y$7284,$G$1,Tabelle!$AC$3:$AC$7284,"=nein",Tabelle!$AD$3:$AD$7284,"=nein",Tabelle!$AE$3:$AE$7284,"=nein")</f>
        <v>0</v>
      </c>
      <c r="G9" s="84">
        <f>SUMIFS(Tabelle!$R$3:$R$7284, Tabelle!$S$3:$S$7284,$C$1,Tabelle!$T$3:$T$7284,A9,Tabelle!$AB$3:$AB$7284,$G$3,Tabelle!$Y$3:$Y$7284,$G$1,Tabelle!$AC$3:$AC$7284,"=nein",Tabelle!$AD$3:$AD$7284,"=nein",Tabelle!$AE$3:$AE$7284,"=nein")</f>
        <v>0</v>
      </c>
      <c r="H9" s="84">
        <f>SUMIFS(Tabelle!$R$3:$R$7284, Tabelle!$S$3:$S$7284,$C$1,Tabelle!$T$3:$T$7284,A9,Tabelle!$AB$3:$AB$7284,$H$3,Tabelle!$Y$3:$Y$7284,$G$1,Tabelle!$AC$3:$AC$7284,"=nein",Tabelle!$AD$3:$AD$7284,"=nein",Tabelle!$AE$3:$AE$7284,"=nein")</f>
        <v>0</v>
      </c>
      <c r="I9" s="84">
        <f>SUMIFS(Tabelle!$R$3:$R$7284, Tabelle!$S$3:$S$7284,$C$1,Tabelle!$T$3:$T$7284,A9,Tabelle!$AB$3:$AB$7284,$I$3,Tabelle!$Y$3:$Y$7284,$G$1,Tabelle!$AC$3:$AC$7284,"=nein",Tabelle!$AD$3:$AD$7284,"=nein",Tabelle!$AE$3:$AE$7284,"=nein")</f>
        <v>0</v>
      </c>
      <c r="J9" s="84">
        <f t="shared" si="0"/>
        <v>0</v>
      </c>
    </row>
    <row r="10" spans="1:10" ht="15" x14ac:dyDescent="0.2">
      <c r="A10" s="14"/>
      <c r="B10" s="90" t="str">
        <f>IF(A10="", "", VLOOKUP(A10, Tabelle!T8:$AF$7284, 13, FALSE))</f>
        <v/>
      </c>
      <c r="C10" s="42"/>
      <c r="D10" s="84">
        <f>SUMIFS(Tabelle!$R$3:$R$7284, Tabelle!$S$3:$S$7284,$C$1,Tabelle!$T$3:$T$7284,A10,Tabelle!$AB$3:$AB$7284,$D$3,Tabelle!$Y$3:$Y$7284,$G$1,Tabelle!$AC$3:$AC$7284,"=nein",Tabelle!$AD$3:$AD$7284,"=nein",Tabelle!$AE$3:$AE$7284,"=nein")</f>
        <v>0</v>
      </c>
      <c r="E10" s="84">
        <f>SUMIFS(Tabelle!$R$3:$R$7284, Tabelle!$S$3:$S$7284,$C$1,Tabelle!$T$3:$T$7284,A10,Tabelle!$AB$3:$AB$7284,$E$3,Tabelle!$Y$3:$Y$7284,$G$1,Tabelle!$AC$3:$AC$7284,"=nein",Tabelle!$AD$3:$AD$7284,"=nein",Tabelle!$AE$3:$AE$7284,"=nein")</f>
        <v>0</v>
      </c>
      <c r="F10" s="84">
        <f>SUMIFS(Tabelle!$R$3:$R$7284, Tabelle!$S$3:$S$7284,$C$1,Tabelle!$T$3:$T$7284,A10,Tabelle!$AB$3:$AB$7284,$F$3,Tabelle!$Y$3:$Y$7284,$G$1,Tabelle!$AC$3:$AC$7284,"=nein",Tabelle!$AD$3:$AD$7284,"=nein",Tabelle!$AE$3:$AE$7284,"=nein")</f>
        <v>0</v>
      </c>
      <c r="G10" s="84">
        <f>SUMIFS(Tabelle!$R$3:$R$7284, Tabelle!$S$3:$S$7284,$C$1,Tabelle!$T$3:$T$7284,A10,Tabelle!$AB$3:$AB$7284,$G$3,Tabelle!$Y$3:$Y$7284,$G$1,Tabelle!$AC$3:$AC$7284,"=nein",Tabelle!$AD$3:$AD$7284,"=nein",Tabelle!$AE$3:$AE$7284,"=nein")</f>
        <v>0</v>
      </c>
      <c r="H10" s="84">
        <f>SUMIFS(Tabelle!$R$3:$R$7284, Tabelle!$S$3:$S$7284,$C$1,Tabelle!$T$3:$T$7284,A10,Tabelle!$AB$3:$AB$7284,$H$3,Tabelle!$Y$3:$Y$7284,$G$1,Tabelle!$AC$3:$AC$7284,"=nein",Tabelle!$AD$3:$AD$7284,"=nein",Tabelle!$AE$3:$AE$7284,"=nein")</f>
        <v>0</v>
      </c>
      <c r="I10" s="84">
        <f>SUMIFS(Tabelle!$R$3:$R$7284, Tabelle!$S$3:$S$7284,$C$1,Tabelle!$T$3:$T$7284,A10,Tabelle!$AB$3:$AB$7284,$I$3,Tabelle!$Y$3:$Y$7284,$G$1,Tabelle!$AC$3:$AC$7284,"=nein",Tabelle!$AD$3:$AD$7284,"=nein",Tabelle!$AE$3:$AE$7284,"=nein")</f>
        <v>0</v>
      </c>
      <c r="J10" s="84">
        <f t="shared" si="0"/>
        <v>0</v>
      </c>
    </row>
    <row r="11" spans="1:10" ht="15" x14ac:dyDescent="0.2">
      <c r="A11" s="14"/>
      <c r="B11" s="90" t="str">
        <f>IF(A11="", "", VLOOKUP(A11, Tabelle!T9:$AF$7284, 13, FALSE))</f>
        <v/>
      </c>
      <c r="C11" s="42"/>
      <c r="D11" s="84">
        <f>SUMIFS(Tabelle!$R$3:$R$7284, Tabelle!$S$3:$S$7284,$C$1,Tabelle!$T$3:$T$7284,A11,Tabelle!$AB$3:$AB$7284,$D$3,Tabelle!$Y$3:$Y$7284,$G$1,Tabelle!$AC$3:$AC$7284,"=nein",Tabelle!$AD$3:$AD$7284,"=nein",Tabelle!$AE$3:$AE$7284,"=nein")</f>
        <v>0</v>
      </c>
      <c r="E11" s="84">
        <f>SUMIFS(Tabelle!$R$3:$R$7284, Tabelle!$S$3:$S$7284,$C$1,Tabelle!$T$3:$T$7284,A11,Tabelle!$AB$3:$AB$7284,$E$3,Tabelle!$Y$3:$Y$7284,$G$1,Tabelle!$AC$3:$AC$7284,"=nein",Tabelle!$AD$3:$AD$7284,"=nein",Tabelle!$AE$3:$AE$7284,"=nein")</f>
        <v>0</v>
      </c>
      <c r="F11" s="84">
        <f>SUMIFS(Tabelle!$R$3:$R$7284, Tabelle!$S$3:$S$7284,$C$1,Tabelle!$T$3:$T$7284,A11,Tabelle!$AB$3:$AB$7284,$F$3,Tabelle!$Y$3:$Y$7284,$G$1,Tabelle!$AC$3:$AC$7284,"=nein",Tabelle!$AD$3:$AD$7284,"=nein",Tabelle!$AE$3:$AE$7284,"=nein")</f>
        <v>0</v>
      </c>
      <c r="G11" s="84">
        <f>SUMIFS(Tabelle!$R$3:$R$7284, Tabelle!$S$3:$S$7284,$C$1,Tabelle!$T$3:$T$7284,A11,Tabelle!$AB$3:$AB$7284,$G$3,Tabelle!$Y$3:$Y$7284,$G$1,Tabelle!$AC$3:$AC$7284,"=nein",Tabelle!$AD$3:$AD$7284,"=nein",Tabelle!$AE$3:$AE$7284,"=nein")</f>
        <v>0</v>
      </c>
      <c r="H11" s="84">
        <f>SUMIFS(Tabelle!$R$3:$R$7284, Tabelle!$S$3:$S$7284,$C$1,Tabelle!$T$3:$T$7284,A11,Tabelle!$AB$3:$AB$7284,$H$3,Tabelle!$Y$3:$Y$7284,$G$1,Tabelle!$AC$3:$AC$7284,"=nein",Tabelle!$AD$3:$AD$7284,"=nein",Tabelle!$AE$3:$AE$7284,"=nein")</f>
        <v>0</v>
      </c>
      <c r="I11" s="84">
        <f>SUMIFS(Tabelle!$R$3:$R$7284, Tabelle!$S$3:$S$7284,$C$1,Tabelle!$T$3:$T$7284,A11,Tabelle!$AB$3:$AB$7284,$I$3,Tabelle!$Y$3:$Y$7284,$G$1,Tabelle!$AC$3:$AC$7284,"=nein",Tabelle!$AD$3:$AD$7284,"=nein",Tabelle!$AE$3:$AE$7284,"=nein")</f>
        <v>0</v>
      </c>
      <c r="J11" s="84">
        <f t="shared" si="0"/>
        <v>0</v>
      </c>
    </row>
    <row r="12" spans="1:10" ht="15" x14ac:dyDescent="0.2">
      <c r="A12" s="14"/>
      <c r="B12" s="90" t="str">
        <f>IF(A12="", "", VLOOKUP(A12, Tabelle!T10:$AF$7284, 13, FALSE))</f>
        <v/>
      </c>
      <c r="C12" s="42"/>
      <c r="D12" s="84">
        <f>SUMIFS(Tabelle!$R$3:$R$7284, Tabelle!$S$3:$S$7284,$C$1,Tabelle!$T$3:$T$7284,A12,Tabelle!$AB$3:$AB$7284,$D$3,Tabelle!$Y$3:$Y$7284,$G$1,Tabelle!$AC$3:$AC$7284,"=nein",Tabelle!$AD$3:$AD$7284,"=nein",Tabelle!$AE$3:$AE$7284,"=nein")</f>
        <v>0</v>
      </c>
      <c r="E12" s="84">
        <f>SUMIFS(Tabelle!$R$3:$R$7284, Tabelle!$S$3:$S$7284,$C$1,Tabelle!$T$3:$T$7284,A12,Tabelle!$AB$3:$AB$7284,$E$3,Tabelle!$Y$3:$Y$7284,$G$1,Tabelle!$AC$3:$AC$7284,"=nein",Tabelle!$AD$3:$AD$7284,"=nein",Tabelle!$AE$3:$AE$7284,"=nein")</f>
        <v>0</v>
      </c>
      <c r="F12" s="84">
        <f>SUMIFS(Tabelle!$R$3:$R$7284, Tabelle!$S$3:$S$7284,$C$1,Tabelle!$T$3:$T$7284,A12,Tabelle!$AB$3:$AB$7284,$F$3,Tabelle!$Y$3:$Y$7284,$G$1,Tabelle!$AC$3:$AC$7284,"=nein",Tabelle!$AD$3:$AD$7284,"=nein",Tabelle!$AE$3:$AE$7284,"=nein")</f>
        <v>0</v>
      </c>
      <c r="G12" s="84">
        <f>SUMIFS(Tabelle!$R$3:$R$7284, Tabelle!$S$3:$S$7284,$C$1,Tabelle!$T$3:$T$7284,A12,Tabelle!$AB$3:$AB$7284,$G$3,Tabelle!$Y$3:$Y$7284,$G$1,Tabelle!$AC$3:$AC$7284,"=nein",Tabelle!$AD$3:$AD$7284,"=nein",Tabelle!$AE$3:$AE$7284,"=nein")</f>
        <v>0</v>
      </c>
      <c r="H12" s="84">
        <f>SUMIFS(Tabelle!$R$3:$R$7284, Tabelle!$S$3:$S$7284,$C$1,Tabelle!$T$3:$T$7284,A12,Tabelle!$AB$3:$AB$7284,$H$3,Tabelle!$Y$3:$Y$7284,$G$1,Tabelle!$AC$3:$AC$7284,"=nein",Tabelle!$AD$3:$AD$7284,"=nein",Tabelle!$AE$3:$AE$7284,"=nein")</f>
        <v>0</v>
      </c>
      <c r="I12" s="84">
        <f>SUMIFS(Tabelle!$R$3:$R$7284, Tabelle!$S$3:$S$7284,$C$1,Tabelle!$T$3:$T$7284,A12,Tabelle!$AB$3:$AB$7284,$I$3,Tabelle!$Y$3:$Y$7284,$G$1,Tabelle!$AC$3:$AC$7284,"=nein",Tabelle!$AD$3:$AD$7284,"=nein",Tabelle!$AE$3:$AE$7284,"=nein")</f>
        <v>0</v>
      </c>
      <c r="J12" s="84">
        <f t="shared" si="0"/>
        <v>0</v>
      </c>
    </row>
    <row r="13" spans="1:10" ht="15" x14ac:dyDescent="0.2">
      <c r="A13" s="14"/>
      <c r="B13" s="90" t="str">
        <f>IF(A13="", "", VLOOKUP(A13, Tabelle!T11:$AF$7284, 13, FALSE))</f>
        <v/>
      </c>
      <c r="C13" s="42"/>
      <c r="D13" s="84">
        <f>SUMIFS(Tabelle!$R$3:$R$7284, Tabelle!$S$3:$S$7284,$C$1,Tabelle!$T$3:$T$7284,A13,Tabelle!$AB$3:$AB$7284,$D$3,Tabelle!$Y$3:$Y$7284,$G$1,Tabelle!$AC$3:$AC$7284,"=nein",Tabelle!$AD$3:$AD$7284,"=nein",Tabelle!$AE$3:$AE$7284,"=nein")</f>
        <v>0</v>
      </c>
      <c r="E13" s="84">
        <f>SUMIFS(Tabelle!$R$3:$R$7284, Tabelle!$S$3:$S$7284,$C$1,Tabelle!$T$3:$T$7284,A13,Tabelle!$AB$3:$AB$7284,$E$3,Tabelle!$Y$3:$Y$7284,$G$1,Tabelle!$AC$3:$AC$7284,"=nein",Tabelle!$AD$3:$AD$7284,"=nein",Tabelle!$AE$3:$AE$7284,"=nein")</f>
        <v>0</v>
      </c>
      <c r="F13" s="84">
        <f>SUMIFS(Tabelle!$R$3:$R$7284, Tabelle!$S$3:$S$7284,$C$1,Tabelle!$T$3:$T$7284,A13,Tabelle!$AB$3:$AB$7284,$F$3,Tabelle!$Y$3:$Y$7284,$G$1,Tabelle!$AC$3:$AC$7284,"=nein",Tabelle!$AD$3:$AD$7284,"=nein",Tabelle!$AE$3:$AE$7284,"=nein")</f>
        <v>0</v>
      </c>
      <c r="G13" s="84">
        <f>SUMIFS(Tabelle!$R$3:$R$7284, Tabelle!$S$3:$S$7284,$C$1,Tabelle!$T$3:$T$7284,A13,Tabelle!$AB$3:$AB$7284,$G$3,Tabelle!$Y$3:$Y$7284,$G$1,Tabelle!$AC$3:$AC$7284,"=nein",Tabelle!$AD$3:$AD$7284,"=nein",Tabelle!$AE$3:$AE$7284,"=nein")</f>
        <v>0</v>
      </c>
      <c r="H13" s="84">
        <f>SUMIFS(Tabelle!$R$3:$R$7284, Tabelle!$S$3:$S$7284,$C$1,Tabelle!$T$3:$T$7284,A13,Tabelle!$AB$3:$AB$7284,$H$3,Tabelle!$Y$3:$Y$7284,$G$1,Tabelle!$AC$3:$AC$7284,"=nein",Tabelle!$AD$3:$AD$7284,"=nein",Tabelle!$AE$3:$AE$7284,"=nein")</f>
        <v>0</v>
      </c>
      <c r="I13" s="84">
        <f>SUMIFS(Tabelle!$R$3:$R$7284, Tabelle!$S$3:$S$7284,$C$1,Tabelle!$T$3:$T$7284,A13,Tabelle!$AB$3:$AB$7284,$I$3,Tabelle!$Y$3:$Y$7284,$G$1,Tabelle!$AC$3:$AC$7284,"=nein",Tabelle!$AD$3:$AD$7284,"=nein",Tabelle!$AE$3:$AE$7284,"=nein")</f>
        <v>0</v>
      </c>
      <c r="J13" s="84">
        <f t="shared" si="0"/>
        <v>0</v>
      </c>
    </row>
    <row r="14" spans="1:10" ht="15" x14ac:dyDescent="0.2">
      <c r="A14" s="14"/>
      <c r="B14" s="90" t="str">
        <f>IF(A14="", "", VLOOKUP(A14, Tabelle!T12:$AF$7284, 13, FALSE))</f>
        <v/>
      </c>
      <c r="C14" s="42"/>
      <c r="D14" s="84">
        <f>SUMIFS(Tabelle!$R$3:$R$7284, Tabelle!$S$3:$S$7284,$C$1,Tabelle!$T$3:$T$7284,A14,Tabelle!$AB$3:$AB$7284,$D$3,Tabelle!$Y$3:$Y$7284,$G$1,Tabelle!$AC$3:$AC$7284,"=nein",Tabelle!$AD$3:$AD$7284,"=nein",Tabelle!$AE$3:$AE$7284,"=nein")</f>
        <v>0</v>
      </c>
      <c r="E14" s="84">
        <f>SUMIFS(Tabelle!$R$3:$R$7284, Tabelle!$S$3:$S$7284,$C$1,Tabelle!$T$3:$T$7284,A14,Tabelle!$AB$3:$AB$7284,$E$3,Tabelle!$Y$3:$Y$7284,$G$1,Tabelle!$AC$3:$AC$7284,"=nein",Tabelle!$AD$3:$AD$7284,"=nein",Tabelle!$AE$3:$AE$7284,"=nein")</f>
        <v>0</v>
      </c>
      <c r="F14" s="84">
        <f>SUMIFS(Tabelle!$R$3:$R$7284, Tabelle!$S$3:$S$7284,$C$1,Tabelle!$T$3:$T$7284,A14,Tabelle!$AB$3:$AB$7284,$F$3,Tabelle!$Y$3:$Y$7284,$G$1,Tabelle!$AC$3:$AC$7284,"=nein",Tabelle!$AD$3:$AD$7284,"=nein",Tabelle!$AE$3:$AE$7284,"=nein")</f>
        <v>0</v>
      </c>
      <c r="G14" s="84">
        <f>SUMIFS(Tabelle!$R$3:$R$7284, Tabelle!$S$3:$S$7284,$C$1,Tabelle!$T$3:$T$7284,A14,Tabelle!$AB$3:$AB$7284,$G$3,Tabelle!$Y$3:$Y$7284,$G$1,Tabelle!$AC$3:$AC$7284,"=nein",Tabelle!$AD$3:$AD$7284,"=nein",Tabelle!$AE$3:$AE$7284,"=nein")</f>
        <v>0</v>
      </c>
      <c r="H14" s="84">
        <f>SUMIFS(Tabelle!$R$3:$R$7284, Tabelle!$S$3:$S$7284,$C$1,Tabelle!$T$3:$T$7284,A14,Tabelle!$AB$3:$AB$7284,$H$3,Tabelle!$Y$3:$Y$7284,$G$1,Tabelle!$AC$3:$AC$7284,"=nein",Tabelle!$AD$3:$AD$7284,"=nein",Tabelle!$AE$3:$AE$7284,"=nein")</f>
        <v>0</v>
      </c>
      <c r="I14" s="84">
        <f>SUMIFS(Tabelle!$R$3:$R$7284, Tabelle!$S$3:$S$7284,$C$1,Tabelle!$T$3:$T$7284,A14,Tabelle!$AB$3:$AB$7284,$I$3,Tabelle!$Y$3:$Y$7284,$G$1,Tabelle!$AC$3:$AC$7284,"=nein",Tabelle!$AD$3:$AD$7284,"=nein",Tabelle!$AE$3:$AE$7284,"=nein")</f>
        <v>0</v>
      </c>
      <c r="J14" s="84">
        <f t="shared" si="0"/>
        <v>0</v>
      </c>
    </row>
    <row r="15" spans="1:10" ht="15" x14ac:dyDescent="0.2">
      <c r="A15" s="14"/>
      <c r="B15" s="90" t="str">
        <f>IF(A15="", "", VLOOKUP(A15, Tabelle!T13:$AF$7284, 13, FALSE))</f>
        <v/>
      </c>
      <c r="C15" s="42"/>
      <c r="D15" s="84">
        <f>SUMIFS(Tabelle!$R$3:$R$7284, Tabelle!$S$3:$S$7284,$C$1,Tabelle!$T$3:$T$7284,A15,Tabelle!$AB$3:$AB$7284,$D$3,Tabelle!$Y$3:$Y$7284,$G$1,Tabelle!$AC$3:$AC$7284,"=nein",Tabelle!$AD$3:$AD$7284,"=nein",Tabelle!$AE$3:$AE$7284,"=nein")</f>
        <v>0</v>
      </c>
      <c r="E15" s="84">
        <f>SUMIFS(Tabelle!$R$3:$R$7284, Tabelle!$S$3:$S$7284,$C$1,Tabelle!$T$3:$T$7284,A15,Tabelle!$AB$3:$AB$7284,$E$3,Tabelle!$Y$3:$Y$7284,$G$1,Tabelle!$AC$3:$AC$7284,"=nein",Tabelle!$AD$3:$AD$7284,"=nein",Tabelle!$AE$3:$AE$7284,"=nein")</f>
        <v>0</v>
      </c>
      <c r="F15" s="84">
        <f>SUMIFS(Tabelle!$R$3:$R$7284, Tabelle!$S$3:$S$7284,$C$1,Tabelle!$T$3:$T$7284,A15,Tabelle!$AB$3:$AB$7284,$F$3,Tabelle!$Y$3:$Y$7284,$G$1,Tabelle!$AC$3:$AC$7284,"=nein",Tabelle!$AD$3:$AD$7284,"=nein",Tabelle!$AE$3:$AE$7284,"=nein")</f>
        <v>0</v>
      </c>
      <c r="G15" s="84">
        <f>SUMIFS(Tabelle!$R$3:$R$7284, Tabelle!$S$3:$S$7284,$C$1,Tabelle!$T$3:$T$7284,A15,Tabelle!$AB$3:$AB$7284,$G$3,Tabelle!$Y$3:$Y$7284,$G$1,Tabelle!$AC$3:$AC$7284,"=nein",Tabelle!$AD$3:$AD$7284,"=nein",Tabelle!$AE$3:$AE$7284,"=nein")</f>
        <v>0</v>
      </c>
      <c r="H15" s="84">
        <f>SUMIFS(Tabelle!$R$3:$R$7284, Tabelle!$S$3:$S$7284,$C$1,Tabelle!$T$3:$T$7284,A15,Tabelle!$AB$3:$AB$7284,$H$3,Tabelle!$Y$3:$Y$7284,$G$1,Tabelle!$AC$3:$AC$7284,"=nein",Tabelle!$AD$3:$AD$7284,"=nein",Tabelle!$AE$3:$AE$7284,"=nein")</f>
        <v>0</v>
      </c>
      <c r="I15" s="84">
        <f>SUMIFS(Tabelle!$R$3:$R$7284, Tabelle!$S$3:$S$7284,$C$1,Tabelle!$T$3:$T$7284,A15,Tabelle!$AB$3:$AB$7284,$I$3,Tabelle!$Y$3:$Y$7284,$G$1,Tabelle!$AC$3:$AC$7284,"=nein",Tabelle!$AD$3:$AD$7284,"=nein",Tabelle!$AE$3:$AE$7284,"=nein")</f>
        <v>0</v>
      </c>
      <c r="J15" s="84">
        <f t="shared" si="0"/>
        <v>0</v>
      </c>
    </row>
    <row r="16" spans="1:10" ht="15" x14ac:dyDescent="0.2">
      <c r="A16" s="14"/>
      <c r="B16" s="90" t="str">
        <f>IF(A16="", "", VLOOKUP(A16, Tabelle!T14:$AF$7284, 13, FALSE))</f>
        <v/>
      </c>
      <c r="C16" s="42"/>
      <c r="D16" s="84">
        <f>SUMIFS(Tabelle!$R$3:$R$7284, Tabelle!$S$3:$S$7284,$C$1,Tabelle!$T$3:$T$7284,A16,Tabelle!$AB$3:$AB$7284,$D$3,Tabelle!$Y$3:$Y$7284,$G$1,Tabelle!$AC$3:$AC$7284,"=nein",Tabelle!$AD$3:$AD$7284,"=nein",Tabelle!$AE$3:$AE$7284,"=nein")</f>
        <v>0</v>
      </c>
      <c r="E16" s="84">
        <f>SUMIFS(Tabelle!$R$3:$R$7284, Tabelle!$S$3:$S$7284,$C$1,Tabelle!$T$3:$T$7284,A16,Tabelle!$AB$3:$AB$7284,$E$3,Tabelle!$Y$3:$Y$7284,$G$1,Tabelle!$AC$3:$AC$7284,"=nein",Tabelle!$AD$3:$AD$7284,"=nein",Tabelle!$AE$3:$AE$7284,"=nein")</f>
        <v>0</v>
      </c>
      <c r="F16" s="84">
        <f>SUMIFS(Tabelle!$R$3:$R$7284, Tabelle!$S$3:$S$7284,$C$1,Tabelle!$T$3:$T$7284,A16,Tabelle!$AB$3:$AB$7284,$F$3,Tabelle!$Y$3:$Y$7284,$G$1,Tabelle!$AC$3:$AC$7284,"=nein",Tabelle!$AD$3:$AD$7284,"=nein",Tabelle!$AE$3:$AE$7284,"=nein")</f>
        <v>0</v>
      </c>
      <c r="G16" s="84">
        <f>SUMIFS(Tabelle!$R$3:$R$7284, Tabelle!$S$3:$S$7284,$C$1,Tabelle!$T$3:$T$7284,A16,Tabelle!$AB$3:$AB$7284,$G$3,Tabelle!$Y$3:$Y$7284,$G$1,Tabelle!$AC$3:$AC$7284,"=nein",Tabelle!$AD$3:$AD$7284,"=nein",Tabelle!$AE$3:$AE$7284,"=nein")</f>
        <v>0</v>
      </c>
      <c r="H16" s="84">
        <f>SUMIFS(Tabelle!$R$3:$R$7284, Tabelle!$S$3:$S$7284,$C$1,Tabelle!$T$3:$T$7284,A16,Tabelle!$AB$3:$AB$7284,$H$3,Tabelle!$Y$3:$Y$7284,$G$1,Tabelle!$AC$3:$AC$7284,"=nein",Tabelle!$AD$3:$AD$7284,"=nein",Tabelle!$AE$3:$AE$7284,"=nein")</f>
        <v>0</v>
      </c>
      <c r="I16" s="84">
        <f>SUMIFS(Tabelle!$R$3:$R$7284, Tabelle!$S$3:$S$7284,$C$1,Tabelle!$T$3:$T$7284,A16,Tabelle!$AB$3:$AB$7284,$I$3,Tabelle!$Y$3:$Y$7284,$G$1,Tabelle!$AC$3:$AC$7284,"=nein",Tabelle!$AD$3:$AD$7284,"=nein",Tabelle!$AE$3:$AE$7284,"=nein")</f>
        <v>0</v>
      </c>
      <c r="J16" s="84">
        <f t="shared" si="0"/>
        <v>0</v>
      </c>
    </row>
    <row r="17" spans="1:10" ht="15" x14ac:dyDescent="0.2">
      <c r="A17" s="15"/>
      <c r="B17" s="15"/>
      <c r="C17" s="15"/>
      <c r="D17" s="16"/>
      <c r="E17" s="16"/>
      <c r="F17" s="16"/>
      <c r="G17" s="16"/>
      <c r="H17" s="16"/>
      <c r="I17" s="16"/>
      <c r="J17" s="16"/>
    </row>
    <row r="18" spans="1:10" ht="15.75" x14ac:dyDescent="0.25">
      <c r="A18" s="15"/>
      <c r="B18" s="15"/>
      <c r="C18" s="15"/>
      <c r="D18" s="16"/>
      <c r="E18" s="16"/>
      <c r="F18" s="113" t="s">
        <v>8</v>
      </c>
      <c r="G18" s="113"/>
      <c r="H18" s="113"/>
      <c r="I18" s="113"/>
      <c r="J18" s="85">
        <f>SUM(J5:J16)</f>
        <v>81</v>
      </c>
    </row>
    <row r="19" spans="1:10" ht="16.5" thickBot="1" x14ac:dyDescent="0.3">
      <c r="A19" s="9"/>
      <c r="B19" s="92" t="s">
        <v>95</v>
      </c>
      <c r="C19" s="93"/>
      <c r="D19" s="17"/>
      <c r="E19" s="96" t="s">
        <v>105</v>
      </c>
      <c r="F19" s="111" t="s">
        <v>86</v>
      </c>
      <c r="G19" s="111"/>
      <c r="H19" s="111"/>
      <c r="I19" s="111"/>
      <c r="J19" s="86">
        <f>IFERROR(J18/C19,0)</f>
        <v>0</v>
      </c>
    </row>
    <row r="20" spans="1:10" ht="16.5" thickTop="1" x14ac:dyDescent="0.25">
      <c r="A20" s="9"/>
      <c r="B20" s="9"/>
      <c r="C20" s="9"/>
      <c r="D20" s="17"/>
      <c r="E20" s="17"/>
      <c r="F20" s="19"/>
      <c r="G20" s="19"/>
      <c r="H20" s="19"/>
      <c r="I20" s="19"/>
      <c r="J20" s="85"/>
    </row>
    <row r="21" spans="1:10" ht="16.5" thickBot="1" x14ac:dyDescent="0.3">
      <c r="A21" s="9"/>
      <c r="B21" s="80"/>
      <c r="C21" s="9"/>
      <c r="D21" s="82"/>
      <c r="E21" s="9"/>
      <c r="F21" s="9"/>
      <c r="G21" s="114" t="s">
        <v>9</v>
      </c>
      <c r="H21" s="114"/>
      <c r="I21" s="114"/>
      <c r="J21" s="86">
        <f>IF(G1&lt;2019, J19*68.3%, J19*73.2%)</f>
        <v>0</v>
      </c>
    </row>
    <row r="22" spans="1:10" ht="15.75" thickTop="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ht="16.5" thickBot="1" x14ac:dyDescent="0.3">
      <c r="A23" s="10"/>
      <c r="B23" s="10"/>
      <c r="C23" s="10"/>
      <c r="D23" s="56" t="s">
        <v>0</v>
      </c>
      <c r="E23" s="56" t="s">
        <v>1</v>
      </c>
      <c r="F23" s="56" t="s">
        <v>2</v>
      </c>
      <c r="G23" s="56" t="s">
        <v>3</v>
      </c>
      <c r="H23" s="56" t="s">
        <v>4</v>
      </c>
      <c r="I23" s="57" t="s">
        <v>5</v>
      </c>
      <c r="J23" s="57" t="s">
        <v>108</v>
      </c>
    </row>
    <row r="24" spans="1:10" ht="16.5" thickBot="1" x14ac:dyDescent="0.3">
      <c r="A24" s="11" t="s">
        <v>6</v>
      </c>
      <c r="B24" s="11" t="s">
        <v>7</v>
      </c>
      <c r="C24" s="51"/>
      <c r="D24" s="12"/>
      <c r="E24" s="12"/>
      <c r="F24" s="12"/>
      <c r="G24" s="12"/>
      <c r="H24" s="12"/>
      <c r="I24" s="13"/>
      <c r="J24" s="13"/>
    </row>
    <row r="25" spans="1:10" ht="15" x14ac:dyDescent="0.2">
      <c r="A25" s="20" t="str">
        <f t="shared" ref="A25:B25" si="1">IF(A5="", "", A5)</f>
        <v>Kinda, Ka</v>
      </c>
      <c r="B25" s="91" t="str">
        <f t="shared" si="1"/>
        <v>Esslingen</v>
      </c>
      <c r="C25" s="41"/>
      <c r="D25" s="84">
        <f t="array" ref="D25">((IF(OR(Tabelle!$AC$3:$AC$7284="ja", Tabelle!$AD$3:$AD$7284="ja", Tabelle!$AE$3:$AE$7284="ja"), SUMIFS(Tabelle!$R$3:$R$7284, Tabelle!$S$3:$S$7284, $C$1, Tabelle!$T$3:$T$7284, A25, Tabelle!$AB$3:$AB$7284, $D$23, Tabelle!$Y$3:$Y$7284, $G$1), "0,00 €"))-D5)</f>
        <v>0</v>
      </c>
      <c r="E25" s="84">
        <f t="array" ref="E25">((IF(OR(Tabelle!$AC$3:$AC$7284="ja", Tabelle!$AD$3:$AD$7284="ja", Tabelle!$AE$3:$AE$7284="ja"), SUMIFS(Tabelle!$R$3:$R$7284, Tabelle!$S$3:$S$7284, $C$1, Tabelle!$T$3:$T$7284, A25, Tabelle!$AB$3:$AB$7284, $E$23, Tabelle!$Y$3:$Y$7284, $G$1), "0,00 €"))-E5)</f>
        <v>0</v>
      </c>
      <c r="F25" s="84">
        <f t="array" ref="F25">((IF(OR(Tabelle!$AC$3:$AC$7284="ja", Tabelle!$AD$3:$AD$7284="ja", Tabelle!$AE$3:$AE$7284="ja"), SUMIFS(Tabelle!$R$3:$R$7284, Tabelle!$S$3:$S$7284, $C$1, Tabelle!$T$3:$T$7284, A25, Tabelle!$AB$3:$AB$7284, $F$23, Tabelle!$Y$3:$Y$7284, $G$1), "0,00 €"))-F5)</f>
        <v>0</v>
      </c>
      <c r="G25" s="84">
        <f t="array" ref="G25">((IF(OR(Tabelle!$AC$3:$AC$7284="ja", Tabelle!$AD$3:$AD$7284="ja", Tabelle!$AE$3:$AE$7284="ja"), SUMIFS(Tabelle!$R$3:$R$7284, Tabelle!$S$3:$S$7284, $C$1, Tabelle!$T$3:$T$7284, A25, Tabelle!$AB$3:$AB$7284, $G$23, Tabelle!$Y$3:$Y$7284, $G$1), "0,00 €"))-G5)</f>
        <v>0</v>
      </c>
      <c r="H25" s="84">
        <f t="array" ref="H25">((IF(OR(Tabelle!$AC$3:$AC$7284="ja", Tabelle!$AD$3:$AD$7284="ja", Tabelle!$AE$3:$AE$7284="ja"), SUMIFS(Tabelle!$R$3:$R$7284, Tabelle!$S$3:$S$7284, $C$1, Tabelle!$T$3:$T$7284, A25, Tabelle!$AB$3:$AB$7284, $H$23, Tabelle!$Y$3:$Y$7284, $G$1), "0,00 €"))-H5)</f>
        <v>0</v>
      </c>
      <c r="I25" s="84">
        <f t="array" ref="I25">((IF(OR(Tabelle!$AC$3:$AC$7284="ja", Tabelle!$AD$3:$AD$7284="ja", Tabelle!$AE$3:$AE$7284="ja"), SUMIFS(Tabelle!$R$3:$R$7284, Tabelle!$S$3:$S$7284, $C$1, Tabelle!$T$3:$T$7284, A25, Tabelle!$AB$3:$AB$7284, $I$23, Tabelle!$Y$3:$Y$7284, $G$1), "0,00 €"))-I5)</f>
        <v>0</v>
      </c>
      <c r="J25" s="84">
        <f>SUM(D25:I25)</f>
        <v>0</v>
      </c>
    </row>
    <row r="26" spans="1:10" ht="15" x14ac:dyDescent="0.2">
      <c r="A26" s="20" t="str">
        <f t="shared" ref="A26" si="2">IF(A6="", "", A6)</f>
        <v>Kindb, Kb</v>
      </c>
      <c r="B26" s="91" t="str">
        <f t="shared" ref="B26" si="3">IF(B6="", "", B6)</f>
        <v>Esslingen</v>
      </c>
      <c r="C26" s="42"/>
      <c r="D26" s="84">
        <f t="array" ref="D26">((IF(OR(Tabelle!$AC$3:$AC$7284="ja", Tabelle!$AD$3:$AD$7284="ja", Tabelle!$AE$3:$AE$7284="ja"), SUMIFS(Tabelle!$R$3:$R$7284, Tabelle!$S$3:$S$7284, $C$1, Tabelle!$T$3:$T$7284, A26, Tabelle!$AB$3:$AB$7284, $D$23, Tabelle!$Y$3:$Y$7284, $G$1), "0,00 €"))-D6)</f>
        <v>0</v>
      </c>
      <c r="E26" s="84">
        <f t="array" ref="E26">((IF(OR(Tabelle!$AC$3:$AC$7284="ja", Tabelle!$AD$3:$AD$7284="ja", Tabelle!$AE$3:$AE$7284="ja"), SUMIFS(Tabelle!$R$3:$R$7284, Tabelle!$S$3:$S$7284, $C$1, Tabelle!$T$3:$T$7284, A26, Tabelle!$AB$3:$AB$7284, $E$23, Tabelle!$Y$3:$Y$7284, $G$1), "0,00 €"))-E6)</f>
        <v>0</v>
      </c>
      <c r="F26" s="84">
        <f t="array" ref="F26">((IF(OR(Tabelle!$AC$3:$AC$7284="ja", Tabelle!$AD$3:$AD$7284="ja", Tabelle!$AE$3:$AE$7284="ja"), SUMIFS(Tabelle!$R$3:$R$7284, Tabelle!$S$3:$S$7284, $C$1, Tabelle!$T$3:$T$7284, A26, Tabelle!$AB$3:$AB$7284, $F$23, Tabelle!$Y$3:$Y$7284, $G$1), "0,00 €"))-F6)</f>
        <v>0</v>
      </c>
      <c r="G26" s="84">
        <f t="array" ref="G26">((IF(OR(Tabelle!$AC$3:$AC$7284="ja", Tabelle!$AD$3:$AD$7284="ja", Tabelle!$AE$3:$AE$7284="ja"), SUMIFS(Tabelle!$R$3:$R$7284, Tabelle!$S$3:$S$7284, $C$1, Tabelle!$T$3:$T$7284, A26, Tabelle!$AB$3:$AB$7284, $G$23, Tabelle!$Y$3:$Y$7284, $G$1), "0,00 €"))-G6)</f>
        <v>0</v>
      </c>
      <c r="H26" s="84">
        <f t="array" ref="H26">((IF(OR(Tabelle!$AC$3:$AC$7284="ja", Tabelle!$AD$3:$AD$7284="ja", Tabelle!$AE$3:$AE$7284="ja"), SUMIFS(Tabelle!$R$3:$R$7284, Tabelle!$S$3:$S$7284, $C$1, Tabelle!$T$3:$T$7284, A26, Tabelle!$AB$3:$AB$7284, $H$23, Tabelle!$Y$3:$Y$7284, $G$1), "0,00 €"))-H6)</f>
        <v>0</v>
      </c>
      <c r="I26" s="84">
        <f t="array" ref="I26">((IF(OR(Tabelle!$AC$3:$AC$7284="ja", Tabelle!$AD$3:$AD$7284="ja", Tabelle!$AE$3:$AE$7284="ja"), SUMIFS(Tabelle!$R$3:$R$7284, Tabelle!$S$3:$S$7284, $C$1, Tabelle!$T$3:$T$7284, A26, Tabelle!$AB$3:$AB$7284, $I$23, Tabelle!$Y$3:$Y$7284, $G$1), "0,00 €"))-I6)</f>
        <v>0</v>
      </c>
      <c r="J26" s="84">
        <f t="shared" ref="J26:J36" si="4">SUM(D26:I26)</f>
        <v>0</v>
      </c>
    </row>
    <row r="27" spans="1:10" ht="15" x14ac:dyDescent="0.2">
      <c r="A27" s="20" t="str">
        <f t="shared" ref="A27" si="5">IF(A7="", "", A7)</f>
        <v>Kindc, Kc</v>
      </c>
      <c r="B27" s="91" t="str">
        <f t="shared" ref="B27" si="6">IF(B7="", "", B7)</f>
        <v>Esslingen</v>
      </c>
      <c r="C27" s="42"/>
      <c r="D27" s="84">
        <f t="array" ref="D27">((IF(OR(Tabelle!$AC$3:$AC$7284="ja", Tabelle!$AD$3:$AD$7284="ja", Tabelle!$AE$3:$AE$7284="ja"), SUMIFS(Tabelle!$R$3:$R$7284, Tabelle!$S$3:$S$7284, $C$1, Tabelle!$T$3:$T$7284, A27, Tabelle!$AB$3:$AB$7284, $D$23, Tabelle!$Y$3:$Y$7284, $G$1), "0,00 €"))-D7)</f>
        <v>0</v>
      </c>
      <c r="E27" s="84">
        <f t="array" ref="E27">((IF(OR(Tabelle!$AC$3:$AC$7284="ja", Tabelle!$AD$3:$AD$7284="ja", Tabelle!$AE$3:$AE$7284="ja"), SUMIFS(Tabelle!$R$3:$R$7284, Tabelle!$S$3:$S$7284, $C$1, Tabelle!$T$3:$T$7284, A27, Tabelle!$AB$3:$AB$7284, $E$23, Tabelle!$Y$3:$Y$7284, $G$1), "0,00 €"))-E7)</f>
        <v>0</v>
      </c>
      <c r="F27" s="84">
        <f t="array" ref="F27">((IF(OR(Tabelle!$AC$3:$AC$7284="ja", Tabelle!$AD$3:$AD$7284="ja", Tabelle!$AE$3:$AE$7284="ja"), SUMIFS(Tabelle!$R$3:$R$7284, Tabelle!$S$3:$S$7284, $C$1, Tabelle!$T$3:$T$7284, A27, Tabelle!$AB$3:$AB$7284, $F$23, Tabelle!$Y$3:$Y$7284, $G$1), "0,00 €"))-F7)</f>
        <v>0</v>
      </c>
      <c r="G27" s="84">
        <f t="array" ref="G27">((IF(OR(Tabelle!$AC$3:$AC$7284="ja", Tabelle!$AD$3:$AD$7284="ja", Tabelle!$AE$3:$AE$7284="ja"), SUMIFS(Tabelle!$R$3:$R$7284, Tabelle!$S$3:$S$7284, $C$1, Tabelle!$T$3:$T$7284, A27, Tabelle!$AB$3:$AB$7284, $G$23, Tabelle!$Y$3:$Y$7284, $G$1), "0,00 €"))-G7)</f>
        <v>0</v>
      </c>
      <c r="H27" s="84">
        <f t="array" ref="H27">((IF(OR(Tabelle!$AC$3:$AC$7284="ja", Tabelle!$AD$3:$AD$7284="ja", Tabelle!$AE$3:$AE$7284="ja"), SUMIFS(Tabelle!$R$3:$R$7284, Tabelle!$S$3:$S$7284, $C$1, Tabelle!$T$3:$T$7284, A27, Tabelle!$AB$3:$AB$7284, $H$23, Tabelle!$Y$3:$Y$7284, $G$1), "0,00 €"))-H7)</f>
        <v>0</v>
      </c>
      <c r="I27" s="84">
        <f t="array" ref="I27">((IF(OR(Tabelle!$AC$3:$AC$7284="ja", Tabelle!$AD$3:$AD$7284="ja", Tabelle!$AE$3:$AE$7284="ja"), SUMIFS(Tabelle!$R$3:$R$7284, Tabelle!$S$3:$S$7284, $C$1, Tabelle!$T$3:$T$7284, A27, Tabelle!$AB$3:$AB$7284, $I$23, Tabelle!$Y$3:$Y$7284, $G$1), "0,00 €"))-I7)</f>
        <v>0</v>
      </c>
      <c r="J27" s="84">
        <f t="shared" si="4"/>
        <v>0</v>
      </c>
    </row>
    <row r="28" spans="1:10" ht="15.75" customHeight="1" x14ac:dyDescent="0.2">
      <c r="A28" s="20" t="str">
        <f t="shared" ref="A28" si="7">IF(A8="", "", A8)</f>
        <v>Kindd, Kd</v>
      </c>
      <c r="B28" s="91" t="str">
        <f t="shared" ref="B28" si="8">IF(B8="", "", B8)</f>
        <v>Esslingen</v>
      </c>
      <c r="C28" s="42"/>
      <c r="D28" s="84">
        <f t="array" ref="D28">((IF(OR(Tabelle!$AC$3:$AC$7284="ja", Tabelle!$AD$3:$AD$7284="ja", Tabelle!$AE$3:$AE$7284="ja"), SUMIFS(Tabelle!$R$3:$R$7284, Tabelle!$S$3:$S$7284, $C$1, Tabelle!$T$3:$T$7284, A28, Tabelle!$AB$3:$AB$7284, $D$23, Tabelle!$Y$3:$Y$7284, $G$1), "0,00 €"))-D8)</f>
        <v>0</v>
      </c>
      <c r="E28" s="84">
        <f t="array" ref="E28">((IF(OR(Tabelle!$AC$3:$AC$7284="ja", Tabelle!$AD$3:$AD$7284="ja", Tabelle!$AE$3:$AE$7284="ja"), SUMIFS(Tabelle!$R$3:$R$7284, Tabelle!$S$3:$S$7284, $C$1, Tabelle!$T$3:$T$7284, A28, Tabelle!$AB$3:$AB$7284, $E$23, Tabelle!$Y$3:$Y$7284, $G$1), "0,00 €"))-E8)</f>
        <v>0</v>
      </c>
      <c r="F28" s="84">
        <f t="array" ref="F28">((IF(OR(Tabelle!$AC$3:$AC$7284="ja", Tabelle!$AD$3:$AD$7284="ja", Tabelle!$AE$3:$AE$7284="ja"), SUMIFS(Tabelle!$R$3:$R$7284, Tabelle!$S$3:$S$7284, $C$1, Tabelle!$T$3:$T$7284, A28, Tabelle!$AB$3:$AB$7284, $F$23, Tabelle!$Y$3:$Y$7284, $G$1), "0,00 €"))-F8)</f>
        <v>0</v>
      </c>
      <c r="G28" s="84">
        <f t="array" ref="G28">((IF(OR(Tabelle!$AC$3:$AC$7284="ja", Tabelle!$AD$3:$AD$7284="ja", Tabelle!$AE$3:$AE$7284="ja"), SUMIFS(Tabelle!$R$3:$R$7284, Tabelle!$S$3:$S$7284, $C$1, Tabelle!$T$3:$T$7284, A28, Tabelle!$AB$3:$AB$7284, $G$23, Tabelle!$Y$3:$Y$7284, $G$1), "0,00 €"))-G8)</f>
        <v>0</v>
      </c>
      <c r="H28" s="84">
        <f t="array" ref="H28">((IF(OR(Tabelle!$AC$3:$AC$7284="ja", Tabelle!$AD$3:$AD$7284="ja", Tabelle!$AE$3:$AE$7284="ja"), SUMIFS(Tabelle!$R$3:$R$7284, Tabelle!$S$3:$S$7284, $C$1, Tabelle!$T$3:$T$7284, A28, Tabelle!$AB$3:$AB$7284, $H$23, Tabelle!$Y$3:$Y$7284, $G$1), "0,00 €"))-H8)</f>
        <v>0</v>
      </c>
      <c r="I28" s="84">
        <f t="array" ref="I28">((IF(OR(Tabelle!$AC$3:$AC$7284="ja", Tabelle!$AD$3:$AD$7284="ja", Tabelle!$AE$3:$AE$7284="ja"), SUMIFS(Tabelle!$R$3:$R$7284, Tabelle!$S$3:$S$7284, $C$1, Tabelle!$T$3:$T$7284, A28, Tabelle!$AB$3:$AB$7284, $I$23, Tabelle!$Y$3:$Y$7284, $G$1), "0,00 €"))-I8)</f>
        <v>0</v>
      </c>
      <c r="J28" s="84">
        <f t="shared" si="4"/>
        <v>0</v>
      </c>
    </row>
    <row r="29" spans="1:10" ht="15" x14ac:dyDescent="0.2">
      <c r="A29" s="20" t="str">
        <f t="shared" ref="A29" si="9">IF(A9="", "", A9)</f>
        <v/>
      </c>
      <c r="B29" s="91" t="str">
        <f t="shared" ref="B29" si="10">IF(B9="", "", B9)</f>
        <v/>
      </c>
      <c r="C29" s="42"/>
      <c r="D29" s="84">
        <f t="array" ref="D29">((IF(OR(Tabelle!$AC$3:$AC$7284="ja", Tabelle!$AD$3:$AD$7284="ja", Tabelle!$AE$3:$AE$7284="ja"), SUMIFS(Tabelle!$R$3:$R$7284, Tabelle!$S$3:$S$7284, $C$1, Tabelle!$T$3:$T$7284, A29, Tabelle!$AB$3:$AB$7284, $D$23, Tabelle!$Y$3:$Y$7284, $G$1), "0,00 €"))-D9)</f>
        <v>0</v>
      </c>
      <c r="E29" s="84">
        <f t="array" ref="E29">((IF(OR(Tabelle!$AC$3:$AC$7284="ja", Tabelle!$AD$3:$AD$7284="ja", Tabelle!$AE$3:$AE$7284="ja"), SUMIFS(Tabelle!$R$3:$R$7284, Tabelle!$S$3:$S$7284, $C$1, Tabelle!$T$3:$T$7284, A29, Tabelle!$AB$3:$AB$7284, $E$23, Tabelle!$Y$3:$Y$7284, $G$1), "0,00 €"))-E9)</f>
        <v>0</v>
      </c>
      <c r="F29" s="84">
        <f t="array" ref="F29">((IF(OR(Tabelle!$AC$3:$AC$7284="ja", Tabelle!$AD$3:$AD$7284="ja", Tabelle!$AE$3:$AE$7284="ja"), SUMIFS(Tabelle!$R$3:$R$7284, Tabelle!$S$3:$S$7284, $C$1, Tabelle!$T$3:$T$7284, A29, Tabelle!$AB$3:$AB$7284, $F$23, Tabelle!$Y$3:$Y$7284, $G$1), "0,00 €"))-F9)</f>
        <v>0</v>
      </c>
      <c r="G29" s="84">
        <f t="array" ref="G29">((IF(OR(Tabelle!$AC$3:$AC$7284="ja", Tabelle!$AD$3:$AD$7284="ja", Tabelle!$AE$3:$AE$7284="ja"), SUMIFS(Tabelle!$R$3:$R$7284, Tabelle!$S$3:$S$7284, $C$1, Tabelle!$T$3:$T$7284, A29, Tabelle!$AB$3:$AB$7284, $G$23, Tabelle!$Y$3:$Y$7284, $G$1), "0,00 €"))-G9)</f>
        <v>0</v>
      </c>
      <c r="H29" s="84">
        <f t="array" ref="H29">((IF(OR(Tabelle!$AC$3:$AC$7284="ja", Tabelle!$AD$3:$AD$7284="ja", Tabelle!$AE$3:$AE$7284="ja"), SUMIFS(Tabelle!$R$3:$R$7284, Tabelle!$S$3:$S$7284, $C$1, Tabelle!$T$3:$T$7284, A29, Tabelle!$AB$3:$AB$7284, $H$23, Tabelle!$Y$3:$Y$7284, $G$1), "0,00 €"))-H9)</f>
        <v>0</v>
      </c>
      <c r="I29" s="84">
        <f t="array" ref="I29">((IF(OR(Tabelle!$AC$3:$AC$7284="ja", Tabelle!$AD$3:$AD$7284="ja", Tabelle!$AE$3:$AE$7284="ja"), SUMIFS(Tabelle!$R$3:$R$7284, Tabelle!$S$3:$S$7284, $C$1, Tabelle!$T$3:$T$7284, A29, Tabelle!$AB$3:$AB$7284, $I$23, Tabelle!$Y$3:$Y$7284, $G$1), "0,00 €"))-I9)</f>
        <v>0</v>
      </c>
      <c r="J29" s="84">
        <f t="shared" si="4"/>
        <v>0</v>
      </c>
    </row>
    <row r="30" spans="1:10" ht="15" x14ac:dyDescent="0.2">
      <c r="A30" s="20" t="str">
        <f t="shared" ref="A30" si="11">IF(A10="", "", A10)</f>
        <v/>
      </c>
      <c r="B30" s="91" t="str">
        <f t="shared" ref="B30" si="12">IF(B10="", "", B10)</f>
        <v/>
      </c>
      <c r="C30" s="42"/>
      <c r="D30" s="84">
        <f t="array" ref="D30">((IF(OR(Tabelle!$AC$3:$AC$7284="ja", Tabelle!$AD$3:$AD$7284="ja", Tabelle!$AE$3:$AE$7284="ja"), SUMIFS(Tabelle!$R$3:$R$7284, Tabelle!$S$3:$S$7284, $C$1, Tabelle!$T$3:$T$7284, A30, Tabelle!$AB$3:$AB$7284, $D$23, Tabelle!$Y$3:$Y$7284, $G$1), "0,00 €"))-D10)</f>
        <v>0</v>
      </c>
      <c r="E30" s="84">
        <f t="array" ref="E30">((IF(OR(Tabelle!$AC$3:$AC$7284="ja", Tabelle!$AD$3:$AD$7284="ja", Tabelle!$AE$3:$AE$7284="ja"), SUMIFS(Tabelle!$R$3:$R$7284, Tabelle!$S$3:$S$7284, $C$1, Tabelle!$T$3:$T$7284, A30, Tabelle!$AB$3:$AB$7284, $E$23, Tabelle!$Y$3:$Y$7284, $G$1), "0,00 €"))-E10)</f>
        <v>0</v>
      </c>
      <c r="F30" s="84">
        <f t="array" ref="F30">((IF(OR(Tabelle!$AC$3:$AC$7284="ja", Tabelle!$AD$3:$AD$7284="ja", Tabelle!$AE$3:$AE$7284="ja"), SUMIFS(Tabelle!$R$3:$R$7284, Tabelle!$S$3:$S$7284, $C$1, Tabelle!$T$3:$T$7284, A30, Tabelle!$AB$3:$AB$7284, $F$23, Tabelle!$Y$3:$Y$7284, $G$1), "0,00 €"))-F10)</f>
        <v>0</v>
      </c>
      <c r="G30" s="84">
        <f t="array" ref="G30">((IF(OR(Tabelle!$AC$3:$AC$7284="ja", Tabelle!$AD$3:$AD$7284="ja", Tabelle!$AE$3:$AE$7284="ja"), SUMIFS(Tabelle!$R$3:$R$7284, Tabelle!$S$3:$S$7284, $C$1, Tabelle!$T$3:$T$7284, A30, Tabelle!$AB$3:$AB$7284, $G$23, Tabelle!$Y$3:$Y$7284, $G$1), "0,00 €"))-G10)</f>
        <v>0</v>
      </c>
      <c r="H30" s="84">
        <f t="array" ref="H30">((IF(OR(Tabelle!$AC$3:$AC$7284="ja", Tabelle!$AD$3:$AD$7284="ja", Tabelle!$AE$3:$AE$7284="ja"), SUMIFS(Tabelle!$R$3:$R$7284, Tabelle!$S$3:$S$7284, $C$1, Tabelle!$T$3:$T$7284, A30, Tabelle!$AB$3:$AB$7284, $H$23, Tabelle!$Y$3:$Y$7284, $G$1), "0,00 €"))-H10)</f>
        <v>0</v>
      </c>
      <c r="I30" s="84">
        <f t="array" ref="I30">((IF(OR(Tabelle!$AC$3:$AC$7284="ja", Tabelle!$AD$3:$AD$7284="ja", Tabelle!$AE$3:$AE$7284="ja"), SUMIFS(Tabelle!$R$3:$R$7284, Tabelle!$S$3:$S$7284, $C$1, Tabelle!$T$3:$T$7284, A30, Tabelle!$AB$3:$AB$7284, $I$23, Tabelle!$Y$3:$Y$7284, $G$1), "0,00 €"))-I10)</f>
        <v>0</v>
      </c>
      <c r="J30" s="84">
        <f t="shared" si="4"/>
        <v>0</v>
      </c>
    </row>
    <row r="31" spans="1:10" ht="15" x14ac:dyDescent="0.2">
      <c r="A31" s="20" t="str">
        <f t="shared" ref="A31" si="13">IF(A11="", "", A11)</f>
        <v/>
      </c>
      <c r="B31" s="91" t="str">
        <f t="shared" ref="B31" si="14">IF(B11="", "", B11)</f>
        <v/>
      </c>
      <c r="C31" s="42"/>
      <c r="D31" s="84">
        <f t="array" ref="D31">((IF(OR(Tabelle!$AC$3:$AC$7284="ja", Tabelle!$AD$3:$AD$7284="ja", Tabelle!$AE$3:$AE$7284="ja"), SUMIFS(Tabelle!$R$3:$R$7284, Tabelle!$S$3:$S$7284, $C$1, Tabelle!$T$3:$T$7284, A31, Tabelle!$AB$3:$AB$7284, $D$23, Tabelle!$Y$3:$Y$7284, $G$1), "0,00 €"))-D11)</f>
        <v>0</v>
      </c>
      <c r="E31" s="84">
        <f t="array" ref="E31">((IF(OR(Tabelle!$AC$3:$AC$7284="ja", Tabelle!$AD$3:$AD$7284="ja", Tabelle!$AE$3:$AE$7284="ja"), SUMIFS(Tabelle!$R$3:$R$7284, Tabelle!$S$3:$S$7284, $C$1, Tabelle!$T$3:$T$7284, A31, Tabelle!$AB$3:$AB$7284, $E$23, Tabelle!$Y$3:$Y$7284, $G$1), "0,00 €"))-E11)</f>
        <v>0</v>
      </c>
      <c r="F31" s="84">
        <f t="array" ref="F31">((IF(OR(Tabelle!$AC$3:$AC$7284="ja", Tabelle!$AD$3:$AD$7284="ja", Tabelle!$AE$3:$AE$7284="ja"), SUMIFS(Tabelle!$R$3:$R$7284, Tabelle!$S$3:$S$7284, $C$1, Tabelle!$T$3:$T$7284, A31, Tabelle!$AB$3:$AB$7284, $F$23, Tabelle!$Y$3:$Y$7284, $G$1), "0,00 €"))-F11)</f>
        <v>0</v>
      </c>
      <c r="G31" s="84">
        <f t="array" ref="G31">((IF(OR(Tabelle!$AC$3:$AC$7284="ja", Tabelle!$AD$3:$AD$7284="ja", Tabelle!$AE$3:$AE$7284="ja"), SUMIFS(Tabelle!$R$3:$R$7284, Tabelle!$S$3:$S$7284, $C$1, Tabelle!$T$3:$T$7284, A31, Tabelle!$AB$3:$AB$7284, $G$23, Tabelle!$Y$3:$Y$7284, $G$1), "0,00 €"))-G11)</f>
        <v>0</v>
      </c>
      <c r="H31" s="84">
        <f t="array" ref="H31">((IF(OR(Tabelle!$AC$3:$AC$7284="ja", Tabelle!$AD$3:$AD$7284="ja", Tabelle!$AE$3:$AE$7284="ja"), SUMIFS(Tabelle!$R$3:$R$7284, Tabelle!$S$3:$S$7284, $C$1, Tabelle!$T$3:$T$7284, A31, Tabelle!$AB$3:$AB$7284, $H$23, Tabelle!$Y$3:$Y$7284, $G$1), "0,00 €"))-H11)</f>
        <v>0</v>
      </c>
      <c r="I31" s="84">
        <f t="array" ref="I31">((IF(OR(Tabelle!$AC$3:$AC$7284="ja", Tabelle!$AD$3:$AD$7284="ja", Tabelle!$AE$3:$AE$7284="ja"), SUMIFS(Tabelle!$R$3:$R$7284, Tabelle!$S$3:$S$7284, $C$1, Tabelle!$T$3:$T$7284, A31, Tabelle!$AB$3:$AB$7284, $I$23, Tabelle!$Y$3:$Y$7284, $G$1), "0,00 €"))-I11)</f>
        <v>0</v>
      </c>
      <c r="J31" s="84">
        <f t="shared" si="4"/>
        <v>0</v>
      </c>
    </row>
    <row r="32" spans="1:10" ht="15" x14ac:dyDescent="0.2">
      <c r="A32" s="20" t="str">
        <f t="shared" ref="A32" si="15">IF(A12="", "", A12)</f>
        <v/>
      </c>
      <c r="B32" s="91" t="str">
        <f t="shared" ref="B32" si="16">IF(B12="", "", B12)</f>
        <v/>
      </c>
      <c r="C32" s="42"/>
      <c r="D32" s="84">
        <f t="array" ref="D32">((IF(OR(Tabelle!$AC$3:$AC$7284="ja", Tabelle!$AD$3:$AD$7284="ja", Tabelle!$AE$3:$AE$7284="ja"), SUMIFS(Tabelle!$R$3:$R$7284, Tabelle!$S$3:$S$7284, $C$1, Tabelle!$T$3:$T$7284, A32, Tabelle!$AB$3:$AB$7284, $D$23, Tabelle!$Y$3:$Y$7284, $G$1), "0,00 €"))-D12)</f>
        <v>0</v>
      </c>
      <c r="E32" s="84">
        <f t="array" ref="E32">((IF(OR(Tabelle!$AC$3:$AC$7284="ja", Tabelle!$AD$3:$AD$7284="ja", Tabelle!$AE$3:$AE$7284="ja"), SUMIFS(Tabelle!$R$3:$R$7284, Tabelle!$S$3:$S$7284, $C$1, Tabelle!$T$3:$T$7284, A32, Tabelle!$AB$3:$AB$7284, $E$23, Tabelle!$Y$3:$Y$7284, $G$1), "0,00 €"))-E12)</f>
        <v>0</v>
      </c>
      <c r="F32" s="84">
        <f t="array" ref="F32">((IF(OR(Tabelle!$AC$3:$AC$7284="ja", Tabelle!$AD$3:$AD$7284="ja", Tabelle!$AE$3:$AE$7284="ja"), SUMIFS(Tabelle!$R$3:$R$7284, Tabelle!$S$3:$S$7284, $C$1, Tabelle!$T$3:$T$7284, A32, Tabelle!$AB$3:$AB$7284, $F$23, Tabelle!$Y$3:$Y$7284, $G$1), "0,00 €"))-F12)</f>
        <v>0</v>
      </c>
      <c r="G32" s="84">
        <f t="array" ref="G32">((IF(OR(Tabelle!$AC$3:$AC$7284="ja", Tabelle!$AD$3:$AD$7284="ja", Tabelle!$AE$3:$AE$7284="ja"), SUMIFS(Tabelle!$R$3:$R$7284, Tabelle!$S$3:$S$7284, $C$1, Tabelle!$T$3:$T$7284, A32, Tabelle!$AB$3:$AB$7284, $G$23, Tabelle!$Y$3:$Y$7284, $G$1), "0,00 €"))-G12)</f>
        <v>0</v>
      </c>
      <c r="H32" s="84">
        <f t="array" ref="H32">((IF(OR(Tabelle!$AC$3:$AC$7284="ja", Tabelle!$AD$3:$AD$7284="ja", Tabelle!$AE$3:$AE$7284="ja"), SUMIFS(Tabelle!$R$3:$R$7284, Tabelle!$S$3:$S$7284, $C$1, Tabelle!$T$3:$T$7284, A32, Tabelle!$AB$3:$AB$7284, $H$23, Tabelle!$Y$3:$Y$7284, $G$1), "0,00 €"))-H12)</f>
        <v>0</v>
      </c>
      <c r="I32" s="84">
        <f t="array" ref="I32">((IF(OR(Tabelle!$AC$3:$AC$7284="ja", Tabelle!$AD$3:$AD$7284="ja", Tabelle!$AE$3:$AE$7284="ja"), SUMIFS(Tabelle!$R$3:$R$7284, Tabelle!$S$3:$S$7284, $C$1, Tabelle!$T$3:$T$7284, A32, Tabelle!$AB$3:$AB$7284, $I$23, Tabelle!$Y$3:$Y$7284, $G$1), "0,00 €"))-I12)</f>
        <v>0</v>
      </c>
      <c r="J32" s="84">
        <f t="shared" si="4"/>
        <v>0</v>
      </c>
    </row>
    <row r="33" spans="1:10" ht="15" x14ac:dyDescent="0.2">
      <c r="A33" s="20" t="str">
        <f t="shared" ref="A33" si="17">IF(A13="", "", A13)</f>
        <v/>
      </c>
      <c r="B33" s="91" t="str">
        <f t="shared" ref="B33" si="18">IF(B13="", "", B13)</f>
        <v/>
      </c>
      <c r="C33" s="42"/>
      <c r="D33" s="84">
        <f t="array" ref="D33">((IF(OR(Tabelle!$AC$3:$AC$7284="ja", Tabelle!$AD$3:$AD$7284="ja", Tabelle!$AE$3:$AE$7284="ja"), SUMIFS(Tabelle!$R$3:$R$7284, Tabelle!$S$3:$S$7284, $C$1, Tabelle!$T$3:$T$7284, A33, Tabelle!$AB$3:$AB$7284, $D$23, Tabelle!$Y$3:$Y$7284, $G$1), "0,00 €"))-D13)</f>
        <v>0</v>
      </c>
      <c r="E33" s="84">
        <f t="array" ref="E33">((IF(OR(Tabelle!$AC$3:$AC$7284="ja", Tabelle!$AD$3:$AD$7284="ja", Tabelle!$AE$3:$AE$7284="ja"), SUMIFS(Tabelle!$R$3:$R$7284, Tabelle!$S$3:$S$7284, $C$1, Tabelle!$T$3:$T$7284, A33, Tabelle!$AB$3:$AB$7284, $E$23, Tabelle!$Y$3:$Y$7284, $G$1), "0,00 €"))-E13)</f>
        <v>0</v>
      </c>
      <c r="F33" s="84">
        <f t="array" ref="F33">((IF(OR(Tabelle!$AC$3:$AC$7284="ja", Tabelle!$AD$3:$AD$7284="ja", Tabelle!$AE$3:$AE$7284="ja"), SUMIFS(Tabelle!$R$3:$R$7284, Tabelle!$S$3:$S$7284, $C$1, Tabelle!$T$3:$T$7284, A33, Tabelle!$AB$3:$AB$7284, $F$23, Tabelle!$Y$3:$Y$7284, $G$1), "0,00 €"))-F13)</f>
        <v>0</v>
      </c>
      <c r="G33" s="84">
        <f t="array" ref="G33">((IF(OR(Tabelle!$AC$3:$AC$7284="ja", Tabelle!$AD$3:$AD$7284="ja", Tabelle!$AE$3:$AE$7284="ja"), SUMIFS(Tabelle!$R$3:$R$7284, Tabelle!$S$3:$S$7284, $C$1, Tabelle!$T$3:$T$7284, A33, Tabelle!$AB$3:$AB$7284, $G$23, Tabelle!$Y$3:$Y$7284, $G$1), "0,00 €"))-G13)</f>
        <v>0</v>
      </c>
      <c r="H33" s="84">
        <f t="array" ref="H33">((IF(OR(Tabelle!$AC$3:$AC$7284="ja", Tabelle!$AD$3:$AD$7284="ja", Tabelle!$AE$3:$AE$7284="ja"), SUMIFS(Tabelle!$R$3:$R$7284, Tabelle!$S$3:$S$7284, $C$1, Tabelle!$T$3:$T$7284, A33, Tabelle!$AB$3:$AB$7284, $H$23, Tabelle!$Y$3:$Y$7284, $G$1), "0,00 €"))-H13)</f>
        <v>0</v>
      </c>
      <c r="I33" s="84">
        <f t="array" ref="I33">((IF(OR(Tabelle!$AC$3:$AC$7284="ja", Tabelle!$AD$3:$AD$7284="ja", Tabelle!$AE$3:$AE$7284="ja"), SUMIFS(Tabelle!$R$3:$R$7284, Tabelle!$S$3:$S$7284, $C$1, Tabelle!$T$3:$T$7284, A33, Tabelle!$AB$3:$AB$7284, $I$23, Tabelle!$Y$3:$Y$7284, $G$1), "0,00 €"))-I13)</f>
        <v>0</v>
      </c>
      <c r="J33" s="84">
        <f t="shared" si="4"/>
        <v>0</v>
      </c>
    </row>
    <row r="34" spans="1:10" ht="15" x14ac:dyDescent="0.2">
      <c r="A34" s="20" t="str">
        <f t="shared" ref="A34" si="19">IF(A14="", "", A14)</f>
        <v/>
      </c>
      <c r="B34" s="91" t="str">
        <f t="shared" ref="B34" si="20">IF(B14="", "", B14)</f>
        <v/>
      </c>
      <c r="C34" s="42"/>
      <c r="D34" s="84">
        <f t="array" ref="D34">((IF(OR(Tabelle!$AC$3:$AC$7284="ja", Tabelle!$AD$3:$AD$7284="ja", Tabelle!$AE$3:$AE$7284="ja"), SUMIFS(Tabelle!$R$3:$R$7284, Tabelle!$S$3:$S$7284, $C$1, Tabelle!$T$3:$T$7284, A34, Tabelle!$AB$3:$AB$7284, $D$23, Tabelle!$Y$3:$Y$7284, $G$1), "0,00 €"))-D14)</f>
        <v>0</v>
      </c>
      <c r="E34" s="84">
        <f t="array" ref="E34">((IF(OR(Tabelle!$AC$3:$AC$7284="ja", Tabelle!$AD$3:$AD$7284="ja", Tabelle!$AE$3:$AE$7284="ja"), SUMIFS(Tabelle!$R$3:$R$7284, Tabelle!$S$3:$S$7284, $C$1, Tabelle!$T$3:$T$7284, A34, Tabelle!$AB$3:$AB$7284, $E$23, Tabelle!$Y$3:$Y$7284, $G$1), "0,00 €"))-E14)</f>
        <v>0</v>
      </c>
      <c r="F34" s="84">
        <f t="array" ref="F34">((IF(OR(Tabelle!$AC$3:$AC$7284="ja", Tabelle!$AD$3:$AD$7284="ja", Tabelle!$AE$3:$AE$7284="ja"), SUMIFS(Tabelle!$R$3:$R$7284, Tabelle!$S$3:$S$7284, $C$1, Tabelle!$T$3:$T$7284, A34, Tabelle!$AB$3:$AB$7284, $F$23, Tabelle!$Y$3:$Y$7284, $G$1), "0,00 €"))-F14)</f>
        <v>0</v>
      </c>
      <c r="G34" s="84">
        <f t="array" ref="G34">((IF(OR(Tabelle!$AC$3:$AC$7284="ja", Tabelle!$AD$3:$AD$7284="ja", Tabelle!$AE$3:$AE$7284="ja"), SUMIFS(Tabelle!$R$3:$R$7284, Tabelle!$S$3:$S$7284, $C$1, Tabelle!$T$3:$T$7284, A34, Tabelle!$AB$3:$AB$7284, $G$23, Tabelle!$Y$3:$Y$7284, $G$1), "0,00 €"))-G14)</f>
        <v>0</v>
      </c>
      <c r="H34" s="84">
        <f t="array" ref="H34">((IF(OR(Tabelle!$AC$3:$AC$7284="ja", Tabelle!$AD$3:$AD$7284="ja", Tabelle!$AE$3:$AE$7284="ja"), SUMIFS(Tabelle!$R$3:$R$7284, Tabelle!$S$3:$S$7284, $C$1, Tabelle!$T$3:$T$7284, A34, Tabelle!$AB$3:$AB$7284, $H$23, Tabelle!$Y$3:$Y$7284, $G$1), "0,00 €"))-H14)</f>
        <v>0</v>
      </c>
      <c r="I34" s="84">
        <f t="array" ref="I34">((IF(OR(Tabelle!$AC$3:$AC$7284="ja", Tabelle!$AD$3:$AD$7284="ja", Tabelle!$AE$3:$AE$7284="ja"), SUMIFS(Tabelle!$R$3:$R$7284, Tabelle!$S$3:$S$7284, $C$1, Tabelle!$T$3:$T$7284, A34, Tabelle!$AB$3:$AB$7284, $I$23, Tabelle!$Y$3:$Y$7284, $G$1), "0,00 €"))-I14)</f>
        <v>0</v>
      </c>
      <c r="J34" s="84">
        <f t="shared" si="4"/>
        <v>0</v>
      </c>
    </row>
    <row r="35" spans="1:10" ht="15" x14ac:dyDescent="0.2">
      <c r="A35" s="20" t="str">
        <f t="shared" ref="A35" si="21">IF(A15="", "", A15)</f>
        <v/>
      </c>
      <c r="B35" s="91" t="str">
        <f t="shared" ref="B35" si="22">IF(B15="", "", B15)</f>
        <v/>
      </c>
      <c r="C35" s="42"/>
      <c r="D35" s="84">
        <f t="array" ref="D35">((IF(OR(Tabelle!$AC$3:$AC$7284="ja", Tabelle!$AD$3:$AD$7284="ja", Tabelle!$AE$3:$AE$7284="ja"), SUMIFS(Tabelle!$R$3:$R$7284, Tabelle!$S$3:$S$7284, $C$1, Tabelle!$T$3:$T$7284, A35, Tabelle!$AB$3:$AB$7284, $D$23, Tabelle!$Y$3:$Y$7284, $G$1), "0,00 €"))-D15)</f>
        <v>0</v>
      </c>
      <c r="E35" s="84">
        <f t="array" ref="E35">((IF(OR(Tabelle!$AC$3:$AC$7284="ja", Tabelle!$AD$3:$AD$7284="ja", Tabelle!$AE$3:$AE$7284="ja"), SUMIFS(Tabelle!$R$3:$R$7284, Tabelle!$S$3:$S$7284, $C$1, Tabelle!$T$3:$T$7284, A35, Tabelle!$AB$3:$AB$7284, $E$23, Tabelle!$Y$3:$Y$7284, $G$1), "0,00 €"))-E15)</f>
        <v>0</v>
      </c>
      <c r="F35" s="84">
        <f t="array" ref="F35">((IF(OR(Tabelle!$AC$3:$AC$7284="ja", Tabelle!$AD$3:$AD$7284="ja", Tabelle!$AE$3:$AE$7284="ja"), SUMIFS(Tabelle!$R$3:$R$7284, Tabelle!$S$3:$S$7284, $C$1, Tabelle!$T$3:$T$7284, A35, Tabelle!$AB$3:$AB$7284, $F$23, Tabelle!$Y$3:$Y$7284, $G$1), "0,00 €"))-F15)</f>
        <v>0</v>
      </c>
      <c r="G35" s="84">
        <f t="array" ref="G35">((IF(OR(Tabelle!$AC$3:$AC$7284="ja", Tabelle!$AD$3:$AD$7284="ja", Tabelle!$AE$3:$AE$7284="ja"), SUMIFS(Tabelle!$R$3:$R$7284, Tabelle!$S$3:$S$7284, $C$1, Tabelle!$T$3:$T$7284, A35, Tabelle!$AB$3:$AB$7284, $G$23, Tabelle!$Y$3:$Y$7284, $G$1), "0,00 €"))-G15)</f>
        <v>0</v>
      </c>
      <c r="H35" s="84">
        <f t="array" ref="H35">((IF(OR(Tabelle!$AC$3:$AC$7284="ja", Tabelle!$AD$3:$AD$7284="ja", Tabelle!$AE$3:$AE$7284="ja"), SUMIFS(Tabelle!$R$3:$R$7284, Tabelle!$S$3:$S$7284, $C$1, Tabelle!$T$3:$T$7284, A35, Tabelle!$AB$3:$AB$7284, $H$23, Tabelle!$Y$3:$Y$7284, $G$1), "0,00 €"))-H15)</f>
        <v>0</v>
      </c>
      <c r="I35" s="84">
        <f t="array" ref="I35">((IF(OR(Tabelle!$AC$3:$AC$7284="ja", Tabelle!$AD$3:$AD$7284="ja", Tabelle!$AE$3:$AE$7284="ja"), SUMIFS(Tabelle!$R$3:$R$7284, Tabelle!$S$3:$S$7284, $C$1, Tabelle!$T$3:$T$7284, A35, Tabelle!$AB$3:$AB$7284, $I$23, Tabelle!$Y$3:$Y$7284, $G$1), "0,00 €"))-I15)</f>
        <v>0</v>
      </c>
      <c r="J35" s="84">
        <f t="shared" si="4"/>
        <v>0</v>
      </c>
    </row>
    <row r="36" spans="1:10" ht="15" x14ac:dyDescent="0.2">
      <c r="A36" s="20" t="str">
        <f t="shared" ref="A36" si="23">IF(A16="", "", A16)</f>
        <v/>
      </c>
      <c r="B36" s="91" t="str">
        <f t="shared" ref="B36" si="24">IF(B16="", "", B16)</f>
        <v/>
      </c>
      <c r="C36" s="42"/>
      <c r="D36" s="84">
        <f t="array" ref="D36">((IF(OR(Tabelle!$AC$3:$AC$7284="ja", Tabelle!$AD$3:$AD$7284="ja", Tabelle!$AE$3:$AE$7284="ja"), SUMIFS(Tabelle!$R$3:$R$7284, Tabelle!$S$3:$S$7284, $C$1, Tabelle!$T$3:$T$7284, A36, Tabelle!$AB$3:$AB$7284, $D$23, Tabelle!$Y$3:$Y$7284, $G$1), "0,00 €"))-D16)</f>
        <v>0</v>
      </c>
      <c r="E36" s="84">
        <f t="array" ref="E36">((IF(OR(Tabelle!$AC$3:$AC$7284="ja", Tabelle!$AD$3:$AD$7284="ja", Tabelle!$AE$3:$AE$7284="ja"), SUMIFS(Tabelle!$R$3:$R$7284, Tabelle!$S$3:$S$7284, $C$1, Tabelle!$T$3:$T$7284, A36, Tabelle!$AB$3:$AB$7284, $E$23, Tabelle!$Y$3:$Y$7284, $G$1), "0,00 €"))-E16)</f>
        <v>0</v>
      </c>
      <c r="F36" s="84">
        <f t="array" ref="F36">((IF(OR(Tabelle!$AC$3:$AC$7284="ja", Tabelle!$AD$3:$AD$7284="ja", Tabelle!$AE$3:$AE$7284="ja"), SUMIFS(Tabelle!$R$3:$R$7284, Tabelle!$S$3:$S$7284, $C$1, Tabelle!$T$3:$T$7284, A36, Tabelle!$AB$3:$AB$7284, $F$23, Tabelle!$Y$3:$Y$7284, $G$1), "0,00 €"))-F16)</f>
        <v>0</v>
      </c>
      <c r="G36" s="84">
        <f t="array" ref="G36">((IF(OR(Tabelle!$AC$3:$AC$7284="ja", Tabelle!$AD$3:$AD$7284="ja", Tabelle!$AE$3:$AE$7284="ja"), SUMIFS(Tabelle!$R$3:$R$7284, Tabelle!$S$3:$S$7284, $C$1, Tabelle!$T$3:$T$7284, A36, Tabelle!$AB$3:$AB$7284, $G$23, Tabelle!$Y$3:$Y$7284, $G$1), "0,00 €"))-G16)</f>
        <v>0</v>
      </c>
      <c r="H36" s="84">
        <f t="array" ref="H36">((IF(OR(Tabelle!$AC$3:$AC$7284="ja", Tabelle!$AD$3:$AD$7284="ja", Tabelle!$AE$3:$AE$7284="ja"), SUMIFS(Tabelle!$R$3:$R$7284, Tabelle!$S$3:$S$7284, $C$1, Tabelle!$T$3:$T$7284, A36, Tabelle!$AB$3:$AB$7284, $H$23, Tabelle!$Y$3:$Y$7284, $G$1), "0,00 €"))-H16)</f>
        <v>0</v>
      </c>
      <c r="I36" s="84">
        <f t="array" ref="I36">((IF(OR(Tabelle!$AC$3:$AC$7284="ja", Tabelle!$AD$3:$AD$7284="ja", Tabelle!$AE$3:$AE$7284="ja"), SUMIFS(Tabelle!$R$3:$R$7284, Tabelle!$S$3:$S$7284, $C$1, Tabelle!$T$3:$T$7284, A36, Tabelle!$AB$3:$AB$7284, $I$23, Tabelle!$Y$3:$Y$7284, $G$1), "0,00 €"))-I16)</f>
        <v>0</v>
      </c>
      <c r="J36" s="84">
        <f t="shared" si="4"/>
        <v>0</v>
      </c>
    </row>
    <row r="37" spans="1:10" ht="15" x14ac:dyDescent="0.2">
      <c r="A37" s="9"/>
      <c r="B37" s="9"/>
      <c r="C37" s="9"/>
      <c r="D37" s="17"/>
      <c r="E37" s="17"/>
      <c r="F37" s="17"/>
      <c r="G37" s="17"/>
      <c r="H37" s="17"/>
      <c r="I37" s="18"/>
      <c r="J37" s="9"/>
    </row>
    <row r="38" spans="1:10" ht="15.75" x14ac:dyDescent="0.25">
      <c r="A38" s="113" t="s">
        <v>19</v>
      </c>
      <c r="B38" s="113"/>
      <c r="C38" s="113"/>
      <c r="D38" s="113"/>
      <c r="E38" s="113"/>
      <c r="F38" s="113"/>
      <c r="G38" s="113"/>
      <c r="H38" s="113"/>
      <c r="I38" s="113"/>
      <c r="J38" s="85">
        <f>SUM(J25:J36)</f>
        <v>0</v>
      </c>
    </row>
    <row r="39" spans="1:10" ht="15.75" x14ac:dyDescent="0.25">
      <c r="A39" s="9"/>
      <c r="B39" s="111" t="s">
        <v>87</v>
      </c>
      <c r="C39" s="111"/>
      <c r="D39" s="111"/>
      <c r="E39" s="111"/>
      <c r="F39" s="111"/>
      <c r="G39" s="111"/>
      <c r="H39" s="111"/>
      <c r="I39" s="111"/>
      <c r="J39" s="85">
        <f>IFERROR(J38/C19,0)</f>
        <v>0</v>
      </c>
    </row>
    <row r="40" spans="1:10" ht="16.5" thickBot="1" x14ac:dyDescent="0.3">
      <c r="D40" s="17"/>
      <c r="E40" s="17"/>
      <c r="F40" s="17"/>
      <c r="G40" s="17"/>
      <c r="H40" s="17"/>
      <c r="I40" s="18"/>
      <c r="J40" s="88"/>
    </row>
    <row r="41" spans="1:10" ht="17.25" thickTop="1" thickBot="1" x14ac:dyDescent="0.3">
      <c r="B41" s="80"/>
      <c r="D41" s="83"/>
      <c r="E41" s="21"/>
      <c r="F41" s="111" t="s">
        <v>88</v>
      </c>
      <c r="G41" s="111"/>
      <c r="H41" s="111"/>
      <c r="I41" s="112"/>
      <c r="J41" s="87">
        <f>J39+J21</f>
        <v>0</v>
      </c>
    </row>
    <row r="42" spans="1:10" ht="13.5" thickTop="1" x14ac:dyDescent="0.2"/>
  </sheetData>
  <mergeCells count="6">
    <mergeCell ref="F41:I41"/>
    <mergeCell ref="B39:I39"/>
    <mergeCell ref="F18:I18"/>
    <mergeCell ref="F19:I19"/>
    <mergeCell ref="G21:I21"/>
    <mergeCell ref="A38:I38"/>
  </mergeCells>
  <pageMargins left="0.7" right="0.7" top="0.78740157499999996" bottom="0.78740157499999996" header="0.3" footer="0.3"/>
  <pageSetup paperSize="9" scale="78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Normal="100" workbookViewId="0">
      <selection activeCell="B3" sqref="B3"/>
    </sheetView>
  </sheetViews>
  <sheetFormatPr baseColWidth="10" defaultRowHeight="12.75" x14ac:dyDescent="0.2"/>
  <cols>
    <col min="1" max="1" width="38.28515625" customWidth="1"/>
    <col min="2" max="2" width="11.85546875" customWidth="1"/>
    <col min="3" max="3" width="16.7109375" customWidth="1"/>
    <col min="4" max="4" width="7.7109375" customWidth="1"/>
    <col min="5" max="5" width="12.42578125" customWidth="1"/>
  </cols>
  <sheetData>
    <row r="1" spans="1:6" ht="15.75" x14ac:dyDescent="0.25">
      <c r="A1" s="58" t="s">
        <v>111</v>
      </c>
      <c r="B1" s="59"/>
      <c r="C1" s="60"/>
      <c r="D1" s="60"/>
      <c r="E1" s="60"/>
    </row>
    <row r="3" spans="1:6" ht="14.25" x14ac:dyDescent="0.2">
      <c r="A3" s="1" t="s">
        <v>59</v>
      </c>
      <c r="B3" s="61"/>
      <c r="C3" s="1" t="s">
        <v>60</v>
      </c>
      <c r="D3" s="62">
        <v>0.14599999999999999</v>
      </c>
      <c r="E3" s="63">
        <f>(B6*D3)</f>
        <v>283.22277199999996</v>
      </c>
    </row>
    <row r="4" spans="1:6" ht="14.25" x14ac:dyDescent="0.2">
      <c r="A4" s="1" t="s">
        <v>61</v>
      </c>
      <c r="B4" s="64">
        <f>'EK-Berechnung (1. HJ)'!J19</f>
        <v>2555.1666666666665</v>
      </c>
      <c r="C4" s="1" t="s">
        <v>62</v>
      </c>
      <c r="D4" s="65">
        <v>3.0499999999999999E-2</v>
      </c>
      <c r="E4" s="63">
        <f>B6*D4</f>
        <v>59.166400999999993</v>
      </c>
      <c r="F4" t="s">
        <v>120</v>
      </c>
    </row>
    <row r="5" spans="1:6" ht="14.25" x14ac:dyDescent="0.2">
      <c r="A5" s="1" t="s">
        <v>63</v>
      </c>
      <c r="B5" s="97">
        <f>IF(B3&lt;2019, B4*68.3%, B4*73.2%)</f>
        <v>1745.1788333333332</v>
      </c>
      <c r="C5" s="1" t="s">
        <v>64</v>
      </c>
      <c r="D5" s="65">
        <v>0</v>
      </c>
      <c r="E5" s="63">
        <f>(B6*D5)</f>
        <v>0</v>
      </c>
    </row>
    <row r="6" spans="1:6" ht="15" thickBot="1" x14ac:dyDescent="0.25">
      <c r="A6" s="1" t="s">
        <v>65</v>
      </c>
      <c r="B6" s="67">
        <f>'EK-Berechnung (1. HJ)'!J41</f>
        <v>1939.8819999999998</v>
      </c>
      <c r="C6" s="1" t="s">
        <v>66</v>
      </c>
      <c r="D6" s="115">
        <f>SUM(E3:E5)</f>
        <v>342.38917299999997</v>
      </c>
      <c r="E6" s="115"/>
    </row>
    <row r="7" spans="1:6" ht="13.5" thickTop="1" x14ac:dyDescent="0.2">
      <c r="A7" s="1"/>
      <c r="C7" s="1"/>
      <c r="D7" s="1"/>
      <c r="E7" s="1"/>
    </row>
    <row r="9" spans="1:6" x14ac:dyDescent="0.2">
      <c r="A9" s="1" t="s">
        <v>67</v>
      </c>
      <c r="B9" s="64"/>
    </row>
    <row r="10" spans="1:6" ht="13.5" thickBot="1" x14ac:dyDescent="0.25">
      <c r="A10" s="1" t="s">
        <v>68</v>
      </c>
      <c r="B10" s="68"/>
    </row>
    <row r="11" spans="1:6" ht="14.25" thickTop="1" thickBot="1" x14ac:dyDescent="0.25">
      <c r="A11" s="1" t="s">
        <v>69</v>
      </c>
      <c r="B11" s="69">
        <f>B10/(D3+D4+D5)*(D3+D5)</f>
        <v>0</v>
      </c>
    </row>
    <row r="12" spans="1:6" ht="14.25" thickTop="1" thickBot="1" x14ac:dyDescent="0.25">
      <c r="A12" s="1" t="s">
        <v>70</v>
      </c>
      <c r="B12" s="69">
        <f>B10/(D3+D5+D4)*D4</f>
        <v>0</v>
      </c>
    </row>
    <row r="13" spans="1:6" ht="13.5" thickTop="1" x14ac:dyDescent="0.2"/>
    <row r="14" spans="1:6" ht="13.5" thickBot="1" x14ac:dyDescent="0.25">
      <c r="A14" s="70" t="s">
        <v>71</v>
      </c>
      <c r="B14" s="71">
        <f>B10*6</f>
        <v>0</v>
      </c>
    </row>
    <row r="15" spans="1:6" ht="13.5" thickTop="1" x14ac:dyDescent="0.2">
      <c r="A15" s="70"/>
      <c r="B15" s="99"/>
    </row>
    <row r="16" spans="1:6" x14ac:dyDescent="0.2">
      <c r="A16" s="3" t="s">
        <v>17</v>
      </c>
      <c r="B16" s="99"/>
    </row>
    <row r="17" spans="1:5" x14ac:dyDescent="0.2">
      <c r="A17" t="s">
        <v>91</v>
      </c>
      <c r="B17" s="99"/>
    </row>
    <row r="18" spans="1:5" x14ac:dyDescent="0.2">
      <c r="A18" s="72" t="s">
        <v>92</v>
      </c>
      <c r="B18" s="99"/>
    </row>
    <row r="19" spans="1:5" x14ac:dyDescent="0.2">
      <c r="A19" s="72" t="s">
        <v>117</v>
      </c>
      <c r="B19" s="99"/>
    </row>
    <row r="20" spans="1:5" x14ac:dyDescent="0.2">
      <c r="A20" s="72" t="s">
        <v>118</v>
      </c>
      <c r="B20" s="99"/>
    </row>
    <row r="21" spans="1:5" x14ac:dyDescent="0.2">
      <c r="A21" t="s">
        <v>93</v>
      </c>
      <c r="B21" s="99"/>
    </row>
    <row r="22" spans="1:5" ht="14.25" x14ac:dyDescent="0.2">
      <c r="A22" s="73" t="s">
        <v>72</v>
      </c>
      <c r="B22" s="99"/>
    </row>
    <row r="23" spans="1:5" x14ac:dyDescent="0.2">
      <c r="A23" s="5" t="s">
        <v>73</v>
      </c>
      <c r="B23" s="99"/>
      <c r="C23" s="23"/>
    </row>
    <row r="24" spans="1:5" ht="13.5" thickBot="1" x14ac:dyDescent="0.25">
      <c r="A24" s="5"/>
      <c r="B24" s="99"/>
      <c r="C24" s="23"/>
    </row>
    <row r="25" spans="1:5" ht="16.5" thickTop="1" x14ac:dyDescent="0.25">
      <c r="A25" s="100" t="s">
        <v>113</v>
      </c>
      <c r="B25" s="100"/>
      <c r="C25" s="100"/>
      <c r="D25" s="100"/>
      <c r="E25" s="100"/>
    </row>
    <row r="26" spans="1:5" x14ac:dyDescent="0.2">
      <c r="A26" s="72"/>
      <c r="B26" s="72"/>
      <c r="C26" s="72"/>
      <c r="D26" s="72"/>
      <c r="E26" s="72"/>
    </row>
    <row r="27" spans="1:5" ht="14.25" x14ac:dyDescent="0.2">
      <c r="A27" s="1" t="s">
        <v>59</v>
      </c>
      <c r="B27" s="61"/>
    </row>
    <row r="28" spans="1:5" ht="14.25" x14ac:dyDescent="0.2">
      <c r="A28" s="1" t="s">
        <v>61</v>
      </c>
      <c r="B28" s="66">
        <f>'EK-Berechnung (1. HJ)'!J19</f>
        <v>2555.1666666666665</v>
      </c>
      <c r="C28" s="1" t="s">
        <v>74</v>
      </c>
      <c r="D28" s="62">
        <v>0.186</v>
      </c>
      <c r="E28" s="74">
        <f>(B31*D28)</f>
        <v>337.53026299999999</v>
      </c>
    </row>
    <row r="29" spans="1:5" x14ac:dyDescent="0.2">
      <c r="A29" s="75" t="s">
        <v>75</v>
      </c>
      <c r="B29" s="26">
        <f>B28*D29</f>
        <v>2555.1666666666665</v>
      </c>
      <c r="C29" s="1" t="s">
        <v>76</v>
      </c>
      <c r="D29" s="116">
        <v>1</v>
      </c>
      <c r="E29" s="116"/>
    </row>
    <row r="30" spans="1:5" ht="14.25" x14ac:dyDescent="0.2">
      <c r="A30" s="1" t="s">
        <v>63</v>
      </c>
      <c r="B30" s="2">
        <f>IF(B27&lt;2019, B29*68.3%, B29*73.2%)</f>
        <v>1745.1788333333332</v>
      </c>
    </row>
    <row r="31" spans="1:5" ht="15" thickBot="1" x14ac:dyDescent="0.25">
      <c r="A31" s="1" t="s">
        <v>77</v>
      </c>
      <c r="B31" s="25">
        <f>(('EK-Berechnung (1. HJ)'!J39*D29)+B30)</f>
        <v>1814.6788333333332</v>
      </c>
    </row>
    <row r="32" spans="1:5" ht="13.5" thickTop="1" x14ac:dyDescent="0.2">
      <c r="A32" s="23"/>
      <c r="B32" s="76"/>
      <c r="C32" s="23"/>
    </row>
    <row r="33" spans="1:5" x14ac:dyDescent="0.2">
      <c r="A33" s="23"/>
      <c r="B33" s="76"/>
      <c r="C33" s="23"/>
    </row>
    <row r="34" spans="1:5" x14ac:dyDescent="0.2">
      <c r="A34" s="1" t="s">
        <v>78</v>
      </c>
      <c r="B34" s="64"/>
      <c r="C34" s="23"/>
    </row>
    <row r="35" spans="1:5" ht="13.5" thickBot="1" x14ac:dyDescent="0.25">
      <c r="A35" s="1" t="s">
        <v>68</v>
      </c>
      <c r="B35" s="68"/>
      <c r="C35" s="23"/>
    </row>
    <row r="36" spans="1:5" ht="13.5" thickTop="1" x14ac:dyDescent="0.2"/>
    <row r="37" spans="1:5" ht="13.5" thickBot="1" x14ac:dyDescent="0.25">
      <c r="A37" s="70" t="s">
        <v>71</v>
      </c>
      <c r="B37" s="71">
        <f>B35*6</f>
        <v>0</v>
      </c>
    </row>
    <row r="38" spans="1:5" ht="13.5" thickTop="1" x14ac:dyDescent="0.2">
      <c r="A38" s="98"/>
      <c r="B38" s="99"/>
      <c r="C38" s="23"/>
    </row>
    <row r="39" spans="1:5" x14ac:dyDescent="0.2">
      <c r="A39" s="77" t="s">
        <v>17</v>
      </c>
      <c r="B39" s="99"/>
      <c r="C39" s="23"/>
    </row>
    <row r="40" spans="1:5" x14ac:dyDescent="0.2">
      <c r="A40" t="s">
        <v>79</v>
      </c>
    </row>
    <row r="41" spans="1:5" x14ac:dyDescent="0.2">
      <c r="A41" t="s">
        <v>80</v>
      </c>
    </row>
    <row r="42" spans="1:5" x14ac:dyDescent="0.2">
      <c r="A42" t="s">
        <v>81</v>
      </c>
    </row>
    <row r="43" spans="1:5" ht="14.25" x14ac:dyDescent="0.2">
      <c r="A43" s="73" t="s">
        <v>82</v>
      </c>
    </row>
    <row r="44" spans="1:5" x14ac:dyDescent="0.2">
      <c r="A44" s="5" t="s">
        <v>83</v>
      </c>
    </row>
    <row r="45" spans="1:5" ht="13.5" thickBot="1" x14ac:dyDescent="0.25"/>
    <row r="46" spans="1:5" ht="16.5" thickTop="1" x14ac:dyDescent="0.25">
      <c r="A46" s="100" t="s">
        <v>89</v>
      </c>
      <c r="B46" s="100"/>
      <c r="C46" s="100"/>
      <c r="D46" s="100"/>
      <c r="E46" s="100"/>
    </row>
    <row r="47" spans="1:5" ht="15.75" x14ac:dyDescent="0.25">
      <c r="A47" s="78"/>
      <c r="B47" s="78"/>
      <c r="C47" s="78"/>
      <c r="D47" s="78"/>
      <c r="E47" s="78"/>
    </row>
    <row r="48" spans="1:5" ht="15" x14ac:dyDescent="0.25">
      <c r="A48" s="27"/>
      <c r="B48" s="79" t="s">
        <v>84</v>
      </c>
      <c r="C48" s="28"/>
      <c r="D48" s="5"/>
      <c r="E48" s="5"/>
    </row>
    <row r="49" spans="1:5" x14ac:dyDescent="0.2">
      <c r="A49" s="5"/>
      <c r="B49" s="5"/>
      <c r="C49" s="5"/>
      <c r="D49" s="5"/>
      <c r="E49" s="5"/>
    </row>
    <row r="50" spans="1:5" x14ac:dyDescent="0.2">
      <c r="A50" s="5"/>
      <c r="B50" s="79" t="s">
        <v>85</v>
      </c>
      <c r="C50" s="29"/>
      <c r="D50" s="5"/>
      <c r="E50" s="5"/>
    </row>
    <row r="51" spans="1:5" ht="13.5" thickBot="1" x14ac:dyDescent="0.25">
      <c r="A51" s="4"/>
      <c r="B51" s="4"/>
      <c r="C51" s="4"/>
      <c r="D51" s="4"/>
      <c r="E51" s="4"/>
    </row>
    <row r="52" spans="1:5" ht="13.5" thickTop="1" x14ac:dyDescent="0.2"/>
    <row r="53" spans="1:5" ht="18.75" x14ac:dyDescent="0.3">
      <c r="A53" s="6" t="s">
        <v>115</v>
      </c>
      <c r="B53" s="6"/>
      <c r="C53" s="7">
        <f>B14+B37+C50</f>
        <v>0</v>
      </c>
      <c r="D53" s="7"/>
      <c r="E53" s="7"/>
    </row>
  </sheetData>
  <mergeCells count="2">
    <mergeCell ref="D6:E6"/>
    <mergeCell ref="D29:E29"/>
  </mergeCells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A3" sqref="A3"/>
    </sheetView>
  </sheetViews>
  <sheetFormatPr baseColWidth="10" defaultRowHeight="12.75" x14ac:dyDescent="0.2"/>
  <cols>
    <col min="1" max="1" width="38.5703125" customWidth="1"/>
    <col min="2" max="2" width="11.42578125" customWidth="1"/>
    <col min="3" max="3" width="16.140625" customWidth="1"/>
    <col min="4" max="4" width="7.5703125" customWidth="1"/>
  </cols>
  <sheetData>
    <row r="1" spans="1:5" ht="15.75" x14ac:dyDescent="0.25">
      <c r="A1" s="58" t="s">
        <v>112</v>
      </c>
      <c r="B1" s="59"/>
      <c r="C1" s="60"/>
      <c r="D1" s="60"/>
      <c r="E1" s="60"/>
    </row>
    <row r="3" spans="1:5" ht="14.25" x14ac:dyDescent="0.2">
      <c r="A3" s="1" t="s">
        <v>59</v>
      </c>
      <c r="B3" s="61"/>
      <c r="C3" s="1" t="s">
        <v>60</v>
      </c>
      <c r="D3" s="62">
        <v>0.14599999999999999</v>
      </c>
      <c r="E3" s="63">
        <f>(B6*D3)</f>
        <v>0</v>
      </c>
    </row>
    <row r="4" spans="1:5" ht="14.25" x14ac:dyDescent="0.2">
      <c r="A4" s="1" t="s">
        <v>61</v>
      </c>
      <c r="B4" s="64">
        <f>'EK-Berechnung (2. HJ)'!J19</f>
        <v>0</v>
      </c>
      <c r="C4" s="1" t="s">
        <v>62</v>
      </c>
      <c r="D4" s="65">
        <v>3.0499999999999999E-2</v>
      </c>
      <c r="E4" s="63">
        <f>B6*D4</f>
        <v>0</v>
      </c>
    </row>
    <row r="5" spans="1:5" ht="14.25" x14ac:dyDescent="0.2">
      <c r="A5" s="1" t="s">
        <v>63</v>
      </c>
      <c r="B5" s="66">
        <f>IF(B3&lt;2019, B4*68.3%, B4*73.2%)</f>
        <v>0</v>
      </c>
      <c r="C5" s="1" t="s">
        <v>64</v>
      </c>
      <c r="D5" s="65"/>
      <c r="E5" s="63">
        <f>(B6*D5)</f>
        <v>0</v>
      </c>
    </row>
    <row r="6" spans="1:5" ht="15" thickBot="1" x14ac:dyDescent="0.25">
      <c r="A6" s="1" t="s">
        <v>65</v>
      </c>
      <c r="B6" s="67">
        <f>'EK-Berechnung (2. HJ)'!J41</f>
        <v>0</v>
      </c>
      <c r="C6" s="1" t="s">
        <v>66</v>
      </c>
      <c r="D6" s="115">
        <f>SUM(E3:E5)</f>
        <v>0</v>
      </c>
      <c r="E6" s="115"/>
    </row>
    <row r="7" spans="1:5" ht="13.5" thickTop="1" x14ac:dyDescent="0.2">
      <c r="A7" s="1"/>
      <c r="C7" s="1"/>
      <c r="D7" s="1"/>
      <c r="E7" s="1"/>
    </row>
    <row r="9" spans="1:5" x14ac:dyDescent="0.2">
      <c r="A9" s="1" t="s">
        <v>67</v>
      </c>
      <c r="B9" s="64"/>
    </row>
    <row r="10" spans="1:5" ht="13.5" thickBot="1" x14ac:dyDescent="0.25">
      <c r="A10" s="1" t="s">
        <v>68</v>
      </c>
      <c r="B10" s="68"/>
    </row>
    <row r="11" spans="1:5" ht="14.25" thickTop="1" thickBot="1" x14ac:dyDescent="0.25">
      <c r="A11" s="1" t="s">
        <v>69</v>
      </c>
      <c r="B11" s="69">
        <f>B10/(D3+D4+D5)*(D3+D5)</f>
        <v>0</v>
      </c>
    </row>
    <row r="12" spans="1:5" ht="14.25" thickTop="1" thickBot="1" x14ac:dyDescent="0.25">
      <c r="A12" s="1" t="s">
        <v>70</v>
      </c>
      <c r="B12" s="69">
        <f>B10/(D3+D5+D4)*D4</f>
        <v>0</v>
      </c>
    </row>
    <row r="13" spans="1:5" ht="13.5" thickTop="1" x14ac:dyDescent="0.2"/>
    <row r="14" spans="1:5" ht="13.5" thickBot="1" x14ac:dyDescent="0.25">
      <c r="A14" s="70" t="s">
        <v>71</v>
      </c>
      <c r="B14" s="71">
        <f>B10*6</f>
        <v>0</v>
      </c>
    </row>
    <row r="15" spans="1:5" ht="13.5" thickTop="1" x14ac:dyDescent="0.2"/>
    <row r="16" spans="1:5" x14ac:dyDescent="0.2">
      <c r="A16" s="3" t="s">
        <v>17</v>
      </c>
    </row>
    <row r="17" spans="1:5" x14ac:dyDescent="0.2">
      <c r="A17" t="s">
        <v>91</v>
      </c>
    </row>
    <row r="18" spans="1:5" x14ac:dyDescent="0.2">
      <c r="A18" s="72" t="s">
        <v>92</v>
      </c>
      <c r="B18" s="72"/>
      <c r="C18" s="72"/>
    </row>
    <row r="19" spans="1:5" x14ac:dyDescent="0.2">
      <c r="A19" s="72" t="s">
        <v>117</v>
      </c>
      <c r="B19" s="72"/>
      <c r="C19" s="72"/>
    </row>
    <row r="20" spans="1:5" x14ac:dyDescent="0.2">
      <c r="A20" s="72" t="s">
        <v>118</v>
      </c>
      <c r="B20" s="72"/>
      <c r="C20" s="72"/>
    </row>
    <row r="21" spans="1:5" x14ac:dyDescent="0.2">
      <c r="A21" t="s">
        <v>93</v>
      </c>
    </row>
    <row r="22" spans="1:5" ht="14.25" x14ac:dyDescent="0.2">
      <c r="A22" s="73" t="s">
        <v>72</v>
      </c>
    </row>
    <row r="23" spans="1:5" x14ac:dyDescent="0.2">
      <c r="A23" s="5" t="s">
        <v>73</v>
      </c>
    </row>
    <row r="24" spans="1:5" ht="13.5" thickBot="1" x14ac:dyDescent="0.25"/>
    <row r="25" spans="1:5" ht="16.5" thickTop="1" x14ac:dyDescent="0.25">
      <c r="A25" s="100" t="s">
        <v>114</v>
      </c>
      <c r="B25" s="100"/>
      <c r="C25" s="100"/>
      <c r="D25" s="100"/>
      <c r="E25" s="100"/>
    </row>
    <row r="26" spans="1:5" x14ac:dyDescent="0.2">
      <c r="A26" s="72"/>
      <c r="B26" s="72"/>
      <c r="C26" s="72"/>
      <c r="D26" s="72"/>
      <c r="E26" s="72"/>
    </row>
    <row r="27" spans="1:5" ht="14.25" x14ac:dyDescent="0.2">
      <c r="A27" s="1" t="s">
        <v>59</v>
      </c>
      <c r="B27" s="61"/>
    </row>
    <row r="28" spans="1:5" ht="14.25" x14ac:dyDescent="0.2">
      <c r="A28" s="1" t="s">
        <v>61</v>
      </c>
      <c r="B28" s="66">
        <f>'EK-Berechnung (2. HJ)'!J19</f>
        <v>0</v>
      </c>
      <c r="C28" s="1" t="s">
        <v>74</v>
      </c>
      <c r="D28" s="62">
        <v>0.186</v>
      </c>
      <c r="E28" s="74">
        <f>(B31*D28)</f>
        <v>0</v>
      </c>
    </row>
    <row r="29" spans="1:5" x14ac:dyDescent="0.2">
      <c r="A29" s="75" t="s">
        <v>75</v>
      </c>
      <c r="B29" s="26">
        <f>B28*D29</f>
        <v>0</v>
      </c>
      <c r="C29" s="1" t="s">
        <v>76</v>
      </c>
      <c r="D29" s="116">
        <v>1</v>
      </c>
      <c r="E29" s="116"/>
    </row>
    <row r="30" spans="1:5" ht="14.25" x14ac:dyDescent="0.2">
      <c r="A30" s="1" t="s">
        <v>63</v>
      </c>
      <c r="B30" s="2">
        <f>IF(B27&lt;2019, B29*68.3%, B29*73.2%)</f>
        <v>0</v>
      </c>
    </row>
    <row r="31" spans="1:5" ht="15" thickBot="1" x14ac:dyDescent="0.25">
      <c r="A31" s="1" t="s">
        <v>77</v>
      </c>
      <c r="B31" s="25">
        <f>(('EK-Berechnung (2. HJ)'!J39*D29)+B30)</f>
        <v>0</v>
      </c>
    </row>
    <row r="32" spans="1:5" ht="13.5" thickTop="1" x14ac:dyDescent="0.2">
      <c r="A32" s="23"/>
      <c r="B32" s="76"/>
      <c r="C32" s="23"/>
    </row>
    <row r="33" spans="1:5" x14ac:dyDescent="0.2">
      <c r="A33" s="23"/>
      <c r="B33" s="76"/>
      <c r="C33" s="23"/>
    </row>
    <row r="34" spans="1:5" x14ac:dyDescent="0.2">
      <c r="A34" s="1" t="s">
        <v>78</v>
      </c>
      <c r="B34" s="64"/>
      <c r="C34" s="23"/>
    </row>
    <row r="35" spans="1:5" ht="13.5" thickBot="1" x14ac:dyDescent="0.25">
      <c r="A35" s="1" t="s">
        <v>68</v>
      </c>
      <c r="B35" s="68"/>
      <c r="C35" s="23"/>
    </row>
    <row r="36" spans="1:5" ht="13.5" thickTop="1" x14ac:dyDescent="0.2"/>
    <row r="37" spans="1:5" ht="13.5" thickBot="1" x14ac:dyDescent="0.25">
      <c r="A37" s="70" t="s">
        <v>71</v>
      </c>
      <c r="B37" s="71">
        <f>B35*6</f>
        <v>0</v>
      </c>
    </row>
    <row r="38" spans="1:5" ht="13.5" thickTop="1" x14ac:dyDescent="0.2"/>
    <row r="40" spans="1:5" x14ac:dyDescent="0.2">
      <c r="A40" s="77" t="s">
        <v>17</v>
      </c>
    </row>
    <row r="41" spans="1:5" x14ac:dyDescent="0.2">
      <c r="A41" t="s">
        <v>79</v>
      </c>
    </row>
    <row r="42" spans="1:5" x14ac:dyDescent="0.2">
      <c r="A42" t="s">
        <v>80</v>
      </c>
    </row>
    <row r="43" spans="1:5" x14ac:dyDescent="0.2">
      <c r="A43" t="s">
        <v>81</v>
      </c>
    </row>
    <row r="44" spans="1:5" ht="14.25" x14ac:dyDescent="0.2">
      <c r="A44" s="73" t="s">
        <v>82</v>
      </c>
      <c r="B44" s="73"/>
      <c r="C44" s="73"/>
      <c r="D44" s="73"/>
      <c r="E44" s="73"/>
    </row>
    <row r="45" spans="1:5" x14ac:dyDescent="0.2">
      <c r="A45" s="5" t="s">
        <v>83</v>
      </c>
      <c r="B45" s="5"/>
      <c r="C45" s="5"/>
      <c r="D45" s="5"/>
      <c r="E45" s="5"/>
    </row>
    <row r="46" spans="1:5" ht="13.5" thickBot="1" x14ac:dyDescent="0.25"/>
    <row r="47" spans="1:5" ht="16.5" thickTop="1" x14ac:dyDescent="0.25">
      <c r="A47" s="100" t="s">
        <v>89</v>
      </c>
      <c r="B47" s="100"/>
      <c r="C47" s="100"/>
      <c r="D47" s="100"/>
      <c r="E47" s="100"/>
    </row>
    <row r="48" spans="1:5" ht="15.75" x14ac:dyDescent="0.25">
      <c r="A48" s="78"/>
      <c r="B48" s="78"/>
      <c r="C48" s="78"/>
      <c r="D48" s="78"/>
      <c r="E48" s="78"/>
    </row>
    <row r="49" spans="1:5" ht="15" x14ac:dyDescent="0.25">
      <c r="A49" s="27"/>
      <c r="B49" s="79" t="s">
        <v>84</v>
      </c>
      <c r="C49" s="28"/>
      <c r="D49" s="5"/>
      <c r="E49" s="5"/>
    </row>
    <row r="50" spans="1:5" x14ac:dyDescent="0.2">
      <c r="A50" s="5"/>
      <c r="B50" s="5"/>
      <c r="C50" s="5"/>
      <c r="D50" s="5"/>
      <c r="E50" s="5"/>
    </row>
    <row r="51" spans="1:5" x14ac:dyDescent="0.2">
      <c r="A51" s="5"/>
      <c r="B51" s="79" t="s">
        <v>85</v>
      </c>
      <c r="C51" s="29"/>
      <c r="D51" s="5"/>
      <c r="E51" s="5"/>
    </row>
    <row r="52" spans="1:5" ht="13.5" thickBot="1" x14ac:dyDescent="0.25">
      <c r="A52" s="4"/>
      <c r="B52" s="4"/>
      <c r="C52" s="4"/>
      <c r="D52" s="4"/>
      <c r="E52" s="4"/>
    </row>
    <row r="53" spans="1:5" ht="13.5" thickTop="1" x14ac:dyDescent="0.2"/>
    <row r="54" spans="1:5" ht="18.75" x14ac:dyDescent="0.3">
      <c r="A54" s="6" t="s">
        <v>116</v>
      </c>
      <c r="B54" s="6"/>
      <c r="C54" s="7">
        <f>B14+B37+C51</f>
        <v>0</v>
      </c>
      <c r="D54" s="7"/>
      <c r="E54" s="7"/>
    </row>
  </sheetData>
  <mergeCells count="2">
    <mergeCell ref="D6:E6"/>
    <mergeCell ref="D29:E29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4</vt:i4>
      </vt:variant>
    </vt:vector>
  </HeadingPairs>
  <TitlesOfParts>
    <vt:vector size="10" baseType="lpstr">
      <vt:lpstr>Tabelle</vt:lpstr>
      <vt:lpstr>Hilfstabelle</vt:lpstr>
      <vt:lpstr>EK-Berechnung (1. HJ)</vt:lpstr>
      <vt:lpstr>EK-Berechnung (2. HJ)</vt:lpstr>
      <vt:lpstr>Zuschuss (1. HJ)</vt:lpstr>
      <vt:lpstr>Zuschuss (2. HJ)</vt:lpstr>
      <vt:lpstr>'EK-Berechnung (1. HJ)'!Druckbereich</vt:lpstr>
      <vt:lpstr>'Zuschuss (1. HJ)'!Druckbereich</vt:lpstr>
      <vt:lpstr>'Zuschuss (2. HJ)'!Druckbereich</vt:lpstr>
      <vt:lpstr>Tabelle!Drucktitel</vt:lpstr>
    </vt:vector>
  </TitlesOfParts>
  <Company>LRA Esslingen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Häring Stefanie</dc:creator>
  <cp:lastModifiedBy>Tamara</cp:lastModifiedBy>
  <cp:lastPrinted>2022-11-10T13:06:34Z</cp:lastPrinted>
  <dcterms:created xsi:type="dcterms:W3CDTF">2016-06-01T08:49:13Z</dcterms:created>
  <dcterms:modified xsi:type="dcterms:W3CDTF">2022-11-11T19:57:44Z</dcterms:modified>
</cp:coreProperties>
</file>