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tsja\OneDrive\Documents\Programming\Python\Projects\sofset\"/>
    </mc:Choice>
  </mc:AlternateContent>
  <xr:revisionPtr revIDLastSave="143" documentId="13_ncr:1_{BDFAC38F-C400-46FD-98A5-4DB73E26EB94}" xr6:coauthVersionLast="41" xr6:coauthVersionMax="44" xr10:uidLastSave="{19788E59-0A21-4CED-AB2F-D736DE74D165}"/>
  <bookViews>
    <workbookView xWindow="555" yWindow="735" windowWidth="27945" windowHeight="15015" xr2:uid="{00000000-000D-0000-FFFF-FFFF00000000}"/>
  </bookViews>
  <sheets>
    <sheet name="known_settlement_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1" l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N19" i="1" l="1"/>
  <c r="M19" i="1"/>
  <c r="L19" i="1"/>
  <c r="K19" i="1"/>
  <c r="R19" i="1"/>
  <c r="Q19" i="1"/>
  <c r="P19" i="1"/>
  <c r="O19" i="1"/>
  <c r="M12" i="1"/>
  <c r="M11" i="1" s="1"/>
  <c r="L13" i="1"/>
  <c r="L12" i="1" s="1"/>
  <c r="L11" i="1" s="1"/>
  <c r="K12" i="1"/>
  <c r="K11" i="1" s="1"/>
  <c r="O12" i="1" l="1"/>
  <c r="O11" i="1" s="1"/>
  <c r="N12" i="1"/>
  <c r="N11" i="1" s="1"/>
  <c r="P12" i="1"/>
  <c r="P11" i="1" s="1"/>
  <c r="Q12" i="1" l="1"/>
  <c r="Q11" i="1" s="1"/>
  <c r="R12" i="1" l="1"/>
  <c r="R11" i="1" s="1"/>
  <c r="S12" i="1" l="1"/>
  <c r="S11" i="1" s="1"/>
  <c r="T12" i="1" l="1"/>
  <c r="T11" i="1" s="1"/>
  <c r="U12" i="1" l="1"/>
  <c r="U11" i="1" s="1"/>
  <c r="V12" i="1"/>
  <c r="V11" i="1" s="1"/>
</calcChain>
</file>

<file path=xl/sharedStrings.xml><?xml version="1.0" encoding="utf-8"?>
<sst xmlns="http://schemas.openxmlformats.org/spreadsheetml/2006/main" count="32" uniqueCount="15">
  <si>
    <t>Section_name</t>
  </si>
  <si>
    <t>Y_mid</t>
  </si>
  <si>
    <t>X</t>
  </si>
  <si>
    <t>Y_skin_wall</t>
  </si>
  <si>
    <t>Y_int_wall</t>
  </si>
  <si>
    <t>Y_dwall/toe</t>
  </si>
  <si>
    <t>nan</t>
  </si>
  <si>
    <t>125: Settlements before Jernhusen Erection</t>
  </si>
  <si>
    <t>(Chainage at section)</t>
  </si>
  <si>
    <t xml:space="preserve">IDEA: </t>
  </si>
  <si>
    <t>- Limit to 4 different load cases</t>
  </si>
  <si>
    <t>- Enforce 4 values at each section (actually it's more due to symmetry. Symmetry is assumed btw)</t>
  </si>
  <si>
    <t>126: Settlements - Range 1</t>
  </si>
  <si>
    <t>127: Settlements - Range 2</t>
  </si>
  <si>
    <t>124: Settlements - Range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</si>
</sst>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9"/>
      <color theme="1"/>
      <name val="Verdan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11"/>
      <name val="Calibri"/>
      <family val="2"/>
    </font>
    <font>
      <b/>
      <i/>
      <sz val="14"/>
      <color theme="1"/>
      <name val="Calibri"/>
      <family val="2"/>
    </font>
    <font>
      <b/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medium">
        <color theme="2"/>
      </bottom>
      <diagonal/>
    </border>
    <border>
      <left style="thin">
        <color theme="2"/>
      </left>
      <right style="thin">
        <color theme="2"/>
      </right>
      <top style="medium">
        <color theme="2"/>
      </top>
      <bottom style="thin">
        <color indexed="64"/>
      </bottom>
      <diagonal/>
    </border>
    <border>
      <left style="thin">
        <color theme="2"/>
      </left>
      <right/>
      <top style="medium">
        <color theme="2"/>
      </top>
      <bottom style="thin">
        <color indexed="64"/>
      </bottom>
      <diagonal/>
    </border>
    <border>
      <left/>
      <right/>
      <top style="medium">
        <color theme="2"/>
      </top>
      <bottom style="thin">
        <color indexed="64"/>
      </bottom>
      <diagonal/>
    </border>
    <border>
      <left/>
      <right style="thin">
        <color theme="2"/>
      </right>
      <top style="medium">
        <color theme="2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right" vertical="center" indent="3"/>
    </xf>
    <xf numFmtId="0" fontId="2" fillId="3" borderId="1" xfId="0" applyFont="1" applyFill="1" applyBorder="1" applyAlignment="1">
      <alignment horizontal="right" vertical="center" indent="3"/>
    </xf>
    <xf numFmtId="0" fontId="2" fillId="3" borderId="2" xfId="0" applyFont="1" applyFill="1" applyBorder="1" applyAlignment="1">
      <alignment horizontal="right" vertical="center" indent="3"/>
    </xf>
    <xf numFmtId="0" fontId="2" fillId="2" borderId="0" xfId="0" applyFont="1" applyFill="1"/>
    <xf numFmtId="0" fontId="1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5" fillId="5" borderId="3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4" borderId="4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center"/>
    </xf>
    <xf numFmtId="2" fontId="1" fillId="6" borderId="3" xfId="0" applyNumberFormat="1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2" fontId="1" fillId="6" borderId="4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7" fillId="3" borderId="8" xfId="0" applyFont="1" applyFill="1" applyBorder="1" applyAlignment="1">
      <alignment horizontal="right" vertical="center"/>
    </xf>
    <xf numFmtId="0" fontId="8" fillId="4" borderId="5" xfId="0" applyFont="1" applyFill="1" applyBorder="1" applyAlignment="1">
      <alignment horizontal="center" vertical="center" wrapText="1"/>
    </xf>
    <xf numFmtId="0" fontId="1" fillId="2" borderId="0" xfId="0" quotePrefix="1" applyFont="1" applyFill="1"/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 0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5228808386674488E-3"/>
                  <c:y val="-0.102425686736624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E3-4601-87A5-BC5BEBFB352B}"/>
                </c:ext>
              </c:extLst>
            </c:dLbl>
            <c:dLbl>
              <c:idx val="4"/>
              <c:layout>
                <c:manualLayout>
                  <c:x val="-1.9903264751064704E-2"/>
                  <c:y val="2.0220395508410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E3-4601-87A5-BC5BEBFB352B}"/>
                </c:ext>
              </c:extLst>
            </c:dLbl>
            <c:dLbl>
              <c:idx val="5"/>
              <c:layout>
                <c:manualLayout>
                  <c:x val="2.2641038428399238E-2"/>
                  <c:y val="-0.103641138999462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E3-4601-87A5-BC5BEBFB352B}"/>
                </c:ext>
              </c:extLst>
            </c:dLbl>
            <c:dLbl>
              <c:idx val="6"/>
              <c:layout>
                <c:manualLayout>
                  <c:x val="2.9731755624976621E-2"/>
                  <c:y val="0.113116546389314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E3-4601-87A5-BC5BEBFB352B}"/>
                </c:ext>
              </c:extLst>
            </c:dLbl>
            <c:dLbl>
              <c:idx val="7"/>
              <c:layout>
                <c:manualLayout>
                  <c:x val="6.8838891026719098E-3"/>
                  <c:y val="6.6668470948862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B4-4061-BA6B-57F597FA1D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known_settlement_values!$B$11:$B$19</c:f>
              <c:numCache>
                <c:formatCode>General</c:formatCode>
                <c:ptCount val="9"/>
                <c:pt idx="0">
                  <c:v>6800</c:v>
                </c:pt>
                <c:pt idx="1">
                  <c:v>6835</c:v>
                </c:pt>
                <c:pt idx="2">
                  <c:v>6860</c:v>
                </c:pt>
                <c:pt idx="3">
                  <c:v>6950</c:v>
                </c:pt>
                <c:pt idx="4">
                  <c:v>6973.85</c:v>
                </c:pt>
                <c:pt idx="5">
                  <c:v>7063.72</c:v>
                </c:pt>
                <c:pt idx="6">
                  <c:v>7195</c:v>
                </c:pt>
                <c:pt idx="7">
                  <c:v>7245</c:v>
                </c:pt>
                <c:pt idx="8">
                  <c:v>7300</c:v>
                </c:pt>
              </c:numCache>
            </c:numRef>
          </c:xVal>
          <c:yVal>
            <c:numRef>
              <c:f>known_settlement_values!$S$11:$S$19</c:f>
              <c:numCache>
                <c:formatCode>General</c:formatCode>
                <c:ptCount val="9"/>
                <c:pt idx="0">
                  <c:v>-117</c:v>
                </c:pt>
                <c:pt idx="1">
                  <c:v>-117</c:v>
                </c:pt>
                <c:pt idx="2">
                  <c:v>-117</c:v>
                </c:pt>
                <c:pt idx="3">
                  <c:v>-90</c:v>
                </c:pt>
                <c:pt idx="4">
                  <c:v>-83</c:v>
                </c:pt>
                <c:pt idx="5">
                  <c:v>-45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3-4E30-98F0-6BBF18FCA274}"/>
            </c:ext>
          </c:extLst>
        </c:ser>
        <c:ser>
          <c:idx val="1"/>
          <c:order val="1"/>
          <c:tx>
            <c:v>Range 1</c:v>
          </c:tx>
          <c:spPr>
            <a:ln w="19050" cap="rnd">
              <a:solidFill>
                <a:srgbClr val="FF99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2.7957153209182357E-2"/>
                  <c:y val="7.3140236126898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E3-4601-87A5-BC5BEBFB352B}"/>
                </c:ext>
              </c:extLst>
            </c:dLbl>
            <c:dLbl>
              <c:idx val="4"/>
              <c:layout>
                <c:manualLayout>
                  <c:x val="-1.281254755448738E-2"/>
                  <c:y val="4.1896164047287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E3-4601-87A5-BC5BEBFB352B}"/>
                </c:ext>
              </c:extLst>
            </c:dLbl>
            <c:dLbl>
              <c:idx val="5"/>
              <c:layout>
                <c:manualLayout>
                  <c:x val="-4.1963273807082986E-2"/>
                  <c:y val="-5.71930635590100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E3-4601-87A5-BC5BEBFB352B}"/>
                </c:ext>
              </c:extLst>
            </c:dLbl>
            <c:dLbl>
              <c:idx val="6"/>
              <c:layout>
                <c:manualLayout>
                  <c:x val="-2.3842552082496492E-2"/>
                  <c:y val="-6.02896019217068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E3-4601-87A5-BC5BEBFB352B}"/>
                </c:ext>
              </c:extLst>
            </c:dLbl>
            <c:dLbl>
              <c:idx val="7"/>
              <c:layout>
                <c:manualLayout>
                  <c:x val="-1.2812547554487323E-2"/>
                  <c:y val="-7.5772293735190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E3-4601-87A5-BC5BEBFB352B}"/>
                </c:ext>
              </c:extLst>
            </c:dLbl>
            <c:dLbl>
              <c:idx val="8"/>
              <c:layout>
                <c:manualLayout>
                  <c:x val="2.3462395346007962E-2"/>
                  <c:y val="1.641165332229307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B4-4061-BA6B-57F597FA1D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9900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known_settlement_values!$B$11:$B$19</c:f>
              <c:numCache>
                <c:formatCode>General</c:formatCode>
                <c:ptCount val="9"/>
                <c:pt idx="0">
                  <c:v>6800</c:v>
                </c:pt>
                <c:pt idx="1">
                  <c:v>6835</c:v>
                </c:pt>
                <c:pt idx="2">
                  <c:v>6860</c:v>
                </c:pt>
                <c:pt idx="3">
                  <c:v>6950</c:v>
                </c:pt>
                <c:pt idx="4">
                  <c:v>6973.85</c:v>
                </c:pt>
                <c:pt idx="5">
                  <c:v>7063.72</c:v>
                </c:pt>
                <c:pt idx="6">
                  <c:v>7195</c:v>
                </c:pt>
                <c:pt idx="7">
                  <c:v>7245</c:v>
                </c:pt>
                <c:pt idx="8">
                  <c:v>7300</c:v>
                </c:pt>
              </c:numCache>
            </c:numRef>
          </c:xVal>
          <c:yVal>
            <c:numRef>
              <c:f>known_settlement_values!$K$11:$K$19</c:f>
              <c:numCache>
                <c:formatCode>General</c:formatCode>
                <c:ptCount val="9"/>
                <c:pt idx="0">
                  <c:v>-117</c:v>
                </c:pt>
                <c:pt idx="1">
                  <c:v>-117</c:v>
                </c:pt>
                <c:pt idx="2">
                  <c:v>-117</c:v>
                </c:pt>
                <c:pt idx="3">
                  <c:v>-90</c:v>
                </c:pt>
                <c:pt idx="4">
                  <c:v>-92</c:v>
                </c:pt>
                <c:pt idx="5">
                  <c:v>-43</c:v>
                </c:pt>
                <c:pt idx="6">
                  <c:v>-12</c:v>
                </c:pt>
                <c:pt idx="7">
                  <c:v>-12</c:v>
                </c:pt>
                <c:pt idx="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3-4601-87A5-BC5BEBFB352B}"/>
            </c:ext>
          </c:extLst>
        </c:ser>
        <c:ser>
          <c:idx val="2"/>
          <c:order val="2"/>
          <c:tx>
            <c:v>Range 2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2.837074736097216E-2"/>
                  <c:y val="-6.83637647469591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3B-4954-8259-97EAE772B92B}"/>
                </c:ext>
              </c:extLst>
            </c:dLbl>
            <c:dLbl>
              <c:idx val="5"/>
              <c:layout>
                <c:manualLayout>
                  <c:x val="5.3081741700991133E-3"/>
                  <c:y val="6.66684709488621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E3-4601-87A5-BC5BEBFB352B}"/>
                </c:ext>
              </c:extLst>
            </c:dLbl>
            <c:dLbl>
              <c:idx val="6"/>
              <c:layout>
                <c:manualLayout>
                  <c:x val="-9.9468556019178308E-4"/>
                  <c:y val="-8.5061908823281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E3-4601-87A5-BC5BEBFB352B}"/>
                </c:ext>
              </c:extLst>
            </c:dLbl>
            <c:dLbl>
              <c:idx val="7"/>
              <c:layout>
                <c:manualLayout>
                  <c:x val="7.671746568958279E-3"/>
                  <c:y val="-0.106737677362158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E3-4601-87A5-BC5BEBFB352B}"/>
                </c:ext>
              </c:extLst>
            </c:dLbl>
            <c:dLbl>
              <c:idx val="8"/>
              <c:layout>
                <c:manualLayout>
                  <c:x val="-3.3263342226610509E-2"/>
                  <c:y val="-3.86138333828291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B4-4061-BA6B-57F597FA1D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known_settlement_values!$B$11:$B$19</c:f>
              <c:numCache>
                <c:formatCode>General</c:formatCode>
                <c:ptCount val="9"/>
                <c:pt idx="0">
                  <c:v>6800</c:v>
                </c:pt>
                <c:pt idx="1">
                  <c:v>6835</c:v>
                </c:pt>
                <c:pt idx="2">
                  <c:v>6860</c:v>
                </c:pt>
                <c:pt idx="3">
                  <c:v>6950</c:v>
                </c:pt>
                <c:pt idx="4">
                  <c:v>6973.85</c:v>
                </c:pt>
                <c:pt idx="5">
                  <c:v>7063.72</c:v>
                </c:pt>
                <c:pt idx="6">
                  <c:v>7195</c:v>
                </c:pt>
                <c:pt idx="7">
                  <c:v>7245</c:v>
                </c:pt>
                <c:pt idx="8">
                  <c:v>7300</c:v>
                </c:pt>
              </c:numCache>
            </c:numRef>
          </c:xVal>
          <c:yVal>
            <c:numRef>
              <c:f>known_settlement_values!$O$11:$O$19</c:f>
              <c:numCache>
                <c:formatCode>General</c:formatCode>
                <c:ptCount val="9"/>
                <c:pt idx="0">
                  <c:v>-117</c:v>
                </c:pt>
                <c:pt idx="1">
                  <c:v>-117</c:v>
                </c:pt>
                <c:pt idx="2">
                  <c:v>-117</c:v>
                </c:pt>
                <c:pt idx="3">
                  <c:v>-90</c:v>
                </c:pt>
                <c:pt idx="4">
                  <c:v>-76</c:v>
                </c:pt>
                <c:pt idx="5">
                  <c:v>-50</c:v>
                </c:pt>
                <c:pt idx="6">
                  <c:v>-13</c:v>
                </c:pt>
                <c:pt idx="7">
                  <c:v>-13</c:v>
                </c:pt>
                <c:pt idx="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E3-4601-87A5-BC5BEBFB352B}"/>
            </c:ext>
          </c:extLst>
        </c:ser>
        <c:ser>
          <c:idx val="3"/>
          <c:order val="3"/>
          <c:spPr>
            <a:ln w="19050" cap="rnd">
              <a:solidFill>
                <a:schemeClr val="bg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6973.85</c:v>
              </c:pt>
              <c:pt idx="1">
                <c:v>6973.85</c:v>
              </c:pt>
            </c:numLit>
          </c:xVal>
          <c:yVal>
            <c:numLit>
              <c:formatCode>General</c:formatCode>
              <c:ptCount val="2"/>
              <c:pt idx="0">
                <c:v>20</c:v>
              </c:pt>
              <c:pt idx="1">
                <c:v>-140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63B-4954-8259-97EAE772B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43224"/>
        <c:axId val="260943552"/>
      </c:scatterChart>
      <c:valAx>
        <c:axId val="26094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60943552"/>
        <c:crosses val="autoZero"/>
        <c:crossBetween val="midCat"/>
      </c:valAx>
      <c:valAx>
        <c:axId val="2609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6094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575497</xdr:colOff>
      <xdr:row>20</xdr:row>
      <xdr:rowOff>94446</xdr:rowOff>
    </xdr:from>
    <xdr:to>
      <xdr:col>21</xdr:col>
      <xdr:colOff>155282</xdr:colOff>
      <xdr:row>42</xdr:row>
      <xdr:rowOff>9602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C4772-3840-4C8E-A4E9-344E2ACB1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OWI 2015">
  <a:themeElements>
    <a:clrScheme name="COWI 2015">
      <a:dk1>
        <a:srgbClr val="000000"/>
      </a:dk1>
      <a:lt1>
        <a:srgbClr val="FFFFFF"/>
      </a:lt1>
      <a:dk2>
        <a:srgbClr val="58595B"/>
      </a:dk2>
      <a:lt2>
        <a:srgbClr val="D0C7BD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867E78"/>
      </a:folHlink>
    </a:clrScheme>
    <a:fontScheme name="COWI 2015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COWI 2015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OWI 2015" id="{C7D874C8-2039-466C-AD55-84BC20614C70}" vid="{A091C50E-1C2A-4C41-BA23-8AE5D2A8BD9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20"/>
  <sheetViews>
    <sheetView tabSelected="1" zoomScale="85" zoomScaleNormal="85" workbookViewId="0">
      <selection activeCell="A20" sqref="A20"/>
    </sheetView>
  </sheetViews>
  <sheetFormatPr defaultColWidth="9" defaultRowHeight="15" x14ac:dyDescent="0.25"/>
  <cols>
    <col min="1" max="1" width="11.875" style="1" bestFit="1" customWidth="1"/>
    <col min="2" max="2" width="11.375" style="1" customWidth="1"/>
    <col min="3" max="3" width="11" style="1" bestFit="1" customWidth="1"/>
    <col min="4" max="4" width="10.5" style="1" bestFit="1" customWidth="1"/>
    <col min="5" max="5" width="9.5" style="1" bestFit="1" customWidth="1"/>
    <col min="6" max="6" width="6.125" style="1" bestFit="1" customWidth="1"/>
    <col min="7" max="7" width="11" style="1" bestFit="1" customWidth="1"/>
    <col min="8" max="8" width="12.5" style="1" bestFit="1" customWidth="1"/>
    <col min="9" max="9" width="11.375" style="1" bestFit="1" customWidth="1"/>
    <col min="10" max="10" width="7.875" style="1" bestFit="1" customWidth="1"/>
    <col min="11" max="11" width="11" style="1" bestFit="1" customWidth="1"/>
    <col min="12" max="12" width="12.5" style="1" bestFit="1" customWidth="1"/>
    <col min="13" max="13" width="11.375" style="1" bestFit="1" customWidth="1"/>
    <col min="14" max="14" width="7.875" style="1" bestFit="1" customWidth="1"/>
    <col min="15" max="15" width="11" style="1" bestFit="1" customWidth="1"/>
    <col min="16" max="16" width="12.5" style="1" bestFit="1" customWidth="1"/>
    <col min="17" max="17" width="10.625" style="1" bestFit="1" customWidth="1"/>
    <col min="18" max="18" width="9" style="1"/>
    <col min="19" max="19" width="11" style="1" bestFit="1" customWidth="1"/>
    <col min="20" max="20" width="11.625" style="1" bestFit="1" customWidth="1"/>
    <col min="21" max="21" width="10.375" style="1" customWidth="1"/>
    <col min="22" max="16384" width="9" style="1"/>
  </cols>
  <sheetData>
    <row r="3" spans="1:22" x14ac:dyDescent="0.25">
      <c r="B3" s="8"/>
    </row>
    <row r="4" spans="1:22" x14ac:dyDescent="0.25">
      <c r="B4" s="8"/>
      <c r="G4" s="8" t="s">
        <v>9</v>
      </c>
    </row>
    <row r="5" spans="1:22" x14ac:dyDescent="0.25">
      <c r="B5" s="8"/>
      <c r="G5" s="29" t="s">
        <v>10</v>
      </c>
    </row>
    <row r="6" spans="1:22" x14ac:dyDescent="0.25">
      <c r="B6" s="8"/>
      <c r="G6" s="29" t="s">
        <v>11</v>
      </c>
    </row>
    <row r="8" spans="1:22" x14ac:dyDescent="0.25">
      <c r="A8" s="17"/>
      <c r="B8" s="17"/>
      <c r="C8" s="17"/>
      <c r="D8" s="17"/>
      <c r="E8" s="17"/>
      <c r="F8" s="17"/>
      <c r="G8" s="23"/>
      <c r="H8" s="23"/>
      <c r="I8" s="23"/>
      <c r="J8" s="23"/>
      <c r="K8" s="23"/>
      <c r="L8" s="23"/>
      <c r="M8" s="23"/>
      <c r="N8" s="23"/>
    </row>
    <row r="9" spans="1:22" ht="28.5" customHeight="1" thickBot="1" x14ac:dyDescent="0.3">
      <c r="A9" s="3" t="s">
        <v>0</v>
      </c>
      <c r="B9" s="4" t="s">
        <v>2</v>
      </c>
      <c r="C9" s="3" t="s">
        <v>5</v>
      </c>
      <c r="D9" s="3" t="s">
        <v>3</v>
      </c>
      <c r="E9" s="3" t="s">
        <v>4</v>
      </c>
      <c r="F9" s="3" t="s">
        <v>1</v>
      </c>
      <c r="G9" s="18" t="str">
        <f>$C$9</f>
        <v>Y_dwall/toe</v>
      </c>
      <c r="H9" s="18" t="str">
        <f>$D$9</f>
        <v>Y_skin_wall</v>
      </c>
      <c r="I9" s="18" t="str">
        <f>$E$9</f>
        <v>Y_int_wall</v>
      </c>
      <c r="J9" s="18" t="str">
        <f>$F$9</f>
        <v>Y_mid</v>
      </c>
      <c r="K9" s="18" t="str">
        <f>$C$9</f>
        <v>Y_dwall/toe</v>
      </c>
      <c r="L9" s="18" t="str">
        <f>$D$9</f>
        <v>Y_skin_wall</v>
      </c>
      <c r="M9" s="18" t="str">
        <f>$E$9</f>
        <v>Y_int_wall</v>
      </c>
      <c r="N9" s="18" t="str">
        <f>$F$9</f>
        <v>Y_mid</v>
      </c>
      <c r="O9" s="18" t="str">
        <f>$C$9</f>
        <v>Y_dwall/toe</v>
      </c>
      <c r="P9" s="18" t="str">
        <f>$D$9</f>
        <v>Y_skin_wall</v>
      </c>
      <c r="Q9" s="18" t="str">
        <f>$E$9</f>
        <v>Y_int_wall</v>
      </c>
      <c r="R9" s="18" t="str">
        <f>$F$9</f>
        <v>Y_mid</v>
      </c>
      <c r="S9" s="18" t="str">
        <f>$C$9</f>
        <v>Y_dwall/toe</v>
      </c>
      <c r="T9" s="18" t="str">
        <f>$D$9</f>
        <v>Y_skin_wall</v>
      </c>
      <c r="U9" s="18" t="str">
        <f>$E$9</f>
        <v>Y_int_wall</v>
      </c>
      <c r="V9" s="18" t="str">
        <f>$F$9</f>
        <v>Y_mid</v>
      </c>
    </row>
    <row r="10" spans="1:22" ht="42.6" customHeight="1" x14ac:dyDescent="0.25">
      <c r="A10" s="25"/>
      <c r="B10" s="28" t="s">
        <v>8</v>
      </c>
      <c r="C10" s="26"/>
      <c r="D10" s="26"/>
      <c r="E10" s="26"/>
      <c r="F10" s="27"/>
      <c r="G10" s="33" t="s">
        <v>7</v>
      </c>
      <c r="H10" s="34"/>
      <c r="I10" s="34"/>
      <c r="J10" s="35"/>
      <c r="K10" s="33" t="s">
        <v>12</v>
      </c>
      <c r="L10" s="34"/>
      <c r="M10" s="34"/>
      <c r="N10" s="35"/>
      <c r="O10" s="30" t="s">
        <v>13</v>
      </c>
      <c r="P10" s="31"/>
      <c r="Q10" s="31"/>
      <c r="R10" s="32"/>
      <c r="S10" s="33" t="s">
        <v>14</v>
      </c>
      <c r="T10" s="34"/>
      <c r="U10" s="34"/>
      <c r="V10" s="35"/>
    </row>
    <row r="11" spans="1:22" ht="15.75" thickBot="1" x14ac:dyDescent="0.3">
      <c r="A11" s="5">
        <v>-2</v>
      </c>
      <c r="B11" s="9">
        <v>6800</v>
      </c>
      <c r="C11" s="24">
        <v>11.1</v>
      </c>
      <c r="D11" s="24" t="s">
        <v>6</v>
      </c>
      <c r="E11" s="21" t="s">
        <v>6</v>
      </c>
      <c r="F11" s="21">
        <v>0</v>
      </c>
      <c r="G11" s="10">
        <v>-5.3</v>
      </c>
      <c r="H11" s="10"/>
      <c r="I11" s="10"/>
      <c r="J11" s="10">
        <v>-4.5999999999999996</v>
      </c>
      <c r="K11" s="10">
        <f>K12</f>
        <v>-117</v>
      </c>
      <c r="L11" s="10">
        <f t="shared" ref="L11:N12" si="0">L12</f>
        <v>-117</v>
      </c>
      <c r="M11" s="10">
        <f t="shared" si="0"/>
        <v>-117</v>
      </c>
      <c r="N11" s="10">
        <f t="shared" si="0"/>
        <v>-117</v>
      </c>
      <c r="O11" s="19">
        <f t="shared" ref="O11:O12" si="1">O12</f>
        <v>-117</v>
      </c>
      <c r="P11" s="19">
        <f t="shared" ref="P11:P12" si="2">P12</f>
        <v>-117</v>
      </c>
      <c r="Q11" s="19">
        <f t="shared" ref="Q11:Q12" si="3">Q12</f>
        <v>-117</v>
      </c>
      <c r="R11" s="19">
        <f t="shared" ref="R11:V12" si="4">R12</f>
        <v>-117</v>
      </c>
      <c r="S11" s="10">
        <f t="shared" si="4"/>
        <v>-117</v>
      </c>
      <c r="T11" s="10">
        <f t="shared" si="4"/>
        <v>-117</v>
      </c>
      <c r="U11" s="10">
        <f t="shared" si="4"/>
        <v>-117</v>
      </c>
      <c r="V11" s="10">
        <f t="shared" si="4"/>
        <v>-117</v>
      </c>
    </row>
    <row r="12" spans="1:22" ht="15.75" thickBot="1" x14ac:dyDescent="0.3">
      <c r="A12" s="5">
        <v>-1</v>
      </c>
      <c r="B12" s="9">
        <v>6835</v>
      </c>
      <c r="C12" s="20">
        <v>11.1</v>
      </c>
      <c r="D12" s="20" t="s">
        <v>6</v>
      </c>
      <c r="E12" s="21" t="s">
        <v>6</v>
      </c>
      <c r="F12" s="21">
        <v>0</v>
      </c>
      <c r="G12" s="10">
        <v>-5.3</v>
      </c>
      <c r="H12" s="10"/>
      <c r="I12" s="10"/>
      <c r="J12" s="10">
        <v>-4.5999999999999996</v>
      </c>
      <c r="K12" s="10">
        <f>K13</f>
        <v>-117</v>
      </c>
      <c r="L12" s="10">
        <f t="shared" si="0"/>
        <v>-117</v>
      </c>
      <c r="M12" s="10">
        <f t="shared" si="0"/>
        <v>-117</v>
      </c>
      <c r="N12" s="10">
        <f t="shared" si="0"/>
        <v>-117</v>
      </c>
      <c r="O12" s="19">
        <f t="shared" si="1"/>
        <v>-117</v>
      </c>
      <c r="P12" s="19">
        <f t="shared" si="2"/>
        <v>-117</v>
      </c>
      <c r="Q12" s="19">
        <f t="shared" si="3"/>
        <v>-117</v>
      </c>
      <c r="R12" s="19">
        <f t="shared" si="4"/>
        <v>-117</v>
      </c>
      <c r="S12" s="10">
        <f t="shared" si="4"/>
        <v>-117</v>
      </c>
      <c r="T12" s="10">
        <f t="shared" si="4"/>
        <v>-117</v>
      </c>
      <c r="U12" s="10">
        <f t="shared" si="4"/>
        <v>-117</v>
      </c>
      <c r="V12" s="10">
        <f t="shared" si="4"/>
        <v>-117</v>
      </c>
    </row>
    <row r="13" spans="1:22" ht="15.75" thickBot="1" x14ac:dyDescent="0.3">
      <c r="A13" s="6">
        <v>0</v>
      </c>
      <c r="B13" s="11">
        <v>6860</v>
      </c>
      <c r="C13" s="20">
        <v>11.27</v>
      </c>
      <c r="D13" s="20" t="s">
        <v>6</v>
      </c>
      <c r="E13" s="22" t="s">
        <v>6</v>
      </c>
      <c r="F13" s="22">
        <v>0</v>
      </c>
      <c r="G13" s="10">
        <v>-5.3</v>
      </c>
      <c r="H13" s="10"/>
      <c r="I13" s="10"/>
      <c r="J13" s="10">
        <v>-4.5999999999999996</v>
      </c>
      <c r="K13" s="10">
        <v>-117</v>
      </c>
      <c r="L13" s="10">
        <f>K13</f>
        <v>-117</v>
      </c>
      <c r="M13" s="10">
        <v>-117</v>
      </c>
      <c r="N13" s="10">
        <v>-117</v>
      </c>
      <c r="O13" s="19">
        <v>-117</v>
      </c>
      <c r="P13" s="19">
        <v>-117</v>
      </c>
      <c r="Q13" s="19">
        <v>-117</v>
      </c>
      <c r="R13" s="19">
        <v>-117</v>
      </c>
      <c r="S13" s="10">
        <v>-117</v>
      </c>
      <c r="T13" s="10">
        <v>-117</v>
      </c>
      <c r="U13" s="10">
        <v>-117</v>
      </c>
      <c r="V13" s="10">
        <v>-117</v>
      </c>
    </row>
    <row r="14" spans="1:22" ht="15.75" thickBot="1" x14ac:dyDescent="0.3">
      <c r="A14" s="6">
        <v>1.5</v>
      </c>
      <c r="B14" s="11">
        <v>6950</v>
      </c>
      <c r="C14" s="20">
        <v>12</v>
      </c>
      <c r="D14" s="20" t="s">
        <v>6</v>
      </c>
      <c r="E14" s="22" t="s">
        <v>6</v>
      </c>
      <c r="F14" s="22">
        <v>0</v>
      </c>
      <c r="G14" s="13">
        <v>-5</v>
      </c>
      <c r="H14" s="13"/>
      <c r="I14" s="10"/>
      <c r="J14" s="13">
        <v>-2</v>
      </c>
      <c r="K14" s="10">
        <v>-90</v>
      </c>
      <c r="L14" s="10">
        <v>-90</v>
      </c>
      <c r="M14" s="10">
        <v>-90</v>
      </c>
      <c r="N14" s="10">
        <v>-90</v>
      </c>
      <c r="O14" s="19">
        <v>-90</v>
      </c>
      <c r="P14" s="19">
        <v>-90</v>
      </c>
      <c r="Q14" s="19">
        <v>-90</v>
      </c>
      <c r="R14" s="19">
        <v>-90</v>
      </c>
      <c r="S14" s="12">
        <v>-90</v>
      </c>
      <c r="T14" s="12">
        <v>-90</v>
      </c>
      <c r="U14" s="12">
        <v>-90</v>
      </c>
      <c r="V14" s="12">
        <v>-90</v>
      </c>
    </row>
    <row r="15" spans="1:22" ht="15.75" thickBot="1" x14ac:dyDescent="0.3">
      <c r="A15" s="6">
        <v>1</v>
      </c>
      <c r="B15" s="11">
        <v>6973.85</v>
      </c>
      <c r="C15" s="20">
        <v>12</v>
      </c>
      <c r="D15" s="20" t="s">
        <v>6</v>
      </c>
      <c r="E15" s="22" t="s">
        <v>6</v>
      </c>
      <c r="F15" s="22">
        <v>0</v>
      </c>
      <c r="G15" s="13">
        <v>-4</v>
      </c>
      <c r="H15" s="13"/>
      <c r="I15" s="10"/>
      <c r="J15" s="10">
        <v>0.6</v>
      </c>
      <c r="K15" s="10">
        <v>-92</v>
      </c>
      <c r="L15" s="10">
        <v>-92</v>
      </c>
      <c r="M15" s="10">
        <v>-92</v>
      </c>
      <c r="N15" s="10">
        <v>-92</v>
      </c>
      <c r="O15" s="19">
        <v>-76</v>
      </c>
      <c r="P15" s="19">
        <v>-76</v>
      </c>
      <c r="Q15" s="19">
        <v>-76</v>
      </c>
      <c r="R15" s="19">
        <v>-76</v>
      </c>
      <c r="S15" s="10">
        <v>-83</v>
      </c>
      <c r="T15" s="10">
        <v>-83</v>
      </c>
      <c r="U15" s="10">
        <v>-83</v>
      </c>
      <c r="V15" s="10">
        <v>-83</v>
      </c>
    </row>
    <row r="16" spans="1:22" ht="15.75" thickBot="1" x14ac:dyDescent="0.3">
      <c r="A16" s="6">
        <v>5</v>
      </c>
      <c r="B16" s="11">
        <v>7063.72</v>
      </c>
      <c r="C16" s="20">
        <v>25.1</v>
      </c>
      <c r="D16" s="20" t="s">
        <v>6</v>
      </c>
      <c r="E16" s="22" t="s">
        <v>6</v>
      </c>
      <c r="F16" s="22">
        <v>0</v>
      </c>
      <c r="G16" s="14">
        <v>0</v>
      </c>
      <c r="H16" s="14"/>
      <c r="I16" s="12"/>
      <c r="J16" s="12">
        <v>1.6</v>
      </c>
      <c r="K16" s="12">
        <v>-43</v>
      </c>
      <c r="L16" s="12">
        <v>-43</v>
      </c>
      <c r="M16" s="12">
        <v>-43</v>
      </c>
      <c r="N16" s="12">
        <v>-43</v>
      </c>
      <c r="O16" s="19">
        <v>-50</v>
      </c>
      <c r="P16" s="19">
        <v>-50</v>
      </c>
      <c r="Q16" s="19">
        <v>-50</v>
      </c>
      <c r="R16" s="19">
        <v>-50</v>
      </c>
      <c r="S16" s="12">
        <v>-45</v>
      </c>
      <c r="T16" s="12">
        <v>-45</v>
      </c>
      <c r="U16" s="12">
        <v>-45</v>
      </c>
      <c r="V16" s="12">
        <v>-45</v>
      </c>
    </row>
    <row r="17" spans="1:22" ht="15.75" thickBot="1" x14ac:dyDescent="0.3">
      <c r="A17" s="6">
        <v>8</v>
      </c>
      <c r="B17" s="11">
        <v>7195</v>
      </c>
      <c r="C17" s="20">
        <v>25.76</v>
      </c>
      <c r="D17" s="20" t="s">
        <v>6</v>
      </c>
      <c r="E17" s="22" t="s">
        <v>6</v>
      </c>
      <c r="F17" s="22">
        <v>0</v>
      </c>
      <c r="G17" s="14">
        <v>9.1</v>
      </c>
      <c r="H17" s="14"/>
      <c r="I17" s="12"/>
      <c r="J17" s="12">
        <v>12.6</v>
      </c>
      <c r="K17" s="12">
        <v>-12</v>
      </c>
      <c r="L17" s="12">
        <v>-12</v>
      </c>
      <c r="M17" s="12">
        <v>-12</v>
      </c>
      <c r="N17" s="12">
        <v>-12</v>
      </c>
      <c r="O17" s="19">
        <v>-13</v>
      </c>
      <c r="P17" s="19">
        <v>-13</v>
      </c>
      <c r="Q17" s="19">
        <v>-13</v>
      </c>
      <c r="R17" s="19">
        <v>-13</v>
      </c>
      <c r="S17" s="12">
        <v>-12</v>
      </c>
      <c r="T17" s="12">
        <v>-12</v>
      </c>
      <c r="U17" s="12">
        <v>-12</v>
      </c>
      <c r="V17" s="12">
        <v>-12</v>
      </c>
    </row>
    <row r="18" spans="1:22" ht="15.75" thickBot="1" x14ac:dyDescent="0.3">
      <c r="A18" s="6">
        <v>9</v>
      </c>
      <c r="B18" s="11">
        <v>7245</v>
      </c>
      <c r="C18" s="20">
        <v>25.46</v>
      </c>
      <c r="D18" s="20" t="s">
        <v>6</v>
      </c>
      <c r="E18" s="22" t="s">
        <v>6</v>
      </c>
      <c r="F18" s="22">
        <v>0</v>
      </c>
      <c r="G18" s="14">
        <v>9.1</v>
      </c>
      <c r="H18" s="14"/>
      <c r="I18" s="12"/>
      <c r="J18" s="12">
        <v>12.6</v>
      </c>
      <c r="K18" s="12">
        <v>-12</v>
      </c>
      <c r="L18" s="12">
        <v>-12</v>
      </c>
      <c r="M18" s="12">
        <v>-12</v>
      </c>
      <c r="N18" s="12">
        <v>-12</v>
      </c>
      <c r="O18" s="19">
        <v>-13</v>
      </c>
      <c r="P18" s="19">
        <v>-13</v>
      </c>
      <c r="Q18" s="19">
        <v>-13</v>
      </c>
      <c r="R18" s="19">
        <v>-13</v>
      </c>
      <c r="S18" s="12">
        <v>-12</v>
      </c>
      <c r="T18" s="12">
        <v>-12</v>
      </c>
      <c r="U18" s="12">
        <v>-12</v>
      </c>
      <c r="V18" s="12">
        <v>-12</v>
      </c>
    </row>
    <row r="19" spans="1:22" ht="15.75" thickBot="1" x14ac:dyDescent="0.3">
      <c r="A19" s="7">
        <v>99</v>
      </c>
      <c r="B19" s="15">
        <v>7300</v>
      </c>
      <c r="C19" s="20">
        <v>30</v>
      </c>
      <c r="D19" s="20" t="s">
        <v>6</v>
      </c>
      <c r="E19" s="20" t="s">
        <v>6</v>
      </c>
      <c r="F19" s="20">
        <v>0</v>
      </c>
      <c r="G19" s="14">
        <v>9.1</v>
      </c>
      <c r="H19" s="14"/>
      <c r="I19" s="12"/>
      <c r="J19" s="12">
        <v>12.6</v>
      </c>
      <c r="K19" s="12">
        <f t="shared" ref="K19:R19" si="5">(K18)*-1</f>
        <v>12</v>
      </c>
      <c r="L19" s="12">
        <f t="shared" si="5"/>
        <v>12</v>
      </c>
      <c r="M19" s="12">
        <f t="shared" si="5"/>
        <v>12</v>
      </c>
      <c r="N19" s="12">
        <f t="shared" si="5"/>
        <v>12</v>
      </c>
      <c r="O19" s="19">
        <f t="shared" si="5"/>
        <v>13</v>
      </c>
      <c r="P19" s="19">
        <f t="shared" si="5"/>
        <v>13</v>
      </c>
      <c r="Q19" s="19">
        <f t="shared" si="5"/>
        <v>13</v>
      </c>
      <c r="R19" s="19">
        <f t="shared" si="5"/>
        <v>13</v>
      </c>
      <c r="S19" s="16">
        <v>-12</v>
      </c>
      <c r="T19" s="16">
        <v>-12</v>
      </c>
      <c r="U19" s="16">
        <v>-12</v>
      </c>
      <c r="V19" s="16">
        <v>-12</v>
      </c>
    </row>
    <row r="20" spans="1:22" x14ac:dyDescent="0.25">
      <c r="B20" s="2"/>
    </row>
  </sheetData>
  <mergeCells count="4">
    <mergeCell ref="O10:R10"/>
    <mergeCell ref="K10:N10"/>
    <mergeCell ref="S10:V10"/>
    <mergeCell ref="G10:J10"/>
  </mergeCells>
  <conditionalFormatting sqref="O12:R12 O16:R16 E12:F13 C11:D13 S16:V19 C15:F19 I16:I19 K12:N19">
    <cfRule type="cellIs" dxfId="22" priority="42" operator="equal">
      <formula>"nan"</formula>
    </cfRule>
  </conditionalFormatting>
  <conditionalFormatting sqref="E11:F11">
    <cfRule type="cellIs" dxfId="21" priority="41" operator="equal">
      <formula>"nan"</formula>
    </cfRule>
  </conditionalFormatting>
  <conditionalFormatting sqref="K11:R11">
    <cfRule type="cellIs" dxfId="20" priority="37" operator="equal">
      <formula>"nan"</formula>
    </cfRule>
  </conditionalFormatting>
  <conditionalFormatting sqref="O13:R15">
    <cfRule type="cellIs" dxfId="19" priority="36" operator="equal">
      <formula>"nan"</formula>
    </cfRule>
  </conditionalFormatting>
  <conditionalFormatting sqref="O18:R18">
    <cfRule type="cellIs" dxfId="18" priority="28" operator="equal">
      <formula>"nan"</formula>
    </cfRule>
  </conditionalFormatting>
  <conditionalFormatting sqref="O17:R17">
    <cfRule type="cellIs" dxfId="17" priority="27" operator="equal">
      <formula>"nan"</formula>
    </cfRule>
  </conditionalFormatting>
  <conditionalFormatting sqref="O19:R19">
    <cfRule type="cellIs" dxfId="16" priority="26" operator="equal">
      <formula>"nan"</formula>
    </cfRule>
  </conditionalFormatting>
  <conditionalFormatting sqref="S12:V13 S15:V15">
    <cfRule type="cellIs" dxfId="15" priority="25" operator="equal">
      <formula>"nan"</formula>
    </cfRule>
  </conditionalFormatting>
  <conditionalFormatting sqref="S11:V11">
    <cfRule type="cellIs" dxfId="14" priority="24" operator="equal">
      <formula>"nan"</formula>
    </cfRule>
  </conditionalFormatting>
  <conditionalFormatting sqref="I12:I15">
    <cfRule type="cellIs" dxfId="13" priority="21" operator="equal">
      <formula>"nan"</formula>
    </cfRule>
  </conditionalFormatting>
  <conditionalFormatting sqref="I11">
    <cfRule type="cellIs" dxfId="12" priority="20" operator="equal">
      <formula>"nan"</formula>
    </cfRule>
  </conditionalFormatting>
  <conditionalFormatting sqref="C14:F14">
    <cfRule type="cellIs" dxfId="11" priority="17" operator="equal">
      <formula>"nan"</formula>
    </cfRule>
  </conditionalFormatting>
  <conditionalFormatting sqref="J16:J19">
    <cfRule type="cellIs" dxfId="10" priority="11" operator="equal">
      <formula>"nan"</formula>
    </cfRule>
  </conditionalFormatting>
  <conditionalFormatting sqref="J14:J15">
    <cfRule type="cellIs" dxfId="9" priority="10" operator="equal">
      <formula>"nan"</formula>
    </cfRule>
  </conditionalFormatting>
  <conditionalFormatting sqref="J11">
    <cfRule type="cellIs" dxfId="8" priority="9" operator="equal">
      <formula>"nan"</formula>
    </cfRule>
  </conditionalFormatting>
  <conditionalFormatting sqref="J12">
    <cfRule type="cellIs" dxfId="7" priority="8" operator="equal">
      <formula>"nan"</formula>
    </cfRule>
  </conditionalFormatting>
  <conditionalFormatting sqref="J13">
    <cfRule type="cellIs" dxfId="6" priority="7" operator="equal">
      <formula>"nan"</formula>
    </cfRule>
  </conditionalFormatting>
  <conditionalFormatting sqref="G16:G19">
    <cfRule type="cellIs" dxfId="5" priority="6" operator="equal">
      <formula>"nan"</formula>
    </cfRule>
  </conditionalFormatting>
  <conditionalFormatting sqref="G12:G15">
    <cfRule type="cellIs" dxfId="4" priority="5" operator="equal">
      <formula>"nan"</formula>
    </cfRule>
  </conditionalFormatting>
  <conditionalFormatting sqref="G11">
    <cfRule type="cellIs" dxfId="3" priority="4" operator="equal">
      <formula>"nan"</formula>
    </cfRule>
  </conditionalFormatting>
  <conditionalFormatting sqref="H16:H19">
    <cfRule type="cellIs" dxfId="2" priority="3" operator="equal">
      <formula>"nan"</formula>
    </cfRule>
  </conditionalFormatting>
  <conditionalFormatting sqref="H12:H15">
    <cfRule type="cellIs" dxfId="1" priority="2" operator="equal">
      <formula>"nan"</formula>
    </cfRule>
  </conditionalFormatting>
  <conditionalFormatting sqref="H11">
    <cfRule type="cellIs" dxfId="0" priority="1" operator="equal">
      <formula>"nan"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known_settlement_values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Skov Jacobsen</dc:creator>
  <cp:lastModifiedBy>Tim Skov Jacobsen</cp:lastModifiedBy>
  <dcterms:created xsi:type="dcterms:W3CDTF">2016-04-18T12:29:47Z</dcterms:created>
  <dcterms:modified xsi:type="dcterms:W3CDTF">2019-09-23T11:45:33Z</dcterms:modified>
</cp:coreProperties>
</file>