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i697722/Downloads/"/>
    </mc:Choice>
  </mc:AlternateContent>
  <bookViews>
    <workbookView xWindow="0" yWindow="460" windowWidth="28800" windowHeight="16480" tabRatio="500" activeTab="1"/>
  </bookViews>
  <sheets>
    <sheet name="trades" sheetId="1" r:id="rId1"/>
    <sheet name="Totals" sheetId="6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6" l="1"/>
  <c r="G9" i="6"/>
  <c r="I10" i="6"/>
  <c r="H5" i="6"/>
  <c r="I9" i="6"/>
  <c r="I5" i="6"/>
  <c r="H95" i="6"/>
  <c r="I2" i="6"/>
  <c r="G94" i="6"/>
  <c r="I95" i="6"/>
  <c r="H93" i="6"/>
  <c r="I94" i="6"/>
  <c r="G84" i="6"/>
  <c r="I93" i="6"/>
  <c r="H76" i="6"/>
  <c r="G58" i="6"/>
  <c r="I76" i="6"/>
  <c r="I84" i="6"/>
  <c r="H55" i="6"/>
  <c r="I58" i="6"/>
  <c r="G51" i="6"/>
  <c r="I55" i="6"/>
  <c r="H47" i="6"/>
  <c r="I51" i="6"/>
  <c r="G16" i="6"/>
  <c r="I47" i="6"/>
  <c r="I16" i="6"/>
  <c r="G104" i="6"/>
  <c r="J88" i="6"/>
  <c r="J85" i="6"/>
  <c r="J81" i="6"/>
</calcChain>
</file>

<file path=xl/sharedStrings.xml><?xml version="1.0" encoding="utf-8"?>
<sst xmlns="http://schemas.openxmlformats.org/spreadsheetml/2006/main" count="827" uniqueCount="259">
  <si>
    <t>txid</t>
  </si>
  <si>
    <t>ordertxid</t>
  </si>
  <si>
    <t>pair</t>
  </si>
  <si>
    <t>time</t>
  </si>
  <si>
    <t>type</t>
  </si>
  <si>
    <t>ordertype</t>
  </si>
  <si>
    <t>price</t>
  </si>
  <si>
    <t>cost</t>
  </si>
  <si>
    <t>fee</t>
  </si>
  <si>
    <t>vol</t>
  </si>
  <si>
    <t>margin</t>
  </si>
  <si>
    <t>misc</t>
  </si>
  <si>
    <t>ledgers</t>
  </si>
  <si>
    <t>TEGH2J-DWR4Y-LE642Q</t>
  </si>
  <si>
    <t>ODTJWH-FY557-QXLSWV</t>
  </si>
  <si>
    <t>XXBTZUSD</t>
  </si>
  <si>
    <t>sell</t>
  </si>
  <si>
    <t>limit</t>
  </si>
  <si>
    <t>LVF2K4-X7E7F-RJFMUW,LSQIBI-VJOB6-42GVL6</t>
  </si>
  <si>
    <t>TWJMGR-DMFCF-PC7ZWG</t>
  </si>
  <si>
    <t>OLYOQO-OZJFI-LG5524</t>
  </si>
  <si>
    <t>buy</t>
  </si>
  <si>
    <t>L3F2PW-GHO2O-SRARIE,L4VDB7-JDSQQ-F32NA5</t>
  </si>
  <si>
    <t>THMANK-CB7CP-DYZ2Z5</t>
  </si>
  <si>
    <t>LAEMP6-775BU-UHJJGZ,LZXEGP-L2XKH-FTPKUV</t>
  </si>
  <si>
    <t>TREIA4-MZMKL-5YYGLS</t>
  </si>
  <si>
    <t>LH5NPB-5TBVV-OGCYXL,LUWQOJ-DOFFL-VTIMDG</t>
  </si>
  <si>
    <t>TPKFZV-KXSWD-GA7P5Y</t>
  </si>
  <si>
    <t>LMOD57-RCJKW-4PA65Q,LIKFRM-QLE2D-6YPXDG</t>
  </si>
  <si>
    <t>TD45DM-UE3RC-C26UWN</t>
  </si>
  <si>
    <t>O4XQXR-EB3MF-I75BGK</t>
  </si>
  <si>
    <t>L4YD3R-JTWMT-MW46VV,LFP5QO-D7MIO-LPHAD5</t>
  </si>
  <si>
    <t>T4WAI7-ANHFN-OHRK72</t>
  </si>
  <si>
    <t>OHBPKL-7AIC5-WEZDI6</t>
  </si>
  <si>
    <t>LJKMUJ-O2W67-MMAMT4,LY2BE3-T2WYI-ZQC6VT</t>
  </si>
  <si>
    <t>TJK56X-WMQKW-O4L6WB</t>
  </si>
  <si>
    <t>LOCDJY-CVJM5-2NEA4F,LLSTA4-2ULQD-SUUCEO</t>
  </si>
  <si>
    <t>TV2LLW-FIEJU-IXMMO2</t>
  </si>
  <si>
    <t>L3CEDB-PRPAW-F4MTKC,LIYQQJ-M3HNM-EQRAGT</t>
  </si>
  <si>
    <t>T55YIB-UO6JY-6QKUCR</t>
  </si>
  <si>
    <t>LSX7AB-LOG4Z-BKKYWP,LZZLMS-WUR3Z-FLFKTZ</t>
  </si>
  <si>
    <t>TA4FSA-XFGW2-Z3HNOQ</t>
  </si>
  <si>
    <t>LRUZSM-APMSJ-K2C4WO,LPEYGU-R7R2T-HSYHPW</t>
  </si>
  <si>
    <t>TBNTFE-PJBQK-24U753</t>
  </si>
  <si>
    <t>LLNB5G-45DZV-4VZKIQ,LGP4FD-SZJ5O-ROHQHE</t>
  </si>
  <si>
    <t>TSZ4IB-MDMUS-ODZSN3</t>
  </si>
  <si>
    <t>OR3IT2-SVDIR-PATMPT</t>
  </si>
  <si>
    <t>XETHXXBT</t>
  </si>
  <si>
    <t>L6UQP6-2VSSN-7TRZV4,L7CQFC-M76IS-MXUARI</t>
  </si>
  <si>
    <t>TUVH42-JL4QA-DERM6R</t>
  </si>
  <si>
    <t>LZRUFK-C6ZFW-Q5AMH3,LSSK6G-5ALYC-SDBSUQ</t>
  </si>
  <si>
    <t>TWPLZ5-K3C3G-BBRQQS</t>
  </si>
  <si>
    <t>LU7R2M-IFJUY-WVTMBL,LNFFLA-CYQO5-7P2BDX</t>
  </si>
  <si>
    <t>T5YT2R-3YNE7-OI6AHE</t>
  </si>
  <si>
    <t>LBXEOK-4ARGL-EDSGI7,LOQW2A-5UXER-7C6HIS</t>
  </si>
  <si>
    <t>T5ZVPP-QXXEF-QAYGGM</t>
  </si>
  <si>
    <t>LHHFY5-ODHX3-BTDSPV,LAVD4B-I72UY-EYDSAO</t>
  </si>
  <si>
    <t>TQZ5B5-ZZSS4-CB5FWM</t>
  </si>
  <si>
    <t>LGEUOL-W7REI-YE3OOK,LI4KD5-5ADIU-BF2XXY</t>
  </si>
  <si>
    <t>TWDUG4-AIRGS-W3EMV4</t>
  </si>
  <si>
    <t>LL46OB-AB7BF-FWXUSA,L6BFMI-GOFGM-ICRQVQ</t>
  </si>
  <si>
    <t>TFBG7H-RNXHH-4HQNF6</t>
  </si>
  <si>
    <t>LYWUCW-GB3HB-R7MR3A,LXG3W2-Y4UH3-V33XTB</t>
  </si>
  <si>
    <t>TU5F2X-ZSJBM-ZZGTQX</t>
  </si>
  <si>
    <t>L73QHK-NXT6E-RN4GAC,LACI4C-H7WQW-D5WC5I</t>
  </si>
  <si>
    <t>TRGEVD-O353W-ZQ5ZR7</t>
  </si>
  <si>
    <t>LF5FGC-I4ZYK-YAOB3S,LZ4CHD-WO6PF-Z3D47F</t>
  </si>
  <si>
    <t>TQP2SM-IEJHZ-OMMNVJ</t>
  </si>
  <si>
    <t>LV6LPC-YFA7L-IBSEUA,LZ47NM-6G5PK-S47PWL</t>
  </si>
  <si>
    <t>TUMT7T-4L672-5AHKO3</t>
  </si>
  <si>
    <t>LMUWS7-FO5VA-UJCS5D,LVFBEM-CDZWI-BHYDLI</t>
  </si>
  <si>
    <t>TL4FBW-5T5C4-V4DXUW</t>
  </si>
  <si>
    <t>L3JLG3-WWRWA-VHWJ47,LH5MPC-OXNEJ-KJ2ZAU</t>
  </si>
  <si>
    <t>T254QH-DQAV7-4VT32Q</t>
  </si>
  <si>
    <t>L4WCXT-METVH-GGDJJT,LMWYFI-IH7D5-QMZGI7</t>
  </si>
  <si>
    <t>TF3TAI-C6NRM-PBUFAW</t>
  </si>
  <si>
    <t>LQNMO2-DLHGP-IG5WD7,L3JXM4-SEVM3-MH2NQM</t>
  </si>
  <si>
    <t>TUBXHI-WZFI3-JPA5XL</t>
  </si>
  <si>
    <t>LKAF23-FFSI4-OTWDKR,L5SLGU-KZQSX-33DZ6P</t>
  </si>
  <si>
    <t>TOGNOD-VORCP-DKDLRZ</t>
  </si>
  <si>
    <t>LWFAS4-EOUB4-6CIN74,LT434S-NNLVJ-BMLDIY</t>
  </si>
  <si>
    <t>TCVT25-HS2WZ-VQEBHI</t>
  </si>
  <si>
    <t>LXSMW4-257E3-542IMA,LIHDFZ-I3TYN-BYXIGW</t>
  </si>
  <si>
    <t>TNKZ4U-4QSPJ-ZPPQT7</t>
  </si>
  <si>
    <t>LAGT3Y-GXYDU-YD2LFO,LGLN6Q-FS5EP-NKYOFA</t>
  </si>
  <si>
    <t>TEK5TW-DZOEI-NCDLIX</t>
  </si>
  <si>
    <t>LNQT3Z-ITO3P-V4RQGM,LJSXFV-RWJFY-IIWTIV</t>
  </si>
  <si>
    <t>TVIG3E-OQZYR-OW26L6</t>
  </si>
  <si>
    <t>LRGZA7-6FV26-JXEWLA,L7GJ2F-RMAA4-MELERZ</t>
  </si>
  <si>
    <t>TYLOWI-KGYP3-BUHMXU</t>
  </si>
  <si>
    <t>LDZMKL-A4O6I-VYBMNY,LMQGRX-WVQ7D-QVPATI</t>
  </si>
  <si>
    <t>TYGORF-QEYF3-JODWBJ</t>
  </si>
  <si>
    <t>L7QYML-DUYVK-2IQLXG,LNJ4YE-KT66W-RXK6DF</t>
  </si>
  <si>
    <t>TUSRUA-XODGL-6WR2PD</t>
  </si>
  <si>
    <t>LZO5KC-FIVYU-D5D4PB,LFJMFH-BA23R-VEOZ3V</t>
  </si>
  <si>
    <t>T7VLBO-FCRRG-ZDRKGZ</t>
  </si>
  <si>
    <t>O6ZPGR-3M2GS-XDWIUE</t>
  </si>
  <si>
    <t>XETHZUSD</t>
  </si>
  <si>
    <t>LE5D2G-WSBQ5-ROOLE6,L5RTVO-LTBO5-CFYIJC</t>
  </si>
  <si>
    <t>T7AE3V-P2RN2-TNG6BQ</t>
  </si>
  <si>
    <t>LBPKSU-J5KIE-WN27QX,LOTXU6-JTO6N-NPCTR4</t>
  </si>
  <si>
    <t>TBWYIM-WL4GX-YIRQW7</t>
  </si>
  <si>
    <t>LAOAGH-OJJLA-KAZK2W,LOXNCL-TCVW4-IYA6OO</t>
  </si>
  <si>
    <t>TYCG5C-BXUGT-VVHJ55</t>
  </si>
  <si>
    <t>LW2HON-3XSZ7-3KNX4A,LVVCRU-XDYB2-LUSKQJ</t>
  </si>
  <si>
    <t>TTZ5OO-CIDGU-EN3IW5</t>
  </si>
  <si>
    <t>LMRT5Q-Y7CTT-HSFDQW,L44I22-35ZUQ-GXILKN</t>
  </si>
  <si>
    <t>TBCIBB-M24R6-SHPJPK</t>
  </si>
  <si>
    <t>LK5QXE-NYKBZ-LYRFNC,L2FDBM-BSWE4-RUPIU6</t>
  </si>
  <si>
    <t>TDM37X-XRF5L-VZBBSE</t>
  </si>
  <si>
    <t>LKIBBA-K5UOS-YSQC4P,LO22QT-DIVB5-C3CN4K</t>
  </si>
  <si>
    <t>TFW5SS-ECGNI-KEQLGQ</t>
  </si>
  <si>
    <t>OZUKSQ-P5H4B-3YW7PO</t>
  </si>
  <si>
    <t>LYFXVA-CSMXD-TEVVXC,L7LRAY-4HCSA-BYOUFV</t>
  </si>
  <si>
    <t>TMOCB6-QDXUZ-GQIKNG</t>
  </si>
  <si>
    <t>L54YAK-EWT7P-CD2PC2,LDT6WY-G3SRZ-6BGZQG</t>
  </si>
  <si>
    <t>TCG72U-2UQOU-5HURIC</t>
  </si>
  <si>
    <t>LN4ARF-23JC2-7OBZLJ,LLWRDG-5VBA7-G43X57</t>
  </si>
  <si>
    <t>T52EYD-V4E25-PAG4BL</t>
  </si>
  <si>
    <t>LSSNIJ-TC2VO-PTHZ7B,L6H3NL-74V6J-3FX6SD</t>
  </si>
  <si>
    <t>TDKCBZ-ZYKDO-NWDPN4</t>
  </si>
  <si>
    <t>OSYG3E-SKNCG-VU6PMV</t>
  </si>
  <si>
    <t>L623BO-72CYA-PDXK4A,LXO6DP-3X6JS-3KTXJJ</t>
  </si>
  <si>
    <t>TNGXYC-OGOTS-DOTI54</t>
  </si>
  <si>
    <t>LPES56-7RYWV-IRRD2K,LUERZV-PZNHB-UIWUYD</t>
  </si>
  <si>
    <t>TXYAPL-SKANM-LCS747</t>
  </si>
  <si>
    <t>LGFUXV-5QYRX-VHYLCJ,LQUQIW-CE7LV-I36U42</t>
  </si>
  <si>
    <t>TKG7GL-FGZCA-MZLE7G</t>
  </si>
  <si>
    <t>LVMROQ-2W23H-MTPUPJ,L2O5DO-NHKII-7JT5VR</t>
  </si>
  <si>
    <t>TRZBLG-E3VWO-6W42HE</t>
  </si>
  <si>
    <t>OG5SZE-LAM4K-UB47IK</t>
  </si>
  <si>
    <t>LIPQ7K-6QD2B-X4NG75,LY2CUV-I7XVM-ZL3BOQ</t>
  </si>
  <si>
    <t>TA57BM-R6ZGR-HLFFI2</t>
  </si>
  <si>
    <t>L6LODO-V47ES-OKA6AY,L3SHML-HU2O7-2SVTM5</t>
  </si>
  <si>
    <t>TVHQ6Z-IF7KG-FLA4FA</t>
  </si>
  <si>
    <t>LOPFMG-NRBLC-SY435E,LMK7ZE-KZRCX-CCGQ3W</t>
  </si>
  <si>
    <t>TVW7MR-UF6DG-IALWM3</t>
  </si>
  <si>
    <t>OR5SQU-7FALH-N7EI7Z</t>
  </si>
  <si>
    <t>LC4EAB-37OBI-LV6JWR,LJXVFY-C7H5J-D77BQW</t>
  </si>
  <si>
    <t>TDECXQ-5QWX6-MQCUTZ</t>
  </si>
  <si>
    <t>LSD53W-VS44N-Y3MM2S,LB3NWW-YM37U-AXYVTJ</t>
  </si>
  <si>
    <t>TMZN22-PNALY-EOA7BI</t>
  </si>
  <si>
    <t>L4C7CO-45XRJ-QFAN47,LQF4AR-BZQ4B-VFOZBH</t>
  </si>
  <si>
    <t>TG765E-ZQAKC-XW67RQ</t>
  </si>
  <si>
    <t>LYZCMB-WMD3R-MJOA5P,LQJHVX-AT3S2-BPCITH</t>
  </si>
  <si>
    <t>TNHC7R-V5FIP-5LVDHT</t>
  </si>
  <si>
    <t>LDWUJG-RUNJH-KMZEQW,LQWE2N-MYCSZ-2ZSEUX</t>
  </si>
  <si>
    <t>TZAPS2-CU2NL-5Y6PB4</t>
  </si>
  <si>
    <t>LUEWH4-CBMCH-ZEUKGV,LILVJN-WU2EO-MICXPW</t>
  </si>
  <si>
    <t>TT3OJP-LMMHQ-3FSR6W</t>
  </si>
  <si>
    <t>LNFCOP-U6AT2-A4HBDC,LZG74X-N2S2M-ZCWQJ5</t>
  </si>
  <si>
    <t>TYNRPL-DY4ES-SAYZV7</t>
  </si>
  <si>
    <t>LIFX4I-2SW2I-KZEJO4,LNOX62-OZKE2-OXYNND</t>
  </si>
  <si>
    <t>T3HDIB-IKJG6-LHAAKJ</t>
  </si>
  <si>
    <t>L63X5H-RRDSK-MIG7FC,LYFVXP-QR3ZS-NJVHWV</t>
  </si>
  <si>
    <t>TUOX6G-CJP5O-JYNYJ7</t>
  </si>
  <si>
    <t>LV3R3P-WZFFL-NJHIP4,LWF5TQ-LCXLU-SJ7PDT</t>
  </si>
  <si>
    <t>TFURSV-FUTHI-D7CIBE</t>
  </si>
  <si>
    <t>LRB4GW-L226J-B7Z6QN,LY2CEA-5GWOS-FI6I62</t>
  </si>
  <si>
    <t>TU3XZJ-KCCL7-EKPFX5</t>
  </si>
  <si>
    <t>LHXWKL-FLUPP-IVR724,LUKCZC-WFWET-2O6HUP</t>
  </si>
  <si>
    <t>TBTXAW-MKXCN-2FLGWT</t>
  </si>
  <si>
    <t>LUH6JC-D4QD2-OQ3QMM,LHJZYS-OFVIU-HFKB4K</t>
  </si>
  <si>
    <t>TJF2IM-IFX2I-GS7HMT</t>
  </si>
  <si>
    <t>LPSS5X-3VIID-5XUWGT,LL3AS7-EDGOQ-HXTB6B</t>
  </si>
  <si>
    <t>TBSE2X-2PHRW-2YFLTF</t>
  </si>
  <si>
    <t>L4ZMHT-RASQU-GEGISF,L6ZEYW-XGSKZ-DXEKHP</t>
  </si>
  <si>
    <t>TZJ2I5-GEN2D-RX76MC</t>
  </si>
  <si>
    <t>L5D3BV-HYVNJ-IPRKTJ,LRCDYJ-757YH-S3WHQT</t>
  </si>
  <si>
    <t>TV5GN7-7A5PZ-UKSPYH</t>
  </si>
  <si>
    <t>LZNIHJ-5YSNE-SQJKYL,LRBYJA-EQAOL-HCLKBV</t>
  </si>
  <si>
    <t>TZBDRH-Z3ZM4-CNFMRK</t>
  </si>
  <si>
    <t>LRENXE-E5BHH-OZEV2L,LRM7K6-YVHU5-UW2F5C</t>
  </si>
  <si>
    <t>TFI3VU-XC5Q2-TINJ34</t>
  </si>
  <si>
    <t>OUFE7P-JSZNH-YM5MHF</t>
  </si>
  <si>
    <t>LXXOEG-7J43J-HVLNIP,LWCNMV-5O5YJ-RNZQPO</t>
  </si>
  <si>
    <t>TY2423-7WMTP-C2EGM5</t>
  </si>
  <si>
    <t>LBRE5U-DUJNM-CUFJRS,LUGTXC-2EWMO-VUHBA4</t>
  </si>
  <si>
    <t>TA4EIF-4X376-RW6KMW</t>
  </si>
  <si>
    <t>OXSNNW-57Q5W-67ITZJ</t>
  </si>
  <si>
    <t>XXRPXXBT</t>
  </si>
  <si>
    <t>LZVUEB-7JRME-7VMAEO,LYQB3J-2JM6E-NH2PM5</t>
  </si>
  <si>
    <t>TNQRKW-Y3Y35-BCE3CU</t>
  </si>
  <si>
    <t>O6JQQ3-BQSBK-IKEJWT</t>
  </si>
  <si>
    <t>LPJ4E7-VPTPV-H2OXSH,LLMSEY-R33AV-DUJXP4</t>
  </si>
  <si>
    <t>TLGL25-XNAIR-MHQOF5</t>
  </si>
  <si>
    <t>LCO6Q3-XICZ5-IYCJGN,LWXE4J-ZM4XW-CIQTAN</t>
  </si>
  <si>
    <t>T4YX3Y-TZA2V-2NB4CB</t>
  </si>
  <si>
    <t>OE5DH2-TP2D6-4IZLZR</t>
  </si>
  <si>
    <t>LZ3LH7-MZCAE-GFROPG,L4URE6-KQFY2-ALDXNC</t>
  </si>
  <si>
    <t>TIK5O3-PX4Z6-ZQLS3W</t>
  </si>
  <si>
    <t>L3HRJ5-2Q5GT-2JBXZM,LL7AJV-THH7T-672E4W</t>
  </si>
  <si>
    <t>TIXHHU-OZSIS-D6JWAH</t>
  </si>
  <si>
    <t>LIUB2C-BQ226-XKFCZP,LHDXPK-B6IYG-LRHAUP</t>
  </si>
  <si>
    <t>TVHQ4Q-4H7K3-6XGQFA</t>
  </si>
  <si>
    <t>OHPBYU-BBJHM-D2H637</t>
  </si>
  <si>
    <t>XXRPZUSD</t>
  </si>
  <si>
    <t>LRSU22-7WNI7-JXGAU2,LVNZCT-LN5HK-75O56O</t>
  </si>
  <si>
    <t>TAFK47-UO4L3-KUOZMJ</t>
  </si>
  <si>
    <t>O6Y7BM-BTOZB-WYRKCS</t>
  </si>
  <si>
    <t>market</t>
  </si>
  <si>
    <t>LVFZ27-2NXG3-YZELSA,LRRHIJ-37DM4-5GUWN3</t>
  </si>
  <si>
    <t>TM5UPO-XZRR7-TBYU53</t>
  </si>
  <si>
    <t>ORLDOZ-QVVIQ-RXBAAY</t>
  </si>
  <si>
    <t>LFFHLM-OV6KN-XNVHM6,L72ZMU-FG4PQ-V5KVE6</t>
  </si>
  <si>
    <t>TQYXX7-UB53R-JBZLZ4</t>
  </si>
  <si>
    <t>LOCORS-MHPRC-H4SAIY,LUHT3N-K6PC6-7PSEOZ</t>
  </si>
  <si>
    <t>TUUYSS-N6BUZ-JR3I3N</t>
  </si>
  <si>
    <t>O4MY6D-FJSH7-AXQIBC</t>
  </si>
  <si>
    <t>LTLMVS-4WZF4-YNFWB5,LDONKT-HO72B-TM4AMC</t>
  </si>
  <si>
    <t>TND5BP-BDQQ4-SZFHRN</t>
  </si>
  <si>
    <t>LYTECF-J4REP-DD2YM2,LM4S7F-PAPGA-36M5MS</t>
  </si>
  <si>
    <t>T7NXL5-QLM2T-NG6QD7</t>
  </si>
  <si>
    <t>L6RIPO-WEGRR-UO4WHR,LFZJV4-IBXRN-NBDZ54</t>
  </si>
  <si>
    <t>TKFUM5-CRGPV-TTO4GH</t>
  </si>
  <si>
    <t>LV4NLC-LCKJJ-4DOIIA,LONMGQ-6XSUO-6ZGPTG</t>
  </si>
  <si>
    <t>T5YJFZ-XNSVZ-MJKBEB</t>
  </si>
  <si>
    <t>LV4GWO-DIITO-S5NWAH,LJ666E-YPGSA-LIE623</t>
  </si>
  <si>
    <t>TR3T7A-Q5TRO-WEZQTE</t>
  </si>
  <si>
    <t>OLAJQ2-SWAKS-I7VKB4</t>
  </si>
  <si>
    <t>LNFBIH-6H2QT-7FGZ5O,LCIYBL-2TQKF-S3NTAL</t>
  </si>
  <si>
    <t>TIISJF-UJZBM-EPT6IY</t>
  </si>
  <si>
    <t>OKJPZR-LPRXQ-TL26NT</t>
  </si>
  <si>
    <t>L7SMTS-XDASV-5EX7R6,LJH4MB-PLWXC-BA427H</t>
  </si>
  <si>
    <t>T5NBS7-SSEX3-STOJWA</t>
  </si>
  <si>
    <t>OH6MIW-TIXUZ-52N7V4</t>
  </si>
  <si>
    <t>L4M3P6-X2BBV-M5EUE3,LJCWDN-L33GA-HGP5OP</t>
  </si>
  <si>
    <t>TZCP3B-JULOK-52C2WT</t>
  </si>
  <si>
    <t>LSHF7J-D7KCV-7TX2EO,LUSCQJ-KIJUR-FZRTHI</t>
  </si>
  <si>
    <t>TOEYDA-G2HXP-XFQSLO</t>
  </si>
  <si>
    <t>L64X25-2F36B-BX64JK,LI3WZE-F3TMM-SRYYRK</t>
  </si>
  <si>
    <t>TSP63J-IK247-SED52X</t>
  </si>
  <si>
    <t>O5FS4F-SGIFF-KKR56C</t>
  </si>
  <si>
    <t>LXVK4L-AH5D4-FCCGVY,LA6P75-7VBIO-62MD2O</t>
  </si>
  <si>
    <t>TNTURF-XZ3LB-MNWTNJ</t>
  </si>
  <si>
    <t>LG6WGD-XIYLJ-OZ4GCP,L2Q25O-L3TLZ-JJAYSQ</t>
  </si>
  <si>
    <t>TDDZYC-STUAE-2XVFBP</t>
  </si>
  <si>
    <t>LMXN4V-ZKHOA-DBSROR,LEVJIZ-65SYZ-DFA7GS</t>
  </si>
  <si>
    <t>TAQ52S-OR5XE-ILL7O2</t>
  </si>
  <si>
    <t>LIIDA4-K6AGL-POEGKV,LSFZW7-7JTL7-JFVSHX</t>
  </si>
  <si>
    <t>T47UGC-QJX7J-YYDK2S</t>
  </si>
  <si>
    <t>L2DI6S-VEAGR-XM6RTN,LA4MGY-26YZH-XB22J6</t>
  </si>
  <si>
    <t>TSQXNM-MKYR6-QRQ6CI</t>
  </si>
  <si>
    <t>OPY4BT-ZHFSM-DQVRGB</t>
  </si>
  <si>
    <t>L5RM6Z-VRSR5-ML2TKV,LHLWJV-HYK5V-RDBYOX</t>
  </si>
  <si>
    <t>XRP SELL</t>
  </si>
  <si>
    <t>XRP BUY</t>
  </si>
  <si>
    <t>XRP AGGREGATE</t>
  </si>
  <si>
    <t>BTC/ETH SELL</t>
  </si>
  <si>
    <t>BTC/ETC AGGREGATE</t>
  </si>
  <si>
    <t>BTC/ETH BUY</t>
  </si>
  <si>
    <t>STARTING BLOCK FROM 10/30/16: 9.17589 BTC</t>
  </si>
  <si>
    <t>TOTAL</t>
  </si>
  <si>
    <t>Pair</t>
  </si>
  <si>
    <t>Type</t>
  </si>
  <si>
    <t>Price</t>
  </si>
  <si>
    <t>Cost</t>
  </si>
  <si>
    <t>Fee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</si>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</sst>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7" fontId="0" fillId="0" borderId="0" xfId="0" applyNumberFormat="1"/>
    <xf numFmtId="0" fontId="3" fillId="0" borderId="0" xfId="0" applyFont="1"/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5" fillId="0" borderId="0" xfId="0" applyFont="1"/>
    <xf numFmtId="0" fontId="3" fillId="0" borderId="0" xfId="0" applyFont="1" applyFill="1" applyAlignment="1"/>
    <xf numFmtId="0" fontId="3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pane ySplit="1" topLeftCell="A2" activePane="bottomLeft" state="frozen"/>
      <selection pane="bottomLeft" activeCell="K19" sqref="K19"/>
    </sheetView>
  </sheetViews>
  <sheetFormatPr baseColWidth="10" defaultRowHeight="16" x14ac:dyDescent="0.2"/>
  <cols>
    <col min="1" max="1" width="10.83203125" customWidth="1"/>
    <col min="5" max="10" width="10.832031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t="s">
        <v>13</v>
      </c>
      <c r="B2" t="s">
        <v>14</v>
      </c>
      <c r="C2" t="s">
        <v>15</v>
      </c>
      <c r="D2" s="1">
        <v>42768.900514618057</v>
      </c>
      <c r="E2" t="s">
        <v>16</v>
      </c>
      <c r="F2" t="s">
        <v>17</v>
      </c>
      <c r="G2">
        <v>1010</v>
      </c>
      <c r="H2">
        <v>8775.0012000000006</v>
      </c>
      <c r="I2">
        <v>14.04</v>
      </c>
      <c r="J2">
        <v>8.6881199999999996</v>
      </c>
      <c r="K2">
        <v>0</v>
      </c>
      <c r="M2" t="s">
        <v>18</v>
      </c>
    </row>
    <row r="3" spans="1:13" x14ac:dyDescent="0.2">
      <c r="A3" t="s">
        <v>19</v>
      </c>
      <c r="B3" t="s">
        <v>20</v>
      </c>
      <c r="C3" t="s">
        <v>15</v>
      </c>
      <c r="D3" s="1">
        <v>42775.819650532409</v>
      </c>
      <c r="E3" t="s">
        <v>21</v>
      </c>
      <c r="F3" t="s">
        <v>17</v>
      </c>
      <c r="G3">
        <v>955</v>
      </c>
      <c r="H3">
        <v>5267.6567699999996</v>
      </c>
      <c r="I3">
        <v>8.4282500000000002</v>
      </c>
      <c r="J3">
        <v>5.51587096</v>
      </c>
      <c r="K3">
        <v>0</v>
      </c>
      <c r="M3" t="s">
        <v>22</v>
      </c>
    </row>
    <row r="4" spans="1:13" x14ac:dyDescent="0.2">
      <c r="A4" t="s">
        <v>23</v>
      </c>
      <c r="B4" t="s">
        <v>20</v>
      </c>
      <c r="C4" t="s">
        <v>15</v>
      </c>
      <c r="D4" s="1">
        <v>42775.819669456017</v>
      </c>
      <c r="E4" t="s">
        <v>21</v>
      </c>
      <c r="F4" t="s">
        <v>17</v>
      </c>
      <c r="G4">
        <v>955</v>
      </c>
      <c r="H4">
        <v>1554.74</v>
      </c>
      <c r="I4">
        <v>2.4875799999999999</v>
      </c>
      <c r="J4">
        <v>1.6279999999999999</v>
      </c>
      <c r="K4">
        <v>0</v>
      </c>
      <c r="M4" t="s">
        <v>24</v>
      </c>
    </row>
    <row r="5" spans="1:13" x14ac:dyDescent="0.2">
      <c r="A5" t="s">
        <v>25</v>
      </c>
      <c r="B5" t="s">
        <v>20</v>
      </c>
      <c r="C5" t="s">
        <v>15</v>
      </c>
      <c r="D5" s="1">
        <v>42775.819669733799</v>
      </c>
      <c r="E5" t="s">
        <v>21</v>
      </c>
      <c r="F5" t="s">
        <v>17</v>
      </c>
      <c r="G5">
        <v>955</v>
      </c>
      <c r="H5">
        <v>706.79549999999995</v>
      </c>
      <c r="I5">
        <v>1.13087</v>
      </c>
      <c r="J5">
        <v>0.74009999999999998</v>
      </c>
      <c r="K5">
        <v>0</v>
      </c>
      <c r="M5" t="s">
        <v>26</v>
      </c>
    </row>
    <row r="6" spans="1:13" x14ac:dyDescent="0.2">
      <c r="A6" t="s">
        <v>27</v>
      </c>
      <c r="B6" t="s">
        <v>20</v>
      </c>
      <c r="C6" t="s">
        <v>15</v>
      </c>
      <c r="D6" s="1">
        <v>42775.81968789352</v>
      </c>
      <c r="E6" t="s">
        <v>21</v>
      </c>
      <c r="F6" t="s">
        <v>17</v>
      </c>
      <c r="G6">
        <v>955</v>
      </c>
      <c r="H6">
        <v>1219.72209</v>
      </c>
      <c r="I6">
        <v>1.95156</v>
      </c>
      <c r="J6">
        <v>1.2771959100000001</v>
      </c>
      <c r="K6">
        <v>0</v>
      </c>
      <c r="M6" t="s">
        <v>28</v>
      </c>
    </row>
    <row r="7" spans="1:13" x14ac:dyDescent="0.2">
      <c r="A7" t="s">
        <v>29</v>
      </c>
      <c r="B7" t="s">
        <v>30</v>
      </c>
      <c r="C7" t="s">
        <v>15</v>
      </c>
      <c r="D7" s="1">
        <v>42789.879106446759</v>
      </c>
      <c r="E7" t="s">
        <v>16</v>
      </c>
      <c r="F7" t="s">
        <v>17</v>
      </c>
      <c r="G7">
        <v>1168</v>
      </c>
      <c r="H7">
        <v>10697.85216</v>
      </c>
      <c r="I7">
        <v>17.11656</v>
      </c>
      <c r="J7">
        <v>9.1591199999999997</v>
      </c>
      <c r="K7">
        <v>0</v>
      </c>
      <c r="M7" t="s">
        <v>31</v>
      </c>
    </row>
    <row r="8" spans="1:13" x14ac:dyDescent="0.2">
      <c r="A8" t="s">
        <v>32</v>
      </c>
      <c r="B8" t="s">
        <v>33</v>
      </c>
      <c r="C8" t="s">
        <v>15</v>
      </c>
      <c r="D8" s="1">
        <v>42814.726730613424</v>
      </c>
      <c r="E8" t="s">
        <v>21</v>
      </c>
      <c r="F8" t="s">
        <v>17</v>
      </c>
      <c r="G8">
        <v>1036.9929999999999</v>
      </c>
      <c r="H8">
        <v>1554.4525100000001</v>
      </c>
      <c r="I8">
        <v>4.0415799999999997</v>
      </c>
      <c r="J8">
        <v>1.4990000000000001</v>
      </c>
      <c r="K8">
        <v>0</v>
      </c>
      <c r="M8" t="s">
        <v>34</v>
      </c>
    </row>
    <row r="9" spans="1:13" x14ac:dyDescent="0.2">
      <c r="A9" t="s">
        <v>35</v>
      </c>
      <c r="B9" t="s">
        <v>33</v>
      </c>
      <c r="C9" t="s">
        <v>15</v>
      </c>
      <c r="D9" s="1">
        <v>42814.726730775466</v>
      </c>
      <c r="E9" t="s">
        <v>21</v>
      </c>
      <c r="F9" t="s">
        <v>17</v>
      </c>
      <c r="G9">
        <v>1036.9939999999999</v>
      </c>
      <c r="H9">
        <v>1555.491</v>
      </c>
      <c r="I9">
        <v>4.0442799999999997</v>
      </c>
      <c r="J9">
        <v>1.5</v>
      </c>
      <c r="K9">
        <v>0</v>
      </c>
      <c r="M9" t="s">
        <v>36</v>
      </c>
    </row>
    <row r="10" spans="1:13" x14ac:dyDescent="0.2">
      <c r="A10" t="s">
        <v>37</v>
      </c>
      <c r="B10" t="s">
        <v>33</v>
      </c>
      <c r="C10" t="s">
        <v>15</v>
      </c>
      <c r="D10" s="1">
        <v>42814.726742974533</v>
      </c>
      <c r="E10" t="s">
        <v>21</v>
      </c>
      <c r="F10" t="s">
        <v>17</v>
      </c>
      <c r="G10">
        <v>1036.998</v>
      </c>
      <c r="H10">
        <v>1555.4970000000001</v>
      </c>
      <c r="I10">
        <v>2.4887999999999999</v>
      </c>
      <c r="J10">
        <v>1.5</v>
      </c>
      <c r="K10">
        <v>0</v>
      </c>
      <c r="M10" t="s">
        <v>38</v>
      </c>
    </row>
    <row r="11" spans="1:13" x14ac:dyDescent="0.2">
      <c r="A11" t="s">
        <v>39</v>
      </c>
      <c r="B11" t="s">
        <v>33</v>
      </c>
      <c r="C11" t="s">
        <v>15</v>
      </c>
      <c r="D11" s="1">
        <v>42814.726789293978</v>
      </c>
      <c r="E11" t="s">
        <v>21</v>
      </c>
      <c r="F11" t="s">
        <v>17</v>
      </c>
      <c r="G11">
        <v>1036.998</v>
      </c>
      <c r="H11">
        <v>1555.4970000000001</v>
      </c>
      <c r="I11">
        <v>2.4887999999999999</v>
      </c>
      <c r="J11">
        <v>1.5</v>
      </c>
      <c r="K11">
        <v>0</v>
      </c>
      <c r="M11" t="s">
        <v>40</v>
      </c>
    </row>
    <row r="12" spans="1:13" x14ac:dyDescent="0.2">
      <c r="A12" t="s">
        <v>41</v>
      </c>
      <c r="B12" t="s">
        <v>33</v>
      </c>
      <c r="C12" t="s">
        <v>15</v>
      </c>
      <c r="D12" s="1">
        <v>42814.726998564816</v>
      </c>
      <c r="E12" t="s">
        <v>21</v>
      </c>
      <c r="F12" t="s">
        <v>17</v>
      </c>
      <c r="G12">
        <v>1036.998</v>
      </c>
      <c r="H12">
        <v>4313.9116800000002</v>
      </c>
      <c r="I12">
        <v>6.9022600000000001</v>
      </c>
      <c r="J12">
        <v>4.16</v>
      </c>
      <c r="K12">
        <v>0</v>
      </c>
      <c r="M12" t="s">
        <v>42</v>
      </c>
    </row>
    <row r="13" spans="1:13" x14ac:dyDescent="0.2">
      <c r="A13" t="s">
        <v>43</v>
      </c>
      <c r="B13" t="s">
        <v>33</v>
      </c>
      <c r="C13" t="s">
        <v>15</v>
      </c>
      <c r="D13" s="1">
        <v>42814.727029583337</v>
      </c>
      <c r="E13" t="s">
        <v>21</v>
      </c>
      <c r="F13" t="s">
        <v>17</v>
      </c>
      <c r="G13">
        <v>1036.998</v>
      </c>
      <c r="H13">
        <v>125.92059</v>
      </c>
      <c r="I13">
        <v>0.20147000000000001</v>
      </c>
      <c r="J13">
        <v>0.12142799999999999</v>
      </c>
      <c r="K13">
        <v>0</v>
      </c>
      <c r="M13" t="s">
        <v>44</v>
      </c>
    </row>
    <row r="14" spans="1:13" x14ac:dyDescent="0.2">
      <c r="A14" t="s">
        <v>45</v>
      </c>
      <c r="B14" t="s">
        <v>46</v>
      </c>
      <c r="C14" t="s">
        <v>47</v>
      </c>
      <c r="D14" s="1">
        <v>42825.572696550924</v>
      </c>
      <c r="E14" t="s">
        <v>21</v>
      </c>
      <c r="F14" t="s">
        <v>17</v>
      </c>
      <c r="G14">
        <v>4.7699999999999999E-2</v>
      </c>
      <c r="H14">
        <v>5.4463999999999999E-2</v>
      </c>
      <c r="I14">
        <v>8.7000000000000001E-5</v>
      </c>
      <c r="J14">
        <v>1.1417999999999999</v>
      </c>
      <c r="K14">
        <v>0</v>
      </c>
      <c r="M14" t="s">
        <v>48</v>
      </c>
    </row>
    <row r="15" spans="1:13" x14ac:dyDescent="0.2">
      <c r="A15" t="s">
        <v>49</v>
      </c>
      <c r="B15" t="s">
        <v>46</v>
      </c>
      <c r="C15" t="s">
        <v>47</v>
      </c>
      <c r="D15" s="1">
        <v>42825.573045289355</v>
      </c>
      <c r="E15" t="s">
        <v>21</v>
      </c>
      <c r="F15" t="s">
        <v>17</v>
      </c>
      <c r="G15">
        <v>4.7699999999999999E-2</v>
      </c>
      <c r="H15">
        <v>1.0000000000000001E-5</v>
      </c>
      <c r="I15">
        <v>9.9999999999999995E-7</v>
      </c>
      <c r="J15">
        <v>2.0000000000000001E-4</v>
      </c>
      <c r="K15">
        <v>0</v>
      </c>
      <c r="M15" t="s">
        <v>50</v>
      </c>
    </row>
    <row r="16" spans="1:13" x14ac:dyDescent="0.2">
      <c r="A16" t="s">
        <v>51</v>
      </c>
      <c r="B16" t="s">
        <v>46</v>
      </c>
      <c r="C16" t="s">
        <v>47</v>
      </c>
      <c r="D16" s="1">
        <v>42825.573534675925</v>
      </c>
      <c r="E16" t="s">
        <v>21</v>
      </c>
      <c r="F16" t="s">
        <v>17</v>
      </c>
      <c r="G16">
        <v>4.7699999999999999E-2</v>
      </c>
      <c r="H16">
        <v>0.56754499999999997</v>
      </c>
      <c r="I16">
        <v>9.0799999999999995E-4</v>
      </c>
      <c r="J16">
        <v>11.898218999999999</v>
      </c>
      <c r="K16">
        <v>0</v>
      </c>
      <c r="M16" t="s">
        <v>52</v>
      </c>
    </row>
    <row r="17" spans="1:13" x14ac:dyDescent="0.2">
      <c r="A17" t="s">
        <v>53</v>
      </c>
      <c r="B17" t="s">
        <v>46</v>
      </c>
      <c r="C17" t="s">
        <v>47</v>
      </c>
      <c r="D17" s="1">
        <v>42825.573663067131</v>
      </c>
      <c r="E17" t="s">
        <v>21</v>
      </c>
      <c r="F17" t="s">
        <v>17</v>
      </c>
      <c r="G17">
        <v>4.7699999999999999E-2</v>
      </c>
      <c r="H17">
        <v>0.474109</v>
      </c>
      <c r="I17">
        <v>7.5900000000000002E-4</v>
      </c>
      <c r="J17">
        <v>9.9393919999999998</v>
      </c>
      <c r="K17">
        <v>0</v>
      </c>
      <c r="M17" t="s">
        <v>54</v>
      </c>
    </row>
    <row r="18" spans="1:13" x14ac:dyDescent="0.2">
      <c r="A18" t="s">
        <v>55</v>
      </c>
      <c r="B18" t="s">
        <v>46</v>
      </c>
      <c r="C18" t="s">
        <v>47</v>
      </c>
      <c r="D18" s="1">
        <v>42825.573893229164</v>
      </c>
      <c r="E18" t="s">
        <v>21</v>
      </c>
      <c r="F18" t="s">
        <v>17</v>
      </c>
      <c r="G18">
        <v>4.7699999999999999E-2</v>
      </c>
      <c r="H18">
        <v>9.6120000000000008E-3</v>
      </c>
      <c r="I18">
        <v>1.5E-5</v>
      </c>
      <c r="J18">
        <v>0.201517</v>
      </c>
      <c r="K18">
        <v>0</v>
      </c>
      <c r="M18" t="s">
        <v>56</v>
      </c>
    </row>
    <row r="19" spans="1:13" x14ac:dyDescent="0.2">
      <c r="A19" t="s">
        <v>57</v>
      </c>
      <c r="B19" t="s">
        <v>46</v>
      </c>
      <c r="C19" t="s">
        <v>47</v>
      </c>
      <c r="D19" s="1">
        <v>42825.574432974536</v>
      </c>
      <c r="E19" t="s">
        <v>21</v>
      </c>
      <c r="F19" t="s">
        <v>17</v>
      </c>
      <c r="G19">
        <v>4.7699999999999999E-2</v>
      </c>
      <c r="H19">
        <v>3.1574469999999999</v>
      </c>
      <c r="I19">
        <v>5.0520000000000001E-3</v>
      </c>
      <c r="J19">
        <v>66.193852000000007</v>
      </c>
      <c r="K19">
        <v>0</v>
      </c>
      <c r="M19" t="s">
        <v>58</v>
      </c>
    </row>
    <row r="20" spans="1:13" x14ac:dyDescent="0.2">
      <c r="A20" t="s">
        <v>59</v>
      </c>
      <c r="B20" t="s">
        <v>46</v>
      </c>
      <c r="C20" t="s">
        <v>47</v>
      </c>
      <c r="D20" s="1">
        <v>42825.574526041666</v>
      </c>
      <c r="E20" t="s">
        <v>21</v>
      </c>
      <c r="F20" t="s">
        <v>17</v>
      </c>
      <c r="G20">
        <v>4.7699999999999999E-2</v>
      </c>
      <c r="H20">
        <v>6.0724E-2</v>
      </c>
      <c r="I20">
        <v>9.7E-5</v>
      </c>
      <c r="J20">
        <v>1.2730490000000001</v>
      </c>
      <c r="K20">
        <v>0</v>
      </c>
      <c r="M20" t="s">
        <v>60</v>
      </c>
    </row>
    <row r="21" spans="1:13" x14ac:dyDescent="0.2">
      <c r="A21" t="s">
        <v>61</v>
      </c>
      <c r="B21" t="s">
        <v>46</v>
      </c>
      <c r="C21" t="s">
        <v>47</v>
      </c>
      <c r="D21" s="1">
        <v>42825.574825335651</v>
      </c>
      <c r="E21" t="s">
        <v>21</v>
      </c>
      <c r="F21" t="s">
        <v>17</v>
      </c>
      <c r="G21">
        <v>4.7699999999999999E-2</v>
      </c>
      <c r="H21">
        <v>0.90304799999999996</v>
      </c>
      <c r="I21">
        <v>1.4450000000000001E-3</v>
      </c>
      <c r="J21">
        <v>18.931833749999999</v>
      </c>
      <c r="K21">
        <v>0</v>
      </c>
      <c r="M21" t="s">
        <v>62</v>
      </c>
    </row>
    <row r="22" spans="1:13" x14ac:dyDescent="0.2">
      <c r="A22" t="s">
        <v>63</v>
      </c>
      <c r="B22" t="s">
        <v>46</v>
      </c>
      <c r="C22" t="s">
        <v>47</v>
      </c>
      <c r="D22" s="1">
        <v>42825.574871180557</v>
      </c>
      <c r="E22" t="s">
        <v>21</v>
      </c>
      <c r="F22" t="s">
        <v>17</v>
      </c>
      <c r="G22">
        <v>4.7699999999999999E-2</v>
      </c>
      <c r="H22">
        <v>0.25642900000000002</v>
      </c>
      <c r="I22">
        <v>4.0999999999999999E-4</v>
      </c>
      <c r="J22">
        <v>5.3758780000000002</v>
      </c>
      <c r="K22">
        <v>0</v>
      </c>
      <c r="M22" t="s">
        <v>64</v>
      </c>
    </row>
    <row r="23" spans="1:13" x14ac:dyDescent="0.2">
      <c r="A23" t="s">
        <v>65</v>
      </c>
      <c r="B23" t="s">
        <v>46</v>
      </c>
      <c r="C23" t="s">
        <v>47</v>
      </c>
      <c r="D23" s="1">
        <v>42825.574877511572</v>
      </c>
      <c r="E23" t="s">
        <v>21</v>
      </c>
      <c r="F23" t="s">
        <v>17</v>
      </c>
      <c r="G23">
        <v>4.7699999999999999E-2</v>
      </c>
      <c r="H23">
        <v>0.27695199999999998</v>
      </c>
      <c r="I23">
        <v>4.4299999999999998E-4</v>
      </c>
      <c r="J23">
        <v>5.8061300400000002</v>
      </c>
      <c r="K23">
        <v>0</v>
      </c>
      <c r="M23" t="s">
        <v>66</v>
      </c>
    </row>
    <row r="24" spans="1:13" x14ac:dyDescent="0.2">
      <c r="A24" t="s">
        <v>67</v>
      </c>
      <c r="B24" t="s">
        <v>46</v>
      </c>
      <c r="C24" t="s">
        <v>47</v>
      </c>
      <c r="D24" s="1">
        <v>42825.574893171295</v>
      </c>
      <c r="E24" t="s">
        <v>21</v>
      </c>
      <c r="F24" t="s">
        <v>17</v>
      </c>
      <c r="G24">
        <v>4.7699999999999999E-2</v>
      </c>
      <c r="H24">
        <v>0.55366499999999996</v>
      </c>
      <c r="I24">
        <v>8.8599999999999996E-4</v>
      </c>
      <c r="J24">
        <v>11.607226819999999</v>
      </c>
      <c r="K24">
        <v>0</v>
      </c>
      <c r="M24" t="s">
        <v>68</v>
      </c>
    </row>
    <row r="25" spans="1:13" x14ac:dyDescent="0.2">
      <c r="A25" t="s">
        <v>69</v>
      </c>
      <c r="B25" t="s">
        <v>46</v>
      </c>
      <c r="C25" t="s">
        <v>47</v>
      </c>
      <c r="D25" s="1">
        <v>42825.574893275465</v>
      </c>
      <c r="E25" t="s">
        <v>21</v>
      </c>
      <c r="F25" t="s">
        <v>17</v>
      </c>
      <c r="G25">
        <v>4.7699999999999999E-2</v>
      </c>
      <c r="H25">
        <v>0.20030300000000001</v>
      </c>
      <c r="I25">
        <v>3.2000000000000003E-4</v>
      </c>
      <c r="J25">
        <v>4.1992339200000002</v>
      </c>
      <c r="K25">
        <v>0</v>
      </c>
      <c r="M25" t="s">
        <v>70</v>
      </c>
    </row>
    <row r="26" spans="1:13" x14ac:dyDescent="0.2">
      <c r="A26" t="s">
        <v>71</v>
      </c>
      <c r="B26" t="s">
        <v>46</v>
      </c>
      <c r="C26" t="s">
        <v>47</v>
      </c>
      <c r="D26" s="1">
        <v>42825.574893773148</v>
      </c>
      <c r="E26" t="s">
        <v>21</v>
      </c>
      <c r="F26" t="s">
        <v>17</v>
      </c>
      <c r="G26">
        <v>4.7699999999999999E-2</v>
      </c>
      <c r="H26">
        <v>0.63247299999999995</v>
      </c>
      <c r="I26">
        <v>1.0120000000000001E-3</v>
      </c>
      <c r="J26">
        <v>13.259394759999999</v>
      </c>
      <c r="K26">
        <v>0</v>
      </c>
      <c r="M26" t="s">
        <v>72</v>
      </c>
    </row>
    <row r="27" spans="1:13" x14ac:dyDescent="0.2">
      <c r="A27" t="s">
        <v>73</v>
      </c>
      <c r="B27" t="s">
        <v>46</v>
      </c>
      <c r="C27" t="s">
        <v>47</v>
      </c>
      <c r="D27" s="1">
        <v>42825.574893865742</v>
      </c>
      <c r="E27" t="s">
        <v>21</v>
      </c>
      <c r="F27" t="s">
        <v>17</v>
      </c>
      <c r="G27">
        <v>4.7699999999999999E-2</v>
      </c>
      <c r="H27">
        <v>1.076E-2</v>
      </c>
      <c r="I27">
        <v>1.7E-5</v>
      </c>
      <c r="J27">
        <v>0.22558517</v>
      </c>
      <c r="K27">
        <v>0</v>
      </c>
      <c r="M27" t="s">
        <v>74</v>
      </c>
    </row>
    <row r="28" spans="1:13" x14ac:dyDescent="0.2">
      <c r="A28" t="s">
        <v>75</v>
      </c>
      <c r="B28" t="s">
        <v>46</v>
      </c>
      <c r="C28" t="s">
        <v>47</v>
      </c>
      <c r="D28" s="1">
        <v>42825.574894907404</v>
      </c>
      <c r="E28" t="s">
        <v>21</v>
      </c>
      <c r="F28" t="s">
        <v>17</v>
      </c>
      <c r="G28">
        <v>4.7699999999999999E-2</v>
      </c>
      <c r="H28">
        <v>8.2496E-2</v>
      </c>
      <c r="I28">
        <v>1.3200000000000001E-4</v>
      </c>
      <c r="J28">
        <v>1.72948627</v>
      </c>
      <c r="K28">
        <v>0</v>
      </c>
      <c r="M28" t="s">
        <v>76</v>
      </c>
    </row>
    <row r="29" spans="1:13" x14ac:dyDescent="0.2">
      <c r="A29" t="s">
        <v>77</v>
      </c>
      <c r="B29" t="s">
        <v>46</v>
      </c>
      <c r="C29" t="s">
        <v>47</v>
      </c>
      <c r="D29" s="1">
        <v>42825.574899131941</v>
      </c>
      <c r="E29" t="s">
        <v>21</v>
      </c>
      <c r="F29" t="s">
        <v>17</v>
      </c>
      <c r="G29">
        <v>4.7699999999999999E-2</v>
      </c>
      <c r="H29">
        <v>0.47080499999999997</v>
      </c>
      <c r="I29">
        <v>7.5299999999999998E-4</v>
      </c>
      <c r="J29">
        <v>9.87012</v>
      </c>
      <c r="K29">
        <v>0</v>
      </c>
      <c r="M29" t="s">
        <v>78</v>
      </c>
    </row>
    <row r="30" spans="1:13" x14ac:dyDescent="0.2">
      <c r="A30" t="s">
        <v>79</v>
      </c>
      <c r="B30" t="s">
        <v>46</v>
      </c>
      <c r="C30" t="s">
        <v>47</v>
      </c>
      <c r="D30" s="1">
        <v>42825.574935833334</v>
      </c>
      <c r="E30" t="s">
        <v>21</v>
      </c>
      <c r="F30" t="s">
        <v>17</v>
      </c>
      <c r="G30">
        <v>4.7699999999999999E-2</v>
      </c>
      <c r="H30">
        <v>4.1520000000000003E-3</v>
      </c>
      <c r="I30">
        <v>6.9999999999999999E-6</v>
      </c>
      <c r="J30">
        <v>8.7036989999999995E-2</v>
      </c>
      <c r="K30">
        <v>0</v>
      </c>
      <c r="M30" t="s">
        <v>80</v>
      </c>
    </row>
    <row r="31" spans="1:13" x14ac:dyDescent="0.2">
      <c r="A31" t="s">
        <v>81</v>
      </c>
      <c r="B31" t="s">
        <v>46</v>
      </c>
      <c r="C31" t="s">
        <v>47</v>
      </c>
      <c r="D31" s="1">
        <v>42825.574946909721</v>
      </c>
      <c r="E31" t="s">
        <v>21</v>
      </c>
      <c r="F31" t="s">
        <v>17</v>
      </c>
      <c r="G31">
        <v>4.7699999999999999E-2</v>
      </c>
      <c r="H31">
        <v>4.1520000000000003E-3</v>
      </c>
      <c r="I31">
        <v>6.9999999999999999E-6</v>
      </c>
      <c r="J31">
        <v>8.7036989999999995E-2</v>
      </c>
      <c r="K31">
        <v>0</v>
      </c>
      <c r="M31" t="s">
        <v>82</v>
      </c>
    </row>
    <row r="32" spans="1:13" x14ac:dyDescent="0.2">
      <c r="A32" t="s">
        <v>83</v>
      </c>
      <c r="B32" t="s">
        <v>46</v>
      </c>
      <c r="C32" t="s">
        <v>47</v>
      </c>
      <c r="D32" s="1">
        <v>42825.574953171294</v>
      </c>
      <c r="E32" t="s">
        <v>21</v>
      </c>
      <c r="F32" t="s">
        <v>17</v>
      </c>
      <c r="G32">
        <v>4.7699999999999999E-2</v>
      </c>
      <c r="H32">
        <v>0.19948399999999999</v>
      </c>
      <c r="I32">
        <v>3.19E-4</v>
      </c>
      <c r="J32">
        <v>4.1820505600000004</v>
      </c>
      <c r="K32">
        <v>0</v>
      </c>
      <c r="M32" t="s">
        <v>84</v>
      </c>
    </row>
    <row r="33" spans="1:13" x14ac:dyDescent="0.2">
      <c r="A33" t="s">
        <v>85</v>
      </c>
      <c r="B33" t="s">
        <v>46</v>
      </c>
      <c r="C33" t="s">
        <v>47</v>
      </c>
      <c r="D33" s="1">
        <v>42825.574960775462</v>
      </c>
      <c r="E33" t="s">
        <v>21</v>
      </c>
      <c r="F33" t="s">
        <v>17</v>
      </c>
      <c r="G33">
        <v>4.7699999999999999E-2</v>
      </c>
      <c r="H33">
        <v>0.73963100000000004</v>
      </c>
      <c r="I33">
        <v>1.183E-3</v>
      </c>
      <c r="J33">
        <v>15.505897790000001</v>
      </c>
      <c r="K33">
        <v>0</v>
      </c>
      <c r="M33" t="s">
        <v>86</v>
      </c>
    </row>
    <row r="34" spans="1:13" x14ac:dyDescent="0.2">
      <c r="A34" t="s">
        <v>87</v>
      </c>
      <c r="B34" t="s">
        <v>46</v>
      </c>
      <c r="C34" t="s">
        <v>47</v>
      </c>
      <c r="D34" s="1">
        <v>42825.575145277777</v>
      </c>
      <c r="E34" t="s">
        <v>21</v>
      </c>
      <c r="F34" t="s">
        <v>17</v>
      </c>
      <c r="G34">
        <v>4.7699999999999999E-2</v>
      </c>
      <c r="H34">
        <v>4.2698E-2</v>
      </c>
      <c r="I34">
        <v>6.7999999999999999E-5</v>
      </c>
      <c r="J34">
        <v>0.89514229000000001</v>
      </c>
      <c r="K34">
        <v>0</v>
      </c>
      <c r="M34" t="s">
        <v>88</v>
      </c>
    </row>
    <row r="35" spans="1:13" x14ac:dyDescent="0.2">
      <c r="A35" t="s">
        <v>89</v>
      </c>
      <c r="B35" t="s">
        <v>46</v>
      </c>
      <c r="C35" t="s">
        <v>47</v>
      </c>
      <c r="D35" s="1">
        <v>42825.575158148145</v>
      </c>
      <c r="E35" t="s">
        <v>21</v>
      </c>
      <c r="F35" t="s">
        <v>17</v>
      </c>
      <c r="G35">
        <v>4.7699999999999999E-2</v>
      </c>
      <c r="H35">
        <v>0.16414699999999999</v>
      </c>
      <c r="I35">
        <v>2.63E-4</v>
      </c>
      <c r="J35">
        <v>3.4412293900000002</v>
      </c>
      <c r="K35">
        <v>0</v>
      </c>
      <c r="M35" t="s">
        <v>90</v>
      </c>
    </row>
    <row r="36" spans="1:13" x14ac:dyDescent="0.2">
      <c r="A36" t="s">
        <v>91</v>
      </c>
      <c r="B36" t="s">
        <v>46</v>
      </c>
      <c r="C36" t="s">
        <v>47</v>
      </c>
      <c r="D36" s="1">
        <v>42825.575160902779</v>
      </c>
      <c r="E36" t="s">
        <v>21</v>
      </c>
      <c r="F36" t="s">
        <v>17</v>
      </c>
      <c r="G36">
        <v>4.7699999999999999E-2</v>
      </c>
      <c r="H36">
        <v>2.0961E-2</v>
      </c>
      <c r="I36">
        <v>3.4E-5</v>
      </c>
      <c r="J36">
        <v>0.43944</v>
      </c>
      <c r="K36">
        <v>0</v>
      </c>
      <c r="M36" t="s">
        <v>92</v>
      </c>
    </row>
    <row r="37" spans="1:13" x14ac:dyDescent="0.2">
      <c r="A37" t="s">
        <v>93</v>
      </c>
      <c r="B37" t="s">
        <v>46</v>
      </c>
      <c r="C37" t="s">
        <v>47</v>
      </c>
      <c r="D37" s="1">
        <v>42825.575236064811</v>
      </c>
      <c r="E37" t="s">
        <v>21</v>
      </c>
      <c r="F37" t="s">
        <v>17</v>
      </c>
      <c r="G37">
        <v>4.7699999999999999E-2</v>
      </c>
      <c r="H37">
        <v>1.379956</v>
      </c>
      <c r="I37">
        <v>2.2079999999999999E-3</v>
      </c>
      <c r="J37">
        <v>28.929895170000002</v>
      </c>
      <c r="K37">
        <v>0</v>
      </c>
      <c r="M37" t="s">
        <v>94</v>
      </c>
    </row>
    <row r="38" spans="1:13" x14ac:dyDescent="0.2">
      <c r="A38" t="s">
        <v>95</v>
      </c>
      <c r="B38" t="s">
        <v>96</v>
      </c>
      <c r="C38" t="s">
        <v>97</v>
      </c>
      <c r="D38" s="1">
        <v>42864.554579976852</v>
      </c>
      <c r="E38" t="s">
        <v>16</v>
      </c>
      <c r="F38" t="s">
        <v>17</v>
      </c>
      <c r="G38">
        <v>84.2</v>
      </c>
      <c r="H38">
        <v>11.167669999999999</v>
      </c>
      <c r="I38">
        <v>1.787E-2</v>
      </c>
      <c r="J38">
        <v>0.13263263</v>
      </c>
      <c r="K38">
        <v>0</v>
      </c>
      <c r="M38" t="s">
        <v>98</v>
      </c>
    </row>
    <row r="39" spans="1:13" x14ac:dyDescent="0.2">
      <c r="A39" t="s">
        <v>99</v>
      </c>
      <c r="B39" t="s">
        <v>96</v>
      </c>
      <c r="C39" t="s">
        <v>97</v>
      </c>
      <c r="D39" s="1">
        <v>42864.555788576392</v>
      </c>
      <c r="E39" t="s">
        <v>16</v>
      </c>
      <c r="F39" t="s">
        <v>17</v>
      </c>
      <c r="G39">
        <v>84.2</v>
      </c>
      <c r="H39">
        <v>157.04560000000001</v>
      </c>
      <c r="I39">
        <v>0.25126999999999999</v>
      </c>
      <c r="J39">
        <v>1.86514969</v>
      </c>
      <c r="K39">
        <v>0</v>
      </c>
      <c r="M39" t="s">
        <v>100</v>
      </c>
    </row>
    <row r="40" spans="1:13" x14ac:dyDescent="0.2">
      <c r="A40" t="s">
        <v>101</v>
      </c>
      <c r="B40" t="s">
        <v>96</v>
      </c>
      <c r="C40" t="s">
        <v>97</v>
      </c>
      <c r="D40" s="1">
        <v>42864.556210833332</v>
      </c>
      <c r="E40" t="s">
        <v>16</v>
      </c>
      <c r="F40" t="s">
        <v>17</v>
      </c>
      <c r="G40">
        <v>84.2</v>
      </c>
      <c r="H40">
        <v>1793.50794</v>
      </c>
      <c r="I40">
        <v>2.8696100000000002</v>
      </c>
      <c r="J40">
        <v>21.300569370000002</v>
      </c>
      <c r="K40">
        <v>0</v>
      </c>
      <c r="M40" t="s">
        <v>102</v>
      </c>
    </row>
    <row r="41" spans="1:13" x14ac:dyDescent="0.2">
      <c r="A41" t="s">
        <v>103</v>
      </c>
      <c r="B41" t="s">
        <v>96</v>
      </c>
      <c r="C41" t="s">
        <v>97</v>
      </c>
      <c r="D41" s="1">
        <v>42864.556242569444</v>
      </c>
      <c r="E41" t="s">
        <v>16</v>
      </c>
      <c r="F41" t="s">
        <v>17</v>
      </c>
      <c r="G41">
        <v>84.2</v>
      </c>
      <c r="H41">
        <v>117.88</v>
      </c>
      <c r="I41">
        <v>0.18861</v>
      </c>
      <c r="J41">
        <v>1.4</v>
      </c>
      <c r="K41">
        <v>0</v>
      </c>
      <c r="M41" t="s">
        <v>104</v>
      </c>
    </row>
    <row r="42" spans="1:13" x14ac:dyDescent="0.2">
      <c r="A42" t="s">
        <v>105</v>
      </c>
      <c r="B42" t="s">
        <v>96</v>
      </c>
      <c r="C42" t="s">
        <v>97</v>
      </c>
      <c r="D42" s="1">
        <v>42864.556258472221</v>
      </c>
      <c r="E42" t="s">
        <v>16</v>
      </c>
      <c r="F42" t="s">
        <v>17</v>
      </c>
      <c r="G42">
        <v>84.2</v>
      </c>
      <c r="H42">
        <v>37.46058</v>
      </c>
      <c r="I42">
        <v>5.994E-2</v>
      </c>
      <c r="J42">
        <v>0.44490000000000002</v>
      </c>
      <c r="K42">
        <v>0</v>
      </c>
      <c r="M42" t="s">
        <v>106</v>
      </c>
    </row>
    <row r="43" spans="1:13" x14ac:dyDescent="0.2">
      <c r="A43" t="s">
        <v>107</v>
      </c>
      <c r="B43" t="s">
        <v>96</v>
      </c>
      <c r="C43" t="s">
        <v>97</v>
      </c>
      <c r="D43" s="1">
        <v>42864.556351863423</v>
      </c>
      <c r="E43" t="s">
        <v>16</v>
      </c>
      <c r="F43" t="s">
        <v>17</v>
      </c>
      <c r="G43">
        <v>84.2</v>
      </c>
      <c r="H43">
        <v>9448.0314799999996</v>
      </c>
      <c r="I43">
        <v>15.116849999999999</v>
      </c>
      <c r="J43">
        <v>112.2094</v>
      </c>
      <c r="K43">
        <v>0</v>
      </c>
      <c r="M43" t="s">
        <v>108</v>
      </c>
    </row>
    <row r="44" spans="1:13" x14ac:dyDescent="0.2">
      <c r="A44" t="s">
        <v>109</v>
      </c>
      <c r="B44" t="s">
        <v>96</v>
      </c>
      <c r="C44" t="s">
        <v>97</v>
      </c>
      <c r="D44" s="1">
        <v>42864.556351967592</v>
      </c>
      <c r="E44" t="s">
        <v>16</v>
      </c>
      <c r="F44" t="s">
        <v>17</v>
      </c>
      <c r="G44">
        <v>84.2</v>
      </c>
      <c r="H44">
        <v>6552.5895200000004</v>
      </c>
      <c r="I44">
        <v>10.48414</v>
      </c>
      <c r="J44">
        <v>77.821728309999997</v>
      </c>
      <c r="K44">
        <v>0</v>
      </c>
      <c r="M44" t="s">
        <v>110</v>
      </c>
    </row>
    <row r="45" spans="1:13" x14ac:dyDescent="0.2">
      <c r="A45" t="s">
        <v>111</v>
      </c>
      <c r="B45" t="s">
        <v>112</v>
      </c>
      <c r="C45" t="s">
        <v>97</v>
      </c>
      <c r="D45" s="1">
        <v>42866.793966006946</v>
      </c>
      <c r="E45" t="s">
        <v>21</v>
      </c>
      <c r="F45" t="s">
        <v>17</v>
      </c>
      <c r="G45">
        <v>87.5</v>
      </c>
      <c r="H45">
        <v>2804.9091600000002</v>
      </c>
      <c r="I45">
        <v>4.4878499999999999</v>
      </c>
      <c r="J45">
        <v>32.056104640000001</v>
      </c>
      <c r="K45">
        <v>0</v>
      </c>
      <c r="M45" t="s">
        <v>113</v>
      </c>
    </row>
    <row r="46" spans="1:13" x14ac:dyDescent="0.2">
      <c r="A46" t="s">
        <v>114</v>
      </c>
      <c r="B46" t="s">
        <v>112</v>
      </c>
      <c r="C46" t="s">
        <v>97</v>
      </c>
      <c r="D46" s="1">
        <v>42866.793981342591</v>
      </c>
      <c r="E46" t="s">
        <v>21</v>
      </c>
      <c r="F46" t="s">
        <v>17</v>
      </c>
      <c r="G46">
        <v>87.5</v>
      </c>
      <c r="H46">
        <v>473.82772</v>
      </c>
      <c r="I46">
        <v>0.75812000000000002</v>
      </c>
      <c r="J46">
        <v>5.4151739900000004</v>
      </c>
      <c r="K46">
        <v>0</v>
      </c>
      <c r="M46" t="s">
        <v>115</v>
      </c>
    </row>
    <row r="47" spans="1:13" x14ac:dyDescent="0.2">
      <c r="A47" t="s">
        <v>116</v>
      </c>
      <c r="B47" t="s">
        <v>112</v>
      </c>
      <c r="C47" t="s">
        <v>97</v>
      </c>
      <c r="D47" s="1">
        <v>42866.794085995367</v>
      </c>
      <c r="E47" t="s">
        <v>21</v>
      </c>
      <c r="F47" t="s">
        <v>17</v>
      </c>
      <c r="G47">
        <v>87.5</v>
      </c>
      <c r="H47">
        <v>1421.15698</v>
      </c>
      <c r="I47">
        <v>2.2738499999999999</v>
      </c>
      <c r="J47">
        <v>16.241793999999999</v>
      </c>
      <c r="K47">
        <v>0</v>
      </c>
      <c r="M47" t="s">
        <v>117</v>
      </c>
    </row>
    <row r="48" spans="1:13" x14ac:dyDescent="0.2">
      <c r="A48" t="s">
        <v>118</v>
      </c>
      <c r="B48" t="s">
        <v>112</v>
      </c>
      <c r="C48" t="s">
        <v>97</v>
      </c>
      <c r="D48" s="1">
        <v>42866.794194212962</v>
      </c>
      <c r="E48" t="s">
        <v>21</v>
      </c>
      <c r="F48" t="s">
        <v>17</v>
      </c>
      <c r="G48">
        <v>87.5</v>
      </c>
      <c r="H48">
        <v>13381.280699999999</v>
      </c>
      <c r="I48">
        <v>21.410049999999998</v>
      </c>
      <c r="J48">
        <v>152.92892227999999</v>
      </c>
      <c r="K48">
        <v>0</v>
      </c>
      <c r="M48" t="s">
        <v>119</v>
      </c>
    </row>
    <row r="49" spans="1:13" x14ac:dyDescent="0.2">
      <c r="A49" t="s">
        <v>120</v>
      </c>
      <c r="B49" t="s">
        <v>121</v>
      </c>
      <c r="C49" t="s">
        <v>97</v>
      </c>
      <c r="D49" s="1">
        <v>42867.23170138889</v>
      </c>
      <c r="E49" t="s">
        <v>16</v>
      </c>
      <c r="F49" t="s">
        <v>17</v>
      </c>
      <c r="G49">
        <v>90</v>
      </c>
      <c r="H49">
        <v>1247.77774</v>
      </c>
      <c r="I49">
        <v>1.99644</v>
      </c>
      <c r="J49">
        <v>13.8641971</v>
      </c>
      <c r="K49">
        <v>0</v>
      </c>
      <c r="M49" t="s">
        <v>122</v>
      </c>
    </row>
    <row r="50" spans="1:13" x14ac:dyDescent="0.2">
      <c r="A50" t="s">
        <v>123</v>
      </c>
      <c r="B50" t="s">
        <v>121</v>
      </c>
      <c r="C50" t="s">
        <v>97</v>
      </c>
      <c r="D50" s="1">
        <v>42867.231810543984</v>
      </c>
      <c r="E50" t="s">
        <v>16</v>
      </c>
      <c r="F50" t="s">
        <v>17</v>
      </c>
      <c r="G50">
        <v>90</v>
      </c>
      <c r="H50">
        <v>8010.7662499999997</v>
      </c>
      <c r="I50">
        <v>12.81723</v>
      </c>
      <c r="J50">
        <v>89.008513859999994</v>
      </c>
      <c r="K50">
        <v>0</v>
      </c>
      <c r="M50" t="s">
        <v>124</v>
      </c>
    </row>
    <row r="51" spans="1:13" x14ac:dyDescent="0.2">
      <c r="A51" t="s">
        <v>125</v>
      </c>
      <c r="B51" t="s">
        <v>121</v>
      </c>
      <c r="C51" t="s">
        <v>97</v>
      </c>
      <c r="D51" s="1">
        <v>42867.231813391205</v>
      </c>
      <c r="E51" t="s">
        <v>16</v>
      </c>
      <c r="F51" t="s">
        <v>17</v>
      </c>
      <c r="G51">
        <v>90</v>
      </c>
      <c r="H51">
        <v>7691.2864200000004</v>
      </c>
      <c r="I51">
        <v>12.30606</v>
      </c>
      <c r="J51">
        <v>85.458737999999997</v>
      </c>
      <c r="K51">
        <v>0</v>
      </c>
      <c r="M51" t="s">
        <v>126</v>
      </c>
    </row>
    <row r="52" spans="1:13" x14ac:dyDescent="0.2">
      <c r="A52" t="s">
        <v>127</v>
      </c>
      <c r="B52" t="s">
        <v>121</v>
      </c>
      <c r="C52" t="s">
        <v>97</v>
      </c>
      <c r="D52" s="1">
        <v>42867.232094432868</v>
      </c>
      <c r="E52" t="s">
        <v>16</v>
      </c>
      <c r="F52" t="s">
        <v>17</v>
      </c>
      <c r="G52">
        <v>90</v>
      </c>
      <c r="H52">
        <v>1625.92749</v>
      </c>
      <c r="I52">
        <v>2.2763</v>
      </c>
      <c r="J52">
        <v>18.065861040000001</v>
      </c>
      <c r="K52">
        <v>0</v>
      </c>
      <c r="M52" t="s">
        <v>128</v>
      </c>
    </row>
    <row r="53" spans="1:13" x14ac:dyDescent="0.2">
      <c r="A53" t="s">
        <v>129</v>
      </c>
      <c r="B53" t="s">
        <v>130</v>
      </c>
      <c r="C53" t="s">
        <v>97</v>
      </c>
      <c r="D53" s="1">
        <v>42867.86388571759</v>
      </c>
      <c r="E53" t="s">
        <v>21</v>
      </c>
      <c r="F53" t="s">
        <v>17</v>
      </c>
      <c r="G53">
        <v>86.1</v>
      </c>
      <c r="H53">
        <v>315.39436999999998</v>
      </c>
      <c r="I53">
        <v>0.44155</v>
      </c>
      <c r="J53">
        <v>3.6631170000000002</v>
      </c>
      <c r="K53">
        <v>0</v>
      </c>
      <c r="M53" t="s">
        <v>131</v>
      </c>
    </row>
    <row r="54" spans="1:13" x14ac:dyDescent="0.2">
      <c r="A54" t="s">
        <v>132</v>
      </c>
      <c r="B54" t="s">
        <v>130</v>
      </c>
      <c r="C54" t="s">
        <v>97</v>
      </c>
      <c r="D54" s="1">
        <v>42867.864283009258</v>
      </c>
      <c r="E54" t="s">
        <v>21</v>
      </c>
      <c r="F54" t="s">
        <v>17</v>
      </c>
      <c r="G54">
        <v>86.1</v>
      </c>
      <c r="H54">
        <v>2752.2296200000001</v>
      </c>
      <c r="I54">
        <v>3.8531200000000001</v>
      </c>
      <c r="J54">
        <v>31.965500769999998</v>
      </c>
      <c r="K54">
        <v>0</v>
      </c>
      <c r="M54" t="s">
        <v>133</v>
      </c>
    </row>
    <row r="55" spans="1:13" x14ac:dyDescent="0.2">
      <c r="A55" t="s">
        <v>134</v>
      </c>
      <c r="B55" t="s">
        <v>130</v>
      </c>
      <c r="C55" t="s">
        <v>97</v>
      </c>
      <c r="D55" s="1">
        <v>42867.875280300927</v>
      </c>
      <c r="E55" t="s">
        <v>21</v>
      </c>
      <c r="F55" t="s">
        <v>17</v>
      </c>
      <c r="G55">
        <v>86.1</v>
      </c>
      <c r="H55">
        <v>15474.4432</v>
      </c>
      <c r="I55">
        <v>21.66422</v>
      </c>
      <c r="J55">
        <v>179.72640185</v>
      </c>
      <c r="K55">
        <v>0</v>
      </c>
      <c r="M55" t="s">
        <v>135</v>
      </c>
    </row>
    <row r="56" spans="1:13" x14ac:dyDescent="0.2">
      <c r="A56" t="s">
        <v>136</v>
      </c>
      <c r="B56" t="s">
        <v>137</v>
      </c>
      <c r="C56" t="s">
        <v>97</v>
      </c>
      <c r="D56" s="1">
        <v>42869.274000914353</v>
      </c>
      <c r="E56" t="s">
        <v>16</v>
      </c>
      <c r="F56" t="s">
        <v>17</v>
      </c>
      <c r="G56">
        <v>89</v>
      </c>
      <c r="H56">
        <v>107.74339999999999</v>
      </c>
      <c r="I56">
        <v>0.15084</v>
      </c>
      <c r="J56">
        <v>1.2105999999999999</v>
      </c>
      <c r="K56">
        <v>0</v>
      </c>
      <c r="M56" t="s">
        <v>138</v>
      </c>
    </row>
    <row r="57" spans="1:13" x14ac:dyDescent="0.2">
      <c r="A57" t="s">
        <v>139</v>
      </c>
      <c r="B57" t="s">
        <v>137</v>
      </c>
      <c r="C57" t="s">
        <v>97</v>
      </c>
      <c r="D57" s="1">
        <v>42869.291158460648</v>
      </c>
      <c r="E57" t="s">
        <v>16</v>
      </c>
      <c r="F57" t="s">
        <v>17</v>
      </c>
      <c r="G57">
        <v>89</v>
      </c>
      <c r="H57">
        <v>44.865690000000001</v>
      </c>
      <c r="I57">
        <v>6.2810000000000005E-2</v>
      </c>
      <c r="J57">
        <v>0.50410884</v>
      </c>
      <c r="K57">
        <v>0</v>
      </c>
      <c r="M57" t="s">
        <v>140</v>
      </c>
    </row>
    <row r="58" spans="1:13" x14ac:dyDescent="0.2">
      <c r="A58" t="s">
        <v>141</v>
      </c>
      <c r="B58" t="s">
        <v>137</v>
      </c>
      <c r="C58" t="s">
        <v>97</v>
      </c>
      <c r="D58" s="1">
        <v>42869.291374375003</v>
      </c>
      <c r="E58" t="s">
        <v>16</v>
      </c>
      <c r="F58" t="s">
        <v>17</v>
      </c>
      <c r="G58">
        <v>89</v>
      </c>
      <c r="H58">
        <v>481.43635</v>
      </c>
      <c r="I58">
        <v>0.67401</v>
      </c>
      <c r="J58">
        <v>5.4093972099999998</v>
      </c>
      <c r="K58">
        <v>0</v>
      </c>
      <c r="M58" t="s">
        <v>142</v>
      </c>
    </row>
    <row r="59" spans="1:13" x14ac:dyDescent="0.2">
      <c r="A59" t="s">
        <v>143</v>
      </c>
      <c r="B59" t="s">
        <v>137</v>
      </c>
      <c r="C59" t="s">
        <v>97</v>
      </c>
      <c r="D59" s="1">
        <v>42869.291707037039</v>
      </c>
      <c r="E59" t="s">
        <v>16</v>
      </c>
      <c r="F59" t="s">
        <v>17</v>
      </c>
      <c r="G59">
        <v>89</v>
      </c>
      <c r="H59">
        <v>2605.9395800000002</v>
      </c>
      <c r="I59">
        <v>3.64832</v>
      </c>
      <c r="J59">
        <v>29.28022</v>
      </c>
      <c r="K59">
        <v>0</v>
      </c>
      <c r="M59" t="s">
        <v>144</v>
      </c>
    </row>
    <row r="60" spans="1:13" x14ac:dyDescent="0.2">
      <c r="A60" t="s">
        <v>145</v>
      </c>
      <c r="B60" t="s">
        <v>137</v>
      </c>
      <c r="C60" t="s">
        <v>97</v>
      </c>
      <c r="D60" s="1">
        <v>42869.291733611113</v>
      </c>
      <c r="E60" t="s">
        <v>16</v>
      </c>
      <c r="F60" t="s">
        <v>17</v>
      </c>
      <c r="G60">
        <v>89</v>
      </c>
      <c r="H60">
        <v>319.87236999999999</v>
      </c>
      <c r="I60">
        <v>0.44782</v>
      </c>
      <c r="J60">
        <v>3.5940715700000001</v>
      </c>
      <c r="K60">
        <v>0</v>
      </c>
      <c r="M60" t="s">
        <v>146</v>
      </c>
    </row>
    <row r="61" spans="1:13" x14ac:dyDescent="0.2">
      <c r="A61" t="s">
        <v>147</v>
      </c>
      <c r="B61" t="s">
        <v>137</v>
      </c>
      <c r="C61" t="s">
        <v>97</v>
      </c>
      <c r="D61" s="1">
        <v>42869.29175113426</v>
      </c>
      <c r="E61" t="s">
        <v>16</v>
      </c>
      <c r="F61" t="s">
        <v>17</v>
      </c>
      <c r="G61">
        <v>89</v>
      </c>
      <c r="H61">
        <v>2089.4037800000001</v>
      </c>
      <c r="I61">
        <v>2.92517</v>
      </c>
      <c r="J61">
        <v>23.476447</v>
      </c>
      <c r="K61">
        <v>0</v>
      </c>
      <c r="M61" t="s">
        <v>148</v>
      </c>
    </row>
    <row r="62" spans="1:13" x14ac:dyDescent="0.2">
      <c r="A62" t="s">
        <v>149</v>
      </c>
      <c r="B62" t="s">
        <v>137</v>
      </c>
      <c r="C62" t="s">
        <v>97</v>
      </c>
      <c r="D62" s="1">
        <v>42869.291751261575</v>
      </c>
      <c r="E62" t="s">
        <v>16</v>
      </c>
      <c r="F62" t="s">
        <v>17</v>
      </c>
      <c r="G62">
        <v>89</v>
      </c>
      <c r="H62">
        <v>516.53606000000002</v>
      </c>
      <c r="I62">
        <v>0.72314999999999996</v>
      </c>
      <c r="J62">
        <v>5.803776</v>
      </c>
      <c r="K62">
        <v>0</v>
      </c>
      <c r="M62" t="s">
        <v>150</v>
      </c>
    </row>
    <row r="63" spans="1:13" x14ac:dyDescent="0.2">
      <c r="A63" t="s">
        <v>151</v>
      </c>
      <c r="B63" t="s">
        <v>137</v>
      </c>
      <c r="C63" t="s">
        <v>97</v>
      </c>
      <c r="D63" s="1">
        <v>42869.291795370373</v>
      </c>
      <c r="E63" t="s">
        <v>16</v>
      </c>
      <c r="F63" t="s">
        <v>17</v>
      </c>
      <c r="G63">
        <v>89</v>
      </c>
      <c r="H63">
        <v>3011.95138</v>
      </c>
      <c r="I63">
        <v>4.2167300000000001</v>
      </c>
      <c r="J63">
        <v>33.842150369999999</v>
      </c>
      <c r="K63">
        <v>0</v>
      </c>
      <c r="M63" t="s">
        <v>152</v>
      </c>
    </row>
    <row r="64" spans="1:13" x14ac:dyDescent="0.2">
      <c r="A64" t="s">
        <v>153</v>
      </c>
      <c r="B64" t="s">
        <v>137</v>
      </c>
      <c r="C64" t="s">
        <v>97</v>
      </c>
      <c r="D64" s="1">
        <v>42869.292737534721</v>
      </c>
      <c r="E64" t="s">
        <v>16</v>
      </c>
      <c r="F64" t="s">
        <v>17</v>
      </c>
      <c r="G64">
        <v>89</v>
      </c>
      <c r="H64">
        <v>4494.8509299999996</v>
      </c>
      <c r="I64">
        <v>6.2927900000000001</v>
      </c>
      <c r="J64">
        <v>50.503943</v>
      </c>
      <c r="K64">
        <v>0</v>
      </c>
      <c r="M64" t="s">
        <v>154</v>
      </c>
    </row>
    <row r="65" spans="1:13" x14ac:dyDescent="0.2">
      <c r="A65" t="s">
        <v>155</v>
      </c>
      <c r="B65" t="s">
        <v>137</v>
      </c>
      <c r="C65" t="s">
        <v>97</v>
      </c>
      <c r="D65" s="1">
        <v>42869.292747766202</v>
      </c>
      <c r="E65" t="s">
        <v>16</v>
      </c>
      <c r="F65" t="s">
        <v>17</v>
      </c>
      <c r="G65">
        <v>89</v>
      </c>
      <c r="H65">
        <v>775.55074000000002</v>
      </c>
      <c r="I65">
        <v>1.0857699999999999</v>
      </c>
      <c r="J65">
        <v>8.7140532499999992</v>
      </c>
      <c r="K65">
        <v>0</v>
      </c>
      <c r="M65" t="s">
        <v>156</v>
      </c>
    </row>
    <row r="66" spans="1:13" x14ac:dyDescent="0.2">
      <c r="A66" t="s">
        <v>157</v>
      </c>
      <c r="B66" t="s">
        <v>137</v>
      </c>
      <c r="C66" t="s">
        <v>97</v>
      </c>
      <c r="D66" s="1">
        <v>42869.292865729163</v>
      </c>
      <c r="E66" t="s">
        <v>16</v>
      </c>
      <c r="F66" t="s">
        <v>17</v>
      </c>
      <c r="G66">
        <v>89</v>
      </c>
      <c r="H66">
        <v>775.31460000000004</v>
      </c>
      <c r="I66">
        <v>1.08544</v>
      </c>
      <c r="J66">
        <v>8.7113999999999994</v>
      </c>
      <c r="K66">
        <v>0</v>
      </c>
      <c r="M66" t="s">
        <v>158</v>
      </c>
    </row>
    <row r="67" spans="1:13" x14ac:dyDescent="0.2">
      <c r="A67" t="s">
        <v>159</v>
      </c>
      <c r="B67" t="s">
        <v>137</v>
      </c>
      <c r="C67" t="s">
        <v>97</v>
      </c>
      <c r="D67" s="1">
        <v>42869.292963113425</v>
      </c>
      <c r="E67" t="s">
        <v>16</v>
      </c>
      <c r="F67" t="s">
        <v>17</v>
      </c>
      <c r="G67">
        <v>89</v>
      </c>
      <c r="H67">
        <v>462.50506999999999</v>
      </c>
      <c r="I67">
        <v>0.64751000000000003</v>
      </c>
      <c r="J67">
        <v>5.1966861900000003</v>
      </c>
      <c r="K67">
        <v>0</v>
      </c>
      <c r="M67" t="s">
        <v>160</v>
      </c>
    </row>
    <row r="68" spans="1:13" x14ac:dyDescent="0.2">
      <c r="A68" t="s">
        <v>161</v>
      </c>
      <c r="B68" t="s">
        <v>137</v>
      </c>
      <c r="C68" t="s">
        <v>97</v>
      </c>
      <c r="D68" s="1">
        <v>42869.293053530091</v>
      </c>
      <c r="E68" t="s">
        <v>16</v>
      </c>
      <c r="F68" t="s">
        <v>17</v>
      </c>
      <c r="G68">
        <v>89</v>
      </c>
      <c r="H68">
        <v>155.46046000000001</v>
      </c>
      <c r="I68">
        <v>0.21764</v>
      </c>
      <c r="J68">
        <v>1.74674675</v>
      </c>
      <c r="K68">
        <v>0</v>
      </c>
      <c r="M68" t="s">
        <v>162</v>
      </c>
    </row>
    <row r="69" spans="1:13" x14ac:dyDescent="0.2">
      <c r="A69" t="s">
        <v>163</v>
      </c>
      <c r="B69" t="s">
        <v>137</v>
      </c>
      <c r="C69" t="s">
        <v>97</v>
      </c>
      <c r="D69" s="1">
        <v>42869.295600972226</v>
      </c>
      <c r="E69" t="s">
        <v>16</v>
      </c>
      <c r="F69" t="s">
        <v>17</v>
      </c>
      <c r="G69">
        <v>89</v>
      </c>
      <c r="H69">
        <v>1292.72046</v>
      </c>
      <c r="I69">
        <v>1.8098099999999999</v>
      </c>
      <c r="J69">
        <v>14.524949039999999</v>
      </c>
      <c r="K69">
        <v>0</v>
      </c>
      <c r="M69" t="s">
        <v>164</v>
      </c>
    </row>
    <row r="70" spans="1:13" x14ac:dyDescent="0.2">
      <c r="A70" t="s">
        <v>165</v>
      </c>
      <c r="B70" t="s">
        <v>137</v>
      </c>
      <c r="C70" t="s">
        <v>97</v>
      </c>
      <c r="D70" s="1">
        <v>42869.297611886577</v>
      </c>
      <c r="E70" t="s">
        <v>16</v>
      </c>
      <c r="F70" t="s">
        <v>17</v>
      </c>
      <c r="G70">
        <v>89</v>
      </c>
      <c r="H70">
        <v>309.47169000000002</v>
      </c>
      <c r="I70">
        <v>0.43325999999999998</v>
      </c>
      <c r="J70">
        <v>3.4772099999999999</v>
      </c>
      <c r="K70">
        <v>0</v>
      </c>
      <c r="M70" t="s">
        <v>166</v>
      </c>
    </row>
    <row r="71" spans="1:13" x14ac:dyDescent="0.2">
      <c r="A71" t="s">
        <v>167</v>
      </c>
      <c r="B71" t="s">
        <v>137</v>
      </c>
      <c r="C71" t="s">
        <v>97</v>
      </c>
      <c r="D71" s="1">
        <v>42869.297612650465</v>
      </c>
      <c r="E71" t="s">
        <v>16</v>
      </c>
      <c r="F71" t="s">
        <v>17</v>
      </c>
      <c r="G71">
        <v>89</v>
      </c>
      <c r="H71">
        <v>436.11655000000002</v>
      </c>
      <c r="I71">
        <v>0.61055999999999999</v>
      </c>
      <c r="J71">
        <v>4.9001859999999997</v>
      </c>
      <c r="K71">
        <v>0</v>
      </c>
      <c r="M71" t="s">
        <v>168</v>
      </c>
    </row>
    <row r="72" spans="1:13" x14ac:dyDescent="0.2">
      <c r="A72" t="s">
        <v>169</v>
      </c>
      <c r="B72" t="s">
        <v>137</v>
      </c>
      <c r="C72" t="s">
        <v>97</v>
      </c>
      <c r="D72" s="1">
        <v>42869.297618657409</v>
      </c>
      <c r="E72" t="s">
        <v>16</v>
      </c>
      <c r="F72" t="s">
        <v>17</v>
      </c>
      <c r="G72">
        <v>89</v>
      </c>
      <c r="H72">
        <v>374.59512999999998</v>
      </c>
      <c r="I72">
        <v>0.52442999999999995</v>
      </c>
      <c r="J72">
        <v>4.2089340000000002</v>
      </c>
      <c r="K72">
        <v>0</v>
      </c>
      <c r="M72" t="s">
        <v>170</v>
      </c>
    </row>
    <row r="73" spans="1:13" x14ac:dyDescent="0.2">
      <c r="A73" t="s">
        <v>171</v>
      </c>
      <c r="B73" t="s">
        <v>137</v>
      </c>
      <c r="C73" t="s">
        <v>97</v>
      </c>
      <c r="D73" s="1">
        <v>42869.297637511576</v>
      </c>
      <c r="E73" t="s">
        <v>16</v>
      </c>
      <c r="F73" t="s">
        <v>17</v>
      </c>
      <c r="G73">
        <v>89</v>
      </c>
      <c r="H73">
        <v>889.86834999999996</v>
      </c>
      <c r="I73">
        <v>1.2458199999999999</v>
      </c>
      <c r="J73">
        <v>9.9985207799999998</v>
      </c>
      <c r="K73">
        <v>0</v>
      </c>
      <c r="M73" t="s">
        <v>172</v>
      </c>
    </row>
    <row r="74" spans="1:13" x14ac:dyDescent="0.2">
      <c r="A74" t="s">
        <v>173</v>
      </c>
      <c r="B74" t="s">
        <v>174</v>
      </c>
      <c r="C74" t="s">
        <v>15</v>
      </c>
      <c r="D74" s="1">
        <v>42872.59876458333</v>
      </c>
      <c r="E74" t="s">
        <v>21</v>
      </c>
      <c r="F74" t="s">
        <v>17</v>
      </c>
      <c r="G74">
        <v>1861.8</v>
      </c>
      <c r="H74">
        <v>18.509830000000001</v>
      </c>
      <c r="I74">
        <v>4.4420000000000001E-2</v>
      </c>
      <c r="J74">
        <v>9.9419E-3</v>
      </c>
      <c r="K74">
        <v>0</v>
      </c>
      <c r="M74" t="s">
        <v>175</v>
      </c>
    </row>
    <row r="75" spans="1:13" x14ac:dyDescent="0.2">
      <c r="A75" t="s">
        <v>176</v>
      </c>
      <c r="B75" t="s">
        <v>174</v>
      </c>
      <c r="C75" t="s">
        <v>15</v>
      </c>
      <c r="D75" s="1">
        <v>42872.59876479167</v>
      </c>
      <c r="E75" t="s">
        <v>21</v>
      </c>
      <c r="F75" t="s">
        <v>17</v>
      </c>
      <c r="G75">
        <v>1861.9</v>
      </c>
      <c r="H75">
        <v>93.094999999999999</v>
      </c>
      <c r="I75">
        <v>0.22342999999999999</v>
      </c>
      <c r="J75">
        <v>0.05</v>
      </c>
      <c r="K75">
        <v>0</v>
      </c>
      <c r="M75" t="s">
        <v>177</v>
      </c>
    </row>
    <row r="76" spans="1:13" x14ac:dyDescent="0.2">
      <c r="A76" t="s">
        <v>178</v>
      </c>
      <c r="B76" t="s">
        <v>179</v>
      </c>
      <c r="C76" t="s">
        <v>180</v>
      </c>
      <c r="D76" s="1">
        <v>42872.600417361115</v>
      </c>
      <c r="E76" t="s">
        <v>21</v>
      </c>
      <c r="F76" t="s">
        <v>17</v>
      </c>
      <c r="G76">
        <v>2.03E-4</v>
      </c>
      <c r="H76">
        <v>5.994E-2</v>
      </c>
      <c r="I76">
        <v>8.3916000000000001E-5</v>
      </c>
      <c r="J76">
        <v>295.27093595999997</v>
      </c>
      <c r="K76">
        <v>0</v>
      </c>
      <c r="M76" t="s">
        <v>181</v>
      </c>
    </row>
    <row r="77" spans="1:13" x14ac:dyDescent="0.2">
      <c r="A77" t="s">
        <v>182</v>
      </c>
      <c r="B77" t="s">
        <v>183</v>
      </c>
      <c r="C77" t="s">
        <v>15</v>
      </c>
      <c r="D77" s="1">
        <v>42878.735939652775</v>
      </c>
      <c r="E77" t="s">
        <v>21</v>
      </c>
      <c r="F77" t="s">
        <v>17</v>
      </c>
      <c r="G77">
        <v>2170</v>
      </c>
      <c r="H77">
        <v>1974.7</v>
      </c>
      <c r="I77">
        <v>2.76458</v>
      </c>
      <c r="J77">
        <v>0.91</v>
      </c>
      <c r="K77">
        <v>0</v>
      </c>
      <c r="M77" t="s">
        <v>184</v>
      </c>
    </row>
    <row r="78" spans="1:13" x14ac:dyDescent="0.2">
      <c r="A78" t="s">
        <v>185</v>
      </c>
      <c r="B78" t="s">
        <v>183</v>
      </c>
      <c r="C78" t="s">
        <v>15</v>
      </c>
      <c r="D78" s="1">
        <v>42878.735949895832</v>
      </c>
      <c r="E78" t="s">
        <v>21</v>
      </c>
      <c r="F78" t="s">
        <v>17</v>
      </c>
      <c r="G78">
        <v>2170</v>
      </c>
      <c r="H78">
        <v>1024.24</v>
      </c>
      <c r="I78">
        <v>1.43394</v>
      </c>
      <c r="J78">
        <v>0.47199999999999998</v>
      </c>
      <c r="K78">
        <v>0</v>
      </c>
      <c r="M78" t="s">
        <v>186</v>
      </c>
    </row>
    <row r="79" spans="1:13" x14ac:dyDescent="0.2">
      <c r="A79" t="s">
        <v>187</v>
      </c>
      <c r="B79" t="s">
        <v>188</v>
      </c>
      <c r="C79" t="s">
        <v>97</v>
      </c>
      <c r="D79" s="1">
        <v>42878.85963353009</v>
      </c>
      <c r="E79" t="s">
        <v>21</v>
      </c>
      <c r="F79" t="s">
        <v>17</v>
      </c>
      <c r="G79">
        <v>160</v>
      </c>
      <c r="H79">
        <v>8469.8307600000007</v>
      </c>
      <c r="I79">
        <v>11.857760000000001</v>
      </c>
      <c r="J79">
        <v>52.936442249999999</v>
      </c>
      <c r="K79">
        <v>0</v>
      </c>
      <c r="M79" t="s">
        <v>189</v>
      </c>
    </row>
    <row r="80" spans="1:13" x14ac:dyDescent="0.2">
      <c r="A80" t="s">
        <v>190</v>
      </c>
      <c r="B80" t="s">
        <v>188</v>
      </c>
      <c r="C80" t="s">
        <v>97</v>
      </c>
      <c r="D80" s="1">
        <v>42878.859633657405</v>
      </c>
      <c r="E80" t="s">
        <v>21</v>
      </c>
      <c r="F80" t="s">
        <v>17</v>
      </c>
      <c r="G80">
        <v>160</v>
      </c>
      <c r="H80">
        <v>1600</v>
      </c>
      <c r="I80">
        <v>1.92</v>
      </c>
      <c r="J80">
        <v>10</v>
      </c>
      <c r="K80">
        <v>0</v>
      </c>
      <c r="M80" t="s">
        <v>191</v>
      </c>
    </row>
    <row r="81" spans="1:13" x14ac:dyDescent="0.2">
      <c r="A81" t="s">
        <v>192</v>
      </c>
      <c r="B81" t="s">
        <v>188</v>
      </c>
      <c r="C81" t="s">
        <v>97</v>
      </c>
      <c r="D81" s="1">
        <v>42878.859633831016</v>
      </c>
      <c r="E81" t="s">
        <v>21</v>
      </c>
      <c r="F81" t="s">
        <v>17</v>
      </c>
      <c r="G81">
        <v>160</v>
      </c>
      <c r="H81">
        <v>5318.07996</v>
      </c>
      <c r="I81">
        <v>6.3817000000000004</v>
      </c>
      <c r="J81">
        <v>33.238</v>
      </c>
      <c r="K81">
        <v>0</v>
      </c>
      <c r="M81" t="s">
        <v>193</v>
      </c>
    </row>
    <row r="82" spans="1:13" x14ac:dyDescent="0.2">
      <c r="A82" t="s">
        <v>194</v>
      </c>
      <c r="B82" t="s">
        <v>195</v>
      </c>
      <c r="C82" t="s">
        <v>196</v>
      </c>
      <c r="D82" s="1">
        <v>42879.792417800927</v>
      </c>
      <c r="E82" t="s">
        <v>21</v>
      </c>
      <c r="F82" t="s">
        <v>17</v>
      </c>
      <c r="G82">
        <v>0.3</v>
      </c>
      <c r="H82">
        <v>594.30999989999998</v>
      </c>
      <c r="I82">
        <v>0.71317200000000003</v>
      </c>
      <c r="J82">
        <v>1981.0333330000001</v>
      </c>
      <c r="K82">
        <v>0</v>
      </c>
      <c r="M82" t="s">
        <v>197</v>
      </c>
    </row>
    <row r="83" spans="1:13" x14ac:dyDescent="0.2">
      <c r="A83" t="s">
        <v>198</v>
      </c>
      <c r="B83" t="s">
        <v>199</v>
      </c>
      <c r="C83" t="s">
        <v>97</v>
      </c>
      <c r="D83" s="1">
        <v>42902.048250127315</v>
      </c>
      <c r="E83" t="s">
        <v>16</v>
      </c>
      <c r="F83" t="s">
        <v>200</v>
      </c>
      <c r="G83">
        <v>332</v>
      </c>
      <c r="H83">
        <v>1001.44148</v>
      </c>
      <c r="I83">
        <v>2.6037499999999998</v>
      </c>
      <c r="J83">
        <v>3.0163899999999999</v>
      </c>
      <c r="K83">
        <v>0</v>
      </c>
      <c r="M83" t="s">
        <v>201</v>
      </c>
    </row>
    <row r="84" spans="1:13" x14ac:dyDescent="0.2">
      <c r="A84" t="s">
        <v>202</v>
      </c>
      <c r="B84" t="s">
        <v>203</v>
      </c>
      <c r="C84" t="s">
        <v>196</v>
      </c>
      <c r="D84" s="1">
        <v>42902.049052083334</v>
      </c>
      <c r="E84" t="s">
        <v>21</v>
      </c>
      <c r="F84" t="s">
        <v>17</v>
      </c>
      <c r="G84">
        <v>0.24099999999999999</v>
      </c>
      <c r="H84">
        <v>212.97026005000001</v>
      </c>
      <c r="I84">
        <v>0.34075242</v>
      </c>
      <c r="J84">
        <v>883.69402508999997</v>
      </c>
      <c r="K84">
        <v>0</v>
      </c>
      <c r="M84" t="s">
        <v>204</v>
      </c>
    </row>
    <row r="85" spans="1:13" x14ac:dyDescent="0.2">
      <c r="A85" t="s">
        <v>205</v>
      </c>
      <c r="B85" t="s">
        <v>203</v>
      </c>
      <c r="C85" t="s">
        <v>196</v>
      </c>
      <c r="D85" s="1">
        <v>42902.05262858796</v>
      </c>
      <c r="E85" t="s">
        <v>21</v>
      </c>
      <c r="F85" t="s">
        <v>17</v>
      </c>
      <c r="G85">
        <v>0.24099999999999999</v>
      </c>
      <c r="H85">
        <v>785.52660000000003</v>
      </c>
      <c r="I85">
        <v>1.2568425599999999</v>
      </c>
      <c r="J85">
        <v>3259.4464730200002</v>
      </c>
      <c r="K85">
        <v>0</v>
      </c>
      <c r="M85" t="s">
        <v>206</v>
      </c>
    </row>
    <row r="86" spans="1:13" x14ac:dyDescent="0.2">
      <c r="A86" t="s">
        <v>207</v>
      </c>
      <c r="B86" t="s">
        <v>208</v>
      </c>
      <c r="C86" t="s">
        <v>97</v>
      </c>
      <c r="D86" s="1">
        <v>43021.616612418984</v>
      </c>
      <c r="E86" t="s">
        <v>16</v>
      </c>
      <c r="F86" t="s">
        <v>17</v>
      </c>
      <c r="G86">
        <v>338</v>
      </c>
      <c r="H86">
        <v>29586.657889999999</v>
      </c>
      <c r="I86">
        <v>47.338650000000001</v>
      </c>
      <c r="J86">
        <v>87.5344908</v>
      </c>
      <c r="K86">
        <v>0</v>
      </c>
      <c r="M86" t="s">
        <v>209</v>
      </c>
    </row>
    <row r="87" spans="1:13" x14ac:dyDescent="0.2">
      <c r="A87" t="s">
        <v>210</v>
      </c>
      <c r="B87" t="s">
        <v>208</v>
      </c>
      <c r="C87" t="s">
        <v>97</v>
      </c>
      <c r="D87" s="1">
        <v>43021.61661258102</v>
      </c>
      <c r="E87" t="s">
        <v>16</v>
      </c>
      <c r="F87" t="s">
        <v>17</v>
      </c>
      <c r="G87">
        <v>338</v>
      </c>
      <c r="H87">
        <v>91.520840000000007</v>
      </c>
      <c r="I87">
        <v>0.14643</v>
      </c>
      <c r="J87">
        <v>0.27077171</v>
      </c>
      <c r="K87">
        <v>0</v>
      </c>
      <c r="M87" t="s">
        <v>211</v>
      </c>
    </row>
    <row r="88" spans="1:13" x14ac:dyDescent="0.2">
      <c r="A88" t="s">
        <v>212</v>
      </c>
      <c r="B88" t="s">
        <v>208</v>
      </c>
      <c r="C88" t="s">
        <v>97</v>
      </c>
      <c r="D88" s="1">
        <v>43021.616613344908</v>
      </c>
      <c r="E88" t="s">
        <v>16</v>
      </c>
      <c r="F88" t="s">
        <v>17</v>
      </c>
      <c r="G88">
        <v>338</v>
      </c>
      <c r="H88">
        <v>338</v>
      </c>
      <c r="I88">
        <v>0.54079999999999995</v>
      </c>
      <c r="J88">
        <v>1</v>
      </c>
      <c r="K88">
        <v>0</v>
      </c>
      <c r="M88" t="s">
        <v>213</v>
      </c>
    </row>
    <row r="89" spans="1:13" x14ac:dyDescent="0.2">
      <c r="A89" t="s">
        <v>214</v>
      </c>
      <c r="B89" t="s">
        <v>208</v>
      </c>
      <c r="C89" t="s">
        <v>97</v>
      </c>
      <c r="D89" s="1">
        <v>43021.616614016202</v>
      </c>
      <c r="E89" t="s">
        <v>16</v>
      </c>
      <c r="F89" t="s">
        <v>17</v>
      </c>
      <c r="G89">
        <v>338</v>
      </c>
      <c r="H89">
        <v>338</v>
      </c>
      <c r="I89">
        <v>0.54079999999999995</v>
      </c>
      <c r="J89">
        <v>1</v>
      </c>
      <c r="K89">
        <v>0</v>
      </c>
      <c r="M89" t="s">
        <v>215</v>
      </c>
    </row>
    <row r="90" spans="1:13" x14ac:dyDescent="0.2">
      <c r="A90" t="s">
        <v>216</v>
      </c>
      <c r="B90" t="s">
        <v>208</v>
      </c>
      <c r="C90" t="s">
        <v>97</v>
      </c>
      <c r="D90" s="1">
        <v>43021.616808379629</v>
      </c>
      <c r="E90" t="s">
        <v>16</v>
      </c>
      <c r="F90" t="s">
        <v>17</v>
      </c>
      <c r="G90">
        <v>338</v>
      </c>
      <c r="H90">
        <v>2150.8283499999998</v>
      </c>
      <c r="I90">
        <v>3.4413299999999998</v>
      </c>
      <c r="J90">
        <v>6.3633974899999997</v>
      </c>
      <c r="K90">
        <v>0</v>
      </c>
      <c r="M90" t="s">
        <v>217</v>
      </c>
    </row>
    <row r="91" spans="1:13" x14ac:dyDescent="0.2">
      <c r="A91" t="s">
        <v>218</v>
      </c>
      <c r="B91" t="s">
        <v>219</v>
      </c>
      <c r="C91" t="s">
        <v>97</v>
      </c>
      <c r="D91" s="1">
        <v>43025.657702430559</v>
      </c>
      <c r="E91" t="s">
        <v>21</v>
      </c>
      <c r="F91" t="s">
        <v>17</v>
      </c>
      <c r="G91">
        <v>321</v>
      </c>
      <c r="H91">
        <v>32452.987649999999</v>
      </c>
      <c r="I91">
        <v>51.924779999999998</v>
      </c>
      <c r="J91">
        <v>101.09965</v>
      </c>
      <c r="K91">
        <v>0</v>
      </c>
      <c r="M91" t="s">
        <v>220</v>
      </c>
    </row>
    <row r="92" spans="1:13" x14ac:dyDescent="0.2">
      <c r="A92" t="s">
        <v>221</v>
      </c>
      <c r="B92" t="s">
        <v>222</v>
      </c>
      <c r="C92" t="s">
        <v>97</v>
      </c>
      <c r="D92" s="1">
        <v>43047.828727175925</v>
      </c>
      <c r="E92" t="s">
        <v>16</v>
      </c>
      <c r="F92" t="s">
        <v>17</v>
      </c>
      <c r="G92">
        <v>313</v>
      </c>
      <c r="H92">
        <v>31593.568960000001</v>
      </c>
      <c r="I92">
        <v>44.231000000000002</v>
      </c>
      <c r="J92">
        <v>100.93792000000001</v>
      </c>
      <c r="K92">
        <v>0</v>
      </c>
      <c r="M92" t="s">
        <v>223</v>
      </c>
    </row>
    <row r="93" spans="1:13" x14ac:dyDescent="0.2">
      <c r="A93" t="s">
        <v>224</v>
      </c>
      <c r="B93" t="s">
        <v>225</v>
      </c>
      <c r="C93" t="s">
        <v>97</v>
      </c>
      <c r="D93" s="1">
        <v>43068.779522731478</v>
      </c>
      <c r="E93" t="s">
        <v>21</v>
      </c>
      <c r="F93" t="s">
        <v>17</v>
      </c>
      <c r="G93">
        <v>476</v>
      </c>
      <c r="H93">
        <v>3322.48</v>
      </c>
      <c r="I93">
        <v>5.3159700000000001</v>
      </c>
      <c r="J93">
        <v>6.98</v>
      </c>
      <c r="K93">
        <v>0</v>
      </c>
      <c r="M93" t="s">
        <v>226</v>
      </c>
    </row>
    <row r="94" spans="1:13" x14ac:dyDescent="0.2">
      <c r="A94" t="s">
        <v>227</v>
      </c>
      <c r="B94" t="s">
        <v>225</v>
      </c>
      <c r="C94" t="s">
        <v>97</v>
      </c>
      <c r="D94" s="1">
        <v>43068.779653368052</v>
      </c>
      <c r="E94" t="s">
        <v>21</v>
      </c>
      <c r="F94" t="s">
        <v>17</v>
      </c>
      <c r="G94">
        <v>476</v>
      </c>
      <c r="H94">
        <v>3322.48</v>
      </c>
      <c r="I94">
        <v>5.3159700000000001</v>
      </c>
      <c r="J94">
        <v>6.98</v>
      </c>
      <c r="K94">
        <v>0</v>
      </c>
      <c r="M94" t="s">
        <v>228</v>
      </c>
    </row>
    <row r="95" spans="1:13" x14ac:dyDescent="0.2">
      <c r="A95" t="s">
        <v>229</v>
      </c>
      <c r="B95" t="s">
        <v>225</v>
      </c>
      <c r="C95" t="s">
        <v>97</v>
      </c>
      <c r="D95" s="1">
        <v>43068.779840381947</v>
      </c>
      <c r="E95" t="s">
        <v>21</v>
      </c>
      <c r="F95" t="s">
        <v>17</v>
      </c>
      <c r="G95">
        <v>476</v>
      </c>
      <c r="H95">
        <v>380.8</v>
      </c>
      <c r="I95">
        <v>0.60928000000000004</v>
      </c>
      <c r="J95">
        <v>0.8</v>
      </c>
      <c r="K95">
        <v>0</v>
      </c>
      <c r="M95" t="s">
        <v>230</v>
      </c>
    </row>
    <row r="96" spans="1:13" x14ac:dyDescent="0.2">
      <c r="A96" t="s">
        <v>231</v>
      </c>
      <c r="B96" t="s">
        <v>232</v>
      </c>
      <c r="C96" t="s">
        <v>97</v>
      </c>
      <c r="D96" s="1">
        <v>43068.781302210649</v>
      </c>
      <c r="E96" t="s">
        <v>21</v>
      </c>
      <c r="F96" t="s">
        <v>17</v>
      </c>
      <c r="G96">
        <v>475.42</v>
      </c>
      <c r="H96">
        <v>119.21895000000001</v>
      </c>
      <c r="I96">
        <v>0.30997000000000002</v>
      </c>
      <c r="J96">
        <v>0.25076553000000001</v>
      </c>
      <c r="K96">
        <v>0</v>
      </c>
      <c r="M96" t="s">
        <v>233</v>
      </c>
    </row>
    <row r="97" spans="1:13" x14ac:dyDescent="0.2">
      <c r="A97" t="s">
        <v>234</v>
      </c>
      <c r="B97" t="s">
        <v>232</v>
      </c>
      <c r="C97" t="s">
        <v>97</v>
      </c>
      <c r="D97" s="1">
        <v>43068.781302372685</v>
      </c>
      <c r="E97" t="s">
        <v>21</v>
      </c>
      <c r="F97" t="s">
        <v>17</v>
      </c>
      <c r="G97">
        <v>475.74</v>
      </c>
      <c r="H97">
        <v>160.70697999999999</v>
      </c>
      <c r="I97">
        <v>0.41783999999999999</v>
      </c>
      <c r="J97">
        <v>0.33780422999999998</v>
      </c>
      <c r="K97">
        <v>0</v>
      </c>
      <c r="M97" t="s">
        <v>235</v>
      </c>
    </row>
    <row r="98" spans="1:13" x14ac:dyDescent="0.2">
      <c r="A98" t="s">
        <v>236</v>
      </c>
      <c r="B98" t="s">
        <v>232</v>
      </c>
      <c r="C98" t="s">
        <v>97</v>
      </c>
      <c r="D98" s="1">
        <v>43068.781302523152</v>
      </c>
      <c r="E98" t="s">
        <v>21</v>
      </c>
      <c r="F98" t="s">
        <v>17</v>
      </c>
      <c r="G98">
        <v>475.75</v>
      </c>
      <c r="H98">
        <v>857.82483000000002</v>
      </c>
      <c r="I98">
        <v>2.23034</v>
      </c>
      <c r="J98">
        <v>1.8030999999999999</v>
      </c>
      <c r="K98">
        <v>0</v>
      </c>
      <c r="M98" t="s">
        <v>237</v>
      </c>
    </row>
    <row r="99" spans="1:13" x14ac:dyDescent="0.2">
      <c r="A99" t="s">
        <v>238</v>
      </c>
      <c r="B99" t="s">
        <v>232</v>
      </c>
      <c r="C99" t="s">
        <v>97</v>
      </c>
      <c r="D99" s="1">
        <v>43068.781302696756</v>
      </c>
      <c r="E99" t="s">
        <v>21</v>
      </c>
      <c r="F99" t="s">
        <v>17</v>
      </c>
      <c r="G99">
        <v>475.95</v>
      </c>
      <c r="H99">
        <v>318.22017</v>
      </c>
      <c r="I99">
        <v>0.82737000000000005</v>
      </c>
      <c r="J99">
        <v>0.66859999999999997</v>
      </c>
      <c r="K99">
        <v>0</v>
      </c>
      <c r="M99" t="s">
        <v>239</v>
      </c>
    </row>
    <row r="100" spans="1:13" x14ac:dyDescent="0.2">
      <c r="A100" t="s">
        <v>240</v>
      </c>
      <c r="B100" t="s">
        <v>232</v>
      </c>
      <c r="C100" t="s">
        <v>97</v>
      </c>
      <c r="D100" s="1">
        <v>43068.781302847223</v>
      </c>
      <c r="E100" t="s">
        <v>21</v>
      </c>
      <c r="F100" t="s">
        <v>17</v>
      </c>
      <c r="G100">
        <v>475.97</v>
      </c>
      <c r="H100">
        <v>7533.39149</v>
      </c>
      <c r="I100">
        <v>19.586819999999999</v>
      </c>
      <c r="J100">
        <v>15.827450239999999</v>
      </c>
      <c r="K100">
        <v>0</v>
      </c>
      <c r="M100" t="s">
        <v>241</v>
      </c>
    </row>
    <row r="101" spans="1:13" x14ac:dyDescent="0.2">
      <c r="A101" t="s">
        <v>242</v>
      </c>
      <c r="B101" t="s">
        <v>243</v>
      </c>
      <c r="C101" t="s">
        <v>97</v>
      </c>
      <c r="D101" s="1">
        <v>43069.600159317131</v>
      </c>
      <c r="E101" t="s">
        <v>21</v>
      </c>
      <c r="F101" t="s">
        <v>17</v>
      </c>
      <c r="G101">
        <v>406.92</v>
      </c>
      <c r="H101">
        <v>15496.55125</v>
      </c>
      <c r="I101">
        <v>40.291029999999999</v>
      </c>
      <c r="J101">
        <v>38.082549999999998</v>
      </c>
      <c r="K101">
        <v>0</v>
      </c>
      <c r="M101" t="s">
        <v>244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pane ySplit="1" topLeftCell="A2" activePane="bottomLeft" state="frozen"/>
      <selection pane="bottomLeft" activeCell="I11" sqref="I11"/>
    </sheetView>
  </sheetViews>
  <sheetFormatPr baseColWidth="10" defaultRowHeight="16" x14ac:dyDescent="0.2"/>
  <cols>
    <col min="7" max="7" width="16.33203125" style="9" customWidth="1"/>
    <col min="8" max="8" width="15" style="9" customWidth="1"/>
    <col min="9" max="9" width="24.1640625" style="9" customWidth="1"/>
    <col min="10" max="10" width="12.6640625" style="4" customWidth="1"/>
    <col min="11" max="11" width="17.5" style="4" customWidth="1"/>
    <col min="12" max="12" width="23" style="4" customWidth="1"/>
  </cols>
  <sheetData>
    <row r="1" spans="1:12" s="13" customFormat="1" ht="22" customHeight="1" x14ac:dyDescent="0.25">
      <c r="A1" s="10" t="s">
        <v>253</v>
      </c>
      <c r="B1" s="10" t="s">
        <v>254</v>
      </c>
      <c r="C1" s="10" t="s">
        <v>255</v>
      </c>
      <c r="D1" s="10" t="s">
        <v>256</v>
      </c>
      <c r="E1" s="10" t="s">
        <v>257</v>
      </c>
      <c r="F1" s="10" t="s">
        <v>258</v>
      </c>
      <c r="G1" s="11" t="s">
        <v>250</v>
      </c>
      <c r="H1" s="11" t="s">
        <v>248</v>
      </c>
      <c r="I1" s="11" t="s">
        <v>249</v>
      </c>
      <c r="J1" s="12" t="s">
        <v>246</v>
      </c>
      <c r="K1" s="12" t="s">
        <v>245</v>
      </c>
      <c r="L1" s="12" t="s">
        <v>247</v>
      </c>
    </row>
    <row r="2" spans="1:12" x14ac:dyDescent="0.2">
      <c r="A2" s="16" t="s">
        <v>252</v>
      </c>
      <c r="B2" s="16"/>
      <c r="C2" s="16"/>
      <c r="D2" s="16"/>
      <c r="E2" s="16"/>
      <c r="F2" s="16"/>
      <c r="G2" s="5">
        <v>6505.71</v>
      </c>
      <c r="H2" s="6">
        <v>31593.568960000001</v>
      </c>
      <c r="I2" s="7">
        <f>H95-G2</f>
        <v>25087.858960000001</v>
      </c>
      <c r="J2" s="3"/>
      <c r="K2" s="3"/>
      <c r="L2" s="3"/>
    </row>
    <row r="3" spans="1:12" s="14" customFormat="1" x14ac:dyDescent="0.2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">
      <c r="A4" s="15" t="s">
        <v>251</v>
      </c>
      <c r="B4" s="15"/>
      <c r="C4" s="15"/>
      <c r="D4" s="15"/>
      <c r="E4" s="15"/>
      <c r="F4" s="15"/>
      <c r="G4" s="8">
        <v>6505.71</v>
      </c>
      <c r="J4" s="3"/>
      <c r="K4" s="3"/>
      <c r="L4" s="3"/>
    </row>
    <row r="5" spans="1:12" x14ac:dyDescent="0.2">
      <c r="A5" s="2" t="s">
        <v>15</v>
      </c>
      <c r="B5" s="2" t="s">
        <v>16</v>
      </c>
      <c r="C5" s="2">
        <v>1010</v>
      </c>
      <c r="D5" s="2">
        <v>8775.0012000000006</v>
      </c>
      <c r="E5" s="2">
        <v>14.04</v>
      </c>
      <c r="F5" s="2">
        <v>8.6881199999999996</v>
      </c>
      <c r="H5" s="9">
        <f>D5</f>
        <v>8775.0012000000006</v>
      </c>
      <c r="I5" s="9">
        <f>H5-G4</f>
        <v>2269.2912000000006</v>
      </c>
    </row>
    <row r="6" spans="1:12" x14ac:dyDescent="0.2">
      <c r="A6" s="2" t="s">
        <v>15</v>
      </c>
      <c r="B6" s="2" t="s">
        <v>21</v>
      </c>
      <c r="C6" s="2">
        <v>955</v>
      </c>
      <c r="D6" s="2">
        <v>5267.6567699999996</v>
      </c>
      <c r="E6" s="2">
        <v>8.4282500000000002</v>
      </c>
      <c r="F6" s="2">
        <v>5.51587096</v>
      </c>
    </row>
    <row r="7" spans="1:12" x14ac:dyDescent="0.2">
      <c r="A7" s="2" t="s">
        <v>15</v>
      </c>
      <c r="B7" s="2" t="s">
        <v>21</v>
      </c>
      <c r="C7" s="2">
        <v>955</v>
      </c>
      <c r="D7" s="2">
        <v>1554.74</v>
      </c>
      <c r="E7" s="2">
        <v>2.4875799999999999</v>
      </c>
      <c r="F7" s="2">
        <v>1.6279999999999999</v>
      </c>
    </row>
    <row r="8" spans="1:12" x14ac:dyDescent="0.2">
      <c r="A8" s="2" t="s">
        <v>15</v>
      </c>
      <c r="B8" s="2" t="s">
        <v>21</v>
      </c>
      <c r="C8" s="2">
        <v>955</v>
      </c>
      <c r="D8" s="2">
        <v>706.79549999999995</v>
      </c>
      <c r="E8" s="2">
        <v>1.13087</v>
      </c>
      <c r="F8" s="2">
        <v>0.74009999999999998</v>
      </c>
    </row>
    <row r="9" spans="1:12" x14ac:dyDescent="0.2">
      <c r="A9" s="2" t="s">
        <v>15</v>
      </c>
      <c r="B9" s="2" t="s">
        <v>21</v>
      </c>
      <c r="C9" s="2">
        <v>955</v>
      </c>
      <c r="D9" s="2">
        <v>1219.72209</v>
      </c>
      <c r="E9" s="2">
        <v>1.95156</v>
      </c>
      <c r="F9" s="2">
        <v>1.2771959100000001</v>
      </c>
      <c r="G9" s="9">
        <f>D6+D7+D9</f>
        <v>8042.1188599999996</v>
      </c>
      <c r="I9" s="9">
        <f>G9-H5</f>
        <v>-732.88234000000102</v>
      </c>
    </row>
    <row r="10" spans="1:12" x14ac:dyDescent="0.2">
      <c r="A10" s="2" t="s">
        <v>15</v>
      </c>
      <c r="B10" s="2" t="s">
        <v>16</v>
      </c>
      <c r="C10" s="2">
        <v>1168</v>
      </c>
      <c r="D10" s="2">
        <v>10697.85216</v>
      </c>
      <c r="E10" s="2">
        <v>17.11656</v>
      </c>
      <c r="F10" s="2">
        <v>9.1591199999999997</v>
      </c>
      <c r="H10" s="9">
        <f>D10</f>
        <v>10697.85216</v>
      </c>
      <c r="I10" s="9">
        <f>H10-G9</f>
        <v>2655.7333000000008</v>
      </c>
    </row>
    <row r="11" spans="1:12" x14ac:dyDescent="0.2">
      <c r="A11" s="2" t="s">
        <v>15</v>
      </c>
      <c r="B11" s="2" t="s">
        <v>21</v>
      </c>
      <c r="C11" s="2">
        <v>1036.9929999999999</v>
      </c>
      <c r="D11" s="2">
        <v>1554.4525100000001</v>
      </c>
      <c r="E11" s="2">
        <v>4.0415799999999997</v>
      </c>
      <c r="F11" s="2">
        <v>1.4990000000000001</v>
      </c>
    </row>
    <row r="12" spans="1:12" x14ac:dyDescent="0.2">
      <c r="A12" s="2" t="s">
        <v>15</v>
      </c>
      <c r="B12" s="2" t="s">
        <v>21</v>
      </c>
      <c r="C12" s="2">
        <v>1036.9939999999999</v>
      </c>
      <c r="D12" s="2">
        <v>1555.491</v>
      </c>
      <c r="E12" s="2">
        <v>4.0442799999999997</v>
      </c>
      <c r="F12" s="2">
        <v>1.5</v>
      </c>
    </row>
    <row r="13" spans="1:12" x14ac:dyDescent="0.2">
      <c r="A13" s="2" t="s">
        <v>15</v>
      </c>
      <c r="B13" s="2" t="s">
        <v>21</v>
      </c>
      <c r="C13" s="2">
        <v>1036.998</v>
      </c>
      <c r="D13" s="2">
        <v>1555.4970000000001</v>
      </c>
      <c r="E13" s="2">
        <v>2.4887999999999999</v>
      </c>
      <c r="F13" s="2">
        <v>1.5</v>
      </c>
    </row>
    <row r="14" spans="1:12" x14ac:dyDescent="0.2">
      <c r="A14" s="2" t="s">
        <v>15</v>
      </c>
      <c r="B14" s="2" t="s">
        <v>21</v>
      </c>
      <c r="C14" s="2">
        <v>1036.998</v>
      </c>
      <c r="D14" s="2">
        <v>1555.4970000000001</v>
      </c>
      <c r="E14" s="2">
        <v>2.4887999999999999</v>
      </c>
      <c r="F14" s="2">
        <v>1.5</v>
      </c>
    </row>
    <row r="15" spans="1:12" x14ac:dyDescent="0.2">
      <c r="A15" s="2" t="s">
        <v>15</v>
      </c>
      <c r="B15" s="2" t="s">
        <v>21</v>
      </c>
      <c r="C15" s="2">
        <v>1036.998</v>
      </c>
      <c r="D15" s="2">
        <v>4313.9116800000002</v>
      </c>
      <c r="E15" s="2">
        <v>6.9022600000000001</v>
      </c>
      <c r="F15" s="2">
        <v>4.16</v>
      </c>
    </row>
    <row r="16" spans="1:12" x14ac:dyDescent="0.2">
      <c r="A16" s="2" t="s">
        <v>15</v>
      </c>
      <c r="B16" s="2" t="s">
        <v>21</v>
      </c>
      <c r="C16" s="2">
        <v>1036.998</v>
      </c>
      <c r="D16" s="2">
        <v>125.92059</v>
      </c>
      <c r="E16" s="2">
        <v>0.20147000000000001</v>
      </c>
      <c r="F16" s="2">
        <v>0.12142799999999999</v>
      </c>
      <c r="G16" s="9">
        <f>D11+D12+D13+D14+D15+D16</f>
        <v>10660.769780000001</v>
      </c>
      <c r="I16" s="9">
        <f>G16-H10</f>
        <v>-37.08237999999983</v>
      </c>
    </row>
    <row r="17" spans="1:6" x14ac:dyDescent="0.2">
      <c r="A17" s="2" t="s">
        <v>47</v>
      </c>
      <c r="B17" s="2" t="s">
        <v>21</v>
      </c>
      <c r="C17" s="2">
        <v>4.7699999999999999E-2</v>
      </c>
      <c r="D17" s="2">
        <v>5.4463999999999999E-2</v>
      </c>
      <c r="E17" s="2">
        <v>8.7000000000000001E-5</v>
      </c>
      <c r="F17" s="2">
        <v>1.1417999999999999</v>
      </c>
    </row>
    <row r="18" spans="1:6" x14ac:dyDescent="0.2">
      <c r="A18" s="2" t="s">
        <v>47</v>
      </c>
      <c r="B18" s="2" t="s">
        <v>21</v>
      </c>
      <c r="C18" s="2">
        <v>4.7699999999999999E-2</v>
      </c>
      <c r="D18" s="2">
        <v>1.0000000000000001E-5</v>
      </c>
      <c r="E18" s="2">
        <v>9.9999999999999995E-7</v>
      </c>
      <c r="F18" s="2">
        <v>2.0000000000000001E-4</v>
      </c>
    </row>
    <row r="19" spans="1:6" x14ac:dyDescent="0.2">
      <c r="A19" s="2" t="s">
        <v>47</v>
      </c>
      <c r="B19" s="2" t="s">
        <v>21</v>
      </c>
      <c r="C19" s="2">
        <v>4.7699999999999999E-2</v>
      </c>
      <c r="D19" s="2">
        <v>0.56754499999999997</v>
      </c>
      <c r="E19" s="2">
        <v>9.0799999999999995E-4</v>
      </c>
      <c r="F19" s="2">
        <v>11.898218999999999</v>
      </c>
    </row>
    <row r="20" spans="1:6" x14ac:dyDescent="0.2">
      <c r="A20" s="2" t="s">
        <v>47</v>
      </c>
      <c r="B20" s="2" t="s">
        <v>21</v>
      </c>
      <c r="C20" s="2">
        <v>4.7699999999999999E-2</v>
      </c>
      <c r="D20" s="2">
        <v>0.474109</v>
      </c>
      <c r="E20" s="2">
        <v>7.5900000000000002E-4</v>
      </c>
      <c r="F20" s="2">
        <v>9.9393919999999998</v>
      </c>
    </row>
    <row r="21" spans="1:6" x14ac:dyDescent="0.2">
      <c r="A21" s="2" t="s">
        <v>47</v>
      </c>
      <c r="B21" s="2" t="s">
        <v>21</v>
      </c>
      <c r="C21" s="2">
        <v>4.7699999999999999E-2</v>
      </c>
      <c r="D21" s="2">
        <v>9.6120000000000008E-3</v>
      </c>
      <c r="E21" s="2">
        <v>1.5E-5</v>
      </c>
      <c r="F21" s="2">
        <v>0.201517</v>
      </c>
    </row>
    <row r="22" spans="1:6" x14ac:dyDescent="0.2">
      <c r="A22" s="2" t="s">
        <v>47</v>
      </c>
      <c r="B22" s="2" t="s">
        <v>21</v>
      </c>
      <c r="C22" s="2">
        <v>4.7699999999999999E-2</v>
      </c>
      <c r="D22" s="2">
        <v>3.1574469999999999</v>
      </c>
      <c r="E22" s="2">
        <v>5.0520000000000001E-3</v>
      </c>
      <c r="F22" s="2">
        <v>66.193852000000007</v>
      </c>
    </row>
    <row r="23" spans="1:6" x14ac:dyDescent="0.2">
      <c r="A23" s="2" t="s">
        <v>47</v>
      </c>
      <c r="B23" s="2" t="s">
        <v>21</v>
      </c>
      <c r="C23" s="2">
        <v>4.7699999999999999E-2</v>
      </c>
      <c r="D23" s="2">
        <v>6.0724E-2</v>
      </c>
      <c r="E23" s="2">
        <v>9.7E-5</v>
      </c>
      <c r="F23" s="2">
        <v>1.2730490000000001</v>
      </c>
    </row>
    <row r="24" spans="1:6" x14ac:dyDescent="0.2">
      <c r="A24" s="2" t="s">
        <v>47</v>
      </c>
      <c r="B24" s="2" t="s">
        <v>21</v>
      </c>
      <c r="C24" s="2">
        <v>4.7699999999999999E-2</v>
      </c>
      <c r="D24" s="2">
        <v>0.90304799999999996</v>
      </c>
      <c r="E24" s="2">
        <v>1.4450000000000001E-3</v>
      </c>
      <c r="F24" s="2">
        <v>18.931833749999999</v>
      </c>
    </row>
    <row r="25" spans="1:6" x14ac:dyDescent="0.2">
      <c r="A25" s="2" t="s">
        <v>47</v>
      </c>
      <c r="B25" s="2" t="s">
        <v>21</v>
      </c>
      <c r="C25" s="2">
        <v>4.7699999999999999E-2</v>
      </c>
      <c r="D25" s="2">
        <v>0.25642900000000002</v>
      </c>
      <c r="E25" s="2">
        <v>4.0999999999999999E-4</v>
      </c>
      <c r="F25" s="2">
        <v>5.3758780000000002</v>
      </c>
    </row>
    <row r="26" spans="1:6" x14ac:dyDescent="0.2">
      <c r="A26" s="2" t="s">
        <v>47</v>
      </c>
      <c r="B26" s="2" t="s">
        <v>21</v>
      </c>
      <c r="C26" s="2">
        <v>4.7699999999999999E-2</v>
      </c>
      <c r="D26" s="2">
        <v>0.27695199999999998</v>
      </c>
      <c r="E26" s="2">
        <v>4.4299999999999998E-4</v>
      </c>
      <c r="F26" s="2">
        <v>5.8061300400000002</v>
      </c>
    </row>
    <row r="27" spans="1:6" x14ac:dyDescent="0.2">
      <c r="A27" s="2" t="s">
        <v>47</v>
      </c>
      <c r="B27" s="2" t="s">
        <v>21</v>
      </c>
      <c r="C27" s="2">
        <v>4.7699999999999999E-2</v>
      </c>
      <c r="D27" s="2">
        <v>0.55366499999999996</v>
      </c>
      <c r="E27" s="2">
        <v>8.8599999999999996E-4</v>
      </c>
      <c r="F27" s="2">
        <v>11.607226819999999</v>
      </c>
    </row>
    <row r="28" spans="1:6" x14ac:dyDescent="0.2">
      <c r="A28" s="2" t="s">
        <v>47</v>
      </c>
      <c r="B28" s="2" t="s">
        <v>21</v>
      </c>
      <c r="C28" s="2">
        <v>4.7699999999999999E-2</v>
      </c>
      <c r="D28" s="2">
        <v>0.20030300000000001</v>
      </c>
      <c r="E28" s="2">
        <v>3.2000000000000003E-4</v>
      </c>
      <c r="F28" s="2">
        <v>4.1992339200000002</v>
      </c>
    </row>
    <row r="29" spans="1:6" x14ac:dyDescent="0.2">
      <c r="A29" s="2" t="s">
        <v>47</v>
      </c>
      <c r="B29" s="2" t="s">
        <v>21</v>
      </c>
      <c r="C29" s="2">
        <v>4.7699999999999999E-2</v>
      </c>
      <c r="D29" s="2">
        <v>0.63247299999999995</v>
      </c>
      <c r="E29" s="2">
        <v>1.0120000000000001E-3</v>
      </c>
      <c r="F29" s="2">
        <v>13.259394759999999</v>
      </c>
    </row>
    <row r="30" spans="1:6" x14ac:dyDescent="0.2">
      <c r="A30" s="2" t="s">
        <v>47</v>
      </c>
      <c r="B30" s="2" t="s">
        <v>21</v>
      </c>
      <c r="C30" s="2">
        <v>4.7699999999999999E-2</v>
      </c>
      <c r="D30" s="2">
        <v>1.076E-2</v>
      </c>
      <c r="E30" s="2">
        <v>1.7E-5</v>
      </c>
      <c r="F30" s="2">
        <v>0.22558517</v>
      </c>
    </row>
    <row r="31" spans="1:6" x14ac:dyDescent="0.2">
      <c r="A31" s="2" t="s">
        <v>47</v>
      </c>
      <c r="B31" s="2" t="s">
        <v>21</v>
      </c>
      <c r="C31" s="2">
        <v>4.7699999999999999E-2</v>
      </c>
      <c r="D31" s="2">
        <v>8.2496E-2</v>
      </c>
      <c r="E31" s="2">
        <v>1.3200000000000001E-4</v>
      </c>
      <c r="F31" s="2">
        <v>1.72948627</v>
      </c>
    </row>
    <row r="32" spans="1:6" x14ac:dyDescent="0.2">
      <c r="A32" s="2" t="s">
        <v>47</v>
      </c>
      <c r="B32" s="2" t="s">
        <v>21</v>
      </c>
      <c r="C32" s="2">
        <v>4.7699999999999999E-2</v>
      </c>
      <c r="D32" s="2">
        <v>0.47080499999999997</v>
      </c>
      <c r="E32" s="2">
        <v>7.5299999999999998E-4</v>
      </c>
      <c r="F32" s="2">
        <v>9.87012</v>
      </c>
    </row>
    <row r="33" spans="1:9" x14ac:dyDescent="0.2">
      <c r="A33" s="2" t="s">
        <v>47</v>
      </c>
      <c r="B33" s="2" t="s">
        <v>21</v>
      </c>
      <c r="C33" s="2">
        <v>4.7699999999999999E-2</v>
      </c>
      <c r="D33" s="2">
        <v>4.1520000000000003E-3</v>
      </c>
      <c r="E33" s="2">
        <v>6.9999999999999999E-6</v>
      </c>
      <c r="F33" s="2">
        <v>8.7036989999999995E-2</v>
      </c>
    </row>
    <row r="34" spans="1:9" x14ac:dyDescent="0.2">
      <c r="A34" s="2" t="s">
        <v>47</v>
      </c>
      <c r="B34" s="2" t="s">
        <v>21</v>
      </c>
      <c r="C34" s="2">
        <v>4.7699999999999999E-2</v>
      </c>
      <c r="D34" s="2">
        <v>4.1520000000000003E-3</v>
      </c>
      <c r="E34" s="2">
        <v>6.9999999999999999E-6</v>
      </c>
      <c r="F34" s="2">
        <v>8.7036989999999995E-2</v>
      </c>
    </row>
    <row r="35" spans="1:9" x14ac:dyDescent="0.2">
      <c r="A35" s="2" t="s">
        <v>47</v>
      </c>
      <c r="B35" s="2" t="s">
        <v>21</v>
      </c>
      <c r="C35" s="2">
        <v>4.7699999999999999E-2</v>
      </c>
      <c r="D35" s="2">
        <v>0.19948399999999999</v>
      </c>
      <c r="E35" s="2">
        <v>3.19E-4</v>
      </c>
      <c r="F35" s="2">
        <v>4.1820505600000004</v>
      </c>
    </row>
    <row r="36" spans="1:9" x14ac:dyDescent="0.2">
      <c r="A36" s="2" t="s">
        <v>47</v>
      </c>
      <c r="B36" s="2" t="s">
        <v>21</v>
      </c>
      <c r="C36" s="2">
        <v>4.7699999999999999E-2</v>
      </c>
      <c r="D36" s="2">
        <v>0.73963100000000004</v>
      </c>
      <c r="E36" s="2">
        <v>1.183E-3</v>
      </c>
      <c r="F36" s="2">
        <v>15.505897790000001</v>
      </c>
    </row>
    <row r="37" spans="1:9" x14ac:dyDescent="0.2">
      <c r="A37" s="2" t="s">
        <v>47</v>
      </c>
      <c r="B37" s="2" t="s">
        <v>21</v>
      </c>
      <c r="C37" s="2">
        <v>4.7699999999999999E-2</v>
      </c>
      <c r="D37" s="2">
        <v>4.2698E-2</v>
      </c>
      <c r="E37" s="2">
        <v>6.7999999999999999E-5</v>
      </c>
      <c r="F37" s="2">
        <v>0.89514229000000001</v>
      </c>
    </row>
    <row r="38" spans="1:9" x14ac:dyDescent="0.2">
      <c r="A38" s="2" t="s">
        <v>47</v>
      </c>
      <c r="B38" s="2" t="s">
        <v>21</v>
      </c>
      <c r="C38" s="2">
        <v>4.7699999999999999E-2</v>
      </c>
      <c r="D38" s="2">
        <v>0.16414699999999999</v>
      </c>
      <c r="E38" s="2">
        <v>2.63E-4</v>
      </c>
      <c r="F38" s="2">
        <v>3.4412293900000002</v>
      </c>
    </row>
    <row r="39" spans="1:9" x14ac:dyDescent="0.2">
      <c r="A39" s="2" t="s">
        <v>47</v>
      </c>
      <c r="B39" s="2" t="s">
        <v>21</v>
      </c>
      <c r="C39" s="2">
        <v>4.7699999999999999E-2</v>
      </c>
      <c r="D39" s="2">
        <v>2.0961E-2</v>
      </c>
      <c r="E39" s="2">
        <v>3.4E-5</v>
      </c>
      <c r="F39" s="2">
        <v>0.43944</v>
      </c>
    </row>
    <row r="40" spans="1:9" x14ac:dyDescent="0.2">
      <c r="A40" s="2" t="s">
        <v>47</v>
      </c>
      <c r="B40" s="2" t="s">
        <v>21</v>
      </c>
      <c r="C40" s="2">
        <v>4.7699999999999999E-2</v>
      </c>
      <c r="D40" s="2">
        <v>1.379956</v>
      </c>
      <c r="E40" s="2">
        <v>2.2079999999999999E-3</v>
      </c>
      <c r="F40" s="2">
        <v>28.929895170000002</v>
      </c>
    </row>
    <row r="41" spans="1:9" x14ac:dyDescent="0.2">
      <c r="A41" s="2" t="s">
        <v>97</v>
      </c>
      <c r="B41" s="2" t="s">
        <v>16</v>
      </c>
      <c r="C41" s="2">
        <v>84.2</v>
      </c>
      <c r="D41" s="2">
        <v>11.167669999999999</v>
      </c>
      <c r="E41" s="2">
        <v>1.787E-2</v>
      </c>
      <c r="F41" s="2">
        <v>0.13263263</v>
      </c>
    </row>
    <row r="42" spans="1:9" x14ac:dyDescent="0.2">
      <c r="A42" s="2" t="s">
        <v>97</v>
      </c>
      <c r="B42" s="2" t="s">
        <v>16</v>
      </c>
      <c r="C42" s="2">
        <v>84.2</v>
      </c>
      <c r="D42" s="2">
        <v>157.04560000000001</v>
      </c>
      <c r="E42" s="2">
        <v>0.25126999999999999</v>
      </c>
      <c r="F42" s="2">
        <v>1.86514969</v>
      </c>
    </row>
    <row r="43" spans="1:9" x14ac:dyDescent="0.2">
      <c r="A43" s="2" t="s">
        <v>97</v>
      </c>
      <c r="B43" s="2" t="s">
        <v>16</v>
      </c>
      <c r="C43" s="2">
        <v>84.2</v>
      </c>
      <c r="D43" s="2">
        <v>1793.50794</v>
      </c>
      <c r="E43" s="2">
        <v>2.8696100000000002</v>
      </c>
      <c r="F43" s="2">
        <v>21.300569370000002</v>
      </c>
    </row>
    <row r="44" spans="1:9" x14ac:dyDescent="0.2">
      <c r="A44" s="2" t="s">
        <v>97</v>
      </c>
      <c r="B44" s="2" t="s">
        <v>16</v>
      </c>
      <c r="C44" s="2">
        <v>84.2</v>
      </c>
      <c r="D44" s="2">
        <v>117.88</v>
      </c>
      <c r="E44" s="2">
        <v>0.18861</v>
      </c>
      <c r="F44" s="2">
        <v>1.4</v>
      </c>
    </row>
    <row r="45" spans="1:9" x14ac:dyDescent="0.2">
      <c r="A45" s="2" t="s">
        <v>97</v>
      </c>
      <c r="B45" s="2" t="s">
        <v>16</v>
      </c>
      <c r="C45" s="2">
        <v>84.2</v>
      </c>
      <c r="D45" s="2">
        <v>37.46058</v>
      </c>
      <c r="E45" s="2">
        <v>5.994E-2</v>
      </c>
      <c r="F45" s="2">
        <v>0.44490000000000002</v>
      </c>
    </row>
    <row r="46" spans="1:9" x14ac:dyDescent="0.2">
      <c r="A46" s="2" t="s">
        <v>97</v>
      </c>
      <c r="B46" s="2" t="s">
        <v>16</v>
      </c>
      <c r="C46" s="2">
        <v>84.2</v>
      </c>
      <c r="D46" s="2">
        <v>9448.0314799999996</v>
      </c>
      <c r="E46" s="2">
        <v>15.116849999999999</v>
      </c>
      <c r="F46" s="2">
        <v>112.2094</v>
      </c>
    </row>
    <row r="47" spans="1:9" x14ac:dyDescent="0.2">
      <c r="A47" s="2" t="s">
        <v>97</v>
      </c>
      <c r="B47" s="2" t="s">
        <v>16</v>
      </c>
      <c r="C47" s="2">
        <v>84.2</v>
      </c>
      <c r="D47" s="2">
        <v>6552.5895200000004</v>
      </c>
      <c r="E47" s="2">
        <v>10.48414</v>
      </c>
      <c r="F47" s="2">
        <v>77.821728309999997</v>
      </c>
      <c r="H47" s="9">
        <f>D47+D46+D45+D44+D43+D42+D41</f>
        <v>18117.682789999999</v>
      </c>
      <c r="I47" s="9">
        <f>H47-G16</f>
        <v>7456.9130099999984</v>
      </c>
    </row>
    <row r="48" spans="1:9" x14ac:dyDescent="0.2">
      <c r="A48" s="2" t="s">
        <v>97</v>
      </c>
      <c r="B48" s="2" t="s">
        <v>21</v>
      </c>
      <c r="C48" s="2">
        <v>87.5</v>
      </c>
      <c r="D48" s="2">
        <v>2804.9091600000002</v>
      </c>
      <c r="E48" s="2">
        <v>4.4878499999999999</v>
      </c>
      <c r="F48" s="2">
        <v>32.056104640000001</v>
      </c>
    </row>
    <row r="49" spans="1:9" x14ac:dyDescent="0.2">
      <c r="A49" s="2" t="s">
        <v>97</v>
      </c>
      <c r="B49" s="2" t="s">
        <v>21</v>
      </c>
      <c r="C49" s="2">
        <v>87.5</v>
      </c>
      <c r="D49" s="2">
        <v>473.82772</v>
      </c>
      <c r="E49" s="2">
        <v>0.75812000000000002</v>
      </c>
      <c r="F49" s="2">
        <v>5.4151739900000004</v>
      </c>
    </row>
    <row r="50" spans="1:9" x14ac:dyDescent="0.2">
      <c r="A50" s="2" t="s">
        <v>97</v>
      </c>
      <c r="B50" s="2" t="s">
        <v>21</v>
      </c>
      <c r="C50" s="2">
        <v>87.5</v>
      </c>
      <c r="D50" s="2">
        <v>1421.15698</v>
      </c>
      <c r="E50" s="2">
        <v>2.2738499999999999</v>
      </c>
      <c r="F50" s="2">
        <v>16.241793999999999</v>
      </c>
    </row>
    <row r="51" spans="1:9" x14ac:dyDescent="0.2">
      <c r="A51" s="2" t="s">
        <v>97</v>
      </c>
      <c r="B51" s="2" t="s">
        <v>21</v>
      </c>
      <c r="C51" s="2">
        <v>87.5</v>
      </c>
      <c r="D51" s="2">
        <v>13381.280699999999</v>
      </c>
      <c r="E51" s="2">
        <v>21.410049999999998</v>
      </c>
      <c r="F51" s="2">
        <v>152.92892230000001</v>
      </c>
      <c r="G51" s="9">
        <f>D48+D49+D50+D51</f>
        <v>18081.174559999999</v>
      </c>
      <c r="I51" s="9">
        <f>G51-H47</f>
        <v>-36.508229999999458</v>
      </c>
    </row>
    <row r="52" spans="1:9" x14ac:dyDescent="0.2">
      <c r="A52" s="2" t="s">
        <v>97</v>
      </c>
      <c r="B52" s="2" t="s">
        <v>16</v>
      </c>
      <c r="C52" s="2">
        <v>90</v>
      </c>
      <c r="D52" s="2">
        <v>1247.77774</v>
      </c>
      <c r="E52" s="2">
        <v>1.99644</v>
      </c>
      <c r="F52" s="2">
        <v>13.8641971</v>
      </c>
    </row>
    <row r="53" spans="1:9" x14ac:dyDescent="0.2">
      <c r="A53" s="2" t="s">
        <v>97</v>
      </c>
      <c r="B53" s="2" t="s">
        <v>16</v>
      </c>
      <c r="C53" s="2">
        <v>90</v>
      </c>
      <c r="D53" s="2">
        <v>8010.7662499999997</v>
      </c>
      <c r="E53" s="2">
        <v>12.81723</v>
      </c>
      <c r="F53" s="2">
        <v>89.008513859999994</v>
      </c>
    </row>
    <row r="54" spans="1:9" x14ac:dyDescent="0.2">
      <c r="A54" s="2" t="s">
        <v>97</v>
      </c>
      <c r="B54" s="2" t="s">
        <v>16</v>
      </c>
      <c r="C54" s="2">
        <v>90</v>
      </c>
      <c r="D54" s="2">
        <v>7691.2864200000004</v>
      </c>
      <c r="E54" s="2">
        <v>12.30606</v>
      </c>
      <c r="F54" s="2">
        <v>85.458737999999997</v>
      </c>
    </row>
    <row r="55" spans="1:9" x14ac:dyDescent="0.2">
      <c r="A55" s="2" t="s">
        <v>97</v>
      </c>
      <c r="B55" s="2" t="s">
        <v>16</v>
      </c>
      <c r="C55" s="2">
        <v>90</v>
      </c>
      <c r="D55" s="2">
        <v>1625.92749</v>
      </c>
      <c r="E55" s="2">
        <v>2.2763</v>
      </c>
      <c r="F55" s="2">
        <v>18.065861040000001</v>
      </c>
      <c r="H55" s="9">
        <f>D52+D53+D54+D55</f>
        <v>18575.757900000004</v>
      </c>
      <c r="I55" s="9">
        <f>H55-G51</f>
        <v>494.58334000000468</v>
      </c>
    </row>
    <row r="56" spans="1:9" x14ac:dyDescent="0.2">
      <c r="A56" s="2" t="s">
        <v>97</v>
      </c>
      <c r="B56" s="2" t="s">
        <v>21</v>
      </c>
      <c r="C56" s="2">
        <v>86.1</v>
      </c>
      <c r="D56" s="2">
        <v>315.39436999999998</v>
      </c>
      <c r="E56" s="2">
        <v>0.44155</v>
      </c>
      <c r="F56" s="2">
        <v>3.6631170000000002</v>
      </c>
    </row>
    <row r="57" spans="1:9" x14ac:dyDescent="0.2">
      <c r="A57" s="2" t="s">
        <v>97</v>
      </c>
      <c r="B57" s="2" t="s">
        <v>21</v>
      </c>
      <c r="C57" s="2">
        <v>86.1</v>
      </c>
      <c r="D57" s="2">
        <v>2752.2296200000001</v>
      </c>
      <c r="E57" s="2">
        <v>3.8531200000000001</v>
      </c>
      <c r="F57" s="2">
        <v>31.965500769999998</v>
      </c>
    </row>
    <row r="58" spans="1:9" x14ac:dyDescent="0.2">
      <c r="A58" s="2" t="s">
        <v>97</v>
      </c>
      <c r="B58" s="2" t="s">
        <v>21</v>
      </c>
      <c r="C58" s="2">
        <v>86.1</v>
      </c>
      <c r="D58" s="2">
        <v>15474.4432</v>
      </c>
      <c r="E58" s="2">
        <v>21.66422</v>
      </c>
      <c r="F58" s="2">
        <v>179.72640190000001</v>
      </c>
      <c r="G58" s="9">
        <f>D56+D57+D58</f>
        <v>18542.067190000002</v>
      </c>
      <c r="I58" s="9">
        <f>G58-H55</f>
        <v>-33.690710000002582</v>
      </c>
    </row>
    <row r="59" spans="1:9" x14ac:dyDescent="0.2">
      <c r="A59" s="2" t="s">
        <v>97</v>
      </c>
      <c r="B59" s="2" t="s">
        <v>16</v>
      </c>
      <c r="C59" s="2">
        <v>89</v>
      </c>
      <c r="D59" s="2">
        <v>107.74339999999999</v>
      </c>
      <c r="E59" s="2">
        <v>0.15084</v>
      </c>
      <c r="F59" s="2">
        <v>1.2105999999999999</v>
      </c>
    </row>
    <row r="60" spans="1:9" x14ac:dyDescent="0.2">
      <c r="A60" s="2" t="s">
        <v>97</v>
      </c>
      <c r="B60" s="2" t="s">
        <v>16</v>
      </c>
      <c r="C60" s="2">
        <v>89</v>
      </c>
      <c r="D60" s="2">
        <v>44.865690000000001</v>
      </c>
      <c r="E60" s="2">
        <v>6.2810000000000005E-2</v>
      </c>
      <c r="F60" s="2">
        <v>0.50410884</v>
      </c>
    </row>
    <row r="61" spans="1:9" x14ac:dyDescent="0.2">
      <c r="A61" s="2" t="s">
        <v>97</v>
      </c>
      <c r="B61" s="2" t="s">
        <v>16</v>
      </c>
      <c r="C61" s="2">
        <v>89</v>
      </c>
      <c r="D61" s="2">
        <v>481.43635</v>
      </c>
      <c r="E61" s="2">
        <v>0.67401</v>
      </c>
      <c r="F61" s="2">
        <v>5.4093972099999998</v>
      </c>
    </row>
    <row r="62" spans="1:9" x14ac:dyDescent="0.2">
      <c r="A62" s="2" t="s">
        <v>97</v>
      </c>
      <c r="B62" s="2" t="s">
        <v>16</v>
      </c>
      <c r="C62" s="2">
        <v>89</v>
      </c>
      <c r="D62" s="2">
        <v>2605.9395800000002</v>
      </c>
      <c r="E62" s="2">
        <v>3.64832</v>
      </c>
      <c r="F62" s="2">
        <v>29.28022</v>
      </c>
    </row>
    <row r="63" spans="1:9" x14ac:dyDescent="0.2">
      <c r="A63" s="2" t="s">
        <v>97</v>
      </c>
      <c r="B63" s="2" t="s">
        <v>16</v>
      </c>
      <c r="C63" s="2">
        <v>89</v>
      </c>
      <c r="D63" s="2">
        <v>319.87236999999999</v>
      </c>
      <c r="E63" s="2">
        <v>0.44782</v>
      </c>
      <c r="F63" s="2">
        <v>3.5940715700000001</v>
      </c>
    </row>
    <row r="64" spans="1:9" x14ac:dyDescent="0.2">
      <c r="A64" s="2" t="s">
        <v>97</v>
      </c>
      <c r="B64" s="2" t="s">
        <v>16</v>
      </c>
      <c r="C64" s="2">
        <v>89</v>
      </c>
      <c r="D64" s="2">
        <v>2089.4037800000001</v>
      </c>
      <c r="E64" s="2">
        <v>2.92517</v>
      </c>
      <c r="F64" s="2">
        <v>23.476447</v>
      </c>
    </row>
    <row r="65" spans="1:9" x14ac:dyDescent="0.2">
      <c r="A65" s="2" t="s">
        <v>97</v>
      </c>
      <c r="B65" s="2" t="s">
        <v>16</v>
      </c>
      <c r="C65" s="2">
        <v>89</v>
      </c>
      <c r="D65" s="2">
        <v>516.53606000000002</v>
      </c>
      <c r="E65" s="2">
        <v>0.72314999999999996</v>
      </c>
      <c r="F65" s="2">
        <v>5.803776</v>
      </c>
    </row>
    <row r="66" spans="1:9" x14ac:dyDescent="0.2">
      <c r="A66" s="2" t="s">
        <v>97</v>
      </c>
      <c r="B66" s="2" t="s">
        <v>16</v>
      </c>
      <c r="C66" s="2">
        <v>89</v>
      </c>
      <c r="D66" s="2">
        <v>3011.95138</v>
      </c>
      <c r="E66" s="2">
        <v>4.2167300000000001</v>
      </c>
      <c r="F66" s="2">
        <v>33.842150369999999</v>
      </c>
    </row>
    <row r="67" spans="1:9" x14ac:dyDescent="0.2">
      <c r="A67" s="2" t="s">
        <v>97</v>
      </c>
      <c r="B67" s="2" t="s">
        <v>16</v>
      </c>
      <c r="C67" s="2">
        <v>89</v>
      </c>
      <c r="D67" s="2">
        <v>4494.8509299999996</v>
      </c>
      <c r="E67" s="2">
        <v>6.2927900000000001</v>
      </c>
      <c r="F67" s="2">
        <v>50.503943</v>
      </c>
    </row>
    <row r="68" spans="1:9" x14ac:dyDescent="0.2">
      <c r="A68" s="2" t="s">
        <v>97</v>
      </c>
      <c r="B68" s="2" t="s">
        <v>16</v>
      </c>
      <c r="C68" s="2">
        <v>89</v>
      </c>
      <c r="D68" s="2">
        <v>775.55074000000002</v>
      </c>
      <c r="E68" s="2">
        <v>1.0857699999999999</v>
      </c>
      <c r="F68" s="2">
        <v>8.7140532499999992</v>
      </c>
    </row>
    <row r="69" spans="1:9" x14ac:dyDescent="0.2">
      <c r="A69" s="2" t="s">
        <v>97</v>
      </c>
      <c r="B69" s="2" t="s">
        <v>16</v>
      </c>
      <c r="C69" s="2">
        <v>89</v>
      </c>
      <c r="D69" s="2">
        <v>775.31460000000004</v>
      </c>
      <c r="E69" s="2">
        <v>1.08544</v>
      </c>
      <c r="F69" s="2">
        <v>8.7113999999999994</v>
      </c>
    </row>
    <row r="70" spans="1:9" x14ac:dyDescent="0.2">
      <c r="A70" s="2" t="s">
        <v>97</v>
      </c>
      <c r="B70" s="2" t="s">
        <v>16</v>
      </c>
      <c r="C70" s="2">
        <v>89</v>
      </c>
      <c r="D70" s="2">
        <v>462.50506999999999</v>
      </c>
      <c r="E70" s="2">
        <v>0.64751000000000003</v>
      </c>
      <c r="F70" s="2">
        <v>5.1966861900000003</v>
      </c>
    </row>
    <row r="71" spans="1:9" x14ac:dyDescent="0.2">
      <c r="A71" s="2" t="s">
        <v>97</v>
      </c>
      <c r="B71" s="2" t="s">
        <v>16</v>
      </c>
      <c r="C71" s="2">
        <v>89</v>
      </c>
      <c r="D71" s="2">
        <v>155.46046000000001</v>
      </c>
      <c r="E71" s="2">
        <v>0.21764</v>
      </c>
      <c r="F71" s="2">
        <v>1.74674675</v>
      </c>
    </row>
    <row r="72" spans="1:9" x14ac:dyDescent="0.2">
      <c r="A72" s="2" t="s">
        <v>97</v>
      </c>
      <c r="B72" s="2" t="s">
        <v>16</v>
      </c>
      <c r="C72" s="2">
        <v>89</v>
      </c>
      <c r="D72" s="2">
        <v>1292.72046</v>
      </c>
      <c r="E72" s="2">
        <v>1.8098099999999999</v>
      </c>
      <c r="F72" s="2">
        <v>14.524949039999999</v>
      </c>
    </row>
    <row r="73" spans="1:9" x14ac:dyDescent="0.2">
      <c r="A73" s="2" t="s">
        <v>97</v>
      </c>
      <c r="B73" s="2" t="s">
        <v>16</v>
      </c>
      <c r="C73" s="2">
        <v>89</v>
      </c>
      <c r="D73" s="2">
        <v>309.47169000000002</v>
      </c>
      <c r="E73" s="2">
        <v>0.43325999999999998</v>
      </c>
      <c r="F73" s="2">
        <v>3.4772099999999999</v>
      </c>
    </row>
    <row r="74" spans="1:9" x14ac:dyDescent="0.2">
      <c r="A74" s="2" t="s">
        <v>97</v>
      </c>
      <c r="B74" s="2" t="s">
        <v>16</v>
      </c>
      <c r="C74" s="2">
        <v>89</v>
      </c>
      <c r="D74" s="2">
        <v>436.11655000000002</v>
      </c>
      <c r="E74" s="2">
        <v>0.61055999999999999</v>
      </c>
      <c r="F74" s="2">
        <v>4.9001859999999997</v>
      </c>
    </row>
    <row r="75" spans="1:9" x14ac:dyDescent="0.2">
      <c r="A75" s="2" t="s">
        <v>97</v>
      </c>
      <c r="B75" s="2" t="s">
        <v>16</v>
      </c>
      <c r="C75" s="2">
        <v>89</v>
      </c>
      <c r="D75" s="2">
        <v>374.59512999999998</v>
      </c>
      <c r="E75" s="2">
        <v>0.52442999999999995</v>
      </c>
      <c r="F75" s="2">
        <v>4.2089340000000002</v>
      </c>
    </row>
    <row r="76" spans="1:9" x14ac:dyDescent="0.2">
      <c r="A76" s="2" t="s">
        <v>97</v>
      </c>
      <c r="B76" s="2" t="s">
        <v>16</v>
      </c>
      <c r="C76" s="2">
        <v>89</v>
      </c>
      <c r="D76" s="2">
        <v>889.86834999999996</v>
      </c>
      <c r="E76" s="2">
        <v>1.2458199999999999</v>
      </c>
      <c r="F76" s="2">
        <v>9.9985207799999998</v>
      </c>
      <c r="H76" s="9">
        <f>SUM(D59:D76)</f>
        <v>19144.202589999997</v>
      </c>
      <c r="I76" s="9">
        <f>H76-G58</f>
        <v>602.13539999999557</v>
      </c>
    </row>
    <row r="77" spans="1:9" x14ac:dyDescent="0.2">
      <c r="A77" s="2" t="s">
        <v>15</v>
      </c>
      <c r="B77" s="2" t="s">
        <v>21</v>
      </c>
      <c r="C77" s="2">
        <v>1861.8</v>
      </c>
      <c r="D77" s="2">
        <v>18.509830000000001</v>
      </c>
      <c r="E77" s="2">
        <v>4.4420000000000001E-2</v>
      </c>
      <c r="F77" s="2">
        <v>9.9419E-3</v>
      </c>
    </row>
    <row r="78" spans="1:9" x14ac:dyDescent="0.2">
      <c r="A78" s="2" t="s">
        <v>15</v>
      </c>
      <c r="B78" s="2" t="s">
        <v>21</v>
      </c>
      <c r="C78" s="2">
        <v>1861.9</v>
      </c>
      <c r="D78" s="2">
        <v>93.094999999999999</v>
      </c>
      <c r="E78" s="2">
        <v>0.22342999999999999</v>
      </c>
      <c r="F78" s="2">
        <v>0.05</v>
      </c>
    </row>
    <row r="79" spans="1:9" x14ac:dyDescent="0.2">
      <c r="A79" s="2" t="s">
        <v>180</v>
      </c>
      <c r="B79" s="2" t="s">
        <v>21</v>
      </c>
      <c r="C79" s="2">
        <v>2.03E-4</v>
      </c>
      <c r="D79" s="2">
        <v>5.994E-2</v>
      </c>
      <c r="E79" s="2">
        <v>8.3916000000000001E-5</v>
      </c>
      <c r="F79" s="2">
        <v>295.27093600000001</v>
      </c>
    </row>
    <row r="80" spans="1:9" x14ac:dyDescent="0.2">
      <c r="A80" s="2" t="s">
        <v>15</v>
      </c>
      <c r="B80" s="2" t="s">
        <v>21</v>
      </c>
      <c r="C80" s="2">
        <v>2170</v>
      </c>
      <c r="D80" s="2">
        <v>1974.7</v>
      </c>
      <c r="E80" s="2">
        <v>2.76458</v>
      </c>
      <c r="F80" s="2">
        <v>0.91</v>
      </c>
    </row>
    <row r="81" spans="1:10" x14ac:dyDescent="0.2">
      <c r="A81" s="2" t="s">
        <v>15</v>
      </c>
      <c r="B81" s="2" t="s">
        <v>21</v>
      </c>
      <c r="C81" s="2">
        <v>2170</v>
      </c>
      <c r="D81" s="2">
        <v>1024.24</v>
      </c>
      <c r="E81" s="2">
        <v>1.43394</v>
      </c>
      <c r="F81" s="2">
        <v>0.47199999999999998</v>
      </c>
      <c r="J81" s="4">
        <f>D81+D80</f>
        <v>2998.94</v>
      </c>
    </row>
    <row r="82" spans="1:10" x14ac:dyDescent="0.2">
      <c r="A82" s="2" t="s">
        <v>97</v>
      </c>
      <c r="B82" s="2" t="s">
        <v>21</v>
      </c>
      <c r="C82" s="2">
        <v>160</v>
      </c>
      <c r="D82" s="2">
        <v>8469.8307600000007</v>
      </c>
      <c r="E82" s="2">
        <v>11.857760000000001</v>
      </c>
      <c r="F82" s="2">
        <v>52.936442249999999</v>
      </c>
    </row>
    <row r="83" spans="1:10" x14ac:dyDescent="0.2">
      <c r="A83" s="2" t="s">
        <v>97</v>
      </c>
      <c r="B83" s="2" t="s">
        <v>21</v>
      </c>
      <c r="C83" s="2">
        <v>160</v>
      </c>
      <c r="D83" s="2">
        <v>1600</v>
      </c>
      <c r="E83" s="2">
        <v>1.92</v>
      </c>
      <c r="F83" s="2">
        <v>10</v>
      </c>
    </row>
    <row r="84" spans="1:10" x14ac:dyDescent="0.2">
      <c r="A84" s="2" t="s">
        <v>97</v>
      </c>
      <c r="B84" s="2" t="s">
        <v>21</v>
      </c>
      <c r="C84" s="2">
        <v>160</v>
      </c>
      <c r="D84" s="2">
        <v>5318.07996</v>
      </c>
      <c r="E84" s="2">
        <v>6.3817000000000004</v>
      </c>
      <c r="F84" s="2">
        <v>33.238</v>
      </c>
      <c r="G84" s="9">
        <f>SUM(D82:D84)</f>
        <v>15387.91072</v>
      </c>
      <c r="I84" s="9">
        <f>G84-I76</f>
        <v>14785.775320000004</v>
      </c>
    </row>
    <row r="85" spans="1:10" x14ac:dyDescent="0.2">
      <c r="A85" s="2" t="s">
        <v>196</v>
      </c>
      <c r="B85" s="2" t="s">
        <v>21</v>
      </c>
      <c r="C85" s="2">
        <v>0.3</v>
      </c>
      <c r="D85" s="2">
        <v>594.30999989999998</v>
      </c>
      <c r="E85" s="2">
        <v>0.71317200000000003</v>
      </c>
      <c r="F85" s="2">
        <v>1981.0333330000001</v>
      </c>
      <c r="J85" s="4">
        <f>D85</f>
        <v>594.30999989999998</v>
      </c>
    </row>
    <row r="86" spans="1:10" x14ac:dyDescent="0.2">
      <c r="A86" s="2" t="s">
        <v>97</v>
      </c>
      <c r="B86" s="2" t="s">
        <v>16</v>
      </c>
      <c r="C86" s="2">
        <v>332</v>
      </c>
      <c r="D86" s="2">
        <v>1001.44148</v>
      </c>
      <c r="E86" s="2">
        <v>2.6037499999999998</v>
      </c>
      <c r="F86" s="2">
        <v>3.0163899999999999</v>
      </c>
    </row>
    <row r="87" spans="1:10" x14ac:dyDescent="0.2">
      <c r="A87" s="2" t="s">
        <v>196</v>
      </c>
      <c r="B87" s="2" t="s">
        <v>21</v>
      </c>
      <c r="C87" s="2">
        <v>0.24099999999999999</v>
      </c>
      <c r="D87" s="2">
        <v>212.97026009999999</v>
      </c>
      <c r="E87" s="2">
        <v>0.34075242</v>
      </c>
      <c r="F87" s="2">
        <v>883.69402509999998</v>
      </c>
    </row>
    <row r="88" spans="1:10" x14ac:dyDescent="0.2">
      <c r="A88" s="2" t="s">
        <v>196</v>
      </c>
      <c r="B88" s="2" t="s">
        <v>21</v>
      </c>
      <c r="C88" s="2">
        <v>0.24099999999999999</v>
      </c>
      <c r="D88" s="2">
        <v>785.52660000000003</v>
      </c>
      <c r="E88" s="2">
        <v>1.2568425599999999</v>
      </c>
      <c r="F88" s="2">
        <v>3259.446473</v>
      </c>
      <c r="J88" s="4">
        <f>D88+D87</f>
        <v>998.49686010000005</v>
      </c>
    </row>
    <row r="89" spans="1:10" x14ac:dyDescent="0.2">
      <c r="A89" s="2" t="s">
        <v>97</v>
      </c>
      <c r="B89" s="2" t="s">
        <v>16</v>
      </c>
      <c r="C89" s="2">
        <v>338</v>
      </c>
      <c r="D89" s="2">
        <v>29586.657889999999</v>
      </c>
      <c r="E89" s="2">
        <v>47.338650000000001</v>
      </c>
      <c r="F89" s="2">
        <v>87.5344908</v>
      </c>
    </row>
    <row r="90" spans="1:10" x14ac:dyDescent="0.2">
      <c r="A90" s="2" t="s">
        <v>97</v>
      </c>
      <c r="B90" s="2" t="s">
        <v>16</v>
      </c>
      <c r="C90" s="2">
        <v>338</v>
      </c>
      <c r="D90" s="2">
        <v>91.520840000000007</v>
      </c>
      <c r="E90" s="2">
        <v>0.14643</v>
      </c>
      <c r="F90" s="2">
        <v>0.27077171</v>
      </c>
    </row>
    <row r="91" spans="1:10" x14ac:dyDescent="0.2">
      <c r="A91" s="2" t="s">
        <v>97</v>
      </c>
      <c r="B91" s="2" t="s">
        <v>16</v>
      </c>
      <c r="C91" s="2">
        <v>338</v>
      </c>
      <c r="D91" s="2">
        <v>338</v>
      </c>
      <c r="E91" s="2">
        <v>0.54079999999999995</v>
      </c>
      <c r="F91" s="2">
        <v>1</v>
      </c>
    </row>
    <row r="92" spans="1:10" x14ac:dyDescent="0.2">
      <c r="A92" s="2" t="s">
        <v>97</v>
      </c>
      <c r="B92" s="2" t="s">
        <v>16</v>
      </c>
      <c r="C92" s="2">
        <v>338</v>
      </c>
      <c r="D92" s="2">
        <v>338</v>
      </c>
      <c r="E92" s="2">
        <v>0.54079999999999995</v>
      </c>
      <c r="F92" s="2">
        <v>1</v>
      </c>
    </row>
    <row r="93" spans="1:10" x14ac:dyDescent="0.2">
      <c r="A93" s="2" t="s">
        <v>97</v>
      </c>
      <c r="B93" s="2" t="s">
        <v>16</v>
      </c>
      <c r="C93" s="2">
        <v>338</v>
      </c>
      <c r="D93" s="2">
        <v>2150.8283499999998</v>
      </c>
      <c r="E93" s="2">
        <v>3.4413299999999998</v>
      </c>
      <c r="F93" s="2">
        <v>6.3633974899999997</v>
      </c>
      <c r="H93" s="9">
        <f>D89+D90+D91+D92+D93</f>
        <v>32505.007079999999</v>
      </c>
      <c r="I93" s="9">
        <f>H93-G84</f>
        <v>17117.09636</v>
      </c>
    </row>
    <row r="94" spans="1:10" x14ac:dyDescent="0.2">
      <c r="A94" s="2" t="s">
        <v>97</v>
      </c>
      <c r="B94" s="2" t="s">
        <v>21</v>
      </c>
      <c r="C94" s="2">
        <v>321</v>
      </c>
      <c r="D94" s="2">
        <v>32452.987649999999</v>
      </c>
      <c r="E94" s="2">
        <v>51.924779999999998</v>
      </c>
      <c r="F94" s="2">
        <v>101.09965</v>
      </c>
      <c r="G94" s="9">
        <f>D94</f>
        <v>32452.987649999999</v>
      </c>
      <c r="I94" s="9">
        <f>G94-H93</f>
        <v>-52.019430000000284</v>
      </c>
    </row>
    <row r="95" spans="1:10" x14ac:dyDescent="0.2">
      <c r="A95" s="2" t="s">
        <v>97</v>
      </c>
      <c r="B95" s="2" t="s">
        <v>16</v>
      </c>
      <c r="C95" s="2">
        <v>313</v>
      </c>
      <c r="D95" s="2">
        <v>31593.568960000001</v>
      </c>
      <c r="E95" s="2">
        <v>44.231000000000002</v>
      </c>
      <c r="F95" s="2">
        <v>100.93792000000001</v>
      </c>
      <c r="H95" s="9">
        <f>D95</f>
        <v>31593.568960000001</v>
      </c>
      <c r="I95" s="9">
        <f>H95-G94</f>
        <v>-859.41868999999861</v>
      </c>
    </row>
    <row r="96" spans="1:10" x14ac:dyDescent="0.2">
      <c r="A96" s="2" t="s">
        <v>97</v>
      </c>
      <c r="B96" s="2" t="s">
        <v>21</v>
      </c>
      <c r="C96" s="2">
        <v>476</v>
      </c>
      <c r="D96" s="2">
        <v>3322.48</v>
      </c>
      <c r="E96" s="2">
        <v>5.3159700000000001</v>
      </c>
      <c r="F96" s="2">
        <v>6.98</v>
      </c>
    </row>
    <row r="97" spans="1:7" x14ac:dyDescent="0.2">
      <c r="A97" s="2" t="s">
        <v>97</v>
      </c>
      <c r="B97" s="2" t="s">
        <v>21</v>
      </c>
      <c r="C97" s="2">
        <v>476</v>
      </c>
      <c r="D97" s="2">
        <v>3322.48</v>
      </c>
      <c r="E97" s="2">
        <v>5.3159700000000001</v>
      </c>
      <c r="F97" s="2">
        <v>6.98</v>
      </c>
    </row>
    <row r="98" spans="1:7" x14ac:dyDescent="0.2">
      <c r="A98" s="2" t="s">
        <v>97</v>
      </c>
      <c r="B98" s="2" t="s">
        <v>21</v>
      </c>
      <c r="C98" s="2">
        <v>476</v>
      </c>
      <c r="D98" s="2">
        <v>380.8</v>
      </c>
      <c r="E98" s="2">
        <v>0.60928000000000004</v>
      </c>
      <c r="F98" s="2">
        <v>0.8</v>
      </c>
    </row>
    <row r="99" spans="1:7" x14ac:dyDescent="0.2">
      <c r="A99" s="2" t="s">
        <v>97</v>
      </c>
      <c r="B99" s="2" t="s">
        <v>21</v>
      </c>
      <c r="C99" s="2">
        <v>475.42</v>
      </c>
      <c r="D99" s="2">
        <v>119.21895000000001</v>
      </c>
      <c r="E99" s="2">
        <v>0.30997000000000002</v>
      </c>
      <c r="F99" s="2">
        <v>0.25076553000000001</v>
      </c>
    </row>
    <row r="100" spans="1:7" x14ac:dyDescent="0.2">
      <c r="A100" s="2" t="s">
        <v>97</v>
      </c>
      <c r="B100" s="2" t="s">
        <v>21</v>
      </c>
      <c r="C100" s="2">
        <v>475.74</v>
      </c>
      <c r="D100" s="2">
        <v>160.70697999999999</v>
      </c>
      <c r="E100" s="2">
        <v>0.41783999999999999</v>
      </c>
      <c r="F100" s="2">
        <v>0.33780422999999998</v>
      </c>
    </row>
    <row r="101" spans="1:7" x14ac:dyDescent="0.2">
      <c r="A101" s="2" t="s">
        <v>97</v>
      </c>
      <c r="B101" s="2" t="s">
        <v>21</v>
      </c>
      <c r="C101" s="2">
        <v>475.75</v>
      </c>
      <c r="D101" s="2">
        <v>857.82483000000002</v>
      </c>
      <c r="E101" s="2">
        <v>2.23034</v>
      </c>
      <c r="F101" s="2">
        <v>1.8030999999999999</v>
      </c>
    </row>
    <row r="102" spans="1:7" x14ac:dyDescent="0.2">
      <c r="A102" s="2" t="s">
        <v>97</v>
      </c>
      <c r="B102" s="2" t="s">
        <v>21</v>
      </c>
      <c r="C102" s="2">
        <v>475.95</v>
      </c>
      <c r="D102" s="2">
        <v>318.22017</v>
      </c>
      <c r="E102" s="2">
        <v>0.82737000000000005</v>
      </c>
      <c r="F102" s="2">
        <v>0.66859999999999997</v>
      </c>
    </row>
    <row r="103" spans="1:7" x14ac:dyDescent="0.2">
      <c r="A103" s="2" t="s">
        <v>97</v>
      </c>
      <c r="B103" s="2" t="s">
        <v>21</v>
      </c>
      <c r="C103" s="2">
        <v>475.97</v>
      </c>
      <c r="D103" s="2">
        <v>7533.39149</v>
      </c>
      <c r="E103" s="2">
        <v>19.586819999999999</v>
      </c>
      <c r="F103" s="2">
        <v>15.827450239999999</v>
      </c>
    </row>
    <row r="104" spans="1:7" x14ac:dyDescent="0.2">
      <c r="A104" s="2" t="s">
        <v>97</v>
      </c>
      <c r="B104" s="2" t="s">
        <v>21</v>
      </c>
      <c r="C104" s="2">
        <v>406.92</v>
      </c>
      <c r="D104" s="2">
        <v>15496.55125</v>
      </c>
      <c r="E104" s="2">
        <v>40.291029999999999</v>
      </c>
      <c r="F104" s="2">
        <v>38.082549999999998</v>
      </c>
      <c r="G104" s="9">
        <f>SUM(D96:D104)</f>
        <v>31511.673670000004</v>
      </c>
    </row>
  </sheetData>
  <mergeCells count="3">
    <mergeCell ref="A4:F4"/>
    <mergeCell ref="A2:F2"/>
    <mergeCell ref="A3:L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trades</vt:lpstr>
      <vt:lpstr>Totals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2018-02-21T21:57:53Z</dcterms:created>
  <dcterms:modified xsi:type="dcterms:W3CDTF">2018-02-22T20:01:54Z</dcterms:modified>
</cp:coreProperties>
</file>