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tim/Develop/germany-and-spain/data/"/>
    </mc:Choice>
  </mc:AlternateContent>
  <xr:revisionPtr revIDLastSave="0" documentId="13_ncr:1_{97C0F2C5-204C-5645-8ABF-D0C48A99C3BC}" xr6:coauthVersionLast="47" xr6:coauthVersionMax="47" xr10:uidLastSave="{00000000-0000-0000-0000-000000000000}"/>
  <bookViews>
    <workbookView xWindow="0" yWindow="10640" windowWidth="37060" windowHeight="10960" activeTab="4" xr2:uid="{FE379562-162F-468A-B10D-43820705E65E}"/>
  </bookViews>
  <sheets>
    <sheet name="Total" sheetId="5" r:id="rId1"/>
    <sheet name="Industry" sheetId="1" r:id="rId2"/>
    <sheet name="Transport" sheetId="2" r:id="rId3"/>
    <sheet name="Power" sheetId="3" r:id="rId4"/>
    <sheet name="Primary energ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6" l="1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3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R48" i="6"/>
  <c r="S48" i="6"/>
  <c r="T48" i="6"/>
  <c r="U48" i="6"/>
  <c r="V48" i="6"/>
  <c r="W48" i="6"/>
  <c r="X48" i="6"/>
  <c r="Y48" i="6"/>
  <c r="Z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B48" i="6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tc={24E521ED-F1DA-4703-9D73-DA57634E0F5C}</author>
    <author>tc={35ACCA49-9A92-480D-9B62-B9A273372211}</author>
    <author>tc={92D421E6-7F5E-4E90-A4DE-1A0477DC08E4}</author>
    <author>tc={430E2E63-DEB6-4C79-B7B8-EB39157A1F7C}</author>
    <author>tc={79D5ED60-DAD0-473C-8A58-27633F938CF7}</author>
  </authors>
  <commentList>
    <comment ref="Y10" authorId="0" shapeId="0" xr:uid="{24E521ED-F1DA-4703-9D73-DA57634E0F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-8% (AGEB)</t>
      </text>
    </comment>
    <comment ref="Z10" authorId="1" shapeId="0" xr:uid="{35ACCA49-9A92-480D-9B62-B9A2733722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 +2.6% AGORA</t>
      </text>
    </comment>
    <comment ref="Y11" authorId="2" shapeId="0" xr:uid="{92D421E6-7F5E-4E90-A4DE-1A0477DC08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Preliminary data, -11.4% (BP)</t>
      </text>
    </comment>
    <comment ref="Y24" authorId="3" shapeId="0" xr:uid="{430E2E63-DEB6-4C79-B7B8-EB39157A1F7C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Populatin at the 01.01.2020, source Instituto Nacional de Estadistica (Espana), consulted at 03.02.2022</t>
      </text>
    </comment>
    <comment ref="Z24" authorId="4" shapeId="0" xr:uid="{79D5ED60-DAD0-473C-8A58-27633F938CF7}">
      <text>
        <t>[Threaded comment]
Your version of Excel allows you to read this threaded comment; however, any edits to it will get removed if the file is opened in a newer version of Excel. Learn more: https://go.microsoft.com/fwlink/?linkid=870924
Comment:
    Populatin at the 01.01.2021, source Instituto Nacional de Estadistica (Espana), consulted at 03.02.2022</t>
      </text>
    </comment>
  </commentList>
</comments>
</file>

<file path=xl/sharedStrings.xml><?xml version="1.0" encoding="utf-8"?>
<sst xmlns="http://schemas.openxmlformats.org/spreadsheetml/2006/main" count="139" uniqueCount="41">
  <si>
    <t>TIME</t>
  </si>
  <si>
    <t>Spain</t>
  </si>
  <si>
    <t>Final Energy consumption</t>
  </si>
  <si>
    <t/>
  </si>
  <si>
    <t>Carbon dioxide</t>
  </si>
  <si>
    <t>Thousand tonnes</t>
  </si>
  <si>
    <t>Gross Value Added</t>
  </si>
  <si>
    <t>Chain linked volumes (2015), million euro</t>
  </si>
  <si>
    <t>Thousand tonnes of oil equivalent (TOE)</t>
  </si>
  <si>
    <t>Transformation output - electricity and heat generation</t>
  </si>
  <si>
    <t>Fuel combustion in transport</t>
  </si>
  <si>
    <t>Final consumption - transport sector - energy use</t>
  </si>
  <si>
    <t>Transportation and storage</t>
  </si>
  <si>
    <t>Manufactoring+construction</t>
  </si>
  <si>
    <t>Germany- manuf</t>
  </si>
  <si>
    <t>Spain-manuf</t>
  </si>
  <si>
    <t>Germany- constr</t>
  </si>
  <si>
    <t>Spain-constr</t>
  </si>
  <si>
    <t xml:space="preserve">Final consumption - industry sector - energy use </t>
  </si>
  <si>
    <t>Fuel combustion in manufacturing industries and construction (CO2)</t>
  </si>
  <si>
    <t>Total (excluding LULUCF and memo items)</t>
  </si>
  <si>
    <t>Population</t>
  </si>
  <si>
    <t xml:space="preserve">** Data from Insituto Nacional de Estadistica. Resident population at the 1st of July of each year. </t>
  </si>
  <si>
    <t>*Data from Destatis (Statistisches Bundesamt), genesis online.  Resident population at the 1st of January of ech year.</t>
  </si>
  <si>
    <t>Spain, population at the 01.01.yyyy</t>
  </si>
  <si>
    <t>Primary Energy consumption</t>
  </si>
  <si>
    <t>Fuel combustion in public electricity and heat production</t>
  </si>
  <si>
    <t>Transformation input - electricity and heat generation - energy use</t>
  </si>
  <si>
    <t>Germany</t>
  </si>
  <si>
    <t>EJ</t>
  </si>
  <si>
    <t>Oil</t>
  </si>
  <si>
    <t>Coal</t>
  </si>
  <si>
    <t>Gas</t>
  </si>
  <si>
    <t>Hydro</t>
  </si>
  <si>
    <t>Nuclear</t>
  </si>
  <si>
    <t>Biofuel</t>
  </si>
  <si>
    <t>Solar</t>
  </si>
  <si>
    <t>Wind</t>
  </si>
  <si>
    <t>PJ</t>
  </si>
  <si>
    <t>Renewables</t>
  </si>
  <si>
    <t>Other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</si>
</sst>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##########"/>
    <numFmt numFmtId="165" formatCode="#,##0.000"/>
    <numFmt numFmtId="166" formatCode="#,##0.0"/>
    <numFmt numFmtId="167" formatCode="0.0%"/>
    <numFmt numFmtId="168" formatCode="[&gt;0.005]0.00;[=0]\-;\^"/>
    <numFmt numFmtId="169" formatCode="[&gt;0.05]0.0;[=0]\-;\^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6F6F6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92D050"/>
        <bgColor indexed="64"/>
      </patternFill>
    </fill>
    <fill>
      <patternFill patternType="solid">
        <fgColor rgb="FFF3F4F7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 style="medium">
        <color rgb="FFB0B0B0"/>
      </left>
      <right style="medium">
        <color rgb="FFB0B0B0"/>
      </right>
      <top/>
      <bottom style="medium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6">
    <xf numFmtId="0" fontId="0" fillId="0" borderId="0"/>
    <xf numFmtId="0" fontId="8" fillId="0" borderId="0"/>
    <xf numFmtId="9" fontId="11" fillId="0" borderId="0" applyFont="0" applyFill="0" applyBorder="0" applyAlignment="0" applyProtection="0"/>
    <xf numFmtId="0" fontId="8" fillId="0" borderId="0"/>
    <xf numFmtId="0" fontId="11" fillId="0" borderId="0"/>
    <xf numFmtId="0" fontId="13" fillId="0" borderId="0" applyFill="0" applyBorder="0"/>
  </cellStyleXfs>
  <cellXfs count="53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164" fontId="5" fillId="5" borderId="0" xfId="0" applyNumberFormat="1" applyFont="1" applyFill="1" applyAlignment="1">
      <alignment horizontal="right" vertical="center" shrinkToFit="1"/>
    </xf>
    <xf numFmtId="3" fontId="5" fillId="5" borderId="0" xfId="0" applyNumberFormat="1" applyFont="1" applyFill="1" applyAlignment="1">
      <alignment horizontal="right" vertical="center" shrinkToFit="1"/>
    </xf>
    <xf numFmtId="164" fontId="5" fillId="0" borderId="0" xfId="0" applyNumberFormat="1" applyFont="1" applyAlignment="1">
      <alignment horizontal="right" vertical="center" shrinkToFit="1"/>
    </xf>
    <xf numFmtId="3" fontId="5" fillId="0" borderId="0" xfId="0" applyNumberFormat="1" applyFont="1" applyAlignment="1">
      <alignment horizontal="right" vertical="center" shrinkToFit="1"/>
    </xf>
    <xf numFmtId="0" fontId="6" fillId="6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7" fillId="0" borderId="0" xfId="0" applyFont="1"/>
    <xf numFmtId="0" fontId="3" fillId="7" borderId="3" xfId="1" applyFont="1" applyFill="1" applyBorder="1" applyAlignment="1">
      <alignment horizontal="left" vertical="center"/>
    </xf>
    <xf numFmtId="166" fontId="5" fillId="5" borderId="0" xfId="0" applyNumberFormat="1" applyFont="1" applyFill="1" applyAlignment="1">
      <alignment horizontal="right" vertical="center" shrinkToFit="1"/>
    </xf>
    <xf numFmtId="166" fontId="5" fillId="0" borderId="0" xfId="0" applyNumberFormat="1" applyFont="1" applyAlignment="1">
      <alignment horizontal="right" vertical="center" shrinkToFit="1"/>
    </xf>
    <xf numFmtId="165" fontId="5" fillId="5" borderId="0" xfId="0" applyNumberFormat="1" applyFont="1" applyFill="1" applyAlignment="1">
      <alignment horizontal="right" vertical="center" shrinkToFit="1"/>
    </xf>
    <xf numFmtId="165" fontId="5" fillId="0" borderId="0" xfId="0" applyNumberFormat="1" applyFont="1" applyAlignment="1">
      <alignment horizontal="right" vertical="center" shrinkToFit="1"/>
    </xf>
    <xf numFmtId="0" fontId="1" fillId="8" borderId="0" xfId="0" applyFont="1" applyFill="1"/>
    <xf numFmtId="0" fontId="7" fillId="8" borderId="0" xfId="0" applyFont="1" applyFill="1"/>
    <xf numFmtId="0" fontId="0" fillId="8" borderId="0" xfId="0" applyFill="1"/>
    <xf numFmtId="164" fontId="9" fillId="5" borderId="0" xfId="0" applyNumberFormat="1" applyFont="1" applyFill="1" applyAlignment="1">
      <alignment horizontal="right" vertical="center" shrinkToFit="1"/>
    </xf>
    <xf numFmtId="166" fontId="9" fillId="5" borderId="0" xfId="0" applyNumberFormat="1" applyFont="1" applyFill="1" applyAlignment="1">
      <alignment horizontal="right" vertical="center" shrinkToFit="1"/>
    </xf>
    <xf numFmtId="166" fontId="9" fillId="0" borderId="0" xfId="0" applyNumberFormat="1" applyFont="1" applyAlignment="1">
      <alignment horizontal="right" vertical="center" shrinkToFit="1"/>
    </xf>
    <xf numFmtId="0" fontId="3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164" fontId="9" fillId="0" borderId="0" xfId="0" applyNumberFormat="1" applyFont="1" applyAlignment="1">
      <alignment horizontal="right" vertical="center" shrinkToFit="1"/>
    </xf>
    <xf numFmtId="0" fontId="6" fillId="6" borderId="3" xfId="0" applyFont="1" applyFill="1" applyBorder="1" applyAlignment="1">
      <alignment vertical="center"/>
    </xf>
    <xf numFmtId="167" fontId="0" fillId="0" borderId="0" xfId="2" applyNumberFormat="1" applyFont="1"/>
    <xf numFmtId="4" fontId="9" fillId="0" borderId="0" xfId="0" applyNumberFormat="1" applyFont="1" applyAlignment="1">
      <alignment horizontal="right" vertical="center" shrinkToFit="1"/>
    </xf>
    <xf numFmtId="4" fontId="9" fillId="5" borderId="0" xfId="0" applyNumberFormat="1" applyFont="1" applyFill="1" applyAlignment="1">
      <alignment horizontal="right" vertical="center" shrinkToFit="1"/>
    </xf>
    <xf numFmtId="0" fontId="3" fillId="7" borderId="3" xfId="3" applyFont="1" applyFill="1" applyBorder="1" applyAlignment="1">
      <alignment horizontal="left" vertical="center"/>
    </xf>
    <xf numFmtId="164" fontId="5" fillId="0" borderId="0" xfId="3" applyNumberFormat="1" applyFont="1" applyAlignment="1">
      <alignment horizontal="right" vertical="center" shrinkToFit="1"/>
    </xf>
    <xf numFmtId="3" fontId="12" fillId="9" borderId="4" xfId="0" applyNumberFormat="1" applyFont="1" applyFill="1" applyBorder="1" applyAlignment="1">
      <alignment horizontal="right"/>
    </xf>
    <xf numFmtId="165" fontId="9" fillId="0" borderId="0" xfId="0" applyNumberFormat="1" applyFont="1" applyAlignment="1">
      <alignment horizontal="right" vertical="center" shrinkToFit="1"/>
    </xf>
    <xf numFmtId="165" fontId="9" fillId="10" borderId="0" xfId="0" applyNumberFormat="1" applyFont="1" applyFill="1" applyAlignment="1">
      <alignment horizontal="right" vertical="center" shrinkToFit="1"/>
    </xf>
    <xf numFmtId="0" fontId="9" fillId="8" borderId="0" xfId="0" applyFont="1" applyFill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NumberFormat="1" applyFont="1" applyFill="1" applyBorder="1" applyAlignment="1">
      <alignment horizontal="left" vertical="center"/>
    </xf>
    <xf numFmtId="0" fontId="6" fillId="6" borderId="3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0" fontId="4" fillId="0" borderId="0" xfId="0" applyFont="1"/>
    <xf numFmtId="164" fontId="5" fillId="5" borderId="0" xfId="1" applyNumberFormat="1" applyFont="1" applyFill="1" applyAlignment="1">
      <alignment horizontal="right" vertical="center" shrinkToFit="1"/>
    </xf>
    <xf numFmtId="3" fontId="5" fillId="5" borderId="0" xfId="1" applyNumberFormat="1" applyFont="1" applyFill="1" applyAlignment="1">
      <alignment horizontal="right" vertical="center" shrinkToFit="1"/>
    </xf>
    <xf numFmtId="164" fontId="5" fillId="0" borderId="0" xfId="1" applyNumberFormat="1" applyFont="1" applyAlignment="1">
      <alignment horizontal="right" vertical="center" shrinkToFit="1"/>
    </xf>
    <xf numFmtId="168" fontId="13" fillId="0" borderId="0" xfId="5" applyNumberFormat="1" applyAlignment="1">
      <alignment horizontal="right"/>
    </xf>
    <xf numFmtId="168" fontId="14" fillId="0" borderId="0" xfId="5" applyNumberFormat="1" applyFont="1" applyAlignment="1">
      <alignment horizontal="right"/>
    </xf>
    <xf numFmtId="169" fontId="13" fillId="0" borderId="0" xfId="4" applyNumberFormat="1" applyFont="1" applyAlignment="1">
      <alignment horizontal="right"/>
    </xf>
    <xf numFmtId="169" fontId="14" fillId="0" borderId="0" xfId="4" applyNumberFormat="1" applyFont="1" applyAlignment="1">
      <alignment horizontal="right"/>
    </xf>
  </cellXfs>
  <cellStyles count="6">
    <cellStyle name="Normal" xfId="0" builtinId="0"/>
    <cellStyle name="Normal 18" xfId="4" xr:uid="{06ACEDC1-5CC0-E442-87B3-98D4C02855F7}"/>
    <cellStyle name="Normal 2" xfId="1" xr:uid="{05A62228-BAA6-46A3-88C0-5B6930D4B7CE}"/>
    <cellStyle name="Normal 2 2" xfId="5" xr:uid="{31724FA5-7847-FE45-BD56-648C79BA1B58}"/>
    <cellStyle name="Per cent" xfId="2" builtinId="5"/>
    <cellStyle name="Standard 2" xfId="3" xr:uid="{629DA393-64FF-480E-B039-636939B18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rmán Bersalli" id="{68492306-10FA-499D-9276-5B029AC11004}" userId="S::german.bersalli@iass-potsdam.de::c6ebf1d9-9d64-4ddc-b17c-46becd2aa2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0" dT="2022-03-02T14:42:33.96" personId="{68492306-10FA-499D-9276-5B029AC11004}" id="{24E521ED-F1DA-4703-9D73-DA57634E0F5C}">
    <text>Preliminary data, -8% (AGEB)</text>
  </threadedComment>
  <threadedComment ref="Z10" dT="2022-03-02T14:43:01.09" personId="{68492306-10FA-499D-9276-5B029AC11004}" id="{35ACCA49-9A92-480D-9B62-B9A273372211}">
    <text>Preliminary data +2.6% AGORA</text>
  </threadedComment>
  <threadedComment ref="Y11" dT="2022-03-02T14:42:33.96" personId="{68492306-10FA-499D-9276-5B029AC11004}" id="{92D421E6-7F5E-4E90-A4DE-1A0477DC08E4}">
    <text>Preliminary data, -11.4% (BP)</text>
  </threadedComment>
  <threadedComment ref="Y24" dT="2022-03-02T10:51:49.63" personId="{68492306-10FA-499D-9276-5B029AC11004}" id="{430E2E63-DEB6-4C79-B7B8-EB39157A1F7C}">
    <text>Populatin at the 01.01.2020, source Instituto Nacional de Estadistica (Espana), consulted at 03.02.2022</text>
  </threadedComment>
  <threadedComment ref="Z24" dT="2022-03-02T10:52:08.35" personId="{68492306-10FA-499D-9276-5B029AC11004}" id="{79D5ED60-DAD0-473C-8A58-27633F938CF7}">
    <text>Populatin at the 01.01.2021, source Instituto Nacional de Estadistica (Espana), consulted at 03.02.2022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FC36-9A92-4E6E-ACE0-025499D7FA26}">
  <dimension ref="A3:AB24"/>
  <sheetViews>
    <sheetView workbookViewId="0">
      <selection activeCell="A3" sqref="A3:Z6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25" max="26" width="10.33203125" bestFit="1" customWidth="1"/>
  </cols>
  <sheetData>
    <row r="3" spans="1:28" s="24" customFormat="1" x14ac:dyDescent="0.2">
      <c r="A3" s="22" t="s">
        <v>4</v>
      </c>
      <c r="B3" s="29" t="s">
        <v>5</v>
      </c>
      <c r="C3" s="28"/>
      <c r="D3" s="24" t="s">
        <v>20</v>
      </c>
    </row>
    <row r="4" spans="1:28" x14ac:dyDescent="0.2">
      <c r="A4" s="12" t="s">
        <v>0</v>
      </c>
      <c r="B4" s="42">
        <v>1997</v>
      </c>
      <c r="C4" s="42">
        <v>1998</v>
      </c>
      <c r="D4" s="42">
        <v>1999</v>
      </c>
      <c r="E4" s="42">
        <v>2000</v>
      </c>
      <c r="F4" s="42">
        <v>2001</v>
      </c>
      <c r="G4" s="42">
        <v>2002</v>
      </c>
      <c r="H4" s="42">
        <v>2003</v>
      </c>
      <c r="I4" s="42">
        <v>2004</v>
      </c>
      <c r="J4" s="42">
        <v>2005</v>
      </c>
      <c r="K4" s="42">
        <v>2006</v>
      </c>
      <c r="L4" s="42">
        <v>2007</v>
      </c>
      <c r="M4" s="42">
        <v>2008</v>
      </c>
      <c r="N4" s="42">
        <v>2009</v>
      </c>
      <c r="O4" s="42">
        <v>2010</v>
      </c>
      <c r="P4" s="42">
        <v>2011</v>
      </c>
      <c r="Q4" s="42">
        <v>2012</v>
      </c>
      <c r="R4" s="42">
        <v>2013</v>
      </c>
      <c r="S4" s="42">
        <v>2014</v>
      </c>
      <c r="T4" s="42">
        <v>2015</v>
      </c>
      <c r="U4" s="42">
        <v>2016</v>
      </c>
      <c r="V4" s="42">
        <v>2017</v>
      </c>
      <c r="W4" s="43">
        <v>2018</v>
      </c>
      <c r="X4" s="43">
        <v>2019</v>
      </c>
      <c r="Y4" s="43">
        <v>2020</v>
      </c>
      <c r="Z4" s="31">
        <v>2021</v>
      </c>
    </row>
    <row r="5" spans="1:28" x14ac:dyDescent="0.2">
      <c r="A5" s="13" t="s">
        <v>28</v>
      </c>
      <c r="B5">
        <v>887993.35532922589</v>
      </c>
      <c r="C5">
        <v>879036.18431822874</v>
      </c>
      <c r="D5">
        <v>855915.47088362614</v>
      </c>
      <c r="E5">
        <v>854428.31400453474</v>
      </c>
      <c r="F5">
        <v>871672.55396098446</v>
      </c>
      <c r="G5">
        <v>859047.3179795054</v>
      </c>
      <c r="H5">
        <v>861991.41276048764</v>
      </c>
      <c r="I5">
        <v>847525.76672442269</v>
      </c>
      <c r="J5">
        <v>826317.63002991537</v>
      </c>
      <c r="K5">
        <v>843777.14802887873</v>
      </c>
      <c r="L5">
        <v>811068.20516096393</v>
      </c>
      <c r="M5">
        <v>809368.41343896836</v>
      </c>
      <c r="N5">
        <v>753589.85135223949</v>
      </c>
      <c r="O5">
        <v>783163.26024122816</v>
      </c>
      <c r="P5">
        <v>763689.91385910055</v>
      </c>
      <c r="Q5">
        <v>773001.26369498728</v>
      </c>
      <c r="R5">
        <v>797571.54298270063</v>
      </c>
      <c r="S5">
        <v>751080.8174345498</v>
      </c>
      <c r="T5">
        <v>755630.99826963618</v>
      </c>
      <c r="U5">
        <v>770457.17858047294</v>
      </c>
      <c r="V5">
        <v>760948.65197173611</v>
      </c>
      <c r="W5">
        <v>733112.18503952282</v>
      </c>
      <c r="X5">
        <v>680076.04134311411</v>
      </c>
      <c r="Y5">
        <v>600785.00061489956</v>
      </c>
      <c r="Z5">
        <v>628894.9879933527</v>
      </c>
    </row>
    <row r="6" spans="1:28" x14ac:dyDescent="0.2">
      <c r="A6" s="13" t="s">
        <v>1</v>
      </c>
      <c r="B6">
        <v>263640.34135575831</v>
      </c>
      <c r="C6">
        <v>274258.65299513598</v>
      </c>
      <c r="D6">
        <v>298793.14028158406</v>
      </c>
      <c r="E6">
        <v>309324.46122503962</v>
      </c>
      <c r="F6">
        <v>313991.8503621681</v>
      </c>
      <c r="G6">
        <v>332301.41009864205</v>
      </c>
      <c r="H6">
        <v>340081.60005336895</v>
      </c>
      <c r="I6">
        <v>362093.97793486062</v>
      </c>
      <c r="J6">
        <v>374941.8566014244</v>
      </c>
      <c r="K6">
        <v>369370.48219646729</v>
      </c>
      <c r="L6">
        <v>380538.29693307856</v>
      </c>
      <c r="M6">
        <v>354799.75480488141</v>
      </c>
      <c r="N6">
        <v>316273.54260355624</v>
      </c>
      <c r="O6">
        <v>300149.85692858341</v>
      </c>
      <c r="P6">
        <v>308529.29223581881</v>
      </c>
      <c r="Q6">
        <v>306274.06059806282</v>
      </c>
      <c r="R6">
        <v>274507.7473573329</v>
      </c>
      <c r="S6">
        <v>271854.03066250053</v>
      </c>
      <c r="T6">
        <v>287870.17874594429</v>
      </c>
      <c r="U6">
        <v>280621.32833896182</v>
      </c>
      <c r="V6">
        <v>298251.51284009672</v>
      </c>
      <c r="W6">
        <v>293007.69607476098</v>
      </c>
      <c r="X6">
        <v>276158.84543109947</v>
      </c>
      <c r="Y6">
        <v>223573.22731877086</v>
      </c>
      <c r="Z6">
        <v>245722.95044553457</v>
      </c>
    </row>
    <row r="7" spans="1:28" x14ac:dyDescent="0.2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0"/>
      <c r="X7" s="11"/>
    </row>
    <row r="8" spans="1:28" s="24" customFormat="1" x14ac:dyDescent="0.2">
      <c r="A8" s="22" t="s">
        <v>25</v>
      </c>
      <c r="B8" s="23" t="s">
        <v>8</v>
      </c>
    </row>
    <row r="9" spans="1:28" s="24" customFormat="1" x14ac:dyDescent="0.2">
      <c r="A9" s="12" t="s">
        <v>0</v>
      </c>
      <c r="B9" s="42">
        <v>1997</v>
      </c>
      <c r="C9" s="42">
        <v>1998</v>
      </c>
      <c r="D9" s="42">
        <v>1999</v>
      </c>
      <c r="E9" s="42">
        <v>2000</v>
      </c>
      <c r="F9" s="42">
        <v>2001</v>
      </c>
      <c r="G9" s="42">
        <v>2002</v>
      </c>
      <c r="H9" s="42">
        <v>2003</v>
      </c>
      <c r="I9" s="42">
        <v>2004</v>
      </c>
      <c r="J9" s="42">
        <v>2005</v>
      </c>
      <c r="K9" s="42">
        <v>2006</v>
      </c>
      <c r="L9" s="42">
        <v>2007</v>
      </c>
      <c r="M9" s="42">
        <v>2008</v>
      </c>
      <c r="N9" s="42">
        <v>2009</v>
      </c>
      <c r="O9" s="42">
        <v>2010</v>
      </c>
      <c r="P9" s="42">
        <v>2011</v>
      </c>
      <c r="Q9" s="42">
        <v>2012</v>
      </c>
      <c r="R9" s="42">
        <v>2013</v>
      </c>
      <c r="S9" s="42">
        <v>2014</v>
      </c>
      <c r="T9" s="42">
        <v>2015</v>
      </c>
      <c r="U9" s="42">
        <v>2016</v>
      </c>
      <c r="V9" s="42">
        <v>2017</v>
      </c>
      <c r="W9" s="43">
        <v>2018</v>
      </c>
      <c r="X9" s="43">
        <v>2019</v>
      </c>
      <c r="Y9" s="43">
        <v>2020</v>
      </c>
      <c r="Z9" s="31">
        <v>2021</v>
      </c>
    </row>
    <row r="10" spans="1:28" ht="16" thickBot="1" x14ac:dyDescent="0.25">
      <c r="A10" s="2" t="s">
        <v>28</v>
      </c>
      <c r="B10" s="30">
        <v>348511.36098922254</v>
      </c>
      <c r="C10" s="30">
        <v>345626.10964036058</v>
      </c>
      <c r="D10" s="30">
        <v>340804.84562929464</v>
      </c>
      <c r="E10" s="30">
        <v>342921.68612607627</v>
      </c>
      <c r="F10" s="30">
        <v>349337.85486954253</v>
      </c>
      <c r="G10" s="30">
        <v>344946.08243607194</v>
      </c>
      <c r="H10" s="30">
        <v>344838.43103842839</v>
      </c>
      <c r="I10" s="30">
        <v>344788.7535117878</v>
      </c>
      <c r="J10" s="30">
        <v>340724.96475210856</v>
      </c>
      <c r="K10" s="30">
        <v>349302.18287823233</v>
      </c>
      <c r="L10" s="30">
        <v>334774.26623061975</v>
      </c>
      <c r="M10" s="30">
        <v>338319.97166514868</v>
      </c>
      <c r="N10" s="30">
        <v>317470.3534185976</v>
      </c>
      <c r="O10" s="30">
        <v>330795.37306064123</v>
      </c>
      <c r="P10" s="33">
        <v>319052.99421121448</v>
      </c>
      <c r="Q10" s="30">
        <v>323466.44493911543</v>
      </c>
      <c r="R10" s="30">
        <v>332632.791522933</v>
      </c>
      <c r="S10" s="33">
        <v>318834.90754421824</v>
      </c>
      <c r="T10" s="30">
        <v>324885.7406898663</v>
      </c>
      <c r="U10" s="30">
        <v>330224.57503649796</v>
      </c>
      <c r="V10" s="30">
        <v>334511.03916733386</v>
      </c>
      <c r="W10" s="30">
        <v>326126.35813035053</v>
      </c>
      <c r="X10" s="30">
        <v>317730.1670567696</v>
      </c>
      <c r="Y10" s="38">
        <v>295130.91271534777</v>
      </c>
      <c r="Z10" s="38">
        <v>301942.14680676471</v>
      </c>
    </row>
    <row r="11" spans="1:28" ht="16" thickBot="1" x14ac:dyDescent="0.25">
      <c r="A11" s="2" t="s">
        <v>1</v>
      </c>
      <c r="B11" s="25">
        <v>114913.5907023129</v>
      </c>
      <c r="C11" s="25">
        <v>120454.19029669376</v>
      </c>
      <c r="D11" s="25">
        <v>124136.18072154273</v>
      </c>
      <c r="E11" s="25">
        <v>131353.13734318217</v>
      </c>
      <c r="F11" s="25">
        <v>137390.63740147848</v>
      </c>
      <c r="G11" s="34">
        <v>138871.45782041483</v>
      </c>
      <c r="H11" s="25">
        <v>146764.36851586634</v>
      </c>
      <c r="I11" s="25">
        <v>152134.98008836794</v>
      </c>
      <c r="J11" s="25">
        <v>153176.88490017841</v>
      </c>
      <c r="K11" s="25">
        <v>155391.22866454997</v>
      </c>
      <c r="L11" s="25">
        <v>158798.49242442884</v>
      </c>
      <c r="M11" s="25">
        <v>154412.29531194485</v>
      </c>
      <c r="N11" s="25">
        <v>143147.54549532515</v>
      </c>
      <c r="O11" s="25">
        <v>147023.41429572518</v>
      </c>
      <c r="P11" s="25">
        <v>144250.16341427216</v>
      </c>
      <c r="Q11" s="25">
        <v>143450.21457585317</v>
      </c>
      <c r="R11" s="25">
        <v>136276.09005545735</v>
      </c>
      <c r="S11" s="25">
        <v>133753.32544449164</v>
      </c>
      <c r="T11" s="25">
        <v>135422.37657955798</v>
      </c>
      <c r="U11" s="25">
        <v>136713.17766634878</v>
      </c>
      <c r="V11" s="25">
        <v>138272.65802599379</v>
      </c>
      <c r="W11" s="25">
        <v>140763.56309210692</v>
      </c>
      <c r="X11" s="25">
        <v>136834.42513753468</v>
      </c>
      <c r="Y11" s="38">
        <v>123770.1790531929</v>
      </c>
      <c r="Z11" s="39">
        <v>133553.79230005638</v>
      </c>
    </row>
    <row r="12" spans="1:28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8" s="24" customFormat="1" x14ac:dyDescent="0.2">
      <c r="A13" s="22" t="s">
        <v>6</v>
      </c>
      <c r="B13" s="23" t="s">
        <v>7</v>
      </c>
    </row>
    <row r="14" spans="1:28" s="24" customFormat="1" x14ac:dyDescent="0.2">
      <c r="A14" s="12" t="s">
        <v>0</v>
      </c>
      <c r="B14" s="42">
        <v>1997</v>
      </c>
      <c r="C14" s="42">
        <v>1998</v>
      </c>
      <c r="D14" s="42">
        <v>1999</v>
      </c>
      <c r="E14" s="42">
        <v>2000</v>
      </c>
      <c r="F14" s="42">
        <v>2001</v>
      </c>
      <c r="G14" s="42">
        <v>2002</v>
      </c>
      <c r="H14" s="42">
        <v>2003</v>
      </c>
      <c r="I14" s="42">
        <v>2004</v>
      </c>
      <c r="J14" s="42">
        <v>2005</v>
      </c>
      <c r="K14" s="42">
        <v>2006</v>
      </c>
      <c r="L14" s="42">
        <v>2007</v>
      </c>
      <c r="M14" s="42">
        <v>2008</v>
      </c>
      <c r="N14" s="42">
        <v>2009</v>
      </c>
      <c r="O14" s="42">
        <v>2010</v>
      </c>
      <c r="P14" s="42">
        <v>2011</v>
      </c>
      <c r="Q14" s="42">
        <v>2012</v>
      </c>
      <c r="R14" s="42">
        <v>2013</v>
      </c>
      <c r="S14" s="42">
        <v>2014</v>
      </c>
      <c r="T14" s="42">
        <v>2015</v>
      </c>
      <c r="U14" s="42">
        <v>2016</v>
      </c>
      <c r="V14" s="42">
        <v>2017</v>
      </c>
      <c r="W14" s="43">
        <v>2018</v>
      </c>
      <c r="X14" s="43">
        <v>2019</v>
      </c>
      <c r="Y14" s="43">
        <v>2020</v>
      </c>
      <c r="Z14" s="31">
        <v>2021</v>
      </c>
    </row>
    <row r="15" spans="1:28" ht="16" thickBot="1" x14ac:dyDescent="0.25">
      <c r="A15" s="2" t="s">
        <v>28</v>
      </c>
      <c r="B15" s="30">
        <v>2389169.1</v>
      </c>
      <c r="C15" s="30">
        <v>2437285.4</v>
      </c>
      <c r="D15" s="30">
        <v>2483283.2999999998</v>
      </c>
      <c r="E15" s="27">
        <v>2555609</v>
      </c>
      <c r="F15" s="30">
        <v>2598580.7999999998</v>
      </c>
      <c r="G15" s="30">
        <v>2593436.2999999998</v>
      </c>
      <c r="H15" s="30">
        <v>2575279.2000000002</v>
      </c>
      <c r="I15" s="27">
        <v>2605541</v>
      </c>
      <c r="J15" s="30">
        <v>2624605.9</v>
      </c>
      <c r="K15" s="30">
        <v>2724772.5</v>
      </c>
      <c r="L15" s="30">
        <v>2805874.1</v>
      </c>
      <c r="M15" s="30">
        <v>2832807.1</v>
      </c>
      <c r="N15" s="30">
        <v>2671511.7000000002</v>
      </c>
      <c r="O15" s="30">
        <v>2783177.8</v>
      </c>
      <c r="P15" s="30">
        <v>2892422.8</v>
      </c>
      <c r="Q15" s="30">
        <v>2904527.6</v>
      </c>
      <c r="R15" s="30">
        <v>2917237.5</v>
      </c>
      <c r="S15" s="30">
        <v>2981695.2</v>
      </c>
      <c r="T15" s="27">
        <v>3026180</v>
      </c>
      <c r="U15" s="30">
        <v>3093663.8</v>
      </c>
      <c r="V15" s="30">
        <v>3176581.2</v>
      </c>
      <c r="W15" s="30">
        <v>3211079.6</v>
      </c>
      <c r="X15" s="30">
        <v>3244972.8</v>
      </c>
      <c r="Y15" s="27">
        <v>3096690</v>
      </c>
      <c r="Z15" s="27">
        <v>3186264.9</v>
      </c>
      <c r="AB15" s="32"/>
    </row>
    <row r="16" spans="1:28" ht="16" thickBot="1" x14ac:dyDescent="0.25">
      <c r="A16" s="2" t="s">
        <v>1</v>
      </c>
      <c r="B16" s="26">
        <v>762411</v>
      </c>
      <c r="C16" s="26">
        <v>795904</v>
      </c>
      <c r="D16" s="26">
        <v>831644</v>
      </c>
      <c r="E16" s="26">
        <v>875272</v>
      </c>
      <c r="F16" s="26">
        <v>909696</v>
      </c>
      <c r="G16" s="26">
        <v>934540</v>
      </c>
      <c r="H16" s="26">
        <v>962407</v>
      </c>
      <c r="I16" s="26">
        <v>992461</v>
      </c>
      <c r="J16" s="26">
        <v>1028706</v>
      </c>
      <c r="K16" s="26">
        <v>1070911</v>
      </c>
      <c r="L16" s="26">
        <v>1109514</v>
      </c>
      <c r="M16" s="26">
        <v>1119357</v>
      </c>
      <c r="N16" s="26">
        <v>1077233</v>
      </c>
      <c r="O16" s="26">
        <v>1078989</v>
      </c>
      <c r="P16" s="26">
        <v>1070202</v>
      </c>
      <c r="Q16" s="26">
        <v>1038530</v>
      </c>
      <c r="R16" s="26">
        <v>1023623</v>
      </c>
      <c r="S16" s="26">
        <v>1037789</v>
      </c>
      <c r="T16" s="26">
        <v>1077590</v>
      </c>
      <c r="U16" s="26">
        <v>1110255</v>
      </c>
      <c r="V16" s="26">
        <v>1143270</v>
      </c>
      <c r="W16" s="26">
        <v>1169437</v>
      </c>
      <c r="X16" s="26">
        <v>1193822</v>
      </c>
      <c r="Y16" s="26">
        <v>1064616</v>
      </c>
      <c r="Z16" s="26">
        <v>1119225</v>
      </c>
    </row>
    <row r="17" spans="1:26" x14ac:dyDescent="0.2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24" customFormat="1" x14ac:dyDescent="0.2">
      <c r="A18" s="22" t="s">
        <v>21</v>
      </c>
    </row>
    <row r="19" spans="1:26" s="24" customFormat="1" x14ac:dyDescent="0.2">
      <c r="A19" s="12" t="s">
        <v>0</v>
      </c>
      <c r="B19" s="42">
        <v>1997</v>
      </c>
      <c r="C19" s="42">
        <v>1998</v>
      </c>
      <c r="D19" s="42">
        <v>1999</v>
      </c>
      <c r="E19" s="42">
        <v>2000</v>
      </c>
      <c r="F19" s="42">
        <v>2001</v>
      </c>
      <c r="G19" s="42">
        <v>2002</v>
      </c>
      <c r="H19" s="42">
        <v>2003</v>
      </c>
      <c r="I19" s="42">
        <v>2004</v>
      </c>
      <c r="J19" s="42">
        <v>2005</v>
      </c>
      <c r="K19" s="42">
        <v>2006</v>
      </c>
      <c r="L19" s="42">
        <v>2007</v>
      </c>
      <c r="M19" s="42">
        <v>2008</v>
      </c>
      <c r="N19" s="42">
        <v>2009</v>
      </c>
      <c r="O19" s="42">
        <v>2010</v>
      </c>
      <c r="P19" s="42">
        <v>2011</v>
      </c>
      <c r="Q19" s="42">
        <v>2012</v>
      </c>
      <c r="R19" s="42">
        <v>2013</v>
      </c>
      <c r="S19" s="42">
        <v>2014</v>
      </c>
      <c r="T19" s="42">
        <v>2015</v>
      </c>
      <c r="U19" s="42">
        <v>2016</v>
      </c>
      <c r="V19" s="42">
        <v>2017</v>
      </c>
      <c r="W19" s="43">
        <v>2018</v>
      </c>
      <c r="X19" s="43">
        <v>2019</v>
      </c>
      <c r="Y19" s="43">
        <v>2020</v>
      </c>
      <c r="Z19" s="31">
        <v>2021</v>
      </c>
    </row>
    <row r="20" spans="1:26" x14ac:dyDescent="0.2">
      <c r="A20" s="35" t="s">
        <v>28</v>
      </c>
      <c r="B20" s="36">
        <v>82057379</v>
      </c>
      <c r="C20" s="36">
        <v>82037011</v>
      </c>
      <c r="D20" s="36">
        <v>82163475</v>
      </c>
      <c r="E20" s="36">
        <v>82259540</v>
      </c>
      <c r="F20" s="36">
        <v>82440309</v>
      </c>
      <c r="G20" s="36">
        <v>82536680</v>
      </c>
      <c r="H20" s="36">
        <v>82531671</v>
      </c>
      <c r="I20" s="36">
        <v>82500849</v>
      </c>
      <c r="J20" s="36">
        <v>82437995</v>
      </c>
      <c r="K20" s="36">
        <v>82314906</v>
      </c>
      <c r="L20" s="36">
        <v>82217837</v>
      </c>
      <c r="M20" s="36">
        <v>82002356</v>
      </c>
      <c r="N20" s="36">
        <v>81802257</v>
      </c>
      <c r="O20" s="36">
        <v>80222065</v>
      </c>
      <c r="P20" s="36">
        <v>80327900</v>
      </c>
      <c r="Q20" s="36">
        <v>80523746</v>
      </c>
      <c r="R20" s="36">
        <v>80767463</v>
      </c>
      <c r="S20" s="36">
        <v>81197537</v>
      </c>
      <c r="T20" s="36">
        <v>82175684</v>
      </c>
      <c r="U20" s="36">
        <v>82521653</v>
      </c>
      <c r="V20" s="36">
        <v>82792351</v>
      </c>
      <c r="W20" s="36">
        <v>83019213</v>
      </c>
      <c r="X20" s="36">
        <v>83166711</v>
      </c>
      <c r="Y20" s="36">
        <v>83155031</v>
      </c>
      <c r="Z20" s="36">
        <v>83237124</v>
      </c>
    </row>
    <row r="21" spans="1:26" x14ac:dyDescent="0.2">
      <c r="A21" s="35" t="s">
        <v>1</v>
      </c>
      <c r="B21" s="37">
        <v>40143449</v>
      </c>
      <c r="C21" s="37">
        <v>40303568</v>
      </c>
      <c r="D21" s="37">
        <v>40470182</v>
      </c>
      <c r="E21" s="37">
        <v>40665545</v>
      </c>
      <c r="F21" s="37">
        <v>41035278</v>
      </c>
      <c r="G21" s="37">
        <v>41827838</v>
      </c>
      <c r="H21" s="37">
        <v>42547451</v>
      </c>
      <c r="I21" s="37">
        <v>43296338</v>
      </c>
      <c r="J21" s="37">
        <v>44009971</v>
      </c>
      <c r="K21" s="37">
        <v>44784666</v>
      </c>
      <c r="L21" s="37">
        <v>45668939</v>
      </c>
      <c r="M21" s="37">
        <v>46239273</v>
      </c>
      <c r="N21" s="37">
        <v>46486619</v>
      </c>
      <c r="O21" s="37">
        <v>46667174</v>
      </c>
      <c r="P21" s="37">
        <v>46818219</v>
      </c>
      <c r="Q21" s="37">
        <v>46727890</v>
      </c>
      <c r="R21" s="37">
        <v>46512199</v>
      </c>
      <c r="S21" s="37">
        <v>46449565</v>
      </c>
      <c r="T21" s="37">
        <v>46440099</v>
      </c>
      <c r="U21" s="37">
        <v>46528024</v>
      </c>
      <c r="V21" s="37">
        <v>46658447</v>
      </c>
      <c r="W21" s="37">
        <v>46937060</v>
      </c>
      <c r="X21" s="37">
        <v>47332614</v>
      </c>
      <c r="Y21" s="37">
        <v>47398695</v>
      </c>
      <c r="Z21" s="37">
        <v>47432805</v>
      </c>
    </row>
    <row r="22" spans="1:26" x14ac:dyDescent="0.2">
      <c r="A22" t="s">
        <v>23</v>
      </c>
    </row>
    <row r="23" spans="1:26" x14ac:dyDescent="0.2">
      <c r="A23" t="s">
        <v>22</v>
      </c>
    </row>
    <row r="24" spans="1:26" x14ac:dyDescent="0.2">
      <c r="A24" t="s">
        <v>24</v>
      </c>
      <c r="B24" s="36">
        <v>39971329</v>
      </c>
      <c r="C24" s="36">
        <v>40143449</v>
      </c>
      <c r="D24" s="36">
        <v>40303568</v>
      </c>
      <c r="E24" s="36">
        <v>40470182</v>
      </c>
      <c r="F24" s="36">
        <v>40665545</v>
      </c>
      <c r="G24" s="36">
        <v>41035278</v>
      </c>
      <c r="H24" s="36">
        <v>41827838</v>
      </c>
      <c r="I24" s="36">
        <v>42547451</v>
      </c>
      <c r="J24" s="36">
        <v>43296338</v>
      </c>
      <c r="K24" s="36">
        <v>44009971</v>
      </c>
      <c r="L24" s="36">
        <v>44784666</v>
      </c>
      <c r="M24" s="36">
        <v>45668939</v>
      </c>
      <c r="N24" s="36">
        <v>46239273</v>
      </c>
      <c r="O24" s="36">
        <v>46486619</v>
      </c>
      <c r="P24" s="36">
        <v>46667174</v>
      </c>
      <c r="Q24" s="36">
        <v>46818219</v>
      </c>
      <c r="R24" s="36">
        <v>46727890</v>
      </c>
      <c r="S24" s="36">
        <v>46512199</v>
      </c>
      <c r="T24" s="36">
        <v>46449565</v>
      </c>
      <c r="U24" s="36">
        <v>46440099</v>
      </c>
      <c r="V24" s="36">
        <v>46528024</v>
      </c>
      <c r="W24" s="36">
        <v>46658447</v>
      </c>
      <c r="X24" s="36">
        <v>46937060</v>
      </c>
      <c r="Y24" s="36">
        <v>47332614</v>
      </c>
      <c r="Z24" s="36">
        <v>47398695</v>
      </c>
    </row>
  </sheetData>
  <mergeCells count="1">
    <mergeCell ref="A12:X12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650B-A3F7-415B-A253-D92CCB3E5A53}">
  <dimension ref="A2:X20"/>
  <sheetViews>
    <sheetView workbookViewId="0">
      <selection activeCell="B17" sqref="B17:W20"/>
    </sheetView>
  </sheetViews>
  <sheetFormatPr baseColWidth="10" defaultColWidth="8.83203125" defaultRowHeight="15" x14ac:dyDescent="0.2"/>
  <cols>
    <col min="1" max="1" width="35.1640625" customWidth="1"/>
    <col min="2" max="2" width="28.83203125" customWidth="1"/>
    <col min="3" max="3" width="10.1640625" customWidth="1"/>
    <col min="7" max="7" width="9.6640625" customWidth="1"/>
    <col min="22" max="23" width="9.83203125" bestFit="1" customWidth="1"/>
  </cols>
  <sheetData>
    <row r="2" spans="1:24" s="24" customFormat="1" x14ac:dyDescent="0.2">
      <c r="A2" s="28" t="s">
        <v>4</v>
      </c>
      <c r="B2" s="29" t="s">
        <v>5</v>
      </c>
      <c r="C2" s="28" t="s">
        <v>19</v>
      </c>
    </row>
    <row r="3" spans="1:24" x14ac:dyDescent="0.2">
      <c r="A3" s="12" t="s">
        <v>0</v>
      </c>
      <c r="B3" s="42">
        <v>1997</v>
      </c>
      <c r="C3" s="42">
        <v>1998</v>
      </c>
      <c r="D3" s="42">
        <v>1999</v>
      </c>
      <c r="E3" s="42">
        <v>2000</v>
      </c>
      <c r="F3" s="42">
        <v>2001</v>
      </c>
      <c r="G3" s="42">
        <v>2002</v>
      </c>
      <c r="H3" s="42">
        <v>2003</v>
      </c>
      <c r="I3" s="42">
        <v>2004</v>
      </c>
      <c r="J3" s="42">
        <v>2005</v>
      </c>
      <c r="K3" s="42">
        <v>2006</v>
      </c>
      <c r="L3" s="42">
        <v>2007</v>
      </c>
      <c r="M3" s="42">
        <v>2008</v>
      </c>
      <c r="N3" s="42">
        <v>2009</v>
      </c>
      <c r="O3" s="42">
        <v>2010</v>
      </c>
      <c r="P3" s="42">
        <v>2011</v>
      </c>
      <c r="Q3" s="42">
        <v>2012</v>
      </c>
      <c r="R3" s="42">
        <v>2013</v>
      </c>
      <c r="S3" s="42">
        <v>2014</v>
      </c>
      <c r="T3" s="42">
        <v>2015</v>
      </c>
      <c r="U3" s="42">
        <v>2016</v>
      </c>
      <c r="V3" s="42">
        <v>2017</v>
      </c>
      <c r="W3" s="43">
        <v>2018</v>
      </c>
      <c r="X3" s="31"/>
    </row>
    <row r="4" spans="1:24" x14ac:dyDescent="0.2">
      <c r="A4" s="13" t="s">
        <v>28</v>
      </c>
      <c r="B4" s="46">
        <v>139421.04999999999</v>
      </c>
      <c r="C4" s="46">
        <v>135082.96</v>
      </c>
      <c r="D4" s="46">
        <v>132682.74</v>
      </c>
      <c r="E4" s="46">
        <v>129219.18</v>
      </c>
      <c r="F4" s="46">
        <v>122068.47</v>
      </c>
      <c r="G4" s="46">
        <v>121182.22</v>
      </c>
      <c r="H4" s="46">
        <v>117977.89</v>
      </c>
      <c r="I4" s="47">
        <v>117702</v>
      </c>
      <c r="J4" s="46">
        <v>114591.86</v>
      </c>
      <c r="K4" s="46">
        <v>119470.94</v>
      </c>
      <c r="L4" s="46">
        <v>127273.69</v>
      </c>
      <c r="M4" s="46">
        <v>127417.96</v>
      </c>
      <c r="N4" s="46">
        <v>109326.74</v>
      </c>
      <c r="O4" s="46">
        <v>124748.9</v>
      </c>
      <c r="P4" s="46">
        <v>121825.78</v>
      </c>
      <c r="Q4" s="46">
        <v>116975.73</v>
      </c>
      <c r="R4" s="46">
        <v>117694.75</v>
      </c>
      <c r="S4" s="47">
        <v>117500</v>
      </c>
      <c r="T4" s="46">
        <v>126140.8</v>
      </c>
      <c r="U4" s="46">
        <v>128479.24</v>
      </c>
      <c r="V4" s="46">
        <v>130422.76</v>
      </c>
      <c r="W4" s="46">
        <v>125290.33</v>
      </c>
      <c r="X4" s="9"/>
    </row>
    <row r="5" spans="1:24" x14ac:dyDescent="0.2">
      <c r="A5" s="13" t="s">
        <v>1</v>
      </c>
      <c r="B5" s="48">
        <v>53125.87</v>
      </c>
      <c r="C5" s="48">
        <v>53062.92</v>
      </c>
      <c r="D5" s="48">
        <v>54795.45</v>
      </c>
      <c r="E5" s="48">
        <v>57874.34</v>
      </c>
      <c r="F5" s="48">
        <v>60180.66</v>
      </c>
      <c r="G5" s="48">
        <v>62823.72</v>
      </c>
      <c r="H5" s="48">
        <v>67381.27</v>
      </c>
      <c r="I5" s="48">
        <v>67407.66</v>
      </c>
      <c r="J5" s="48">
        <v>68396.44</v>
      </c>
      <c r="K5" s="48">
        <v>58441.74</v>
      </c>
      <c r="L5" s="48">
        <v>60386.35</v>
      </c>
      <c r="M5" s="48">
        <v>56928.68</v>
      </c>
      <c r="N5" s="48">
        <v>47107.43</v>
      </c>
      <c r="O5" s="48">
        <v>48813.83</v>
      </c>
      <c r="P5" s="48">
        <v>45648.5</v>
      </c>
      <c r="Q5" s="48">
        <v>44392.29</v>
      </c>
      <c r="R5" s="48">
        <v>41267.379999999997</v>
      </c>
      <c r="S5" s="48">
        <v>38602.300000000003</v>
      </c>
      <c r="T5" s="48">
        <v>39081.9</v>
      </c>
      <c r="U5" s="48">
        <v>39499.68</v>
      </c>
      <c r="V5" s="48">
        <v>43255.8</v>
      </c>
      <c r="W5" s="48">
        <v>45257.67</v>
      </c>
      <c r="X5" s="11"/>
    </row>
    <row r="6" spans="1:24" x14ac:dyDescent="0.2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0"/>
      <c r="W6" s="10"/>
      <c r="X6" s="11"/>
    </row>
    <row r="7" spans="1:24" s="24" customFormat="1" x14ac:dyDescent="0.2">
      <c r="A7" s="22" t="s">
        <v>2</v>
      </c>
      <c r="B7" s="23" t="s">
        <v>8</v>
      </c>
      <c r="C7" s="24" t="s">
        <v>18</v>
      </c>
    </row>
    <row r="8" spans="1:24" s="24" customFormat="1" x14ac:dyDescent="0.2">
      <c r="A8" s="12" t="s">
        <v>0</v>
      </c>
      <c r="B8" s="42">
        <v>1997</v>
      </c>
      <c r="C8" s="42">
        <v>1998</v>
      </c>
      <c r="D8" s="42">
        <v>1999</v>
      </c>
      <c r="E8" s="42">
        <v>2000</v>
      </c>
      <c r="F8" s="42">
        <v>2001</v>
      </c>
      <c r="G8" s="42">
        <v>2002</v>
      </c>
      <c r="H8" s="42">
        <v>2003</v>
      </c>
      <c r="I8" s="42">
        <v>2004</v>
      </c>
      <c r="J8" s="42">
        <v>2005</v>
      </c>
      <c r="K8" s="42">
        <v>2006</v>
      </c>
      <c r="L8" s="42">
        <v>2007</v>
      </c>
      <c r="M8" s="42">
        <v>2008</v>
      </c>
      <c r="N8" s="42">
        <v>2009</v>
      </c>
      <c r="O8" s="42">
        <v>2010</v>
      </c>
      <c r="P8" s="42">
        <v>2011</v>
      </c>
      <c r="Q8" s="42">
        <v>2012</v>
      </c>
      <c r="R8" s="42">
        <v>2013</v>
      </c>
      <c r="S8" s="42">
        <v>2014</v>
      </c>
      <c r="T8" s="42">
        <v>2015</v>
      </c>
      <c r="U8" s="42">
        <v>2016</v>
      </c>
      <c r="V8" s="42">
        <v>2017</v>
      </c>
      <c r="W8" s="42">
        <v>2018</v>
      </c>
      <c r="X8" s="41"/>
    </row>
    <row r="9" spans="1:24" ht="16" thickBot="1" x14ac:dyDescent="0.25">
      <c r="A9" s="2" t="s">
        <v>28</v>
      </c>
      <c r="B9" s="3">
        <v>52312.722000000002</v>
      </c>
      <c r="C9" s="3">
        <v>51734.796999999999</v>
      </c>
      <c r="D9" s="3">
        <v>51552.877999999997</v>
      </c>
      <c r="E9" s="3">
        <v>51402.396000000001</v>
      </c>
      <c r="F9" s="3">
        <v>50489.31</v>
      </c>
      <c r="G9" s="3">
        <v>50740.139000000003</v>
      </c>
      <c r="H9" s="3">
        <v>53318.845000000001</v>
      </c>
      <c r="I9" s="3">
        <v>54200.582000000002</v>
      </c>
      <c r="J9" s="3">
        <v>54516.457000000002</v>
      </c>
      <c r="K9" s="3">
        <v>55561.963000000003</v>
      </c>
      <c r="L9" s="3">
        <v>57769.582000000002</v>
      </c>
      <c r="M9" s="3">
        <v>57047.381000000001</v>
      </c>
      <c r="N9" s="3">
        <v>50487.292000000001</v>
      </c>
      <c r="O9" s="3">
        <v>56668.913999999997</v>
      </c>
      <c r="P9" s="3">
        <v>57409.743999999999</v>
      </c>
      <c r="Q9" s="3">
        <v>56712.955000000002</v>
      </c>
      <c r="R9" s="3">
        <v>56347.485999999997</v>
      </c>
      <c r="S9" s="3">
        <v>55725.644</v>
      </c>
      <c r="T9" s="3">
        <v>56067.59</v>
      </c>
      <c r="U9" s="3">
        <v>56677.082000000002</v>
      </c>
      <c r="V9" s="3">
        <v>57146.089</v>
      </c>
      <c r="W9" s="3">
        <v>57090.341</v>
      </c>
      <c r="X9" s="4"/>
    </row>
    <row r="10" spans="1:24" ht="16" thickBot="1" x14ac:dyDescent="0.25">
      <c r="A10" s="2" t="s">
        <v>1</v>
      </c>
      <c r="B10" s="5">
        <v>20865.68</v>
      </c>
      <c r="C10" s="5">
        <v>21604.374</v>
      </c>
      <c r="D10" s="5">
        <v>21300.573</v>
      </c>
      <c r="E10" s="5">
        <v>24481.52</v>
      </c>
      <c r="F10" s="5">
        <v>26077.656999999999</v>
      </c>
      <c r="G10" s="5">
        <v>26382.187999999998</v>
      </c>
      <c r="H10" s="5">
        <v>28239.55</v>
      </c>
      <c r="I10" s="5">
        <v>28967.135999999999</v>
      </c>
      <c r="J10" s="5">
        <v>29937.22</v>
      </c>
      <c r="K10" s="5">
        <v>24473.272000000001</v>
      </c>
      <c r="L10" s="5">
        <v>26483.152999999998</v>
      </c>
      <c r="M10" s="5">
        <v>24964.973000000002</v>
      </c>
      <c r="N10" s="5">
        <v>20591.859</v>
      </c>
      <c r="O10" s="5">
        <v>20633.421999999999</v>
      </c>
      <c r="P10" s="5">
        <v>20448.577000000001</v>
      </c>
      <c r="Q10" s="5">
        <v>19938.07</v>
      </c>
      <c r="R10" s="5">
        <v>19448.524000000001</v>
      </c>
      <c r="S10" s="5">
        <v>19147.523000000001</v>
      </c>
      <c r="T10" s="5">
        <v>18060.471000000001</v>
      </c>
      <c r="U10" s="5">
        <v>18022.679</v>
      </c>
      <c r="V10" s="5">
        <v>19413.546999999999</v>
      </c>
      <c r="W10" s="5">
        <v>20074.669000000002</v>
      </c>
      <c r="X10" s="6"/>
    </row>
    <row r="11" spans="1:24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24" customFormat="1" x14ac:dyDescent="0.2">
      <c r="A12" s="22" t="s">
        <v>6</v>
      </c>
      <c r="B12" s="23" t="s">
        <v>7</v>
      </c>
      <c r="C12" s="24" t="s">
        <v>13</v>
      </c>
    </row>
    <row r="13" spans="1:24" s="24" customFormat="1" x14ac:dyDescent="0.2">
      <c r="A13" s="12" t="s">
        <v>0</v>
      </c>
      <c r="B13" s="42">
        <v>1997</v>
      </c>
      <c r="C13" s="42">
        <v>1998</v>
      </c>
      <c r="D13" s="42">
        <v>1999</v>
      </c>
      <c r="E13" s="42">
        <v>2000</v>
      </c>
      <c r="F13" s="42">
        <v>2001</v>
      </c>
      <c r="G13" s="42">
        <v>2002</v>
      </c>
      <c r="H13" s="42">
        <v>2003</v>
      </c>
      <c r="I13" s="42">
        <v>2004</v>
      </c>
      <c r="J13" s="42">
        <v>2005</v>
      </c>
      <c r="K13" s="42">
        <v>2006</v>
      </c>
      <c r="L13" s="42">
        <v>2007</v>
      </c>
      <c r="M13" s="42">
        <v>2008</v>
      </c>
      <c r="N13" s="42">
        <v>2009</v>
      </c>
      <c r="O13" s="42">
        <v>2010</v>
      </c>
      <c r="P13" s="42">
        <v>2011</v>
      </c>
      <c r="Q13" s="42">
        <v>2012</v>
      </c>
      <c r="R13" s="42">
        <v>2013</v>
      </c>
      <c r="S13" s="42">
        <v>2014</v>
      </c>
      <c r="T13" s="42">
        <v>2015</v>
      </c>
      <c r="U13" s="42">
        <v>2016</v>
      </c>
      <c r="V13" s="42">
        <v>2017</v>
      </c>
      <c r="W13" s="42">
        <v>2018</v>
      </c>
      <c r="X13" s="41"/>
    </row>
    <row r="14" spans="1:24" ht="16" thickBot="1" x14ac:dyDescent="0.25">
      <c r="A14" s="2" t="s">
        <v>28</v>
      </c>
      <c r="B14" s="3">
        <f>+B17+B19</f>
        <v>600981.19999999995</v>
      </c>
      <c r="C14" s="3">
        <f t="shared" ref="C14:W15" si="0">+C17+C19</f>
        <v>600602.19999999995</v>
      </c>
      <c r="D14" s="3">
        <f t="shared" si="0"/>
        <v>604157</v>
      </c>
      <c r="E14" s="3">
        <f t="shared" si="0"/>
        <v>633682.30000000005</v>
      </c>
      <c r="F14" s="3">
        <f t="shared" si="0"/>
        <v>631362.5</v>
      </c>
      <c r="G14" s="3">
        <f t="shared" si="0"/>
        <v>613447</v>
      </c>
      <c r="H14" s="3">
        <f t="shared" si="0"/>
        <v>612302.6</v>
      </c>
      <c r="I14" s="3">
        <f t="shared" si="0"/>
        <v>626251.9</v>
      </c>
      <c r="J14" s="3">
        <f t="shared" si="0"/>
        <v>629777.30000000005</v>
      </c>
      <c r="K14" s="3">
        <f t="shared" si="0"/>
        <v>673803.5</v>
      </c>
      <c r="L14" s="3">
        <f t="shared" si="0"/>
        <v>696438.9</v>
      </c>
      <c r="M14" s="3">
        <f t="shared" si="0"/>
        <v>683671.4</v>
      </c>
      <c r="N14" s="3">
        <f t="shared" si="0"/>
        <v>570281.5</v>
      </c>
      <c r="O14" s="3">
        <f t="shared" si="0"/>
        <v>666362.79999999993</v>
      </c>
      <c r="P14" s="3">
        <f t="shared" si="0"/>
        <v>715990.4</v>
      </c>
      <c r="Q14" s="3">
        <f t="shared" si="0"/>
        <v>703850.5</v>
      </c>
      <c r="R14" s="3">
        <f t="shared" si="0"/>
        <v>700433.3</v>
      </c>
      <c r="S14" s="3">
        <f t="shared" si="0"/>
        <v>734244.70000000007</v>
      </c>
      <c r="T14" s="3">
        <f t="shared" si="0"/>
        <v>740671</v>
      </c>
      <c r="U14" s="3">
        <f t="shared" si="0"/>
        <v>767108.1</v>
      </c>
      <c r="V14" s="3">
        <f t="shared" si="0"/>
        <v>790235.9</v>
      </c>
      <c r="W14" s="3">
        <f t="shared" si="0"/>
        <v>800416.5</v>
      </c>
      <c r="X14" s="4"/>
    </row>
    <row r="15" spans="1:24" ht="16" thickBot="1" x14ac:dyDescent="0.25">
      <c r="A15" s="2" t="s">
        <v>1</v>
      </c>
      <c r="B15" s="5">
        <f>+B18+B20</f>
        <v>181505</v>
      </c>
      <c r="C15" s="5">
        <f t="shared" si="0"/>
        <v>190871</v>
      </c>
      <c r="D15" s="5">
        <f t="shared" si="0"/>
        <v>201637</v>
      </c>
      <c r="E15" s="5">
        <f t="shared" si="0"/>
        <v>212042</v>
      </c>
      <c r="F15" s="5">
        <f t="shared" si="0"/>
        <v>222093</v>
      </c>
      <c r="G15" s="5">
        <f t="shared" si="0"/>
        <v>225161</v>
      </c>
      <c r="H15" s="5">
        <f t="shared" si="0"/>
        <v>229257</v>
      </c>
      <c r="I15" s="5">
        <f t="shared" si="0"/>
        <v>230754</v>
      </c>
      <c r="J15" s="5">
        <f t="shared" si="0"/>
        <v>236318</v>
      </c>
      <c r="K15" s="5">
        <f t="shared" si="0"/>
        <v>242511</v>
      </c>
      <c r="L15" s="5">
        <f t="shared" si="0"/>
        <v>244937</v>
      </c>
      <c r="M15" s="5">
        <f t="shared" si="0"/>
        <v>240155</v>
      </c>
      <c r="N15" s="5">
        <f t="shared" si="0"/>
        <v>215974</v>
      </c>
      <c r="O15" s="5">
        <f t="shared" si="0"/>
        <v>201706</v>
      </c>
      <c r="P15" s="5">
        <f t="shared" si="0"/>
        <v>189248</v>
      </c>
      <c r="Q15" s="5">
        <f t="shared" si="0"/>
        <v>175658</v>
      </c>
      <c r="R15" s="5">
        <f t="shared" si="0"/>
        <v>168272</v>
      </c>
      <c r="S15" s="5">
        <f t="shared" si="0"/>
        <v>169942</v>
      </c>
      <c r="T15" s="5">
        <f t="shared" si="0"/>
        <v>178212</v>
      </c>
      <c r="U15" s="5">
        <f t="shared" si="0"/>
        <v>183258</v>
      </c>
      <c r="V15" s="5">
        <f t="shared" si="0"/>
        <v>191465</v>
      </c>
      <c r="W15" s="5">
        <f t="shared" si="0"/>
        <v>191326</v>
      </c>
      <c r="X15" s="6"/>
    </row>
    <row r="17" spans="1:23" x14ac:dyDescent="0.2">
      <c r="A17" t="s">
        <v>14</v>
      </c>
      <c r="B17" s="3">
        <v>444335.3</v>
      </c>
      <c r="C17" s="3">
        <v>449015.1</v>
      </c>
      <c r="D17" s="3">
        <v>453756.5</v>
      </c>
      <c r="E17" s="3">
        <v>486392</v>
      </c>
      <c r="F17" s="3">
        <v>493165.4</v>
      </c>
      <c r="G17" s="3">
        <v>481158</v>
      </c>
      <c r="H17" s="3">
        <v>486084.1</v>
      </c>
      <c r="I17" s="3">
        <v>503818.1</v>
      </c>
      <c r="J17" s="3">
        <v>512377.2</v>
      </c>
      <c r="K17" s="3">
        <v>556465.9</v>
      </c>
      <c r="L17" s="3">
        <v>579988.1</v>
      </c>
      <c r="M17" s="3">
        <v>567857.6</v>
      </c>
      <c r="N17" s="3">
        <v>458190</v>
      </c>
      <c r="O17" s="3">
        <v>545690.1</v>
      </c>
      <c r="P17" s="3">
        <v>591133.4</v>
      </c>
      <c r="Q17" s="3">
        <v>580542.30000000005</v>
      </c>
      <c r="R17" s="3">
        <v>580172.80000000005</v>
      </c>
      <c r="S17" s="3">
        <v>609175.30000000005</v>
      </c>
      <c r="T17" s="3">
        <v>615764</v>
      </c>
      <c r="U17" s="3">
        <v>639840.4</v>
      </c>
      <c r="V17" s="3">
        <v>662993.1</v>
      </c>
      <c r="W17" s="3">
        <v>670813</v>
      </c>
    </row>
    <row r="18" spans="1:23" x14ac:dyDescent="0.2">
      <c r="A18" t="s">
        <v>15</v>
      </c>
      <c r="B18" s="5">
        <v>112155</v>
      </c>
      <c r="C18" s="5">
        <v>118285</v>
      </c>
      <c r="D18" s="5">
        <v>124542</v>
      </c>
      <c r="E18" s="5">
        <v>130804</v>
      </c>
      <c r="F18" s="5">
        <v>135273</v>
      </c>
      <c r="G18" s="5">
        <v>135458</v>
      </c>
      <c r="H18" s="5">
        <v>137469</v>
      </c>
      <c r="I18" s="5">
        <v>138019</v>
      </c>
      <c r="J18" s="5">
        <v>139886</v>
      </c>
      <c r="K18" s="5">
        <v>143195</v>
      </c>
      <c r="L18" s="5">
        <v>144641</v>
      </c>
      <c r="M18" s="5">
        <v>140931</v>
      </c>
      <c r="N18" s="5">
        <v>124808</v>
      </c>
      <c r="O18" s="5">
        <v>124372</v>
      </c>
      <c r="P18" s="5">
        <v>122379</v>
      </c>
      <c r="Q18" s="5">
        <v>115222</v>
      </c>
      <c r="R18" s="5">
        <v>114047</v>
      </c>
      <c r="S18" s="5">
        <v>116408</v>
      </c>
      <c r="T18" s="5">
        <v>121772</v>
      </c>
      <c r="U18" s="5">
        <v>124609</v>
      </c>
      <c r="V18" s="5">
        <v>131670</v>
      </c>
      <c r="W18" s="5">
        <v>130159</v>
      </c>
    </row>
    <row r="19" spans="1:23" x14ac:dyDescent="0.2">
      <c r="A19" t="s">
        <v>16</v>
      </c>
      <c r="B19" s="8">
        <v>156645.9</v>
      </c>
      <c r="C19" s="8">
        <v>151587.1</v>
      </c>
      <c r="D19" s="8">
        <v>150400.5</v>
      </c>
      <c r="E19" s="8">
        <v>147290.29999999999</v>
      </c>
      <c r="F19" s="8">
        <v>138197.1</v>
      </c>
      <c r="G19" s="18">
        <v>132289</v>
      </c>
      <c r="H19" s="8">
        <v>126218.5</v>
      </c>
      <c r="I19" s="8">
        <v>122433.8</v>
      </c>
      <c r="J19" s="8">
        <v>117400.1</v>
      </c>
      <c r="K19" s="8">
        <v>117337.60000000001</v>
      </c>
      <c r="L19" s="8">
        <v>116450.8</v>
      </c>
      <c r="M19" s="8">
        <v>115813.8</v>
      </c>
      <c r="N19" s="8">
        <v>112091.5</v>
      </c>
      <c r="O19" s="8">
        <v>120672.7</v>
      </c>
      <c r="P19" s="18">
        <v>124857</v>
      </c>
      <c r="Q19" s="8">
        <v>123308.2</v>
      </c>
      <c r="R19" s="8">
        <v>120260.5</v>
      </c>
      <c r="S19" s="8">
        <v>125069.4</v>
      </c>
      <c r="T19" s="18">
        <v>124907</v>
      </c>
      <c r="U19" s="8">
        <v>127267.7</v>
      </c>
      <c r="V19" s="8">
        <v>127242.8</v>
      </c>
      <c r="W19" s="8">
        <v>129603.5</v>
      </c>
    </row>
    <row r="20" spans="1:23" x14ac:dyDescent="0.2">
      <c r="A20" t="s">
        <v>17</v>
      </c>
      <c r="B20" s="19">
        <v>69350</v>
      </c>
      <c r="C20" s="19">
        <v>72586</v>
      </c>
      <c r="D20" s="19">
        <v>77095</v>
      </c>
      <c r="E20" s="19">
        <v>81238</v>
      </c>
      <c r="F20" s="19">
        <v>86820</v>
      </c>
      <c r="G20" s="19">
        <v>89703</v>
      </c>
      <c r="H20" s="19">
        <v>91788</v>
      </c>
      <c r="I20" s="19">
        <v>92735</v>
      </c>
      <c r="J20" s="19">
        <v>96432</v>
      </c>
      <c r="K20" s="19">
        <v>99316</v>
      </c>
      <c r="L20" s="19">
        <v>100296</v>
      </c>
      <c r="M20" s="19">
        <v>99224</v>
      </c>
      <c r="N20" s="19">
        <v>91166</v>
      </c>
      <c r="O20" s="19">
        <v>77334</v>
      </c>
      <c r="P20" s="19">
        <v>66869</v>
      </c>
      <c r="Q20" s="19">
        <v>60436</v>
      </c>
      <c r="R20" s="19">
        <v>54225</v>
      </c>
      <c r="S20" s="19">
        <v>53534</v>
      </c>
      <c r="T20" s="19">
        <v>56440</v>
      </c>
      <c r="U20" s="19">
        <v>58649</v>
      </c>
      <c r="V20" s="19">
        <v>59795</v>
      </c>
      <c r="W20" s="19">
        <v>61167</v>
      </c>
    </row>
  </sheetData>
  <mergeCells count="1">
    <mergeCell ref="A11:X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6862-B05E-491A-9D37-A7AD01486670}">
  <dimension ref="A2:X15"/>
  <sheetViews>
    <sheetView workbookViewId="0">
      <selection activeCell="B14" sqref="B14:W15"/>
    </sheetView>
  </sheetViews>
  <sheetFormatPr baseColWidth="10" defaultColWidth="8.83203125" defaultRowHeight="15" x14ac:dyDescent="0.2"/>
  <cols>
    <col min="1" max="1" width="40" customWidth="1"/>
  </cols>
  <sheetData>
    <row r="2" spans="1:24" s="24" customFormat="1" x14ac:dyDescent="0.2">
      <c r="A2" s="28" t="s">
        <v>4</v>
      </c>
      <c r="B2" s="29" t="s">
        <v>5</v>
      </c>
      <c r="C2" s="29" t="s">
        <v>10</v>
      </c>
    </row>
    <row r="3" spans="1:24" x14ac:dyDescent="0.2">
      <c r="A3" s="12" t="s">
        <v>0</v>
      </c>
      <c r="B3" s="42">
        <v>1997</v>
      </c>
      <c r="C3" s="42">
        <v>1998</v>
      </c>
      <c r="D3" s="42">
        <v>1999</v>
      </c>
      <c r="E3" s="42">
        <v>2000</v>
      </c>
      <c r="F3" s="42">
        <v>2001</v>
      </c>
      <c r="G3" s="42">
        <v>2002</v>
      </c>
      <c r="H3" s="42">
        <v>2003</v>
      </c>
      <c r="I3" s="42">
        <v>2004</v>
      </c>
      <c r="J3" s="42">
        <v>2005</v>
      </c>
      <c r="K3" s="42">
        <v>2006</v>
      </c>
      <c r="L3" s="42">
        <v>2007</v>
      </c>
      <c r="M3" s="42">
        <v>2008</v>
      </c>
      <c r="N3" s="42">
        <v>2009</v>
      </c>
      <c r="O3" s="42">
        <v>2010</v>
      </c>
      <c r="P3" s="42">
        <v>2011</v>
      </c>
      <c r="Q3" s="42">
        <v>2012</v>
      </c>
      <c r="R3" s="42">
        <v>2013</v>
      </c>
      <c r="S3" s="42">
        <v>2014</v>
      </c>
      <c r="T3" s="42">
        <v>2015</v>
      </c>
      <c r="U3" s="42">
        <v>2016</v>
      </c>
      <c r="V3" s="42">
        <v>2017</v>
      </c>
      <c r="W3" s="42">
        <v>2018</v>
      </c>
      <c r="X3" s="41" t="s">
        <v>3</v>
      </c>
    </row>
    <row r="4" spans="1:24" x14ac:dyDescent="0.2">
      <c r="A4" s="13" t="s">
        <v>28</v>
      </c>
      <c r="B4" s="8">
        <v>175624.08</v>
      </c>
      <c r="C4" s="8">
        <v>179137.34</v>
      </c>
      <c r="D4" s="8">
        <v>184374.27</v>
      </c>
      <c r="E4" s="8">
        <v>180604.01</v>
      </c>
      <c r="F4" s="8">
        <v>176877.63</v>
      </c>
      <c r="G4" s="8">
        <v>175025.77</v>
      </c>
      <c r="H4" s="8">
        <v>168701.17</v>
      </c>
      <c r="I4" s="8">
        <v>168236.45</v>
      </c>
      <c r="J4" s="8">
        <v>160314.19</v>
      </c>
      <c r="K4" s="8">
        <v>156588.04</v>
      </c>
      <c r="L4" s="8">
        <v>153416.57999999999</v>
      </c>
      <c r="M4" s="8">
        <v>153088.24</v>
      </c>
      <c r="N4" s="8">
        <v>152331.54</v>
      </c>
      <c r="O4" s="8">
        <v>153039.70000000001</v>
      </c>
      <c r="P4" s="8">
        <v>154881.81</v>
      </c>
      <c r="Q4" s="8">
        <v>153543.32</v>
      </c>
      <c r="R4" s="8">
        <v>157891.37</v>
      </c>
      <c r="S4" s="8">
        <v>158685.25</v>
      </c>
      <c r="T4" s="8">
        <v>161235.32999999999</v>
      </c>
      <c r="U4" s="8">
        <v>164390.84</v>
      </c>
      <c r="V4" s="8">
        <v>167390.31</v>
      </c>
      <c r="W4" s="8">
        <v>161950.76999999999</v>
      </c>
      <c r="X4" s="9" t="s">
        <v>3</v>
      </c>
    </row>
    <row r="5" spans="1:24" x14ac:dyDescent="0.2">
      <c r="A5" s="13" t="s">
        <v>1</v>
      </c>
      <c r="B5" s="10">
        <v>73122.289999999994</v>
      </c>
      <c r="C5" s="10">
        <v>79736.320000000007</v>
      </c>
      <c r="D5" s="10">
        <v>83429.929999999993</v>
      </c>
      <c r="E5" s="10">
        <v>85053.58</v>
      </c>
      <c r="F5" s="10">
        <v>89000.88</v>
      </c>
      <c r="G5" s="10">
        <v>90781.26</v>
      </c>
      <c r="H5" s="10">
        <v>95261.29</v>
      </c>
      <c r="I5" s="10">
        <v>98901.13</v>
      </c>
      <c r="J5" s="10">
        <v>101470.91</v>
      </c>
      <c r="K5" s="10">
        <v>104713.37</v>
      </c>
      <c r="L5" s="10">
        <v>107020.95</v>
      </c>
      <c r="M5" s="10">
        <v>101151.5</v>
      </c>
      <c r="N5" s="10">
        <v>93969.33</v>
      </c>
      <c r="O5" s="10">
        <v>90652.32</v>
      </c>
      <c r="P5" s="10">
        <v>85504.83</v>
      </c>
      <c r="Q5" s="10">
        <v>78405.8</v>
      </c>
      <c r="R5" s="10">
        <v>79211.33</v>
      </c>
      <c r="S5" s="10">
        <v>79483.649999999994</v>
      </c>
      <c r="T5" s="10">
        <v>82561.490000000005</v>
      </c>
      <c r="U5" s="10">
        <v>85372.57</v>
      </c>
      <c r="V5" s="10">
        <v>88006.02</v>
      </c>
      <c r="W5" s="10">
        <v>89209.32</v>
      </c>
      <c r="X5" s="11" t="s">
        <v>3</v>
      </c>
    </row>
    <row r="6" spans="1:24" x14ac:dyDescent="0.2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</row>
    <row r="7" spans="1:24" s="24" customFormat="1" x14ac:dyDescent="0.2">
      <c r="A7" s="22" t="s">
        <v>2</v>
      </c>
      <c r="B7" s="23" t="s">
        <v>8</v>
      </c>
      <c r="C7" s="29" t="s">
        <v>11</v>
      </c>
    </row>
    <row r="8" spans="1:24" s="24" customFormat="1" x14ac:dyDescent="0.2">
      <c r="A8" s="12" t="s">
        <v>0</v>
      </c>
      <c r="B8" s="42">
        <v>1997</v>
      </c>
      <c r="C8" s="42">
        <v>1998</v>
      </c>
      <c r="D8" s="42">
        <v>1999</v>
      </c>
      <c r="E8" s="42">
        <v>2000</v>
      </c>
      <c r="F8" s="42">
        <v>2001</v>
      </c>
      <c r="G8" s="42">
        <v>2002</v>
      </c>
      <c r="H8" s="42">
        <v>2003</v>
      </c>
      <c r="I8" s="42">
        <v>2004</v>
      </c>
      <c r="J8" s="42">
        <v>2005</v>
      </c>
      <c r="K8" s="42">
        <v>2006</v>
      </c>
      <c r="L8" s="42">
        <v>2007</v>
      </c>
      <c r="M8" s="42">
        <v>2008</v>
      </c>
      <c r="N8" s="42">
        <v>2009</v>
      </c>
      <c r="O8" s="42">
        <v>2010</v>
      </c>
      <c r="P8" s="42">
        <v>2011</v>
      </c>
      <c r="Q8" s="42">
        <v>2012</v>
      </c>
      <c r="R8" s="42">
        <v>2013</v>
      </c>
      <c r="S8" s="42">
        <v>2014</v>
      </c>
      <c r="T8" s="42">
        <v>2015</v>
      </c>
      <c r="U8" s="42">
        <v>2016</v>
      </c>
      <c r="V8" s="42">
        <v>2017</v>
      </c>
      <c r="W8" s="42">
        <v>2018</v>
      </c>
      <c r="X8" s="41" t="s">
        <v>3</v>
      </c>
    </row>
    <row r="9" spans="1:24" x14ac:dyDescent="0.2">
      <c r="A9" s="13" t="s">
        <v>28</v>
      </c>
      <c r="B9" s="8">
        <v>58818.815000000002</v>
      </c>
      <c r="C9" s="20">
        <v>59744.97</v>
      </c>
      <c r="D9" s="8">
        <v>61332.286999999997</v>
      </c>
      <c r="E9" s="8">
        <v>59991.999000000003</v>
      </c>
      <c r="F9" s="8">
        <v>58783.464999999997</v>
      </c>
      <c r="G9" s="8">
        <v>58115.171000000002</v>
      </c>
      <c r="H9" s="8">
        <v>56578.705000000002</v>
      </c>
      <c r="I9" s="8">
        <v>56740.802000000003</v>
      </c>
      <c r="J9" s="8">
        <v>54839.883000000002</v>
      </c>
      <c r="K9" s="8">
        <v>55553.088000000003</v>
      </c>
      <c r="L9" s="8">
        <v>54251.887999999999</v>
      </c>
      <c r="M9" s="8">
        <v>53420.591999999997</v>
      </c>
      <c r="N9" s="8">
        <v>52532.627999999997</v>
      </c>
      <c r="O9" s="8">
        <v>53143.375999999997</v>
      </c>
      <c r="P9" s="8">
        <v>53638.673999999999</v>
      </c>
      <c r="Q9" s="10">
        <v>53259.097000000002</v>
      </c>
      <c r="R9" s="8">
        <v>54240.042000000001</v>
      </c>
      <c r="S9" s="8">
        <v>55445.775000000001</v>
      </c>
      <c r="T9" s="8">
        <v>55144.756000000001</v>
      </c>
      <c r="U9" s="8">
        <v>56556.589</v>
      </c>
      <c r="V9" s="8">
        <v>57247.224999999999</v>
      </c>
      <c r="W9" s="8">
        <v>55628.108</v>
      </c>
    </row>
    <row r="10" spans="1:24" x14ac:dyDescent="0.2">
      <c r="A10" s="13" t="s">
        <v>1</v>
      </c>
      <c r="B10" s="10">
        <v>25991.167000000001</v>
      </c>
      <c r="C10" s="10">
        <v>28419.946</v>
      </c>
      <c r="D10" s="10">
        <v>29791.454000000002</v>
      </c>
      <c r="E10" s="10">
        <v>30534.792000000001</v>
      </c>
      <c r="F10" s="10">
        <v>31929.239000000001</v>
      </c>
      <c r="G10" s="10">
        <v>32565.149000000001</v>
      </c>
      <c r="H10" s="10">
        <v>34256.754000000001</v>
      </c>
      <c r="I10" s="10">
        <v>35656.514999999999</v>
      </c>
      <c r="J10" s="10">
        <v>36978.612000000001</v>
      </c>
      <c r="K10" s="10">
        <v>37898.175000000003</v>
      </c>
      <c r="L10" s="10">
        <v>38985.169000000002</v>
      </c>
      <c r="M10" s="10">
        <v>37194.739000000001</v>
      </c>
      <c r="N10" s="10">
        <v>34807.408000000003</v>
      </c>
      <c r="O10" s="10">
        <v>34247.277000000002</v>
      </c>
      <c r="P10" s="10">
        <v>32463.578000000001</v>
      </c>
      <c r="Q10" s="10">
        <v>29785.944</v>
      </c>
      <c r="R10" s="10">
        <v>28189.828000000001</v>
      </c>
      <c r="S10" s="10">
        <v>28413.264999999999</v>
      </c>
      <c r="T10" s="10">
        <v>29426.457999999999</v>
      </c>
      <c r="U10" s="10">
        <v>30615.879000000001</v>
      </c>
      <c r="V10" s="10">
        <v>31731.648000000001</v>
      </c>
      <c r="W10" s="10">
        <v>32531.031999999999</v>
      </c>
    </row>
    <row r="12" spans="1:24" x14ac:dyDescent="0.2">
      <c r="A12" s="7" t="s">
        <v>6</v>
      </c>
      <c r="B12" s="16" t="s">
        <v>7</v>
      </c>
      <c r="C12" s="15" t="s">
        <v>12</v>
      </c>
    </row>
    <row r="13" spans="1:24" x14ac:dyDescent="0.2">
      <c r="A13" s="12" t="s">
        <v>0</v>
      </c>
      <c r="B13" s="42">
        <v>1997</v>
      </c>
      <c r="C13" s="42">
        <v>1998</v>
      </c>
      <c r="D13" s="42">
        <v>1999</v>
      </c>
      <c r="E13" s="42">
        <v>2000</v>
      </c>
      <c r="F13" s="42">
        <v>2001</v>
      </c>
      <c r="G13" s="42">
        <v>2002</v>
      </c>
      <c r="H13" s="42">
        <v>2003</v>
      </c>
      <c r="I13" s="42">
        <v>2004</v>
      </c>
      <c r="J13" s="42">
        <v>2005</v>
      </c>
      <c r="K13" s="42">
        <v>2006</v>
      </c>
      <c r="L13" s="42">
        <v>2007</v>
      </c>
      <c r="M13" s="42">
        <v>2008</v>
      </c>
      <c r="N13" s="42">
        <v>2009</v>
      </c>
      <c r="O13" s="42">
        <v>2010</v>
      </c>
      <c r="P13" s="42">
        <v>2011</v>
      </c>
      <c r="Q13" s="42">
        <v>2012</v>
      </c>
      <c r="R13" s="42">
        <v>2013</v>
      </c>
      <c r="S13" s="42">
        <v>2014</v>
      </c>
      <c r="T13" s="42">
        <v>2015</v>
      </c>
      <c r="U13" s="42">
        <v>2016</v>
      </c>
      <c r="V13" s="42">
        <v>2017</v>
      </c>
      <c r="W13" s="42">
        <v>2018</v>
      </c>
      <c r="X13" s="41" t="s">
        <v>3</v>
      </c>
    </row>
    <row r="14" spans="1:24" x14ac:dyDescent="0.2">
      <c r="A14" s="13" t="s">
        <v>28</v>
      </c>
      <c r="B14" s="8">
        <v>88950.5</v>
      </c>
      <c r="C14" s="8">
        <v>88901.1</v>
      </c>
      <c r="D14" s="8">
        <v>92581.6</v>
      </c>
      <c r="E14" s="8">
        <v>93137.4</v>
      </c>
      <c r="F14" s="8">
        <v>95002.4</v>
      </c>
      <c r="G14" s="8">
        <v>98337.1</v>
      </c>
      <c r="H14" s="8">
        <v>97386.1</v>
      </c>
      <c r="I14" s="8">
        <v>104253.1</v>
      </c>
      <c r="J14" s="8">
        <v>108378.3</v>
      </c>
      <c r="K14" s="8">
        <v>115702.3</v>
      </c>
      <c r="L14" s="8">
        <v>122211.2</v>
      </c>
      <c r="M14" s="8">
        <v>126558.7</v>
      </c>
      <c r="N14" s="8">
        <v>119555.7</v>
      </c>
      <c r="O14" s="8">
        <v>120605.6</v>
      </c>
      <c r="P14" s="8">
        <v>123569.8</v>
      </c>
      <c r="Q14" s="8">
        <v>123606.8</v>
      </c>
      <c r="R14" s="18">
        <v>126818</v>
      </c>
      <c r="S14" s="8">
        <v>123878.5</v>
      </c>
      <c r="T14" s="18">
        <v>123508</v>
      </c>
      <c r="U14" s="8">
        <v>122989.3</v>
      </c>
      <c r="V14" s="8">
        <v>125644.7</v>
      </c>
      <c r="W14" s="8">
        <v>131091.4</v>
      </c>
    </row>
    <row r="15" spans="1:24" x14ac:dyDescent="0.2">
      <c r="A15" s="13" t="s">
        <v>1</v>
      </c>
      <c r="B15" s="19">
        <v>37789</v>
      </c>
      <c r="C15" s="19">
        <v>38935</v>
      </c>
      <c r="D15" s="19">
        <v>40815</v>
      </c>
      <c r="E15" s="19">
        <v>42802</v>
      </c>
      <c r="F15" s="19">
        <v>44287</v>
      </c>
      <c r="G15" s="19">
        <v>44114</v>
      </c>
      <c r="H15" s="19">
        <v>43814</v>
      </c>
      <c r="I15" s="19">
        <v>44684</v>
      </c>
      <c r="J15" s="19">
        <v>44001</v>
      </c>
      <c r="K15" s="19">
        <v>44636</v>
      </c>
      <c r="L15" s="19">
        <v>46351</v>
      </c>
      <c r="M15" s="19">
        <v>46113</v>
      </c>
      <c r="N15" s="19">
        <v>43859</v>
      </c>
      <c r="O15" s="19">
        <v>46046</v>
      </c>
      <c r="P15" s="19">
        <v>46834</v>
      </c>
      <c r="Q15" s="19">
        <v>45968</v>
      </c>
      <c r="R15" s="19">
        <v>43508</v>
      </c>
      <c r="S15" s="19">
        <v>45211</v>
      </c>
      <c r="T15" s="19">
        <v>47096</v>
      </c>
      <c r="U15" s="19">
        <v>45260</v>
      </c>
      <c r="V15" s="19">
        <v>47774</v>
      </c>
      <c r="W15" s="19">
        <v>50098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49B1-B69A-4BE2-A124-7AF0E08088AC}">
  <dimension ref="A2:Y15"/>
  <sheetViews>
    <sheetView workbookViewId="0">
      <selection activeCell="B14" sqref="B14:Y15"/>
    </sheetView>
  </sheetViews>
  <sheetFormatPr baseColWidth="10" defaultColWidth="8.83203125" defaultRowHeight="15" x14ac:dyDescent="0.2"/>
  <cols>
    <col min="1" max="1" width="56.33203125" customWidth="1"/>
    <col min="2" max="2" width="14.83203125" customWidth="1"/>
  </cols>
  <sheetData>
    <row r="2" spans="1:25" s="24" customFormat="1" ht="16" thickBot="1" x14ac:dyDescent="0.25">
      <c r="A2" s="28" t="s">
        <v>4</v>
      </c>
      <c r="B2" s="29" t="s">
        <v>5</v>
      </c>
      <c r="C2" s="40" t="s">
        <v>26</v>
      </c>
    </row>
    <row r="3" spans="1:25" ht="16" thickBot="1" x14ac:dyDescent="0.25">
      <c r="A3" s="1" t="s">
        <v>0</v>
      </c>
      <c r="B3" s="42">
        <v>1997</v>
      </c>
      <c r="C3" s="42">
        <v>1998</v>
      </c>
      <c r="D3" s="42">
        <v>1999</v>
      </c>
      <c r="E3" s="42">
        <v>2000</v>
      </c>
      <c r="F3" s="42">
        <v>2001</v>
      </c>
      <c r="G3" s="42">
        <v>2002</v>
      </c>
      <c r="H3" s="42">
        <v>2003</v>
      </c>
      <c r="I3" s="42">
        <v>2004</v>
      </c>
      <c r="J3" s="42">
        <v>2005</v>
      </c>
      <c r="K3" s="42">
        <v>2006</v>
      </c>
      <c r="L3" s="42">
        <v>2007</v>
      </c>
      <c r="M3" s="42">
        <v>2008</v>
      </c>
      <c r="N3" s="42">
        <v>2009</v>
      </c>
      <c r="O3" s="42">
        <v>2010</v>
      </c>
      <c r="P3" s="42">
        <v>2011</v>
      </c>
      <c r="Q3" s="42">
        <v>2012</v>
      </c>
      <c r="R3" s="42">
        <v>2013</v>
      </c>
      <c r="S3" s="42">
        <v>2014</v>
      </c>
      <c r="T3" s="42">
        <v>2015</v>
      </c>
      <c r="U3" s="42">
        <v>2016</v>
      </c>
      <c r="V3" s="42">
        <v>2017</v>
      </c>
      <c r="W3" s="42">
        <v>2018</v>
      </c>
      <c r="X3" s="41">
        <v>2019</v>
      </c>
      <c r="Y3" s="44">
        <v>2020</v>
      </c>
    </row>
    <row r="4" spans="1:25" x14ac:dyDescent="0.2">
      <c r="A4" s="13" t="s">
        <v>28</v>
      </c>
      <c r="B4" s="8">
        <v>303918.51</v>
      </c>
      <c r="C4" s="8">
        <v>309575.40000000002</v>
      </c>
      <c r="D4" s="8">
        <v>300384.71999999997</v>
      </c>
      <c r="E4" s="8">
        <v>313574.71000000002</v>
      </c>
      <c r="F4" s="8">
        <v>328615.86</v>
      </c>
      <c r="G4" s="8">
        <v>329369.34999999998</v>
      </c>
      <c r="H4" s="8">
        <v>342812.72</v>
      </c>
      <c r="I4" s="8">
        <v>338694.07</v>
      </c>
      <c r="J4" s="8">
        <v>332869.05</v>
      </c>
      <c r="K4" s="8">
        <v>335505.55</v>
      </c>
      <c r="L4" s="8">
        <v>342817.43</v>
      </c>
      <c r="M4" s="8">
        <v>326094.38</v>
      </c>
      <c r="N4" s="8">
        <v>304024.53999999998</v>
      </c>
      <c r="O4" s="8">
        <v>314307.58</v>
      </c>
      <c r="P4" s="8">
        <v>311964.24</v>
      </c>
      <c r="Q4" s="8">
        <v>328315.46999999997</v>
      </c>
      <c r="R4" s="8">
        <v>331764.81</v>
      </c>
      <c r="S4" s="8">
        <v>313819.75</v>
      </c>
      <c r="T4" s="8">
        <v>301927.02</v>
      </c>
      <c r="U4" s="8">
        <v>297784.31</v>
      </c>
      <c r="V4" s="8">
        <v>276487.67</v>
      </c>
      <c r="W4" s="8">
        <v>262191.39</v>
      </c>
    </row>
    <row r="5" spans="1:25" x14ac:dyDescent="0.2">
      <c r="A5" s="13" t="s">
        <v>1</v>
      </c>
      <c r="B5" s="11">
        <v>71642</v>
      </c>
      <c r="C5" s="10">
        <v>71352.09</v>
      </c>
      <c r="D5" s="10">
        <v>86513.41</v>
      </c>
      <c r="E5" s="10">
        <v>91192.44</v>
      </c>
      <c r="F5" s="10">
        <v>85717.27</v>
      </c>
      <c r="G5" s="10">
        <v>100063.75</v>
      </c>
      <c r="H5" s="10">
        <v>92920.16</v>
      </c>
      <c r="I5" s="10">
        <v>102061.53</v>
      </c>
      <c r="J5" s="10">
        <v>112056.48</v>
      </c>
      <c r="K5" s="10">
        <v>103321.36</v>
      </c>
      <c r="L5" s="10">
        <v>109417.34</v>
      </c>
      <c r="M5" s="10">
        <v>92294.76</v>
      </c>
      <c r="N5" s="10">
        <v>76684.149999999994</v>
      </c>
      <c r="O5" s="10">
        <v>59890.67</v>
      </c>
      <c r="P5" s="10">
        <v>73853.34</v>
      </c>
      <c r="Q5" s="10">
        <v>78699.759999999995</v>
      </c>
      <c r="R5" s="10">
        <v>58777.760000000002</v>
      </c>
      <c r="S5" s="10">
        <v>62869.27</v>
      </c>
      <c r="T5" s="10">
        <v>73527.679999999993</v>
      </c>
      <c r="U5" s="10">
        <v>58218.68</v>
      </c>
      <c r="V5" s="10">
        <v>68256.399999999994</v>
      </c>
      <c r="W5" s="10">
        <v>59000.95</v>
      </c>
    </row>
    <row r="7" spans="1:25" s="24" customFormat="1" ht="16" thickBot="1" x14ac:dyDescent="0.25">
      <c r="A7" s="28" t="s">
        <v>27</v>
      </c>
      <c r="B7" s="23" t="s">
        <v>8</v>
      </c>
    </row>
    <row r="8" spans="1:25" s="24" customFormat="1" ht="16" thickBot="1" x14ac:dyDescent="0.25">
      <c r="A8" s="1" t="s">
        <v>0</v>
      </c>
      <c r="B8" s="42">
        <v>1997</v>
      </c>
      <c r="C8" s="42">
        <v>1998</v>
      </c>
      <c r="D8" s="42">
        <v>1999</v>
      </c>
      <c r="E8" s="42">
        <v>2000</v>
      </c>
      <c r="F8" s="42">
        <v>2001</v>
      </c>
      <c r="G8" s="42">
        <v>2002</v>
      </c>
      <c r="H8" s="42">
        <v>2003</v>
      </c>
      <c r="I8" s="42">
        <v>2004</v>
      </c>
      <c r="J8" s="42">
        <v>2005</v>
      </c>
      <c r="K8" s="42">
        <v>2006</v>
      </c>
      <c r="L8" s="42">
        <v>2007</v>
      </c>
      <c r="M8" s="42">
        <v>2008</v>
      </c>
      <c r="N8" s="42">
        <v>2009</v>
      </c>
      <c r="O8" s="42">
        <v>2010</v>
      </c>
      <c r="P8" s="42">
        <v>2011</v>
      </c>
      <c r="Q8" s="42">
        <v>2012</v>
      </c>
      <c r="R8" s="42">
        <v>2013</v>
      </c>
      <c r="S8" s="42">
        <v>2014</v>
      </c>
      <c r="T8" s="42">
        <v>2015</v>
      </c>
      <c r="U8" s="42">
        <v>2016</v>
      </c>
      <c r="V8" s="42">
        <v>2017</v>
      </c>
      <c r="W8" s="42">
        <v>2018</v>
      </c>
      <c r="X8" s="41">
        <v>2019</v>
      </c>
      <c r="Y8" s="44">
        <v>2020</v>
      </c>
    </row>
    <row r="9" spans="1:25" x14ac:dyDescent="0.2">
      <c r="A9" s="17" t="s">
        <v>28</v>
      </c>
      <c r="B9" s="8">
        <v>135394.58300000001</v>
      </c>
      <c r="C9" s="8">
        <v>133178.28099999999</v>
      </c>
      <c r="D9" s="8">
        <v>132968.84700000001</v>
      </c>
      <c r="E9" s="8">
        <v>132727.60699999999</v>
      </c>
      <c r="F9" s="20">
        <v>137650.12</v>
      </c>
      <c r="G9" s="8">
        <v>136508.33799999999</v>
      </c>
      <c r="H9" s="8">
        <v>142600.193</v>
      </c>
      <c r="I9" s="20">
        <v>142974.44</v>
      </c>
      <c r="J9" s="8">
        <v>142272.383</v>
      </c>
      <c r="K9" s="8">
        <v>146208.47099999999</v>
      </c>
      <c r="L9" s="8">
        <v>144009.45699999999</v>
      </c>
      <c r="M9" s="8">
        <v>142617.99400000001</v>
      </c>
      <c r="N9" s="8">
        <v>132967.155</v>
      </c>
      <c r="O9" s="8">
        <v>139449.291</v>
      </c>
      <c r="P9" s="8">
        <v>130548.398</v>
      </c>
      <c r="Q9" s="8">
        <v>134193.13200000001</v>
      </c>
      <c r="R9" s="8">
        <v>134300.79500000001</v>
      </c>
      <c r="S9" s="8">
        <v>130421.005</v>
      </c>
      <c r="T9" s="8">
        <v>130348.772</v>
      </c>
      <c r="U9" s="20">
        <v>129824.88</v>
      </c>
      <c r="V9" s="8">
        <v>125613.205</v>
      </c>
      <c r="W9" s="8">
        <v>121414.508</v>
      </c>
      <c r="X9" s="8">
        <v>111794.128</v>
      </c>
      <c r="Y9" s="8">
        <v>102245.90300000001</v>
      </c>
    </row>
    <row r="10" spans="1:25" x14ac:dyDescent="0.2">
      <c r="A10" s="17" t="s">
        <v>1</v>
      </c>
      <c r="B10" s="10">
        <v>38193.563999999998</v>
      </c>
      <c r="C10" s="10">
        <v>38830.584999999999</v>
      </c>
      <c r="D10" s="10">
        <v>43373.606</v>
      </c>
      <c r="E10" s="10">
        <v>45802.826999999997</v>
      </c>
      <c r="F10" s="10">
        <v>46053.523000000001</v>
      </c>
      <c r="G10" s="10">
        <v>49738.099000000002</v>
      </c>
      <c r="H10" s="10">
        <v>49804.161999999997</v>
      </c>
      <c r="I10" s="10">
        <v>52637.252</v>
      </c>
      <c r="J10" s="10">
        <v>54251.436000000002</v>
      </c>
      <c r="K10" s="10">
        <v>55569.712</v>
      </c>
      <c r="L10" s="10">
        <v>55654.248</v>
      </c>
      <c r="M10" s="10">
        <v>55077.964999999997</v>
      </c>
      <c r="N10" s="10">
        <v>50123.576000000001</v>
      </c>
      <c r="O10" s="10">
        <v>49932.004000000001</v>
      </c>
      <c r="P10" s="10">
        <v>50706.103000000003</v>
      </c>
      <c r="Q10" s="10">
        <v>53357.476999999999</v>
      </c>
      <c r="R10" s="10">
        <v>48564.201000000001</v>
      </c>
      <c r="S10" s="10">
        <v>48498.631999999998</v>
      </c>
      <c r="T10" s="21">
        <v>50753.33</v>
      </c>
      <c r="U10" s="10">
        <v>48216.406000000003</v>
      </c>
      <c r="V10" s="10">
        <v>50553.625</v>
      </c>
      <c r="W10" s="10">
        <v>48240.887999999999</v>
      </c>
      <c r="X10" s="10">
        <v>46262.362999999998</v>
      </c>
      <c r="Y10" s="10">
        <v>42917.379000000001</v>
      </c>
    </row>
    <row r="12" spans="1:25" s="24" customFormat="1" ht="16" thickBot="1" x14ac:dyDescent="0.25">
      <c r="A12" s="28" t="s">
        <v>9</v>
      </c>
      <c r="B12" s="23" t="s">
        <v>8</v>
      </c>
    </row>
    <row r="13" spans="1:25" s="24" customFormat="1" ht="16" thickBot="1" x14ac:dyDescent="0.25">
      <c r="A13" s="1" t="s">
        <v>0</v>
      </c>
      <c r="B13" s="42">
        <v>1997</v>
      </c>
      <c r="C13" s="42">
        <v>1998</v>
      </c>
      <c r="D13" s="42">
        <v>1999</v>
      </c>
      <c r="E13" s="42">
        <v>2000</v>
      </c>
      <c r="F13" s="42">
        <v>2001</v>
      </c>
      <c r="G13" s="42">
        <v>2002</v>
      </c>
      <c r="H13" s="42">
        <v>2003</v>
      </c>
      <c r="I13" s="42">
        <v>2004</v>
      </c>
      <c r="J13" s="42">
        <v>2005</v>
      </c>
      <c r="K13" s="42">
        <v>2006</v>
      </c>
      <c r="L13" s="42">
        <v>2007</v>
      </c>
      <c r="M13" s="42">
        <v>2008</v>
      </c>
      <c r="N13" s="42">
        <v>2009</v>
      </c>
      <c r="O13" s="42">
        <v>2010</v>
      </c>
      <c r="P13" s="42">
        <v>2011</v>
      </c>
      <c r="Q13" s="42">
        <v>2012</v>
      </c>
      <c r="R13" s="42">
        <v>2013</v>
      </c>
      <c r="S13" s="42">
        <v>2014</v>
      </c>
      <c r="T13" s="42">
        <v>2015</v>
      </c>
      <c r="U13" s="42">
        <v>2016</v>
      </c>
      <c r="V13" s="42">
        <v>2017</v>
      </c>
      <c r="W13" s="42">
        <v>2018</v>
      </c>
      <c r="X13" s="41">
        <v>2019</v>
      </c>
      <c r="Y13" s="44">
        <v>2020</v>
      </c>
    </row>
    <row r="14" spans="1:25" x14ac:dyDescent="0.2">
      <c r="A14" s="13" t="s">
        <v>28</v>
      </c>
      <c r="B14" s="8">
        <v>56538.917999999998</v>
      </c>
      <c r="C14" s="8">
        <v>57055.860999999997</v>
      </c>
      <c r="D14" s="20">
        <v>56898.61</v>
      </c>
      <c r="E14" s="8">
        <v>57119.394</v>
      </c>
      <c r="F14" s="8">
        <v>58089.319000000003</v>
      </c>
      <c r="G14" s="8">
        <v>57999.436000000002</v>
      </c>
      <c r="H14" s="8">
        <v>63523.038999999997</v>
      </c>
      <c r="I14" s="8">
        <v>64885.459000000003</v>
      </c>
      <c r="J14" s="8">
        <v>65278.408000000003</v>
      </c>
      <c r="K14" s="8">
        <v>66733.074999999997</v>
      </c>
      <c r="L14" s="20">
        <v>66324.62</v>
      </c>
      <c r="M14" s="8">
        <v>66567.297000000006</v>
      </c>
      <c r="N14" s="8">
        <v>62500.597000000002</v>
      </c>
      <c r="O14" s="8">
        <v>66743.025999999998</v>
      </c>
      <c r="P14" s="8">
        <v>63878.875999999997</v>
      </c>
      <c r="Q14" s="8">
        <v>65509.286</v>
      </c>
      <c r="R14" s="8">
        <v>66581.866999999998</v>
      </c>
      <c r="S14" s="8">
        <v>64450.406000000003</v>
      </c>
      <c r="T14" s="8">
        <v>66673.111000000004</v>
      </c>
      <c r="U14" s="8">
        <v>67135.865000000005</v>
      </c>
      <c r="V14" s="8">
        <v>67430.347999999998</v>
      </c>
      <c r="W14" s="8">
        <v>66250.019</v>
      </c>
      <c r="X14" s="8">
        <v>63122.891000000003</v>
      </c>
      <c r="Y14" s="8">
        <v>59443.025999999998</v>
      </c>
    </row>
    <row r="15" spans="1:25" x14ac:dyDescent="0.2">
      <c r="A15" s="13" t="s">
        <v>1</v>
      </c>
      <c r="B15" s="10">
        <v>16371.625</v>
      </c>
      <c r="C15" s="10">
        <v>16785.555</v>
      </c>
      <c r="D15" s="10">
        <v>17906.019</v>
      </c>
      <c r="E15" s="10">
        <v>19300.774000000001</v>
      </c>
      <c r="F15" s="10">
        <v>20295.442999999999</v>
      </c>
      <c r="G15" s="10">
        <v>21061.994999999999</v>
      </c>
      <c r="H15" s="10">
        <v>22416.681</v>
      </c>
      <c r="I15" s="10">
        <v>24073.463</v>
      </c>
      <c r="J15" s="10">
        <v>25286.655999999999</v>
      </c>
      <c r="K15" s="10">
        <v>25748.921999999999</v>
      </c>
      <c r="L15" s="21">
        <v>26230.37</v>
      </c>
      <c r="M15" s="10">
        <v>26978.345000000001</v>
      </c>
      <c r="N15" s="21">
        <v>25332.76</v>
      </c>
      <c r="O15" s="10">
        <v>25926.671999999999</v>
      </c>
      <c r="P15" s="10">
        <v>25266.294000000002</v>
      </c>
      <c r="Q15" s="10">
        <v>25585.436000000002</v>
      </c>
      <c r="R15" s="10">
        <v>24559.856</v>
      </c>
      <c r="S15" s="10">
        <v>23968.124</v>
      </c>
      <c r="T15" s="10">
        <v>24154.037</v>
      </c>
      <c r="U15" s="10">
        <v>23626.118999999999</v>
      </c>
      <c r="V15" s="10">
        <v>23708.169000000002</v>
      </c>
      <c r="W15" s="10">
        <v>23598.624</v>
      </c>
      <c r="X15" s="10">
        <v>23495.873</v>
      </c>
      <c r="Y15" s="10">
        <v>22646.002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A813-0443-284D-9598-5B25F7394507}">
  <dimension ref="A1:Z54"/>
  <sheetViews>
    <sheetView tabSelected="1" topLeftCell="A37" workbookViewId="0">
      <selection activeCell="Z57" sqref="Z57"/>
    </sheetView>
  </sheetViews>
  <sheetFormatPr baseColWidth="10" defaultRowHeight="15" x14ac:dyDescent="0.2"/>
  <cols>
    <col min="1" max="1" width="18" customWidth="1"/>
  </cols>
  <sheetData>
    <row r="1" spans="1:26" x14ac:dyDescent="0.2">
      <c r="A1" s="22" t="s">
        <v>31</v>
      </c>
      <c r="B1" s="29" t="s">
        <v>29</v>
      </c>
      <c r="C1" s="28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">
      <c r="A2" s="12" t="s">
        <v>0</v>
      </c>
      <c r="B2" s="42">
        <v>1997</v>
      </c>
      <c r="C2" s="42">
        <v>1998</v>
      </c>
      <c r="D2" s="42">
        <v>1999</v>
      </c>
      <c r="E2" s="42">
        <v>2000</v>
      </c>
      <c r="F2" s="42">
        <v>2001</v>
      </c>
      <c r="G2" s="42">
        <v>2002</v>
      </c>
      <c r="H2" s="42">
        <v>2003</v>
      </c>
      <c r="I2" s="42">
        <v>2004</v>
      </c>
      <c r="J2" s="42">
        <v>2005</v>
      </c>
      <c r="K2" s="42">
        <v>2006</v>
      </c>
      <c r="L2" s="42">
        <v>2007</v>
      </c>
      <c r="M2" s="42">
        <v>2008</v>
      </c>
      <c r="N2" s="42">
        <v>2009</v>
      </c>
      <c r="O2" s="42">
        <v>2010</v>
      </c>
      <c r="P2" s="42">
        <v>2011</v>
      </c>
      <c r="Q2" s="42">
        <v>2012</v>
      </c>
      <c r="R2" s="42">
        <v>2013</v>
      </c>
      <c r="S2" s="42">
        <v>2014</v>
      </c>
      <c r="T2" s="42">
        <v>2015</v>
      </c>
      <c r="U2" s="42">
        <v>2016</v>
      </c>
      <c r="V2" s="42">
        <v>2017</v>
      </c>
      <c r="W2" s="43">
        <v>2018</v>
      </c>
      <c r="X2" s="43">
        <v>2019</v>
      </c>
      <c r="Y2" s="43">
        <v>2020</v>
      </c>
      <c r="Z2" s="31">
        <v>2021</v>
      </c>
    </row>
    <row r="3" spans="1:26" x14ac:dyDescent="0.2">
      <c r="A3" s="13" t="s">
        <v>28</v>
      </c>
      <c r="B3" s="49">
        <v>3.660545736</v>
      </c>
      <c r="C3" s="49">
        <v>3.5730443624000001</v>
      </c>
      <c r="D3" s="49">
        <v>3.4400939888000002</v>
      </c>
      <c r="E3" s="49">
        <v>3.5715449888000004</v>
      </c>
      <c r="F3" s="49">
        <v>3.581769736</v>
      </c>
      <c r="G3" s="49">
        <v>3.5897357360000002</v>
      </c>
      <c r="H3" s="49">
        <v>3.649031736</v>
      </c>
      <c r="I3" s="49">
        <v>3.5571960449999995</v>
      </c>
      <c r="J3" s="49">
        <v>3.4033940744</v>
      </c>
      <c r="K3" s="49">
        <v>3.5399205618000003</v>
      </c>
      <c r="L3" s="49">
        <v>3.6298322070000002</v>
      </c>
      <c r="M3" s="49">
        <v>3.3545096320000001</v>
      </c>
      <c r="N3" s="49">
        <v>3.0034527709999992</v>
      </c>
      <c r="O3" s="49">
        <v>3.2262200000000001</v>
      </c>
      <c r="P3" s="49">
        <v>3.278848</v>
      </c>
      <c r="Q3" s="49">
        <v>3.3698670000000002</v>
      </c>
      <c r="R3" s="49">
        <v>3.468235</v>
      </c>
      <c r="S3" s="49">
        <v>3.3332219999999997</v>
      </c>
      <c r="T3" s="49">
        <v>3.2942010000000002</v>
      </c>
      <c r="U3" s="49">
        <v>3.2037659999999999</v>
      </c>
      <c r="V3" s="49">
        <v>3.0093469999999996</v>
      </c>
      <c r="W3" s="49">
        <v>2.9040839999999997</v>
      </c>
      <c r="X3" s="49">
        <v>2.2471840000000003</v>
      </c>
      <c r="Y3" s="49">
        <v>1.8060999999999998</v>
      </c>
      <c r="Z3" s="50">
        <v>2.1155999999999997</v>
      </c>
    </row>
    <row r="4" spans="1:26" x14ac:dyDescent="0.2">
      <c r="A4" s="13" t="s">
        <v>1</v>
      </c>
      <c r="B4" s="49">
        <v>0.76848714000000007</v>
      </c>
      <c r="C4" s="49">
        <v>0.73231318800000011</v>
      </c>
      <c r="D4" s="49">
        <v>0.82073840400000009</v>
      </c>
      <c r="E4" s="49">
        <v>0.87654844799999998</v>
      </c>
      <c r="F4" s="49">
        <v>0.80252582400000005</v>
      </c>
      <c r="G4" s="49">
        <v>0.90426506400000006</v>
      </c>
      <c r="H4" s="49">
        <v>0.842760972</v>
      </c>
      <c r="I4" s="49">
        <v>0.88127953199999998</v>
      </c>
      <c r="J4" s="49">
        <v>0.85883828400000006</v>
      </c>
      <c r="K4" s="49">
        <v>0.74977214400000003</v>
      </c>
      <c r="L4" s="49">
        <v>0.83890911600000007</v>
      </c>
      <c r="M4" s="49">
        <v>0.565385472</v>
      </c>
      <c r="N4" s="49">
        <v>0.39481524000000001</v>
      </c>
      <c r="O4" s="49">
        <v>0.28876359600000001</v>
      </c>
      <c r="P4" s="49">
        <v>0.53553358800000006</v>
      </c>
      <c r="Q4" s="49">
        <v>0.64861905600000003</v>
      </c>
      <c r="R4" s="49">
        <v>0.47716959600000003</v>
      </c>
      <c r="S4" s="49">
        <v>0.48730165200000003</v>
      </c>
      <c r="T4" s="49">
        <v>0.57302268579750115</v>
      </c>
      <c r="U4" s="49">
        <v>0.43945238951999999</v>
      </c>
      <c r="V4" s="49">
        <v>0.56307519576000009</v>
      </c>
      <c r="W4" s="49">
        <v>0.48247875147599995</v>
      </c>
      <c r="X4" s="49">
        <v>0.21234268922399999</v>
      </c>
      <c r="Y4" s="49">
        <v>0.123789733956</v>
      </c>
      <c r="Z4" s="50">
        <v>0.1608005136079676</v>
      </c>
    </row>
    <row r="6" spans="1:26" x14ac:dyDescent="0.2">
      <c r="A6" s="22" t="s">
        <v>30</v>
      </c>
      <c r="B6" s="29" t="s">
        <v>29</v>
      </c>
      <c r="C6" s="28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">
      <c r="A7" s="12" t="s">
        <v>0</v>
      </c>
      <c r="B7" s="42">
        <v>1997</v>
      </c>
      <c r="C7" s="42">
        <v>1998</v>
      </c>
      <c r="D7" s="42">
        <v>1999</v>
      </c>
      <c r="E7" s="42">
        <v>2000</v>
      </c>
      <c r="F7" s="42">
        <v>2001</v>
      </c>
      <c r="G7" s="42">
        <v>2002</v>
      </c>
      <c r="H7" s="42">
        <v>2003</v>
      </c>
      <c r="I7" s="42">
        <v>2004</v>
      </c>
      <c r="J7" s="42">
        <v>2005</v>
      </c>
      <c r="K7" s="42">
        <v>2006</v>
      </c>
      <c r="L7" s="42">
        <v>2007</v>
      </c>
      <c r="M7" s="42">
        <v>2008</v>
      </c>
      <c r="N7" s="42">
        <v>2009</v>
      </c>
      <c r="O7" s="42">
        <v>2010</v>
      </c>
      <c r="P7" s="42">
        <v>2011</v>
      </c>
      <c r="Q7" s="42">
        <v>2012</v>
      </c>
      <c r="R7" s="42">
        <v>2013</v>
      </c>
      <c r="S7" s="42">
        <v>2014</v>
      </c>
      <c r="T7" s="42">
        <v>2015</v>
      </c>
      <c r="U7" s="42">
        <v>2016</v>
      </c>
      <c r="V7" s="42">
        <v>2017</v>
      </c>
      <c r="W7" s="43">
        <v>2018</v>
      </c>
      <c r="X7" s="43">
        <v>2019</v>
      </c>
      <c r="Y7" s="43">
        <v>2020</v>
      </c>
      <c r="Z7" s="31">
        <v>2021</v>
      </c>
    </row>
    <row r="8" spans="1:26" x14ac:dyDescent="0.2">
      <c r="A8" s="13" t="s">
        <v>28</v>
      </c>
      <c r="B8" s="49">
        <v>5.9361375864607258</v>
      </c>
      <c r="C8" s="49">
        <v>5.9425818883542174</v>
      </c>
      <c r="D8" s="49">
        <v>5.7639861403089574</v>
      </c>
      <c r="E8" s="49">
        <v>5.6535652797189497</v>
      </c>
      <c r="F8" s="49">
        <v>5.727468239673307</v>
      </c>
      <c r="G8" s="49">
        <v>5.5360078633064003</v>
      </c>
      <c r="H8" s="49">
        <v>5.4277814338780903</v>
      </c>
      <c r="I8" s="49">
        <v>5.3657644862539664</v>
      </c>
      <c r="J8" s="49">
        <v>5.2562073672151479</v>
      </c>
      <c r="K8" s="49">
        <v>5.2460538380265138</v>
      </c>
      <c r="L8" s="49">
        <v>4.7500508109785944</v>
      </c>
      <c r="M8" s="49">
        <v>5.0366496430546395</v>
      </c>
      <c r="N8" s="49">
        <v>4.8234181241768992</v>
      </c>
      <c r="O8" s="49">
        <v>4.8875193710000007</v>
      </c>
      <c r="P8" s="49">
        <v>4.727774966000001</v>
      </c>
      <c r="Q8" s="49">
        <v>4.6994014380000007</v>
      </c>
      <c r="R8" s="49">
        <v>4.8033446200000007</v>
      </c>
      <c r="S8" s="49">
        <v>4.6739449520000012</v>
      </c>
      <c r="T8" s="49">
        <v>4.6675521479999995</v>
      </c>
      <c r="U8" s="49">
        <v>4.7639474210000001</v>
      </c>
      <c r="V8" s="49">
        <v>4.8673545697095957</v>
      </c>
      <c r="W8" s="49">
        <v>4.6320574056674024</v>
      </c>
      <c r="X8" s="49">
        <v>4.6610522749930396</v>
      </c>
      <c r="Y8" s="49">
        <v>4.2202221482290811</v>
      </c>
      <c r="Z8" s="50">
        <v>4.1840938220687356</v>
      </c>
    </row>
    <row r="9" spans="1:26" x14ac:dyDescent="0.2">
      <c r="A9" s="13" t="s">
        <v>1</v>
      </c>
      <c r="B9" s="49">
        <v>2.6094154931835458</v>
      </c>
      <c r="C9" s="49">
        <v>2.8281579850517695</v>
      </c>
      <c r="D9" s="49">
        <v>2.926544074136582</v>
      </c>
      <c r="E9" s="49">
        <v>2.9650195439620624</v>
      </c>
      <c r="F9" s="49">
        <v>3.0893487626058636</v>
      </c>
      <c r="G9" s="49">
        <v>3.114871987901175</v>
      </c>
      <c r="H9" s="49">
        <v>3.1885755904589561</v>
      </c>
      <c r="I9" s="49">
        <v>3.2637854901822276</v>
      </c>
      <c r="J9" s="49">
        <v>3.2919190802392424</v>
      </c>
      <c r="K9" s="49">
        <v>3.3137542409686715</v>
      </c>
      <c r="L9" s="49">
        <v>3.3382690202651082</v>
      </c>
      <c r="M9" s="49">
        <v>3.2225958865485529</v>
      </c>
      <c r="N9" s="49">
        <v>3.0235130192400321</v>
      </c>
      <c r="O9" s="49">
        <v>2.9423522334426937</v>
      </c>
      <c r="P9" s="49">
        <v>2.8079899102634829</v>
      </c>
      <c r="Q9" s="49">
        <v>2.6246443045224672</v>
      </c>
      <c r="R9" s="49">
        <v>2.4670060498765243</v>
      </c>
      <c r="S9" s="49">
        <v>2.4605660048874753</v>
      </c>
      <c r="T9" s="49">
        <v>2.5434828407206962</v>
      </c>
      <c r="U9" s="49">
        <v>2.6287619365395645</v>
      </c>
      <c r="V9" s="49">
        <v>2.6423500768914261</v>
      </c>
      <c r="W9" s="49">
        <v>2.6930054546157036</v>
      </c>
      <c r="X9" s="49">
        <v>2.6954231210078263</v>
      </c>
      <c r="Y9" s="49">
        <v>2.2142806696342023</v>
      </c>
      <c r="Z9" s="50">
        <v>2.4504481154547921</v>
      </c>
    </row>
    <row r="11" spans="1:26" x14ac:dyDescent="0.2">
      <c r="A11" s="22" t="s">
        <v>32</v>
      </c>
      <c r="B11" s="29" t="s">
        <v>29</v>
      </c>
      <c r="C11" s="28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A12" s="12" t="s">
        <v>0</v>
      </c>
      <c r="B12" s="42">
        <v>1997</v>
      </c>
      <c r="C12" s="42">
        <v>1998</v>
      </c>
      <c r="D12" s="42">
        <v>1999</v>
      </c>
      <c r="E12" s="42">
        <v>2000</v>
      </c>
      <c r="F12" s="42">
        <v>2001</v>
      </c>
      <c r="G12" s="42">
        <v>2002</v>
      </c>
      <c r="H12" s="42">
        <v>2003</v>
      </c>
      <c r="I12" s="42">
        <v>2004</v>
      </c>
      <c r="J12" s="42">
        <v>2005</v>
      </c>
      <c r="K12" s="42">
        <v>2006</v>
      </c>
      <c r="L12" s="42">
        <v>2007</v>
      </c>
      <c r="M12" s="42">
        <v>2008</v>
      </c>
      <c r="N12" s="42">
        <v>2009</v>
      </c>
      <c r="O12" s="42">
        <v>2010</v>
      </c>
      <c r="P12" s="42">
        <v>2011</v>
      </c>
      <c r="Q12" s="42">
        <v>2012</v>
      </c>
      <c r="R12" s="42">
        <v>2013</v>
      </c>
      <c r="S12" s="42">
        <v>2014</v>
      </c>
      <c r="T12" s="42">
        <v>2015</v>
      </c>
      <c r="U12" s="42">
        <v>2016</v>
      </c>
      <c r="V12" s="42">
        <v>2017</v>
      </c>
      <c r="W12" s="43">
        <v>2018</v>
      </c>
      <c r="X12" s="43">
        <v>2019</v>
      </c>
      <c r="Y12" s="43">
        <v>2020</v>
      </c>
      <c r="Z12" s="31">
        <v>2021</v>
      </c>
    </row>
    <row r="13" spans="1:26" x14ac:dyDescent="0.2">
      <c r="A13" s="13" t="s">
        <v>28</v>
      </c>
      <c r="B13" s="49">
        <v>2.9917210000000001</v>
      </c>
      <c r="C13" s="49">
        <v>3.0191410000000003</v>
      </c>
      <c r="D13" s="49">
        <v>3.0102870000000004</v>
      </c>
      <c r="E13" s="49">
        <v>2.9852849999999993</v>
      </c>
      <c r="F13" s="49">
        <v>3.1481350000000008</v>
      </c>
      <c r="G13" s="49">
        <v>3.1432600000000002</v>
      </c>
      <c r="H13" s="49">
        <v>3.1813910000000001</v>
      </c>
      <c r="I13" s="49">
        <v>3.1975579999999999</v>
      </c>
      <c r="J13" s="49">
        <v>3.2501177710106353</v>
      </c>
      <c r="K13" s="49">
        <v>3.3122482735877967</v>
      </c>
      <c r="L13" s="49">
        <v>3.1909030508088567</v>
      </c>
      <c r="M13" s="49">
        <v>3.2220226911707877</v>
      </c>
      <c r="N13" s="49">
        <v>3.0394843792871828</v>
      </c>
      <c r="O13" s="49">
        <v>3.1705649999999999</v>
      </c>
      <c r="P13" s="49">
        <v>2.9109860000000003</v>
      </c>
      <c r="Q13" s="49">
        <v>2.9199620000000004</v>
      </c>
      <c r="R13" s="49">
        <v>3.0590760000000001</v>
      </c>
      <c r="S13" s="49">
        <v>2.6602210000000004</v>
      </c>
      <c r="T13" s="49">
        <v>2.7703300000000004</v>
      </c>
      <c r="U13" s="49">
        <v>3.0558510000000005</v>
      </c>
      <c r="V13" s="49">
        <v>3.1585850000000004</v>
      </c>
      <c r="W13" s="49">
        <v>3.0906260000000008</v>
      </c>
      <c r="X13" s="49">
        <v>3.2141889999999993</v>
      </c>
      <c r="Y13" s="49">
        <v>3.1360500000000004</v>
      </c>
      <c r="Z13" s="50">
        <v>3.2590911961722484</v>
      </c>
    </row>
    <row r="14" spans="1:26" x14ac:dyDescent="0.2">
      <c r="A14" s="13" t="s">
        <v>1</v>
      </c>
      <c r="B14" s="49">
        <v>0.47336032159819214</v>
      </c>
      <c r="C14" s="49">
        <v>0.48595340124691211</v>
      </c>
      <c r="D14" s="49">
        <v>0.55629108256032</v>
      </c>
      <c r="E14" s="49">
        <v>0.63707035703155213</v>
      </c>
      <c r="F14" s="49">
        <v>0.68649965687174408</v>
      </c>
      <c r="G14" s="49">
        <v>0.78492364008408011</v>
      </c>
      <c r="H14" s="49">
        <v>0.89383420780704015</v>
      </c>
      <c r="I14" s="49">
        <v>1.0536866846513282</v>
      </c>
      <c r="J14" s="49">
        <v>1.24927039406232</v>
      </c>
      <c r="K14" s="49">
        <v>1.3074253168645444</v>
      </c>
      <c r="L14" s="49">
        <v>1.3304617893252</v>
      </c>
      <c r="M14" s="49">
        <v>1.4613182391169444</v>
      </c>
      <c r="N14" s="49">
        <v>1.3070779836209283</v>
      </c>
      <c r="O14" s="49">
        <v>1.3030728533946723</v>
      </c>
      <c r="P14" s="49">
        <v>1.2112589997357124</v>
      </c>
      <c r="Q14" s="49">
        <v>1.1961221089996801</v>
      </c>
      <c r="R14" s="49">
        <v>1.0918114571869919</v>
      </c>
      <c r="S14" s="49">
        <v>0.99086039719200014</v>
      </c>
      <c r="T14" s="49">
        <v>1.0275762048480002</v>
      </c>
      <c r="U14" s="49">
        <v>1.048377399552</v>
      </c>
      <c r="V14" s="49">
        <v>1.1416361086800004</v>
      </c>
      <c r="W14" s="49">
        <v>1.1339009956800004</v>
      </c>
      <c r="X14" s="49">
        <v>1.2950810726400002</v>
      </c>
      <c r="Y14" s="49">
        <v>1.1696483127600004</v>
      </c>
      <c r="Z14" s="50">
        <v>1.2203513541760358</v>
      </c>
    </row>
    <row r="16" spans="1:26" x14ac:dyDescent="0.2">
      <c r="A16" s="22" t="s">
        <v>33</v>
      </c>
      <c r="B16" s="29" t="s">
        <v>29</v>
      </c>
      <c r="C16" s="2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">
      <c r="A17" s="12" t="s">
        <v>0</v>
      </c>
      <c r="B17" s="42">
        <v>1997</v>
      </c>
      <c r="C17" s="42">
        <v>1998</v>
      </c>
      <c r="D17" s="42">
        <v>1999</v>
      </c>
      <c r="E17" s="42">
        <v>2000</v>
      </c>
      <c r="F17" s="42">
        <v>2001</v>
      </c>
      <c r="G17" s="42">
        <v>2002</v>
      </c>
      <c r="H17" s="42">
        <v>2003</v>
      </c>
      <c r="I17" s="42">
        <v>2004</v>
      </c>
      <c r="J17" s="42">
        <v>2005</v>
      </c>
      <c r="K17" s="42">
        <v>2006</v>
      </c>
      <c r="L17" s="42">
        <v>2007</v>
      </c>
      <c r="M17" s="42">
        <v>2008</v>
      </c>
      <c r="N17" s="42">
        <v>2009</v>
      </c>
      <c r="O17" s="42">
        <v>2010</v>
      </c>
      <c r="P17" s="42">
        <v>2011</v>
      </c>
      <c r="Q17" s="42">
        <v>2012</v>
      </c>
      <c r="R17" s="42">
        <v>2013</v>
      </c>
      <c r="S17" s="42">
        <v>2014</v>
      </c>
      <c r="T17" s="42">
        <v>2015</v>
      </c>
      <c r="U17" s="42">
        <v>2016</v>
      </c>
      <c r="V17" s="42">
        <v>2017</v>
      </c>
      <c r="W17" s="43">
        <v>2018</v>
      </c>
      <c r="X17" s="43">
        <v>2019</v>
      </c>
      <c r="Y17" s="43">
        <v>2020</v>
      </c>
      <c r="Z17" s="31">
        <v>2021</v>
      </c>
    </row>
    <row r="18" spans="1:26" x14ac:dyDescent="0.2">
      <c r="A18" s="13" t="s">
        <v>28</v>
      </c>
      <c r="B18" s="49">
        <v>0.20174709677419356</v>
      </c>
      <c r="C18" s="49">
        <v>0.2022793548387096</v>
      </c>
      <c r="D18" s="49">
        <v>0.22020580645161289</v>
      </c>
      <c r="E18" s="49">
        <v>0.26506451612903226</v>
      </c>
      <c r="F18" s="49">
        <v>0.24536405529953911</v>
      </c>
      <c r="G18" s="49">
        <v>0.24903496357960461</v>
      </c>
      <c r="H18" s="49">
        <v>0.19128148391668737</v>
      </c>
      <c r="I18" s="49">
        <v>0.21521502216318053</v>
      </c>
      <c r="J18" s="49">
        <v>0.20243418129848909</v>
      </c>
      <c r="K18" s="49">
        <v>0.20518668898356654</v>
      </c>
      <c r="L18" s="49">
        <v>0.21549864919354825</v>
      </c>
      <c r="M18" s="49">
        <v>0.20680566419555185</v>
      </c>
      <c r="N18" s="49">
        <v>0.19133317204301062</v>
      </c>
      <c r="O18" s="49">
        <v>0.20936413417771604</v>
      </c>
      <c r="P18" s="49">
        <v>0.17549346774193539</v>
      </c>
      <c r="Q18" s="49">
        <v>0.21474290322580628</v>
      </c>
      <c r="R18" s="49">
        <v>0.22564497085114638</v>
      </c>
      <c r="S18" s="49">
        <v>0.19102716438091541</v>
      </c>
      <c r="T18" s="49">
        <v>0.18397633064516111</v>
      </c>
      <c r="U18" s="49">
        <v>0.19800869249856823</v>
      </c>
      <c r="V18" s="49">
        <v>0.19304999999999997</v>
      </c>
      <c r="W18" s="49">
        <v>0.16851906621392193</v>
      </c>
      <c r="X18" s="49">
        <v>0.18723733636399675</v>
      </c>
      <c r="Y18" s="49">
        <v>0.17322793627386462</v>
      </c>
      <c r="Z18" s="50">
        <v>0.17992270658148471</v>
      </c>
    </row>
    <row r="19" spans="1:26" x14ac:dyDescent="0.2">
      <c r="A19" s="13" t="s">
        <v>1</v>
      </c>
      <c r="B19" s="49">
        <v>0.37021741935483876</v>
      </c>
      <c r="C19" s="49">
        <v>0.36198870967741931</v>
      </c>
      <c r="D19" s="49">
        <v>0.24338032258064513</v>
      </c>
      <c r="E19" s="49">
        <v>0.31477741935483866</v>
      </c>
      <c r="F19" s="49">
        <v>0.43390306451612909</v>
      </c>
      <c r="G19" s="49">
        <v>0.24083887617065558</v>
      </c>
      <c r="H19" s="49">
        <v>0.42862209677419344</v>
      </c>
      <c r="I19" s="49">
        <v>0.32860514485309222</v>
      </c>
      <c r="J19" s="49">
        <v>0.18422974275214363</v>
      </c>
      <c r="K19" s="49">
        <v>0.26520310407790615</v>
      </c>
      <c r="L19" s="49">
        <v>0.27721656653225796</v>
      </c>
      <c r="M19" s="49">
        <v>0.23805463434181515</v>
      </c>
      <c r="N19" s="49">
        <v>0.2649415789470736</v>
      </c>
      <c r="O19" s="49">
        <v>0.42002420374145449</v>
      </c>
      <c r="P19" s="49">
        <v>0.30385366639285799</v>
      </c>
      <c r="Q19" s="49">
        <v>0.20279903225806437</v>
      </c>
      <c r="R19" s="49">
        <v>0.36086612304992366</v>
      </c>
      <c r="S19" s="49">
        <v>0.38200556499903376</v>
      </c>
      <c r="T19" s="49">
        <v>0.27280887096774176</v>
      </c>
      <c r="U19" s="49">
        <v>0.35065994865241751</v>
      </c>
      <c r="V19" s="49">
        <v>0.17553658064516126</v>
      </c>
      <c r="W19" s="49">
        <v>0.32701823429541588</v>
      </c>
      <c r="X19" s="49">
        <v>0.21338164405893933</v>
      </c>
      <c r="Y19" s="49">
        <v>0.2884301630441079</v>
      </c>
      <c r="Z19" s="50">
        <v>0.27851679375425786</v>
      </c>
    </row>
    <row r="21" spans="1:26" x14ac:dyDescent="0.2">
      <c r="A21" s="22" t="s">
        <v>34</v>
      </c>
      <c r="B21" s="29" t="s">
        <v>29</v>
      </c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2">
      <c r="A22" s="12" t="s">
        <v>0</v>
      </c>
      <c r="B22" s="42">
        <v>1997</v>
      </c>
      <c r="C22" s="42">
        <v>1998</v>
      </c>
      <c r="D22" s="42">
        <v>1999</v>
      </c>
      <c r="E22" s="42">
        <v>2000</v>
      </c>
      <c r="F22" s="42">
        <v>2001</v>
      </c>
      <c r="G22" s="42">
        <v>2002</v>
      </c>
      <c r="H22" s="42">
        <v>2003</v>
      </c>
      <c r="I22" s="42">
        <v>2004</v>
      </c>
      <c r="J22" s="42">
        <v>2005</v>
      </c>
      <c r="K22" s="42">
        <v>2006</v>
      </c>
      <c r="L22" s="42">
        <v>2007</v>
      </c>
      <c r="M22" s="42">
        <v>2008</v>
      </c>
      <c r="N22" s="42">
        <v>2009</v>
      </c>
      <c r="O22" s="42">
        <v>2010</v>
      </c>
      <c r="P22" s="42">
        <v>2011</v>
      </c>
      <c r="Q22" s="42">
        <v>2012</v>
      </c>
      <c r="R22" s="42">
        <v>2013</v>
      </c>
      <c r="S22" s="42">
        <v>2014</v>
      </c>
      <c r="T22" s="42">
        <v>2015</v>
      </c>
      <c r="U22" s="42">
        <v>2016</v>
      </c>
      <c r="V22" s="42">
        <v>2017</v>
      </c>
      <c r="W22" s="43">
        <v>2018</v>
      </c>
      <c r="X22" s="43">
        <v>2019</v>
      </c>
      <c r="Y22" s="43">
        <v>2020</v>
      </c>
      <c r="Z22" s="31">
        <v>2021</v>
      </c>
    </row>
    <row r="23" spans="1:26" x14ac:dyDescent="0.2">
      <c r="A23" s="13" t="s">
        <v>28</v>
      </c>
      <c r="B23" s="49">
        <v>1.7399096774193548</v>
      </c>
      <c r="C23" s="49">
        <v>1.6507526881720427</v>
      </c>
      <c r="D23" s="49">
        <v>1.7365999999999997</v>
      </c>
      <c r="E23" s="49">
        <v>1.7325344086021508</v>
      </c>
      <c r="F23" s="49">
        <v>1.7385268642647673</v>
      </c>
      <c r="G23" s="49">
        <v>1.6621425390218518</v>
      </c>
      <c r="H23" s="49">
        <v>1.6536718362282872</v>
      </c>
      <c r="I23" s="49">
        <v>1.6630982638175462</v>
      </c>
      <c r="J23" s="49">
        <v>1.6127479685585948</v>
      </c>
      <c r="K23" s="49">
        <v>1.6450391965915996</v>
      </c>
      <c r="L23" s="49">
        <v>1.3727565120967733</v>
      </c>
      <c r="M23" s="49">
        <v>1.4442487778000388</v>
      </c>
      <c r="N23" s="49">
        <v>1.3017633213859012</v>
      </c>
      <c r="O23" s="49">
        <v>1.3477019988125856</v>
      </c>
      <c r="P23" s="49">
        <v>1.0289547498328082</v>
      </c>
      <c r="Q23" s="49">
        <v>0.9420991202346034</v>
      </c>
      <c r="R23" s="49">
        <v>0.91599310143800938</v>
      </c>
      <c r="S23" s="49">
        <v>0.90900136179254298</v>
      </c>
      <c r="T23" s="49">
        <v>0.85388762825460729</v>
      </c>
      <c r="U23" s="49">
        <v>0.78269423286791273</v>
      </c>
      <c r="V23" s="49">
        <v>0.70169207462903205</v>
      </c>
      <c r="W23" s="49">
        <v>0.69466754516129026</v>
      </c>
      <c r="X23" s="49">
        <v>0.6836051638417181</v>
      </c>
      <c r="Y23" s="49">
        <v>0.58411802097169185</v>
      </c>
      <c r="Z23" s="50">
        <v>0.62372063125582122</v>
      </c>
    </row>
    <row r="24" spans="1:26" x14ac:dyDescent="0.2">
      <c r="A24" s="13" t="s">
        <v>1</v>
      </c>
      <c r="B24" s="49">
        <v>0.56487204301075278</v>
      </c>
      <c r="C24" s="49">
        <v>0.6026166666666668</v>
      </c>
      <c r="D24" s="49">
        <v>0.60117634408602161</v>
      </c>
      <c r="E24" s="49">
        <v>0.63543763440860213</v>
      </c>
      <c r="F24" s="49">
        <v>0.64655479681608707</v>
      </c>
      <c r="G24" s="49">
        <v>0.63540586888657624</v>
      </c>
      <c r="H24" s="49">
        <v>0.61990151985111652</v>
      </c>
      <c r="I24" s="49">
        <v>0.63318485720156137</v>
      </c>
      <c r="J24" s="49">
        <v>0.56916385259289493</v>
      </c>
      <c r="K24" s="49">
        <v>0.59101332927571493</v>
      </c>
      <c r="L24" s="49">
        <v>0.53825410282258046</v>
      </c>
      <c r="M24" s="49">
        <v>0.572478831897415</v>
      </c>
      <c r="N24" s="49">
        <v>0.50901732078853024</v>
      </c>
      <c r="O24" s="49">
        <v>0.5907716663368292</v>
      </c>
      <c r="P24" s="49">
        <v>0.55017052512771403</v>
      </c>
      <c r="Q24" s="49">
        <v>0.58225249266862111</v>
      </c>
      <c r="R24" s="49">
        <v>0.53413002018072231</v>
      </c>
      <c r="S24" s="49">
        <v>0.53630041529843508</v>
      </c>
      <c r="T24" s="49">
        <v>0.53310815092165842</v>
      </c>
      <c r="U24" s="49">
        <v>0.54210510394963851</v>
      </c>
      <c r="V24" s="49">
        <v>0.5342557035967741</v>
      </c>
      <c r="W24" s="49">
        <v>0.50968924731182785</v>
      </c>
      <c r="X24" s="49">
        <v>0.53067712380792287</v>
      </c>
      <c r="Y24" s="49">
        <v>0.52892946951415398</v>
      </c>
      <c r="Z24" s="50">
        <v>0.5107670742274929</v>
      </c>
    </row>
    <row r="26" spans="1:26" x14ac:dyDescent="0.2">
      <c r="A26" s="22" t="s">
        <v>35</v>
      </c>
      <c r="B26" s="29" t="s">
        <v>38</v>
      </c>
      <c r="C26" s="28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12" t="s">
        <v>0</v>
      </c>
      <c r="B27" s="42">
        <v>1997</v>
      </c>
      <c r="C27" s="42">
        <v>1998</v>
      </c>
      <c r="D27" s="42">
        <v>1999</v>
      </c>
      <c r="E27" s="42">
        <v>2000</v>
      </c>
      <c r="F27" s="42">
        <v>2001</v>
      </c>
      <c r="G27" s="42">
        <v>2002</v>
      </c>
      <c r="H27" s="42">
        <v>2003</v>
      </c>
      <c r="I27" s="42">
        <v>2004</v>
      </c>
      <c r="J27" s="42">
        <v>2005</v>
      </c>
      <c r="K27" s="42">
        <v>2006</v>
      </c>
      <c r="L27" s="42">
        <v>2007</v>
      </c>
      <c r="M27" s="42">
        <v>2008</v>
      </c>
      <c r="N27" s="42">
        <v>2009</v>
      </c>
      <c r="O27" s="42">
        <v>2010</v>
      </c>
      <c r="P27" s="42">
        <v>2011</v>
      </c>
      <c r="Q27" s="42">
        <v>2012</v>
      </c>
      <c r="R27" s="42">
        <v>2013</v>
      </c>
      <c r="S27" s="42">
        <v>2014</v>
      </c>
      <c r="T27" s="42">
        <v>2015</v>
      </c>
      <c r="U27" s="42">
        <v>2016</v>
      </c>
      <c r="V27" s="42">
        <v>2017</v>
      </c>
      <c r="W27" s="43">
        <v>2018</v>
      </c>
      <c r="X27" s="43">
        <v>2019</v>
      </c>
      <c r="Y27" s="43">
        <v>2020</v>
      </c>
      <c r="Z27" s="31">
        <v>2021</v>
      </c>
    </row>
    <row r="28" spans="1:26" x14ac:dyDescent="0.2">
      <c r="A28" s="13" t="s">
        <v>28</v>
      </c>
      <c r="B28" s="51">
        <v>3.3249443050516998</v>
      </c>
      <c r="C28" s="51">
        <v>3.6937775909186468</v>
      </c>
      <c r="D28" s="51">
        <v>4.8093412763626402</v>
      </c>
      <c r="E28" s="51">
        <v>9.2493486030175536</v>
      </c>
      <c r="F28" s="51">
        <v>12.94935717122245</v>
      </c>
      <c r="G28" s="51">
        <v>20.348220531654423</v>
      </c>
      <c r="H28" s="51">
        <v>29.155955751745488</v>
      </c>
      <c r="I28" s="51">
        <v>38.863366324139548</v>
      </c>
      <c r="J28" s="51">
        <v>71.783416667577484</v>
      </c>
      <c r="K28" s="51">
        <v>114.47551528397938</v>
      </c>
      <c r="L28" s="51">
        <v>130.12707510781803</v>
      </c>
      <c r="M28" s="51">
        <v>114.17504556898903</v>
      </c>
      <c r="N28" s="51">
        <v>113.44531941092723</v>
      </c>
      <c r="O28" s="51">
        <v>113.55200000000002</v>
      </c>
      <c r="P28" s="51">
        <v>118.254</v>
      </c>
      <c r="Q28" s="51">
        <v>125.97320000000001</v>
      </c>
      <c r="R28" s="51">
        <v>112.72300000000001</v>
      </c>
      <c r="S28" s="51">
        <v>118.19280000000002</v>
      </c>
      <c r="T28" s="51">
        <v>110.8014</v>
      </c>
      <c r="U28" s="51">
        <v>111.04</v>
      </c>
      <c r="V28" s="51">
        <v>112.9996</v>
      </c>
      <c r="W28" s="51">
        <v>117.78444564000002</v>
      </c>
      <c r="X28" s="51">
        <v>115.77650818400001</v>
      </c>
      <c r="Y28" s="51">
        <v>141.375622212</v>
      </c>
      <c r="Z28" s="52">
        <v>124.51626466799999</v>
      </c>
    </row>
    <row r="29" spans="1:26" x14ac:dyDescent="0.2">
      <c r="A29" s="13" t="s">
        <v>1</v>
      </c>
      <c r="B29" s="51">
        <v>0</v>
      </c>
      <c r="C29" s="51">
        <v>0</v>
      </c>
      <c r="D29" s="51">
        <v>0</v>
      </c>
      <c r="E29" s="51">
        <v>2.9710015387146678</v>
      </c>
      <c r="F29" s="51">
        <v>2.9584970885112396</v>
      </c>
      <c r="G29" s="51">
        <v>5.7674712735897318</v>
      </c>
      <c r="H29" s="51">
        <v>7.9494199501957272</v>
      </c>
      <c r="I29" s="51">
        <v>7.3255835301431551</v>
      </c>
      <c r="J29" s="51">
        <v>10.589388745089714</v>
      </c>
      <c r="K29" s="51">
        <v>7.0124062862476881</v>
      </c>
      <c r="L29" s="51">
        <v>6.3632262172269058</v>
      </c>
      <c r="M29" s="51">
        <v>8.3264514425865457</v>
      </c>
      <c r="N29" s="51">
        <v>12.860989836367853</v>
      </c>
      <c r="O29" s="51">
        <v>59.663487573505577</v>
      </c>
      <c r="P29" s="51">
        <v>71.166463108481011</v>
      </c>
      <c r="Q29" s="51">
        <v>87.889495459999921</v>
      </c>
      <c r="R29" s="51">
        <v>38.029952380000005</v>
      </c>
      <c r="S29" s="51">
        <v>40.112638132000008</v>
      </c>
      <c r="T29" s="51">
        <v>41.07944530999999</v>
      </c>
      <c r="U29" s="51">
        <v>46.582136350000013</v>
      </c>
      <c r="V29" s="51">
        <v>54.62837300999999</v>
      </c>
      <c r="W29" s="51">
        <v>70.280500030000013</v>
      </c>
      <c r="X29" s="51">
        <v>70.138415464000005</v>
      </c>
      <c r="Y29" s="51">
        <v>57.347654039999981</v>
      </c>
      <c r="Z29" s="52">
        <v>54.835024290000007</v>
      </c>
    </row>
    <row r="31" spans="1:26" x14ac:dyDescent="0.2">
      <c r="A31" s="22" t="s">
        <v>39</v>
      </c>
      <c r="B31" s="29" t="s">
        <v>29</v>
      </c>
      <c r="C31" s="28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12" t="s">
        <v>0</v>
      </c>
      <c r="B32" s="42">
        <v>1997</v>
      </c>
      <c r="C32" s="42">
        <v>1998</v>
      </c>
      <c r="D32" s="42">
        <v>1999</v>
      </c>
      <c r="E32" s="42">
        <v>2000</v>
      </c>
      <c r="F32" s="42">
        <v>2001</v>
      </c>
      <c r="G32" s="42">
        <v>2002</v>
      </c>
      <c r="H32" s="42">
        <v>2003</v>
      </c>
      <c r="I32" s="42">
        <v>2004</v>
      </c>
      <c r="J32" s="42">
        <v>2005</v>
      </c>
      <c r="K32" s="42">
        <v>2006</v>
      </c>
      <c r="L32" s="42">
        <v>2007</v>
      </c>
      <c r="M32" s="42">
        <v>2008</v>
      </c>
      <c r="N32" s="42">
        <v>2009</v>
      </c>
      <c r="O32" s="42">
        <v>2010</v>
      </c>
      <c r="P32" s="42">
        <v>2011</v>
      </c>
      <c r="Q32" s="42">
        <v>2012</v>
      </c>
      <c r="R32" s="42">
        <v>2013</v>
      </c>
      <c r="S32" s="42">
        <v>2014</v>
      </c>
      <c r="T32" s="42">
        <v>2015</v>
      </c>
      <c r="U32" s="42">
        <v>2016</v>
      </c>
      <c r="V32" s="42">
        <v>2017</v>
      </c>
      <c r="W32" s="43">
        <v>2018</v>
      </c>
      <c r="X32" s="43">
        <v>2019</v>
      </c>
      <c r="Y32" s="43">
        <v>2020</v>
      </c>
      <c r="Z32" s="31">
        <v>2021</v>
      </c>
    </row>
    <row r="33" spans="1:26" x14ac:dyDescent="0.2">
      <c r="A33" s="13" t="s">
        <v>28</v>
      </c>
      <c r="B33" s="49">
        <v>6.141256527279363E-2</v>
      </c>
      <c r="C33" s="49">
        <v>8.2874664687692834E-2</v>
      </c>
      <c r="D33" s="49">
        <v>9.7644341276362623E-2</v>
      </c>
      <c r="E33" s="49">
        <v>0.14945096150624335</v>
      </c>
      <c r="F33" s="49">
        <v>0.18481341247076158</v>
      </c>
      <c r="G33" s="49">
        <v>0.2620214775555878</v>
      </c>
      <c r="H33" s="49">
        <v>0.33453794072382981</v>
      </c>
      <c r="I33" s="49">
        <v>0.43678371482681044</v>
      </c>
      <c r="J33" s="49">
        <v>0.54057146178803461</v>
      </c>
      <c r="K33" s="49">
        <v>0.67613523378671803</v>
      </c>
      <c r="L33" s="49">
        <v>0.85728774849491451</v>
      </c>
      <c r="M33" s="49">
        <v>0.90054416548483718</v>
      </c>
      <c r="N33" s="49">
        <v>0.93239698906445123</v>
      </c>
      <c r="O33" s="49">
        <v>1.008370175341381</v>
      </c>
      <c r="P33" s="49">
        <v>1.236053578088119</v>
      </c>
      <c r="Q33" s="49">
        <v>1.396820655278592</v>
      </c>
      <c r="R33" s="49">
        <v>1.4543760232219194</v>
      </c>
      <c r="S33" s="49">
        <v>1.5815634309155875</v>
      </c>
      <c r="T33" s="49">
        <v>1.8323690843317959</v>
      </c>
      <c r="U33" s="49">
        <v>1.8215751612903215</v>
      </c>
      <c r="V33" s="49">
        <v>2.0752795435483873</v>
      </c>
      <c r="W33" s="49">
        <v>2.1643043451872548</v>
      </c>
      <c r="X33" s="49">
        <v>2.3094588591616971</v>
      </c>
      <c r="Y33" s="49">
        <v>2.4368229481172006</v>
      </c>
      <c r="Z33" s="50">
        <v>2.2792854464535846</v>
      </c>
    </row>
    <row r="34" spans="1:26" x14ac:dyDescent="0.2">
      <c r="A34" s="13" t="s">
        <v>1</v>
      </c>
      <c r="B34" s="49">
        <v>2.4849798387096767E-2</v>
      </c>
      <c r="C34" s="49">
        <v>3.2146088709677424E-2</v>
      </c>
      <c r="D34" s="49">
        <v>4.9203387096774194E-2</v>
      </c>
      <c r="E34" s="49">
        <v>7.0639751538714671E-2</v>
      </c>
      <c r="F34" s="49">
        <v>9.3439101927220922E-2</v>
      </c>
      <c r="G34" s="49">
        <v>0.13396475899471355</v>
      </c>
      <c r="H34" s="49">
        <v>0.1710361941437441</v>
      </c>
      <c r="I34" s="49">
        <v>0.20904563746480515</v>
      </c>
      <c r="J34" s="49">
        <v>0.25978846336738448</v>
      </c>
      <c r="K34" s="49">
        <v>0.27875182655405034</v>
      </c>
      <c r="L34" s="49">
        <v>0.32546468589464617</v>
      </c>
      <c r="M34" s="49">
        <v>0.40510091622920236</v>
      </c>
      <c r="N34" s="49">
        <v>0.49393629221415303</v>
      </c>
      <c r="O34" s="49">
        <v>0.61059175683055245</v>
      </c>
      <c r="P34" s="49">
        <v>0.63065915232151815</v>
      </c>
      <c r="Q34" s="49">
        <v>0.75153658942545831</v>
      </c>
      <c r="R34" s="49">
        <v>0.77462409215957251</v>
      </c>
      <c r="S34" s="49">
        <v>0.74295019534465778</v>
      </c>
      <c r="T34" s="49">
        <v>0.71986530938910875</v>
      </c>
      <c r="U34" s="49">
        <v>0.71455054433295639</v>
      </c>
      <c r="V34" s="49">
        <v>0.73234598067096768</v>
      </c>
      <c r="W34" s="49">
        <v>0.74739617617362253</v>
      </c>
      <c r="X34" s="49">
        <v>0.78207806093150878</v>
      </c>
      <c r="Y34" s="49">
        <v>0.85693150770137594</v>
      </c>
      <c r="Z34" s="50">
        <v>0.97074632480982415</v>
      </c>
    </row>
    <row r="36" spans="1:26" x14ac:dyDescent="0.2">
      <c r="A36" s="22" t="s">
        <v>36</v>
      </c>
      <c r="B36" s="29" t="s">
        <v>29</v>
      </c>
      <c r="C36" s="2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">
      <c r="A37" s="12" t="s">
        <v>0</v>
      </c>
      <c r="B37" s="42">
        <v>1997</v>
      </c>
      <c r="C37" s="42">
        <v>1998</v>
      </c>
      <c r="D37" s="42">
        <v>1999</v>
      </c>
      <c r="E37" s="42">
        <v>2000</v>
      </c>
      <c r="F37" s="42">
        <v>2001</v>
      </c>
      <c r="G37" s="42">
        <v>2002</v>
      </c>
      <c r="H37" s="42">
        <v>2003</v>
      </c>
      <c r="I37" s="42">
        <v>2004</v>
      </c>
      <c r="J37" s="42">
        <v>2005</v>
      </c>
      <c r="K37" s="42">
        <v>2006</v>
      </c>
      <c r="L37" s="42">
        <v>2007</v>
      </c>
      <c r="M37" s="42">
        <v>2008</v>
      </c>
      <c r="N37" s="42">
        <v>2009</v>
      </c>
      <c r="O37" s="42">
        <v>2010</v>
      </c>
      <c r="P37" s="42">
        <v>2011</v>
      </c>
      <c r="Q37" s="42">
        <v>2012</v>
      </c>
      <c r="R37" s="42">
        <v>2013</v>
      </c>
      <c r="S37" s="42">
        <v>2014</v>
      </c>
      <c r="T37" s="42">
        <v>2015</v>
      </c>
      <c r="U37" s="42">
        <v>2016</v>
      </c>
      <c r="V37" s="42">
        <v>2017</v>
      </c>
      <c r="W37" s="43">
        <v>2018</v>
      </c>
      <c r="X37" s="43">
        <v>2019</v>
      </c>
      <c r="Y37" s="43">
        <v>2020</v>
      </c>
      <c r="Z37" s="31">
        <v>2021</v>
      </c>
    </row>
    <row r="38" spans="1:26" x14ac:dyDescent="0.2">
      <c r="A38" s="13" t="s">
        <v>28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5.7782884733922329E-3</v>
      </c>
      <c r="J38" s="49">
        <v>1.3483242139648834E-2</v>
      </c>
      <c r="K38" s="49">
        <v>2.3201430310407781E-2</v>
      </c>
      <c r="L38" s="49">
        <v>3.1932889112903214E-2</v>
      </c>
      <c r="M38" s="49">
        <v>4.5603870967741912E-2</v>
      </c>
      <c r="N38" s="49">
        <v>6.7511021505376287E-2</v>
      </c>
      <c r="O38" s="49">
        <v>0.1195352998218879</v>
      </c>
      <c r="P38" s="49">
        <v>0.19853375098347742</v>
      </c>
      <c r="Q38" s="49">
        <v>0.2639891612903224</v>
      </c>
      <c r="R38" s="49">
        <v>0.30043806645938564</v>
      </c>
      <c r="S38" s="49">
        <v>0.33703562294765277</v>
      </c>
      <c r="T38" s="49">
        <v>0.3603617108294927</v>
      </c>
      <c r="U38" s="49">
        <v>0.35340108799389158</v>
      </c>
      <c r="V38" s="49">
        <v>0.36303938709677419</v>
      </c>
      <c r="W38" s="49">
        <v>0.41393037351443113</v>
      </c>
      <c r="X38" s="49">
        <v>0.42117250518692761</v>
      </c>
      <c r="Y38" s="49">
        <v>0.45988320315997361</v>
      </c>
      <c r="Z38" s="50">
        <v>0.46158181269595561</v>
      </c>
    </row>
    <row r="39" spans="1:26" x14ac:dyDescent="0.2">
      <c r="A39" s="13" t="s">
        <v>1</v>
      </c>
      <c r="B39" s="49">
        <v>0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5.1711532258064486E-3</v>
      </c>
      <c r="M39" s="49">
        <v>2.6079587257062695E-2</v>
      </c>
      <c r="N39" s="49">
        <v>6.0995526017182666E-2</v>
      </c>
      <c r="O39" s="49">
        <v>7.0588363783095118E-2</v>
      </c>
      <c r="P39" s="49">
        <v>8.6197833784241354E-2</v>
      </c>
      <c r="Q39" s="49">
        <v>0.1181151062198357</v>
      </c>
      <c r="R39" s="49">
        <v>0.12863754221518389</v>
      </c>
      <c r="S39" s="49">
        <v>0.13334964725927309</v>
      </c>
      <c r="T39" s="49">
        <v>0.13435332472350459</v>
      </c>
      <c r="U39" s="49">
        <v>0.1314696444209088</v>
      </c>
      <c r="V39" s="49">
        <v>0.13720126895129031</v>
      </c>
      <c r="W39" s="49">
        <v>0.12138173174872663</v>
      </c>
      <c r="X39" s="49">
        <v>0.14337009648322871</v>
      </c>
      <c r="Y39" s="49">
        <v>0.19540040434247796</v>
      </c>
      <c r="Z39" s="50">
        <v>0.25251419827760596</v>
      </c>
    </row>
    <row r="41" spans="1:26" x14ac:dyDescent="0.2">
      <c r="A41" s="22" t="s">
        <v>37</v>
      </c>
      <c r="B41" s="29" t="s">
        <v>29</v>
      </c>
      <c r="C41" s="28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2">
      <c r="A42" s="12" t="s">
        <v>0</v>
      </c>
      <c r="B42" s="42">
        <v>1997</v>
      </c>
      <c r="C42" s="42">
        <v>1998</v>
      </c>
      <c r="D42" s="42">
        <v>1999</v>
      </c>
      <c r="E42" s="42">
        <v>2000</v>
      </c>
      <c r="F42" s="42">
        <v>2001</v>
      </c>
      <c r="G42" s="42">
        <v>2002</v>
      </c>
      <c r="H42" s="42">
        <v>2003</v>
      </c>
      <c r="I42" s="42">
        <v>2004</v>
      </c>
      <c r="J42" s="42">
        <v>2005</v>
      </c>
      <c r="K42" s="42">
        <v>2006</v>
      </c>
      <c r="L42" s="42">
        <v>2007</v>
      </c>
      <c r="M42" s="42">
        <v>2008</v>
      </c>
      <c r="N42" s="42">
        <v>2009</v>
      </c>
      <c r="O42" s="42">
        <v>2010</v>
      </c>
      <c r="P42" s="42">
        <v>2011</v>
      </c>
      <c r="Q42" s="42">
        <v>2012</v>
      </c>
      <c r="R42" s="42">
        <v>2013</v>
      </c>
      <c r="S42" s="42">
        <v>2014</v>
      </c>
      <c r="T42" s="42">
        <v>2015</v>
      </c>
      <c r="U42" s="42">
        <v>2016</v>
      </c>
      <c r="V42" s="42">
        <v>2017</v>
      </c>
      <c r="W42" s="43">
        <v>2018</v>
      </c>
      <c r="X42" s="43">
        <v>2019</v>
      </c>
      <c r="Y42" s="43">
        <v>2020</v>
      </c>
      <c r="Z42" s="31">
        <v>2021</v>
      </c>
    </row>
    <row r="43" spans="1:26" x14ac:dyDescent="0.2">
      <c r="A43" s="13" t="s">
        <v>28</v>
      </c>
      <c r="B43" s="49">
        <v>3.1573548387096764E-2</v>
      </c>
      <c r="C43" s="49">
        <v>4.7786129032258061E-2</v>
      </c>
      <c r="D43" s="49">
        <v>5.8846451612903229E-2</v>
      </c>
      <c r="E43" s="49">
        <v>0.10112903225806449</v>
      </c>
      <c r="F43" s="49">
        <v>0.11104838709677417</v>
      </c>
      <c r="G43" s="49">
        <v>0.16602330905306972</v>
      </c>
      <c r="H43" s="49">
        <v>0.19927680521091803</v>
      </c>
      <c r="I43" s="49">
        <v>0.26991972673104569</v>
      </c>
      <c r="J43" s="49">
        <v>0.2863024213964882</v>
      </c>
      <c r="K43" s="49">
        <v>0.32086604990870343</v>
      </c>
      <c r="L43" s="49">
        <v>0.41233839314516108</v>
      </c>
      <c r="M43" s="49">
        <v>0.41865931677018609</v>
      </c>
      <c r="N43" s="49">
        <v>0.39631935483870945</v>
      </c>
      <c r="O43" s="49">
        <v>0.38516485849990084</v>
      </c>
      <c r="P43" s="49">
        <v>0.49513767309205314</v>
      </c>
      <c r="Q43" s="49">
        <v>0.5101316129032254</v>
      </c>
      <c r="R43" s="49">
        <v>0.51742929071123156</v>
      </c>
      <c r="S43" s="49">
        <v>0.57050676646706544</v>
      </c>
      <c r="T43" s="49">
        <v>0.78162552995391621</v>
      </c>
      <c r="U43" s="49">
        <v>0.7702543920595526</v>
      </c>
      <c r="V43" s="49">
        <v>1.012607129032258</v>
      </c>
      <c r="W43" s="49">
        <v>1.0472412733446517</v>
      </c>
      <c r="X43" s="49">
        <v>1.1946711886984445</v>
      </c>
      <c r="Y43" s="49">
        <v>1.2489770132982225</v>
      </c>
      <c r="Z43" s="50">
        <v>1.1087383541696731</v>
      </c>
    </row>
    <row r="44" spans="1:26" x14ac:dyDescent="0.2">
      <c r="A44" s="13" t="s">
        <v>1</v>
      </c>
      <c r="B44" s="49">
        <v>7.8987096774193553E-3</v>
      </c>
      <c r="C44" s="49">
        <v>1.4392258064516134E-2</v>
      </c>
      <c r="D44" s="49">
        <v>2.9210322580645161E-2</v>
      </c>
      <c r="E44" s="49">
        <v>5.0319677419354843E-2</v>
      </c>
      <c r="F44" s="49">
        <v>7.1483433179723499E-2</v>
      </c>
      <c r="G44" s="49">
        <v>9.8163908428720068E-2</v>
      </c>
      <c r="H44" s="49">
        <v>0.12606839330024813</v>
      </c>
      <c r="I44" s="49">
        <v>0.16287096774193546</v>
      </c>
      <c r="J44" s="49">
        <v>0.21828832993058386</v>
      </c>
      <c r="K44" s="49">
        <v>0.23864181984175278</v>
      </c>
      <c r="L44" s="49">
        <v>0.28062667741935471</v>
      </c>
      <c r="M44" s="49">
        <v>0.33328862752955307</v>
      </c>
      <c r="N44" s="49">
        <v>0.38090596072812588</v>
      </c>
      <c r="O44" s="49">
        <v>0.43646778807181913</v>
      </c>
      <c r="P44" s="49">
        <v>0.42140876671911848</v>
      </c>
      <c r="Q44" s="49">
        <v>0.48833651612903195</v>
      </c>
      <c r="R44" s="49">
        <v>0.54715942253021455</v>
      </c>
      <c r="S44" s="49">
        <v>0.50726991887193296</v>
      </c>
      <c r="T44" s="49">
        <v>0.47819110023041411</v>
      </c>
      <c r="U44" s="49">
        <v>0.47140062225615514</v>
      </c>
      <c r="V44" s="49">
        <v>0.47066835483870967</v>
      </c>
      <c r="W44" s="49">
        <v>0.48476495755517823</v>
      </c>
      <c r="X44" s="49">
        <v>0.50378876386936067</v>
      </c>
      <c r="Y44" s="49">
        <v>0.53365469577353519</v>
      </c>
      <c r="Z44" s="50">
        <v>0.58737516737508255</v>
      </c>
    </row>
    <row r="46" spans="1:26" x14ac:dyDescent="0.2">
      <c r="A46" s="22" t="s">
        <v>35</v>
      </c>
      <c r="B46" s="29" t="s">
        <v>29</v>
      </c>
      <c r="C46" s="28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2">
      <c r="A47" s="12" t="s">
        <v>0</v>
      </c>
      <c r="B47" s="42">
        <v>1997</v>
      </c>
      <c r="C47" s="42">
        <v>1998</v>
      </c>
      <c r="D47" s="42">
        <v>1999</v>
      </c>
      <c r="E47" s="42">
        <v>2000</v>
      </c>
      <c r="F47" s="42">
        <v>2001</v>
      </c>
      <c r="G47" s="42">
        <v>2002</v>
      </c>
      <c r="H47" s="42">
        <v>2003</v>
      </c>
      <c r="I47" s="42">
        <v>2004</v>
      </c>
      <c r="J47" s="42">
        <v>2005</v>
      </c>
      <c r="K47" s="42">
        <v>2006</v>
      </c>
      <c r="L47" s="42">
        <v>2007</v>
      </c>
      <c r="M47" s="42">
        <v>2008</v>
      </c>
      <c r="N47" s="42">
        <v>2009</v>
      </c>
      <c r="O47" s="42">
        <v>2010</v>
      </c>
      <c r="P47" s="42">
        <v>2011</v>
      </c>
      <c r="Q47" s="42">
        <v>2012</v>
      </c>
      <c r="R47" s="42">
        <v>2013</v>
      </c>
      <c r="S47" s="42">
        <v>2014</v>
      </c>
      <c r="T47" s="42">
        <v>2015</v>
      </c>
      <c r="U47" s="42">
        <v>2016</v>
      </c>
      <c r="V47" s="42">
        <v>2017</v>
      </c>
      <c r="W47" s="43">
        <v>2018</v>
      </c>
      <c r="X47" s="43">
        <v>2019</v>
      </c>
      <c r="Y47" s="43">
        <v>2020</v>
      </c>
      <c r="Z47" s="31">
        <v>2021</v>
      </c>
    </row>
    <row r="48" spans="1:26" x14ac:dyDescent="0.2">
      <c r="A48" s="13" t="s">
        <v>28</v>
      </c>
      <c r="B48" s="49">
        <f>B28/1000</f>
        <v>3.3249443050516999E-3</v>
      </c>
      <c r="C48" s="49">
        <f t="shared" ref="C48:Z49" si="0">C28/1000</f>
        <v>3.6937775909186466E-3</v>
      </c>
      <c r="D48" s="49">
        <f t="shared" si="0"/>
        <v>4.8093412763626402E-3</v>
      </c>
      <c r="E48" s="49">
        <f t="shared" si="0"/>
        <v>9.2493486030175535E-3</v>
      </c>
      <c r="F48" s="49">
        <f t="shared" si="0"/>
        <v>1.2949357171222451E-2</v>
      </c>
      <c r="G48" s="49">
        <f t="shared" si="0"/>
        <v>2.0348220531654422E-2</v>
      </c>
      <c r="H48" s="49">
        <f t="shared" si="0"/>
        <v>2.9155955751745486E-2</v>
      </c>
      <c r="I48" s="49">
        <f t="shared" si="0"/>
        <v>3.8863366324139545E-2</v>
      </c>
      <c r="J48" s="49">
        <f t="shared" si="0"/>
        <v>7.1783416667577482E-2</v>
      </c>
      <c r="K48" s="49">
        <f t="shared" si="0"/>
        <v>0.11447551528397938</v>
      </c>
      <c r="L48" s="49">
        <f t="shared" si="0"/>
        <v>0.13012707510781804</v>
      </c>
      <c r="M48" s="49">
        <f t="shared" si="0"/>
        <v>0.11417504556898904</v>
      </c>
      <c r="N48" s="49">
        <f t="shared" si="0"/>
        <v>0.11344531941092723</v>
      </c>
      <c r="O48" s="49">
        <f t="shared" si="0"/>
        <v>0.11355200000000001</v>
      </c>
      <c r="P48" s="49">
        <f t="shared" si="0"/>
        <v>0.118254</v>
      </c>
      <c r="Q48" s="49">
        <f t="shared" si="0"/>
        <v>0.12597320000000001</v>
      </c>
      <c r="R48" s="49">
        <f>R28/1000</f>
        <v>0.11272300000000002</v>
      </c>
      <c r="S48" s="49">
        <f t="shared" si="0"/>
        <v>0.11819280000000001</v>
      </c>
      <c r="T48" s="49">
        <f t="shared" si="0"/>
        <v>0.11080139999999999</v>
      </c>
      <c r="U48" s="49">
        <f t="shared" si="0"/>
        <v>0.11104</v>
      </c>
      <c r="V48" s="49">
        <f t="shared" si="0"/>
        <v>0.11299960000000001</v>
      </c>
      <c r="W48" s="49">
        <f t="shared" si="0"/>
        <v>0.11778444564000001</v>
      </c>
      <c r="X48" s="49">
        <f t="shared" si="0"/>
        <v>0.11577650818400001</v>
      </c>
      <c r="Y48" s="49">
        <f t="shared" si="0"/>
        <v>0.14137562221200001</v>
      </c>
      <c r="Z48" s="49">
        <f t="shared" si="0"/>
        <v>0.12451626466799999</v>
      </c>
    </row>
    <row r="49" spans="1:26" x14ac:dyDescent="0.2">
      <c r="A49" s="13" t="s">
        <v>1</v>
      </c>
      <c r="B49" s="49">
        <f>B29/1000</f>
        <v>0</v>
      </c>
      <c r="C49" s="49">
        <f t="shared" si="0"/>
        <v>0</v>
      </c>
      <c r="D49" s="49">
        <f t="shared" si="0"/>
        <v>0</v>
      </c>
      <c r="E49" s="49">
        <f t="shared" si="0"/>
        <v>2.971001538714668E-3</v>
      </c>
      <c r="F49" s="49">
        <f t="shared" si="0"/>
        <v>2.9584970885112396E-3</v>
      </c>
      <c r="G49" s="49">
        <f t="shared" si="0"/>
        <v>5.7674712735897322E-3</v>
      </c>
      <c r="H49" s="49">
        <f t="shared" si="0"/>
        <v>7.9494199501957269E-3</v>
      </c>
      <c r="I49" s="49">
        <f t="shared" si="0"/>
        <v>7.3255835301431552E-3</v>
      </c>
      <c r="J49" s="49">
        <f t="shared" si="0"/>
        <v>1.0589388745089714E-2</v>
      </c>
      <c r="K49" s="49">
        <f t="shared" si="0"/>
        <v>7.0124062862476884E-3</v>
      </c>
      <c r="L49" s="49">
        <f t="shared" si="0"/>
        <v>6.3632262172269062E-3</v>
      </c>
      <c r="M49" s="49">
        <f t="shared" si="0"/>
        <v>8.3264514425865459E-3</v>
      </c>
      <c r="N49" s="49">
        <f t="shared" si="0"/>
        <v>1.2860989836367853E-2</v>
      </c>
      <c r="O49" s="49">
        <f t="shared" si="0"/>
        <v>5.9663487573505578E-2</v>
      </c>
      <c r="P49" s="49">
        <f t="shared" si="0"/>
        <v>7.1166463108481015E-2</v>
      </c>
      <c r="Q49" s="49">
        <f t="shared" si="0"/>
        <v>8.7889495459999925E-2</v>
      </c>
      <c r="R49" s="49">
        <f>R29/1000</f>
        <v>3.8029952380000002E-2</v>
      </c>
      <c r="S49" s="49">
        <f t="shared" si="0"/>
        <v>4.0112638132000007E-2</v>
      </c>
      <c r="T49" s="49">
        <f t="shared" si="0"/>
        <v>4.107944530999999E-2</v>
      </c>
      <c r="U49" s="49">
        <f t="shared" si="0"/>
        <v>4.6582136350000011E-2</v>
      </c>
      <c r="V49" s="49">
        <f t="shared" si="0"/>
        <v>5.4628373009999988E-2</v>
      </c>
      <c r="W49" s="49">
        <f t="shared" si="0"/>
        <v>7.0280500030000012E-2</v>
      </c>
      <c r="X49" s="49">
        <f t="shared" si="0"/>
        <v>7.0138415464000001E-2</v>
      </c>
      <c r="Y49" s="49">
        <f t="shared" si="0"/>
        <v>5.734765403999998E-2</v>
      </c>
      <c r="Z49" s="49">
        <f t="shared" si="0"/>
        <v>5.4835024290000006E-2</v>
      </c>
    </row>
    <row r="51" spans="1:26" x14ac:dyDescent="0.2">
      <c r="A51" s="22" t="s">
        <v>40</v>
      </c>
      <c r="B51" s="29" t="s">
        <v>29</v>
      </c>
      <c r="C51" s="28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2">
      <c r="A52" s="12" t="s">
        <v>0</v>
      </c>
      <c r="B52" s="42">
        <v>1997</v>
      </c>
      <c r="C52" s="42">
        <v>1998</v>
      </c>
      <c r="D52" s="42">
        <v>1999</v>
      </c>
      <c r="E52" s="42">
        <v>2000</v>
      </c>
      <c r="F52" s="42">
        <v>2001</v>
      </c>
      <c r="G52" s="42">
        <v>2002</v>
      </c>
      <c r="H52" s="42">
        <v>2003</v>
      </c>
      <c r="I52" s="42">
        <v>2004</v>
      </c>
      <c r="J52" s="42">
        <v>2005</v>
      </c>
      <c r="K52" s="42">
        <v>2006</v>
      </c>
      <c r="L52" s="42">
        <v>2007</v>
      </c>
      <c r="M52" s="42">
        <v>2008</v>
      </c>
      <c r="N52" s="42">
        <v>2009</v>
      </c>
      <c r="O52" s="42">
        <v>2010</v>
      </c>
      <c r="P52" s="42">
        <v>2011</v>
      </c>
      <c r="Q52" s="42">
        <v>2012</v>
      </c>
      <c r="R52" s="42">
        <v>2013</v>
      </c>
      <c r="S52" s="42">
        <v>2014</v>
      </c>
      <c r="T52" s="42">
        <v>2015</v>
      </c>
      <c r="U52" s="42">
        <v>2016</v>
      </c>
      <c r="V52" s="42">
        <v>2017</v>
      </c>
      <c r="W52" s="43">
        <v>2018</v>
      </c>
      <c r="X52" s="43">
        <v>2019</v>
      </c>
      <c r="Y52" s="43">
        <v>2020</v>
      </c>
      <c r="Z52" s="31">
        <v>2021</v>
      </c>
    </row>
    <row r="53" spans="1:26" x14ac:dyDescent="0.2">
      <c r="A53" s="13" t="s">
        <v>28</v>
      </c>
      <c r="B53" s="49">
        <f>B33-B38-B43-B48</f>
        <v>2.6514072580645167E-2</v>
      </c>
      <c r="C53" s="49">
        <f t="shared" ref="C53:Z54" si="1">C33-C38-C43-C48</f>
        <v>3.1394758064516123E-2</v>
      </c>
      <c r="D53" s="49">
        <f t="shared" si="1"/>
        <v>3.3988548387096751E-2</v>
      </c>
      <c r="E53" s="49">
        <f t="shared" si="1"/>
        <v>3.9072580645161295E-2</v>
      </c>
      <c r="F53" s="49">
        <f t="shared" si="1"/>
        <v>6.0815668202764961E-2</v>
      </c>
      <c r="G53" s="49">
        <f t="shared" si="1"/>
        <v>7.5649947970863662E-2</v>
      </c>
      <c r="H53" s="49">
        <f t="shared" si="1"/>
        <v>0.10610517976116629</v>
      </c>
      <c r="I53" s="49">
        <f t="shared" si="1"/>
        <v>0.12222233329823297</v>
      </c>
      <c r="J53" s="49">
        <f t="shared" si="1"/>
        <v>0.16900238158432013</v>
      </c>
      <c r="K53" s="49">
        <f t="shared" si="1"/>
        <v>0.21759223828362745</v>
      </c>
      <c r="L53" s="49">
        <f t="shared" si="1"/>
        <v>0.28288939112903211</v>
      </c>
      <c r="M53" s="49">
        <f t="shared" si="1"/>
        <v>0.32210593217792016</v>
      </c>
      <c r="N53" s="49">
        <f t="shared" si="1"/>
        <v>0.35512129330943831</v>
      </c>
      <c r="O53" s="49">
        <f t="shared" si="1"/>
        <v>0.39011801701959226</v>
      </c>
      <c r="P53" s="49">
        <f t="shared" si="1"/>
        <v>0.42412815401258841</v>
      </c>
      <c r="Q53" s="49">
        <f t="shared" si="1"/>
        <v>0.49672668108504414</v>
      </c>
      <c r="R53" s="49">
        <f t="shared" si="1"/>
        <v>0.52378566605130206</v>
      </c>
      <c r="S53" s="49">
        <f t="shared" si="1"/>
        <v>0.55582824150086929</v>
      </c>
      <c r="T53" s="49">
        <f t="shared" si="1"/>
        <v>0.57958044354838689</v>
      </c>
      <c r="U53" s="49">
        <f t="shared" si="1"/>
        <v>0.58687968123687728</v>
      </c>
      <c r="V53" s="49">
        <f t="shared" si="1"/>
        <v>0.58663342741935498</v>
      </c>
      <c r="W53" s="49">
        <f t="shared" si="1"/>
        <v>0.58534825268817203</v>
      </c>
      <c r="X53" s="49">
        <f t="shared" si="1"/>
        <v>0.57783865709232496</v>
      </c>
      <c r="Y53" s="49">
        <f t="shared" si="1"/>
        <v>0.58658710944700454</v>
      </c>
      <c r="Z53" s="49">
        <f t="shared" si="1"/>
        <v>0.58444901491995571</v>
      </c>
    </row>
    <row r="54" spans="1:26" x14ac:dyDescent="0.2">
      <c r="A54" s="13" t="s">
        <v>1</v>
      </c>
      <c r="B54" s="49">
        <f>B34-B39-B44-B49</f>
        <v>1.695108870967741E-2</v>
      </c>
      <c r="C54" s="49">
        <f t="shared" si="1"/>
        <v>1.7753830645161291E-2</v>
      </c>
      <c r="D54" s="49">
        <f t="shared" si="1"/>
        <v>1.9993064516129033E-2</v>
      </c>
      <c r="E54" s="49">
        <f t="shared" si="1"/>
        <v>1.7349072580645161E-2</v>
      </c>
      <c r="F54" s="49">
        <f t="shared" si="1"/>
        <v>1.8997171658986182E-2</v>
      </c>
      <c r="G54" s="49">
        <f t="shared" si="1"/>
        <v>3.0033379292403753E-2</v>
      </c>
      <c r="H54" s="49">
        <f t="shared" si="1"/>
        <v>3.7018380893300243E-2</v>
      </c>
      <c r="I54" s="49">
        <f t="shared" si="1"/>
        <v>3.8849086192726527E-2</v>
      </c>
      <c r="J54" s="49">
        <f t="shared" si="1"/>
        <v>3.0910744691710904E-2</v>
      </c>
      <c r="K54" s="49">
        <f t="shared" si="1"/>
        <v>3.3097600426049867E-2</v>
      </c>
      <c r="L54" s="49">
        <f t="shared" si="1"/>
        <v>3.3303629032258086E-2</v>
      </c>
      <c r="M54" s="49">
        <f t="shared" si="1"/>
        <v>3.7406250000000016E-2</v>
      </c>
      <c r="N54" s="49">
        <f t="shared" si="1"/>
        <v>3.9173815632476627E-2</v>
      </c>
      <c r="O54" s="49">
        <f t="shared" si="1"/>
        <v>4.3872117402132663E-2</v>
      </c>
      <c r="P54" s="49">
        <f t="shared" si="1"/>
        <v>5.1886088709677258E-2</v>
      </c>
      <c r="Q54" s="49">
        <f t="shared" si="1"/>
        <v>5.7195471616590762E-2</v>
      </c>
      <c r="R54" s="49">
        <f t="shared" si="1"/>
        <v>6.0797175034174096E-2</v>
      </c>
      <c r="S54" s="49">
        <f t="shared" si="1"/>
        <v>6.22179910814517E-2</v>
      </c>
      <c r="T54" s="49">
        <f t="shared" si="1"/>
        <v>6.6241439125190066E-2</v>
      </c>
      <c r="U54" s="49">
        <f t="shared" si="1"/>
        <v>6.5098141305892435E-2</v>
      </c>
      <c r="V54" s="49">
        <f t="shared" si="1"/>
        <v>6.9847983870967661E-2</v>
      </c>
      <c r="W54" s="49">
        <f t="shared" si="1"/>
        <v>7.0968986839717599E-2</v>
      </c>
      <c r="X54" s="49">
        <f t="shared" si="1"/>
        <v>6.4780785114919373E-2</v>
      </c>
      <c r="Y54" s="49">
        <f t="shared" si="1"/>
        <v>7.052875354536281E-2</v>
      </c>
      <c r="Z54" s="49">
        <f t="shared" si="1"/>
        <v>7.6021934867135682E-2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Industry</vt:lpstr>
      <vt:lpstr>Transport</vt:lpstr>
      <vt:lpstr>Power</vt:lpstr>
      <vt:lpstr>Primary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Bersalli, Germán</dc:creator>
  <cp:lastModifiedBy>Tim Tröndle</cp:lastModifiedBy>
  <dcterms:created xsi:type="dcterms:W3CDTF">2021-04-21T08:49:07Z</dcterms:created>
  <dcterms:modified xsi:type="dcterms:W3CDTF">2022-07-11T17:05:42Z</dcterms:modified>
</cp:coreProperties>
</file>