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mva\Documents\GitHub\Sparse-recovery-of-IR-images-using-a-score-based-model\"/>
    </mc:Choice>
  </mc:AlternateContent>
  <xr:revisionPtr revIDLastSave="0" documentId="13_ncr:1_{AF13CF9D-AE69-444E-BFFD-B828D6CB0266}" xr6:coauthVersionLast="47" xr6:coauthVersionMax="47" xr10:uidLastSave="{00000000-0000-0000-0000-000000000000}"/>
  <bookViews>
    <workbookView xWindow="-120" yWindow="-120" windowWidth="29040" windowHeight="15720" xr2:uid="{2B2DC737-34CF-420A-AF9A-B9F1BF30D5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I6" i="1" s="1"/>
  <c r="O6" i="1" s="1"/>
  <c r="Q6" i="1" s="1"/>
  <c r="W6" i="1" s="1"/>
  <c r="Y6" i="1" s="1"/>
  <c r="AE6" i="1" s="1"/>
  <c r="Y13" i="1" s="1"/>
  <c r="AE13" i="1" s="1"/>
  <c r="Q13" i="1" s="1"/>
  <c r="W13" i="1" s="1"/>
  <c r="I13" i="1" s="1"/>
  <c r="O13" i="1" s="1"/>
  <c r="A13" i="1" s="1"/>
  <c r="G13" i="1" s="1"/>
  <c r="F13" i="1" s="1"/>
  <c r="G22" i="1"/>
  <c r="F22" i="1" s="1"/>
  <c r="G20" i="1"/>
  <c r="I20" i="1" s="1"/>
  <c r="G8" i="1"/>
  <c r="I8" i="1" s="1"/>
  <c r="O8" i="1" s="1"/>
  <c r="Q8" i="1" s="1"/>
  <c r="W8" i="1" s="1"/>
  <c r="Y8" i="1" s="1"/>
  <c r="AE8" i="1" s="1"/>
  <c r="Y15" i="1" s="1"/>
  <c r="AE15" i="1" s="1"/>
  <c r="Q15" i="1" s="1"/>
  <c r="W15" i="1" s="1"/>
  <c r="I15" i="1" s="1"/>
  <c r="O15" i="1" s="1"/>
  <c r="A15" i="1" s="1"/>
  <c r="G15" i="1" s="1"/>
  <c r="F15" i="1" s="1"/>
  <c r="G36" i="1"/>
  <c r="I36" i="1" s="1"/>
  <c r="O36" i="1" s="1"/>
  <c r="Q36" i="1" s="1"/>
  <c r="W36" i="1" s="1"/>
  <c r="G34" i="1"/>
  <c r="I34" i="1" s="1"/>
  <c r="O34" i="1" s="1"/>
  <c r="N34" i="1" s="1"/>
  <c r="I22" i="1" l="1"/>
  <c r="O22" i="1" s="1"/>
  <c r="Q22" i="1" s="1"/>
  <c r="W22" i="1" s="1"/>
  <c r="Y22" i="1" s="1"/>
  <c r="AD8" i="1"/>
  <c r="F34" i="1"/>
  <c r="F36" i="1"/>
  <c r="F20" i="1"/>
  <c r="V6" i="1"/>
  <c r="AD6" i="1"/>
  <c r="V8" i="1"/>
  <c r="O20" i="1"/>
  <c r="Q20" i="1" s="1"/>
  <c r="AD15" i="1"/>
  <c r="N6" i="1"/>
  <c r="V15" i="1"/>
  <c r="F6" i="1"/>
  <c r="N8" i="1"/>
  <c r="N15" i="1"/>
  <c r="AD13" i="1"/>
  <c r="N13" i="1"/>
  <c r="V13" i="1"/>
  <c r="N36" i="1"/>
  <c r="V36" i="1"/>
  <c r="F8" i="1"/>
  <c r="Y36" i="1"/>
  <c r="Q34" i="1"/>
  <c r="N22" i="1" l="1"/>
  <c r="AE22" i="1"/>
  <c r="Y29" i="1" s="1"/>
  <c r="AE29" i="1" s="1"/>
  <c r="V22" i="1"/>
  <c r="N20" i="1"/>
  <c r="W20" i="1"/>
  <c r="Y20" i="1" s="1"/>
  <c r="W34" i="1"/>
  <c r="Y34" i="1" s="1"/>
  <c r="AE34" i="1" s="1"/>
  <c r="Y41" i="1" s="1"/>
  <c r="AE36" i="1"/>
  <c r="Y43" i="1" s="1"/>
  <c r="AE43" i="1" s="1"/>
  <c r="AD43" i="1" s="1"/>
  <c r="V20" i="1" l="1"/>
  <c r="AD29" i="1"/>
  <c r="Q29" i="1"/>
  <c r="W29" i="1" s="1"/>
  <c r="AE20" i="1"/>
  <c r="Y27" i="1" s="1"/>
  <c r="AE27" i="1" s="1"/>
  <c r="AD22" i="1"/>
  <c r="AE41" i="1"/>
  <c r="AD41" i="1" s="1"/>
  <c r="AD36" i="1"/>
  <c r="V34" i="1"/>
  <c r="AD34" i="1"/>
  <c r="AD20" i="1" l="1"/>
  <c r="Q27" i="1"/>
  <c r="W27" i="1" s="1"/>
  <c r="AD27" i="1"/>
  <c r="I29" i="1"/>
  <c r="O29" i="1" s="1"/>
  <c r="V29" i="1"/>
  <c r="V27" i="1" l="1"/>
  <c r="I27" i="1"/>
  <c r="O27" i="1" s="1"/>
  <c r="A29" i="1"/>
  <c r="G29" i="1" s="1"/>
  <c r="F29" i="1" s="1"/>
  <c r="N29" i="1"/>
  <c r="N27" i="1" l="1"/>
  <c r="A27" i="1"/>
  <c r="G27" i="1" s="1"/>
  <c r="F27" i="1" s="1"/>
  <c r="Q41" i="1" l="1"/>
  <c r="W41" i="1" s="1"/>
  <c r="Q43" i="1"/>
  <c r="W43" i="1" s="1"/>
  <c r="I43" i="1" l="1"/>
  <c r="O43" i="1" s="1"/>
  <c r="A43" i="1" s="1"/>
  <c r="V43" i="1"/>
  <c r="I41" i="1"/>
  <c r="O41" i="1" s="1"/>
  <c r="A41" i="1" s="1"/>
  <c r="V41" i="1"/>
  <c r="G41" i="1" l="1"/>
  <c r="F41" i="1" s="1"/>
  <c r="N41" i="1"/>
  <c r="G43" i="1"/>
  <c r="F43" i="1" s="1"/>
  <c r="N43" i="1"/>
</calcChain>
</file>

<file path=xl/sharedStrings.xml><?xml version="1.0" encoding="utf-8"?>
<sst xmlns="http://schemas.openxmlformats.org/spreadsheetml/2006/main" count="393" uniqueCount="27">
  <si>
    <t>Hin</t>
  </si>
  <si>
    <t>Padding</t>
  </si>
  <si>
    <t>Dilation</t>
  </si>
  <si>
    <t>Kernelsize</t>
  </si>
  <si>
    <t>Stride</t>
  </si>
  <si>
    <t>Hout</t>
  </si>
  <si>
    <t>Win</t>
  </si>
  <si>
    <t>Wout</t>
  </si>
  <si>
    <t>Conv 1</t>
  </si>
  <si>
    <t>Conv 2</t>
  </si>
  <si>
    <t>Conv 3</t>
  </si>
  <si>
    <t>Conv 4</t>
  </si>
  <si>
    <t>tConv 4</t>
  </si>
  <si>
    <t>tConv 3</t>
  </si>
  <si>
    <t>----&gt;</t>
  </si>
  <si>
    <t>|</t>
  </si>
  <si>
    <t>\/</t>
  </si>
  <si>
    <t>&lt;----</t>
  </si>
  <si>
    <t>`</t>
  </si>
  <si>
    <t>Input size:</t>
  </si>
  <si>
    <t xml:space="preserve"> 32x40</t>
  </si>
  <si>
    <t>512x640</t>
  </si>
  <si>
    <t>Encoding ratio</t>
  </si>
  <si>
    <t>Decoding ratio</t>
  </si>
  <si>
    <t>128x160</t>
  </si>
  <si>
    <t>= has to be square</t>
  </si>
  <si>
    <t>= input sizes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</si>
</sst>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quotePrefix="1"/>
    <xf numFmtId="0" fontId="0" fillId="2" borderId="0" xfId="0" applyFill="1"/>
    <xf numFmtId="0" fontId="0" fillId="2" borderId="0" xfId="0" quotePrefix="1" applyFill="1" applyAlignment="1">
      <alignment horizontal="center" vertical="center"/>
    </xf>
    <xf numFmtId="0" fontId="0" fillId="3" borderId="2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6" xfId="0" applyFill="1" applyBorder="1"/>
    <xf numFmtId="0" fontId="0" fillId="5" borderId="3" xfId="0" applyFill="1" applyBorder="1"/>
    <xf numFmtId="0" fontId="0" fillId="5" borderId="6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0" xfId="0" applyFill="1"/>
    <xf numFmtId="0" fontId="0" fillId="3" borderId="0" xfId="0" applyFill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quotePrefix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69EC-ECC9-4653-A3EC-CA67F7716823}">
  <dimension ref="A1:AE46"/>
  <sheetViews>
    <sheetView tabSelected="1" topLeftCell="B11" workbookViewId="0">
      <selection activeCell="Q30" sqref="Q30"/>
    </sheetView>
  </sheetViews>
  <sheetFormatPr defaultRowHeight="15" x14ac:dyDescent="0.25"/>
  <cols>
    <col min="1" max="1" width="10" bestFit="1" customWidth="1"/>
    <col min="6" max="6" width="16.7109375" bestFit="1" customWidth="1"/>
    <col min="12" max="12" width="10" bestFit="1" customWidth="1"/>
    <col min="14" max="14" width="13.85546875" bestFit="1" customWidth="1"/>
    <col min="22" max="22" width="13.85546875" bestFit="1" customWidth="1"/>
    <col min="30" max="30" width="14" bestFit="1" customWidth="1"/>
  </cols>
  <sheetData>
    <row r="1" spans="1:31" x14ac:dyDescent="0.25">
      <c r="A1" s="18"/>
      <c r="B1" s="6" t="s">
        <v>26</v>
      </c>
      <c r="P1" s="17"/>
      <c r="Q1" s="6" t="s">
        <v>25</v>
      </c>
    </row>
    <row r="3" spans="1:31" ht="15.75" thickBot="1" x14ac:dyDescent="0.3">
      <c r="A3" t="s">
        <v>19</v>
      </c>
      <c r="B3" t="s">
        <v>20</v>
      </c>
    </row>
    <row r="4" spans="1:31" ht="15.75" thickBot="1" x14ac:dyDescent="0.3">
      <c r="A4" s="19" t="s">
        <v>8</v>
      </c>
      <c r="B4" s="20"/>
      <c r="C4" s="20"/>
      <c r="D4" s="20"/>
      <c r="E4" s="20"/>
      <c r="F4" s="20"/>
      <c r="G4" s="21"/>
      <c r="I4" s="19" t="s">
        <v>9</v>
      </c>
      <c r="J4" s="20"/>
      <c r="K4" s="20"/>
      <c r="L4" s="20"/>
      <c r="M4" s="20"/>
      <c r="N4" s="20"/>
      <c r="O4" s="21"/>
      <c r="Q4" s="19" t="s">
        <v>10</v>
      </c>
      <c r="R4" s="20"/>
      <c r="S4" s="20"/>
      <c r="T4" s="20"/>
      <c r="U4" s="20"/>
      <c r="V4" s="20"/>
      <c r="W4" s="21"/>
      <c r="Y4" s="19" t="s">
        <v>11</v>
      </c>
      <c r="Z4" s="20"/>
      <c r="AA4" s="20"/>
      <c r="AB4" s="20"/>
      <c r="AC4" s="20"/>
      <c r="AD4" s="20"/>
      <c r="AE4" s="21"/>
    </row>
    <row r="5" spans="1:31" x14ac:dyDescent="0.25">
      <c r="A5" s="9" t="s">
        <v>0</v>
      </c>
      <c r="B5" t="s">
        <v>1</v>
      </c>
      <c r="C5" t="s">
        <v>2</v>
      </c>
      <c r="D5" t="s">
        <v>3</v>
      </c>
      <c r="E5" t="s">
        <v>4</v>
      </c>
      <c r="F5" t="s">
        <v>22</v>
      </c>
      <c r="G5" s="2" t="s">
        <v>5</v>
      </c>
      <c r="H5" s="22" t="s">
        <v>14</v>
      </c>
      <c r="I5" s="1" t="s">
        <v>0</v>
      </c>
      <c r="J5" t="s">
        <v>1</v>
      </c>
      <c r="K5" t="s">
        <v>2</v>
      </c>
      <c r="L5" t="s">
        <v>3</v>
      </c>
      <c r="M5" t="s">
        <v>4</v>
      </c>
      <c r="N5" t="s">
        <v>22</v>
      </c>
      <c r="O5" s="2" t="s">
        <v>5</v>
      </c>
      <c r="P5" s="22" t="s">
        <v>14</v>
      </c>
      <c r="Q5" s="1" t="s">
        <v>0</v>
      </c>
      <c r="R5" t="s">
        <v>1</v>
      </c>
      <c r="S5" t="s">
        <v>2</v>
      </c>
      <c r="T5" t="s">
        <v>3</v>
      </c>
      <c r="U5" t="s">
        <v>4</v>
      </c>
      <c r="V5" t="s">
        <v>22</v>
      </c>
      <c r="W5" s="13" t="s">
        <v>5</v>
      </c>
      <c r="X5" s="22" t="s">
        <v>14</v>
      </c>
      <c r="Y5" s="1" t="s">
        <v>0</v>
      </c>
      <c r="Z5" t="s">
        <v>1</v>
      </c>
      <c r="AA5" t="s">
        <v>2</v>
      </c>
      <c r="AB5" t="s">
        <v>3</v>
      </c>
      <c r="AC5" t="s">
        <v>4</v>
      </c>
      <c r="AD5" t="s">
        <v>22</v>
      </c>
      <c r="AE5" s="2" t="s">
        <v>5</v>
      </c>
    </row>
    <row r="6" spans="1:31" x14ac:dyDescent="0.25">
      <c r="A6" s="9">
        <v>32</v>
      </c>
      <c r="B6">
        <v>1</v>
      </c>
      <c r="C6">
        <v>1</v>
      </c>
      <c r="D6">
        <v>4</v>
      </c>
      <c r="E6">
        <v>2</v>
      </c>
      <c r="F6">
        <f>A6/G6</f>
        <v>2</v>
      </c>
      <c r="G6" s="2">
        <f>(A6 + 2 * B6 - C6*(D6-1) -1) / E6 + 1</f>
        <v>16</v>
      </c>
      <c r="H6" s="22"/>
      <c r="I6" s="1">
        <f>G6</f>
        <v>16</v>
      </c>
      <c r="J6">
        <v>1</v>
      </c>
      <c r="K6">
        <v>1</v>
      </c>
      <c r="L6">
        <v>4</v>
      </c>
      <c r="M6">
        <v>2</v>
      </c>
      <c r="N6">
        <f>I6/O6</f>
        <v>2</v>
      </c>
      <c r="O6" s="2">
        <f>((I6 + 2 * J6 - K6*(L6-1) -1) / M6 )+ 1</f>
        <v>8</v>
      </c>
      <c r="P6" s="22"/>
      <c r="Q6" s="1">
        <f>O6</f>
        <v>8</v>
      </c>
      <c r="R6">
        <v>1</v>
      </c>
      <c r="S6">
        <v>1</v>
      </c>
      <c r="T6">
        <v>2</v>
      </c>
      <c r="U6">
        <v>2</v>
      </c>
      <c r="V6">
        <f>Q6/W6</f>
        <v>1.6</v>
      </c>
      <c r="W6" s="13">
        <f>(Q6 + 2 * R6 - S6*(T6-1) -1) / U6 + 1</f>
        <v>5</v>
      </c>
      <c r="X6" s="22"/>
      <c r="Y6" s="1">
        <f>W6</f>
        <v>5</v>
      </c>
      <c r="Z6">
        <v>0</v>
      </c>
      <c r="AA6">
        <v>1</v>
      </c>
      <c r="AB6">
        <v>3</v>
      </c>
      <c r="AC6">
        <v>2</v>
      </c>
      <c r="AD6">
        <f>Y6/AE6</f>
        <v>2.5</v>
      </c>
      <c r="AE6" s="2">
        <f>(Y6 + 2 * Z6 - AA6*(AB6-1) -1) / AC6 + 1</f>
        <v>2</v>
      </c>
    </row>
    <row r="7" spans="1:31" x14ac:dyDescent="0.25">
      <c r="A7" s="9" t="s">
        <v>6</v>
      </c>
      <c r="B7" t="s">
        <v>1</v>
      </c>
      <c r="C7" t="s">
        <v>2</v>
      </c>
      <c r="D7" t="s">
        <v>3</v>
      </c>
      <c r="E7" t="s">
        <v>4</v>
      </c>
      <c r="F7" t="s">
        <v>22</v>
      </c>
      <c r="G7" s="2" t="s">
        <v>7</v>
      </c>
      <c r="H7" s="22"/>
      <c r="I7" s="1" t="s">
        <v>6</v>
      </c>
      <c r="J7" t="s">
        <v>1</v>
      </c>
      <c r="K7" t="s">
        <v>2</v>
      </c>
      <c r="L7" t="s">
        <v>3</v>
      </c>
      <c r="M7" t="s">
        <v>4</v>
      </c>
      <c r="N7" t="s">
        <v>22</v>
      </c>
      <c r="O7" s="2" t="s">
        <v>7</v>
      </c>
      <c r="P7" s="22"/>
      <c r="Q7" s="1" t="s">
        <v>6</v>
      </c>
      <c r="R7" t="s">
        <v>1</v>
      </c>
      <c r="S7" t="s">
        <v>2</v>
      </c>
      <c r="T7" t="s">
        <v>3</v>
      </c>
      <c r="U7" t="s">
        <v>4</v>
      </c>
      <c r="V7" t="s">
        <v>22</v>
      </c>
      <c r="W7" s="13" t="s">
        <v>7</v>
      </c>
      <c r="X7" s="22"/>
      <c r="Y7" s="1" t="s">
        <v>6</v>
      </c>
      <c r="Z7" t="s">
        <v>1</v>
      </c>
      <c r="AA7" t="s">
        <v>2</v>
      </c>
      <c r="AB7" t="s">
        <v>3</v>
      </c>
      <c r="AC7" t="s">
        <v>4</v>
      </c>
      <c r="AD7" t="s">
        <v>22</v>
      </c>
      <c r="AE7" s="2" t="s">
        <v>7</v>
      </c>
    </row>
    <row r="8" spans="1:31" x14ac:dyDescent="0.25">
      <c r="A8" s="10">
        <v>40</v>
      </c>
      <c r="B8" s="4">
        <v>1</v>
      </c>
      <c r="C8" s="4">
        <v>1</v>
      </c>
      <c r="D8" s="4">
        <v>4</v>
      </c>
      <c r="E8" s="4">
        <v>2</v>
      </c>
      <c r="F8" s="4">
        <f>A8/G8</f>
        <v>2</v>
      </c>
      <c r="G8" s="5">
        <f>(A8 + 2 * B8 - C8*(D8-1) -1) / E8 + 1</f>
        <v>20</v>
      </c>
      <c r="H8" s="22"/>
      <c r="I8" s="3">
        <f>G8</f>
        <v>20</v>
      </c>
      <c r="J8" s="4">
        <v>1</v>
      </c>
      <c r="K8" s="4">
        <v>1</v>
      </c>
      <c r="L8" s="4">
        <v>4</v>
      </c>
      <c r="M8" s="4">
        <v>2</v>
      </c>
      <c r="N8" s="4">
        <f>I8/O8</f>
        <v>2</v>
      </c>
      <c r="O8" s="5">
        <f>(I8 + 2 * J8 - K8*(L8-1) -1) / M8 + 1</f>
        <v>10</v>
      </c>
      <c r="P8" s="22"/>
      <c r="Q8" s="3">
        <f>O8</f>
        <v>10</v>
      </c>
      <c r="R8" s="4">
        <v>1</v>
      </c>
      <c r="S8" s="4">
        <v>1</v>
      </c>
      <c r="T8" s="4">
        <v>4</v>
      </c>
      <c r="U8" s="4">
        <v>2</v>
      </c>
      <c r="V8" s="4">
        <f>Q8/W8</f>
        <v>2</v>
      </c>
      <c r="W8" s="14">
        <f>(Q8 + 2 * R8 - S8*(T8-1) -1) / U8 + 1</f>
        <v>5</v>
      </c>
      <c r="X8" s="22"/>
      <c r="Y8" s="3">
        <f>W8</f>
        <v>5</v>
      </c>
      <c r="Z8">
        <v>0</v>
      </c>
      <c r="AA8">
        <v>1</v>
      </c>
      <c r="AB8">
        <v>3</v>
      </c>
      <c r="AC8">
        <v>2</v>
      </c>
      <c r="AD8" s="4">
        <f>Y8/AE8</f>
        <v>2.5</v>
      </c>
      <c r="AE8" s="5">
        <f>(Y8 + 2 * Z8 - AA8*(AB8-1) -1) / AC8 + 1</f>
        <v>2</v>
      </c>
    </row>
    <row r="9" spans="1:31" x14ac:dyDescent="0.25">
      <c r="Y9" s="23" t="s">
        <v>15</v>
      </c>
      <c r="Z9" s="23"/>
      <c r="AA9" s="23"/>
      <c r="AB9" s="23"/>
      <c r="AC9" s="23"/>
      <c r="AD9" s="23"/>
      <c r="AE9" s="23"/>
    </row>
    <row r="10" spans="1:31" ht="15.75" thickBot="1" x14ac:dyDescent="0.3">
      <c r="Y10" s="24" t="s">
        <v>16</v>
      </c>
      <c r="Z10" s="24"/>
      <c r="AA10" s="24"/>
      <c r="AB10" s="24"/>
      <c r="AC10" s="24"/>
      <c r="AD10" s="24"/>
      <c r="AE10" s="24"/>
    </row>
    <row r="11" spans="1:31" ht="15.75" thickBot="1" x14ac:dyDescent="0.3">
      <c r="A11" s="19" t="s">
        <v>8</v>
      </c>
      <c r="B11" s="20"/>
      <c r="C11" s="20"/>
      <c r="D11" s="20"/>
      <c r="E11" s="20"/>
      <c r="F11" s="20"/>
      <c r="G11" s="21"/>
      <c r="I11" s="19" t="s">
        <v>9</v>
      </c>
      <c r="J11" s="20"/>
      <c r="K11" s="20"/>
      <c r="L11" s="20"/>
      <c r="M11" s="20"/>
      <c r="N11" s="20"/>
      <c r="O11" s="21"/>
      <c r="Q11" s="19" t="s">
        <v>13</v>
      </c>
      <c r="R11" s="20"/>
      <c r="S11" s="20"/>
      <c r="T11" s="20"/>
      <c r="U11" s="20"/>
      <c r="V11" s="20"/>
      <c r="W11" s="21"/>
      <c r="Y11" s="19" t="s">
        <v>12</v>
      </c>
      <c r="Z11" s="20"/>
      <c r="AA11" s="20"/>
      <c r="AB11" s="20"/>
      <c r="AC11" s="20"/>
      <c r="AD11" s="20"/>
      <c r="AE11" s="21"/>
    </row>
    <row r="12" spans="1:31" x14ac:dyDescent="0.25">
      <c r="A12" s="1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23</v>
      </c>
      <c r="G12" s="11" t="s">
        <v>5</v>
      </c>
      <c r="H12" s="22" t="s">
        <v>17</v>
      </c>
      <c r="I12" s="1" t="s">
        <v>0</v>
      </c>
      <c r="J12" t="s">
        <v>1</v>
      </c>
      <c r="K12" t="s">
        <v>2</v>
      </c>
      <c r="L12" t="s">
        <v>3</v>
      </c>
      <c r="M12" t="s">
        <v>4</v>
      </c>
      <c r="N12" t="s">
        <v>23</v>
      </c>
      <c r="O12" s="2" t="s">
        <v>5</v>
      </c>
      <c r="P12" s="22" t="s">
        <v>17</v>
      </c>
      <c r="Q12" s="15" t="s">
        <v>0</v>
      </c>
      <c r="R12" t="s">
        <v>1</v>
      </c>
      <c r="S12" t="s">
        <v>2</v>
      </c>
      <c r="T12" t="s">
        <v>3</v>
      </c>
      <c r="U12" t="s">
        <v>4</v>
      </c>
      <c r="V12" t="s">
        <v>23</v>
      </c>
      <c r="W12" s="2" t="s">
        <v>5</v>
      </c>
      <c r="X12" s="22" t="s">
        <v>17</v>
      </c>
      <c r="Y12" s="1" t="s">
        <v>0</v>
      </c>
      <c r="Z12" t="s">
        <v>1</v>
      </c>
      <c r="AA12" t="s">
        <v>2</v>
      </c>
      <c r="AB12" t="s">
        <v>3</v>
      </c>
      <c r="AC12" t="s">
        <v>4</v>
      </c>
      <c r="AD12" t="s">
        <v>23</v>
      </c>
      <c r="AE12" s="2" t="s">
        <v>5</v>
      </c>
    </row>
    <row r="13" spans="1:31" x14ac:dyDescent="0.25">
      <c r="A13" s="1">
        <f>O13</f>
        <v>16</v>
      </c>
      <c r="B13">
        <v>1</v>
      </c>
      <c r="C13">
        <v>1</v>
      </c>
      <c r="D13">
        <v>4</v>
      </c>
      <c r="E13">
        <v>2</v>
      </c>
      <c r="F13">
        <f>G13/A13</f>
        <v>2</v>
      </c>
      <c r="G13" s="11">
        <f>E13*(A13-1) + D13 -2*B13</f>
        <v>32</v>
      </c>
      <c r="H13" s="22"/>
      <c r="I13" s="1">
        <f>W13</f>
        <v>8</v>
      </c>
      <c r="J13">
        <v>1</v>
      </c>
      <c r="K13">
        <v>1</v>
      </c>
      <c r="L13">
        <v>4</v>
      </c>
      <c r="M13">
        <v>2</v>
      </c>
      <c r="N13">
        <f>O13/I13</f>
        <v>2</v>
      </c>
      <c r="O13" s="2">
        <f>M13*(I13-1) + L13 -2*J13</f>
        <v>16</v>
      </c>
      <c r="P13" s="22"/>
      <c r="Q13" s="15">
        <f>AE13</f>
        <v>5</v>
      </c>
      <c r="R13">
        <v>1</v>
      </c>
      <c r="S13">
        <v>1</v>
      </c>
      <c r="T13">
        <v>2</v>
      </c>
      <c r="U13">
        <v>2</v>
      </c>
      <c r="V13">
        <f>W13/Q13</f>
        <v>1.6</v>
      </c>
      <c r="W13" s="2">
        <f>U13*(Q13-1) + T13 -2*R13</f>
        <v>8</v>
      </c>
      <c r="X13" s="22"/>
      <c r="Y13" s="1">
        <f>AE6</f>
        <v>2</v>
      </c>
      <c r="Z13">
        <v>0</v>
      </c>
      <c r="AA13">
        <v>1</v>
      </c>
      <c r="AB13">
        <v>3</v>
      </c>
      <c r="AC13">
        <v>2</v>
      </c>
      <c r="AD13">
        <f>AE13/Y13</f>
        <v>2.5</v>
      </c>
      <c r="AE13" s="2">
        <f>AC13*(Y13-1) + AB13 -2*Z13</f>
        <v>5</v>
      </c>
    </row>
    <row r="14" spans="1:31" x14ac:dyDescent="0.25">
      <c r="A14" s="1" t="s">
        <v>6</v>
      </c>
      <c r="B14" t="s">
        <v>1</v>
      </c>
      <c r="C14" t="s">
        <v>2</v>
      </c>
      <c r="D14" t="s">
        <v>3</v>
      </c>
      <c r="E14" t="s">
        <v>4</v>
      </c>
      <c r="F14" t="s">
        <v>23</v>
      </c>
      <c r="G14" s="11" t="s">
        <v>7</v>
      </c>
      <c r="H14" s="22"/>
      <c r="I14" s="1" t="s">
        <v>6</v>
      </c>
      <c r="J14" t="s">
        <v>1</v>
      </c>
      <c r="K14" t="s">
        <v>2</v>
      </c>
      <c r="L14" t="s">
        <v>3</v>
      </c>
      <c r="M14" t="s">
        <v>4</v>
      </c>
      <c r="N14" t="s">
        <v>23</v>
      </c>
      <c r="O14" s="2" t="s">
        <v>7</v>
      </c>
      <c r="P14" s="22"/>
      <c r="Q14" s="15" t="s">
        <v>6</v>
      </c>
      <c r="R14" t="s">
        <v>1</v>
      </c>
      <c r="S14" t="s">
        <v>2</v>
      </c>
      <c r="T14" t="s">
        <v>3</v>
      </c>
      <c r="U14" t="s">
        <v>4</v>
      </c>
      <c r="V14" t="s">
        <v>23</v>
      </c>
      <c r="W14" s="2" t="s">
        <v>7</v>
      </c>
      <c r="X14" s="22"/>
      <c r="Y14" s="1" t="s">
        <v>6</v>
      </c>
      <c r="Z14" t="s">
        <v>1</v>
      </c>
      <c r="AA14" t="s">
        <v>2</v>
      </c>
      <c r="AB14" t="s">
        <v>3</v>
      </c>
      <c r="AC14" t="s">
        <v>4</v>
      </c>
      <c r="AD14" t="s">
        <v>23</v>
      </c>
      <c r="AE14" s="2" t="s">
        <v>7</v>
      </c>
    </row>
    <row r="15" spans="1:31" x14ac:dyDescent="0.25">
      <c r="A15" s="3">
        <f>O15</f>
        <v>20</v>
      </c>
      <c r="B15" s="4">
        <v>1</v>
      </c>
      <c r="C15" s="4">
        <v>1</v>
      </c>
      <c r="D15" s="4">
        <v>4</v>
      </c>
      <c r="E15" s="4">
        <v>2</v>
      </c>
      <c r="F15" s="4">
        <f>G15/A15</f>
        <v>2</v>
      </c>
      <c r="G15" s="12">
        <f>E15*(A15-1) + D15 -2*B15</f>
        <v>40</v>
      </c>
      <c r="H15" s="22"/>
      <c r="I15" s="3">
        <f>W15</f>
        <v>10</v>
      </c>
      <c r="J15" s="4">
        <v>1</v>
      </c>
      <c r="K15" s="4">
        <v>1</v>
      </c>
      <c r="L15" s="4">
        <v>4</v>
      </c>
      <c r="M15" s="4">
        <v>2</v>
      </c>
      <c r="N15" s="4">
        <f>O15/I15</f>
        <v>2</v>
      </c>
      <c r="O15" s="5">
        <f>M15*(I15-1) + L15 -2*J15</f>
        <v>20</v>
      </c>
      <c r="P15" s="22"/>
      <c r="Q15" s="16">
        <f>AE15</f>
        <v>5</v>
      </c>
      <c r="R15" s="4">
        <v>1</v>
      </c>
      <c r="S15" s="4">
        <v>1</v>
      </c>
      <c r="T15" s="4">
        <v>4</v>
      </c>
      <c r="U15" s="4">
        <v>2</v>
      </c>
      <c r="V15" s="4">
        <f>W15/Q15</f>
        <v>2</v>
      </c>
      <c r="W15" s="5">
        <f>U15*(Q15-1) + T15 -2*R15</f>
        <v>10</v>
      </c>
      <c r="X15" s="22"/>
      <c r="Y15" s="3">
        <f>AE8</f>
        <v>2</v>
      </c>
      <c r="Z15" s="4">
        <v>0</v>
      </c>
      <c r="AA15" s="4">
        <v>1</v>
      </c>
      <c r="AB15" s="4">
        <v>3</v>
      </c>
      <c r="AC15" s="4">
        <v>2</v>
      </c>
      <c r="AD15" s="4">
        <f>AE15/Y15</f>
        <v>2.5</v>
      </c>
      <c r="AE15" s="5">
        <f>AC15*(Y15-1) + AB15 -2*Z15</f>
        <v>5</v>
      </c>
    </row>
    <row r="16" spans="1:31" s="7" customFormat="1" x14ac:dyDescent="0.25">
      <c r="H16" s="8"/>
      <c r="P16" s="8"/>
      <c r="X16" s="8"/>
    </row>
    <row r="17" spans="1:31" s="7" customFormat="1" ht="15.75" thickBot="1" x14ac:dyDescent="0.3">
      <c r="A17" s="7" t="s">
        <v>19</v>
      </c>
      <c r="B17" s="7" t="s">
        <v>24</v>
      </c>
    </row>
    <row r="18" spans="1:31" ht="15.75" thickBot="1" x14ac:dyDescent="0.3">
      <c r="A18" s="19" t="s">
        <v>8</v>
      </c>
      <c r="B18" s="20"/>
      <c r="C18" s="20"/>
      <c r="D18" s="20"/>
      <c r="E18" s="20"/>
      <c r="F18" s="20"/>
      <c r="G18" s="21"/>
      <c r="I18" s="19" t="s">
        <v>9</v>
      </c>
      <c r="J18" s="20"/>
      <c r="K18" s="20"/>
      <c r="L18" s="20"/>
      <c r="M18" s="20"/>
      <c r="N18" s="20"/>
      <c r="O18" s="21"/>
      <c r="Q18" s="19" t="s">
        <v>10</v>
      </c>
      <c r="R18" s="20"/>
      <c r="S18" s="20"/>
      <c r="T18" s="20"/>
      <c r="U18" s="20"/>
      <c r="V18" s="20"/>
      <c r="W18" s="21"/>
      <c r="Y18" s="19" t="s">
        <v>11</v>
      </c>
      <c r="Z18" s="20"/>
      <c r="AA18" s="20"/>
      <c r="AB18" s="20"/>
      <c r="AC18" s="20"/>
      <c r="AD18" s="20"/>
      <c r="AE18" s="21"/>
    </row>
    <row r="19" spans="1:31" x14ac:dyDescent="0.25">
      <c r="A19" s="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22</v>
      </c>
      <c r="G19" s="2" t="s">
        <v>5</v>
      </c>
      <c r="H19" s="22" t="s">
        <v>14</v>
      </c>
      <c r="I19" s="1" t="s">
        <v>0</v>
      </c>
      <c r="J19" t="s">
        <v>1</v>
      </c>
      <c r="K19" t="s">
        <v>2</v>
      </c>
      <c r="L19" t="s">
        <v>3</v>
      </c>
      <c r="M19" t="s">
        <v>4</v>
      </c>
      <c r="N19" t="s">
        <v>22</v>
      </c>
      <c r="O19" s="2" t="s">
        <v>5</v>
      </c>
      <c r="P19" s="22" t="s">
        <v>14</v>
      </c>
      <c r="Q19" s="1" t="s">
        <v>0</v>
      </c>
      <c r="R19" t="s">
        <v>1</v>
      </c>
      <c r="S19" t="s">
        <v>2</v>
      </c>
      <c r="T19" t="s">
        <v>3</v>
      </c>
      <c r="U19" t="s">
        <v>4</v>
      </c>
      <c r="V19" t="s">
        <v>22</v>
      </c>
      <c r="W19" s="13" t="s">
        <v>5</v>
      </c>
      <c r="X19" s="22" t="s">
        <v>14</v>
      </c>
      <c r="Y19" s="1" t="s">
        <v>0</v>
      </c>
      <c r="Z19" t="s">
        <v>1</v>
      </c>
      <c r="AA19" t="s">
        <v>2</v>
      </c>
      <c r="AB19" t="s">
        <v>3</v>
      </c>
      <c r="AC19" t="s">
        <v>4</v>
      </c>
      <c r="AD19" t="s">
        <v>22</v>
      </c>
      <c r="AE19" s="2" t="s">
        <v>5</v>
      </c>
    </row>
    <row r="20" spans="1:31" x14ac:dyDescent="0.25">
      <c r="A20" s="9">
        <v>128</v>
      </c>
      <c r="B20">
        <v>1</v>
      </c>
      <c r="C20">
        <v>1</v>
      </c>
      <c r="D20">
        <v>4</v>
      </c>
      <c r="E20">
        <v>2</v>
      </c>
      <c r="F20">
        <f>A20/G20</f>
        <v>2</v>
      </c>
      <c r="G20" s="2">
        <f>(A20 + 2 * B20 - C20*(D20-1) -1) / E20 + 1</f>
        <v>64</v>
      </c>
      <c r="H20" s="22"/>
      <c r="I20" s="1">
        <f>G20</f>
        <v>64</v>
      </c>
      <c r="J20">
        <v>1</v>
      </c>
      <c r="K20">
        <v>1</v>
      </c>
      <c r="L20">
        <v>2</v>
      </c>
      <c r="M20">
        <v>2</v>
      </c>
      <c r="N20">
        <f>I20/O20</f>
        <v>1.9393939393939394</v>
      </c>
      <c r="O20" s="2">
        <f>((I20 + 2 * J20 - K20*(L20-1) -1) / M20 )+ 1</f>
        <v>33</v>
      </c>
      <c r="P20" s="22"/>
      <c r="Q20" s="1">
        <f>O20</f>
        <v>33</v>
      </c>
      <c r="R20">
        <v>1</v>
      </c>
      <c r="S20">
        <v>1</v>
      </c>
      <c r="T20">
        <v>3</v>
      </c>
      <c r="U20">
        <v>2</v>
      </c>
      <c r="V20">
        <f>Q20/W20</f>
        <v>1.9411764705882353</v>
      </c>
      <c r="W20" s="13">
        <f>(Q20 + 2 * R20 - S20*(T20-1) -1) / U20 + 1</f>
        <v>17</v>
      </c>
      <c r="X20" s="22"/>
      <c r="Y20" s="1">
        <f>W20</f>
        <v>17</v>
      </c>
      <c r="Z20">
        <v>0</v>
      </c>
      <c r="AA20">
        <v>1</v>
      </c>
      <c r="AB20">
        <v>3</v>
      </c>
      <c r="AC20">
        <v>2</v>
      </c>
      <c r="AD20">
        <f>Y20/AE20</f>
        <v>2.125</v>
      </c>
      <c r="AE20" s="2">
        <f>(Y20 + 2 * Z20 - AA20*(AB20-1) -1) / AC20 + 1</f>
        <v>8</v>
      </c>
    </row>
    <row r="21" spans="1:31" x14ac:dyDescent="0.25">
      <c r="A21" s="9" t="s">
        <v>6</v>
      </c>
      <c r="B21" t="s">
        <v>1</v>
      </c>
      <c r="C21" t="s">
        <v>2</v>
      </c>
      <c r="D21" t="s">
        <v>3</v>
      </c>
      <c r="E21" t="s">
        <v>4</v>
      </c>
      <c r="F21" t="s">
        <v>22</v>
      </c>
      <c r="G21" s="2" t="s">
        <v>7</v>
      </c>
      <c r="H21" s="22"/>
      <c r="I21" s="1" t="s">
        <v>6</v>
      </c>
      <c r="J21" t="s">
        <v>1</v>
      </c>
      <c r="K21" t="s">
        <v>2</v>
      </c>
      <c r="L21" t="s">
        <v>3</v>
      </c>
      <c r="M21" t="s">
        <v>4</v>
      </c>
      <c r="N21" t="s">
        <v>22</v>
      </c>
      <c r="O21" s="2" t="s">
        <v>7</v>
      </c>
      <c r="P21" s="22"/>
      <c r="Q21" s="1" t="s">
        <v>6</v>
      </c>
      <c r="R21" t="s">
        <v>1</v>
      </c>
      <c r="S21" t="s">
        <v>2</v>
      </c>
      <c r="T21" t="s">
        <v>3</v>
      </c>
      <c r="U21" t="s">
        <v>4</v>
      </c>
      <c r="V21" t="s">
        <v>22</v>
      </c>
      <c r="W21" s="13" t="s">
        <v>7</v>
      </c>
      <c r="X21" s="22"/>
      <c r="Y21" s="1" t="s">
        <v>6</v>
      </c>
      <c r="Z21" t="s">
        <v>1</v>
      </c>
      <c r="AA21" t="s">
        <v>2</v>
      </c>
      <c r="AB21" t="s">
        <v>3</v>
      </c>
      <c r="AC21" t="s">
        <v>4</v>
      </c>
      <c r="AD21" t="s">
        <v>22</v>
      </c>
      <c r="AE21" s="2" t="s">
        <v>7</v>
      </c>
    </row>
    <row r="22" spans="1:31" x14ac:dyDescent="0.25">
      <c r="A22" s="10">
        <v>160</v>
      </c>
      <c r="B22" s="4">
        <v>1</v>
      </c>
      <c r="C22" s="4">
        <v>1</v>
      </c>
      <c r="D22" s="4">
        <v>4</v>
      </c>
      <c r="E22" s="4">
        <v>2</v>
      </c>
      <c r="F22" s="4">
        <f>A22/G22</f>
        <v>2</v>
      </c>
      <c r="G22" s="5">
        <f>(A22 + 2 * B22 - C22*(D22-1) -1) / E22 + 1</f>
        <v>80</v>
      </c>
      <c r="H22" s="22"/>
      <c r="I22" s="3">
        <f>G22</f>
        <v>80</v>
      </c>
      <c r="J22" s="4">
        <v>1</v>
      </c>
      <c r="K22" s="4">
        <v>1</v>
      </c>
      <c r="L22" s="4">
        <v>8</v>
      </c>
      <c r="M22" s="4">
        <v>2</v>
      </c>
      <c r="N22" s="4">
        <f>I22/O22</f>
        <v>2.1052631578947367</v>
      </c>
      <c r="O22" s="5">
        <f>(I22 + 2 * J22 - K22*(L22-1) -1) / M22 + 1</f>
        <v>38</v>
      </c>
      <c r="P22" s="22"/>
      <c r="Q22" s="3">
        <f>O22</f>
        <v>38</v>
      </c>
      <c r="R22" s="4">
        <v>1</v>
      </c>
      <c r="S22" s="4">
        <v>1</v>
      </c>
      <c r="T22" s="4">
        <v>8</v>
      </c>
      <c r="U22" s="4">
        <v>2</v>
      </c>
      <c r="V22" s="4">
        <f>Q22/W22</f>
        <v>2.2352941176470589</v>
      </c>
      <c r="W22" s="14">
        <f>(Q22 + 2 * R22 - S22*(T22-1) -1) / U22 + 1</f>
        <v>17</v>
      </c>
      <c r="X22" s="22"/>
      <c r="Y22" s="3">
        <f>W22</f>
        <v>17</v>
      </c>
      <c r="Z22">
        <v>0</v>
      </c>
      <c r="AA22">
        <v>1</v>
      </c>
      <c r="AB22">
        <v>3</v>
      </c>
      <c r="AC22">
        <v>2</v>
      </c>
      <c r="AD22" s="4">
        <f>Y22/AE22</f>
        <v>2.125</v>
      </c>
      <c r="AE22" s="5">
        <f>(Y22 + 2 * Z22 - AA22*(AB22-1) -1) / AC22 + 1</f>
        <v>8</v>
      </c>
    </row>
    <row r="23" spans="1:31" x14ac:dyDescent="0.25">
      <c r="Y23" s="23" t="s">
        <v>15</v>
      </c>
      <c r="Z23" s="23"/>
      <c r="AA23" s="23"/>
      <c r="AB23" s="23"/>
      <c r="AC23" s="23"/>
      <c r="AD23" s="23"/>
      <c r="AE23" s="23"/>
    </row>
    <row r="24" spans="1:31" ht="15.75" thickBot="1" x14ac:dyDescent="0.3">
      <c r="Y24" s="24" t="s">
        <v>16</v>
      </c>
      <c r="Z24" s="24"/>
      <c r="AA24" s="24"/>
      <c r="AB24" s="24"/>
      <c r="AC24" s="24"/>
      <c r="AD24" s="24"/>
      <c r="AE24" s="24"/>
    </row>
    <row r="25" spans="1:31" ht="15.75" thickBot="1" x14ac:dyDescent="0.3">
      <c r="A25" s="19" t="s">
        <v>8</v>
      </c>
      <c r="B25" s="20"/>
      <c r="C25" s="20"/>
      <c r="D25" s="20"/>
      <c r="E25" s="20"/>
      <c r="F25" s="20"/>
      <c r="G25" s="21"/>
      <c r="I25" s="19" t="s">
        <v>9</v>
      </c>
      <c r="J25" s="20"/>
      <c r="K25" s="20"/>
      <c r="L25" s="20"/>
      <c r="M25" s="20"/>
      <c r="N25" s="20"/>
      <c r="O25" s="21"/>
      <c r="Q25" s="19" t="s">
        <v>13</v>
      </c>
      <c r="R25" s="20"/>
      <c r="S25" s="20"/>
      <c r="T25" s="20"/>
      <c r="U25" s="20"/>
      <c r="V25" s="20"/>
      <c r="W25" s="21"/>
      <c r="Y25" s="19" t="s">
        <v>12</v>
      </c>
      <c r="Z25" s="20"/>
      <c r="AA25" s="20"/>
      <c r="AB25" s="20"/>
      <c r="AC25" s="20"/>
      <c r="AD25" s="20"/>
      <c r="AE25" s="21"/>
    </row>
    <row r="26" spans="1:31" x14ac:dyDescent="0.25">
      <c r="A26" s="1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23</v>
      </c>
      <c r="G26" s="11" t="s">
        <v>5</v>
      </c>
      <c r="H26" s="22" t="s">
        <v>17</v>
      </c>
      <c r="I26" s="1" t="s">
        <v>0</v>
      </c>
      <c r="J26" t="s">
        <v>1</v>
      </c>
      <c r="K26" t="s">
        <v>2</v>
      </c>
      <c r="L26" t="s">
        <v>3</v>
      </c>
      <c r="M26" t="s">
        <v>4</v>
      </c>
      <c r="N26" t="s">
        <v>23</v>
      </c>
      <c r="O26" s="2" t="s">
        <v>5</v>
      </c>
      <c r="P26" s="22" t="s">
        <v>17</v>
      </c>
      <c r="Q26" s="15" t="s">
        <v>0</v>
      </c>
      <c r="R26" t="s">
        <v>1</v>
      </c>
      <c r="S26" t="s">
        <v>2</v>
      </c>
      <c r="T26" t="s">
        <v>3</v>
      </c>
      <c r="U26" t="s">
        <v>4</v>
      </c>
      <c r="V26" t="s">
        <v>23</v>
      </c>
      <c r="W26" s="2" t="s">
        <v>5</v>
      </c>
      <c r="X26" s="22" t="s">
        <v>17</v>
      </c>
      <c r="Y26" s="1" t="s">
        <v>0</v>
      </c>
      <c r="Z26" t="s">
        <v>1</v>
      </c>
      <c r="AA26" t="s">
        <v>2</v>
      </c>
      <c r="AB26" t="s">
        <v>3</v>
      </c>
      <c r="AC26" t="s">
        <v>4</v>
      </c>
      <c r="AD26" t="s">
        <v>23</v>
      </c>
      <c r="AE26" s="2" t="s">
        <v>5</v>
      </c>
    </row>
    <row r="27" spans="1:31" x14ac:dyDescent="0.25">
      <c r="A27" s="1">
        <f>O27</f>
        <v>64</v>
      </c>
      <c r="B27">
        <v>1</v>
      </c>
      <c r="C27">
        <v>1</v>
      </c>
      <c r="D27">
        <v>4</v>
      </c>
      <c r="E27">
        <v>2</v>
      </c>
      <c r="F27">
        <f>G27/A27</f>
        <v>2</v>
      </c>
      <c r="G27" s="11">
        <f>E27*(A27-1) + D27 -2*B27</f>
        <v>128</v>
      </c>
      <c r="H27" s="22"/>
      <c r="I27" s="1">
        <f>W27</f>
        <v>33</v>
      </c>
      <c r="J27">
        <v>1</v>
      </c>
      <c r="K27">
        <v>1</v>
      </c>
      <c r="L27">
        <v>2</v>
      </c>
      <c r="M27">
        <v>2</v>
      </c>
      <c r="N27">
        <f>O27/I27</f>
        <v>1.9393939393939394</v>
      </c>
      <c r="O27" s="2">
        <f>M27*(I27-1) + L27 -2*J27</f>
        <v>64</v>
      </c>
      <c r="P27" s="22"/>
      <c r="Q27" s="15">
        <f>AE27</f>
        <v>17</v>
      </c>
      <c r="R27">
        <v>1</v>
      </c>
      <c r="S27">
        <v>1</v>
      </c>
      <c r="T27">
        <v>3</v>
      </c>
      <c r="U27">
        <v>2</v>
      </c>
      <c r="V27">
        <f>W27/Q27</f>
        <v>1.9411764705882353</v>
      </c>
      <c r="W27" s="2">
        <f>U27*(Q27-1) + T27 -2*R27</f>
        <v>33</v>
      </c>
      <c r="X27" s="22"/>
      <c r="Y27" s="1">
        <f>AE20</f>
        <v>8</v>
      </c>
      <c r="Z27">
        <v>0</v>
      </c>
      <c r="AA27">
        <v>1</v>
      </c>
      <c r="AB27">
        <v>3</v>
      </c>
      <c r="AC27">
        <v>2</v>
      </c>
      <c r="AD27">
        <f>AE27/Y27</f>
        <v>2.125</v>
      </c>
      <c r="AE27" s="2">
        <f>AC27*(Y27-1) + AB27 -2*Z27</f>
        <v>17</v>
      </c>
    </row>
    <row r="28" spans="1:31" x14ac:dyDescent="0.25">
      <c r="A28" s="1" t="s">
        <v>6</v>
      </c>
      <c r="B28" t="s">
        <v>1</v>
      </c>
      <c r="C28" t="s">
        <v>2</v>
      </c>
      <c r="D28" t="s">
        <v>3</v>
      </c>
      <c r="E28" t="s">
        <v>4</v>
      </c>
      <c r="F28" t="s">
        <v>23</v>
      </c>
      <c r="G28" s="11" t="s">
        <v>7</v>
      </c>
      <c r="H28" s="22"/>
      <c r="I28" s="1" t="s">
        <v>6</v>
      </c>
      <c r="J28" t="s">
        <v>1</v>
      </c>
      <c r="K28" t="s">
        <v>2</v>
      </c>
      <c r="L28" t="s">
        <v>3</v>
      </c>
      <c r="M28" t="s">
        <v>4</v>
      </c>
      <c r="N28" t="s">
        <v>23</v>
      </c>
      <c r="O28" s="2" t="s">
        <v>7</v>
      </c>
      <c r="P28" s="22"/>
      <c r="Q28" s="15" t="s">
        <v>6</v>
      </c>
      <c r="R28" t="s">
        <v>1</v>
      </c>
      <c r="S28" t="s">
        <v>2</v>
      </c>
      <c r="T28" t="s">
        <v>3</v>
      </c>
      <c r="U28" t="s">
        <v>4</v>
      </c>
      <c r="V28" t="s">
        <v>23</v>
      </c>
      <c r="W28" s="2" t="s">
        <v>7</v>
      </c>
      <c r="X28" s="22"/>
      <c r="Y28" s="1" t="s">
        <v>6</v>
      </c>
      <c r="Z28" t="s">
        <v>1</v>
      </c>
      <c r="AA28" t="s">
        <v>2</v>
      </c>
      <c r="AB28" t="s">
        <v>3</v>
      </c>
      <c r="AC28" t="s">
        <v>4</v>
      </c>
      <c r="AD28" t="s">
        <v>23</v>
      </c>
      <c r="AE28" s="2" t="s">
        <v>7</v>
      </c>
    </row>
    <row r="29" spans="1:31" x14ac:dyDescent="0.25">
      <c r="A29" s="3">
        <f>O29</f>
        <v>80</v>
      </c>
      <c r="B29" s="4">
        <v>1</v>
      </c>
      <c r="C29" s="4">
        <v>1</v>
      </c>
      <c r="D29" s="4">
        <v>4</v>
      </c>
      <c r="E29" s="4">
        <v>2</v>
      </c>
      <c r="F29" s="4">
        <f>G29/A29</f>
        <v>2</v>
      </c>
      <c r="G29" s="12">
        <f>E29*(A29-1) + D29 -2*B29</f>
        <v>160</v>
      </c>
      <c r="H29" s="22"/>
      <c r="I29" s="3">
        <f>W29</f>
        <v>38</v>
      </c>
      <c r="J29" s="4">
        <v>1</v>
      </c>
      <c r="K29" s="4">
        <v>1</v>
      </c>
      <c r="L29" s="4">
        <v>8</v>
      </c>
      <c r="M29" s="4">
        <v>2</v>
      </c>
      <c r="N29" s="4">
        <f>O29/I29</f>
        <v>2.1052631578947367</v>
      </c>
      <c r="O29" s="5">
        <f>M29*(I29-1) + L29 -2*J29</f>
        <v>80</v>
      </c>
      <c r="P29" s="22"/>
      <c r="Q29" s="16">
        <f>AE29</f>
        <v>17</v>
      </c>
      <c r="R29" s="4">
        <v>1</v>
      </c>
      <c r="S29" s="4">
        <v>1</v>
      </c>
      <c r="T29" s="4">
        <v>8</v>
      </c>
      <c r="U29" s="4">
        <v>2</v>
      </c>
      <c r="V29" s="4">
        <f>W29/Q29</f>
        <v>2.2352941176470589</v>
      </c>
      <c r="W29" s="5">
        <f>U29*(Q29-1) + T29 -2*R29</f>
        <v>38</v>
      </c>
      <c r="X29" s="22"/>
      <c r="Y29" s="3">
        <f>AE22</f>
        <v>8</v>
      </c>
      <c r="Z29" s="4">
        <v>0</v>
      </c>
      <c r="AA29" s="4">
        <v>1</v>
      </c>
      <c r="AB29" s="4">
        <v>3</v>
      </c>
      <c r="AC29" s="4">
        <v>2</v>
      </c>
      <c r="AD29" s="4">
        <f>AE29/Y29</f>
        <v>2.125</v>
      </c>
      <c r="AE29" s="5">
        <f>AC29*(Y29-1) + AB29 -2*Z29</f>
        <v>17</v>
      </c>
    </row>
    <row r="30" spans="1:31" s="7" customFormat="1" x14ac:dyDescent="0.25">
      <c r="H30" s="8"/>
      <c r="P30" s="8"/>
      <c r="X30" s="8"/>
    </row>
    <row r="31" spans="1:31" s="7" customFormat="1" ht="15.75" thickBot="1" x14ac:dyDescent="0.3">
      <c r="A31" s="7" t="s">
        <v>19</v>
      </c>
      <c r="B31" s="7" t="s">
        <v>21</v>
      </c>
      <c r="H31" s="8"/>
      <c r="P31" s="8"/>
      <c r="X31" s="8"/>
    </row>
    <row r="32" spans="1:31" ht="15.75" thickBot="1" x14ac:dyDescent="0.3">
      <c r="A32" s="19" t="s">
        <v>8</v>
      </c>
      <c r="B32" s="20"/>
      <c r="C32" s="20"/>
      <c r="D32" s="20"/>
      <c r="E32" s="20"/>
      <c r="F32" s="20"/>
      <c r="G32" s="21"/>
      <c r="I32" s="19" t="s">
        <v>9</v>
      </c>
      <c r="J32" s="20"/>
      <c r="K32" s="20"/>
      <c r="L32" s="20"/>
      <c r="M32" s="20"/>
      <c r="N32" s="20"/>
      <c r="O32" s="21"/>
      <c r="Q32" s="19" t="s">
        <v>10</v>
      </c>
      <c r="R32" s="20"/>
      <c r="S32" s="20"/>
      <c r="T32" s="20"/>
      <c r="U32" s="20"/>
      <c r="V32" s="20"/>
      <c r="W32" s="21"/>
      <c r="Y32" s="19" t="s">
        <v>11</v>
      </c>
      <c r="Z32" s="20"/>
      <c r="AA32" s="20"/>
      <c r="AB32" s="20"/>
      <c r="AC32" s="20"/>
      <c r="AD32" s="20"/>
      <c r="AE32" s="21"/>
    </row>
    <row r="33" spans="1:31" x14ac:dyDescent="0.25">
      <c r="A33" s="9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22</v>
      </c>
      <c r="G33" s="2" t="s">
        <v>5</v>
      </c>
      <c r="H33" s="22" t="s">
        <v>14</v>
      </c>
      <c r="I33" s="1" t="s">
        <v>0</v>
      </c>
      <c r="J33" t="s">
        <v>1</v>
      </c>
      <c r="K33" t="s">
        <v>2</v>
      </c>
      <c r="L33" t="s">
        <v>3</v>
      </c>
      <c r="M33" t="s">
        <v>4</v>
      </c>
      <c r="N33" t="s">
        <v>22</v>
      </c>
      <c r="O33" s="2" t="s">
        <v>5</v>
      </c>
      <c r="P33" s="22" t="s">
        <v>14</v>
      </c>
      <c r="Q33" s="1" t="s">
        <v>0</v>
      </c>
      <c r="R33" t="s">
        <v>1</v>
      </c>
      <c r="S33" t="s">
        <v>2</v>
      </c>
      <c r="T33" t="s">
        <v>3</v>
      </c>
      <c r="U33" t="s">
        <v>4</v>
      </c>
      <c r="V33" t="s">
        <v>22</v>
      </c>
      <c r="W33" s="13" t="s">
        <v>5</v>
      </c>
      <c r="X33" s="22" t="s">
        <v>14</v>
      </c>
      <c r="Y33" s="1" t="s">
        <v>0</v>
      </c>
      <c r="Z33" t="s">
        <v>1</v>
      </c>
      <c r="AA33" t="s">
        <v>2</v>
      </c>
      <c r="AB33" t="s">
        <v>3</v>
      </c>
      <c r="AC33" t="s">
        <v>4</v>
      </c>
      <c r="AD33" t="s">
        <v>22</v>
      </c>
      <c r="AE33" s="2" t="s">
        <v>5</v>
      </c>
    </row>
    <row r="34" spans="1:31" x14ac:dyDescent="0.25">
      <c r="A34" s="9">
        <v>512</v>
      </c>
      <c r="B34">
        <v>1</v>
      </c>
      <c r="C34">
        <v>1</v>
      </c>
      <c r="D34">
        <v>4</v>
      </c>
      <c r="E34">
        <v>2</v>
      </c>
      <c r="F34">
        <f>A34/G34</f>
        <v>2</v>
      </c>
      <c r="G34" s="2">
        <f>(A34 + 2 * B34 - C34*(D34-1) -1) / E34 + 1</f>
        <v>256</v>
      </c>
      <c r="H34" s="22"/>
      <c r="I34" s="1">
        <f>G34</f>
        <v>256</v>
      </c>
      <c r="J34">
        <v>0</v>
      </c>
      <c r="K34">
        <v>1</v>
      </c>
      <c r="L34">
        <v>4</v>
      </c>
      <c r="M34">
        <v>4</v>
      </c>
      <c r="N34">
        <f>I34/O34</f>
        <v>4</v>
      </c>
      <c r="O34" s="2">
        <f>((I34 + 2 * J34 - K34*(L34-1) -1) / M34 )+ 1</f>
        <v>64</v>
      </c>
      <c r="P34" s="22"/>
      <c r="Q34" s="1">
        <f>O34</f>
        <v>64</v>
      </c>
      <c r="R34">
        <v>1</v>
      </c>
      <c r="S34">
        <v>1</v>
      </c>
      <c r="T34">
        <v>2</v>
      </c>
      <c r="U34">
        <v>2</v>
      </c>
      <c r="V34">
        <f>Q34/W34</f>
        <v>1.9393939393939394</v>
      </c>
      <c r="W34" s="13">
        <f>(Q34 + 2 * R34 - S34*(T34-1) -1) / U34 + 1</f>
        <v>33</v>
      </c>
      <c r="X34" s="22"/>
      <c r="Y34" s="1">
        <f>W34</f>
        <v>33</v>
      </c>
      <c r="Z34">
        <v>0</v>
      </c>
      <c r="AA34">
        <v>1</v>
      </c>
      <c r="AB34">
        <v>3</v>
      </c>
      <c r="AC34">
        <v>2</v>
      </c>
      <c r="AD34">
        <f>Y34/AE34</f>
        <v>2.0625</v>
      </c>
      <c r="AE34" s="2">
        <f>(Y34 + 2 * Z34 - AA34*(AB34-1) -1) / AC34 + 1</f>
        <v>16</v>
      </c>
    </row>
    <row r="35" spans="1:31" x14ac:dyDescent="0.25">
      <c r="A35" s="9" t="s">
        <v>6</v>
      </c>
      <c r="B35" t="s">
        <v>1</v>
      </c>
      <c r="C35" t="s">
        <v>2</v>
      </c>
      <c r="D35" t="s">
        <v>3</v>
      </c>
      <c r="E35" t="s">
        <v>4</v>
      </c>
      <c r="F35" t="s">
        <v>22</v>
      </c>
      <c r="G35" s="2" t="s">
        <v>7</v>
      </c>
      <c r="H35" s="22"/>
      <c r="I35" s="1" t="s">
        <v>6</v>
      </c>
      <c r="J35" t="s">
        <v>1</v>
      </c>
      <c r="K35" t="s">
        <v>2</v>
      </c>
      <c r="L35" t="s">
        <v>3</v>
      </c>
      <c r="M35" t="s">
        <v>4</v>
      </c>
      <c r="N35" t="s">
        <v>22</v>
      </c>
      <c r="O35" s="2" t="s">
        <v>7</v>
      </c>
      <c r="P35" s="22"/>
      <c r="Q35" s="1" t="s">
        <v>6</v>
      </c>
      <c r="R35" t="s">
        <v>1</v>
      </c>
      <c r="S35" t="s">
        <v>2</v>
      </c>
      <c r="T35" t="s">
        <v>3</v>
      </c>
      <c r="U35" t="s">
        <v>4</v>
      </c>
      <c r="V35" t="s">
        <v>22</v>
      </c>
      <c r="W35" s="13" t="s">
        <v>7</v>
      </c>
      <c r="X35" s="22"/>
      <c r="Y35" s="1" t="s">
        <v>6</v>
      </c>
      <c r="Z35" t="s">
        <v>1</v>
      </c>
      <c r="AA35" t="s">
        <v>2</v>
      </c>
      <c r="AB35" t="s">
        <v>3</v>
      </c>
      <c r="AC35" t="s">
        <v>4</v>
      </c>
      <c r="AD35" t="s">
        <v>22</v>
      </c>
      <c r="AE35" s="2" t="s">
        <v>7</v>
      </c>
    </row>
    <row r="36" spans="1:31" x14ac:dyDescent="0.25">
      <c r="A36" s="10">
        <v>640</v>
      </c>
      <c r="B36" s="4">
        <v>1</v>
      </c>
      <c r="C36" s="4">
        <v>1</v>
      </c>
      <c r="D36" s="4">
        <v>4</v>
      </c>
      <c r="E36" s="4">
        <v>2</v>
      </c>
      <c r="F36" s="4">
        <f>A36/G36</f>
        <v>2</v>
      </c>
      <c r="G36" s="5">
        <f>(A36 + 2 * B36 - C36*(D36-1) -1) / E36 + 1</f>
        <v>320</v>
      </c>
      <c r="H36" s="22"/>
      <c r="I36" s="3">
        <f>G36</f>
        <v>320</v>
      </c>
      <c r="J36" s="4">
        <v>0</v>
      </c>
      <c r="K36" s="4">
        <v>1</v>
      </c>
      <c r="L36" s="4">
        <v>12</v>
      </c>
      <c r="M36" s="4">
        <v>4</v>
      </c>
      <c r="N36" s="4">
        <f>I36/O36</f>
        <v>4.1025641025641022</v>
      </c>
      <c r="O36" s="5">
        <f>(I36 + 2 * J36 - K36*(L36-1) -1) / M36 + 1</f>
        <v>78</v>
      </c>
      <c r="P36" s="22"/>
      <c r="Q36" s="3">
        <f>O36</f>
        <v>78</v>
      </c>
      <c r="R36" s="4">
        <v>1</v>
      </c>
      <c r="S36" s="4">
        <v>1</v>
      </c>
      <c r="T36" s="4">
        <v>16</v>
      </c>
      <c r="U36" s="4">
        <v>2</v>
      </c>
      <c r="V36" s="4">
        <f>Q36/W36</f>
        <v>2.3636363636363638</v>
      </c>
      <c r="W36" s="14">
        <f>(Q36 + 2 * R36 - S36*(T36-1) -1) / U36 + 1</f>
        <v>33</v>
      </c>
      <c r="X36" s="22"/>
      <c r="Y36" s="3">
        <f>W36</f>
        <v>33</v>
      </c>
      <c r="Z36" s="4">
        <v>0</v>
      </c>
      <c r="AA36" s="4">
        <v>1</v>
      </c>
      <c r="AB36" s="4">
        <v>3</v>
      </c>
      <c r="AC36" s="4">
        <v>2</v>
      </c>
      <c r="AD36" s="4">
        <f>Y36/AE36</f>
        <v>2.0625</v>
      </c>
      <c r="AE36" s="5">
        <f>(Y36 + 2 * Z36 - AA36*(AB36-1) -1) / AC36 + 1</f>
        <v>16</v>
      </c>
    </row>
    <row r="37" spans="1:31" x14ac:dyDescent="0.25">
      <c r="Y37" s="23" t="s">
        <v>15</v>
      </c>
      <c r="Z37" s="23"/>
      <c r="AA37" s="23"/>
      <c r="AB37" s="23"/>
      <c r="AC37" s="23"/>
      <c r="AD37" s="23"/>
      <c r="AE37" s="23"/>
    </row>
    <row r="38" spans="1:31" ht="15.75" thickBot="1" x14ac:dyDescent="0.3">
      <c r="Y38" s="24" t="s">
        <v>16</v>
      </c>
      <c r="Z38" s="24"/>
      <c r="AA38" s="24"/>
      <c r="AB38" s="24"/>
      <c r="AC38" s="24"/>
      <c r="AD38" s="24"/>
      <c r="AE38" s="24"/>
    </row>
    <row r="39" spans="1:31" ht="15.75" thickBot="1" x14ac:dyDescent="0.3">
      <c r="A39" s="19" t="s">
        <v>8</v>
      </c>
      <c r="B39" s="20"/>
      <c r="C39" s="20"/>
      <c r="D39" s="20"/>
      <c r="E39" s="20"/>
      <c r="F39" s="20"/>
      <c r="G39" s="21"/>
      <c r="I39" s="19" t="s">
        <v>9</v>
      </c>
      <c r="J39" s="20"/>
      <c r="K39" s="20"/>
      <c r="L39" s="20"/>
      <c r="M39" s="20"/>
      <c r="N39" s="20"/>
      <c r="O39" s="21"/>
      <c r="Q39" s="19" t="s">
        <v>13</v>
      </c>
      <c r="R39" s="20"/>
      <c r="S39" s="20"/>
      <c r="T39" s="20"/>
      <c r="U39" s="20"/>
      <c r="V39" s="20"/>
      <c r="W39" s="21"/>
      <c r="Y39" s="19" t="s">
        <v>12</v>
      </c>
      <c r="Z39" s="20"/>
      <c r="AA39" s="20"/>
      <c r="AB39" s="20"/>
      <c r="AC39" s="20"/>
      <c r="AD39" s="20"/>
      <c r="AE39" s="21"/>
    </row>
    <row r="40" spans="1:31" x14ac:dyDescent="0.25">
      <c r="A40" s="1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23</v>
      </c>
      <c r="G40" s="11" t="s">
        <v>5</v>
      </c>
      <c r="H40" s="22" t="s">
        <v>17</v>
      </c>
      <c r="I40" s="1" t="s">
        <v>0</v>
      </c>
      <c r="J40" t="s">
        <v>1</v>
      </c>
      <c r="K40" t="s">
        <v>2</v>
      </c>
      <c r="L40" t="s">
        <v>3</v>
      </c>
      <c r="M40" t="s">
        <v>4</v>
      </c>
      <c r="N40" t="s">
        <v>23</v>
      </c>
      <c r="O40" s="2" t="s">
        <v>5</v>
      </c>
      <c r="P40" s="22" t="s">
        <v>17</v>
      </c>
      <c r="Q40" s="15" t="s">
        <v>0</v>
      </c>
      <c r="R40" t="s">
        <v>1</v>
      </c>
      <c r="S40" t="s">
        <v>2</v>
      </c>
      <c r="T40" t="s">
        <v>3</v>
      </c>
      <c r="U40" t="s">
        <v>4</v>
      </c>
      <c r="V40" t="s">
        <v>23</v>
      </c>
      <c r="W40" s="2" t="s">
        <v>5</v>
      </c>
      <c r="X40" s="22" t="s">
        <v>17</v>
      </c>
      <c r="Y40" s="1" t="s">
        <v>0</v>
      </c>
      <c r="Z40" t="s">
        <v>1</v>
      </c>
      <c r="AA40" t="s">
        <v>2</v>
      </c>
      <c r="AB40" t="s">
        <v>3</v>
      </c>
      <c r="AC40" t="s">
        <v>4</v>
      </c>
      <c r="AD40" t="s">
        <v>23</v>
      </c>
      <c r="AE40" s="2" t="s">
        <v>5</v>
      </c>
    </row>
    <row r="41" spans="1:31" x14ac:dyDescent="0.25">
      <c r="A41" s="1">
        <f>O41</f>
        <v>256</v>
      </c>
      <c r="B41">
        <v>1</v>
      </c>
      <c r="C41">
        <v>1</v>
      </c>
      <c r="D41">
        <v>4</v>
      </c>
      <c r="E41">
        <v>2</v>
      </c>
      <c r="F41">
        <f>G41/A41</f>
        <v>2</v>
      </c>
      <c r="G41" s="11">
        <f>E41*(A41-1) + D41 -2*B41</f>
        <v>512</v>
      </c>
      <c r="H41" s="22"/>
      <c r="I41" s="1">
        <f>W41</f>
        <v>64</v>
      </c>
      <c r="J41">
        <v>0</v>
      </c>
      <c r="K41">
        <v>1</v>
      </c>
      <c r="L41">
        <v>4</v>
      </c>
      <c r="M41">
        <v>4</v>
      </c>
      <c r="N41">
        <f>O41/I41</f>
        <v>4</v>
      </c>
      <c r="O41" s="2">
        <f>M41*(I41-1) + L41 -2*J41</f>
        <v>256</v>
      </c>
      <c r="P41" s="22"/>
      <c r="Q41" s="15">
        <f>AE41</f>
        <v>33</v>
      </c>
      <c r="R41">
        <v>1</v>
      </c>
      <c r="S41">
        <v>1</v>
      </c>
      <c r="T41">
        <v>2</v>
      </c>
      <c r="U41">
        <v>2</v>
      </c>
      <c r="V41">
        <f>W41/Q41</f>
        <v>1.9393939393939394</v>
      </c>
      <c r="W41" s="2">
        <f>U41*(Q41-1) + T41 -2*R41</f>
        <v>64</v>
      </c>
      <c r="X41" s="22"/>
      <c r="Y41" s="1">
        <f>AE34</f>
        <v>16</v>
      </c>
      <c r="Z41" s="4">
        <v>0</v>
      </c>
      <c r="AA41" s="4">
        <v>1</v>
      </c>
      <c r="AB41" s="4">
        <v>3</v>
      </c>
      <c r="AC41" s="4">
        <v>2</v>
      </c>
      <c r="AD41">
        <f>AE41/Y41</f>
        <v>2.0625</v>
      </c>
      <c r="AE41" s="2">
        <f>AC41*(Y41-1) + AB41 -2*Z41</f>
        <v>33</v>
      </c>
    </row>
    <row r="42" spans="1:31" x14ac:dyDescent="0.25">
      <c r="A42" s="1" t="s">
        <v>6</v>
      </c>
      <c r="B42" t="s">
        <v>1</v>
      </c>
      <c r="C42" t="s">
        <v>2</v>
      </c>
      <c r="D42" t="s">
        <v>3</v>
      </c>
      <c r="E42" t="s">
        <v>4</v>
      </c>
      <c r="F42" t="s">
        <v>23</v>
      </c>
      <c r="G42" s="11" t="s">
        <v>7</v>
      </c>
      <c r="H42" s="22"/>
      <c r="I42" s="1" t="s">
        <v>6</v>
      </c>
      <c r="J42" t="s">
        <v>1</v>
      </c>
      <c r="K42" t="s">
        <v>2</v>
      </c>
      <c r="L42" t="s">
        <v>3</v>
      </c>
      <c r="M42" t="s">
        <v>4</v>
      </c>
      <c r="N42" t="s">
        <v>23</v>
      </c>
      <c r="O42" s="2" t="s">
        <v>7</v>
      </c>
      <c r="P42" s="22"/>
      <c r="Q42" s="15" t="s">
        <v>6</v>
      </c>
      <c r="R42" t="s">
        <v>1</v>
      </c>
      <c r="S42" t="s">
        <v>2</v>
      </c>
      <c r="T42" t="s">
        <v>3</v>
      </c>
      <c r="U42" t="s">
        <v>4</v>
      </c>
      <c r="V42" t="s">
        <v>23</v>
      </c>
      <c r="W42" s="2" t="s">
        <v>7</v>
      </c>
      <c r="X42" s="22"/>
      <c r="Y42" s="1" t="s">
        <v>6</v>
      </c>
      <c r="Z42" t="s">
        <v>1</v>
      </c>
      <c r="AA42" t="s">
        <v>2</v>
      </c>
      <c r="AB42" t="s">
        <v>3</v>
      </c>
      <c r="AC42" t="s">
        <v>4</v>
      </c>
      <c r="AD42" t="s">
        <v>23</v>
      </c>
      <c r="AE42" s="2" t="s">
        <v>7</v>
      </c>
    </row>
    <row r="43" spans="1:31" x14ac:dyDescent="0.25">
      <c r="A43" s="3">
        <f>O43</f>
        <v>320</v>
      </c>
      <c r="B43" s="4">
        <v>1</v>
      </c>
      <c r="C43" s="4">
        <v>1</v>
      </c>
      <c r="D43" s="4">
        <v>4</v>
      </c>
      <c r="E43" s="4">
        <v>2</v>
      </c>
      <c r="F43" s="4">
        <f>G43/A43</f>
        <v>2</v>
      </c>
      <c r="G43" s="12">
        <f>E43*(A43-1) + D43 -2*B43</f>
        <v>640</v>
      </c>
      <c r="H43" s="22"/>
      <c r="I43" s="3">
        <f>W43</f>
        <v>78</v>
      </c>
      <c r="J43" s="4">
        <v>0</v>
      </c>
      <c r="K43" s="4">
        <v>1</v>
      </c>
      <c r="L43" s="4">
        <v>12</v>
      </c>
      <c r="M43" s="4">
        <v>4</v>
      </c>
      <c r="N43" s="4">
        <f>O43/I43</f>
        <v>4.1025641025641022</v>
      </c>
      <c r="O43" s="5">
        <f>M43*(I43-1) + L43 -2*J43</f>
        <v>320</v>
      </c>
      <c r="P43" s="22"/>
      <c r="Q43" s="16">
        <f>AE43</f>
        <v>33</v>
      </c>
      <c r="R43" s="4">
        <v>1</v>
      </c>
      <c r="S43" s="4">
        <v>1</v>
      </c>
      <c r="T43" s="4">
        <v>16</v>
      </c>
      <c r="U43" s="4">
        <v>2</v>
      </c>
      <c r="V43" s="4">
        <f>W43/Q43</f>
        <v>2.3636363636363638</v>
      </c>
      <c r="W43" s="5">
        <f>U43*(Q43-1) + T43 -2*R43</f>
        <v>78</v>
      </c>
      <c r="X43" s="22"/>
      <c r="Y43" s="3">
        <f>AE36</f>
        <v>16</v>
      </c>
      <c r="Z43" s="4">
        <v>0</v>
      </c>
      <c r="AA43" s="4">
        <v>1</v>
      </c>
      <c r="AB43" s="4">
        <v>3</v>
      </c>
      <c r="AC43" s="4">
        <v>2</v>
      </c>
      <c r="AD43" s="4">
        <f>AE43/Y43</f>
        <v>2.0625</v>
      </c>
      <c r="AE43" s="5">
        <f>AC43*(Y43-1) + AB43 -2*Z43</f>
        <v>33</v>
      </c>
    </row>
    <row r="46" spans="1:31" x14ac:dyDescent="0.25">
      <c r="W46" t="s">
        <v>18</v>
      </c>
    </row>
  </sheetData>
  <mergeCells count="48">
    <mergeCell ref="H26:H29"/>
    <mergeCell ref="P26:P29"/>
    <mergeCell ref="X26:X29"/>
    <mergeCell ref="H19:H22"/>
    <mergeCell ref="P19:P22"/>
    <mergeCell ref="X19:X22"/>
    <mergeCell ref="Y24:AE24"/>
    <mergeCell ref="A25:G25"/>
    <mergeCell ref="I25:O25"/>
    <mergeCell ref="Q25:W25"/>
    <mergeCell ref="Y25:AE25"/>
    <mergeCell ref="Y11:AE11"/>
    <mergeCell ref="H12:H15"/>
    <mergeCell ref="P12:P15"/>
    <mergeCell ref="X12:X15"/>
    <mergeCell ref="Y23:AE23"/>
    <mergeCell ref="A18:G18"/>
    <mergeCell ref="I18:O18"/>
    <mergeCell ref="Q18:W18"/>
    <mergeCell ref="Y18:AE18"/>
    <mergeCell ref="A4:G4"/>
    <mergeCell ref="I4:O4"/>
    <mergeCell ref="Q4:W4"/>
    <mergeCell ref="Y4:AE4"/>
    <mergeCell ref="H5:H8"/>
    <mergeCell ref="P5:P8"/>
    <mergeCell ref="X5:X8"/>
    <mergeCell ref="Y9:AE9"/>
    <mergeCell ref="Y10:AE10"/>
    <mergeCell ref="A11:G11"/>
    <mergeCell ref="I11:O11"/>
    <mergeCell ref="Q11:W11"/>
    <mergeCell ref="H40:H43"/>
    <mergeCell ref="P33:P36"/>
    <mergeCell ref="X33:X36"/>
    <mergeCell ref="Y37:AE37"/>
    <mergeCell ref="Y38:AE38"/>
    <mergeCell ref="X40:X43"/>
    <mergeCell ref="P40:P43"/>
    <mergeCell ref="A32:G32"/>
    <mergeCell ref="I32:O32"/>
    <mergeCell ref="Q32:W32"/>
    <mergeCell ref="Y32:AE32"/>
    <mergeCell ref="A39:G39"/>
    <mergeCell ref="I39:O39"/>
    <mergeCell ref="Q39:W39"/>
    <mergeCell ref="Y39:AE39"/>
    <mergeCell ref="H33:H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van Haren</dc:creator>
  <cp:lastModifiedBy>Tim van Haren</cp:lastModifiedBy>
  <dcterms:created xsi:type="dcterms:W3CDTF">2025-04-06T20:18:22Z</dcterms:created>
  <dcterms:modified xsi:type="dcterms:W3CDTF">2025-04-09T08:51:00Z</dcterms:modified>
</cp:coreProperties>
</file>