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https://ofwat.sharepoint.com/sites/rms/PR24 and Beyond/PR24 policy development/Cost Assessment/Data development/2022 04 28 Cost assessment data request IN 2202/Updates post 28.04.22 publication/"/>
    </mc:Choice>
  </mc:AlternateContent>
  <xr:revisionPtr revIDLastSave="74" documentId="8_{CF462ADB-D23E-4006-BD68-0D3E1131A977}" xr6:coauthVersionLast="47" xr6:coauthVersionMax="48" xr10:uidLastSave="{63BF3575-C89E-4AB4-A02E-DADF8A212D55}"/>
  <bookViews>
    <workbookView xWindow="28680" yWindow="-120" windowWidth="29040" windowHeight="17640" tabRatio="750" xr2:uid="{00000000-000D-0000-FFFF-FFFF00000000}"/>
  </bookViews>
  <sheets>
    <sheet name="LSTW List" sheetId="26" r:id="rId1"/>
    <sheet name="Base data request &gt;&gt;" sheetId="15" r:id="rId2"/>
    <sheet name="Cover - base data" sheetId="18" r:id="rId3"/>
    <sheet name="7B" sheetId="9" r:id="rId4"/>
    <sheet name="7B - additonal line PE" sheetId="27" r:id="rId5"/>
    <sheet name="7D - extended" sheetId="16" r:id="rId6"/>
    <sheet name="Items 2 &amp; 22" sheetId="1" r:id="rId7"/>
    <sheet name="Retail data request &gt;&gt;" sheetId="17" r:id="rId8"/>
    <sheet name="Cover - retail data" sheetId="19" r:id="rId9"/>
    <sheet name="Bad debt costs" sheetId="14" r:id="rId10"/>
    <sheet name="Dictionary Linked" sheetId="21" state="hidden" r:id="rId11"/>
    <sheet name="Dictionary" sheetId="22" state="hidden" r:id="rId12"/>
    <sheet name="F_Outputs" sheetId="24" state="hidden" r:id="rId13"/>
  </sheets>
  <externalReferences>
    <externalReference r:id="rId14"/>
    <externalReference r:id="rId15"/>
  </externalReferences>
  <definedNames>
    <definedName name="_AtRisk_SimSetting_AutomaticallyGenerateReports">FALSE</definedName>
    <definedName name="_AtRisk_SimSetting_AutomaticResultsDisplayMode">0</definedName>
    <definedName name="_AtRisk_SimSetting_ConvergenceConfidenceLevel">0.95</definedName>
    <definedName name="_AtRisk_SimSetting_ConvergencePercentileToTest">0.9</definedName>
    <definedName name="_AtRisk_SimSetting_ConvergencePerformMeanTest">TRUE</definedName>
    <definedName name="_AtRisk_SimSetting_ConvergencePerformPercentileTest">FALSE</definedName>
    <definedName name="_AtRisk_SimSetting_ConvergencePerformStdDeviationTest">FALSE</definedName>
    <definedName name="_AtRisk_SimSetting_ConvergenceTestAllOutputs">TRUE</definedName>
    <definedName name="_AtRisk_SimSetting_ConvergenceTestingPeriod">100</definedName>
    <definedName name="_AtRisk_SimSetting_ConvergenceTolerance">0.03</definedName>
    <definedName name="_AtRisk_SimSetting_LiveUpdate">TRUE</definedName>
    <definedName name="_AtRisk_SimSetting_LiveUpdatePeriod">-1</definedName>
    <definedName name="_AtRisk_SimSetting_MacroRecalculationBehavior">0</definedName>
    <definedName name="_AtRisk_SimSetting_RandomNumberGenerator">0</definedName>
    <definedName name="_AtRisk_SimSetting_ReportOptionCustomItemsCount">0</definedName>
    <definedName name="_AtRisk_SimSetting_ReportOptionDataMode">1</definedName>
    <definedName name="_AtRisk_SimSetting_ReportOptionReportMultiSimType">1</definedName>
    <definedName name="_AtRisk_SimSetting_ReportOptionReportPlacement">1</definedName>
    <definedName name="_AtRisk_SimSetting_ReportOptionReportSelection">257</definedName>
    <definedName name="_AtRisk_SimSetting_ReportOptionReportsFileType">1</definedName>
    <definedName name="_AtRisk_SimSetting_ReportOptionSelectiveQR">FALSE</definedName>
    <definedName name="_AtRisk_SimSetting_ReportsList">257</definedName>
    <definedName name="_AtRisk_SimSetting_ShowSimulationProgressWindow">TRUE</definedName>
    <definedName name="_AtRisk_SimSetting_SimNameCount">0</definedName>
    <definedName name="_AtRisk_SimSetting_SmartSensitivityAnalysisEnabled">TRUE</definedName>
    <definedName name="_AtRisk_SimSetting_StatisticFunctionUpdating">1</definedName>
    <definedName name="_AtRisk_SimSetting_StdRecalcActiveSimulationNumber">1</definedName>
    <definedName name="_AtRisk_SimSetting_StdRecalcBehavior">1</definedName>
    <definedName name="_AtRisk_SimSetting_StdRecalcWithoutRiskStatic">0</definedName>
    <definedName name="_AtRisk_SimSetting_StdRecalcWithoutRiskStaticPercentile">0.5</definedName>
    <definedName name="_Order1">255</definedName>
    <definedName name="_Order2">255</definedName>
    <definedName name="Anglian_Water">#REF!</definedName>
    <definedName name="App1bdata">[1]App1b!$U$10:$DW$778</definedName>
    <definedName name="App1bIDnrs">[1]App1b!$U$10:$U$778</definedName>
    <definedName name="App1data">[1]App1!$C$7:$DE$781</definedName>
    <definedName name="App1IDnrs">[1]App1!$C$7:$C$781</definedName>
    <definedName name="B_NFIN_All">'[1]PC lists'!$C$78:$AK$104</definedName>
    <definedName name="BW_FIN_All">'[1]PC lists'!$C$32:$AI$53</definedName>
    <definedName name="BWW_FIN_All">'[1]PC lists'!$C$58:$AI$73</definedName>
    <definedName name="C_ISF" localSheetId="12">'[2]PC lists'!$N$8:$O$18</definedName>
    <definedName name="C_ISF">'[2]PC lists'!$N$8:$O$18</definedName>
    <definedName name="C_Leakage">'[1]PC lists'!$F$8:$G$26</definedName>
    <definedName name="C_MRepair">'[1]PC lists'!$J$8:$K$24</definedName>
    <definedName name="C_PCC">'[1]PC lists'!$H$8:$I$25</definedName>
    <definedName name="C_PI" localSheetId="12">'[2]PC lists'!$P$8:$Q$19</definedName>
    <definedName name="C_PI">'[2]PC lists'!$P$8:$Q$19</definedName>
    <definedName name="C_PSR">'[1]PC lists'!$X$8:$Y$24</definedName>
    <definedName name="C_RSFinS">'[1]PC lists'!$Z$8:$AA$18</definedName>
    <definedName name="C_RSRinD">'[1]PC lists'!$V$8:$W$24</definedName>
    <definedName name="C_SC" localSheetId="12">'[2]PC lists'!$R$8:$S$18</definedName>
    <definedName name="C_SC">'[2]PC lists'!$R$8:$S$18</definedName>
    <definedName name="C_TWC">'[1]PC lists'!$T$8:$U$18</definedName>
    <definedName name="C_UOutage">'[1]PC lists'!$L$8:$M$24</definedName>
    <definedName name="C_WQC">'[1]PC lists'!$B$8:$C$24</definedName>
    <definedName name="C_WSI">'[1]PC lists'!$D$8:$E$24</definedName>
    <definedName name="ChK_Tol">#REF!</definedName>
    <definedName name="Classification_of_treatment_works">#REF!</definedName>
    <definedName name="Dŵr_Cymru">#REF!</definedName>
    <definedName name="F" localSheetId="4">{"bal",#N/A,FALSE,"working papers";"income",#N/A,FALSE,"working papers"}</definedName>
    <definedName name="F" localSheetId="12">{"bal",#N/A,FALSE,"working papers";"income",#N/A,FALSE,"working papers"}</definedName>
    <definedName name="F">{"bal",#N/A,FALSE,"working papers";"income",#N/A,FALSE,"working papers"}</definedName>
    <definedName name="fdraf" localSheetId="4">{"bal",#N/A,FALSE,"working papers";"income",#N/A,FALSE,"working papers"}</definedName>
    <definedName name="fdraf" localSheetId="12">{"bal",#N/A,FALSE,"working papers";"income",#N/A,FALSE,"working papers"}</definedName>
    <definedName name="fdraf">{"bal",#N/A,FALSE,"working papers";"income",#N/A,FALSE,"working papers"}</definedName>
    <definedName name="Fdraft" localSheetId="4">{"bal",#N/A,FALSE,"working papers";"income",#N/A,FALSE,"working papers"}</definedName>
    <definedName name="Fdraft" localSheetId="12">{"bal",#N/A,FALSE,"working papers";"income",#N/A,FALSE,"working papers"}</definedName>
    <definedName name="Fdraft">{"bal",#N/A,FALSE,"working papers";"income",#N/A,FALSE,"working papers"}</definedName>
    <definedName name="IQ_CH">110000</definedName>
    <definedName name="IQ_CQ">5000</definedName>
    <definedName name="IQ_CY">10000</definedName>
    <definedName name="IQ_DAILY">500000</definedName>
    <definedName name="IQ_DNTM">700000</definedName>
    <definedName name="IQ_EXPENSE_CODE_">80019595006</definedName>
    <definedName name="IQ_FH">100000</definedName>
    <definedName name="IQ_FQ">500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Y">1000</definedName>
    <definedName name="IQ_LATESTK">1000</definedName>
    <definedName name="IQ_LATESTQ">500</definedName>
    <definedName name="IQ_LTM">2000</definedName>
    <definedName name="IQ_LTMMONTH">120000</definedName>
    <definedName name="IQ_MONTH">15000</definedName>
    <definedName name="IQ_MTD">800000</definedName>
    <definedName name="IQ_NAMES_REVISION_DATE_">41366.3748958333</definedName>
    <definedName name="IQ_NTM">6000</definedName>
    <definedName name="IQ_QTD">750000</definedName>
    <definedName name="IQ_TODAY">0</definedName>
    <definedName name="IQ_WEEK">50000</definedName>
    <definedName name="IQ_YTD">3000</definedName>
    <definedName name="IQ_YTDMONTH">130000</definedName>
    <definedName name="new" localSheetId="4" hidden="1">{"bal",#N/A,FALSE,"working papers";"income",#N/A,FALSE,"working papers"}</definedName>
    <definedName name="new" localSheetId="12" hidden="1">{"bal",#N/A,FALSE,"working papers";"income",#N/A,FALSE,"working papers"}</definedName>
    <definedName name="new" hidden="1">{"bal",#N/A,FALSE,"working papers";"income",#N/A,FALSE,"working papers"}</definedName>
    <definedName name="Northumbrian_Water">#REF!</definedName>
    <definedName name="Pct_Tol">#REF!</definedName>
    <definedName name="ProfileInps">[1]Validation!$P$5:$X$9</definedName>
    <definedName name="RiskAfterRecalcMacro">""</definedName>
    <definedName name="RiskAfterSimMacro">""</definedName>
    <definedName name="RiskBeforeRecalcMacro">""</definedName>
    <definedName name="RiskBeforeSimMacro">""</definedName>
    <definedName name="RiskCollectDistributionSamples">2</definedName>
    <definedName name="RiskFixedSeed">1</definedName>
    <definedName name="RiskHasSettings">5</definedName>
    <definedName name="RiskMinimizeOnStart">FALSE</definedName>
    <definedName name="RiskMonitorConvergence">FALSE</definedName>
    <definedName name="RiskMultipleCPUSupportEnabled">TRUE</definedName>
    <definedName name="RiskNumIterations">1000</definedName>
    <definedName name="RiskNumSimulations">1</definedName>
    <definedName name="RiskPauseOnError">FALSE</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tandardRecalc">2</definedName>
    <definedName name="RiskUpdateDisplay">FALSE</definedName>
    <definedName name="RiskUseDifferentSeedForEachSim">FALSE</definedName>
    <definedName name="RiskUseFixedSeed">FALSE</definedName>
    <definedName name="RiskUseMultipleCPUs">TRUE</definedName>
    <definedName name="SAPBEXrevision">1</definedName>
    <definedName name="SAPBEXsysID">"BWB"</definedName>
    <definedName name="SAPBEXwbID">"49ZLUKBQR0WG29D9LLI3IBIIT"</definedName>
    <definedName name="Severn_Trent_Water">#REF!</definedName>
    <definedName name="South_West_Water">#REF!</definedName>
    <definedName name="Southern_Water">#REF!</definedName>
    <definedName name="Thames_Water">#REF!</definedName>
    <definedName name="Trk_Tol">#REF!</definedName>
    <definedName name="United_Utilities_Water">#REF!</definedName>
    <definedName name="Wessex_Water">#REF!</definedName>
    <definedName name="wrn.papersdraft" localSheetId="4">{"bal",#N/A,FALSE,"working papers";"income",#N/A,FALSE,"working papers"}</definedName>
    <definedName name="wrn.papersdraft" localSheetId="12">{"bal",#N/A,FALSE,"working papers";"income",#N/A,FALSE,"working papers"}</definedName>
    <definedName name="wrn.papersdraft">{"bal",#N/A,FALSE,"working papers";"income",#N/A,FALSE,"working papers"}</definedName>
    <definedName name="wrn.wpapers." localSheetId="4">{"bal",#N/A,FALSE,"working papers";"income",#N/A,FALSE,"working papers"}</definedName>
    <definedName name="wrn.wpapers." localSheetId="12">{"bal",#N/A,FALSE,"working papers";"income",#N/A,FALSE,"working papers"}</definedName>
    <definedName name="wrn.wpapers." localSheetId="0" hidden="1">{0,0,0,0;0,0,0,0}</definedName>
    <definedName name="wrn.wpapers.">{"bal",#N/A,FALSE,"working papers";"income",#N/A,FALSE,"working papers"}</definedName>
    <definedName name="Yorkshire_Water">#REF!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R10" i="27" l="1"/>
  <c r="FQ10" i="27"/>
  <c r="FP10" i="27"/>
  <c r="FO10" i="27"/>
  <c r="FN10" i="27"/>
  <c r="FM10" i="27"/>
  <c r="FL10" i="27"/>
  <c r="FK10" i="27"/>
  <c r="FJ10" i="27"/>
  <c r="FI10" i="27"/>
  <c r="FH10" i="27"/>
  <c r="FG10" i="27"/>
  <c r="FF10" i="27"/>
  <c r="FE10" i="27"/>
  <c r="FD10" i="27"/>
  <c r="FC10" i="27"/>
  <c r="FB10" i="27"/>
  <c r="FA10" i="27"/>
  <c r="EZ10" i="27"/>
  <c r="EY10" i="27"/>
  <c r="EX10" i="27"/>
  <c r="EW10" i="27"/>
  <c r="EV10" i="27"/>
  <c r="EU10" i="27"/>
  <c r="ET10" i="27"/>
  <c r="ES10" i="27"/>
  <c r="ER10" i="27"/>
  <c r="EQ10" i="27"/>
  <c r="EP10" i="27"/>
  <c r="EO10" i="27"/>
  <c r="EN10" i="27"/>
  <c r="EM10" i="27"/>
  <c r="EL10" i="27"/>
  <c r="EK10" i="27"/>
  <c r="EJ10" i="27"/>
  <c r="EI10" i="27"/>
  <c r="EH10" i="27"/>
  <c r="EG10" i="27"/>
  <c r="EF10" i="27"/>
  <c r="EE10" i="27"/>
  <c r="ED10" i="27"/>
  <c r="EC10" i="27"/>
  <c r="EB10" i="27"/>
  <c r="EA10" i="27"/>
  <c r="DZ10" i="27"/>
  <c r="DY10" i="27"/>
  <c r="DX10" i="27"/>
  <c r="DW10" i="27"/>
  <c r="DV10" i="27"/>
  <c r="DU10" i="27"/>
  <c r="DT10" i="27"/>
  <c r="DS10" i="27"/>
  <c r="DR10" i="27"/>
  <c r="DQ10" i="27"/>
  <c r="DP10" i="27"/>
  <c r="DO10" i="27"/>
  <c r="DN10" i="27"/>
  <c r="DM10" i="27"/>
  <c r="DL10" i="27"/>
  <c r="DK10" i="27"/>
  <c r="DJ10" i="27"/>
  <c r="DI10" i="27"/>
  <c r="DH10" i="27"/>
  <c r="DG10" i="27"/>
  <c r="DF10" i="27"/>
  <c r="DE10" i="27"/>
  <c r="DD10" i="27"/>
  <c r="DC10" i="27"/>
  <c r="DB10" i="27"/>
  <c r="DA10" i="27"/>
  <c r="CZ10" i="27"/>
  <c r="CY10" i="27"/>
  <c r="CX10" i="27"/>
  <c r="CW10" i="27"/>
  <c r="CV10" i="27"/>
  <c r="CU10" i="27"/>
  <c r="CT10" i="27"/>
  <c r="CS10" i="27"/>
  <c r="CR10" i="27"/>
  <c r="CQ10" i="27"/>
  <c r="CO10" i="27"/>
  <c r="FQ20" i="27"/>
  <c r="FP20" i="27"/>
  <c r="FO20" i="27"/>
  <c r="FN20" i="27"/>
  <c r="FM20" i="27"/>
  <c r="FL20" i="27"/>
  <c r="FK20" i="27"/>
  <c r="FJ20" i="27"/>
  <c r="FI20" i="27"/>
  <c r="FH20" i="27"/>
  <c r="FG20" i="27"/>
  <c r="FF20" i="27"/>
  <c r="FE20" i="27"/>
  <c r="FD20" i="27"/>
  <c r="FC20" i="27"/>
  <c r="FB20" i="27"/>
  <c r="FA20" i="27"/>
  <c r="EZ20" i="27"/>
  <c r="EY20" i="27"/>
  <c r="EX20" i="27"/>
  <c r="EW20" i="27"/>
  <c r="EV20" i="27"/>
  <c r="EU20" i="27"/>
  <c r="ET20" i="27"/>
  <c r="ES20" i="27"/>
  <c r="ER20" i="27"/>
  <c r="EQ20" i="27"/>
  <c r="EP20" i="27"/>
  <c r="EO20" i="27"/>
  <c r="EN20" i="27"/>
  <c r="EM20" i="27"/>
  <c r="EL20" i="27"/>
  <c r="EK20" i="27"/>
  <c r="EJ20" i="27"/>
  <c r="EI20" i="27"/>
  <c r="EH20" i="27"/>
  <c r="EG20" i="27"/>
  <c r="EF20" i="27"/>
  <c r="EE20" i="27"/>
  <c r="ED20" i="27"/>
  <c r="EC20" i="27"/>
  <c r="EB20" i="27"/>
  <c r="EA20" i="27"/>
  <c r="DZ20" i="27"/>
  <c r="DY20" i="27"/>
  <c r="DX20" i="27"/>
  <c r="DW20" i="27"/>
  <c r="DV20" i="27"/>
  <c r="DU20" i="27"/>
  <c r="DT20" i="27"/>
  <c r="DS20" i="27"/>
  <c r="DR20" i="27"/>
  <c r="DQ20" i="27"/>
  <c r="DP20" i="27"/>
  <c r="DO20" i="27"/>
  <c r="DN20" i="27"/>
  <c r="DM20" i="27"/>
  <c r="DL20" i="27"/>
  <c r="DK20" i="27"/>
  <c r="DJ20" i="27"/>
  <c r="DI20" i="27"/>
  <c r="DH20" i="27"/>
  <c r="DG20" i="27"/>
  <c r="DF20" i="27"/>
  <c r="DE20" i="27"/>
  <c r="DD20" i="27"/>
  <c r="DC20" i="27"/>
  <c r="DB20" i="27"/>
  <c r="DA20" i="27"/>
  <c r="CZ20" i="27"/>
  <c r="CY20" i="27"/>
  <c r="CX20" i="27"/>
  <c r="CW20" i="27"/>
  <c r="CV20" i="27"/>
  <c r="CU20" i="27"/>
  <c r="CT20" i="27"/>
  <c r="CS20" i="27"/>
  <c r="CR20" i="27"/>
  <c r="CQ20" i="27"/>
  <c r="CO20" i="27" s="1"/>
  <c r="FQ19" i="27"/>
  <c r="FP19" i="27"/>
  <c r="FO19" i="27"/>
  <c r="FN19" i="27"/>
  <c r="FM19" i="27"/>
  <c r="FL19" i="27"/>
  <c r="FK19" i="27"/>
  <c r="FJ19" i="27"/>
  <c r="FI19" i="27"/>
  <c r="FH19" i="27"/>
  <c r="FG19" i="27"/>
  <c r="FF19" i="27"/>
  <c r="FE19" i="27"/>
  <c r="FD19" i="27"/>
  <c r="FC19" i="27"/>
  <c r="FB19" i="27"/>
  <c r="FA19" i="27"/>
  <c r="EZ19" i="27"/>
  <c r="EY19" i="27"/>
  <c r="EX19" i="27"/>
  <c r="EW19" i="27"/>
  <c r="EV19" i="27"/>
  <c r="EU19" i="27"/>
  <c r="ET19" i="27"/>
  <c r="ES19" i="27"/>
  <c r="ER19" i="27"/>
  <c r="EQ19" i="27"/>
  <c r="EP19" i="27"/>
  <c r="EO19" i="27"/>
  <c r="EN19" i="27"/>
  <c r="EM19" i="27"/>
  <c r="EL19" i="27"/>
  <c r="EK19" i="27"/>
  <c r="EJ19" i="27"/>
  <c r="EI19" i="27"/>
  <c r="EH19" i="27"/>
  <c r="EG19" i="27"/>
  <c r="EF19" i="27"/>
  <c r="EE19" i="27"/>
  <c r="ED19" i="27"/>
  <c r="EC19" i="27"/>
  <c r="EB19" i="27"/>
  <c r="EA19" i="27"/>
  <c r="DZ19" i="27"/>
  <c r="DY19" i="27"/>
  <c r="DX19" i="27"/>
  <c r="DW19" i="27"/>
  <c r="DV19" i="27"/>
  <c r="DU19" i="27"/>
  <c r="DT19" i="27"/>
  <c r="DS19" i="27"/>
  <c r="DR19" i="27"/>
  <c r="DQ19" i="27"/>
  <c r="DP19" i="27"/>
  <c r="DO19" i="27"/>
  <c r="DN19" i="27"/>
  <c r="DM19" i="27"/>
  <c r="DL19" i="27"/>
  <c r="DK19" i="27"/>
  <c r="DJ19" i="27"/>
  <c r="DI19" i="27"/>
  <c r="DH19" i="27"/>
  <c r="DG19" i="27"/>
  <c r="DF19" i="27"/>
  <c r="DE19" i="27"/>
  <c r="DD19" i="27"/>
  <c r="DC19" i="27"/>
  <c r="DB19" i="27"/>
  <c r="DA19" i="27"/>
  <c r="CZ19" i="27"/>
  <c r="CY19" i="27"/>
  <c r="CX19" i="27"/>
  <c r="CW19" i="27"/>
  <c r="CV19" i="27"/>
  <c r="CU19" i="27"/>
  <c r="CT19" i="27"/>
  <c r="CS19" i="27"/>
  <c r="CR19" i="27"/>
  <c r="CQ19" i="27"/>
  <c r="CO19" i="27" s="1"/>
  <c r="CH19" i="27"/>
  <c r="FR19" i="27" s="1"/>
  <c r="FR17" i="27"/>
  <c r="FQ17" i="27"/>
  <c r="FP17" i="27"/>
  <c r="FO17" i="27"/>
  <c r="FN17" i="27"/>
  <c r="FM17" i="27"/>
  <c r="FL17" i="27"/>
  <c r="FK17" i="27"/>
  <c r="FJ17" i="27"/>
  <c r="FI17" i="27"/>
  <c r="FH17" i="27"/>
  <c r="FG17" i="27"/>
  <c r="FF17" i="27"/>
  <c r="FE17" i="27"/>
  <c r="FD17" i="27"/>
  <c r="FC17" i="27"/>
  <c r="FB17" i="27"/>
  <c r="FA17" i="27"/>
  <c r="EZ17" i="27"/>
  <c r="EY17" i="27"/>
  <c r="EX17" i="27"/>
  <c r="EW17" i="27"/>
  <c r="EV17" i="27"/>
  <c r="EU17" i="27"/>
  <c r="ET17" i="27"/>
  <c r="ES17" i="27"/>
  <c r="ER17" i="27"/>
  <c r="EQ17" i="27"/>
  <c r="EP17" i="27"/>
  <c r="EO17" i="27"/>
  <c r="EN17" i="27"/>
  <c r="EM17" i="27"/>
  <c r="EL17" i="27"/>
  <c r="EK17" i="27"/>
  <c r="EJ17" i="27"/>
  <c r="EI17" i="27"/>
  <c r="EH17" i="27"/>
  <c r="EG17" i="27"/>
  <c r="EF17" i="27"/>
  <c r="EE17" i="27"/>
  <c r="ED17" i="27"/>
  <c r="EC17" i="27"/>
  <c r="EB17" i="27"/>
  <c r="EA17" i="27"/>
  <c r="DZ17" i="27"/>
  <c r="DY17" i="27"/>
  <c r="DX17" i="27"/>
  <c r="DW17" i="27"/>
  <c r="DV17" i="27"/>
  <c r="DU17" i="27"/>
  <c r="DT17" i="27"/>
  <c r="DS17" i="27"/>
  <c r="DR17" i="27"/>
  <c r="DQ17" i="27"/>
  <c r="DP17" i="27"/>
  <c r="DO17" i="27"/>
  <c r="DN17" i="27"/>
  <c r="DM17" i="27"/>
  <c r="DL17" i="27"/>
  <c r="DK17" i="27"/>
  <c r="DJ17" i="27"/>
  <c r="DI17" i="27"/>
  <c r="DH17" i="27"/>
  <c r="DG17" i="27"/>
  <c r="DF17" i="27"/>
  <c r="DE17" i="27"/>
  <c r="DD17" i="27"/>
  <c r="DC17" i="27"/>
  <c r="DB17" i="27"/>
  <c r="DA17" i="27"/>
  <c r="CZ17" i="27"/>
  <c r="CY17" i="27"/>
  <c r="CX17" i="27"/>
  <c r="CW17" i="27"/>
  <c r="CV17" i="27"/>
  <c r="CU17" i="27"/>
  <c r="CT17" i="27"/>
  <c r="CS17" i="27"/>
  <c r="CR17" i="27"/>
  <c r="CQ17" i="27"/>
  <c r="B2" i="27"/>
  <c r="CH10" i="27"/>
  <c r="CH11" i="27"/>
  <c r="CQ11" i="27"/>
  <c r="CR11" i="27"/>
  <c r="CS11" i="27"/>
  <c r="CT11" i="27"/>
  <c r="CU11" i="27"/>
  <c r="CV11" i="27"/>
  <c r="CW11" i="27"/>
  <c r="CX11" i="27"/>
  <c r="CY11" i="27"/>
  <c r="CZ11" i="27"/>
  <c r="DA11" i="27"/>
  <c r="DB11" i="27"/>
  <c r="DC11" i="27"/>
  <c r="DD11" i="27"/>
  <c r="DE11" i="27"/>
  <c r="DF11" i="27"/>
  <c r="DG11" i="27"/>
  <c r="DH11" i="27"/>
  <c r="DI11" i="27"/>
  <c r="DJ11" i="27"/>
  <c r="DK11" i="27"/>
  <c r="DL11" i="27"/>
  <c r="DM11" i="27"/>
  <c r="DN11" i="27"/>
  <c r="DO11" i="27"/>
  <c r="DP11" i="27"/>
  <c r="DQ11" i="27"/>
  <c r="DR11" i="27"/>
  <c r="DS11" i="27"/>
  <c r="DT11" i="27"/>
  <c r="DU11" i="27"/>
  <c r="DV11" i="27"/>
  <c r="DW11" i="27"/>
  <c r="DX11" i="27"/>
  <c r="DY11" i="27"/>
  <c r="DZ11" i="27"/>
  <c r="EA11" i="27"/>
  <c r="EB11" i="27"/>
  <c r="EC11" i="27"/>
  <c r="ED11" i="27"/>
  <c r="EE11" i="27"/>
  <c r="EF11" i="27"/>
  <c r="EG11" i="27"/>
  <c r="EH11" i="27"/>
  <c r="EI11" i="27"/>
  <c r="EJ11" i="27"/>
  <c r="EK11" i="27"/>
  <c r="EL11" i="27"/>
  <c r="EM11" i="27"/>
  <c r="EN11" i="27"/>
  <c r="EO11" i="27"/>
  <c r="EP11" i="27"/>
  <c r="EQ11" i="27"/>
  <c r="ER11" i="27"/>
  <c r="ES11" i="27"/>
  <c r="ET11" i="27"/>
  <c r="EU11" i="27"/>
  <c r="EV11" i="27"/>
  <c r="EW11" i="27"/>
  <c r="EX11" i="27"/>
  <c r="EY11" i="27"/>
  <c r="EZ11" i="27"/>
  <c r="FA11" i="27"/>
  <c r="FB11" i="27"/>
  <c r="FC11" i="27"/>
  <c r="FD11" i="27"/>
  <c r="FE11" i="27"/>
  <c r="FF11" i="27"/>
  <c r="FG11" i="27"/>
  <c r="FH11" i="27"/>
  <c r="FI11" i="27"/>
  <c r="FJ11" i="27"/>
  <c r="FK11" i="27"/>
  <c r="FL11" i="27"/>
  <c r="FM11" i="27"/>
  <c r="FN11" i="27"/>
  <c r="FO11" i="27"/>
  <c r="FP11" i="27"/>
  <c r="FQ11" i="27"/>
  <c r="FR11" i="27"/>
  <c r="CH12" i="27"/>
  <c r="FR12" i="27" s="1"/>
  <c r="CQ12" i="27"/>
  <c r="CR12" i="27"/>
  <c r="CS12" i="27"/>
  <c r="CT12" i="27"/>
  <c r="CU12" i="27"/>
  <c r="CV12" i="27"/>
  <c r="CW12" i="27"/>
  <c r="CX12" i="27"/>
  <c r="CY12" i="27"/>
  <c r="CZ12" i="27"/>
  <c r="DA12" i="27"/>
  <c r="DB12" i="27"/>
  <c r="DC12" i="27"/>
  <c r="DD12" i="27"/>
  <c r="DE12" i="27"/>
  <c r="DF12" i="27"/>
  <c r="DG12" i="27"/>
  <c r="DH12" i="27"/>
  <c r="DI12" i="27"/>
  <c r="DJ12" i="27"/>
  <c r="DK12" i="27"/>
  <c r="DL12" i="27"/>
  <c r="DM12" i="27"/>
  <c r="DN12" i="27"/>
  <c r="DO12" i="27"/>
  <c r="DP12" i="27"/>
  <c r="DQ12" i="27"/>
  <c r="DR12" i="27"/>
  <c r="DS12" i="27"/>
  <c r="DT12" i="27"/>
  <c r="DU12" i="27"/>
  <c r="DV12" i="27"/>
  <c r="DW12" i="27"/>
  <c r="DX12" i="27"/>
  <c r="DY12" i="27"/>
  <c r="DZ12" i="27"/>
  <c r="EA12" i="27"/>
  <c r="EB12" i="27"/>
  <c r="EC12" i="27"/>
  <c r="ED12" i="27"/>
  <c r="EE12" i="27"/>
  <c r="EF12" i="27"/>
  <c r="EG12" i="27"/>
  <c r="EH12" i="27"/>
  <c r="EI12" i="27"/>
  <c r="EJ12" i="27"/>
  <c r="EK12" i="27"/>
  <c r="EL12" i="27"/>
  <c r="EM12" i="27"/>
  <c r="EN12" i="27"/>
  <c r="EO12" i="27"/>
  <c r="EP12" i="27"/>
  <c r="EQ12" i="27"/>
  <c r="ER12" i="27"/>
  <c r="ES12" i="27"/>
  <c r="ET12" i="27"/>
  <c r="EU12" i="27"/>
  <c r="EV12" i="27"/>
  <c r="EW12" i="27"/>
  <c r="EX12" i="27"/>
  <c r="EY12" i="27"/>
  <c r="EZ12" i="27"/>
  <c r="FA12" i="27"/>
  <c r="FB12" i="27"/>
  <c r="FC12" i="27"/>
  <c r="FD12" i="27"/>
  <c r="FE12" i="27"/>
  <c r="FF12" i="27"/>
  <c r="FG12" i="27"/>
  <c r="FH12" i="27"/>
  <c r="FI12" i="27"/>
  <c r="FJ12" i="27"/>
  <c r="FK12" i="27"/>
  <c r="FL12" i="27"/>
  <c r="FM12" i="27"/>
  <c r="FN12" i="27"/>
  <c r="FO12" i="27"/>
  <c r="FP12" i="27"/>
  <c r="FQ12" i="27"/>
  <c r="CH13" i="27"/>
  <c r="CQ13" i="27"/>
  <c r="CR13" i="27"/>
  <c r="CS13" i="27"/>
  <c r="CT13" i="27"/>
  <c r="CU13" i="27"/>
  <c r="CV13" i="27"/>
  <c r="CW13" i="27"/>
  <c r="CX13" i="27"/>
  <c r="CY13" i="27"/>
  <c r="CZ13" i="27"/>
  <c r="DA13" i="27"/>
  <c r="DB13" i="27"/>
  <c r="DC13" i="27"/>
  <c r="DD13" i="27"/>
  <c r="DE13" i="27"/>
  <c r="DF13" i="27"/>
  <c r="DG13" i="27"/>
  <c r="DH13" i="27"/>
  <c r="DI13" i="27"/>
  <c r="DJ13" i="27"/>
  <c r="DK13" i="27"/>
  <c r="DL13" i="27"/>
  <c r="DM13" i="27"/>
  <c r="DN13" i="27"/>
  <c r="DO13" i="27"/>
  <c r="DP13" i="27"/>
  <c r="DQ13" i="27"/>
  <c r="DR13" i="27"/>
  <c r="DS13" i="27"/>
  <c r="DT13" i="27"/>
  <c r="DU13" i="27"/>
  <c r="DV13" i="27"/>
  <c r="DW13" i="27"/>
  <c r="DX13" i="27"/>
  <c r="DY13" i="27"/>
  <c r="DZ13" i="27"/>
  <c r="EA13" i="27"/>
  <c r="EB13" i="27"/>
  <c r="EC13" i="27"/>
  <c r="ED13" i="27"/>
  <c r="EE13" i="27"/>
  <c r="EF13" i="27"/>
  <c r="EG13" i="27"/>
  <c r="EH13" i="27"/>
  <c r="EI13" i="27"/>
  <c r="EJ13" i="27"/>
  <c r="EK13" i="27"/>
  <c r="EL13" i="27"/>
  <c r="EM13" i="27"/>
  <c r="EN13" i="27"/>
  <c r="EO13" i="27"/>
  <c r="EP13" i="27"/>
  <c r="EQ13" i="27"/>
  <c r="ER13" i="27"/>
  <c r="ES13" i="27"/>
  <c r="ET13" i="27"/>
  <c r="EU13" i="27"/>
  <c r="EV13" i="27"/>
  <c r="EW13" i="27"/>
  <c r="EX13" i="27"/>
  <c r="EY13" i="27"/>
  <c r="EZ13" i="27"/>
  <c r="FA13" i="27"/>
  <c r="FB13" i="27"/>
  <c r="FC13" i="27"/>
  <c r="FD13" i="27"/>
  <c r="FE13" i="27"/>
  <c r="FF13" i="27"/>
  <c r="FG13" i="27"/>
  <c r="FH13" i="27"/>
  <c r="FI13" i="27"/>
  <c r="FJ13" i="27"/>
  <c r="FK13" i="27"/>
  <c r="FL13" i="27"/>
  <c r="FM13" i="27"/>
  <c r="FN13" i="27"/>
  <c r="FO13" i="27"/>
  <c r="FP13" i="27"/>
  <c r="FQ13" i="27"/>
  <c r="FR13" i="27"/>
  <c r="CH14" i="27"/>
  <c r="FR14" i="27" s="1"/>
  <c r="CQ14" i="27"/>
  <c r="CR14" i="27"/>
  <c r="CS14" i="27"/>
  <c r="CT14" i="27"/>
  <c r="CU14" i="27"/>
  <c r="CV14" i="27"/>
  <c r="CW14" i="27"/>
  <c r="CX14" i="27"/>
  <c r="CY14" i="27"/>
  <c r="CZ14" i="27"/>
  <c r="DA14" i="27"/>
  <c r="DB14" i="27"/>
  <c r="DC14" i="27"/>
  <c r="DD14" i="27"/>
  <c r="DE14" i="27"/>
  <c r="DF14" i="27"/>
  <c r="DG14" i="27"/>
  <c r="DH14" i="27"/>
  <c r="DI14" i="27"/>
  <c r="DJ14" i="27"/>
  <c r="DK14" i="27"/>
  <c r="DL14" i="27"/>
  <c r="DM14" i="27"/>
  <c r="DN14" i="27"/>
  <c r="DO14" i="27"/>
  <c r="DP14" i="27"/>
  <c r="DQ14" i="27"/>
  <c r="DR14" i="27"/>
  <c r="DS14" i="27"/>
  <c r="DT14" i="27"/>
  <c r="DU14" i="27"/>
  <c r="DV14" i="27"/>
  <c r="DW14" i="27"/>
  <c r="DX14" i="27"/>
  <c r="DY14" i="27"/>
  <c r="DZ14" i="27"/>
  <c r="EA14" i="27"/>
  <c r="EB14" i="27"/>
  <c r="EC14" i="27"/>
  <c r="ED14" i="27"/>
  <c r="EE14" i="27"/>
  <c r="EF14" i="27"/>
  <c r="EG14" i="27"/>
  <c r="EH14" i="27"/>
  <c r="EI14" i="27"/>
  <c r="EJ14" i="27"/>
  <c r="EK14" i="27"/>
  <c r="EL14" i="27"/>
  <c r="EM14" i="27"/>
  <c r="EN14" i="27"/>
  <c r="EO14" i="27"/>
  <c r="EP14" i="27"/>
  <c r="EQ14" i="27"/>
  <c r="ER14" i="27"/>
  <c r="ES14" i="27"/>
  <c r="ET14" i="27"/>
  <c r="EU14" i="27"/>
  <c r="EV14" i="27"/>
  <c r="EW14" i="27"/>
  <c r="EX14" i="27"/>
  <c r="EY14" i="27"/>
  <c r="EZ14" i="27"/>
  <c r="FA14" i="27"/>
  <c r="FB14" i="27"/>
  <c r="FC14" i="27"/>
  <c r="FD14" i="27"/>
  <c r="FE14" i="27"/>
  <c r="FF14" i="27"/>
  <c r="FG14" i="27"/>
  <c r="FH14" i="27"/>
  <c r="FI14" i="27"/>
  <c r="FJ14" i="27"/>
  <c r="FK14" i="27"/>
  <c r="FL14" i="27"/>
  <c r="FM14" i="27"/>
  <c r="FN14" i="27"/>
  <c r="FO14" i="27"/>
  <c r="FP14" i="27"/>
  <c r="FQ14" i="27"/>
  <c r="CH15" i="27"/>
  <c r="CQ15" i="27"/>
  <c r="CR15" i="27"/>
  <c r="CS15" i="27"/>
  <c r="CT15" i="27"/>
  <c r="CU15" i="27"/>
  <c r="CV15" i="27"/>
  <c r="CW15" i="27"/>
  <c r="CX15" i="27"/>
  <c r="CY15" i="27"/>
  <c r="CZ15" i="27"/>
  <c r="DA15" i="27"/>
  <c r="DB15" i="27"/>
  <c r="DC15" i="27"/>
  <c r="DD15" i="27"/>
  <c r="DE15" i="27"/>
  <c r="DF15" i="27"/>
  <c r="DG15" i="27"/>
  <c r="DH15" i="27"/>
  <c r="DI15" i="27"/>
  <c r="DJ15" i="27"/>
  <c r="DK15" i="27"/>
  <c r="DL15" i="27"/>
  <c r="DM15" i="27"/>
  <c r="DN15" i="27"/>
  <c r="DO15" i="27"/>
  <c r="DP15" i="27"/>
  <c r="DQ15" i="27"/>
  <c r="DR15" i="27"/>
  <c r="DS15" i="27"/>
  <c r="DT15" i="27"/>
  <c r="DU15" i="27"/>
  <c r="DV15" i="27"/>
  <c r="DW15" i="27"/>
  <c r="DX15" i="27"/>
  <c r="DY15" i="27"/>
  <c r="DZ15" i="27"/>
  <c r="EA15" i="27"/>
  <c r="EB15" i="27"/>
  <c r="EC15" i="27"/>
  <c r="ED15" i="27"/>
  <c r="EE15" i="27"/>
  <c r="EF15" i="27"/>
  <c r="EG15" i="27"/>
  <c r="EH15" i="27"/>
  <c r="EI15" i="27"/>
  <c r="EJ15" i="27"/>
  <c r="EK15" i="27"/>
  <c r="EL15" i="27"/>
  <c r="EM15" i="27"/>
  <c r="EN15" i="27"/>
  <c r="EO15" i="27"/>
  <c r="EP15" i="27"/>
  <c r="EQ15" i="27"/>
  <c r="ER15" i="27"/>
  <c r="ES15" i="27"/>
  <c r="ET15" i="27"/>
  <c r="EU15" i="27"/>
  <c r="EV15" i="27"/>
  <c r="EW15" i="27"/>
  <c r="EX15" i="27"/>
  <c r="EY15" i="27"/>
  <c r="EZ15" i="27"/>
  <c r="FA15" i="27"/>
  <c r="FB15" i="27"/>
  <c r="FC15" i="27"/>
  <c r="FD15" i="27"/>
  <c r="FE15" i="27"/>
  <c r="FF15" i="27"/>
  <c r="FG15" i="27"/>
  <c r="FH15" i="27"/>
  <c r="FI15" i="27"/>
  <c r="FJ15" i="27"/>
  <c r="FK15" i="27"/>
  <c r="FL15" i="27"/>
  <c r="FM15" i="27"/>
  <c r="FN15" i="27"/>
  <c r="FO15" i="27"/>
  <c r="FP15" i="27"/>
  <c r="FQ15" i="27"/>
  <c r="FR15" i="27"/>
  <c r="CH16" i="27"/>
  <c r="FR16" i="27" s="1"/>
  <c r="CQ16" i="27"/>
  <c r="CR16" i="27"/>
  <c r="CS16" i="27"/>
  <c r="CT16" i="27"/>
  <c r="CU16" i="27"/>
  <c r="CV16" i="27"/>
  <c r="CW16" i="27"/>
  <c r="CX16" i="27"/>
  <c r="CY16" i="27"/>
  <c r="CZ16" i="27"/>
  <c r="DA16" i="27"/>
  <c r="DB16" i="27"/>
  <c r="DC16" i="27"/>
  <c r="DD16" i="27"/>
  <c r="DE16" i="27"/>
  <c r="DF16" i="27"/>
  <c r="DG16" i="27"/>
  <c r="DH16" i="27"/>
  <c r="DI16" i="27"/>
  <c r="DJ16" i="27"/>
  <c r="DK16" i="27"/>
  <c r="DL16" i="27"/>
  <c r="DM16" i="27"/>
  <c r="DN16" i="27"/>
  <c r="DO16" i="27"/>
  <c r="DP16" i="27"/>
  <c r="DQ16" i="27"/>
  <c r="DR16" i="27"/>
  <c r="DS16" i="27"/>
  <c r="DT16" i="27"/>
  <c r="DU16" i="27"/>
  <c r="DV16" i="27"/>
  <c r="DW16" i="27"/>
  <c r="DX16" i="27"/>
  <c r="DY16" i="27"/>
  <c r="DZ16" i="27"/>
  <c r="EA16" i="27"/>
  <c r="EB16" i="27"/>
  <c r="EC16" i="27"/>
  <c r="ED16" i="27"/>
  <c r="EE16" i="27"/>
  <c r="EF16" i="27"/>
  <c r="EG16" i="27"/>
  <c r="EH16" i="27"/>
  <c r="EI16" i="27"/>
  <c r="EJ16" i="27"/>
  <c r="EK16" i="27"/>
  <c r="EL16" i="27"/>
  <c r="EM16" i="27"/>
  <c r="EN16" i="27"/>
  <c r="EO16" i="27"/>
  <c r="EP16" i="27"/>
  <c r="EQ16" i="27"/>
  <c r="ER16" i="27"/>
  <c r="ES16" i="27"/>
  <c r="ET16" i="27"/>
  <c r="EU16" i="27"/>
  <c r="EV16" i="27"/>
  <c r="EW16" i="27"/>
  <c r="EX16" i="27"/>
  <c r="EY16" i="27"/>
  <c r="EZ16" i="27"/>
  <c r="FA16" i="27"/>
  <c r="FB16" i="27"/>
  <c r="FC16" i="27"/>
  <c r="FD16" i="27"/>
  <c r="FE16" i="27"/>
  <c r="FF16" i="27"/>
  <c r="FG16" i="27"/>
  <c r="FH16" i="27"/>
  <c r="FI16" i="27"/>
  <c r="FJ16" i="27"/>
  <c r="FK16" i="27"/>
  <c r="FL16" i="27"/>
  <c r="FM16" i="27"/>
  <c r="FN16" i="27"/>
  <c r="FO16" i="27"/>
  <c r="FP16" i="27"/>
  <c r="FQ16" i="27"/>
  <c r="CH17" i="27"/>
  <c r="CH18" i="27"/>
  <c r="CQ18" i="27"/>
  <c r="CR18" i="27"/>
  <c r="CS18" i="27"/>
  <c r="CT18" i="27"/>
  <c r="CU18" i="27"/>
  <c r="CV18" i="27"/>
  <c r="CW18" i="27"/>
  <c r="CX18" i="27"/>
  <c r="CY18" i="27"/>
  <c r="CZ18" i="27"/>
  <c r="DA18" i="27"/>
  <c r="DB18" i="27"/>
  <c r="DC18" i="27"/>
  <c r="DD18" i="27"/>
  <c r="DE18" i="27"/>
  <c r="DF18" i="27"/>
  <c r="DG18" i="27"/>
  <c r="DH18" i="27"/>
  <c r="DI18" i="27"/>
  <c r="DJ18" i="27"/>
  <c r="DK18" i="27"/>
  <c r="DL18" i="27"/>
  <c r="DM18" i="27"/>
  <c r="DN18" i="27"/>
  <c r="DO18" i="27"/>
  <c r="DP18" i="27"/>
  <c r="DQ18" i="27"/>
  <c r="DR18" i="27"/>
  <c r="DS18" i="27"/>
  <c r="DT18" i="27"/>
  <c r="DU18" i="27"/>
  <c r="DV18" i="27"/>
  <c r="DW18" i="27"/>
  <c r="DX18" i="27"/>
  <c r="DY18" i="27"/>
  <c r="DZ18" i="27"/>
  <c r="EA18" i="27"/>
  <c r="EB18" i="27"/>
  <c r="EC18" i="27"/>
  <c r="ED18" i="27"/>
  <c r="EE18" i="27"/>
  <c r="EF18" i="27"/>
  <c r="EG18" i="27"/>
  <c r="EH18" i="27"/>
  <c r="EI18" i="27"/>
  <c r="EJ18" i="27"/>
  <c r="EK18" i="27"/>
  <c r="EL18" i="27"/>
  <c r="EM18" i="27"/>
  <c r="EN18" i="27"/>
  <c r="EO18" i="27"/>
  <c r="EP18" i="27"/>
  <c r="EQ18" i="27"/>
  <c r="ER18" i="27"/>
  <c r="ES18" i="27"/>
  <c r="ET18" i="27"/>
  <c r="EU18" i="27"/>
  <c r="EV18" i="27"/>
  <c r="EW18" i="27"/>
  <c r="EX18" i="27"/>
  <c r="EY18" i="27"/>
  <c r="EZ18" i="27"/>
  <c r="FA18" i="27"/>
  <c r="FB18" i="27"/>
  <c r="FC18" i="27"/>
  <c r="FD18" i="27"/>
  <c r="FE18" i="27"/>
  <c r="FF18" i="27"/>
  <c r="FG18" i="27"/>
  <c r="FH18" i="27"/>
  <c r="FI18" i="27"/>
  <c r="FJ18" i="27"/>
  <c r="FK18" i="27"/>
  <c r="FL18" i="27"/>
  <c r="FM18" i="27"/>
  <c r="FN18" i="27"/>
  <c r="FO18" i="27"/>
  <c r="FP18" i="27"/>
  <c r="FQ18" i="27"/>
  <c r="FR18" i="27"/>
  <c r="CH20" i="27"/>
  <c r="FR20" i="27" s="1"/>
  <c r="CO17" i="27" l="1"/>
  <c r="CO16" i="27"/>
  <c r="CO11" i="27"/>
  <c r="CO18" i="27"/>
  <c r="CO14" i="27"/>
  <c r="CO15" i="27"/>
  <c r="CO12" i="27"/>
  <c r="CO13" i="27"/>
  <c r="D2" i="9" l="1"/>
  <c r="A86" i="24" s="1"/>
  <c r="CH42" i="9"/>
  <c r="CH30" i="9"/>
  <c r="CH18" i="9"/>
  <c r="B2" i="14"/>
  <c r="B2" i="1"/>
  <c r="B2" i="16"/>
  <c r="A15" i="24" l="1"/>
  <c r="A31" i="24"/>
  <c r="A47" i="24"/>
  <c r="A7" i="24"/>
  <c r="A23" i="24"/>
  <c r="A39" i="24"/>
  <c r="A11" i="24"/>
  <c r="A27" i="24"/>
  <c r="A43" i="24"/>
  <c r="A3" i="24"/>
  <c r="A19" i="24"/>
  <c r="A35" i="24"/>
  <c r="A51" i="24"/>
  <c r="A55" i="24"/>
  <c r="A59" i="24"/>
  <c r="A63" i="24"/>
  <c r="A67" i="24"/>
  <c r="A71" i="24"/>
  <c r="A75" i="24"/>
  <c r="A79" i="24"/>
  <c r="A83" i="24"/>
  <c r="A4" i="24"/>
  <c r="A8" i="24"/>
  <c r="A12" i="24"/>
  <c r="A16" i="24"/>
  <c r="A20" i="24"/>
  <c r="A24" i="24"/>
  <c r="A28" i="24"/>
  <c r="A32" i="24"/>
  <c r="A36" i="24"/>
  <c r="A40" i="24"/>
  <c r="A44" i="24"/>
  <c r="A48" i="24"/>
  <c r="A52" i="24"/>
  <c r="A56" i="24"/>
  <c r="A60" i="24"/>
  <c r="A64" i="24"/>
  <c r="A68" i="24"/>
  <c r="A72" i="24"/>
  <c r="A76" i="24"/>
  <c r="A80" i="24"/>
  <c r="A84" i="24"/>
  <c r="A5" i="24"/>
  <c r="A9" i="24"/>
  <c r="A13" i="24"/>
  <c r="A17" i="24"/>
  <c r="A21" i="24"/>
  <c r="A25" i="24"/>
  <c r="A29" i="24"/>
  <c r="A33" i="24"/>
  <c r="A37" i="24"/>
  <c r="A41" i="24"/>
  <c r="A45" i="24"/>
  <c r="A49" i="24"/>
  <c r="A53" i="24"/>
  <c r="A57" i="24"/>
  <c r="A61" i="24"/>
  <c r="A65" i="24"/>
  <c r="A69" i="24"/>
  <c r="A73" i="24"/>
  <c r="A77" i="24"/>
  <c r="A81" i="24"/>
  <c r="A85" i="24"/>
  <c r="A6" i="24"/>
  <c r="A10" i="24"/>
  <c r="A14" i="24"/>
  <c r="A18" i="24"/>
  <c r="A22" i="24"/>
  <c r="A26" i="24"/>
  <c r="A30" i="24"/>
  <c r="A34" i="24"/>
  <c r="A38" i="24"/>
  <c r="A42" i="24"/>
  <c r="A46" i="24"/>
  <c r="A50" i="24"/>
  <c r="A54" i="24"/>
  <c r="A58" i="24"/>
  <c r="A62" i="24"/>
  <c r="A66" i="24"/>
  <c r="A70" i="24"/>
  <c r="A74" i="24"/>
  <c r="A78" i="24"/>
  <c r="A82" i="24"/>
  <c r="N76" i="24" l="1"/>
  <c r="M76" i="24"/>
  <c r="N75" i="24"/>
  <c r="M75" i="24"/>
  <c r="N74" i="24"/>
  <c r="M74" i="24"/>
  <c r="N73" i="24"/>
  <c r="M73" i="24"/>
  <c r="N72" i="24"/>
  <c r="M72" i="24"/>
  <c r="N71" i="24"/>
  <c r="M71" i="24"/>
  <c r="N70" i="24"/>
  <c r="M70" i="24"/>
  <c r="N69" i="24"/>
  <c r="M69" i="24"/>
  <c r="N68" i="24"/>
  <c r="M68" i="24"/>
  <c r="N67" i="24"/>
  <c r="M67" i="24"/>
  <c r="N66" i="24"/>
  <c r="M66" i="24"/>
  <c r="N65" i="24"/>
  <c r="M65" i="24"/>
  <c r="N64" i="24"/>
  <c r="M64" i="24"/>
  <c r="N63" i="24"/>
  <c r="M63" i="24"/>
  <c r="N62" i="24"/>
  <c r="M62" i="24"/>
  <c r="N61" i="24"/>
  <c r="M61" i="24"/>
  <c r="N60" i="24"/>
  <c r="M60" i="24"/>
  <c r="N59" i="24"/>
  <c r="M59" i="24"/>
  <c r="M58" i="24"/>
  <c r="M57" i="24"/>
  <c r="M56" i="24"/>
  <c r="M55" i="24"/>
  <c r="M54" i="24"/>
  <c r="M53" i="24"/>
  <c r="M52" i="24"/>
  <c r="N58" i="24"/>
  <c r="N57" i="24"/>
  <c r="N56" i="24"/>
  <c r="N55" i="24"/>
  <c r="N54" i="24"/>
  <c r="N53" i="24"/>
  <c r="N52" i="24"/>
  <c r="N51" i="24"/>
  <c r="N50" i="24"/>
  <c r="M51" i="24"/>
  <c r="M50" i="24"/>
  <c r="N49" i="24"/>
  <c r="M49" i="24"/>
  <c r="N48" i="24"/>
  <c r="M48" i="24"/>
  <c r="N47" i="24"/>
  <c r="M47" i="24"/>
  <c r="N46" i="24"/>
  <c r="M46" i="24"/>
  <c r="N45" i="24"/>
  <c r="M45" i="24"/>
  <c r="N44" i="24"/>
  <c r="M44" i="24"/>
  <c r="N43" i="24"/>
  <c r="M43" i="24"/>
  <c r="N42" i="24"/>
  <c r="M42" i="24"/>
  <c r="N41" i="24"/>
  <c r="M41" i="24"/>
  <c r="N40" i="24"/>
  <c r="M40" i="24"/>
  <c r="N39" i="24"/>
  <c r="M39" i="24"/>
  <c r="N38" i="24"/>
  <c r="M38" i="24"/>
  <c r="N37" i="24"/>
  <c r="M37" i="24"/>
  <c r="N36" i="24"/>
  <c r="M36" i="24"/>
  <c r="N35" i="24"/>
  <c r="M35" i="24"/>
  <c r="N34" i="24"/>
  <c r="M34" i="24"/>
  <c r="N33" i="24"/>
  <c r="M33" i="24"/>
  <c r="N32" i="24"/>
  <c r="M32" i="24"/>
  <c r="N31" i="24"/>
  <c r="M31" i="24"/>
  <c r="N30" i="24"/>
  <c r="N29" i="24"/>
  <c r="N28" i="24"/>
  <c r="N27" i="24"/>
  <c r="N26" i="24"/>
  <c r="N25" i="24"/>
  <c r="N24" i="24"/>
  <c r="M29" i="24"/>
  <c r="M28" i="24"/>
  <c r="M27" i="24"/>
  <c r="M26" i="24"/>
  <c r="M25" i="24"/>
  <c r="M24" i="24"/>
  <c r="M23" i="24"/>
  <c r="N23" i="24"/>
  <c r="M30" i="24"/>
  <c r="N22" i="24"/>
  <c r="M22" i="24"/>
  <c r="N21" i="24"/>
  <c r="M21" i="24"/>
  <c r="N20" i="24"/>
  <c r="M20" i="24"/>
  <c r="N19" i="24"/>
  <c r="M19" i="24"/>
  <c r="N18" i="24"/>
  <c r="M18" i="24"/>
  <c r="N17" i="24"/>
  <c r="M17" i="24"/>
  <c r="N16" i="24"/>
  <c r="N15" i="24"/>
  <c r="N14" i="24"/>
  <c r="N13" i="24"/>
  <c r="N12" i="24"/>
  <c r="N11" i="24"/>
  <c r="N10" i="24"/>
  <c r="M16" i="24"/>
  <c r="M15" i="24"/>
  <c r="M14" i="24"/>
  <c r="M13" i="24"/>
  <c r="M12" i="24"/>
  <c r="M11" i="24"/>
  <c r="M10" i="24"/>
  <c r="N9" i="24"/>
  <c r="M9" i="24"/>
  <c r="N8" i="24"/>
  <c r="N7" i="24"/>
  <c r="N6" i="24"/>
  <c r="N5" i="24"/>
  <c r="N4" i="24"/>
  <c r="N3" i="24"/>
  <c r="M8" i="24"/>
  <c r="M7" i="24"/>
  <c r="M6" i="24"/>
  <c r="M5" i="24"/>
  <c r="M4" i="24"/>
  <c r="M3" i="24"/>
  <c r="AW34" i="16" l="1"/>
  <c r="AW33" i="16"/>
  <c r="AW32" i="16"/>
  <c r="AW31" i="16"/>
  <c r="AW30" i="16"/>
  <c r="AW29" i="16"/>
  <c r="AS34" i="16"/>
  <c r="AS33" i="16"/>
  <c r="AS32" i="16"/>
  <c r="AS31" i="16"/>
  <c r="AS30" i="16"/>
  <c r="AS29" i="16"/>
  <c r="AO34" i="16"/>
  <c r="AO33" i="16"/>
  <c r="AO32" i="16"/>
  <c r="AO31" i="16"/>
  <c r="AO30" i="16"/>
  <c r="AO29" i="16"/>
  <c r="AK34" i="16"/>
  <c r="AK33" i="16"/>
  <c r="AK32" i="16"/>
  <c r="AK31" i="16"/>
  <c r="AK30" i="16"/>
  <c r="AK29" i="16"/>
  <c r="AG34" i="16"/>
  <c r="AG33" i="16"/>
  <c r="AG32" i="16"/>
  <c r="AG31" i="16"/>
  <c r="AG30" i="16"/>
  <c r="AG29" i="16"/>
  <c r="AC34" i="16"/>
  <c r="AC33" i="16"/>
  <c r="AC32" i="16"/>
  <c r="AC31" i="16"/>
  <c r="AC30" i="16"/>
  <c r="AC29" i="16"/>
  <c r="Y34" i="16"/>
  <c r="Y33" i="16"/>
  <c r="Y32" i="16"/>
  <c r="Y31" i="16"/>
  <c r="Y30" i="16"/>
  <c r="Y29" i="16"/>
  <c r="U34" i="16"/>
  <c r="U33" i="16"/>
  <c r="U32" i="16"/>
  <c r="U31" i="16"/>
  <c r="U30" i="16"/>
  <c r="U29" i="16"/>
  <c r="Q34" i="16"/>
  <c r="Q33" i="16"/>
  <c r="Q32" i="16"/>
  <c r="Q31" i="16"/>
  <c r="Q30" i="16"/>
  <c r="Q29" i="16"/>
  <c r="M34" i="16"/>
  <c r="M33" i="16"/>
  <c r="M32" i="16"/>
  <c r="M31" i="16"/>
  <c r="M30" i="16"/>
  <c r="M29" i="16"/>
  <c r="I29" i="16"/>
  <c r="C86" i="24" l="1"/>
  <c r="C85" i="24"/>
  <c r="C84" i="24"/>
  <c r="D86" i="24"/>
  <c r="D85" i="24"/>
  <c r="D84" i="24"/>
  <c r="C83" i="24"/>
  <c r="C82" i="24"/>
  <c r="C81" i="24"/>
  <c r="D83" i="24"/>
  <c r="D82" i="24"/>
  <c r="D81" i="24"/>
  <c r="O86" i="24" l="1"/>
  <c r="P86" i="24"/>
  <c r="O85" i="24"/>
  <c r="P85" i="24"/>
  <c r="N85" i="24"/>
  <c r="N86" i="24"/>
  <c r="O84" i="24"/>
  <c r="P84" i="24"/>
  <c r="N84" i="24"/>
  <c r="J15" i="14"/>
  <c r="J16" i="14"/>
  <c r="J14" i="14"/>
  <c r="J10" i="14"/>
  <c r="J11" i="14"/>
  <c r="J9" i="14"/>
  <c r="O83" i="24"/>
  <c r="P83" i="24"/>
  <c r="O82" i="24"/>
  <c r="P82" i="24"/>
  <c r="N82" i="24"/>
  <c r="N83" i="24"/>
  <c r="O81" i="24"/>
  <c r="P81" i="24"/>
  <c r="N81" i="24"/>
  <c r="G80" i="24"/>
  <c r="H80" i="24"/>
  <c r="I80" i="24"/>
  <c r="J80" i="24"/>
  <c r="K80" i="24"/>
  <c r="L80" i="24"/>
  <c r="M80" i="24"/>
  <c r="N80" i="24"/>
  <c r="O80" i="24"/>
  <c r="P80" i="24"/>
  <c r="F80" i="24"/>
  <c r="G78" i="24"/>
  <c r="H78" i="24"/>
  <c r="I78" i="24"/>
  <c r="J78" i="24"/>
  <c r="K78" i="24"/>
  <c r="L78" i="24"/>
  <c r="M78" i="24"/>
  <c r="N78" i="24"/>
  <c r="O78" i="24"/>
  <c r="P78" i="24"/>
  <c r="F78" i="24"/>
  <c r="G77" i="24"/>
  <c r="H77" i="24"/>
  <c r="I77" i="24"/>
  <c r="J77" i="24"/>
  <c r="K77" i="24"/>
  <c r="L77" i="24"/>
  <c r="M77" i="24"/>
  <c r="N77" i="24"/>
  <c r="O77" i="24"/>
  <c r="P77" i="24"/>
  <c r="F77" i="24"/>
  <c r="G72" i="24"/>
  <c r="H72" i="24"/>
  <c r="I72" i="24"/>
  <c r="J72" i="24"/>
  <c r="K72" i="24"/>
  <c r="L72" i="24"/>
  <c r="O72" i="24"/>
  <c r="P72" i="24"/>
  <c r="G73" i="24"/>
  <c r="H73" i="24"/>
  <c r="I73" i="24"/>
  <c r="J73" i="24"/>
  <c r="K73" i="24"/>
  <c r="L73" i="24"/>
  <c r="O73" i="24"/>
  <c r="P73" i="24"/>
  <c r="G74" i="24"/>
  <c r="H74" i="24"/>
  <c r="I74" i="24"/>
  <c r="J74" i="24"/>
  <c r="K74" i="24"/>
  <c r="L74" i="24"/>
  <c r="O74" i="24"/>
  <c r="P74" i="24"/>
  <c r="G75" i="24"/>
  <c r="H75" i="24"/>
  <c r="I75" i="24"/>
  <c r="J75" i="24"/>
  <c r="K75" i="24"/>
  <c r="L75" i="24"/>
  <c r="O75" i="24"/>
  <c r="P75" i="24"/>
  <c r="G76" i="24"/>
  <c r="H76" i="24"/>
  <c r="I76" i="24"/>
  <c r="J76" i="24"/>
  <c r="K76" i="24"/>
  <c r="L76" i="24"/>
  <c r="O76" i="24"/>
  <c r="P76" i="24"/>
  <c r="P71" i="24"/>
  <c r="O71" i="24"/>
  <c r="L71" i="24"/>
  <c r="K71" i="24"/>
  <c r="J71" i="24"/>
  <c r="I71" i="24"/>
  <c r="H71" i="24"/>
  <c r="G71" i="24"/>
  <c r="F71" i="24"/>
  <c r="F66" i="24"/>
  <c r="G66" i="24"/>
  <c r="H66" i="24"/>
  <c r="I66" i="24"/>
  <c r="J66" i="24"/>
  <c r="K66" i="24"/>
  <c r="L66" i="24"/>
  <c r="O66" i="24"/>
  <c r="P66" i="24"/>
  <c r="F67" i="24"/>
  <c r="G67" i="24"/>
  <c r="H67" i="24"/>
  <c r="I67" i="24"/>
  <c r="J67" i="24"/>
  <c r="K67" i="24"/>
  <c r="L67" i="24"/>
  <c r="O67" i="24"/>
  <c r="P67" i="24"/>
  <c r="F68" i="24"/>
  <c r="G68" i="24"/>
  <c r="H68" i="24"/>
  <c r="I68" i="24"/>
  <c r="J68" i="24"/>
  <c r="K68" i="24"/>
  <c r="L68" i="24"/>
  <c r="O68" i="24"/>
  <c r="P68" i="24"/>
  <c r="F69" i="24"/>
  <c r="G69" i="24"/>
  <c r="H69" i="24"/>
  <c r="I69" i="24"/>
  <c r="J69" i="24"/>
  <c r="K69" i="24"/>
  <c r="L69" i="24"/>
  <c r="O69" i="24"/>
  <c r="P69" i="24"/>
  <c r="F70" i="24"/>
  <c r="G70" i="24"/>
  <c r="H70" i="24"/>
  <c r="I70" i="24"/>
  <c r="J70" i="24"/>
  <c r="K70" i="24"/>
  <c r="L70" i="24"/>
  <c r="O70" i="24"/>
  <c r="P70" i="24"/>
  <c r="P65" i="24"/>
  <c r="O65" i="24"/>
  <c r="L65" i="24"/>
  <c r="K65" i="24"/>
  <c r="J65" i="24"/>
  <c r="I65" i="24"/>
  <c r="H65" i="24"/>
  <c r="G65" i="24"/>
  <c r="F65" i="24"/>
  <c r="F60" i="24"/>
  <c r="G60" i="24"/>
  <c r="H60" i="24"/>
  <c r="I60" i="24"/>
  <c r="J60" i="24"/>
  <c r="K60" i="24"/>
  <c r="L60" i="24"/>
  <c r="O60" i="24"/>
  <c r="P60" i="24"/>
  <c r="F61" i="24"/>
  <c r="G61" i="24"/>
  <c r="H61" i="24"/>
  <c r="I61" i="24"/>
  <c r="J61" i="24"/>
  <c r="K61" i="24"/>
  <c r="L61" i="24"/>
  <c r="O61" i="24"/>
  <c r="P61" i="24"/>
  <c r="F62" i="24"/>
  <c r="G62" i="24"/>
  <c r="H62" i="24"/>
  <c r="I62" i="24"/>
  <c r="J62" i="24"/>
  <c r="K62" i="24"/>
  <c r="L62" i="24"/>
  <c r="O62" i="24"/>
  <c r="P62" i="24"/>
  <c r="F63" i="24"/>
  <c r="G63" i="24"/>
  <c r="H63" i="24"/>
  <c r="I63" i="24"/>
  <c r="J63" i="24"/>
  <c r="K63" i="24"/>
  <c r="L63" i="24"/>
  <c r="O63" i="24"/>
  <c r="P63" i="24"/>
  <c r="F64" i="24"/>
  <c r="G64" i="24"/>
  <c r="H64" i="24"/>
  <c r="I64" i="24"/>
  <c r="J64" i="24"/>
  <c r="K64" i="24"/>
  <c r="L64" i="24"/>
  <c r="O64" i="24"/>
  <c r="P64" i="24"/>
  <c r="P59" i="24"/>
  <c r="O59" i="24"/>
  <c r="L59" i="24"/>
  <c r="K59" i="24"/>
  <c r="J59" i="24"/>
  <c r="I59" i="24"/>
  <c r="H59" i="24"/>
  <c r="G59" i="24"/>
  <c r="F59" i="24"/>
  <c r="F53" i="24" l="1"/>
  <c r="G53" i="24"/>
  <c r="H53" i="24"/>
  <c r="I53" i="24"/>
  <c r="J53" i="24"/>
  <c r="K53" i="24"/>
  <c r="L53" i="24"/>
  <c r="O53" i="24"/>
  <c r="P53" i="24"/>
  <c r="F54" i="24"/>
  <c r="G54" i="24"/>
  <c r="H54" i="24"/>
  <c r="I54" i="24"/>
  <c r="J54" i="24"/>
  <c r="K54" i="24"/>
  <c r="L54" i="24"/>
  <c r="O54" i="24"/>
  <c r="P54" i="24"/>
  <c r="F55" i="24"/>
  <c r="G55" i="24"/>
  <c r="H55" i="24"/>
  <c r="I55" i="24"/>
  <c r="J55" i="24"/>
  <c r="K55" i="24"/>
  <c r="L55" i="24"/>
  <c r="O55" i="24"/>
  <c r="P55" i="24"/>
  <c r="F56" i="24"/>
  <c r="G56" i="24"/>
  <c r="H56" i="24"/>
  <c r="I56" i="24"/>
  <c r="J56" i="24"/>
  <c r="K56" i="24"/>
  <c r="L56" i="24"/>
  <c r="O56" i="24"/>
  <c r="P56" i="24"/>
  <c r="F57" i="24"/>
  <c r="G57" i="24"/>
  <c r="H57" i="24"/>
  <c r="I57" i="24"/>
  <c r="J57" i="24"/>
  <c r="K57" i="24"/>
  <c r="L57" i="24"/>
  <c r="O57" i="24"/>
  <c r="P57" i="24"/>
  <c r="F58" i="24"/>
  <c r="G58" i="24"/>
  <c r="H58" i="24"/>
  <c r="I58" i="24"/>
  <c r="J58" i="24"/>
  <c r="K58" i="24"/>
  <c r="L58" i="24"/>
  <c r="O58" i="24"/>
  <c r="P58" i="24"/>
  <c r="P52" i="24"/>
  <c r="O52" i="24"/>
  <c r="L52" i="24"/>
  <c r="K52" i="24"/>
  <c r="J52" i="24"/>
  <c r="I52" i="24"/>
  <c r="H52" i="24"/>
  <c r="G52" i="24"/>
  <c r="F52" i="24"/>
  <c r="F51" i="24"/>
  <c r="G51" i="24"/>
  <c r="H51" i="24"/>
  <c r="I51" i="24"/>
  <c r="J51" i="24"/>
  <c r="K51" i="24"/>
  <c r="L51" i="24"/>
  <c r="O51" i="24"/>
  <c r="P51" i="24"/>
  <c r="F46" i="24"/>
  <c r="G46" i="24"/>
  <c r="H46" i="24"/>
  <c r="I46" i="24"/>
  <c r="J46" i="24"/>
  <c r="K46" i="24"/>
  <c r="L46" i="24"/>
  <c r="O46" i="24"/>
  <c r="P46" i="24"/>
  <c r="F47" i="24"/>
  <c r="G47" i="24"/>
  <c r="H47" i="24"/>
  <c r="I47" i="24"/>
  <c r="J47" i="24"/>
  <c r="K47" i="24"/>
  <c r="L47" i="24"/>
  <c r="O47" i="24"/>
  <c r="P47" i="24"/>
  <c r="F48" i="24"/>
  <c r="G48" i="24"/>
  <c r="H48" i="24"/>
  <c r="I48" i="24"/>
  <c r="J48" i="24"/>
  <c r="K48" i="24"/>
  <c r="L48" i="24"/>
  <c r="O48" i="24"/>
  <c r="P48" i="24"/>
  <c r="F49" i="24"/>
  <c r="G49" i="24"/>
  <c r="H49" i="24"/>
  <c r="I49" i="24"/>
  <c r="J49" i="24"/>
  <c r="K49" i="24"/>
  <c r="L49" i="24"/>
  <c r="O49" i="24"/>
  <c r="P49" i="24"/>
  <c r="F50" i="24"/>
  <c r="G50" i="24"/>
  <c r="H50" i="24"/>
  <c r="I50" i="24"/>
  <c r="J50" i="24"/>
  <c r="K50" i="24"/>
  <c r="L50" i="24"/>
  <c r="O50" i="24"/>
  <c r="P50" i="24"/>
  <c r="P45" i="24"/>
  <c r="O45" i="24"/>
  <c r="L45" i="24"/>
  <c r="K45" i="24"/>
  <c r="J45" i="24"/>
  <c r="I45" i="24"/>
  <c r="H45" i="24"/>
  <c r="G45" i="24"/>
  <c r="F45" i="24"/>
  <c r="F39" i="24"/>
  <c r="G39" i="24"/>
  <c r="H39" i="24"/>
  <c r="I39" i="24"/>
  <c r="J39" i="24"/>
  <c r="K39" i="24"/>
  <c r="L39" i="24"/>
  <c r="O39" i="24"/>
  <c r="P39" i="24"/>
  <c r="F40" i="24"/>
  <c r="G40" i="24"/>
  <c r="H40" i="24"/>
  <c r="I40" i="24"/>
  <c r="J40" i="24"/>
  <c r="K40" i="24"/>
  <c r="L40" i="24"/>
  <c r="O40" i="24"/>
  <c r="P40" i="24"/>
  <c r="F41" i="24"/>
  <c r="G41" i="24"/>
  <c r="H41" i="24"/>
  <c r="I41" i="24"/>
  <c r="J41" i="24"/>
  <c r="K41" i="24"/>
  <c r="L41" i="24"/>
  <c r="O41" i="24"/>
  <c r="P41" i="24"/>
  <c r="F42" i="24"/>
  <c r="G42" i="24"/>
  <c r="H42" i="24"/>
  <c r="I42" i="24"/>
  <c r="J42" i="24"/>
  <c r="K42" i="24"/>
  <c r="L42" i="24"/>
  <c r="O42" i="24"/>
  <c r="P42" i="24"/>
  <c r="F43" i="24"/>
  <c r="G43" i="24"/>
  <c r="H43" i="24"/>
  <c r="I43" i="24"/>
  <c r="J43" i="24"/>
  <c r="K43" i="24"/>
  <c r="L43" i="24"/>
  <c r="O43" i="24"/>
  <c r="P43" i="24"/>
  <c r="F44" i="24"/>
  <c r="G44" i="24"/>
  <c r="H44" i="24"/>
  <c r="I44" i="24"/>
  <c r="J44" i="24"/>
  <c r="K44" i="24"/>
  <c r="L44" i="24"/>
  <c r="O44" i="24"/>
  <c r="P44" i="24"/>
  <c r="P38" i="24"/>
  <c r="O38" i="24"/>
  <c r="L38" i="24"/>
  <c r="K38" i="24"/>
  <c r="J38" i="24"/>
  <c r="I38" i="24"/>
  <c r="H38" i="24"/>
  <c r="G38" i="24"/>
  <c r="F38" i="24"/>
  <c r="F32" i="24"/>
  <c r="G32" i="24"/>
  <c r="H32" i="24"/>
  <c r="I32" i="24"/>
  <c r="J32" i="24"/>
  <c r="K32" i="24"/>
  <c r="L32" i="24"/>
  <c r="O32" i="24"/>
  <c r="P32" i="24"/>
  <c r="F33" i="24"/>
  <c r="G33" i="24"/>
  <c r="H33" i="24"/>
  <c r="I33" i="24"/>
  <c r="J33" i="24"/>
  <c r="K33" i="24"/>
  <c r="L33" i="24"/>
  <c r="O33" i="24"/>
  <c r="P33" i="24"/>
  <c r="F34" i="24"/>
  <c r="G34" i="24"/>
  <c r="H34" i="24"/>
  <c r="I34" i="24"/>
  <c r="J34" i="24"/>
  <c r="K34" i="24"/>
  <c r="L34" i="24"/>
  <c r="O34" i="24"/>
  <c r="P34" i="24"/>
  <c r="F35" i="24"/>
  <c r="G35" i="24"/>
  <c r="H35" i="24"/>
  <c r="I35" i="24"/>
  <c r="J35" i="24"/>
  <c r="K35" i="24"/>
  <c r="L35" i="24"/>
  <c r="O35" i="24"/>
  <c r="P35" i="24"/>
  <c r="F36" i="24"/>
  <c r="G36" i="24"/>
  <c r="H36" i="24"/>
  <c r="I36" i="24"/>
  <c r="J36" i="24"/>
  <c r="K36" i="24"/>
  <c r="L36" i="24"/>
  <c r="O36" i="24"/>
  <c r="P36" i="24"/>
  <c r="F37" i="24"/>
  <c r="G37" i="24"/>
  <c r="H37" i="24"/>
  <c r="I37" i="24"/>
  <c r="J37" i="24"/>
  <c r="K37" i="24"/>
  <c r="L37" i="24"/>
  <c r="O37" i="24"/>
  <c r="P37" i="24"/>
  <c r="P31" i="24"/>
  <c r="O31" i="24"/>
  <c r="L31" i="24"/>
  <c r="K31" i="24"/>
  <c r="J31" i="24"/>
  <c r="I31" i="24"/>
  <c r="H31" i="24"/>
  <c r="G31" i="24"/>
  <c r="F31" i="24"/>
  <c r="F25" i="24"/>
  <c r="G25" i="24"/>
  <c r="H25" i="24"/>
  <c r="I25" i="24"/>
  <c r="J25" i="24"/>
  <c r="K25" i="24"/>
  <c r="L25" i="24"/>
  <c r="O25" i="24"/>
  <c r="P25" i="24"/>
  <c r="F26" i="24"/>
  <c r="G26" i="24"/>
  <c r="H26" i="24"/>
  <c r="I26" i="24"/>
  <c r="J26" i="24"/>
  <c r="K26" i="24"/>
  <c r="L26" i="24"/>
  <c r="O26" i="24"/>
  <c r="P26" i="24"/>
  <c r="F27" i="24"/>
  <c r="G27" i="24"/>
  <c r="H27" i="24"/>
  <c r="I27" i="24"/>
  <c r="J27" i="24"/>
  <c r="K27" i="24"/>
  <c r="L27" i="24"/>
  <c r="O27" i="24"/>
  <c r="P27" i="24"/>
  <c r="F28" i="24"/>
  <c r="G28" i="24"/>
  <c r="H28" i="24"/>
  <c r="I28" i="24"/>
  <c r="J28" i="24"/>
  <c r="K28" i="24"/>
  <c r="L28" i="24"/>
  <c r="O28" i="24"/>
  <c r="P28" i="24"/>
  <c r="F29" i="24"/>
  <c r="G29" i="24"/>
  <c r="H29" i="24"/>
  <c r="I29" i="24"/>
  <c r="J29" i="24"/>
  <c r="K29" i="24"/>
  <c r="L29" i="24"/>
  <c r="O29" i="24"/>
  <c r="P29" i="24"/>
  <c r="F30" i="24"/>
  <c r="G30" i="24"/>
  <c r="H30" i="24"/>
  <c r="I30" i="24"/>
  <c r="J30" i="24"/>
  <c r="K30" i="24"/>
  <c r="L30" i="24"/>
  <c r="O30" i="24"/>
  <c r="P30" i="24"/>
  <c r="P24" i="24"/>
  <c r="O24" i="24"/>
  <c r="L24" i="24"/>
  <c r="K24" i="24"/>
  <c r="J24" i="24"/>
  <c r="I24" i="24"/>
  <c r="H24" i="24"/>
  <c r="G24" i="24"/>
  <c r="F24" i="24"/>
  <c r="F18" i="24"/>
  <c r="G18" i="24"/>
  <c r="H18" i="24"/>
  <c r="I18" i="24"/>
  <c r="J18" i="24"/>
  <c r="K18" i="24"/>
  <c r="L18" i="24"/>
  <c r="O18" i="24"/>
  <c r="P18" i="24"/>
  <c r="F19" i="24"/>
  <c r="G19" i="24"/>
  <c r="H19" i="24"/>
  <c r="I19" i="24"/>
  <c r="J19" i="24"/>
  <c r="K19" i="24"/>
  <c r="L19" i="24"/>
  <c r="O19" i="24"/>
  <c r="P19" i="24"/>
  <c r="F20" i="24"/>
  <c r="G20" i="24"/>
  <c r="H20" i="24"/>
  <c r="I20" i="24"/>
  <c r="J20" i="24"/>
  <c r="K20" i="24"/>
  <c r="L20" i="24"/>
  <c r="O20" i="24"/>
  <c r="P20" i="24"/>
  <c r="F21" i="24"/>
  <c r="G21" i="24"/>
  <c r="H21" i="24"/>
  <c r="I21" i="24"/>
  <c r="J21" i="24"/>
  <c r="K21" i="24"/>
  <c r="L21" i="24"/>
  <c r="O21" i="24"/>
  <c r="P21" i="24"/>
  <c r="F22" i="24"/>
  <c r="G22" i="24"/>
  <c r="H22" i="24"/>
  <c r="I22" i="24"/>
  <c r="J22" i="24"/>
  <c r="K22" i="24"/>
  <c r="L22" i="24"/>
  <c r="O22" i="24"/>
  <c r="P22" i="24"/>
  <c r="F23" i="24"/>
  <c r="G23" i="24"/>
  <c r="H23" i="24"/>
  <c r="I23" i="24"/>
  <c r="J23" i="24"/>
  <c r="K23" i="24"/>
  <c r="L23" i="24"/>
  <c r="O23" i="24"/>
  <c r="P23" i="24"/>
  <c r="P17" i="24"/>
  <c r="O17" i="24"/>
  <c r="L17" i="24"/>
  <c r="K17" i="24"/>
  <c r="J17" i="24"/>
  <c r="I17" i="24"/>
  <c r="H17" i="24"/>
  <c r="G17" i="24"/>
  <c r="F17" i="24"/>
  <c r="A2" i="21"/>
  <c r="A3" i="21"/>
  <c r="A4" i="21"/>
  <c r="A5" i="21"/>
  <c r="A6" i="21"/>
  <c r="A7" i="21"/>
  <c r="A8" i="21"/>
  <c r="A9" i="21"/>
  <c r="A10" i="21"/>
  <c r="A11" i="21"/>
  <c r="F2" i="21"/>
  <c r="F3" i="21"/>
  <c r="F4" i="21"/>
  <c r="F5" i="21"/>
  <c r="F6" i="21"/>
  <c r="F7" i="21"/>
  <c r="F8" i="21"/>
  <c r="F9" i="21"/>
  <c r="F10" i="21"/>
  <c r="F11" i="21"/>
  <c r="D2" i="21"/>
  <c r="D3" i="21"/>
  <c r="D4" i="21"/>
  <c r="D5" i="21"/>
  <c r="D6" i="21"/>
  <c r="D7" i="21"/>
  <c r="D8" i="21"/>
  <c r="D9" i="21"/>
  <c r="D10" i="21"/>
  <c r="D11" i="21"/>
  <c r="F11" i="24"/>
  <c r="G11" i="24"/>
  <c r="H11" i="24"/>
  <c r="I11" i="24"/>
  <c r="J11" i="24"/>
  <c r="K11" i="24"/>
  <c r="L11" i="24"/>
  <c r="O11" i="24"/>
  <c r="P11" i="24"/>
  <c r="F12" i="24"/>
  <c r="G12" i="24"/>
  <c r="H12" i="24"/>
  <c r="I12" i="24"/>
  <c r="J12" i="24"/>
  <c r="K12" i="24"/>
  <c r="L12" i="24"/>
  <c r="O12" i="24"/>
  <c r="P12" i="24"/>
  <c r="F13" i="24"/>
  <c r="G13" i="24"/>
  <c r="H13" i="24"/>
  <c r="I13" i="24"/>
  <c r="J13" i="24"/>
  <c r="K13" i="24"/>
  <c r="L13" i="24"/>
  <c r="O13" i="24"/>
  <c r="P13" i="24"/>
  <c r="F14" i="24"/>
  <c r="G14" i="24"/>
  <c r="H14" i="24"/>
  <c r="I14" i="24"/>
  <c r="J14" i="24"/>
  <c r="K14" i="24"/>
  <c r="L14" i="24"/>
  <c r="O14" i="24"/>
  <c r="P14" i="24"/>
  <c r="F15" i="24"/>
  <c r="G15" i="24"/>
  <c r="H15" i="24"/>
  <c r="I15" i="24"/>
  <c r="J15" i="24"/>
  <c r="K15" i="24"/>
  <c r="L15" i="24"/>
  <c r="O15" i="24"/>
  <c r="P15" i="24"/>
  <c r="F16" i="24"/>
  <c r="G16" i="24"/>
  <c r="H16" i="24"/>
  <c r="I16" i="24"/>
  <c r="J16" i="24"/>
  <c r="K16" i="24"/>
  <c r="L16" i="24"/>
  <c r="O16" i="24"/>
  <c r="P16" i="24"/>
  <c r="C2" i="21"/>
  <c r="C3" i="21"/>
  <c r="C4" i="21"/>
  <c r="C5" i="21"/>
  <c r="C6" i="21"/>
  <c r="C7" i="21"/>
  <c r="C8" i="21"/>
  <c r="C9" i="21"/>
  <c r="C10" i="21"/>
  <c r="C11" i="21"/>
  <c r="P10" i="24"/>
  <c r="O10" i="24"/>
  <c r="L10" i="24"/>
  <c r="K10" i="24"/>
  <c r="J10" i="24"/>
  <c r="I10" i="24"/>
  <c r="H10" i="24"/>
  <c r="G10" i="24"/>
  <c r="F10" i="24"/>
  <c r="Y14" i="1"/>
  <c r="Z14" i="1"/>
  <c r="AA14" i="1"/>
  <c r="AB14" i="1"/>
  <c r="AC14" i="1"/>
  <c r="AD14" i="1"/>
  <c r="AE14" i="1"/>
  <c r="AF14" i="1"/>
  <c r="AG14" i="1"/>
  <c r="AH14" i="1"/>
  <c r="AI14" i="1"/>
  <c r="Y10" i="1"/>
  <c r="Z10" i="1"/>
  <c r="AA10" i="1"/>
  <c r="AB10" i="1"/>
  <c r="AC10" i="1"/>
  <c r="AD10" i="1"/>
  <c r="AE10" i="1"/>
  <c r="AF10" i="1"/>
  <c r="AG10" i="1"/>
  <c r="AH10" i="1"/>
  <c r="AI10" i="1"/>
  <c r="Y9" i="1"/>
  <c r="Z9" i="1"/>
  <c r="AA9" i="1"/>
  <c r="AB9" i="1"/>
  <c r="AC9" i="1"/>
  <c r="AD9" i="1"/>
  <c r="AE9" i="1"/>
  <c r="AF9" i="1"/>
  <c r="AG9" i="1"/>
  <c r="AH9" i="1"/>
  <c r="AI9" i="1"/>
  <c r="D95" i="22"/>
  <c r="C95" i="22"/>
  <c r="N95" i="22" s="1"/>
  <c r="N94" i="22"/>
  <c r="D94" i="22"/>
  <c r="C94" i="22"/>
  <c r="N93" i="22"/>
  <c r="D93" i="22"/>
  <c r="C93" i="22"/>
  <c r="D92" i="22"/>
  <c r="C92" i="22"/>
  <c r="N92" i="22" s="1"/>
  <c r="D91" i="22"/>
  <c r="C91" i="22"/>
  <c r="N91" i="22" s="1"/>
  <c r="N90" i="22"/>
  <c r="D90" i="22"/>
  <c r="C90" i="22"/>
  <c r="C33" i="1"/>
  <c r="C29" i="1"/>
  <c r="F11" i="1"/>
  <c r="F79" i="24" s="1"/>
  <c r="W14" i="1" l="1"/>
  <c r="W10" i="1"/>
  <c r="W9" i="1"/>
  <c r="G11" i="1"/>
  <c r="G79" i="24" s="1"/>
  <c r="H11" i="1"/>
  <c r="H79" i="24" s="1"/>
  <c r="I11" i="1"/>
  <c r="I79" i="24" s="1"/>
  <c r="J11" i="1"/>
  <c r="J79" i="24" s="1"/>
  <c r="K11" i="1"/>
  <c r="K79" i="24" s="1"/>
  <c r="L11" i="1"/>
  <c r="L79" i="24" s="1"/>
  <c r="M11" i="1"/>
  <c r="M79" i="24" s="1"/>
  <c r="N11" i="1"/>
  <c r="N79" i="24" s="1"/>
  <c r="O11" i="1"/>
  <c r="O79" i="24" s="1"/>
  <c r="P11" i="1"/>
  <c r="P79" i="24" s="1"/>
  <c r="D94" i="21"/>
  <c r="D95" i="21"/>
  <c r="D93" i="21"/>
  <c r="D91" i="21"/>
  <c r="D92" i="21"/>
  <c r="D90" i="21"/>
  <c r="C94" i="21"/>
  <c r="N94" i="21" s="1"/>
  <c r="C95" i="21"/>
  <c r="N95" i="21" s="1"/>
  <c r="C93" i="21"/>
  <c r="N93" i="21" s="1"/>
  <c r="C91" i="21"/>
  <c r="N91" i="21" s="1"/>
  <c r="C92" i="21"/>
  <c r="N92" i="21" s="1"/>
  <c r="C90" i="21"/>
  <c r="N90" i="21" s="1"/>
  <c r="CQ11" i="9"/>
  <c r="CR11" i="9"/>
  <c r="CS11" i="9"/>
  <c r="CT11" i="9"/>
  <c r="CU11" i="9"/>
  <c r="CV11" i="9"/>
  <c r="CW11" i="9"/>
  <c r="CX11" i="9"/>
  <c r="CY11" i="9"/>
  <c r="CZ11" i="9"/>
  <c r="DA11" i="9"/>
  <c r="DB11" i="9"/>
  <c r="DC11" i="9"/>
  <c r="DD11" i="9"/>
  <c r="DE11" i="9"/>
  <c r="DF11" i="9"/>
  <c r="DG11" i="9"/>
  <c r="DH11" i="9"/>
  <c r="DI11" i="9"/>
  <c r="DJ11" i="9"/>
  <c r="DK11" i="9"/>
  <c r="DL11" i="9"/>
  <c r="DM11" i="9"/>
  <c r="DN11" i="9"/>
  <c r="DO11" i="9"/>
  <c r="DP11" i="9"/>
  <c r="DQ11" i="9"/>
  <c r="DR11" i="9"/>
  <c r="DS11" i="9"/>
  <c r="DT11" i="9"/>
  <c r="DU11" i="9"/>
  <c r="DV11" i="9"/>
  <c r="DW11" i="9"/>
  <c r="DX11" i="9"/>
  <c r="DY11" i="9"/>
  <c r="DZ11" i="9"/>
  <c r="EA11" i="9"/>
  <c r="EB11" i="9"/>
  <c r="EC11" i="9"/>
  <c r="ED11" i="9"/>
  <c r="EE11" i="9"/>
  <c r="EF11" i="9"/>
  <c r="EG11" i="9"/>
  <c r="EH11" i="9"/>
  <c r="EI11" i="9"/>
  <c r="EJ11" i="9"/>
  <c r="EK11" i="9"/>
  <c r="EL11" i="9"/>
  <c r="EM11" i="9"/>
  <c r="EN11" i="9"/>
  <c r="EO11" i="9"/>
  <c r="EP11" i="9"/>
  <c r="EQ11" i="9"/>
  <c r="ER11" i="9"/>
  <c r="ES11" i="9"/>
  <c r="ET11" i="9"/>
  <c r="EU11" i="9"/>
  <c r="EV11" i="9"/>
  <c r="EW11" i="9"/>
  <c r="EX11" i="9"/>
  <c r="EY11" i="9"/>
  <c r="EZ11" i="9"/>
  <c r="FA11" i="9"/>
  <c r="FB11" i="9"/>
  <c r="FC11" i="9"/>
  <c r="FD11" i="9"/>
  <c r="FE11" i="9"/>
  <c r="FF11" i="9"/>
  <c r="FG11" i="9"/>
  <c r="FH11" i="9"/>
  <c r="FI11" i="9"/>
  <c r="FJ11" i="9"/>
  <c r="FK11" i="9"/>
  <c r="FL11" i="9"/>
  <c r="FM11" i="9"/>
  <c r="FN11" i="9"/>
  <c r="FO11" i="9"/>
  <c r="FP11" i="9"/>
  <c r="FQ11" i="9"/>
  <c r="CQ12" i="9"/>
  <c r="CR12" i="9"/>
  <c r="CS12" i="9"/>
  <c r="CT12" i="9"/>
  <c r="CU12" i="9"/>
  <c r="CV12" i="9"/>
  <c r="CW12" i="9"/>
  <c r="CX12" i="9"/>
  <c r="CY12" i="9"/>
  <c r="CZ12" i="9"/>
  <c r="DA12" i="9"/>
  <c r="DB12" i="9"/>
  <c r="DC12" i="9"/>
  <c r="DD12" i="9"/>
  <c r="DE12" i="9"/>
  <c r="DF12" i="9"/>
  <c r="DG12" i="9"/>
  <c r="DH12" i="9"/>
  <c r="DI12" i="9"/>
  <c r="DJ12" i="9"/>
  <c r="DK12" i="9"/>
  <c r="DL12" i="9"/>
  <c r="DM12" i="9"/>
  <c r="DN12" i="9"/>
  <c r="DO12" i="9"/>
  <c r="DP12" i="9"/>
  <c r="DQ12" i="9"/>
  <c r="DR12" i="9"/>
  <c r="DS12" i="9"/>
  <c r="DT12" i="9"/>
  <c r="DU12" i="9"/>
  <c r="DV12" i="9"/>
  <c r="DW12" i="9"/>
  <c r="DX12" i="9"/>
  <c r="DY12" i="9"/>
  <c r="DZ12" i="9"/>
  <c r="EA12" i="9"/>
  <c r="EB12" i="9"/>
  <c r="EC12" i="9"/>
  <c r="ED12" i="9"/>
  <c r="EE12" i="9"/>
  <c r="EF12" i="9"/>
  <c r="EG12" i="9"/>
  <c r="EH12" i="9"/>
  <c r="EI12" i="9"/>
  <c r="EJ12" i="9"/>
  <c r="EK12" i="9"/>
  <c r="EL12" i="9"/>
  <c r="EM12" i="9"/>
  <c r="EN12" i="9"/>
  <c r="EO12" i="9"/>
  <c r="EP12" i="9"/>
  <c r="EQ12" i="9"/>
  <c r="ER12" i="9"/>
  <c r="ES12" i="9"/>
  <c r="ET12" i="9"/>
  <c r="EU12" i="9"/>
  <c r="EV12" i="9"/>
  <c r="EW12" i="9"/>
  <c r="EX12" i="9"/>
  <c r="EY12" i="9"/>
  <c r="EZ12" i="9"/>
  <c r="FA12" i="9"/>
  <c r="FB12" i="9"/>
  <c r="FC12" i="9"/>
  <c r="FD12" i="9"/>
  <c r="FE12" i="9"/>
  <c r="FF12" i="9"/>
  <c r="FG12" i="9"/>
  <c r="FH12" i="9"/>
  <c r="FI12" i="9"/>
  <c r="FJ12" i="9"/>
  <c r="FK12" i="9"/>
  <c r="FL12" i="9"/>
  <c r="FM12" i="9"/>
  <c r="FN12" i="9"/>
  <c r="FO12" i="9"/>
  <c r="FP12" i="9"/>
  <c r="FQ12" i="9"/>
  <c r="FR12" i="9"/>
  <c r="CQ13" i="9"/>
  <c r="CR13" i="9"/>
  <c r="CS13" i="9"/>
  <c r="CT13" i="9"/>
  <c r="CU13" i="9"/>
  <c r="CV13" i="9"/>
  <c r="CW13" i="9"/>
  <c r="CX13" i="9"/>
  <c r="CY13" i="9"/>
  <c r="CZ13" i="9"/>
  <c r="DA13" i="9"/>
  <c r="DB13" i="9"/>
  <c r="DC13" i="9"/>
  <c r="DD13" i="9"/>
  <c r="DE13" i="9"/>
  <c r="DF13" i="9"/>
  <c r="DG13" i="9"/>
  <c r="DH13" i="9"/>
  <c r="DI13" i="9"/>
  <c r="DJ13" i="9"/>
  <c r="DK13" i="9"/>
  <c r="DL13" i="9"/>
  <c r="DM13" i="9"/>
  <c r="DN13" i="9"/>
  <c r="DO13" i="9"/>
  <c r="DP13" i="9"/>
  <c r="DQ13" i="9"/>
  <c r="DR13" i="9"/>
  <c r="DS13" i="9"/>
  <c r="DT13" i="9"/>
  <c r="DU13" i="9"/>
  <c r="DV13" i="9"/>
  <c r="DW13" i="9"/>
  <c r="DX13" i="9"/>
  <c r="DY13" i="9"/>
  <c r="DZ13" i="9"/>
  <c r="EA13" i="9"/>
  <c r="EB13" i="9"/>
  <c r="EC13" i="9"/>
  <c r="ED13" i="9"/>
  <c r="EE13" i="9"/>
  <c r="EF13" i="9"/>
  <c r="EG13" i="9"/>
  <c r="EH13" i="9"/>
  <c r="EI13" i="9"/>
  <c r="EJ13" i="9"/>
  <c r="EK13" i="9"/>
  <c r="EL13" i="9"/>
  <c r="EM13" i="9"/>
  <c r="EN13" i="9"/>
  <c r="EO13" i="9"/>
  <c r="EP13" i="9"/>
  <c r="EQ13" i="9"/>
  <c r="ER13" i="9"/>
  <c r="ES13" i="9"/>
  <c r="ET13" i="9"/>
  <c r="EU13" i="9"/>
  <c r="EV13" i="9"/>
  <c r="EW13" i="9"/>
  <c r="EX13" i="9"/>
  <c r="EY13" i="9"/>
  <c r="EZ13" i="9"/>
  <c r="FA13" i="9"/>
  <c r="FB13" i="9"/>
  <c r="FC13" i="9"/>
  <c r="FD13" i="9"/>
  <c r="FE13" i="9"/>
  <c r="FF13" i="9"/>
  <c r="FG13" i="9"/>
  <c r="FH13" i="9"/>
  <c r="FI13" i="9"/>
  <c r="FJ13" i="9"/>
  <c r="FK13" i="9"/>
  <c r="FL13" i="9"/>
  <c r="FM13" i="9"/>
  <c r="FN13" i="9"/>
  <c r="FO13" i="9"/>
  <c r="FP13" i="9"/>
  <c r="FQ13" i="9"/>
  <c r="FR13" i="9"/>
  <c r="FU13" i="9"/>
  <c r="CQ14" i="9"/>
  <c r="CR14" i="9"/>
  <c r="CS14" i="9"/>
  <c r="CT14" i="9"/>
  <c r="CU14" i="9"/>
  <c r="CV14" i="9"/>
  <c r="CW14" i="9"/>
  <c r="CX14" i="9"/>
  <c r="CY14" i="9"/>
  <c r="CZ14" i="9"/>
  <c r="DA14" i="9"/>
  <c r="DB14" i="9"/>
  <c r="DC14" i="9"/>
  <c r="DD14" i="9"/>
  <c r="DE14" i="9"/>
  <c r="DF14" i="9"/>
  <c r="DG14" i="9"/>
  <c r="DH14" i="9"/>
  <c r="DI14" i="9"/>
  <c r="DJ14" i="9"/>
  <c r="DK14" i="9"/>
  <c r="DL14" i="9"/>
  <c r="DM14" i="9"/>
  <c r="DN14" i="9"/>
  <c r="DO14" i="9"/>
  <c r="DP14" i="9"/>
  <c r="DQ14" i="9"/>
  <c r="DR14" i="9"/>
  <c r="DS14" i="9"/>
  <c r="DT14" i="9"/>
  <c r="DU14" i="9"/>
  <c r="DV14" i="9"/>
  <c r="DW14" i="9"/>
  <c r="DX14" i="9"/>
  <c r="DY14" i="9"/>
  <c r="DZ14" i="9"/>
  <c r="EA14" i="9"/>
  <c r="EB14" i="9"/>
  <c r="EC14" i="9"/>
  <c r="ED14" i="9"/>
  <c r="EE14" i="9"/>
  <c r="EF14" i="9"/>
  <c r="EG14" i="9"/>
  <c r="EH14" i="9"/>
  <c r="EI14" i="9"/>
  <c r="EJ14" i="9"/>
  <c r="EK14" i="9"/>
  <c r="EL14" i="9"/>
  <c r="EM14" i="9"/>
  <c r="EN14" i="9"/>
  <c r="EO14" i="9"/>
  <c r="EP14" i="9"/>
  <c r="EQ14" i="9"/>
  <c r="ER14" i="9"/>
  <c r="ES14" i="9"/>
  <c r="ET14" i="9"/>
  <c r="EU14" i="9"/>
  <c r="EV14" i="9"/>
  <c r="EW14" i="9"/>
  <c r="EX14" i="9"/>
  <c r="EY14" i="9"/>
  <c r="EZ14" i="9"/>
  <c r="FA14" i="9"/>
  <c r="FB14" i="9"/>
  <c r="FC14" i="9"/>
  <c r="FD14" i="9"/>
  <c r="FE14" i="9"/>
  <c r="FF14" i="9"/>
  <c r="FG14" i="9"/>
  <c r="FH14" i="9"/>
  <c r="FI14" i="9"/>
  <c r="FJ14" i="9"/>
  <c r="FK14" i="9"/>
  <c r="FL14" i="9"/>
  <c r="FM14" i="9"/>
  <c r="FN14" i="9"/>
  <c r="FO14" i="9"/>
  <c r="FP14" i="9"/>
  <c r="FQ14" i="9"/>
  <c r="FR14" i="9"/>
  <c r="FU14" i="9"/>
  <c r="CQ15" i="9"/>
  <c r="CR15" i="9"/>
  <c r="CS15" i="9"/>
  <c r="CT15" i="9"/>
  <c r="CU15" i="9"/>
  <c r="CV15" i="9"/>
  <c r="CW15" i="9"/>
  <c r="CX15" i="9"/>
  <c r="CY15" i="9"/>
  <c r="CZ15" i="9"/>
  <c r="DA15" i="9"/>
  <c r="DB15" i="9"/>
  <c r="DC15" i="9"/>
  <c r="DD15" i="9"/>
  <c r="DE15" i="9"/>
  <c r="DF15" i="9"/>
  <c r="DG15" i="9"/>
  <c r="DH15" i="9"/>
  <c r="DI15" i="9"/>
  <c r="DJ15" i="9"/>
  <c r="DK15" i="9"/>
  <c r="DL15" i="9"/>
  <c r="DM15" i="9"/>
  <c r="DN15" i="9"/>
  <c r="DO15" i="9"/>
  <c r="DP15" i="9"/>
  <c r="DQ15" i="9"/>
  <c r="DR15" i="9"/>
  <c r="DS15" i="9"/>
  <c r="DT15" i="9"/>
  <c r="DU15" i="9"/>
  <c r="DV15" i="9"/>
  <c r="DW15" i="9"/>
  <c r="DX15" i="9"/>
  <c r="DY15" i="9"/>
  <c r="DZ15" i="9"/>
  <c r="EA15" i="9"/>
  <c r="EB15" i="9"/>
  <c r="EC15" i="9"/>
  <c r="ED15" i="9"/>
  <c r="EE15" i="9"/>
  <c r="EF15" i="9"/>
  <c r="EG15" i="9"/>
  <c r="EH15" i="9"/>
  <c r="EI15" i="9"/>
  <c r="EJ15" i="9"/>
  <c r="EK15" i="9"/>
  <c r="EL15" i="9"/>
  <c r="EM15" i="9"/>
  <c r="EN15" i="9"/>
  <c r="EO15" i="9"/>
  <c r="EP15" i="9"/>
  <c r="EQ15" i="9"/>
  <c r="ER15" i="9"/>
  <c r="ES15" i="9"/>
  <c r="ET15" i="9"/>
  <c r="EU15" i="9"/>
  <c r="EV15" i="9"/>
  <c r="EW15" i="9"/>
  <c r="EX15" i="9"/>
  <c r="EY15" i="9"/>
  <c r="EZ15" i="9"/>
  <c r="FA15" i="9"/>
  <c r="FB15" i="9"/>
  <c r="FC15" i="9"/>
  <c r="FD15" i="9"/>
  <c r="FE15" i="9"/>
  <c r="FF15" i="9"/>
  <c r="FG15" i="9"/>
  <c r="FH15" i="9"/>
  <c r="FI15" i="9"/>
  <c r="FJ15" i="9"/>
  <c r="FK15" i="9"/>
  <c r="FL15" i="9"/>
  <c r="FM15" i="9"/>
  <c r="FN15" i="9"/>
  <c r="FO15" i="9"/>
  <c r="FP15" i="9"/>
  <c r="FQ15" i="9"/>
  <c r="FR15" i="9"/>
  <c r="CQ16" i="9"/>
  <c r="CR16" i="9"/>
  <c r="CS16" i="9"/>
  <c r="CT16" i="9"/>
  <c r="CU16" i="9"/>
  <c r="CV16" i="9"/>
  <c r="CW16" i="9"/>
  <c r="CX16" i="9"/>
  <c r="CY16" i="9"/>
  <c r="CZ16" i="9"/>
  <c r="DA16" i="9"/>
  <c r="DB16" i="9"/>
  <c r="DC16" i="9"/>
  <c r="DD16" i="9"/>
  <c r="DE16" i="9"/>
  <c r="DF16" i="9"/>
  <c r="DG16" i="9"/>
  <c r="DH16" i="9"/>
  <c r="DI16" i="9"/>
  <c r="DJ16" i="9"/>
  <c r="DK16" i="9"/>
  <c r="DL16" i="9"/>
  <c r="DM16" i="9"/>
  <c r="DN16" i="9"/>
  <c r="DO16" i="9"/>
  <c r="DP16" i="9"/>
  <c r="DQ16" i="9"/>
  <c r="DR16" i="9"/>
  <c r="DS16" i="9"/>
  <c r="DT16" i="9"/>
  <c r="DU16" i="9"/>
  <c r="DV16" i="9"/>
  <c r="DW16" i="9"/>
  <c r="DX16" i="9"/>
  <c r="DY16" i="9"/>
  <c r="DZ16" i="9"/>
  <c r="EA16" i="9"/>
  <c r="EB16" i="9"/>
  <c r="EC16" i="9"/>
  <c r="ED16" i="9"/>
  <c r="EE16" i="9"/>
  <c r="EF16" i="9"/>
  <c r="EG16" i="9"/>
  <c r="EH16" i="9"/>
  <c r="EI16" i="9"/>
  <c r="EJ16" i="9"/>
  <c r="EK16" i="9"/>
  <c r="EL16" i="9"/>
  <c r="EM16" i="9"/>
  <c r="EN16" i="9"/>
  <c r="EO16" i="9"/>
  <c r="EP16" i="9"/>
  <c r="EQ16" i="9"/>
  <c r="ER16" i="9"/>
  <c r="ES16" i="9"/>
  <c r="ET16" i="9"/>
  <c r="EU16" i="9"/>
  <c r="EV16" i="9"/>
  <c r="EW16" i="9"/>
  <c r="EX16" i="9"/>
  <c r="EY16" i="9"/>
  <c r="EZ16" i="9"/>
  <c r="FA16" i="9"/>
  <c r="FB16" i="9"/>
  <c r="FC16" i="9"/>
  <c r="FD16" i="9"/>
  <c r="FE16" i="9"/>
  <c r="FF16" i="9"/>
  <c r="FG16" i="9"/>
  <c r="FH16" i="9"/>
  <c r="FI16" i="9"/>
  <c r="FJ16" i="9"/>
  <c r="FK16" i="9"/>
  <c r="FL16" i="9"/>
  <c r="FM16" i="9"/>
  <c r="FN16" i="9"/>
  <c r="FO16" i="9"/>
  <c r="FP16" i="9"/>
  <c r="FQ16" i="9"/>
  <c r="FR16" i="9"/>
  <c r="CQ18" i="9"/>
  <c r="CR18" i="9"/>
  <c r="CS18" i="9"/>
  <c r="CT18" i="9"/>
  <c r="CU18" i="9"/>
  <c r="CV18" i="9"/>
  <c r="CW18" i="9"/>
  <c r="CX18" i="9"/>
  <c r="CY18" i="9"/>
  <c r="CZ18" i="9"/>
  <c r="DA18" i="9"/>
  <c r="DB18" i="9"/>
  <c r="DC18" i="9"/>
  <c r="DD18" i="9"/>
  <c r="DE18" i="9"/>
  <c r="DF18" i="9"/>
  <c r="DG18" i="9"/>
  <c r="DH18" i="9"/>
  <c r="DI18" i="9"/>
  <c r="DJ18" i="9"/>
  <c r="DK18" i="9"/>
  <c r="DL18" i="9"/>
  <c r="DM18" i="9"/>
  <c r="DN18" i="9"/>
  <c r="DO18" i="9"/>
  <c r="DP18" i="9"/>
  <c r="DQ18" i="9"/>
  <c r="DR18" i="9"/>
  <c r="DS18" i="9"/>
  <c r="DT18" i="9"/>
  <c r="DU18" i="9"/>
  <c r="DV18" i="9"/>
  <c r="DW18" i="9"/>
  <c r="DX18" i="9"/>
  <c r="DY18" i="9"/>
  <c r="DZ18" i="9"/>
  <c r="EA18" i="9"/>
  <c r="EB18" i="9"/>
  <c r="EC18" i="9"/>
  <c r="ED18" i="9"/>
  <c r="EE18" i="9"/>
  <c r="EF18" i="9"/>
  <c r="EG18" i="9"/>
  <c r="EH18" i="9"/>
  <c r="EI18" i="9"/>
  <c r="EJ18" i="9"/>
  <c r="EK18" i="9"/>
  <c r="EL18" i="9"/>
  <c r="EM18" i="9"/>
  <c r="EN18" i="9"/>
  <c r="EO18" i="9"/>
  <c r="EP18" i="9"/>
  <c r="EQ18" i="9"/>
  <c r="ER18" i="9"/>
  <c r="ES18" i="9"/>
  <c r="ET18" i="9"/>
  <c r="EU18" i="9"/>
  <c r="EV18" i="9"/>
  <c r="EW18" i="9"/>
  <c r="EX18" i="9"/>
  <c r="EY18" i="9"/>
  <c r="EZ18" i="9"/>
  <c r="FA18" i="9"/>
  <c r="FB18" i="9"/>
  <c r="FC18" i="9"/>
  <c r="FD18" i="9"/>
  <c r="FE18" i="9"/>
  <c r="FF18" i="9"/>
  <c r="FG18" i="9"/>
  <c r="FH18" i="9"/>
  <c r="FI18" i="9"/>
  <c r="FJ18" i="9"/>
  <c r="FK18" i="9"/>
  <c r="FL18" i="9"/>
  <c r="FM18" i="9"/>
  <c r="FN18" i="9"/>
  <c r="FO18" i="9"/>
  <c r="FP18" i="9"/>
  <c r="FQ18" i="9"/>
  <c r="CQ23" i="9"/>
  <c r="CR23" i="9"/>
  <c r="CS23" i="9"/>
  <c r="CT23" i="9"/>
  <c r="CU23" i="9"/>
  <c r="CV23" i="9"/>
  <c r="CW23" i="9"/>
  <c r="CX23" i="9"/>
  <c r="CY23" i="9"/>
  <c r="CZ23" i="9"/>
  <c r="DA23" i="9"/>
  <c r="DB23" i="9"/>
  <c r="DC23" i="9"/>
  <c r="DD23" i="9"/>
  <c r="DE23" i="9"/>
  <c r="DF23" i="9"/>
  <c r="DG23" i="9"/>
  <c r="DH23" i="9"/>
  <c r="DI23" i="9"/>
  <c r="DJ23" i="9"/>
  <c r="DK23" i="9"/>
  <c r="DL23" i="9"/>
  <c r="DM23" i="9"/>
  <c r="DN23" i="9"/>
  <c r="DO23" i="9"/>
  <c r="DP23" i="9"/>
  <c r="DQ23" i="9"/>
  <c r="DR23" i="9"/>
  <c r="DS23" i="9"/>
  <c r="DT23" i="9"/>
  <c r="DU23" i="9"/>
  <c r="DV23" i="9"/>
  <c r="DW23" i="9"/>
  <c r="DX23" i="9"/>
  <c r="DY23" i="9"/>
  <c r="DZ23" i="9"/>
  <c r="EA23" i="9"/>
  <c r="EB23" i="9"/>
  <c r="EC23" i="9"/>
  <c r="ED23" i="9"/>
  <c r="EE23" i="9"/>
  <c r="EF23" i="9"/>
  <c r="EG23" i="9"/>
  <c r="EH23" i="9"/>
  <c r="EI23" i="9"/>
  <c r="EJ23" i="9"/>
  <c r="EK23" i="9"/>
  <c r="EL23" i="9"/>
  <c r="EM23" i="9"/>
  <c r="EN23" i="9"/>
  <c r="EO23" i="9"/>
  <c r="EP23" i="9"/>
  <c r="EQ23" i="9"/>
  <c r="ER23" i="9"/>
  <c r="ES23" i="9"/>
  <c r="ET23" i="9"/>
  <c r="EU23" i="9"/>
  <c r="EV23" i="9"/>
  <c r="EW23" i="9"/>
  <c r="EX23" i="9"/>
  <c r="EY23" i="9"/>
  <c r="EZ23" i="9"/>
  <c r="FA23" i="9"/>
  <c r="FB23" i="9"/>
  <c r="FC23" i="9"/>
  <c r="FD23" i="9"/>
  <c r="FE23" i="9"/>
  <c r="FF23" i="9"/>
  <c r="FG23" i="9"/>
  <c r="FH23" i="9"/>
  <c r="FI23" i="9"/>
  <c r="FJ23" i="9"/>
  <c r="FK23" i="9"/>
  <c r="FL23" i="9"/>
  <c r="FM23" i="9"/>
  <c r="FN23" i="9"/>
  <c r="FO23" i="9"/>
  <c r="FP23" i="9"/>
  <c r="FQ23" i="9"/>
  <c r="CQ24" i="9"/>
  <c r="CR24" i="9"/>
  <c r="CS24" i="9"/>
  <c r="CT24" i="9"/>
  <c r="CU24" i="9"/>
  <c r="CV24" i="9"/>
  <c r="CW24" i="9"/>
  <c r="CX24" i="9"/>
  <c r="CY24" i="9"/>
  <c r="CZ24" i="9"/>
  <c r="DA24" i="9"/>
  <c r="DB24" i="9"/>
  <c r="DC24" i="9"/>
  <c r="DD24" i="9"/>
  <c r="DE24" i="9"/>
  <c r="DF24" i="9"/>
  <c r="DG24" i="9"/>
  <c r="DH24" i="9"/>
  <c r="DI24" i="9"/>
  <c r="DJ24" i="9"/>
  <c r="DK24" i="9"/>
  <c r="DL24" i="9"/>
  <c r="DM24" i="9"/>
  <c r="DN24" i="9"/>
  <c r="DO24" i="9"/>
  <c r="DP24" i="9"/>
  <c r="DQ24" i="9"/>
  <c r="DR24" i="9"/>
  <c r="DS24" i="9"/>
  <c r="DT24" i="9"/>
  <c r="DU24" i="9"/>
  <c r="DV24" i="9"/>
  <c r="DW24" i="9"/>
  <c r="DX24" i="9"/>
  <c r="DY24" i="9"/>
  <c r="DZ24" i="9"/>
  <c r="EA24" i="9"/>
  <c r="EB24" i="9"/>
  <c r="EC24" i="9"/>
  <c r="ED24" i="9"/>
  <c r="EE24" i="9"/>
  <c r="EF24" i="9"/>
  <c r="EG24" i="9"/>
  <c r="EH24" i="9"/>
  <c r="EI24" i="9"/>
  <c r="EJ24" i="9"/>
  <c r="EK24" i="9"/>
  <c r="EL24" i="9"/>
  <c r="EM24" i="9"/>
  <c r="EN24" i="9"/>
  <c r="EO24" i="9"/>
  <c r="EP24" i="9"/>
  <c r="EQ24" i="9"/>
  <c r="ER24" i="9"/>
  <c r="ES24" i="9"/>
  <c r="ET24" i="9"/>
  <c r="EU24" i="9"/>
  <c r="EV24" i="9"/>
  <c r="EW24" i="9"/>
  <c r="EX24" i="9"/>
  <c r="EY24" i="9"/>
  <c r="EZ24" i="9"/>
  <c r="FA24" i="9"/>
  <c r="FB24" i="9"/>
  <c r="FC24" i="9"/>
  <c r="FD24" i="9"/>
  <c r="FE24" i="9"/>
  <c r="FF24" i="9"/>
  <c r="FG24" i="9"/>
  <c r="FH24" i="9"/>
  <c r="FI24" i="9"/>
  <c r="FJ24" i="9"/>
  <c r="FK24" i="9"/>
  <c r="FL24" i="9"/>
  <c r="FM24" i="9"/>
  <c r="FN24" i="9"/>
  <c r="FO24" i="9"/>
  <c r="FP24" i="9"/>
  <c r="FQ24" i="9"/>
  <c r="FR24" i="9"/>
  <c r="CQ25" i="9"/>
  <c r="CR25" i="9"/>
  <c r="CS25" i="9"/>
  <c r="CT25" i="9"/>
  <c r="CU25" i="9"/>
  <c r="CV25" i="9"/>
  <c r="CW25" i="9"/>
  <c r="CX25" i="9"/>
  <c r="CY25" i="9"/>
  <c r="CZ25" i="9"/>
  <c r="DA25" i="9"/>
  <c r="DB25" i="9"/>
  <c r="DC25" i="9"/>
  <c r="DD25" i="9"/>
  <c r="DE25" i="9"/>
  <c r="DF25" i="9"/>
  <c r="DG25" i="9"/>
  <c r="DH25" i="9"/>
  <c r="DI25" i="9"/>
  <c r="DJ25" i="9"/>
  <c r="DK25" i="9"/>
  <c r="DL25" i="9"/>
  <c r="DM25" i="9"/>
  <c r="DN25" i="9"/>
  <c r="DO25" i="9"/>
  <c r="DP25" i="9"/>
  <c r="DQ25" i="9"/>
  <c r="DR25" i="9"/>
  <c r="DS25" i="9"/>
  <c r="DT25" i="9"/>
  <c r="DU25" i="9"/>
  <c r="DV25" i="9"/>
  <c r="DW25" i="9"/>
  <c r="DX25" i="9"/>
  <c r="DY25" i="9"/>
  <c r="DZ25" i="9"/>
  <c r="EA25" i="9"/>
  <c r="EB25" i="9"/>
  <c r="EC25" i="9"/>
  <c r="ED25" i="9"/>
  <c r="EE25" i="9"/>
  <c r="EF25" i="9"/>
  <c r="EG25" i="9"/>
  <c r="EH25" i="9"/>
  <c r="EI25" i="9"/>
  <c r="EJ25" i="9"/>
  <c r="EK25" i="9"/>
  <c r="EL25" i="9"/>
  <c r="EM25" i="9"/>
  <c r="EN25" i="9"/>
  <c r="EO25" i="9"/>
  <c r="EP25" i="9"/>
  <c r="EQ25" i="9"/>
  <c r="ER25" i="9"/>
  <c r="ES25" i="9"/>
  <c r="ET25" i="9"/>
  <c r="EU25" i="9"/>
  <c r="EV25" i="9"/>
  <c r="EW25" i="9"/>
  <c r="EX25" i="9"/>
  <c r="EY25" i="9"/>
  <c r="EZ25" i="9"/>
  <c r="FA25" i="9"/>
  <c r="FB25" i="9"/>
  <c r="FC25" i="9"/>
  <c r="FD25" i="9"/>
  <c r="FE25" i="9"/>
  <c r="FF25" i="9"/>
  <c r="FG25" i="9"/>
  <c r="FH25" i="9"/>
  <c r="FI25" i="9"/>
  <c r="FJ25" i="9"/>
  <c r="FK25" i="9"/>
  <c r="FL25" i="9"/>
  <c r="FM25" i="9"/>
  <c r="FN25" i="9"/>
  <c r="FO25" i="9"/>
  <c r="FP25" i="9"/>
  <c r="FQ25" i="9"/>
  <c r="FR25" i="9"/>
  <c r="CQ26" i="9"/>
  <c r="CR26" i="9"/>
  <c r="CS26" i="9"/>
  <c r="CT26" i="9"/>
  <c r="CU26" i="9"/>
  <c r="CV26" i="9"/>
  <c r="CW26" i="9"/>
  <c r="CX26" i="9"/>
  <c r="CY26" i="9"/>
  <c r="CZ26" i="9"/>
  <c r="DA26" i="9"/>
  <c r="DB26" i="9"/>
  <c r="DC26" i="9"/>
  <c r="DD26" i="9"/>
  <c r="DE26" i="9"/>
  <c r="DF26" i="9"/>
  <c r="DG26" i="9"/>
  <c r="DH26" i="9"/>
  <c r="DI26" i="9"/>
  <c r="DJ26" i="9"/>
  <c r="DK26" i="9"/>
  <c r="DL26" i="9"/>
  <c r="DM26" i="9"/>
  <c r="DN26" i="9"/>
  <c r="DO26" i="9"/>
  <c r="DP26" i="9"/>
  <c r="DQ26" i="9"/>
  <c r="DR26" i="9"/>
  <c r="DS26" i="9"/>
  <c r="DT26" i="9"/>
  <c r="DU26" i="9"/>
  <c r="DV26" i="9"/>
  <c r="DW26" i="9"/>
  <c r="DX26" i="9"/>
  <c r="DY26" i="9"/>
  <c r="DZ26" i="9"/>
  <c r="EA26" i="9"/>
  <c r="EB26" i="9"/>
  <c r="EC26" i="9"/>
  <c r="ED26" i="9"/>
  <c r="EE26" i="9"/>
  <c r="EF26" i="9"/>
  <c r="EG26" i="9"/>
  <c r="EH26" i="9"/>
  <c r="EI26" i="9"/>
  <c r="EJ26" i="9"/>
  <c r="EK26" i="9"/>
  <c r="EL26" i="9"/>
  <c r="EM26" i="9"/>
  <c r="EN26" i="9"/>
  <c r="EO26" i="9"/>
  <c r="EP26" i="9"/>
  <c r="EQ26" i="9"/>
  <c r="ER26" i="9"/>
  <c r="ES26" i="9"/>
  <c r="ET26" i="9"/>
  <c r="EU26" i="9"/>
  <c r="EV26" i="9"/>
  <c r="EW26" i="9"/>
  <c r="EX26" i="9"/>
  <c r="EY26" i="9"/>
  <c r="EZ26" i="9"/>
  <c r="FA26" i="9"/>
  <c r="FB26" i="9"/>
  <c r="FC26" i="9"/>
  <c r="FD26" i="9"/>
  <c r="FE26" i="9"/>
  <c r="FF26" i="9"/>
  <c r="FG26" i="9"/>
  <c r="FH26" i="9"/>
  <c r="FI26" i="9"/>
  <c r="FJ26" i="9"/>
  <c r="FK26" i="9"/>
  <c r="FL26" i="9"/>
  <c r="FM26" i="9"/>
  <c r="FN26" i="9"/>
  <c r="FO26" i="9"/>
  <c r="FP26" i="9"/>
  <c r="FQ26" i="9"/>
  <c r="FR26" i="9"/>
  <c r="CQ27" i="9"/>
  <c r="CR27" i="9"/>
  <c r="CS27" i="9"/>
  <c r="CT27" i="9"/>
  <c r="CU27" i="9"/>
  <c r="CV27" i="9"/>
  <c r="CW27" i="9"/>
  <c r="CX27" i="9"/>
  <c r="CY27" i="9"/>
  <c r="CZ27" i="9"/>
  <c r="DA27" i="9"/>
  <c r="DB27" i="9"/>
  <c r="DC27" i="9"/>
  <c r="DD27" i="9"/>
  <c r="DE27" i="9"/>
  <c r="DF27" i="9"/>
  <c r="DG27" i="9"/>
  <c r="DH27" i="9"/>
  <c r="DI27" i="9"/>
  <c r="DJ27" i="9"/>
  <c r="DK27" i="9"/>
  <c r="DL27" i="9"/>
  <c r="DM27" i="9"/>
  <c r="DN27" i="9"/>
  <c r="DO27" i="9"/>
  <c r="DP27" i="9"/>
  <c r="DQ27" i="9"/>
  <c r="DR27" i="9"/>
  <c r="DS27" i="9"/>
  <c r="DT27" i="9"/>
  <c r="DU27" i="9"/>
  <c r="DV27" i="9"/>
  <c r="DW27" i="9"/>
  <c r="DX27" i="9"/>
  <c r="DY27" i="9"/>
  <c r="DZ27" i="9"/>
  <c r="EA27" i="9"/>
  <c r="EB27" i="9"/>
  <c r="EC27" i="9"/>
  <c r="ED27" i="9"/>
  <c r="EE27" i="9"/>
  <c r="EF27" i="9"/>
  <c r="EG27" i="9"/>
  <c r="EH27" i="9"/>
  <c r="EI27" i="9"/>
  <c r="EJ27" i="9"/>
  <c r="EK27" i="9"/>
  <c r="EL27" i="9"/>
  <c r="EM27" i="9"/>
  <c r="EN27" i="9"/>
  <c r="EO27" i="9"/>
  <c r="EP27" i="9"/>
  <c r="EQ27" i="9"/>
  <c r="ER27" i="9"/>
  <c r="ES27" i="9"/>
  <c r="ET27" i="9"/>
  <c r="EU27" i="9"/>
  <c r="EV27" i="9"/>
  <c r="EW27" i="9"/>
  <c r="EX27" i="9"/>
  <c r="EY27" i="9"/>
  <c r="EZ27" i="9"/>
  <c r="FA27" i="9"/>
  <c r="FB27" i="9"/>
  <c r="FC27" i="9"/>
  <c r="FD27" i="9"/>
  <c r="FE27" i="9"/>
  <c r="FF27" i="9"/>
  <c r="FG27" i="9"/>
  <c r="FH27" i="9"/>
  <c r="FI27" i="9"/>
  <c r="FJ27" i="9"/>
  <c r="FK27" i="9"/>
  <c r="FL27" i="9"/>
  <c r="FM27" i="9"/>
  <c r="FN27" i="9"/>
  <c r="FO27" i="9"/>
  <c r="FP27" i="9"/>
  <c r="FQ27" i="9"/>
  <c r="FR27" i="9"/>
  <c r="CQ28" i="9"/>
  <c r="CR28" i="9"/>
  <c r="CS28" i="9"/>
  <c r="CT28" i="9"/>
  <c r="CU28" i="9"/>
  <c r="CV28" i="9"/>
  <c r="CW28" i="9"/>
  <c r="CX28" i="9"/>
  <c r="CY28" i="9"/>
  <c r="CZ28" i="9"/>
  <c r="DA28" i="9"/>
  <c r="DB28" i="9"/>
  <c r="DC28" i="9"/>
  <c r="DD28" i="9"/>
  <c r="DE28" i="9"/>
  <c r="DF28" i="9"/>
  <c r="DG28" i="9"/>
  <c r="DH28" i="9"/>
  <c r="DI28" i="9"/>
  <c r="DJ28" i="9"/>
  <c r="DK28" i="9"/>
  <c r="DL28" i="9"/>
  <c r="DM28" i="9"/>
  <c r="DN28" i="9"/>
  <c r="DO28" i="9"/>
  <c r="DP28" i="9"/>
  <c r="DQ28" i="9"/>
  <c r="DR28" i="9"/>
  <c r="DS28" i="9"/>
  <c r="DT28" i="9"/>
  <c r="DU28" i="9"/>
  <c r="DV28" i="9"/>
  <c r="DW28" i="9"/>
  <c r="DX28" i="9"/>
  <c r="DY28" i="9"/>
  <c r="DZ28" i="9"/>
  <c r="EA28" i="9"/>
  <c r="EB28" i="9"/>
  <c r="EC28" i="9"/>
  <c r="ED28" i="9"/>
  <c r="EE28" i="9"/>
  <c r="EF28" i="9"/>
  <c r="EG28" i="9"/>
  <c r="EH28" i="9"/>
  <c r="EI28" i="9"/>
  <c r="EJ28" i="9"/>
  <c r="EK28" i="9"/>
  <c r="EL28" i="9"/>
  <c r="EM28" i="9"/>
  <c r="EN28" i="9"/>
  <c r="EO28" i="9"/>
  <c r="EP28" i="9"/>
  <c r="EQ28" i="9"/>
  <c r="ER28" i="9"/>
  <c r="ES28" i="9"/>
  <c r="ET28" i="9"/>
  <c r="EU28" i="9"/>
  <c r="EV28" i="9"/>
  <c r="EW28" i="9"/>
  <c r="EX28" i="9"/>
  <c r="EY28" i="9"/>
  <c r="EZ28" i="9"/>
  <c r="FA28" i="9"/>
  <c r="FB28" i="9"/>
  <c r="FC28" i="9"/>
  <c r="FD28" i="9"/>
  <c r="FE28" i="9"/>
  <c r="FF28" i="9"/>
  <c r="FG28" i="9"/>
  <c r="FH28" i="9"/>
  <c r="FI28" i="9"/>
  <c r="FJ28" i="9"/>
  <c r="FK28" i="9"/>
  <c r="FL28" i="9"/>
  <c r="FM28" i="9"/>
  <c r="FN28" i="9"/>
  <c r="FO28" i="9"/>
  <c r="FP28" i="9"/>
  <c r="FQ28" i="9"/>
  <c r="FR28" i="9"/>
  <c r="CQ30" i="9"/>
  <c r="CR30" i="9"/>
  <c r="CS30" i="9"/>
  <c r="CT30" i="9"/>
  <c r="CU30" i="9"/>
  <c r="CV30" i="9"/>
  <c r="CW30" i="9"/>
  <c r="CX30" i="9"/>
  <c r="CY30" i="9"/>
  <c r="CZ30" i="9"/>
  <c r="DA30" i="9"/>
  <c r="DB30" i="9"/>
  <c r="DC30" i="9"/>
  <c r="DD30" i="9"/>
  <c r="DE30" i="9"/>
  <c r="DF30" i="9"/>
  <c r="DG30" i="9"/>
  <c r="DH30" i="9"/>
  <c r="DI30" i="9"/>
  <c r="DJ30" i="9"/>
  <c r="DK30" i="9"/>
  <c r="DL30" i="9"/>
  <c r="DM30" i="9"/>
  <c r="DN30" i="9"/>
  <c r="DO30" i="9"/>
  <c r="DP30" i="9"/>
  <c r="DQ30" i="9"/>
  <c r="DR30" i="9"/>
  <c r="DS30" i="9"/>
  <c r="DT30" i="9"/>
  <c r="DU30" i="9"/>
  <c r="DV30" i="9"/>
  <c r="DW30" i="9"/>
  <c r="DX30" i="9"/>
  <c r="DY30" i="9"/>
  <c r="DZ30" i="9"/>
  <c r="EA30" i="9"/>
  <c r="EB30" i="9"/>
  <c r="EC30" i="9"/>
  <c r="ED30" i="9"/>
  <c r="EE30" i="9"/>
  <c r="EF30" i="9"/>
  <c r="EG30" i="9"/>
  <c r="EH30" i="9"/>
  <c r="EI30" i="9"/>
  <c r="EJ30" i="9"/>
  <c r="EK30" i="9"/>
  <c r="EL30" i="9"/>
  <c r="EM30" i="9"/>
  <c r="EN30" i="9"/>
  <c r="EO30" i="9"/>
  <c r="EP30" i="9"/>
  <c r="EQ30" i="9"/>
  <c r="ER30" i="9"/>
  <c r="ES30" i="9"/>
  <c r="ET30" i="9"/>
  <c r="EU30" i="9"/>
  <c r="EV30" i="9"/>
  <c r="EW30" i="9"/>
  <c r="EX30" i="9"/>
  <c r="EY30" i="9"/>
  <c r="EZ30" i="9"/>
  <c r="FA30" i="9"/>
  <c r="FB30" i="9"/>
  <c r="FC30" i="9"/>
  <c r="FD30" i="9"/>
  <c r="FE30" i="9"/>
  <c r="FF30" i="9"/>
  <c r="FG30" i="9"/>
  <c r="FH30" i="9"/>
  <c r="FI30" i="9"/>
  <c r="FJ30" i="9"/>
  <c r="FK30" i="9"/>
  <c r="FL30" i="9"/>
  <c r="FM30" i="9"/>
  <c r="FN30" i="9"/>
  <c r="FO30" i="9"/>
  <c r="FP30" i="9"/>
  <c r="FQ30" i="9"/>
  <c r="CQ35" i="9"/>
  <c r="CR35" i="9"/>
  <c r="CS35" i="9"/>
  <c r="CT35" i="9"/>
  <c r="CU35" i="9"/>
  <c r="CV35" i="9"/>
  <c r="CW35" i="9"/>
  <c r="CX35" i="9"/>
  <c r="CY35" i="9"/>
  <c r="CZ35" i="9"/>
  <c r="DA35" i="9"/>
  <c r="DB35" i="9"/>
  <c r="DC35" i="9"/>
  <c r="DD35" i="9"/>
  <c r="DE35" i="9"/>
  <c r="DF35" i="9"/>
  <c r="DG35" i="9"/>
  <c r="DH35" i="9"/>
  <c r="DI35" i="9"/>
  <c r="DJ35" i="9"/>
  <c r="DK35" i="9"/>
  <c r="DL35" i="9"/>
  <c r="DM35" i="9"/>
  <c r="DN35" i="9"/>
  <c r="DO35" i="9"/>
  <c r="DP35" i="9"/>
  <c r="DQ35" i="9"/>
  <c r="DR35" i="9"/>
  <c r="DS35" i="9"/>
  <c r="DT35" i="9"/>
  <c r="DU35" i="9"/>
  <c r="DV35" i="9"/>
  <c r="DW35" i="9"/>
  <c r="DX35" i="9"/>
  <c r="DY35" i="9"/>
  <c r="DZ35" i="9"/>
  <c r="EA35" i="9"/>
  <c r="EB35" i="9"/>
  <c r="EC35" i="9"/>
  <c r="ED35" i="9"/>
  <c r="EE35" i="9"/>
  <c r="EF35" i="9"/>
  <c r="EG35" i="9"/>
  <c r="EH35" i="9"/>
  <c r="EI35" i="9"/>
  <c r="EJ35" i="9"/>
  <c r="EK35" i="9"/>
  <c r="EL35" i="9"/>
  <c r="EM35" i="9"/>
  <c r="EN35" i="9"/>
  <c r="EO35" i="9"/>
  <c r="EP35" i="9"/>
  <c r="EQ35" i="9"/>
  <c r="ER35" i="9"/>
  <c r="ES35" i="9"/>
  <c r="ET35" i="9"/>
  <c r="EU35" i="9"/>
  <c r="EV35" i="9"/>
  <c r="EW35" i="9"/>
  <c r="EX35" i="9"/>
  <c r="EY35" i="9"/>
  <c r="EZ35" i="9"/>
  <c r="FA35" i="9"/>
  <c r="FB35" i="9"/>
  <c r="FC35" i="9"/>
  <c r="FD35" i="9"/>
  <c r="FE35" i="9"/>
  <c r="FF35" i="9"/>
  <c r="FG35" i="9"/>
  <c r="FH35" i="9"/>
  <c r="FI35" i="9"/>
  <c r="FJ35" i="9"/>
  <c r="FK35" i="9"/>
  <c r="FL35" i="9"/>
  <c r="FM35" i="9"/>
  <c r="FN35" i="9"/>
  <c r="FO35" i="9"/>
  <c r="FP35" i="9"/>
  <c r="FQ35" i="9"/>
  <c r="CQ36" i="9"/>
  <c r="CR36" i="9"/>
  <c r="CS36" i="9"/>
  <c r="CT36" i="9"/>
  <c r="CU36" i="9"/>
  <c r="CV36" i="9"/>
  <c r="CW36" i="9"/>
  <c r="CX36" i="9"/>
  <c r="CY36" i="9"/>
  <c r="CZ36" i="9"/>
  <c r="DA36" i="9"/>
  <c r="DB36" i="9"/>
  <c r="DC36" i="9"/>
  <c r="DD36" i="9"/>
  <c r="DE36" i="9"/>
  <c r="DF36" i="9"/>
  <c r="DG36" i="9"/>
  <c r="DH36" i="9"/>
  <c r="DI36" i="9"/>
  <c r="DJ36" i="9"/>
  <c r="DK36" i="9"/>
  <c r="DL36" i="9"/>
  <c r="DM36" i="9"/>
  <c r="DN36" i="9"/>
  <c r="DO36" i="9"/>
  <c r="DP36" i="9"/>
  <c r="DQ36" i="9"/>
  <c r="DR36" i="9"/>
  <c r="DS36" i="9"/>
  <c r="DT36" i="9"/>
  <c r="DU36" i="9"/>
  <c r="DV36" i="9"/>
  <c r="DW36" i="9"/>
  <c r="DX36" i="9"/>
  <c r="DY36" i="9"/>
  <c r="DZ36" i="9"/>
  <c r="EA36" i="9"/>
  <c r="EB36" i="9"/>
  <c r="EC36" i="9"/>
  <c r="ED36" i="9"/>
  <c r="EE36" i="9"/>
  <c r="EF36" i="9"/>
  <c r="EG36" i="9"/>
  <c r="EH36" i="9"/>
  <c r="EI36" i="9"/>
  <c r="EJ36" i="9"/>
  <c r="EK36" i="9"/>
  <c r="EL36" i="9"/>
  <c r="EM36" i="9"/>
  <c r="EN36" i="9"/>
  <c r="EO36" i="9"/>
  <c r="EP36" i="9"/>
  <c r="EQ36" i="9"/>
  <c r="ER36" i="9"/>
  <c r="ES36" i="9"/>
  <c r="ET36" i="9"/>
  <c r="EU36" i="9"/>
  <c r="EV36" i="9"/>
  <c r="EW36" i="9"/>
  <c r="EX36" i="9"/>
  <c r="EY36" i="9"/>
  <c r="EZ36" i="9"/>
  <c r="FA36" i="9"/>
  <c r="FB36" i="9"/>
  <c r="FC36" i="9"/>
  <c r="FD36" i="9"/>
  <c r="FE36" i="9"/>
  <c r="FF36" i="9"/>
  <c r="FG36" i="9"/>
  <c r="FH36" i="9"/>
  <c r="FI36" i="9"/>
  <c r="FJ36" i="9"/>
  <c r="FK36" i="9"/>
  <c r="FL36" i="9"/>
  <c r="FM36" i="9"/>
  <c r="FN36" i="9"/>
  <c r="FO36" i="9"/>
  <c r="FP36" i="9"/>
  <c r="FQ36" i="9"/>
  <c r="FR36" i="9"/>
  <c r="CQ37" i="9"/>
  <c r="CR37" i="9"/>
  <c r="CS37" i="9"/>
  <c r="CT37" i="9"/>
  <c r="CU37" i="9"/>
  <c r="CV37" i="9"/>
  <c r="CW37" i="9"/>
  <c r="CX37" i="9"/>
  <c r="CY37" i="9"/>
  <c r="CZ37" i="9"/>
  <c r="DA37" i="9"/>
  <c r="DB37" i="9"/>
  <c r="DC37" i="9"/>
  <c r="DD37" i="9"/>
  <c r="DE37" i="9"/>
  <c r="DF37" i="9"/>
  <c r="DG37" i="9"/>
  <c r="DH37" i="9"/>
  <c r="DI37" i="9"/>
  <c r="DJ37" i="9"/>
  <c r="DK37" i="9"/>
  <c r="DL37" i="9"/>
  <c r="DM37" i="9"/>
  <c r="DN37" i="9"/>
  <c r="DO37" i="9"/>
  <c r="DP37" i="9"/>
  <c r="DQ37" i="9"/>
  <c r="DR37" i="9"/>
  <c r="DS37" i="9"/>
  <c r="DT37" i="9"/>
  <c r="DU37" i="9"/>
  <c r="DV37" i="9"/>
  <c r="DW37" i="9"/>
  <c r="DX37" i="9"/>
  <c r="DY37" i="9"/>
  <c r="DZ37" i="9"/>
  <c r="EA37" i="9"/>
  <c r="EB37" i="9"/>
  <c r="EC37" i="9"/>
  <c r="ED37" i="9"/>
  <c r="EE37" i="9"/>
  <c r="EF37" i="9"/>
  <c r="EG37" i="9"/>
  <c r="EH37" i="9"/>
  <c r="EI37" i="9"/>
  <c r="EJ37" i="9"/>
  <c r="EK37" i="9"/>
  <c r="EL37" i="9"/>
  <c r="EM37" i="9"/>
  <c r="EN37" i="9"/>
  <c r="EO37" i="9"/>
  <c r="EP37" i="9"/>
  <c r="EQ37" i="9"/>
  <c r="ER37" i="9"/>
  <c r="ES37" i="9"/>
  <c r="ET37" i="9"/>
  <c r="EU37" i="9"/>
  <c r="EV37" i="9"/>
  <c r="EW37" i="9"/>
  <c r="EX37" i="9"/>
  <c r="EY37" i="9"/>
  <c r="EZ37" i="9"/>
  <c r="FA37" i="9"/>
  <c r="FB37" i="9"/>
  <c r="FC37" i="9"/>
  <c r="FD37" i="9"/>
  <c r="FE37" i="9"/>
  <c r="FF37" i="9"/>
  <c r="FG37" i="9"/>
  <c r="FH37" i="9"/>
  <c r="FI37" i="9"/>
  <c r="FJ37" i="9"/>
  <c r="FK37" i="9"/>
  <c r="FL37" i="9"/>
  <c r="FM37" i="9"/>
  <c r="FN37" i="9"/>
  <c r="FO37" i="9"/>
  <c r="FP37" i="9"/>
  <c r="FQ37" i="9"/>
  <c r="FR37" i="9"/>
  <c r="CQ38" i="9"/>
  <c r="CR38" i="9"/>
  <c r="CS38" i="9"/>
  <c r="CT38" i="9"/>
  <c r="CU38" i="9"/>
  <c r="CV38" i="9"/>
  <c r="CW38" i="9"/>
  <c r="CX38" i="9"/>
  <c r="CY38" i="9"/>
  <c r="CZ38" i="9"/>
  <c r="DA38" i="9"/>
  <c r="DB38" i="9"/>
  <c r="DC38" i="9"/>
  <c r="DD38" i="9"/>
  <c r="DE38" i="9"/>
  <c r="DF38" i="9"/>
  <c r="DG38" i="9"/>
  <c r="DH38" i="9"/>
  <c r="DI38" i="9"/>
  <c r="DJ38" i="9"/>
  <c r="DK38" i="9"/>
  <c r="DL38" i="9"/>
  <c r="DM38" i="9"/>
  <c r="DN38" i="9"/>
  <c r="DO38" i="9"/>
  <c r="DP38" i="9"/>
  <c r="DQ38" i="9"/>
  <c r="DR38" i="9"/>
  <c r="DS38" i="9"/>
  <c r="DT38" i="9"/>
  <c r="DU38" i="9"/>
  <c r="DV38" i="9"/>
  <c r="DW38" i="9"/>
  <c r="DX38" i="9"/>
  <c r="DY38" i="9"/>
  <c r="DZ38" i="9"/>
  <c r="EA38" i="9"/>
  <c r="EB38" i="9"/>
  <c r="EC38" i="9"/>
  <c r="ED38" i="9"/>
  <c r="EE38" i="9"/>
  <c r="EF38" i="9"/>
  <c r="EG38" i="9"/>
  <c r="EH38" i="9"/>
  <c r="EI38" i="9"/>
  <c r="EJ38" i="9"/>
  <c r="EK38" i="9"/>
  <c r="EL38" i="9"/>
  <c r="EM38" i="9"/>
  <c r="EN38" i="9"/>
  <c r="EO38" i="9"/>
  <c r="EP38" i="9"/>
  <c r="EQ38" i="9"/>
  <c r="ER38" i="9"/>
  <c r="ES38" i="9"/>
  <c r="ET38" i="9"/>
  <c r="EU38" i="9"/>
  <c r="EV38" i="9"/>
  <c r="EW38" i="9"/>
  <c r="EX38" i="9"/>
  <c r="EY38" i="9"/>
  <c r="EZ38" i="9"/>
  <c r="FA38" i="9"/>
  <c r="FB38" i="9"/>
  <c r="FC38" i="9"/>
  <c r="FD38" i="9"/>
  <c r="FE38" i="9"/>
  <c r="FF38" i="9"/>
  <c r="FG38" i="9"/>
  <c r="FH38" i="9"/>
  <c r="FI38" i="9"/>
  <c r="FJ38" i="9"/>
  <c r="FK38" i="9"/>
  <c r="FL38" i="9"/>
  <c r="FM38" i="9"/>
  <c r="FN38" i="9"/>
  <c r="FO38" i="9"/>
  <c r="FP38" i="9"/>
  <c r="FQ38" i="9"/>
  <c r="FR38" i="9"/>
  <c r="CQ39" i="9"/>
  <c r="CR39" i="9"/>
  <c r="CS39" i="9"/>
  <c r="CT39" i="9"/>
  <c r="CU39" i="9"/>
  <c r="CV39" i="9"/>
  <c r="CW39" i="9"/>
  <c r="CX39" i="9"/>
  <c r="CY39" i="9"/>
  <c r="CZ39" i="9"/>
  <c r="DA39" i="9"/>
  <c r="DB39" i="9"/>
  <c r="DC39" i="9"/>
  <c r="DD39" i="9"/>
  <c r="DE39" i="9"/>
  <c r="DF39" i="9"/>
  <c r="DG39" i="9"/>
  <c r="DH39" i="9"/>
  <c r="DI39" i="9"/>
  <c r="DJ39" i="9"/>
  <c r="DK39" i="9"/>
  <c r="DL39" i="9"/>
  <c r="DM39" i="9"/>
  <c r="DN39" i="9"/>
  <c r="DO39" i="9"/>
  <c r="DP39" i="9"/>
  <c r="DQ39" i="9"/>
  <c r="DR39" i="9"/>
  <c r="DS39" i="9"/>
  <c r="DT39" i="9"/>
  <c r="DU39" i="9"/>
  <c r="DV39" i="9"/>
  <c r="DW39" i="9"/>
  <c r="DX39" i="9"/>
  <c r="DY39" i="9"/>
  <c r="DZ39" i="9"/>
  <c r="EA39" i="9"/>
  <c r="EB39" i="9"/>
  <c r="EC39" i="9"/>
  <c r="ED39" i="9"/>
  <c r="EE39" i="9"/>
  <c r="EF39" i="9"/>
  <c r="EG39" i="9"/>
  <c r="EH39" i="9"/>
  <c r="EI39" i="9"/>
  <c r="EJ39" i="9"/>
  <c r="EK39" i="9"/>
  <c r="EL39" i="9"/>
  <c r="EM39" i="9"/>
  <c r="EN39" i="9"/>
  <c r="EO39" i="9"/>
  <c r="EP39" i="9"/>
  <c r="EQ39" i="9"/>
  <c r="ER39" i="9"/>
  <c r="ES39" i="9"/>
  <c r="ET39" i="9"/>
  <c r="EU39" i="9"/>
  <c r="EV39" i="9"/>
  <c r="EW39" i="9"/>
  <c r="EX39" i="9"/>
  <c r="EY39" i="9"/>
  <c r="EZ39" i="9"/>
  <c r="FA39" i="9"/>
  <c r="FB39" i="9"/>
  <c r="FC39" i="9"/>
  <c r="FD39" i="9"/>
  <c r="FE39" i="9"/>
  <c r="FF39" i="9"/>
  <c r="FG39" i="9"/>
  <c r="FH39" i="9"/>
  <c r="FI39" i="9"/>
  <c r="FJ39" i="9"/>
  <c r="FK39" i="9"/>
  <c r="FL39" i="9"/>
  <c r="FM39" i="9"/>
  <c r="FN39" i="9"/>
  <c r="FO39" i="9"/>
  <c r="FP39" i="9"/>
  <c r="FQ39" i="9"/>
  <c r="FR39" i="9"/>
  <c r="CQ40" i="9"/>
  <c r="CR40" i="9"/>
  <c r="CS40" i="9"/>
  <c r="CT40" i="9"/>
  <c r="CU40" i="9"/>
  <c r="CV40" i="9"/>
  <c r="CW40" i="9"/>
  <c r="CX40" i="9"/>
  <c r="CY40" i="9"/>
  <c r="CZ40" i="9"/>
  <c r="DA40" i="9"/>
  <c r="DB40" i="9"/>
  <c r="DC40" i="9"/>
  <c r="DD40" i="9"/>
  <c r="DE40" i="9"/>
  <c r="DF40" i="9"/>
  <c r="DG40" i="9"/>
  <c r="DH40" i="9"/>
  <c r="DI40" i="9"/>
  <c r="DJ40" i="9"/>
  <c r="DK40" i="9"/>
  <c r="DL40" i="9"/>
  <c r="DM40" i="9"/>
  <c r="DN40" i="9"/>
  <c r="DO40" i="9"/>
  <c r="DP40" i="9"/>
  <c r="DQ40" i="9"/>
  <c r="DR40" i="9"/>
  <c r="DS40" i="9"/>
  <c r="DT40" i="9"/>
  <c r="DU40" i="9"/>
  <c r="DV40" i="9"/>
  <c r="DW40" i="9"/>
  <c r="DX40" i="9"/>
  <c r="DY40" i="9"/>
  <c r="DZ40" i="9"/>
  <c r="EA40" i="9"/>
  <c r="EB40" i="9"/>
  <c r="EC40" i="9"/>
  <c r="ED40" i="9"/>
  <c r="EE40" i="9"/>
  <c r="EF40" i="9"/>
  <c r="EG40" i="9"/>
  <c r="EH40" i="9"/>
  <c r="EI40" i="9"/>
  <c r="EJ40" i="9"/>
  <c r="EK40" i="9"/>
  <c r="EL40" i="9"/>
  <c r="EM40" i="9"/>
  <c r="EN40" i="9"/>
  <c r="EO40" i="9"/>
  <c r="EP40" i="9"/>
  <c r="EQ40" i="9"/>
  <c r="ER40" i="9"/>
  <c r="ES40" i="9"/>
  <c r="ET40" i="9"/>
  <c r="EU40" i="9"/>
  <c r="EV40" i="9"/>
  <c r="EW40" i="9"/>
  <c r="EX40" i="9"/>
  <c r="EY40" i="9"/>
  <c r="EZ40" i="9"/>
  <c r="FA40" i="9"/>
  <c r="FB40" i="9"/>
  <c r="FC40" i="9"/>
  <c r="FD40" i="9"/>
  <c r="FE40" i="9"/>
  <c r="FF40" i="9"/>
  <c r="FG40" i="9"/>
  <c r="FH40" i="9"/>
  <c r="FI40" i="9"/>
  <c r="FJ40" i="9"/>
  <c r="FK40" i="9"/>
  <c r="FL40" i="9"/>
  <c r="FM40" i="9"/>
  <c r="FN40" i="9"/>
  <c r="FO40" i="9"/>
  <c r="FP40" i="9"/>
  <c r="FQ40" i="9"/>
  <c r="FR40" i="9"/>
  <c r="CQ42" i="9"/>
  <c r="CR42" i="9"/>
  <c r="CS42" i="9"/>
  <c r="CT42" i="9"/>
  <c r="CU42" i="9"/>
  <c r="CV42" i="9"/>
  <c r="CW42" i="9"/>
  <c r="CX42" i="9"/>
  <c r="CY42" i="9"/>
  <c r="CZ42" i="9"/>
  <c r="DA42" i="9"/>
  <c r="DB42" i="9"/>
  <c r="DC42" i="9"/>
  <c r="DD42" i="9"/>
  <c r="DE42" i="9"/>
  <c r="DF42" i="9"/>
  <c r="DG42" i="9"/>
  <c r="DH42" i="9"/>
  <c r="DI42" i="9"/>
  <c r="DJ42" i="9"/>
  <c r="DK42" i="9"/>
  <c r="DL42" i="9"/>
  <c r="DM42" i="9"/>
  <c r="DN42" i="9"/>
  <c r="DO42" i="9"/>
  <c r="DP42" i="9"/>
  <c r="DQ42" i="9"/>
  <c r="DR42" i="9"/>
  <c r="DS42" i="9"/>
  <c r="DT42" i="9"/>
  <c r="DU42" i="9"/>
  <c r="DV42" i="9"/>
  <c r="DW42" i="9"/>
  <c r="DX42" i="9"/>
  <c r="DY42" i="9"/>
  <c r="DZ42" i="9"/>
  <c r="EA42" i="9"/>
  <c r="EB42" i="9"/>
  <c r="EC42" i="9"/>
  <c r="ED42" i="9"/>
  <c r="EE42" i="9"/>
  <c r="EF42" i="9"/>
  <c r="EG42" i="9"/>
  <c r="EH42" i="9"/>
  <c r="EI42" i="9"/>
  <c r="EJ42" i="9"/>
  <c r="EK42" i="9"/>
  <c r="EL42" i="9"/>
  <c r="EM42" i="9"/>
  <c r="EN42" i="9"/>
  <c r="EO42" i="9"/>
  <c r="EP42" i="9"/>
  <c r="EQ42" i="9"/>
  <c r="ER42" i="9"/>
  <c r="ES42" i="9"/>
  <c r="ET42" i="9"/>
  <c r="EU42" i="9"/>
  <c r="EV42" i="9"/>
  <c r="EW42" i="9"/>
  <c r="EX42" i="9"/>
  <c r="EY42" i="9"/>
  <c r="EZ42" i="9"/>
  <c r="FA42" i="9"/>
  <c r="FB42" i="9"/>
  <c r="FC42" i="9"/>
  <c r="FD42" i="9"/>
  <c r="FE42" i="9"/>
  <c r="FF42" i="9"/>
  <c r="FG42" i="9"/>
  <c r="FH42" i="9"/>
  <c r="FI42" i="9"/>
  <c r="FJ42" i="9"/>
  <c r="FK42" i="9"/>
  <c r="FL42" i="9"/>
  <c r="FM42" i="9"/>
  <c r="FN42" i="9"/>
  <c r="FO42" i="9"/>
  <c r="FP42" i="9"/>
  <c r="FQ42" i="9"/>
  <c r="I34" i="16"/>
  <c r="F76" i="24" s="1"/>
  <c r="I33" i="16"/>
  <c r="F75" i="24" s="1"/>
  <c r="I32" i="16"/>
  <c r="F74" i="24" s="1"/>
  <c r="I31" i="16"/>
  <c r="F73" i="24" s="1"/>
  <c r="I30" i="16"/>
  <c r="F72" i="24" s="1"/>
  <c r="AV26" i="16"/>
  <c r="AU26" i="16"/>
  <c r="AT26" i="16"/>
  <c r="AR26" i="16"/>
  <c r="AQ26" i="16"/>
  <c r="AP26" i="16"/>
  <c r="AN26" i="16"/>
  <c r="AM26" i="16"/>
  <c r="AL26" i="16"/>
  <c r="AJ26" i="16"/>
  <c r="AI26" i="16"/>
  <c r="AH26" i="16"/>
  <c r="AF26" i="16"/>
  <c r="AE26" i="16"/>
  <c r="AD26" i="16"/>
  <c r="AB26" i="16"/>
  <c r="AA26" i="16"/>
  <c r="Z26" i="16"/>
  <c r="X26" i="16"/>
  <c r="W26" i="16"/>
  <c r="V26" i="16"/>
  <c r="T26" i="16"/>
  <c r="S26" i="16"/>
  <c r="R26" i="16"/>
  <c r="P26" i="16"/>
  <c r="O26" i="16"/>
  <c r="N26" i="16"/>
  <c r="L26" i="16"/>
  <c r="K26" i="16"/>
  <c r="J26" i="16"/>
  <c r="H26" i="16"/>
  <c r="G26" i="16"/>
  <c r="F26" i="16"/>
  <c r="AW25" i="16"/>
  <c r="AS25" i="16"/>
  <c r="AO25" i="16"/>
  <c r="AK25" i="16"/>
  <c r="AG25" i="16"/>
  <c r="AC25" i="16"/>
  <c r="Y25" i="16"/>
  <c r="U25" i="16"/>
  <c r="Q25" i="16"/>
  <c r="M25" i="16"/>
  <c r="I25" i="16"/>
  <c r="AW24" i="16"/>
  <c r="AS24" i="16"/>
  <c r="AO24" i="16"/>
  <c r="AK24" i="16"/>
  <c r="AG24" i="16"/>
  <c r="AC24" i="16"/>
  <c r="Y24" i="16"/>
  <c r="U24" i="16"/>
  <c r="Q24" i="16"/>
  <c r="M24" i="16"/>
  <c r="I24" i="16"/>
  <c r="AW23" i="16"/>
  <c r="AS23" i="16"/>
  <c r="AO23" i="16"/>
  <c r="AK23" i="16"/>
  <c r="AG23" i="16"/>
  <c r="AC23" i="16"/>
  <c r="Y23" i="16"/>
  <c r="U23" i="16"/>
  <c r="Q23" i="16"/>
  <c r="M23" i="16"/>
  <c r="I23" i="16"/>
  <c r="AW22" i="16"/>
  <c r="AS22" i="16"/>
  <c r="AO22" i="16"/>
  <c r="AK22" i="16"/>
  <c r="AG22" i="16"/>
  <c r="AC22" i="16"/>
  <c r="Y22" i="16"/>
  <c r="U22" i="16"/>
  <c r="Q22" i="16"/>
  <c r="M22" i="16"/>
  <c r="I22" i="16"/>
  <c r="AW21" i="16"/>
  <c r="AS21" i="16"/>
  <c r="AO21" i="16"/>
  <c r="AK21" i="16"/>
  <c r="AG21" i="16"/>
  <c r="AC21" i="16"/>
  <c r="Y21" i="16"/>
  <c r="U21" i="16"/>
  <c r="Q21" i="16"/>
  <c r="M21" i="16"/>
  <c r="I21" i="16"/>
  <c r="AW20" i="16"/>
  <c r="AW26" i="16" s="1"/>
  <c r="AS20" i="16"/>
  <c r="AS26" i="16" s="1"/>
  <c r="AO20" i="16"/>
  <c r="AO26" i="16" s="1"/>
  <c r="AK20" i="16"/>
  <c r="AK26" i="16" s="1"/>
  <c r="AG20" i="16"/>
  <c r="AG26" i="16" s="1"/>
  <c r="AC20" i="16"/>
  <c r="AC26" i="16" s="1"/>
  <c r="Y20" i="16"/>
  <c r="Y26" i="16" s="1"/>
  <c r="U20" i="16"/>
  <c r="U26" i="16" s="1"/>
  <c r="Q20" i="16"/>
  <c r="Q26" i="16" s="1"/>
  <c r="M20" i="16"/>
  <c r="M26" i="16" s="1"/>
  <c r="I20" i="16"/>
  <c r="I26" i="16" s="1"/>
  <c r="AW16" i="16"/>
  <c r="AW15" i="16"/>
  <c r="AW14" i="16"/>
  <c r="AW13" i="16"/>
  <c r="AW12" i="16"/>
  <c r="AW11" i="16"/>
  <c r="AS16" i="16"/>
  <c r="AS15" i="16"/>
  <c r="AS14" i="16"/>
  <c r="AS13" i="16"/>
  <c r="AS12" i="16"/>
  <c r="AS11" i="16"/>
  <c r="AO16" i="16"/>
  <c r="AO15" i="16"/>
  <c r="AO14" i="16"/>
  <c r="AO13" i="16"/>
  <c r="AO12" i="16"/>
  <c r="AO11" i="16"/>
  <c r="AK16" i="16"/>
  <c r="AK15" i="16"/>
  <c r="AK14" i="16"/>
  <c r="AK13" i="16"/>
  <c r="AK12" i="16"/>
  <c r="AK11" i="16"/>
  <c r="AG16" i="16"/>
  <c r="AG15" i="16"/>
  <c r="AG14" i="16"/>
  <c r="AG13" i="16"/>
  <c r="AG12" i="16"/>
  <c r="AG11" i="16"/>
  <c r="AC16" i="16"/>
  <c r="AC15" i="16"/>
  <c r="AC14" i="16"/>
  <c r="AC13" i="16"/>
  <c r="AC12" i="16"/>
  <c r="AC11" i="16"/>
  <c r="Y16" i="16"/>
  <c r="Y15" i="16"/>
  <c r="Y14" i="16"/>
  <c r="Y13" i="16"/>
  <c r="Y12" i="16"/>
  <c r="Y11" i="16"/>
  <c r="U16" i="16"/>
  <c r="U15" i="16"/>
  <c r="U14" i="16"/>
  <c r="U13" i="16"/>
  <c r="U12" i="16"/>
  <c r="U11" i="16"/>
  <c r="Q16" i="16"/>
  <c r="Q15" i="16"/>
  <c r="Q14" i="16"/>
  <c r="Q13" i="16"/>
  <c r="Q12" i="16"/>
  <c r="Q11" i="16"/>
  <c r="M16" i="16"/>
  <c r="M15" i="16"/>
  <c r="M14" i="16"/>
  <c r="M13" i="16"/>
  <c r="M12" i="16"/>
  <c r="M11" i="16"/>
  <c r="I16" i="16"/>
  <c r="I15" i="16"/>
  <c r="I14" i="16"/>
  <c r="I13" i="16"/>
  <c r="I12" i="16"/>
  <c r="AW17" i="16"/>
  <c r="AV17" i="16"/>
  <c r="AU17" i="16"/>
  <c r="AT17" i="16"/>
  <c r="AS17" i="16"/>
  <c r="AR17" i="16"/>
  <c r="AQ17" i="16"/>
  <c r="AP17" i="16"/>
  <c r="AO17" i="16"/>
  <c r="AN17" i="16"/>
  <c r="AM17" i="16"/>
  <c r="AL17" i="16"/>
  <c r="AK17" i="16"/>
  <c r="AJ17" i="16"/>
  <c r="AI17" i="16"/>
  <c r="AH17" i="16"/>
  <c r="AG17" i="16"/>
  <c r="AF17" i="16"/>
  <c r="AE17" i="16"/>
  <c r="AD17" i="16"/>
  <c r="AC17" i="16"/>
  <c r="AB17" i="16"/>
  <c r="AA17" i="16"/>
  <c r="Z17" i="16"/>
  <c r="Y17" i="16"/>
  <c r="X17" i="16"/>
  <c r="W17" i="16"/>
  <c r="V17" i="16"/>
  <c r="U17" i="16"/>
  <c r="T17" i="16"/>
  <c r="S17" i="16"/>
  <c r="R17" i="16"/>
  <c r="Q17" i="16"/>
  <c r="P17" i="16"/>
  <c r="O17" i="16"/>
  <c r="N17" i="16"/>
  <c r="M17" i="16"/>
  <c r="L17" i="16"/>
  <c r="K17" i="16"/>
  <c r="J17" i="16"/>
  <c r="CU34" i="16"/>
  <c r="CT34" i="16"/>
  <c r="CU33" i="16"/>
  <c r="CT33" i="16"/>
  <c r="CU32" i="16"/>
  <c r="CT32" i="16"/>
  <c r="CU31" i="16"/>
  <c r="CT31" i="16"/>
  <c r="CU30" i="16"/>
  <c r="CT30" i="16"/>
  <c r="CU29" i="16"/>
  <c r="CT29" i="16"/>
  <c r="CQ34" i="16"/>
  <c r="CP34" i="16"/>
  <c r="CQ33" i="16"/>
  <c r="CP33" i="16"/>
  <c r="CQ32" i="16"/>
  <c r="CP32" i="16"/>
  <c r="CQ31" i="16"/>
  <c r="CP31" i="16"/>
  <c r="CQ30" i="16"/>
  <c r="CP30" i="16"/>
  <c r="CQ29" i="16"/>
  <c r="CP29" i="16"/>
  <c r="CM34" i="16"/>
  <c r="CL34" i="16"/>
  <c r="CM33" i="16"/>
  <c r="CL33" i="16"/>
  <c r="CM32" i="16"/>
  <c r="CL32" i="16"/>
  <c r="CM31" i="16"/>
  <c r="CL31" i="16"/>
  <c r="CM30" i="16"/>
  <c r="CL30" i="16"/>
  <c r="CM29" i="16"/>
  <c r="CL29" i="16"/>
  <c r="CI34" i="16"/>
  <c r="CH34" i="16"/>
  <c r="CI33" i="16"/>
  <c r="CH33" i="16"/>
  <c r="CI32" i="16"/>
  <c r="CH32" i="16"/>
  <c r="CI31" i="16"/>
  <c r="CH31" i="16"/>
  <c r="CI30" i="16"/>
  <c r="CH30" i="16"/>
  <c r="CI29" i="16"/>
  <c r="CH29" i="16"/>
  <c r="CE34" i="16"/>
  <c r="CD34" i="16"/>
  <c r="CE33" i="16"/>
  <c r="CD33" i="16"/>
  <c r="CE32" i="16"/>
  <c r="CD32" i="16"/>
  <c r="CE31" i="16"/>
  <c r="CD31" i="16"/>
  <c r="CE30" i="16"/>
  <c r="CD30" i="16"/>
  <c r="CE29" i="16"/>
  <c r="CD29" i="16"/>
  <c r="CA34" i="16"/>
  <c r="BZ34" i="16"/>
  <c r="CA33" i="16"/>
  <c r="BZ33" i="16"/>
  <c r="CA32" i="16"/>
  <c r="BZ32" i="16"/>
  <c r="CA31" i="16"/>
  <c r="BZ31" i="16"/>
  <c r="CA30" i="16"/>
  <c r="BZ30" i="16"/>
  <c r="CA29" i="16"/>
  <c r="BZ29" i="16"/>
  <c r="BW34" i="16"/>
  <c r="BV34" i="16"/>
  <c r="BW33" i="16"/>
  <c r="BV33" i="16"/>
  <c r="BW32" i="16"/>
  <c r="BV32" i="16"/>
  <c r="BW31" i="16"/>
  <c r="BV31" i="16"/>
  <c r="BW30" i="16"/>
  <c r="BV30" i="16"/>
  <c r="BW29" i="16"/>
  <c r="BV29" i="16"/>
  <c r="BS34" i="16"/>
  <c r="BR34" i="16"/>
  <c r="BS33" i="16"/>
  <c r="BR33" i="16"/>
  <c r="BS32" i="16"/>
  <c r="BR32" i="16"/>
  <c r="BS31" i="16"/>
  <c r="BR31" i="16"/>
  <c r="BS30" i="16"/>
  <c r="BR30" i="16"/>
  <c r="BS29" i="16"/>
  <c r="BR29" i="16"/>
  <c r="BO34" i="16"/>
  <c r="BN34" i="16"/>
  <c r="BO33" i="16"/>
  <c r="BN33" i="16"/>
  <c r="BO32" i="16"/>
  <c r="BN32" i="16"/>
  <c r="BO31" i="16"/>
  <c r="BN31" i="16"/>
  <c r="BO30" i="16"/>
  <c r="BN30" i="16"/>
  <c r="BO29" i="16"/>
  <c r="BN29" i="16"/>
  <c r="BK34" i="16"/>
  <c r="BJ34" i="16"/>
  <c r="BK33" i="16"/>
  <c r="BJ33" i="16"/>
  <c r="BK32" i="16"/>
  <c r="BJ32" i="16"/>
  <c r="BK31" i="16"/>
  <c r="BJ31" i="16"/>
  <c r="BK30" i="16"/>
  <c r="BJ30" i="16"/>
  <c r="BK29" i="16"/>
  <c r="BJ29" i="16"/>
  <c r="BG34" i="16"/>
  <c r="BG33" i="16"/>
  <c r="BG32" i="16"/>
  <c r="BG31" i="16"/>
  <c r="BG30" i="16"/>
  <c r="BG29" i="16"/>
  <c r="BF34" i="16"/>
  <c r="BF33" i="16"/>
  <c r="BD33" i="16" s="1"/>
  <c r="BF32" i="16"/>
  <c r="BF31" i="16"/>
  <c r="BF30" i="16"/>
  <c r="BF29" i="16"/>
  <c r="BD29" i="16" s="1"/>
  <c r="BH25" i="16"/>
  <c r="BG25" i="16"/>
  <c r="BF25" i="16"/>
  <c r="BH24" i="16"/>
  <c r="BG24" i="16"/>
  <c r="BF24" i="16"/>
  <c r="BH23" i="16"/>
  <c r="BG23" i="16"/>
  <c r="BF23" i="16"/>
  <c r="BH22" i="16"/>
  <c r="BG22" i="16"/>
  <c r="BF22" i="16"/>
  <c r="BH21" i="16"/>
  <c r="BG21" i="16"/>
  <c r="BF21" i="16"/>
  <c r="BH20" i="16"/>
  <c r="BG20" i="16"/>
  <c r="BF20" i="16"/>
  <c r="BH16" i="16"/>
  <c r="BG16" i="16"/>
  <c r="BH15" i="16"/>
  <c r="BG15" i="16"/>
  <c r="BH14" i="16"/>
  <c r="BG14" i="16"/>
  <c r="BH13" i="16"/>
  <c r="BG13" i="16"/>
  <c r="BH12" i="16"/>
  <c r="BG12" i="16"/>
  <c r="BH11" i="16"/>
  <c r="BG11" i="16"/>
  <c r="BF16" i="16"/>
  <c r="BF15" i="16"/>
  <c r="BF14" i="16"/>
  <c r="BF13" i="16"/>
  <c r="BF12" i="16"/>
  <c r="CV25" i="16"/>
  <c r="CU25" i="16"/>
  <c r="CT25" i="16"/>
  <c r="CR25" i="16"/>
  <c r="CQ25" i="16"/>
  <c r="CP25" i="16"/>
  <c r="CN25" i="16"/>
  <c r="CM25" i="16"/>
  <c r="CL25" i="16"/>
  <c r="CJ25" i="16"/>
  <c r="CI25" i="16"/>
  <c r="CH25" i="16"/>
  <c r="CF25" i="16"/>
  <c r="CE25" i="16"/>
  <c r="CD25" i="16"/>
  <c r="CB25" i="16"/>
  <c r="CA25" i="16"/>
  <c r="BZ25" i="16"/>
  <c r="BX25" i="16"/>
  <c r="BW25" i="16"/>
  <c r="BV25" i="16"/>
  <c r="BT25" i="16"/>
  <c r="BS25" i="16"/>
  <c r="BR25" i="16"/>
  <c r="BP25" i="16"/>
  <c r="BO25" i="16"/>
  <c r="BN25" i="16"/>
  <c r="BL25" i="16"/>
  <c r="BK25" i="16"/>
  <c r="BJ25" i="16"/>
  <c r="CV24" i="16"/>
  <c r="CU24" i="16"/>
  <c r="CT24" i="16"/>
  <c r="CR24" i="16"/>
  <c r="CQ24" i="16"/>
  <c r="CP24" i="16"/>
  <c r="CN24" i="16"/>
  <c r="CM24" i="16"/>
  <c r="CL24" i="16"/>
  <c r="CJ24" i="16"/>
  <c r="CI24" i="16"/>
  <c r="CH24" i="16"/>
  <c r="CF24" i="16"/>
  <c r="CE24" i="16"/>
  <c r="CD24" i="16"/>
  <c r="CB24" i="16"/>
  <c r="CA24" i="16"/>
  <c r="BZ24" i="16"/>
  <c r="BX24" i="16"/>
  <c r="BW24" i="16"/>
  <c r="BV24" i="16"/>
  <c r="BT24" i="16"/>
  <c r="BS24" i="16"/>
  <c r="BR24" i="16"/>
  <c r="BP24" i="16"/>
  <c r="BO24" i="16"/>
  <c r="BN24" i="16"/>
  <c r="BL24" i="16"/>
  <c r="BK24" i="16"/>
  <c r="BJ24" i="16"/>
  <c r="CV23" i="16"/>
  <c r="CU23" i="16"/>
  <c r="CT23" i="16"/>
  <c r="CR23" i="16"/>
  <c r="CQ23" i="16"/>
  <c r="CP23" i="16"/>
  <c r="CN23" i="16"/>
  <c r="CM23" i="16"/>
  <c r="CL23" i="16"/>
  <c r="CJ23" i="16"/>
  <c r="CI23" i="16"/>
  <c r="CH23" i="16"/>
  <c r="CF23" i="16"/>
  <c r="CE23" i="16"/>
  <c r="CD23" i="16"/>
  <c r="CB23" i="16"/>
  <c r="CA23" i="16"/>
  <c r="BZ23" i="16"/>
  <c r="BX23" i="16"/>
  <c r="BW23" i="16"/>
  <c r="BV23" i="16"/>
  <c r="BT23" i="16"/>
  <c r="BS23" i="16"/>
  <c r="BR23" i="16"/>
  <c r="BP23" i="16"/>
  <c r="BO23" i="16"/>
  <c r="BN23" i="16"/>
  <c r="BL23" i="16"/>
  <c r="BK23" i="16"/>
  <c r="BJ23" i="16"/>
  <c r="CV22" i="16"/>
  <c r="CU22" i="16"/>
  <c r="CT22" i="16"/>
  <c r="CR22" i="16"/>
  <c r="CQ22" i="16"/>
  <c r="CP22" i="16"/>
  <c r="CN22" i="16"/>
  <c r="CM22" i="16"/>
  <c r="CL22" i="16"/>
  <c r="CJ22" i="16"/>
  <c r="CI22" i="16"/>
  <c r="CH22" i="16"/>
  <c r="CF22" i="16"/>
  <c r="CE22" i="16"/>
  <c r="CD22" i="16"/>
  <c r="CB22" i="16"/>
  <c r="CA22" i="16"/>
  <c r="BZ22" i="16"/>
  <c r="BX22" i="16"/>
  <c r="BW22" i="16"/>
  <c r="BV22" i="16"/>
  <c r="BT22" i="16"/>
  <c r="BS22" i="16"/>
  <c r="BR22" i="16"/>
  <c r="BP22" i="16"/>
  <c r="BO22" i="16"/>
  <c r="BN22" i="16"/>
  <c r="BL22" i="16"/>
  <c r="BK22" i="16"/>
  <c r="BJ22" i="16"/>
  <c r="CV21" i="16"/>
  <c r="CU21" i="16"/>
  <c r="CT21" i="16"/>
  <c r="CR21" i="16"/>
  <c r="CQ21" i="16"/>
  <c r="CP21" i="16"/>
  <c r="CN21" i="16"/>
  <c r="CM21" i="16"/>
  <c r="CL21" i="16"/>
  <c r="CJ21" i="16"/>
  <c r="CI21" i="16"/>
  <c r="CH21" i="16"/>
  <c r="CF21" i="16"/>
  <c r="CE21" i="16"/>
  <c r="CD21" i="16"/>
  <c r="CB21" i="16"/>
  <c r="CA21" i="16"/>
  <c r="BZ21" i="16"/>
  <c r="BX21" i="16"/>
  <c r="BW21" i="16"/>
  <c r="BV21" i="16"/>
  <c r="BT21" i="16"/>
  <c r="BS21" i="16"/>
  <c r="BR21" i="16"/>
  <c r="BP21" i="16"/>
  <c r="BO21" i="16"/>
  <c r="BN21" i="16"/>
  <c r="BL21" i="16"/>
  <c r="BK21" i="16"/>
  <c r="BJ21" i="16"/>
  <c r="CV20" i="16"/>
  <c r="CU20" i="16"/>
  <c r="CT20" i="16"/>
  <c r="CR20" i="16"/>
  <c r="CQ20" i="16"/>
  <c r="CP20" i="16"/>
  <c r="CN20" i="16"/>
  <c r="CM20" i="16"/>
  <c r="CL20" i="16"/>
  <c r="CJ20" i="16"/>
  <c r="CI20" i="16"/>
  <c r="CH20" i="16"/>
  <c r="CF20" i="16"/>
  <c r="CE20" i="16"/>
  <c r="CD20" i="16"/>
  <c r="CB20" i="16"/>
  <c r="CA20" i="16"/>
  <c r="BZ20" i="16"/>
  <c r="BX20" i="16"/>
  <c r="BW20" i="16"/>
  <c r="BV20" i="16"/>
  <c r="BT20" i="16"/>
  <c r="BS20" i="16"/>
  <c r="BR20" i="16"/>
  <c r="BP20" i="16"/>
  <c r="BO20" i="16"/>
  <c r="BN20" i="16"/>
  <c r="BL20" i="16"/>
  <c r="BK20" i="16"/>
  <c r="BJ20" i="16"/>
  <c r="CV16" i="16"/>
  <c r="CU16" i="16"/>
  <c r="CT16" i="16"/>
  <c r="CV15" i="16"/>
  <c r="CU15" i="16"/>
  <c r="CT15" i="16"/>
  <c r="CV14" i="16"/>
  <c r="CU14" i="16"/>
  <c r="CT14" i="16"/>
  <c r="CV13" i="16"/>
  <c r="CU13" i="16"/>
  <c r="CT13" i="16"/>
  <c r="CV12" i="16"/>
  <c r="CU12" i="16"/>
  <c r="CT12" i="16"/>
  <c r="CV11" i="16"/>
  <c r="CU11" i="16"/>
  <c r="CT11" i="16"/>
  <c r="CR16" i="16"/>
  <c r="CQ16" i="16"/>
  <c r="CP16" i="16"/>
  <c r="CR15" i="16"/>
  <c r="CQ15" i="16"/>
  <c r="CP15" i="16"/>
  <c r="CR14" i="16"/>
  <c r="CQ14" i="16"/>
  <c r="CP14" i="16"/>
  <c r="CR13" i="16"/>
  <c r="CQ13" i="16"/>
  <c r="CP13" i="16"/>
  <c r="CR12" i="16"/>
  <c r="CQ12" i="16"/>
  <c r="CP12" i="16"/>
  <c r="CR11" i="16"/>
  <c r="CQ11" i="16"/>
  <c r="CP11" i="16"/>
  <c r="CN16" i="16"/>
  <c r="CM16" i="16"/>
  <c r="CL16" i="16"/>
  <c r="CN15" i="16"/>
  <c r="CM15" i="16"/>
  <c r="CL15" i="16"/>
  <c r="CN14" i="16"/>
  <c r="CM14" i="16"/>
  <c r="CL14" i="16"/>
  <c r="CN13" i="16"/>
  <c r="CM13" i="16"/>
  <c r="CL13" i="16"/>
  <c r="CN12" i="16"/>
  <c r="CM12" i="16"/>
  <c r="CL12" i="16"/>
  <c r="CN11" i="16"/>
  <c r="CM11" i="16"/>
  <c r="CL11" i="16"/>
  <c r="CJ16" i="16"/>
  <c r="CI16" i="16"/>
  <c r="CH16" i="16"/>
  <c r="CJ15" i="16"/>
  <c r="CI15" i="16"/>
  <c r="CH15" i="16"/>
  <c r="CJ14" i="16"/>
  <c r="CI14" i="16"/>
  <c r="CH14" i="16"/>
  <c r="CJ13" i="16"/>
  <c r="CI13" i="16"/>
  <c r="CH13" i="16"/>
  <c r="CJ12" i="16"/>
  <c r="CI12" i="16"/>
  <c r="CH12" i="16"/>
  <c r="CJ11" i="16"/>
  <c r="CI11" i="16"/>
  <c r="CH11" i="16"/>
  <c r="CF16" i="16"/>
  <c r="CE16" i="16"/>
  <c r="CD16" i="16"/>
  <c r="CF15" i="16"/>
  <c r="CE15" i="16"/>
  <c r="CD15" i="16"/>
  <c r="CF14" i="16"/>
  <c r="CE14" i="16"/>
  <c r="CD14" i="16"/>
  <c r="CF13" i="16"/>
  <c r="CE13" i="16"/>
  <c r="CD13" i="16"/>
  <c r="CF12" i="16"/>
  <c r="CE12" i="16"/>
  <c r="CD12" i="16"/>
  <c r="CF11" i="16"/>
  <c r="CE11" i="16"/>
  <c r="CD11" i="16"/>
  <c r="CB16" i="16"/>
  <c r="CA16" i="16"/>
  <c r="BZ16" i="16"/>
  <c r="CB15" i="16"/>
  <c r="CA15" i="16"/>
  <c r="BZ15" i="16"/>
  <c r="CB14" i="16"/>
  <c r="CA14" i="16"/>
  <c r="BZ14" i="16"/>
  <c r="CB13" i="16"/>
  <c r="CA13" i="16"/>
  <c r="BZ13" i="16"/>
  <c r="CB12" i="16"/>
  <c r="CA12" i="16"/>
  <c r="BZ12" i="16"/>
  <c r="CB11" i="16"/>
  <c r="CA11" i="16"/>
  <c r="BZ11" i="16"/>
  <c r="BX16" i="16"/>
  <c r="BW16" i="16"/>
  <c r="BV16" i="16"/>
  <c r="BX15" i="16"/>
  <c r="BW15" i="16"/>
  <c r="BV15" i="16"/>
  <c r="BX14" i="16"/>
  <c r="BW14" i="16"/>
  <c r="BV14" i="16"/>
  <c r="BX13" i="16"/>
  <c r="BW13" i="16"/>
  <c r="BV13" i="16"/>
  <c r="BX12" i="16"/>
  <c r="BW12" i="16"/>
  <c r="BV12" i="16"/>
  <c r="BX11" i="16"/>
  <c r="BW11" i="16"/>
  <c r="BV11" i="16"/>
  <c r="BT16" i="16"/>
  <c r="BS16" i="16"/>
  <c r="BR16" i="16"/>
  <c r="BT15" i="16"/>
  <c r="BS15" i="16"/>
  <c r="BR15" i="16"/>
  <c r="BT14" i="16"/>
  <c r="BS14" i="16"/>
  <c r="BR14" i="16"/>
  <c r="BT13" i="16"/>
  <c r="BS13" i="16"/>
  <c r="BR13" i="16"/>
  <c r="BT12" i="16"/>
  <c r="BS12" i="16"/>
  <c r="BR12" i="16"/>
  <c r="BT11" i="16"/>
  <c r="BS11" i="16"/>
  <c r="BR11" i="16"/>
  <c r="BP16" i="16"/>
  <c r="BO16" i="16"/>
  <c r="BN16" i="16"/>
  <c r="BP15" i="16"/>
  <c r="BO15" i="16"/>
  <c r="BN15" i="16"/>
  <c r="BP14" i="16"/>
  <c r="BO14" i="16"/>
  <c r="BN14" i="16"/>
  <c r="BP13" i="16"/>
  <c r="BO13" i="16"/>
  <c r="BN13" i="16"/>
  <c r="BP12" i="16"/>
  <c r="BO12" i="16"/>
  <c r="BN12" i="16"/>
  <c r="BP11" i="16"/>
  <c r="BO11" i="16"/>
  <c r="BN11" i="16"/>
  <c r="BL16" i="16"/>
  <c r="BK16" i="16"/>
  <c r="BJ16" i="16"/>
  <c r="BL15" i="16"/>
  <c r="BK15" i="16"/>
  <c r="BJ15" i="16"/>
  <c r="BL14" i="16"/>
  <c r="BK14" i="16"/>
  <c r="BJ14" i="16"/>
  <c r="BL13" i="16"/>
  <c r="BK13" i="16"/>
  <c r="BJ13" i="16"/>
  <c r="BL12" i="16"/>
  <c r="BK12" i="16"/>
  <c r="BJ12" i="16"/>
  <c r="BL11" i="16"/>
  <c r="BK11" i="16"/>
  <c r="BJ11" i="16"/>
  <c r="BF11" i="16"/>
  <c r="BD11" i="16" s="1"/>
  <c r="FR42" i="9"/>
  <c r="CG41" i="9"/>
  <c r="CF41" i="9"/>
  <c r="CE41" i="9"/>
  <c r="CD41" i="9"/>
  <c r="CC41" i="9"/>
  <c r="CB41" i="9"/>
  <c r="CA41" i="9"/>
  <c r="BZ41" i="9"/>
  <c r="BY41" i="9"/>
  <c r="BX41" i="9"/>
  <c r="BW41" i="9"/>
  <c r="BV41" i="9"/>
  <c r="BU41" i="9"/>
  <c r="BT41" i="9"/>
  <c r="BS41" i="9"/>
  <c r="BR41" i="9"/>
  <c r="BQ41" i="9"/>
  <c r="BP41" i="9"/>
  <c r="BO41" i="9"/>
  <c r="BN41" i="9"/>
  <c r="BM41" i="9"/>
  <c r="BL41" i="9"/>
  <c r="BK41" i="9"/>
  <c r="BJ41" i="9"/>
  <c r="BI41" i="9"/>
  <c r="BH41" i="9"/>
  <c r="BG41" i="9"/>
  <c r="BF41" i="9"/>
  <c r="BE41" i="9"/>
  <c r="BD41" i="9"/>
  <c r="BC41" i="9"/>
  <c r="BB41" i="9"/>
  <c r="BA41" i="9"/>
  <c r="AZ41" i="9"/>
  <c r="AY41" i="9"/>
  <c r="AX41" i="9"/>
  <c r="AW41" i="9"/>
  <c r="AV41" i="9"/>
  <c r="AU41" i="9"/>
  <c r="AT41" i="9"/>
  <c r="AS41" i="9"/>
  <c r="AR41" i="9"/>
  <c r="AQ41" i="9"/>
  <c r="AP41" i="9"/>
  <c r="AO41" i="9"/>
  <c r="AN41" i="9"/>
  <c r="AM41" i="9"/>
  <c r="AL41" i="9"/>
  <c r="AK41" i="9"/>
  <c r="AJ41" i="9"/>
  <c r="AI41" i="9"/>
  <c r="AH41" i="9"/>
  <c r="AG41" i="9"/>
  <c r="AF41" i="9"/>
  <c r="AE41" i="9"/>
  <c r="AD41" i="9"/>
  <c r="AC41" i="9"/>
  <c r="AB41" i="9"/>
  <c r="AA41" i="9"/>
  <c r="Z41" i="9"/>
  <c r="Y41" i="9"/>
  <c r="X41" i="9"/>
  <c r="W41" i="9"/>
  <c r="V41" i="9"/>
  <c r="U41" i="9"/>
  <c r="T41" i="9"/>
  <c r="S41" i="9"/>
  <c r="R41" i="9"/>
  <c r="Q41" i="9"/>
  <c r="P41" i="9"/>
  <c r="O41" i="9"/>
  <c r="N41" i="9"/>
  <c r="M41" i="9"/>
  <c r="L41" i="9"/>
  <c r="K41" i="9"/>
  <c r="J41" i="9"/>
  <c r="I41" i="9"/>
  <c r="H41" i="9"/>
  <c r="G41" i="9"/>
  <c r="F41" i="9"/>
  <c r="B37" i="9"/>
  <c r="B38" i="9" s="1"/>
  <c r="CH35" i="9"/>
  <c r="CH41" i="9" s="1"/>
  <c r="FR30" i="9"/>
  <c r="CG29" i="9"/>
  <c r="CF29" i="9"/>
  <c r="CE29" i="9"/>
  <c r="CD29" i="9"/>
  <c r="CC29" i="9"/>
  <c r="CB29" i="9"/>
  <c r="CA29" i="9"/>
  <c r="BZ29" i="9"/>
  <c r="BY29" i="9"/>
  <c r="BX29" i="9"/>
  <c r="BW29" i="9"/>
  <c r="BV29" i="9"/>
  <c r="BU29" i="9"/>
  <c r="BT29" i="9"/>
  <c r="BS29" i="9"/>
  <c r="BR29" i="9"/>
  <c r="BQ29" i="9"/>
  <c r="BP29" i="9"/>
  <c r="BO29" i="9"/>
  <c r="BN29" i="9"/>
  <c r="BM29" i="9"/>
  <c r="BL29" i="9"/>
  <c r="BK29" i="9"/>
  <c r="BJ29" i="9"/>
  <c r="BI29" i="9"/>
  <c r="BH29" i="9"/>
  <c r="BG29" i="9"/>
  <c r="BF29" i="9"/>
  <c r="BE29" i="9"/>
  <c r="BD29" i="9"/>
  <c r="BC29" i="9"/>
  <c r="BB29" i="9"/>
  <c r="BA29" i="9"/>
  <c r="AZ29" i="9"/>
  <c r="AY29" i="9"/>
  <c r="AX29" i="9"/>
  <c r="AW29" i="9"/>
  <c r="AV29" i="9"/>
  <c r="AU29" i="9"/>
  <c r="AT29" i="9"/>
  <c r="AS29" i="9"/>
  <c r="AR29" i="9"/>
  <c r="AQ29" i="9"/>
  <c r="AP29" i="9"/>
  <c r="AO29" i="9"/>
  <c r="AN29" i="9"/>
  <c r="AM29" i="9"/>
  <c r="AL29" i="9"/>
  <c r="AK29" i="9"/>
  <c r="AJ29" i="9"/>
  <c r="AI29" i="9"/>
  <c r="AH29" i="9"/>
  <c r="AG29" i="9"/>
  <c r="AF29" i="9"/>
  <c r="AE29" i="9"/>
  <c r="AD29" i="9"/>
  <c r="AC29" i="9"/>
  <c r="AB29" i="9"/>
  <c r="AA29" i="9"/>
  <c r="Z29" i="9"/>
  <c r="Y29" i="9"/>
  <c r="X29" i="9"/>
  <c r="W29" i="9"/>
  <c r="V29" i="9"/>
  <c r="U29" i="9"/>
  <c r="T29" i="9"/>
  <c r="S29" i="9"/>
  <c r="R29" i="9"/>
  <c r="Q29" i="9"/>
  <c r="P29" i="9"/>
  <c r="O29" i="9"/>
  <c r="N29" i="9"/>
  <c r="M29" i="9"/>
  <c r="L29" i="9"/>
  <c r="K29" i="9"/>
  <c r="J29" i="9"/>
  <c r="I29" i="9"/>
  <c r="H29" i="9"/>
  <c r="G29" i="9"/>
  <c r="F29" i="9"/>
  <c r="B25" i="9"/>
  <c r="B26" i="9" s="1"/>
  <c r="CH23" i="9"/>
  <c r="CH29" i="9" s="1"/>
  <c r="FR18" i="9"/>
  <c r="CG17" i="9"/>
  <c r="CH11" i="9"/>
  <c r="CH17" i="9" s="1"/>
  <c r="CO35" i="9" l="1"/>
  <c r="CO42" i="9"/>
  <c r="CO40" i="9"/>
  <c r="CO39" i="9"/>
  <c r="CO38" i="9"/>
  <c r="CO37" i="9"/>
  <c r="CO36" i="9"/>
  <c r="CO18" i="9"/>
  <c r="CO16" i="9"/>
  <c r="CO15" i="9"/>
  <c r="CO12" i="9"/>
  <c r="CO11" i="9"/>
  <c r="CO23" i="9"/>
  <c r="CO14" i="9"/>
  <c r="CO30" i="9"/>
  <c r="CO28" i="9"/>
  <c r="CO27" i="9"/>
  <c r="CO26" i="9"/>
  <c r="CO25" i="9"/>
  <c r="CO24" i="9"/>
  <c r="CO13" i="9"/>
  <c r="BD30" i="16"/>
  <c r="BD34" i="16"/>
  <c r="BD16" i="16"/>
  <c r="BD21" i="16"/>
  <c r="BD23" i="16"/>
  <c r="BD13" i="16"/>
  <c r="BD20" i="16"/>
  <c r="BD24" i="16"/>
  <c r="BD31" i="16"/>
  <c r="FR35" i="9"/>
  <c r="FR23" i="9"/>
  <c r="BD12" i="16"/>
  <c r="BD25" i="16"/>
  <c r="BD14" i="16"/>
  <c r="BD32" i="16"/>
  <c r="BD15" i="16"/>
  <c r="BD22" i="16"/>
  <c r="FR11" i="9"/>
  <c r="F3" i="24"/>
  <c r="G3" i="24"/>
  <c r="H3" i="24"/>
  <c r="I3" i="24"/>
  <c r="J3" i="24"/>
  <c r="K3" i="24"/>
  <c r="L3" i="24"/>
  <c r="O3" i="24"/>
  <c r="P3" i="24"/>
  <c r="F4" i="24"/>
  <c r="G4" i="24"/>
  <c r="H4" i="24"/>
  <c r="I4" i="24"/>
  <c r="J4" i="24"/>
  <c r="K4" i="24"/>
  <c r="L4" i="24"/>
  <c r="O4" i="24"/>
  <c r="P4" i="24"/>
  <c r="F5" i="24"/>
  <c r="G5" i="24"/>
  <c r="H5" i="24"/>
  <c r="I5" i="24"/>
  <c r="J5" i="24"/>
  <c r="K5" i="24"/>
  <c r="L5" i="24"/>
  <c r="O5" i="24"/>
  <c r="P5" i="24"/>
  <c r="F6" i="24"/>
  <c r="G6" i="24"/>
  <c r="H6" i="24"/>
  <c r="I6" i="24"/>
  <c r="J6" i="24"/>
  <c r="K6" i="24"/>
  <c r="L6" i="24"/>
  <c r="O6" i="24"/>
  <c r="P6" i="24"/>
  <c r="F7" i="24"/>
  <c r="G7" i="24"/>
  <c r="H7" i="24"/>
  <c r="I7" i="24"/>
  <c r="J7" i="24"/>
  <c r="K7" i="24"/>
  <c r="L7" i="24"/>
  <c r="O7" i="24"/>
  <c r="P7" i="24"/>
  <c r="F8" i="24"/>
  <c r="G8" i="24"/>
  <c r="H8" i="24"/>
  <c r="I8" i="24"/>
  <c r="J8" i="24"/>
  <c r="K8" i="24"/>
  <c r="L8" i="24"/>
  <c r="O8" i="24"/>
  <c r="P8" i="24"/>
  <c r="BE17" i="9"/>
  <c r="BF17" i="9"/>
  <c r="C89" i="21"/>
  <c r="N89" i="21" s="1"/>
  <c r="F89" i="21"/>
  <c r="F87" i="21"/>
  <c r="F88" i="21"/>
  <c r="F86" i="21"/>
  <c r="D89" i="21"/>
  <c r="D87" i="21"/>
  <c r="D88" i="21"/>
  <c r="D86" i="21"/>
  <c r="A89" i="21"/>
  <c r="C88" i="21"/>
  <c r="N88" i="21" s="1"/>
  <c r="A88" i="21"/>
  <c r="C87" i="21"/>
  <c r="N87" i="21" s="1"/>
  <c r="A87" i="21"/>
  <c r="C86" i="21"/>
  <c r="N86" i="21" s="1"/>
  <c r="A86" i="21"/>
  <c r="N48" i="21"/>
  <c r="N68" i="21"/>
  <c r="F81" i="21"/>
  <c r="F82" i="21"/>
  <c r="F83" i="21"/>
  <c r="F84" i="21"/>
  <c r="F85" i="21"/>
  <c r="F80" i="21"/>
  <c r="F75" i="21"/>
  <c r="F76" i="21"/>
  <c r="F77" i="21"/>
  <c r="F78" i="21"/>
  <c r="F79" i="21"/>
  <c r="F74" i="21"/>
  <c r="F69" i="21"/>
  <c r="F70" i="21"/>
  <c r="F71" i="21"/>
  <c r="F72" i="21"/>
  <c r="F73" i="21"/>
  <c r="F68" i="21"/>
  <c r="F67" i="21"/>
  <c r="F59" i="21"/>
  <c r="F60" i="21"/>
  <c r="F61" i="21"/>
  <c r="F62" i="21"/>
  <c r="F63" i="21"/>
  <c r="F64" i="21"/>
  <c r="F65" i="21"/>
  <c r="F66" i="21"/>
  <c r="F58" i="21"/>
  <c r="F50" i="21"/>
  <c r="F51" i="21"/>
  <c r="F52" i="21"/>
  <c r="F53" i="21"/>
  <c r="F54" i="21"/>
  <c r="F55" i="21"/>
  <c r="F56" i="21"/>
  <c r="F57" i="21"/>
  <c r="F49" i="21"/>
  <c r="F41" i="21"/>
  <c r="F42" i="21"/>
  <c r="F43" i="21"/>
  <c r="F44" i="21"/>
  <c r="F45" i="21"/>
  <c r="F46" i="21"/>
  <c r="F47" i="21"/>
  <c r="F48" i="21"/>
  <c r="F40" i="21"/>
  <c r="D81" i="21"/>
  <c r="D82" i="21"/>
  <c r="D83" i="21"/>
  <c r="D84" i="21"/>
  <c r="D85" i="21"/>
  <c r="D80" i="21"/>
  <c r="D75" i="21"/>
  <c r="D76" i="21"/>
  <c r="D77" i="21"/>
  <c r="D78" i="21"/>
  <c r="D79" i="21"/>
  <c r="D74" i="21"/>
  <c r="D69" i="21"/>
  <c r="D70" i="21"/>
  <c r="D71" i="21"/>
  <c r="D72" i="21"/>
  <c r="D73" i="21"/>
  <c r="D68" i="21"/>
  <c r="D62" i="21"/>
  <c r="D63" i="21"/>
  <c r="D64" i="21"/>
  <c r="D65" i="21"/>
  <c r="D66" i="21"/>
  <c r="D67" i="21"/>
  <c r="D61" i="21"/>
  <c r="D55" i="21"/>
  <c r="D56" i="21"/>
  <c r="D57" i="21"/>
  <c r="D58" i="21"/>
  <c r="D59" i="21"/>
  <c r="D60" i="21"/>
  <c r="D54" i="21"/>
  <c r="D48" i="21"/>
  <c r="D49" i="21"/>
  <c r="D50" i="21"/>
  <c r="D51" i="21"/>
  <c r="D52" i="21"/>
  <c r="D53" i="21"/>
  <c r="D47" i="21"/>
  <c r="D41" i="21"/>
  <c r="D42" i="21"/>
  <c r="D43" i="21"/>
  <c r="D44" i="21"/>
  <c r="D45" i="21"/>
  <c r="D46" i="21"/>
  <c r="D40" i="21"/>
  <c r="C81" i="21"/>
  <c r="N81" i="21" s="1"/>
  <c r="C82" i="21"/>
  <c r="N82" i="21" s="1"/>
  <c r="C83" i="21"/>
  <c r="N83" i="21" s="1"/>
  <c r="C84" i="21"/>
  <c r="N84" i="21" s="1"/>
  <c r="C85" i="21"/>
  <c r="N85" i="21" s="1"/>
  <c r="A81" i="21"/>
  <c r="A82" i="21"/>
  <c r="A83" i="21"/>
  <c r="A84" i="21"/>
  <c r="A85" i="21"/>
  <c r="C80" i="21"/>
  <c r="N80" i="21" s="1"/>
  <c r="A80" i="21"/>
  <c r="C75" i="21"/>
  <c r="N75" i="21" s="1"/>
  <c r="C76" i="21"/>
  <c r="N76" i="21" s="1"/>
  <c r="C77" i="21"/>
  <c r="N77" i="21" s="1"/>
  <c r="C78" i="21"/>
  <c r="N78" i="21" s="1"/>
  <c r="C79" i="21"/>
  <c r="N79" i="21" s="1"/>
  <c r="A75" i="21"/>
  <c r="A76" i="21"/>
  <c r="A77" i="21"/>
  <c r="A78" i="21"/>
  <c r="A79" i="21"/>
  <c r="C74" i="21"/>
  <c r="N74" i="21" s="1"/>
  <c r="C69" i="21"/>
  <c r="N69" i="21" s="1"/>
  <c r="C70" i="21"/>
  <c r="N70" i="21" s="1"/>
  <c r="C71" i="21"/>
  <c r="N71" i="21" s="1"/>
  <c r="C72" i="21"/>
  <c r="N72" i="21" s="1"/>
  <c r="C73" i="21"/>
  <c r="N73" i="21" s="1"/>
  <c r="C68" i="21"/>
  <c r="A74" i="21"/>
  <c r="A69" i="21"/>
  <c r="A70" i="21"/>
  <c r="A71" i="21"/>
  <c r="A72" i="21"/>
  <c r="A73" i="21"/>
  <c r="A68" i="21"/>
  <c r="C62" i="21"/>
  <c r="N62" i="21" s="1"/>
  <c r="C63" i="21"/>
  <c r="N63" i="21" s="1"/>
  <c r="C64" i="21"/>
  <c r="N64" i="21" s="1"/>
  <c r="C65" i="21"/>
  <c r="N65" i="21" s="1"/>
  <c r="C66" i="21"/>
  <c r="N66" i="21" s="1"/>
  <c r="C67" i="21"/>
  <c r="N67" i="21" s="1"/>
  <c r="C61" i="21"/>
  <c r="N61" i="21" s="1"/>
  <c r="A62" i="21"/>
  <c r="A63" i="21"/>
  <c r="A64" i="21"/>
  <c r="A65" i="21"/>
  <c r="A66" i="21"/>
  <c r="A67" i="21"/>
  <c r="A61" i="21"/>
  <c r="C55" i="21"/>
  <c r="N55" i="21" s="1"/>
  <c r="C56" i="21"/>
  <c r="N56" i="21" s="1"/>
  <c r="C57" i="21"/>
  <c r="N57" i="21" s="1"/>
  <c r="C58" i="21"/>
  <c r="N58" i="21" s="1"/>
  <c r="C59" i="21"/>
  <c r="N59" i="21" s="1"/>
  <c r="C60" i="21"/>
  <c r="N60" i="21" s="1"/>
  <c r="C54" i="21"/>
  <c r="N54" i="21" s="1"/>
  <c r="A55" i="21"/>
  <c r="A56" i="21"/>
  <c r="A57" i="21"/>
  <c r="A58" i="21"/>
  <c r="A59" i="21"/>
  <c r="A60" i="21"/>
  <c r="A54" i="21"/>
  <c r="C48" i="21"/>
  <c r="C49" i="21"/>
  <c r="N49" i="21" s="1"/>
  <c r="C50" i="21"/>
  <c r="N50" i="21" s="1"/>
  <c r="C51" i="21"/>
  <c r="N51" i="21" s="1"/>
  <c r="C52" i="21"/>
  <c r="N52" i="21" s="1"/>
  <c r="C53" i="21"/>
  <c r="N53" i="21" s="1"/>
  <c r="C47" i="21"/>
  <c r="N47" i="21" s="1"/>
  <c r="A48" i="21"/>
  <c r="A49" i="21"/>
  <c r="A50" i="21"/>
  <c r="A51" i="21"/>
  <c r="A52" i="21"/>
  <c r="A53" i="21"/>
  <c r="A47" i="21"/>
  <c r="C41" i="21"/>
  <c r="N41" i="21" s="1"/>
  <c r="C42" i="21"/>
  <c r="N42" i="21" s="1"/>
  <c r="C43" i="21"/>
  <c r="N43" i="21" s="1"/>
  <c r="C44" i="21"/>
  <c r="N44" i="21" s="1"/>
  <c r="C45" i="21"/>
  <c r="N45" i="21" s="1"/>
  <c r="C46" i="21"/>
  <c r="N46" i="21" s="1"/>
  <c r="A41" i="21"/>
  <c r="A42" i="21"/>
  <c r="A43" i="21"/>
  <c r="A44" i="21"/>
  <c r="A45" i="21"/>
  <c r="A46" i="21"/>
  <c r="C40" i="21"/>
  <c r="N40" i="21" s="1"/>
  <c r="A40" i="21"/>
  <c r="N35" i="21"/>
  <c r="F34" i="21"/>
  <c r="F35" i="21"/>
  <c r="F36" i="21"/>
  <c r="F37" i="21"/>
  <c r="F38" i="21"/>
  <c r="F39" i="21"/>
  <c r="F33" i="21"/>
  <c r="F27" i="21"/>
  <c r="F28" i="21"/>
  <c r="F29" i="21"/>
  <c r="F30" i="21"/>
  <c r="F31" i="21"/>
  <c r="F32" i="21"/>
  <c r="F26" i="21"/>
  <c r="D34" i="21"/>
  <c r="D35" i="21"/>
  <c r="D36" i="21"/>
  <c r="D37" i="21"/>
  <c r="D38" i="21"/>
  <c r="D39" i="21"/>
  <c r="D33" i="21"/>
  <c r="D27" i="21"/>
  <c r="D28" i="21"/>
  <c r="D29" i="21"/>
  <c r="D30" i="21"/>
  <c r="D31" i="21"/>
  <c r="D32" i="21"/>
  <c r="D26" i="21"/>
  <c r="A34" i="21"/>
  <c r="A35" i="21"/>
  <c r="A36" i="21"/>
  <c r="A37" i="21"/>
  <c r="A38" i="21"/>
  <c r="A39" i="21"/>
  <c r="C38" i="21"/>
  <c r="N38" i="21" s="1"/>
  <c r="C39" i="21"/>
  <c r="N39" i="21" s="1"/>
  <c r="C34" i="21"/>
  <c r="N34" i="21" s="1"/>
  <c r="C35" i="21"/>
  <c r="C36" i="21"/>
  <c r="N36" i="21" s="1"/>
  <c r="C37" i="21"/>
  <c r="N37" i="21" s="1"/>
  <c r="C33" i="21"/>
  <c r="N33" i="21" s="1"/>
  <c r="A33" i="21"/>
  <c r="C27" i="21"/>
  <c r="N27" i="21" s="1"/>
  <c r="C28" i="21"/>
  <c r="N28" i="21" s="1"/>
  <c r="C29" i="21"/>
  <c r="N29" i="21" s="1"/>
  <c r="C30" i="21"/>
  <c r="N30" i="21" s="1"/>
  <c r="C31" i="21"/>
  <c r="N31" i="21" s="1"/>
  <c r="C32" i="21"/>
  <c r="N32" i="21" s="1"/>
  <c r="A27" i="21"/>
  <c r="A28" i="21"/>
  <c r="A29" i="21"/>
  <c r="A30" i="21"/>
  <c r="A31" i="21"/>
  <c r="A32" i="21"/>
  <c r="C26" i="21"/>
  <c r="N26" i="21" s="1"/>
  <c r="A26" i="21"/>
  <c r="F13" i="21"/>
  <c r="F14" i="21"/>
  <c r="F15" i="21"/>
  <c r="F16" i="21"/>
  <c r="F17" i="21"/>
  <c r="F18" i="21"/>
  <c r="F19" i="21"/>
  <c r="F20" i="21"/>
  <c r="F21" i="21"/>
  <c r="F22" i="21"/>
  <c r="F23" i="21"/>
  <c r="F24" i="21"/>
  <c r="F25" i="21"/>
  <c r="F12" i="21"/>
  <c r="D20" i="21"/>
  <c r="D21" i="21"/>
  <c r="D22" i="21"/>
  <c r="D23" i="21"/>
  <c r="D24" i="21"/>
  <c r="D25" i="21"/>
  <c r="D19" i="21"/>
  <c r="D13" i="21"/>
  <c r="D14" i="21"/>
  <c r="D15" i="21"/>
  <c r="D16" i="21"/>
  <c r="D17" i="21"/>
  <c r="D18" i="21"/>
  <c r="D12" i="21"/>
  <c r="C20" i="21"/>
  <c r="N20" i="21" s="1"/>
  <c r="C21" i="21"/>
  <c r="N21" i="21" s="1"/>
  <c r="C22" i="21"/>
  <c r="N22" i="21" s="1"/>
  <c r="C23" i="21"/>
  <c r="N23" i="21" s="1"/>
  <c r="C24" i="21"/>
  <c r="N24" i="21" s="1"/>
  <c r="C25" i="21"/>
  <c r="N25" i="21" s="1"/>
  <c r="C19" i="21"/>
  <c r="N19" i="21" s="1"/>
  <c r="A20" i="21"/>
  <c r="A21" i="21"/>
  <c r="A22" i="21"/>
  <c r="A23" i="21"/>
  <c r="A24" i="21"/>
  <c r="A25" i="21"/>
  <c r="A19" i="21"/>
  <c r="C13" i="21"/>
  <c r="N13" i="21" s="1"/>
  <c r="C14" i="21"/>
  <c r="N14" i="21" s="1"/>
  <c r="C15" i="21"/>
  <c r="N15" i="21" s="1"/>
  <c r="C16" i="21"/>
  <c r="N16" i="21" s="1"/>
  <c r="C17" i="21"/>
  <c r="N17" i="21" s="1"/>
  <c r="C18" i="21"/>
  <c r="N18" i="21" s="1"/>
  <c r="A18" i="21"/>
  <c r="A13" i="21"/>
  <c r="A14" i="21"/>
  <c r="A15" i="21"/>
  <c r="A16" i="21"/>
  <c r="A17" i="21"/>
  <c r="C12" i="21"/>
  <c r="N12" i="21" s="1"/>
  <c r="A12" i="21"/>
  <c r="N3" i="21"/>
  <c r="N4" i="21"/>
  <c r="N5" i="21"/>
  <c r="N6" i="21"/>
  <c r="N7" i="21"/>
  <c r="N8" i="21"/>
  <c r="N9" i="21"/>
  <c r="N10" i="21"/>
  <c r="N11" i="21"/>
  <c r="N2" i="21"/>
  <c r="P15" i="14"/>
  <c r="Q15" i="14"/>
  <c r="R15" i="14"/>
  <c r="S15" i="14"/>
  <c r="P16" i="14"/>
  <c r="Q16" i="14"/>
  <c r="R16" i="14"/>
  <c r="S16" i="14"/>
  <c r="Q14" i="14"/>
  <c r="R14" i="14"/>
  <c r="S14" i="14"/>
  <c r="P14" i="14"/>
  <c r="M14" i="14" s="1"/>
  <c r="P10" i="14"/>
  <c r="Q10" i="14"/>
  <c r="R10" i="14"/>
  <c r="S10" i="14"/>
  <c r="P11" i="14"/>
  <c r="Q11" i="14"/>
  <c r="R11" i="14"/>
  <c r="S11" i="14"/>
  <c r="Q9" i="14"/>
  <c r="R9" i="14"/>
  <c r="S9" i="14"/>
  <c r="P9" i="14"/>
  <c r="M9" i="14" s="1"/>
  <c r="H17" i="9"/>
  <c r="I17" i="9"/>
  <c r="J17" i="9"/>
  <c r="K17" i="9"/>
  <c r="L17" i="9"/>
  <c r="M17" i="9"/>
  <c r="N17" i="9"/>
  <c r="O17" i="9"/>
  <c r="P17" i="9"/>
  <c r="Q17" i="9"/>
  <c r="R17" i="9"/>
  <c r="S17" i="9"/>
  <c r="T17" i="9"/>
  <c r="U17" i="9"/>
  <c r="V17" i="9"/>
  <c r="W17" i="9"/>
  <c r="X17" i="9"/>
  <c r="Y17" i="9"/>
  <c r="Z17" i="9"/>
  <c r="AA17" i="9"/>
  <c r="AB17" i="9"/>
  <c r="AC17" i="9"/>
  <c r="AD17" i="9"/>
  <c r="AE17" i="9"/>
  <c r="AF17" i="9"/>
  <c r="AG17" i="9"/>
  <c r="AH17" i="9"/>
  <c r="AI17" i="9"/>
  <c r="AJ17" i="9"/>
  <c r="AK17" i="9"/>
  <c r="AL17" i="9"/>
  <c r="AM17" i="9"/>
  <c r="AN17" i="9"/>
  <c r="AO17" i="9"/>
  <c r="AP17" i="9"/>
  <c r="AQ17" i="9"/>
  <c r="AR17" i="9"/>
  <c r="AS17" i="9"/>
  <c r="AT17" i="9"/>
  <c r="AU17" i="9"/>
  <c r="AV17" i="9"/>
  <c r="AW17" i="9"/>
  <c r="AX17" i="9"/>
  <c r="AY17" i="9"/>
  <c r="AZ17" i="9"/>
  <c r="BA17" i="9"/>
  <c r="BB17" i="9"/>
  <c r="BC17" i="9"/>
  <c r="BD17" i="9"/>
  <c r="BG17" i="9"/>
  <c r="BH17" i="9"/>
  <c r="BI17" i="9"/>
  <c r="BJ17" i="9"/>
  <c r="BK17" i="9"/>
  <c r="BL17" i="9"/>
  <c r="BM17" i="9"/>
  <c r="BN17" i="9"/>
  <c r="BO17" i="9"/>
  <c r="BP17" i="9"/>
  <c r="BQ17" i="9"/>
  <c r="BR17" i="9"/>
  <c r="BS17" i="9"/>
  <c r="BT17" i="9"/>
  <c r="BU17" i="9"/>
  <c r="BV17" i="9"/>
  <c r="BW17" i="9"/>
  <c r="BX17" i="9"/>
  <c r="BY17" i="9"/>
  <c r="BZ17" i="9"/>
  <c r="CA17" i="9"/>
  <c r="CB17" i="9"/>
  <c r="CC17" i="9"/>
  <c r="CD17" i="9"/>
  <c r="CE17" i="9"/>
  <c r="CF17" i="9"/>
  <c r="F17" i="9"/>
  <c r="G17" i="9"/>
  <c r="M11" i="14" l="1"/>
  <c r="M10" i="14"/>
  <c r="M16" i="14"/>
  <c r="M15" i="14"/>
  <c r="I11" i="16"/>
  <c r="I17" i="16" s="1"/>
  <c r="P9" i="24"/>
  <c r="O9" i="24"/>
  <c r="L9" i="24"/>
  <c r="K9" i="24"/>
  <c r="J9" i="24"/>
  <c r="I9" i="24"/>
  <c r="H9" i="24"/>
  <c r="G9" i="24"/>
  <c r="H17" i="16"/>
  <c r="G17" i="16"/>
  <c r="F17" i="16"/>
  <c r="F9" i="24" s="1"/>
  <c r="C31" i="14" l="1"/>
  <c r="C27" i="14"/>
  <c r="B13" i="9" l="1"/>
  <c r="B14" i="9" s="1"/>
</calcChain>
</file>

<file path=xl/sharedStrings.xml><?xml version="1.0" encoding="utf-8"?>
<sst xmlns="http://schemas.openxmlformats.org/spreadsheetml/2006/main" count="2416" uniqueCount="1007">
  <si>
    <t>Lists - Large Sewage Treatment Works 2017-18</t>
  </si>
  <si>
    <t>Fountain name</t>
  </si>
  <si>
    <t>Name</t>
  </si>
  <si>
    <t>Acronym</t>
  </si>
  <si>
    <t>WaSC or Woc</t>
  </si>
  <si>
    <t>Sewage Treatment Work</t>
  </si>
  <si>
    <t>Anglian Water</t>
  </si>
  <si>
    <t>Dŵr Cymru</t>
  </si>
  <si>
    <t>Northumbrian Water</t>
  </si>
  <si>
    <t>Severn Trent Water</t>
  </si>
  <si>
    <t>South West Water</t>
  </si>
  <si>
    <t>Southern Water</t>
  </si>
  <si>
    <t>Thames Water</t>
  </si>
  <si>
    <t>United Utilities</t>
  </si>
  <si>
    <t>Wessex Water</t>
  </si>
  <si>
    <t>Yorkshire Water</t>
  </si>
  <si>
    <t>Select company</t>
  </si>
  <si>
    <t>XXX</t>
  </si>
  <si>
    <t>WaSC</t>
  </si>
  <si>
    <t>Large STW1</t>
  </si>
  <si>
    <t>BASILDON STW</t>
  </si>
  <si>
    <t>AFAN</t>
  </si>
  <si>
    <t>AYCLIFFE</t>
  </si>
  <si>
    <t>ABBEY LATHE - MALTBY (WRW)</t>
  </si>
  <si>
    <t>BARNSTAPLE (ASHFORD)</t>
  </si>
  <si>
    <t>ASHFORD</t>
  </si>
  <si>
    <t>ABINGDON</t>
  </si>
  <si>
    <t>ALTRINCHAM WWTW</t>
  </si>
  <si>
    <t>AVONMOUTH</t>
  </si>
  <si>
    <t>ALDWARKE/STW</t>
  </si>
  <si>
    <t>Affinity Water</t>
  </si>
  <si>
    <t>AFW</t>
  </si>
  <si>
    <t>WoC</t>
  </si>
  <si>
    <t>Large STW2</t>
  </si>
  <si>
    <t>BEDFORD STW</t>
  </si>
  <si>
    <t>CARDIFF BAY</t>
  </si>
  <si>
    <t>BARKERSHAUGH</t>
  </si>
  <si>
    <t>ALFRETON (WRW)</t>
  </si>
  <si>
    <t>NEWTON ABBOT (BUCKLAND)</t>
  </si>
  <si>
    <t>AYLESFORD</t>
  </si>
  <si>
    <t>ALDERSHOT</t>
  </si>
  <si>
    <t>ASHTON-U-LYNE WWTW</t>
  </si>
  <si>
    <t>BATH (SALTFORD)</t>
  </si>
  <si>
    <t>BEVERLEY/STW</t>
  </si>
  <si>
    <t>Anglian Water Services</t>
  </si>
  <si>
    <t>ANH</t>
  </si>
  <si>
    <t>Large STW3</t>
  </si>
  <si>
    <t>BENFLEET STW</t>
  </si>
  <si>
    <t>CHESTER</t>
  </si>
  <si>
    <t>BELMONT</t>
  </si>
  <si>
    <t>BARNHURST (WRW)</t>
  </si>
  <si>
    <t>TORBAY (BROKENBURY QUARRY)</t>
  </si>
  <si>
    <t>BEXHILL AND HASTINGS</t>
  </si>
  <si>
    <t>ALTON</t>
  </si>
  <si>
    <t>BARROW IN FURNESS WWTW</t>
  </si>
  <si>
    <t>BRIDGWATER</t>
  </si>
  <si>
    <t>BLACKBURN MEADOWS/STW</t>
  </si>
  <si>
    <t>Bristol Water plc</t>
  </si>
  <si>
    <t>Bristol Water</t>
  </si>
  <si>
    <t>BRL</t>
  </si>
  <si>
    <t>Large STW4</t>
  </si>
  <si>
    <t>BOSTON STW</t>
  </si>
  <si>
    <t>CILFYNYDD</t>
  </si>
  <si>
    <t>CONSETT</t>
  </si>
  <si>
    <t>BARSTON (WRW)</t>
  </si>
  <si>
    <t>CAMBORNE REDRUTH</t>
  </si>
  <si>
    <t>BROOMFIELD BANK</t>
  </si>
  <si>
    <t>ASCOT</t>
  </si>
  <si>
    <t>BIRKENHEAD WWTW</t>
  </si>
  <si>
    <t>BRIDPORT (WEST BAY)</t>
  </si>
  <si>
    <t>BOLTON ON DEARNE/STW</t>
  </si>
  <si>
    <t>Dwr Cymru Cyfyngedig (Welsh)</t>
  </si>
  <si>
    <t>WSH</t>
  </si>
  <si>
    <t>Large STW5</t>
  </si>
  <si>
    <t>BROADHOLME STW</t>
  </si>
  <si>
    <t>COG MOORS</t>
  </si>
  <si>
    <t>BERWICK</t>
  </si>
  <si>
    <t>BRANCOTE (WRW)</t>
  </si>
  <si>
    <t>BIDEFORD (CORNBOROUGH)</t>
  </si>
  <si>
    <t>BUDDS FARM</t>
  </si>
  <si>
    <t>AYLESBURY</t>
  </si>
  <si>
    <t>BLACKBURN WWTW</t>
  </si>
  <si>
    <t>CHARD</t>
  </si>
  <si>
    <t>BRADFORD ESHOLT/NO 2 STW</t>
  </si>
  <si>
    <t>Hafren Dyfrdwy Cyfyngedig</t>
  </si>
  <si>
    <t>Hafren Dyfrdwy</t>
  </si>
  <si>
    <t>HDD</t>
  </si>
  <si>
    <t>Large STW6</t>
  </si>
  <si>
    <t>CAISTER - PUMP LANE STW</t>
  </si>
  <si>
    <t>COSLECH</t>
  </si>
  <si>
    <t>BILLINGHAM</t>
  </si>
  <si>
    <t>BROMSGROVE (WRW)</t>
  </si>
  <si>
    <t>CAMBORNE</t>
  </si>
  <si>
    <t>CANTERBURY</t>
  </si>
  <si>
    <t>BANBURY</t>
  </si>
  <si>
    <t>BOLTON WWTW</t>
  </si>
  <si>
    <t>CHIPPENHAM</t>
  </si>
  <si>
    <t>BRIDLINGTON STW</t>
  </si>
  <si>
    <t>Northumbrian Water Ltd</t>
  </si>
  <si>
    <t>NES</t>
  </si>
  <si>
    <t>Large STW7</t>
  </si>
  <si>
    <t>CAMBRIDGE STW</t>
  </si>
  <si>
    <t>CYNON</t>
  </si>
  <si>
    <t>BIRTLEY</t>
  </si>
  <si>
    <t>BURNTWOOD (WRW)</t>
  </si>
  <si>
    <t>EXETER (COUNTESS WEAR)</t>
  </si>
  <si>
    <t>CHICHESTER</t>
  </si>
  <si>
    <t>BASINGSTOKE</t>
  </si>
  <si>
    <t>BROMBOROUGH WWTW</t>
  </si>
  <si>
    <t>CHRISTCHURCH</t>
  </si>
  <si>
    <t>BRIGHOUSE/UPPER STW</t>
  </si>
  <si>
    <t>Portsmouth Water Ltd</t>
  </si>
  <si>
    <t>Portsmouth Water</t>
  </si>
  <si>
    <t>PRT</t>
  </si>
  <si>
    <t>Large STW8</t>
  </si>
  <si>
    <t>CANVEY ISLAND STW</t>
  </si>
  <si>
    <t>FIVE FORDS</t>
  </si>
  <si>
    <t>BISHOP AUCKLAND</t>
  </si>
  <si>
    <t>CANNOCK (WRW)</t>
  </si>
  <si>
    <t>PLYMOUTH (CAMELS HEAD)</t>
  </si>
  <si>
    <t>CHICKENHALL EASTLIEGH</t>
  </si>
  <si>
    <t>BECKTON</t>
  </si>
  <si>
    <t>BURNLEY WWTW</t>
  </si>
  <si>
    <t>DORCHESTER</t>
  </si>
  <si>
    <t>CALDER VALE/STW</t>
  </si>
  <si>
    <t>Severn Trent Water Ltd (England)</t>
  </si>
  <si>
    <t>SVE</t>
  </si>
  <si>
    <t>Large STW9</t>
  </si>
  <si>
    <t>CANWICK STW</t>
  </si>
  <si>
    <t>FLINT</t>
  </si>
  <si>
    <t>BLYTH</t>
  </si>
  <si>
    <t>CHECKLEY (WRW)</t>
  </si>
  <si>
    <t>EXMOUTH (MEAR LANE)</t>
  </si>
  <si>
    <t>EASTBOURNE</t>
  </si>
  <si>
    <t>BEDDINGTON</t>
  </si>
  <si>
    <t>BURSCOUGH WWTW</t>
  </si>
  <si>
    <t>FROME</t>
  </si>
  <si>
    <t>CASTLEFORD/STW</t>
  </si>
  <si>
    <t>South East Water Ltd</t>
  </si>
  <si>
    <t>South East Water</t>
  </si>
  <si>
    <t>SEW</t>
  </si>
  <si>
    <t>Large STW10</t>
  </si>
  <si>
    <t>CLACTON-HOLLAND HAVEN STW</t>
  </si>
  <si>
    <t>GANOL</t>
  </si>
  <si>
    <t>BRAN SANDS DOMESTIC</t>
  </si>
  <si>
    <t>CLAYMILLS (WRW)</t>
  </si>
  <si>
    <t>PLYMOUTH (CENTRAL)</t>
  </si>
  <si>
    <t>FAIRLEE</t>
  </si>
  <si>
    <t>BICESTER</t>
  </si>
  <si>
    <t>BURY WWTW</t>
  </si>
  <si>
    <t>HOLDENHURST</t>
  </si>
  <si>
    <t>DENABY/NO 2 STW</t>
  </si>
  <si>
    <t>South Staffordshire Cambridge</t>
  </si>
  <si>
    <t>South Staffordshire Water</t>
  </si>
  <si>
    <t>SSC</t>
  </si>
  <si>
    <t>Large STW11</t>
  </si>
  <si>
    <t>CHELMSFORD STW</t>
  </si>
  <si>
    <t>GARNSWALLT</t>
  </si>
  <si>
    <t>CAMBOIS</t>
  </si>
  <si>
    <t>COALPORT (WRW)</t>
  </si>
  <si>
    <t>FALMOUTH</t>
  </si>
  <si>
    <t>FAVERSHAM</t>
  </si>
  <si>
    <t>BISHOP'S STORTFORD</t>
  </si>
  <si>
    <t>CARLISLE WWTW</t>
  </si>
  <si>
    <t>KINGSTON SEYMOUR</t>
  </si>
  <si>
    <t>DEWSBURY/STW</t>
  </si>
  <si>
    <t>South West Water (including Bournemouth)</t>
  </si>
  <si>
    <t>SWB</t>
  </si>
  <si>
    <t>Large STW12</t>
  </si>
  <si>
    <t>COLCHESTER STW</t>
  </si>
  <si>
    <t>GOWERTON</t>
  </si>
  <si>
    <t>CHESTER-LE-STREET</t>
  </si>
  <si>
    <t>COLESHILL (WRW)</t>
  </si>
  <si>
    <t>HAYLE</t>
  </si>
  <si>
    <t>FORD</t>
  </si>
  <si>
    <t>BLACKBIRDS</t>
  </si>
  <si>
    <t>CHORLEY WWTW</t>
  </si>
  <si>
    <t>KINSON</t>
  </si>
  <si>
    <t>DOWLEY GAP/STW</t>
  </si>
  <si>
    <t>Southern Water Services Ltd</t>
  </si>
  <si>
    <t>SRN</t>
  </si>
  <si>
    <t>Large STW13</t>
  </si>
  <si>
    <t>CORBY STW</t>
  </si>
  <si>
    <t>HEREFORD</t>
  </si>
  <si>
    <t>CRAMLINGTON</t>
  </si>
  <si>
    <t>COVEN HEATH (WRW)</t>
  </si>
  <si>
    <t>PLYMOUTH (ERNESETTLE)</t>
  </si>
  <si>
    <t>FULLERTON</t>
  </si>
  <si>
    <t>BORDON</t>
  </si>
  <si>
    <t>COLNE WWTW</t>
  </si>
  <si>
    <t>PALMERSFORD</t>
  </si>
  <si>
    <t>GARFORTH/STW</t>
  </si>
  <si>
    <t>Sutton &amp; East Surrey Water Ltd</t>
  </si>
  <si>
    <t>Sutton &amp; East Surrey Water</t>
  </si>
  <si>
    <t>SES</t>
  </si>
  <si>
    <t>Large STW14</t>
  </si>
  <si>
    <t>COTTON VALLEY STW</t>
  </si>
  <si>
    <t>KINMEL BAY</t>
  </si>
  <si>
    <t>HENDON</t>
  </si>
  <si>
    <t>CRANKLEY POINT (WRW)</t>
  </si>
  <si>
    <t>PLYMPTON (MARSH MILLS)</t>
  </si>
  <si>
    <t>GODDARDS GREEN</t>
  </si>
  <si>
    <t>BRACKNELL</t>
  </si>
  <si>
    <t>CONGLETON WWTW</t>
  </si>
  <si>
    <t>POOLE</t>
  </si>
  <si>
    <t>HALIFAX/STW</t>
  </si>
  <si>
    <t>Bazalgette Tunnel Ltd (Tideway)</t>
  </si>
  <si>
    <t>BTL</t>
  </si>
  <si>
    <t>Large STW15</t>
  </si>
  <si>
    <t>DUNSTABLE STW</t>
  </si>
  <si>
    <t>LLANELLI</t>
  </si>
  <si>
    <t>HORDEN</t>
  </si>
  <si>
    <t>DERBY (WRW)</t>
  </si>
  <si>
    <t>PAR</t>
  </si>
  <si>
    <t>GRAVESEND</t>
  </si>
  <si>
    <t>BRENTWOOD</t>
  </si>
  <si>
    <t>CREWE WWTW</t>
  </si>
  <si>
    <t>PORTBURY WHARF</t>
  </si>
  <si>
    <t>HARROGATE NORTH/STW</t>
  </si>
  <si>
    <t>Thames Water Utilities Ltd</t>
  </si>
  <si>
    <t>TMS</t>
  </si>
  <si>
    <t>Large STW16</t>
  </si>
  <si>
    <t>FELIXSTOWE STW</t>
  </si>
  <si>
    <t>NASH</t>
  </si>
  <si>
    <t>HOWDON</t>
  </si>
  <si>
    <t>DROITWICH- LADYWOOD (WRW)</t>
  </si>
  <si>
    <t>TRURO (NEWHAM)</t>
  </si>
  <si>
    <t>HAILSHAM SOUTH</t>
  </si>
  <si>
    <t>CAMBERLEY</t>
  </si>
  <si>
    <t>DARWEN WWTW</t>
  </si>
  <si>
    <t>SALISBURY</t>
  </si>
  <si>
    <t>HARROGATE SOUTH/STW</t>
  </si>
  <si>
    <t>United Utilities Water Plc</t>
  </si>
  <si>
    <t>United Utilities Water</t>
  </si>
  <si>
    <t>UUW</t>
  </si>
  <si>
    <t>Large STW17</t>
  </si>
  <si>
    <t>FLITWICK STW</t>
  </si>
  <si>
    <t>NEWLANDS</t>
  </si>
  <si>
    <t>MARSKE</t>
  </si>
  <si>
    <t>COVENTRY - FINHAM (WRW)</t>
  </si>
  <si>
    <t>NEWQUAY</t>
  </si>
  <si>
    <t>HAILSHAM SOUTH NEW WORKS</t>
  </si>
  <si>
    <t>CHERTSEY</t>
  </si>
  <si>
    <t>DAVYHULME WWTW</t>
  </si>
  <si>
    <t>SHEPTON MALLETT</t>
  </si>
  <si>
    <t>HUDDERSFIELD STW GROUP</t>
  </si>
  <si>
    <t>Wessex Water Services Ltd</t>
  </si>
  <si>
    <t>WSX</t>
  </si>
  <si>
    <t>Large STW18</t>
  </si>
  <si>
    <t>FORNHAM ALL SAINTS STW</t>
  </si>
  <si>
    <t>PENYBONT</t>
  </si>
  <si>
    <t>NEWBIGGIN</t>
  </si>
  <si>
    <t>GOSCOTE (WRW)</t>
  </si>
  <si>
    <t>CAMELS HEAD</t>
  </si>
  <si>
    <t>HAM HILL</t>
  </si>
  <si>
    <t>CHESHAM</t>
  </si>
  <si>
    <t>DUKINFIELD WWTW</t>
  </si>
  <si>
    <t>TAUNTON</t>
  </si>
  <si>
    <t>HULL/STW</t>
  </si>
  <si>
    <t>Yorkshire Water Services Ltd</t>
  </si>
  <si>
    <t>YKY</t>
  </si>
  <si>
    <t>Large STW19</t>
  </si>
  <si>
    <t>GREAT BILLING STW</t>
  </si>
  <si>
    <t>PONTHIR</t>
  </si>
  <si>
    <t>SEAHAM</t>
  </si>
  <si>
    <t>HAYDEN (WRW)</t>
  </si>
  <si>
    <t>ERNESETTLE</t>
  </si>
  <si>
    <t>HERNE BAY</t>
  </si>
  <si>
    <t>CIRENCESTER</t>
  </si>
  <si>
    <t>ECCLES WWTW</t>
  </si>
  <si>
    <t>TROWBRIDGE</t>
  </si>
  <si>
    <t>KEIGHLEY MARLEY/STW</t>
  </si>
  <si>
    <t>Large STW20</t>
  </si>
  <si>
    <t>GRIMSBY-PYEWIPE STW</t>
  </si>
  <si>
    <t>QUEENSFERRY</t>
  </si>
  <si>
    <t>SEATON CAREW</t>
  </si>
  <si>
    <t>HEANOR-MILNE HAY (WRW)</t>
  </si>
  <si>
    <t>HORSHAM NEW</t>
  </si>
  <si>
    <t>CRAWLEY</t>
  </si>
  <si>
    <t>ELLESMERE PORT WWTW</t>
  </si>
  <si>
    <t>WEST HUNTSPILL</t>
  </si>
  <si>
    <t>KNOSTROP/STW</t>
  </si>
  <si>
    <t>Large STW21</t>
  </si>
  <si>
    <t>HAVERHILL STW</t>
  </si>
  <si>
    <t>SWANSEA BAY</t>
  </si>
  <si>
    <t>SEDGELETCH</t>
  </si>
  <si>
    <t>HINCKLEY (WRW)</t>
  </si>
  <si>
    <t>MILLBROOK</t>
  </si>
  <si>
    <t>CROSSNESS</t>
  </si>
  <si>
    <t>FAZAKERLEY (LIVERPOOL NORTH) WWTW</t>
  </si>
  <si>
    <t>WESTON-SUPER-MARE</t>
  </si>
  <si>
    <t>LEMONROYD/STW</t>
  </si>
  <si>
    <t>Large STW22</t>
  </si>
  <si>
    <t>HITCHIN STW</t>
  </si>
  <si>
    <t>TOTAL</t>
  </si>
  <si>
    <t>STRESSHOLME</t>
  </si>
  <si>
    <t>ILKESTON - HALLAM FIELDS (WRW)</t>
  </si>
  <si>
    <t>MORESTEAD</t>
  </si>
  <si>
    <t>DEEPHAMS</t>
  </si>
  <si>
    <t>FLEETWOOD MARSH WWTW</t>
  </si>
  <si>
    <t>WEYMOUTH</t>
  </si>
  <si>
    <t>LUNDWOOD/STW</t>
  </si>
  <si>
    <t>Large STW23</t>
  </si>
  <si>
    <t>HUNTINGDON (GODMANCHESTER) STW</t>
  </si>
  <si>
    <t>CARDIFF EAST</t>
  </si>
  <si>
    <t>WASHINGTON</t>
  </si>
  <si>
    <t>KIDDERMINSTER OLDINGTON (WRW)</t>
  </si>
  <si>
    <t>MOTNEY HILL</t>
  </si>
  <si>
    <t>DIDCOT</t>
  </si>
  <si>
    <t>GLAZEBURY WWTW</t>
  </si>
  <si>
    <t>YEOVIL</t>
  </si>
  <si>
    <t>MALTON/STW</t>
  </si>
  <si>
    <t>Large STW24</t>
  </si>
  <si>
    <t>INGOLDMELLS STW</t>
  </si>
  <si>
    <t>LLANGEFNI</t>
  </si>
  <si>
    <t>HEXHAM</t>
  </si>
  <si>
    <t>KIRKBY IN ASHFIELD (WRW)</t>
  </si>
  <si>
    <t>NEWHAVEN EAST</t>
  </si>
  <si>
    <t>DORKING</t>
  </si>
  <si>
    <t>GLOSSOP WWTW (MELANDRA)</t>
  </si>
  <si>
    <t>GLASTONBURY</t>
  </si>
  <si>
    <t>NEILEY/NO 2 STW</t>
  </si>
  <si>
    <t>Large STW25</t>
  </si>
  <si>
    <t>IPSWICH CLIFF QUAY RAEBURN STW</t>
  </si>
  <si>
    <t>LLANASA</t>
  </si>
  <si>
    <t>WESTWOOD (CONSETT)</t>
  </si>
  <si>
    <t>LEEK (WRW)</t>
  </si>
  <si>
    <t>NORTHFLEET</t>
  </si>
  <si>
    <t>ESHER</t>
  </si>
  <si>
    <t>HAZEL GROVE WWTW</t>
  </si>
  <si>
    <t>BATH</t>
  </si>
  <si>
    <t>NORMANTON/STW</t>
  </si>
  <si>
    <t>Large STW26</t>
  </si>
  <si>
    <t>KINGS LYNN STW</t>
  </si>
  <si>
    <t>TENBY</t>
  </si>
  <si>
    <t>LICHFIELD (WRW)</t>
  </si>
  <si>
    <t>PEEL COMMON</t>
  </si>
  <si>
    <t>FARNHAM</t>
  </si>
  <si>
    <t>HILLHOUSE WWTW</t>
  </si>
  <si>
    <t>WESTBURY</t>
  </si>
  <si>
    <t>OLD WHITTINGTON/STW</t>
  </si>
  <si>
    <t>Large STW27</t>
  </si>
  <si>
    <t>LEIGHTON LINSLADE STW</t>
  </si>
  <si>
    <t>CARDIFF</t>
  </si>
  <si>
    <t>LONG EATON-TOTON (WRW)</t>
  </si>
  <si>
    <t>PENNINGTON</t>
  </si>
  <si>
    <t>FLEET</t>
  </si>
  <si>
    <t>HORWICH WWTW</t>
  </si>
  <si>
    <t>WARMINSTER</t>
  </si>
  <si>
    <t>RAWCLIFFE YORK/STW</t>
  </si>
  <si>
    <t>Large STW28</t>
  </si>
  <si>
    <t>LETCHWORTH STW</t>
  </si>
  <si>
    <t>BANGOR TREBORTH NORTH WEST</t>
  </si>
  <si>
    <t>WARWICK-LONGBRIDGE (WRW)</t>
  </si>
  <si>
    <t>PORTSLADE SHOREHAM</t>
  </si>
  <si>
    <t>GODALMING</t>
  </si>
  <si>
    <t>HUYTON WWTW</t>
  </si>
  <si>
    <t>SANDALL/STW</t>
  </si>
  <si>
    <t>Large STW29</t>
  </si>
  <si>
    <t>LOWESTOFT STW</t>
  </si>
  <si>
    <t>LOUGHBOROUGH (WRW)</t>
  </si>
  <si>
    <t>PORTSWOOD</t>
  </si>
  <si>
    <t>GUILDFORD</t>
  </si>
  <si>
    <t>HYDE WWTW</t>
  </si>
  <si>
    <t>SCARBOROUGH/STW</t>
  </si>
  <si>
    <t>Large STW30</t>
  </si>
  <si>
    <t>MARCH STW</t>
  </si>
  <si>
    <t>LOWER GORNAL (WRW)</t>
  </si>
  <si>
    <t>QUEENBOROUGH</t>
  </si>
  <si>
    <t>HARPENDEN</t>
  </si>
  <si>
    <t>HYNDBURN WWTW</t>
  </si>
  <si>
    <t>SOUTH ELMSALL/STW</t>
  </si>
  <si>
    <t>Large STW31</t>
  </si>
  <si>
    <t>MARSTON STW (LINCS)</t>
  </si>
  <si>
    <t>MALVERN (WRW)</t>
  </si>
  <si>
    <t>SANDOWN</t>
  </si>
  <si>
    <t>HOGSMILL (A)</t>
  </si>
  <si>
    <t>KENDAL WWTW</t>
  </si>
  <si>
    <t>STAVELEY/STW</t>
  </si>
  <si>
    <t>Large STW32</t>
  </si>
  <si>
    <t>PETERBOROUGH (FLAG FEN) STW</t>
  </si>
  <si>
    <t>MANSFIELD-BATH LANE (WRW)</t>
  </si>
  <si>
    <t>SCAYNES HILL</t>
  </si>
  <si>
    <t>HOGSMILL (A &amp; B)</t>
  </si>
  <si>
    <t>LANCASTER (STODDAY) WWTW</t>
  </si>
  <si>
    <t>SUTTON/STW</t>
  </si>
  <si>
    <t>Large STW33</t>
  </si>
  <si>
    <t>RAYLEIGH-EAST STW</t>
  </si>
  <si>
    <t>MELTON (WRW)</t>
  </si>
  <si>
    <t>SITTINGBOURNE</t>
  </si>
  <si>
    <t>HORLEY</t>
  </si>
  <si>
    <t>LEIGH WWTW</t>
  </si>
  <si>
    <t>THORNE/STW</t>
  </si>
  <si>
    <t>Large STW34</t>
  </si>
  <si>
    <t>ROCHFORD STW</t>
  </si>
  <si>
    <t>MINWORTH (WRW)</t>
  </si>
  <si>
    <t>SLOWHILL COPSE</t>
  </si>
  <si>
    <t>LEATHERHEAD</t>
  </si>
  <si>
    <t>LEYLAND WWTW</t>
  </si>
  <si>
    <t>WOMBWELL/STW</t>
  </si>
  <si>
    <t>Large STW35</t>
  </si>
  <si>
    <t>SHENFIELD AND HUTTON STW</t>
  </si>
  <si>
    <t>MONKMOOR (WRW)</t>
  </si>
  <si>
    <t>SWALECLIFFE</t>
  </si>
  <si>
    <t>LITTLE MARLOW</t>
  </si>
  <si>
    <t>LIVERPOOL SOUTH (WOOLTON) WWTW</t>
  </si>
  <si>
    <t>WOODHOUSE MILL/STW</t>
  </si>
  <si>
    <t>Large STW36</t>
  </si>
  <si>
    <t>SOUTHEND STW</t>
  </si>
  <si>
    <t>NETHERIDGE (WRW)</t>
  </si>
  <si>
    <t>TONBRIDGE</t>
  </si>
  <si>
    <t>LONG REACH</t>
  </si>
  <si>
    <t>MACCLESFIELD WWTW</t>
  </si>
  <si>
    <t>YORK NABURN/STW</t>
  </si>
  <si>
    <t>Large STW37</t>
  </si>
  <si>
    <t>SPALDING STW</t>
  </si>
  <si>
    <t>NEWTHORPE - STW</t>
  </si>
  <si>
    <t>TUNBRIDGE WELLS NORTH</t>
  </si>
  <si>
    <t>LUTON (EAST HYDE)</t>
  </si>
  <si>
    <t>NORTH WIRRAL (MEOLS) WWTW</t>
  </si>
  <si>
    <t>BRADFORD ESHOLT/NO 1 STW</t>
  </si>
  <si>
    <t>Large STW38</t>
  </si>
  <si>
    <t>ST NEOTS STW</t>
  </si>
  <si>
    <t>NUNEATON- HARSHILL - STW</t>
  </si>
  <si>
    <t>TUNBRIDGE WELLS SOUTH</t>
  </si>
  <si>
    <t>MAIDENHEAD</t>
  </si>
  <si>
    <t>MEOLS (NORTH WIRRAL)</t>
  </si>
  <si>
    <t>KNOSTROP/H LEVEL STW</t>
  </si>
  <si>
    <t>Large STW39</t>
  </si>
  <si>
    <t>TETNEY-NEWTON MARSH STW</t>
  </si>
  <si>
    <t>PACKINGTON (WRW)</t>
  </si>
  <si>
    <t>WEATHERLEES HILL</t>
  </si>
  <si>
    <t>MAPLE LODGE</t>
  </si>
  <si>
    <t>MORECAMBE WWTW</t>
  </si>
  <si>
    <t>KNOSTROP/L LEVEL STW</t>
  </si>
  <si>
    <t>Large STW40</t>
  </si>
  <si>
    <t>THETFORD STW</t>
  </si>
  <si>
    <t>RAY HALL (WRW)</t>
  </si>
  <si>
    <t>WHITEWALL CREEK</t>
  </si>
  <si>
    <t>MOGDEN</t>
  </si>
  <si>
    <t>NORTHWICH WWTW</t>
  </si>
  <si>
    <t>NEILEY/NO 1 STW</t>
  </si>
  <si>
    <t>Large STW41</t>
  </si>
  <si>
    <t>TILBURY STW</t>
  </si>
  <si>
    <t>REDDITCH (SPERNAL) WRW</t>
  </si>
  <si>
    <t>WEATHERLEES HILL B</t>
  </si>
  <si>
    <t>NEWBURY</t>
  </si>
  <si>
    <t>OLDHAM WWTW</t>
  </si>
  <si>
    <t>NORTH BIERLEY/STW</t>
  </si>
  <si>
    <t>Large STW42</t>
  </si>
  <si>
    <t>WEST WALTON STW</t>
  </si>
  <si>
    <t>ROUNDHILL (WRW)</t>
  </si>
  <si>
    <t>WOOLSTON</t>
  </si>
  <si>
    <t>OXFORD</t>
  </si>
  <si>
    <t>PRESTON (CLIFTON MARSH) WWTW</t>
  </si>
  <si>
    <t>NORTHALLERTON/STW</t>
  </si>
  <si>
    <t>Large STW43</t>
  </si>
  <si>
    <t>WHILTON STW</t>
  </si>
  <si>
    <t>RUGBY NEWBOLD (WRW)</t>
  </si>
  <si>
    <t>WORTHING EAST</t>
  </si>
  <si>
    <t>READING</t>
  </si>
  <si>
    <t>ROCHDALE WWTW</t>
  </si>
  <si>
    <t>SALTERHEBBLE</t>
  </si>
  <si>
    <t>Large STW44</t>
  </si>
  <si>
    <t>WHITLINGHAM TROWSE STW</t>
  </si>
  <si>
    <t>RUSHMOOR (WRW)</t>
  </si>
  <si>
    <t>PEACEHAVEN</t>
  </si>
  <si>
    <t>REIGATE</t>
  </si>
  <si>
    <t>ROSSENDALE WWTW</t>
  </si>
  <si>
    <t>SELBY/NO.2 STW</t>
  </si>
  <si>
    <t>Large STW45</t>
  </si>
  <si>
    <t>WICKFORD STW</t>
  </si>
  <si>
    <t>SNARROWS (WRW)</t>
  </si>
  <si>
    <t>PORTOBELLO BRIGHTON</t>
  </si>
  <si>
    <t>RIVERSIDE</t>
  </si>
  <si>
    <t>ROYTON WWTW</t>
  </si>
  <si>
    <t>SPENBOROUGH/STW</t>
  </si>
  <si>
    <t>Large STW46</t>
  </si>
  <si>
    <t>WITHAM STW</t>
  </si>
  <si>
    <t>STANLEY DOWNTON (WRW)</t>
  </si>
  <si>
    <t>RYE MEADS</t>
  </si>
  <si>
    <t>RUNCORN WWTW</t>
  </si>
  <si>
    <t>TADCASTER/TRADE STW</t>
  </si>
  <si>
    <t>Large STW47</t>
  </si>
  <si>
    <t>BRACKLEY STW (NEW)</t>
  </si>
  <si>
    <t>STANTON-DERBYSHIRE (WRW)</t>
  </si>
  <si>
    <t>SANDHURST</t>
  </si>
  <si>
    <t>SALE WWTW</t>
  </si>
  <si>
    <t>WHITBY/STW</t>
  </si>
  <si>
    <t>Large STW48</t>
  </si>
  <si>
    <t>CROMER STW</t>
  </si>
  <si>
    <t>STAPLEFORD-BESSEL LANE (WRW)</t>
  </si>
  <si>
    <t>SLOUGH</t>
  </si>
  <si>
    <t>SALFORD WWTW</t>
  </si>
  <si>
    <t>YORK/NABURN</t>
  </si>
  <si>
    <t>Large STW49</t>
  </si>
  <si>
    <t>BRAINTREE</t>
  </si>
  <si>
    <t>STOKE BARDOLPH (WRW)</t>
  </si>
  <si>
    <t>SWINDON</t>
  </si>
  <si>
    <t>SANDON (NORTH LIVERPOOL DOCKS) WWTW</t>
  </si>
  <si>
    <t>DEIGHTON/STW</t>
  </si>
  <si>
    <t>Large STW50</t>
  </si>
  <si>
    <t>HARWICH AND DOVERCOURT</t>
  </si>
  <si>
    <t>STRATFORD-MILCOTE (WRW)</t>
  </si>
  <si>
    <t>WANTAGE</t>
  </si>
  <si>
    <t>SKELMERSDALE WWTW</t>
  </si>
  <si>
    <t>Large STW51</t>
  </si>
  <si>
    <t>JAYWICK NEW</t>
  </si>
  <si>
    <t>STRONGFORD (WRW)</t>
  </si>
  <si>
    <t>WARGRAVE</t>
  </si>
  <si>
    <t>SOUTHPORT (BANK END) WWTW</t>
  </si>
  <si>
    <t>Large STW52</t>
  </si>
  <si>
    <t>MARKET HARBOROUGH</t>
  </si>
  <si>
    <t>SUTTON IN ASHFIELD (WRW)</t>
  </si>
  <si>
    <t>WINDSOR</t>
  </si>
  <si>
    <t>ST HELENS WWTW</t>
  </si>
  <si>
    <t>Large STW53</t>
  </si>
  <si>
    <t>RAYLEIGH-WEST</t>
  </si>
  <si>
    <t>TAMWORTH (WRW)</t>
  </si>
  <si>
    <t>WITNEY</t>
  </si>
  <si>
    <t>STOCKPORT WWTW</t>
  </si>
  <si>
    <t>Large STW54</t>
  </si>
  <si>
    <t>NEWMARKET STW</t>
  </si>
  <si>
    <t>TRESCOTT (WRW)</t>
  </si>
  <si>
    <t>WOKING</t>
  </si>
  <si>
    <t>TYLDESLEY WWTW</t>
  </si>
  <si>
    <t>Large STW55</t>
  </si>
  <si>
    <t>ANWICK STW</t>
  </si>
  <si>
    <t>WANLIP (WRW)</t>
  </si>
  <si>
    <t>BERKHAMSTED</t>
  </si>
  <si>
    <t>URMSTON WWTW</t>
  </si>
  <si>
    <t>Large STW56</t>
  </si>
  <si>
    <t>BOURNE STW</t>
  </si>
  <si>
    <t>WHETSTONE (WRW)</t>
  </si>
  <si>
    <t>HOGSMILL</t>
  </si>
  <si>
    <t>WALTON-LE-DALE WWTW</t>
  </si>
  <si>
    <t>Large STW57</t>
  </si>
  <si>
    <t>WIGSTON (WRW)</t>
  </si>
  <si>
    <t>WISLEY</t>
  </si>
  <si>
    <t>WARRINGTON NORTH WWTW</t>
  </si>
  <si>
    <t>Large STW58</t>
  </si>
  <si>
    <t>WILLENHALL (WRW)</t>
  </si>
  <si>
    <t>WARRINGTON SOUTH WWTW</t>
  </si>
  <si>
    <t>Large STW59</t>
  </si>
  <si>
    <t>WORCESTER - BROMWICH ROAD (WRW)</t>
  </si>
  <si>
    <t>WHALEY BRIDGE WWTW</t>
  </si>
  <si>
    <t>Large STW60</t>
  </si>
  <si>
    <t>WORKSOP-MANTON (WRW)</t>
  </si>
  <si>
    <t>WESTHOUGHTON WWTW</t>
  </si>
  <si>
    <t>Large STW61</t>
  </si>
  <si>
    <t>YADDLETHORPE SCUNTHORPE (WRW)</t>
  </si>
  <si>
    <t>WHITEHAVEN WWTW</t>
  </si>
  <si>
    <t>Large STW62</t>
  </si>
  <si>
    <t>BELPER (WRW)</t>
  </si>
  <si>
    <t>WIDNES WWTW</t>
  </si>
  <si>
    <t>Large STW63</t>
  </si>
  <si>
    <t>RAINWORTH (WRW)</t>
  </si>
  <si>
    <t>WIGAN (HOSCAR) WWTW</t>
  </si>
  <si>
    <t>Large STW64</t>
  </si>
  <si>
    <t>DINNINGTON STW</t>
  </si>
  <si>
    <t>WINSFORD WWTW</t>
  </si>
  <si>
    <t>Large STW65</t>
  </si>
  <si>
    <t>EARL SHILTON STW</t>
  </si>
  <si>
    <t>WORKINGTON WWTW</t>
  </si>
  <si>
    <t>Large STW66</t>
  </si>
  <si>
    <t>GAINSBOROUGH LEA ROAD</t>
  </si>
  <si>
    <t>KIDSGROVE WWTW</t>
  </si>
  <si>
    <t>Large STW67</t>
  </si>
  <si>
    <t>Large STW68</t>
  </si>
  <si>
    <t>Large STW69</t>
  </si>
  <si>
    <t>Large STW70</t>
  </si>
  <si>
    <t>Large STW71</t>
  </si>
  <si>
    <t>Large STW72</t>
  </si>
  <si>
    <t>Large STW73</t>
  </si>
  <si>
    <t>Large STW74</t>
  </si>
  <si>
    <t>Large STW75</t>
  </si>
  <si>
    <t>Large STW76</t>
  </si>
  <si>
    <t>Large STW77</t>
  </si>
  <si>
    <t>Large STW78</t>
  </si>
  <si>
    <t>Large STW79</t>
  </si>
  <si>
    <t>Large STW80</t>
  </si>
  <si>
    <t>Large STW81</t>
  </si>
  <si>
    <t>Large STW82</t>
  </si>
  <si>
    <t>Large STW83</t>
  </si>
  <si>
    <t>Large STW84</t>
  </si>
  <si>
    <t>Large STW85</t>
  </si>
  <si>
    <t>Large STW86</t>
  </si>
  <si>
    <t>Large STW87</t>
  </si>
  <si>
    <t>Large STW88</t>
  </si>
  <si>
    <t>Large STW89</t>
  </si>
  <si>
    <t>Large STW90</t>
  </si>
  <si>
    <t>Large STW91</t>
  </si>
  <si>
    <t>Large STW92</t>
  </si>
  <si>
    <t>Large STW93</t>
  </si>
  <si>
    <t>Large STW94</t>
  </si>
  <si>
    <t>Large STW95</t>
  </si>
  <si>
    <t>Large STW96</t>
  </si>
  <si>
    <t>Large STW97</t>
  </si>
  <si>
    <t>Large STW98</t>
  </si>
  <si>
    <t>Large STW99</t>
  </si>
  <si>
    <t>Large STW100</t>
  </si>
  <si>
    <t>Cover sheet</t>
  </si>
  <si>
    <t>7B</t>
  </si>
  <si>
    <t>Please select company name</t>
  </si>
  <si>
    <t>Large sewage treatment works (subset of table 7B in APR)</t>
  </si>
  <si>
    <t>Data validation</t>
  </si>
  <si>
    <t>Ofwat Bon Numbers</t>
  </si>
  <si>
    <t>Ofwat Bon Codes</t>
  </si>
  <si>
    <t>Line description</t>
  </si>
  <si>
    <t>Units</t>
  </si>
  <si>
    <t>DPs</t>
  </si>
  <si>
    <t>Total</t>
  </si>
  <si>
    <t>RAG 4.10 reference</t>
  </si>
  <si>
    <t>Comments (For internal use only, not to be reviewed by Ofwat)</t>
  </si>
  <si>
    <t>Completion checks</t>
  </si>
  <si>
    <t>Please complete all cells in row</t>
  </si>
  <si>
    <t>A</t>
  </si>
  <si>
    <t>Large sewage treatment works 2013-14</t>
  </si>
  <si>
    <t>Large sewage treatment works</t>
  </si>
  <si>
    <t>Works name</t>
  </si>
  <si>
    <t>text</t>
  </si>
  <si>
    <t>7B.1</t>
  </si>
  <si>
    <t>STWNAME01</t>
  </si>
  <si>
    <t>Classification of treatment works</t>
  </si>
  <si>
    <t>7B.2</t>
  </si>
  <si>
    <t>STWB045</t>
  </si>
  <si>
    <t>Population equivalent of total load received</t>
  </si>
  <si>
    <t>000s</t>
  </si>
  <si>
    <t>7B.3</t>
  </si>
  <si>
    <t>STWB005</t>
  </si>
  <si>
    <t>Suspended solids consent</t>
  </si>
  <si>
    <t>mg/l</t>
  </si>
  <si>
    <t>7B.4</t>
  </si>
  <si>
    <t>STWB011</t>
  </si>
  <si>
    <r>
      <t>BOD</t>
    </r>
    <r>
      <rPr>
        <vertAlign val="subscript"/>
        <sz val="12"/>
        <color theme="1"/>
        <rFont val="Arial"/>
        <family val="2"/>
      </rPr>
      <t>5</t>
    </r>
    <r>
      <rPr>
        <sz val="12"/>
        <color theme="1"/>
        <rFont val="Arial"/>
        <family val="2"/>
      </rPr>
      <t xml:space="preserve"> consent</t>
    </r>
  </si>
  <si>
    <t>7B.5</t>
  </si>
  <si>
    <t>STWB012</t>
  </si>
  <si>
    <t>Ammonia consent</t>
  </si>
  <si>
    <t>7B.6</t>
  </si>
  <si>
    <t>STWB014</t>
  </si>
  <si>
    <t>Phosphorus consent</t>
  </si>
  <si>
    <t>7B.7</t>
  </si>
  <si>
    <t>STWB015</t>
  </si>
  <si>
    <t>UV consent</t>
  </si>
  <si>
    <r>
      <t>mW/s/cm</t>
    </r>
    <r>
      <rPr>
        <vertAlign val="superscript"/>
        <sz val="12"/>
        <rFont val="Arial"/>
        <family val="2"/>
      </rPr>
      <t>2</t>
    </r>
  </si>
  <si>
    <t>7B.8</t>
  </si>
  <si>
    <t>STWB016</t>
  </si>
  <si>
    <t>Load received by STW</t>
  </si>
  <si>
    <r>
      <t>kgBOD</t>
    </r>
    <r>
      <rPr>
        <vertAlign val="subscript"/>
        <sz val="12"/>
        <rFont val="arial"/>
        <family val="2"/>
      </rPr>
      <t>5</t>
    </r>
    <r>
      <rPr>
        <sz val="12"/>
        <rFont val="Arial"/>
        <family val="2"/>
      </rPr>
      <t>/d</t>
    </r>
  </si>
  <si>
    <t>7B.9</t>
  </si>
  <si>
    <t>STWB017</t>
  </si>
  <si>
    <t>Flow passed to full treatment</t>
  </si>
  <si>
    <r>
      <t>m</t>
    </r>
    <r>
      <rPr>
        <vertAlign val="superscript"/>
        <sz val="12"/>
        <rFont val="Arial"/>
        <family val="2"/>
      </rPr>
      <t>3</t>
    </r>
    <r>
      <rPr>
        <sz val="12"/>
        <rFont val="Arial"/>
        <family val="2"/>
      </rPr>
      <t>/d</t>
    </r>
  </si>
  <si>
    <t>7B.10</t>
  </si>
  <si>
    <t>STWB018</t>
  </si>
  <si>
    <t>B</t>
  </si>
  <si>
    <t>Large sewage treatment works 2014-15</t>
  </si>
  <si>
    <t>C</t>
  </si>
  <si>
    <t>Large sewage treatment works 2015-16</t>
  </si>
  <si>
    <t>KEY</t>
  </si>
  <si>
    <t>Input</t>
  </si>
  <si>
    <t>Copy</t>
  </si>
  <si>
    <t>Calculation</t>
  </si>
  <si>
    <t>Pre populated</t>
  </si>
  <si>
    <t>Do not populate</t>
  </si>
  <si>
    <t>Table guidance and line definitions</t>
  </si>
  <si>
    <r>
      <t>This table identifies large wholesale wastewater treatment works in 2013-14, 2014-15 and 2015-16 and reflects a subset of APR table 7B in the APR. For the purposes of the table large STWs are defined as those which receive an average loading in excess of 1,500kg BOD</t>
    </r>
    <r>
      <rPr>
        <vertAlign val="subscript"/>
        <sz val="12"/>
        <rFont val="arial"/>
        <family val="2"/>
      </rPr>
      <t>5</t>
    </r>
    <r>
      <rPr>
        <sz val="12"/>
        <rFont val="Arial"/>
        <family val="2"/>
      </rPr>
      <t>/day (including effluent from both domestic and trade sources, but excluding any allowance for non-resident population) ie. 25,000 population equivalent. In accordance with RAG 4.10 (Appendix 1), tankered waste is not part of the appointed business and should therefore be excluded from consideration when completing lines 3 and 9.</t>
    </r>
  </si>
  <si>
    <t>Line</t>
  </si>
  <si>
    <t>Definition</t>
  </si>
  <si>
    <t>Blocks A-C</t>
  </si>
  <si>
    <t>Name of sewage treatment works</t>
  </si>
  <si>
    <t>Classification of treatment works
P = Primary treatment; SAS = Secondary Activated Sludge; SB = Secondary Biological; TA1 = Tertiary A1; TA2 = Tertiary A2; TB1 = Tertiary B1; TB2 = Tertiary B2
Where a works' load is split into two treatment streams, the works should be reported in this line as the higher of the two proportions. For example, a works with a split of 60% Secondary Activated Sludge and 40% Secondary Biological should be classed as Secondary Activated Sludge (SAS) in this line.</t>
  </si>
  <si>
    <t>The average equivalent population of the total load received by the treatment works during the report year. Total load will be comprised of both resident and non-resident population loads.</t>
  </si>
  <si>
    <t>The value of the effluent consent standard (95%ile) with respect to suspended solids. This figure must be as determined by the Environment Agency / Natural Resources Wales and not a company's own assessment of the consent standard.</t>
  </si>
  <si>
    <t>The value of the effluent consent standard (95%ile) with respect to BOD5. This figure must be as determined by the Environment Agency / Natural Resources Wales and not a company's own assessment of the consent standard.</t>
  </si>
  <si>
    <t>The value of the effluent consent standard (95%ile) with respect to ammonia, if applicable at the works in question. This figure must be as determined by the Environment Agency / Natural Resources Wales and not a company's own assessment of the consent standard.</t>
  </si>
  <si>
    <t>The value of the effluent consent standard with respect to phosphorus (annual mean), if applicable at the works in question. This figure must be as determined by the Environment Agency / Natural Resources Wales and not a company's own assessment of the consent standard.</t>
  </si>
  <si>
    <t>The value of the consent process standard with respect to intensity of UV irradiation, if applicable at the works in question. This figure must be as determined by the Environment Agency / Natural Resources Wales and not a company's own assessment of the consent standard.</t>
  </si>
  <si>
    <t>The average daily organic load (in kgBOD5) received by the treatment works during the report year. Calculated on the basis of a contribution of 60g BOD5 per head of equivalent population per day. Calculated values should agree with those reported in 7D.6.</t>
  </si>
  <si>
    <t>The average daily flow (in m3/d) passed to full treatment at the treatment works during the report year.</t>
  </si>
  <si>
    <t>End</t>
  </si>
  <si>
    <t>Population equivalent of total load received (resident population and trade effluent)</t>
  </si>
  <si>
    <t>2011-12</t>
  </si>
  <si>
    <t>2012-13</t>
  </si>
  <si>
    <t>2013-14</t>
  </si>
  <si>
    <t>2014-15</t>
  </si>
  <si>
    <t>2015-16</t>
  </si>
  <si>
    <t>2016-17</t>
  </si>
  <si>
    <t>2017-18</t>
  </si>
  <si>
    <t>2018-19</t>
  </si>
  <si>
    <t>2019-20</t>
  </si>
  <si>
    <t>2020-21</t>
  </si>
  <si>
    <t>The average equivalent population of the total load received by the treatment works during the report year. Total load should be comprised of resident population load and trade effluent (ie excluding non-resident population load).</t>
  </si>
  <si>
    <t>7D - extended</t>
  </si>
  <si>
    <t>Load and number of STWs split by company band size and UV treatment consent (extension of table 7D in the APR)</t>
  </si>
  <si>
    <t>Data Validation</t>
  </si>
  <si>
    <t>UV treatment works consents</t>
  </si>
  <si>
    <t>2021-22</t>
  </si>
  <si>
    <t>&gt;30mW/s/cm2</t>
  </si>
  <si>
    <t>&lt;=30mW/s/cm2</t>
  </si>
  <si>
    <t>No permit</t>
  </si>
  <si>
    <t>Load received at sewage treatment works</t>
  </si>
  <si>
    <t>Load received at sewage treatment works in 2011-12</t>
  </si>
  <si>
    <t>Load received by STWs in size band 1</t>
  </si>
  <si>
    <r>
      <t>kg BOD</t>
    </r>
    <r>
      <rPr>
        <vertAlign val="subscript"/>
        <sz val="12"/>
        <color indexed="8"/>
        <rFont val="Arial"/>
        <family val="2"/>
      </rPr>
      <t>5</t>
    </r>
    <r>
      <rPr>
        <sz val="12"/>
        <color indexed="8"/>
        <rFont val="Arial"/>
        <family val="2"/>
      </rPr>
      <t>/day</t>
    </r>
  </si>
  <si>
    <t>7D.1</t>
  </si>
  <si>
    <t>STWDU001</t>
  </si>
  <si>
    <t>STWDU002</t>
  </si>
  <si>
    <t>STWDU003</t>
  </si>
  <si>
    <t>STWDU004</t>
  </si>
  <si>
    <t>Load received by STWs in size band 2</t>
  </si>
  <si>
    <t>7D.2</t>
  </si>
  <si>
    <t>STWDU005</t>
  </si>
  <si>
    <t>STWDU006</t>
  </si>
  <si>
    <t>STWDU007</t>
  </si>
  <si>
    <t>STWDU008</t>
  </si>
  <si>
    <t>Load received by STWs in size band 3</t>
  </si>
  <si>
    <t>7D.3</t>
  </si>
  <si>
    <t>STWDU009</t>
  </si>
  <si>
    <t>STWDU010</t>
  </si>
  <si>
    <t>STWDU011</t>
  </si>
  <si>
    <t>STWDU012</t>
  </si>
  <si>
    <t>Load received by STWs in size band 4</t>
  </si>
  <si>
    <t>7D.4</t>
  </si>
  <si>
    <t>STWDU013</t>
  </si>
  <si>
    <t>STWDU014</t>
  </si>
  <si>
    <t>STWDU015</t>
  </si>
  <si>
    <t>STWDU016</t>
  </si>
  <si>
    <t>Load received by STWs in size band 5</t>
  </si>
  <si>
    <t>7D.5</t>
  </si>
  <si>
    <t>STWDU017</t>
  </si>
  <si>
    <t>STWDU018</t>
  </si>
  <si>
    <t>STWDU019</t>
  </si>
  <si>
    <t>STWDU020</t>
  </si>
  <si>
    <t>Load received by STWs above size band 5</t>
  </si>
  <si>
    <t>7D.6</t>
  </si>
  <si>
    <t>STWDU021</t>
  </si>
  <si>
    <t>STWDU022</t>
  </si>
  <si>
    <t>STWDU023</t>
  </si>
  <si>
    <t>STWDU024</t>
  </si>
  <si>
    <t>Total load received</t>
  </si>
  <si>
    <t>7D.7</t>
  </si>
  <si>
    <t>STWDU025</t>
  </si>
  <si>
    <t>STWDU026</t>
  </si>
  <si>
    <t>STWDU027</t>
  </si>
  <si>
    <t>STWDU028</t>
  </si>
  <si>
    <t>Number of sewage treatment works at 31 March of the charging year</t>
  </si>
  <si>
    <t>STWs in size band 1</t>
  </si>
  <si>
    <t>nr</t>
  </si>
  <si>
    <t>7D.9</t>
  </si>
  <si>
    <t>STWCU001</t>
  </si>
  <si>
    <t>STWCU002</t>
  </si>
  <si>
    <t>STWCU003</t>
  </si>
  <si>
    <t>STWCU004</t>
  </si>
  <si>
    <t>STWs in size band 2</t>
  </si>
  <si>
    <t>7D.10</t>
  </si>
  <si>
    <t>STWCU005</t>
  </si>
  <si>
    <t>STWCU006</t>
  </si>
  <si>
    <t>STWCU007</t>
  </si>
  <si>
    <t>STWCU008</t>
  </si>
  <si>
    <t>STWs in size band 3</t>
  </si>
  <si>
    <t>7D.11</t>
  </si>
  <si>
    <t>STWCU009</t>
  </si>
  <si>
    <t>STWCU010</t>
  </si>
  <si>
    <t>STWCU011</t>
  </si>
  <si>
    <t>STWCU012</t>
  </si>
  <si>
    <t>STWs in size band 4</t>
  </si>
  <si>
    <t>7D.12</t>
  </si>
  <si>
    <t>STWCU013</t>
  </si>
  <si>
    <t>STWCU014</t>
  </si>
  <si>
    <t>STWCU015</t>
  </si>
  <si>
    <t>STWCU016</t>
  </si>
  <si>
    <t>STWs in size band 5</t>
  </si>
  <si>
    <t>7D.13</t>
  </si>
  <si>
    <t>STWCU017</t>
  </si>
  <si>
    <t>STWCU018</t>
  </si>
  <si>
    <t>STWCU019</t>
  </si>
  <si>
    <t>STWCU020</t>
  </si>
  <si>
    <t>STWs above size band 5</t>
  </si>
  <si>
    <t>7D.14</t>
  </si>
  <si>
    <t>STWCU021</t>
  </si>
  <si>
    <t>STWCU022</t>
  </si>
  <si>
    <t>STWCU023</t>
  </si>
  <si>
    <t>STWCU024</t>
  </si>
  <si>
    <t>Total number of works</t>
  </si>
  <si>
    <t>7D.15</t>
  </si>
  <si>
    <t>STWCU025</t>
  </si>
  <si>
    <t>STWCU026</t>
  </si>
  <si>
    <t>STWCU027</t>
  </si>
  <si>
    <t>STWCU028</t>
  </si>
  <si>
    <t>Average number of days that UV permit applies per year</t>
  </si>
  <si>
    <t>Weighted average number of days that UV permit applies per year for STWs in size band 1</t>
  </si>
  <si>
    <t>STWDV001</t>
  </si>
  <si>
    <t>STWDV002</t>
  </si>
  <si>
    <t>STWDV003</t>
  </si>
  <si>
    <t>Weighted average number of days that UV permit applies per year for STWs in size band 2</t>
  </si>
  <si>
    <t>STWDV004</t>
  </si>
  <si>
    <t>STWDV005</t>
  </si>
  <si>
    <t>STWDV006</t>
  </si>
  <si>
    <t>Weighted average number of days that UV permit applies per year for STWs in size band 3</t>
  </si>
  <si>
    <t>STWDV007</t>
  </si>
  <si>
    <t>STWDV008</t>
  </si>
  <si>
    <t>STWDV009</t>
  </si>
  <si>
    <t>Weighted average number of days that UV permit applies per year for STWs in size band 4</t>
  </si>
  <si>
    <t>STWDV010</t>
  </si>
  <si>
    <t>STWDV011</t>
  </si>
  <si>
    <t>STWDV012</t>
  </si>
  <si>
    <t>Weighted average number of days that UV permit applies per year for STWs in size band 5</t>
  </si>
  <si>
    <t>STWDV013</t>
  </si>
  <si>
    <t>STWDV014</t>
  </si>
  <si>
    <t>STWDV015</t>
  </si>
  <si>
    <t>Weighted average number of days that UV permit applies per year for STWs above size band 6</t>
  </si>
  <si>
    <t>STWDV016</t>
  </si>
  <si>
    <t>STWDV017</t>
  </si>
  <si>
    <t>STWDV018</t>
  </si>
  <si>
    <t>Additional information</t>
  </si>
  <si>
    <r>
      <t>The average daily load received (in kg of BOD</t>
    </r>
    <r>
      <rPr>
        <vertAlign val="subscript"/>
        <sz val="12"/>
        <color theme="1"/>
        <rFont val="Arial"/>
        <family val="2"/>
      </rPr>
      <t>5</t>
    </r>
    <r>
      <rPr>
        <sz val="12"/>
        <color theme="1"/>
        <rFont val="Arial"/>
        <family val="2"/>
      </rPr>
      <t>/day) by STWs of size band 1 (&lt;= 15kg BOD</t>
    </r>
    <r>
      <rPr>
        <vertAlign val="subscript"/>
        <sz val="12"/>
        <color theme="1"/>
        <rFont val="Arial"/>
        <family val="2"/>
      </rPr>
      <t>5</t>
    </r>
    <r>
      <rPr>
        <sz val="12"/>
        <color theme="1"/>
        <rFont val="Arial"/>
        <family val="2"/>
      </rPr>
      <t>/day) for each treatment category. The convention outlined under the common definitions should be used to calculate the load for each STW. Companies must classify the size band of a works using resident population only. Companies must include non-resident population when reporting loads.</t>
    </r>
  </si>
  <si>
    <r>
      <t>The average daily load received (in kg of BOD</t>
    </r>
    <r>
      <rPr>
        <vertAlign val="subscript"/>
        <sz val="12"/>
        <color theme="1"/>
        <rFont val="Arial"/>
        <family val="2"/>
      </rPr>
      <t>5</t>
    </r>
    <r>
      <rPr>
        <sz val="12"/>
        <color theme="1"/>
        <rFont val="Arial"/>
        <family val="2"/>
      </rPr>
      <t>/day) by STWs of size band 2 (15 - 30kg BOD</t>
    </r>
    <r>
      <rPr>
        <vertAlign val="subscript"/>
        <sz val="12"/>
        <color theme="1"/>
        <rFont val="Arial"/>
        <family val="2"/>
      </rPr>
      <t>5</t>
    </r>
    <r>
      <rPr>
        <sz val="12"/>
        <color theme="1"/>
        <rFont val="Arial"/>
        <family val="2"/>
      </rPr>
      <t>/day) for each treatment category. The convention outlined under the common definitions should be used to calculate the load for each STW. Companies must classify the size band of a works using resident population only. Companies must include non-resident population when reporting loads.</t>
    </r>
  </si>
  <si>
    <r>
      <t>The average daily load received (in kg of BOD</t>
    </r>
    <r>
      <rPr>
        <vertAlign val="subscript"/>
        <sz val="12"/>
        <color theme="1"/>
        <rFont val="Arial"/>
        <family val="2"/>
      </rPr>
      <t>5</t>
    </r>
    <r>
      <rPr>
        <sz val="12"/>
        <color theme="1"/>
        <rFont val="Arial"/>
        <family val="2"/>
      </rPr>
      <t>/day) by STWs of size band 3 (30 - 120kg BOD</t>
    </r>
    <r>
      <rPr>
        <vertAlign val="subscript"/>
        <sz val="12"/>
        <color theme="1"/>
        <rFont val="Arial"/>
        <family val="2"/>
      </rPr>
      <t>5</t>
    </r>
    <r>
      <rPr>
        <sz val="12"/>
        <color theme="1"/>
        <rFont val="Arial"/>
        <family val="2"/>
      </rPr>
      <t>/day) for each treatment category. The convention outlined under the common definitions should be used to calculate the load for each STW. Companies must classify the size band of a works using resident population only. Companies must include non-resident population when reporting loads.</t>
    </r>
  </si>
  <si>
    <r>
      <t>The average daily load received (in kg of BOD</t>
    </r>
    <r>
      <rPr>
        <vertAlign val="subscript"/>
        <sz val="12"/>
        <color theme="1"/>
        <rFont val="Arial"/>
        <family val="2"/>
      </rPr>
      <t>5</t>
    </r>
    <r>
      <rPr>
        <sz val="12"/>
        <color theme="1"/>
        <rFont val="Arial"/>
        <family val="2"/>
      </rPr>
      <t>/day) by STWs of size band 4 (120 - 600kg BOD</t>
    </r>
    <r>
      <rPr>
        <vertAlign val="subscript"/>
        <sz val="12"/>
        <color theme="1"/>
        <rFont val="Arial"/>
        <family val="2"/>
      </rPr>
      <t>5</t>
    </r>
    <r>
      <rPr>
        <sz val="12"/>
        <color theme="1"/>
        <rFont val="Arial"/>
        <family val="2"/>
      </rPr>
      <t>/day) for each treatment category. The convention outlined under the common definitions should be used to calculate the load for each STW. Companies must classify the size band of a works using resident population only. Companies must include non-resident population when reporting loads.</t>
    </r>
  </si>
  <si>
    <r>
      <t>The average daily load received (in kg of BOD</t>
    </r>
    <r>
      <rPr>
        <vertAlign val="subscript"/>
        <sz val="12"/>
        <color theme="1"/>
        <rFont val="Arial"/>
        <family val="2"/>
      </rPr>
      <t>5</t>
    </r>
    <r>
      <rPr>
        <sz val="12"/>
        <color theme="1"/>
        <rFont val="Arial"/>
        <family val="2"/>
      </rPr>
      <t>/day) by STWs of size band 5 (600 - 1500kg BOD</t>
    </r>
    <r>
      <rPr>
        <vertAlign val="subscript"/>
        <sz val="12"/>
        <color theme="1"/>
        <rFont val="Arial"/>
        <family val="2"/>
      </rPr>
      <t>5</t>
    </r>
    <r>
      <rPr>
        <sz val="12"/>
        <color theme="1"/>
        <rFont val="Arial"/>
        <family val="2"/>
      </rPr>
      <t>/day) for each treatment category. The convention outlined under the common definitions should be used to calculate the load for each STW. Companies must classify the size band of a works using resident population only. Companies must include non-resident population when reporting loads.</t>
    </r>
  </si>
  <si>
    <r>
      <t>The average daily load received (in kg of BOD</t>
    </r>
    <r>
      <rPr>
        <vertAlign val="subscript"/>
        <sz val="12"/>
        <color theme="1"/>
        <rFont val="Arial"/>
        <family val="2"/>
      </rPr>
      <t>5</t>
    </r>
    <r>
      <rPr>
        <sz val="12"/>
        <color theme="1"/>
        <rFont val="Arial"/>
        <family val="2"/>
      </rPr>
      <t>/day) by STWs above size band 5 (&gt;1500kg BOD</t>
    </r>
    <r>
      <rPr>
        <vertAlign val="subscript"/>
        <sz val="12"/>
        <color theme="1"/>
        <rFont val="Arial"/>
        <family val="2"/>
      </rPr>
      <t>5</t>
    </r>
    <r>
      <rPr>
        <sz val="12"/>
        <color theme="1"/>
        <rFont val="Arial"/>
        <family val="2"/>
      </rPr>
      <t>/day) for each treatment category. The convention outlined under the common definitions should be used to calculate the load for each STW. Companies must classify the size band of a works using resident population only. Companies must include non-resident population when reporting loads.</t>
    </r>
    <r>
      <rPr>
        <sz val="12"/>
        <color indexed="8"/>
        <rFont val="Arial"/>
        <family val="2"/>
      </rPr>
      <t xml:space="preserve"> Reported values should agree with those reported in 7B.9.</t>
    </r>
  </si>
  <si>
    <t>Block A</t>
  </si>
  <si>
    <t>Average daily pollution loads in kg BOD5 received by sewage treatment works of size band 1. (See additional guidance)</t>
  </si>
  <si>
    <t>Average daily pollution loads in kg BOD5 received by sewage treatment works of size band 2. (See additional guidance)</t>
  </si>
  <si>
    <t>Average daily pollution loads in kg BOD5 received by sewage treatment works of size band 3. (See additional guidance)</t>
  </si>
  <si>
    <t>Average daily pollution loads in kg BOD5 received by sewage treatment works of size band 4. (See additional guidance)</t>
  </si>
  <si>
    <t>Average daily pollution loads in kg BOD5 received by sewage treatment works of size band 5. (See additional guidance)</t>
  </si>
  <si>
    <t>Average daily pollution loads in kg BOD5 received by sewage treatment works above size band 5. (See additional guidance).</t>
  </si>
  <si>
    <t>Average daily pollution loads in kg BOD5 received by sewage treatment works of all sizes. Calculated as sum of the six preceding lines.</t>
  </si>
  <si>
    <t>Block B</t>
  </si>
  <si>
    <t>Number of sewage treatment works</t>
  </si>
  <si>
    <t>Number of sewage treatment works of size band 1. (See additional guidance)</t>
  </si>
  <si>
    <t>Number of sewage treatment works of size band 2. (See additional guidance)</t>
  </si>
  <si>
    <t>Number of sewage treatment works of size band 3. (See additional guidance)</t>
  </si>
  <si>
    <t>Number of sewage treatment works of size band 4. (See additional guidance)</t>
  </si>
  <si>
    <t>Number of sewage treatment works of size band 5. (See additional guidance)</t>
  </si>
  <si>
    <t>Number of sewage treatment works of size band above size band 5. (See additional guidance)</t>
  </si>
  <si>
    <t>Total number of sewage treatment works of all sizes. Calculated as sum of the six preceding lines.</t>
  </si>
  <si>
    <t>Block C</t>
  </si>
  <si>
    <t>Weighted average number of days that UV permit applies per year for STWs in size band 1. This is to account for any seasonal application of UV permits. Please use the ratio of load of each STW where a UV permit applies and total load of STWs where a UV permit applies as the weight of each STW. These weights should be multiplied by the number of days the UV permit applies for each relevant STW and summed up to calculate a weighted average.</t>
  </si>
  <si>
    <t>Weighted average number of days that UV permit applies per year for STWs in size band 2. This is to account for any seasonal application of UV permits. Please use the ratio of load of each STW where a UV permit applies and total load of STWs where a UV permit applies as the weight of each STW. These weights should be multiplied by the number of days the UV permit applies for each relevant STW and summed up to calculate a weighted average.</t>
  </si>
  <si>
    <t>Weighted average number of days that UV permit applies per year for STWs in size band 3. This is to account for any seasonal application of UV permits. Please use the ratio of load of each STW where a UV permit applies and total load of STWs where a UV permit applies as the weight of each STW. These weights should be multiplied by the number of days the UV permit applies for each relevant STW and summed up to calculate a weighted average.</t>
  </si>
  <si>
    <t>Weighted average number of days that UV permit applies per year for STWs in size band 4. This is to account for any seasonal application of UV permits. Please use the ratio of load of each STW where a UV permit applies and total load of STWs where a UV permit applies as the weight of each STW. These weights should be multiplied by the number of days the UV permit applies for each relevant STW and summed up to calculate a weighted average.</t>
  </si>
  <si>
    <t>Weighted average number of days that UV permit applies per year for STWs in size band 5. This is to account for any seasonal application of UV permits. Please use the ratio of load of each STW where a UV permit applies and total load of STWs where a UV permit applies as the weight of each STW. These weights should be multiplied by the number of days the UV permit applies for each relevant STW and summed up to calculate a weighted average.</t>
  </si>
  <si>
    <t>Weighted average number of days that UV permit applies per year for STWs above size band 5. This is to account for any seasonal application of UV permits. Please use the ratio of load of each STW where a UV permit applies and total load of STWs where a UV permit applies as the weight of each STW. These weights should be multiplied by the number of days the UV permit applies for each relevant STW and summed up to calculate a weighted average.</t>
  </si>
  <si>
    <t>Items 2 &amp; 22</t>
  </si>
  <si>
    <t>Peak DI and number of impounding reservoirs</t>
  </si>
  <si>
    <t xml:space="preserve">Seasonality - peak </t>
  </si>
  <si>
    <t>Peak 7 day rolling average distribution input</t>
  </si>
  <si>
    <t>Ml/d</t>
  </si>
  <si>
    <t>BN1500</t>
  </si>
  <si>
    <t>Distribution input</t>
  </si>
  <si>
    <t>6B.4</t>
  </si>
  <si>
    <t>BN1000</t>
  </si>
  <si>
    <t>Peak 7 day rolling average distribution input / annual average distribution input</t>
  </si>
  <si>
    <t>ratio</t>
  </si>
  <si>
    <t>BN1501</t>
  </si>
  <si>
    <t>Number of impounding reservoirs</t>
  </si>
  <si>
    <t>Total number of impounding reservoirs</t>
  </si>
  <si>
    <t>BN4830S</t>
  </si>
  <si>
    <t>This table captures data on seasonality of water demand in company area and the number of impounding reservoirs.</t>
  </si>
  <si>
    <t>The peak 7 day rolling average distribution input (DI) is the average daily DI of the 7 consecutive days within the charging year 1 April - 31 March with the highest DI. Please include appropriate commentary identifying the 7 day period when the peak 7 day rolling average occurred and detail of the contributing causes of the peak demand.</t>
  </si>
  <si>
    <t>Distribution input is the average amount of potable water entering the distribution system. Please refer to the additional guidance for a diagrammatic representation of what this should include.</t>
  </si>
  <si>
    <t>The ratio of Peak 7 day rolling average distribution input and annual average distribution input (calculated item).</t>
  </si>
  <si>
    <t>The total number of impounding reservoirs - with each reservoir within a chain counted separately.</t>
  </si>
  <si>
    <t>Bad debt costs</t>
  </si>
  <si>
    <t>Analysis of bad debt costs</t>
  </si>
  <si>
    <t>Scenario</t>
  </si>
  <si>
    <t>Existing Bon code</t>
  </si>
  <si>
    <t>Bon Code</t>
  </si>
  <si>
    <t>Doubtful debts</t>
  </si>
  <si>
    <t>Original</t>
  </si>
  <si>
    <t>BM9003</t>
  </si>
  <si>
    <t>£000s</t>
  </si>
  <si>
    <t>Corrected</t>
  </si>
  <si>
    <t>N/A</t>
  </si>
  <si>
    <t>BM9003C</t>
  </si>
  <si>
    <t>Smoothed</t>
  </si>
  <si>
    <t>BM9003S</t>
  </si>
  <si>
    <t>Bad debt costs - balance sheet movement</t>
  </si>
  <si>
    <t>Bon code</t>
  </si>
  <si>
    <t>Bad debt provision as at 31 March</t>
  </si>
  <si>
    <t>BM9040</t>
  </si>
  <si>
    <t>BM9040C</t>
  </si>
  <si>
    <t>BM9040S</t>
  </si>
  <si>
    <t>If either of the scenario lines (corrected or smoothed) have been used, commentary should be provided to explain the calculation of the correction or adjustment and why it is appropriate.</t>
  </si>
  <si>
    <t>Doubtful debts as reported in table 2C of the APR.</t>
  </si>
  <si>
    <t>This line should be used to correct the values reported in table 2C if any bad debt costs were excluded (e.g. classed as atypical etc).</t>
  </si>
  <si>
    <t>If any element of the bad debt provision was subsquently released (e.g as a result of over provisioning), this line should be used to adjust the bad debt charge to remove the over provision and subsequent release. (Total over the 3 years should remain the same as the original APR data or corrected scenario if populated.)</t>
  </si>
  <si>
    <t>Bad debt provision at 31 March as reported in the APR.</t>
  </si>
  <si>
    <t>This line should be used to correct the values reported in the APR if any bad debt costs were excluded (e.g. classed as atypical etc).</t>
  </si>
  <si>
    <t>If any adjustment was made to the bad debt charge to remove any over provision and subsequent release, this line should show the impact on the year end bad debt provision.</t>
  </si>
  <si>
    <t>BonCode</t>
  </si>
  <si>
    <t>Version</t>
  </si>
  <si>
    <t>Description</t>
  </si>
  <si>
    <t>Unit</t>
  </si>
  <si>
    <t>Group</t>
  </si>
  <si>
    <t>Price Base</t>
  </si>
  <si>
    <t>Index</t>
  </si>
  <si>
    <t>List</t>
  </si>
  <si>
    <t>TotalEquation</t>
  </si>
  <si>
    <t>Purpose</t>
  </si>
  <si>
    <t>MergingPrinciple</t>
  </si>
  <si>
    <t>Owner</t>
  </si>
  <si>
    <t>Equation</t>
  </si>
  <si>
    <t>None</t>
  </si>
  <si>
    <t>Large sewage treatment works - Works name</t>
  </si>
  <si>
    <t>Large sewage treatment works - Classification of treatment works</t>
  </si>
  <si>
    <t>Large sewage treatment works - Population equivalent of total load received</t>
  </si>
  <si>
    <t>Large sewage treatment works - Suspended solids consent</t>
  </si>
  <si>
    <t>Large sewage treatment works - BOD5 consent</t>
  </si>
  <si>
    <t>Large sewage treatment works - Ammonia consent</t>
  </si>
  <si>
    <t>Large sewage treatment works - Phosphorus consent</t>
  </si>
  <si>
    <t>Large sewage treatment works - UV consent</t>
  </si>
  <si>
    <t>mW/s/cm2</t>
  </si>
  <si>
    <t>Large sewage treatment works - Load received by STW</t>
  </si>
  <si>
    <t>kgBOD5/d</t>
  </si>
  <si>
    <t>Large sewage treatment works - Flow passed to full treatment</t>
  </si>
  <si>
    <t>m3/d</t>
  </si>
  <si>
    <t>Load received by STWs in size band 1 - UV treatment works consents - &gt;30mW/s/cm2</t>
  </si>
  <si>
    <t>kg BOD5/day</t>
  </si>
  <si>
    <t>Load received by STWs in size band 2 - UV treatment works consents - &gt;30mW/s/cm2</t>
  </si>
  <si>
    <t>Load received by STWs in size band 3 - UV treatment works consents - &gt;30mW/s/cm2</t>
  </si>
  <si>
    <t>Load received by STWs in size band 4 - UV treatment works consents - &gt;30mW/s/cm2</t>
  </si>
  <si>
    <t>Load received by STWs in size band 5 - UV treatment works consents - &gt;30mW/s/cm2</t>
  </si>
  <si>
    <t>Load received by STWs above size band 5 - UV treatment works consents - &gt;30mW/s/cm2</t>
  </si>
  <si>
    <t>Total load received - UV treatment works consents - &gt;30mW/s/cm2</t>
  </si>
  <si>
    <t>Load received by STWs in size band 1 - UV treatment works consents - &lt;=30mW/s/cm2</t>
  </si>
  <si>
    <t>Load received by STWs in size band 2 - UV treatment works consents - &lt;=30mW/s/cm2</t>
  </si>
  <si>
    <t>Load received by STWs in size band 3 - UV treatment works consents - &lt;=30mW/s/cm2</t>
  </si>
  <si>
    <t>Load received by STWs in size band 4 - UV treatment works consents - &lt;=30mW/s/cm2</t>
  </si>
  <si>
    <t>Load received by STWs in size band 5 - UV treatment works consents - &lt;=30mW/s/cm2</t>
  </si>
  <si>
    <t>Load received by STWs above size band 5 - UV treatment works consents - &lt;=30mW/s/cm2</t>
  </si>
  <si>
    <t>Total load received - UV treatment works consents - &lt;=30mW/s/cm2</t>
  </si>
  <si>
    <t>Load received by STWs in size band 1 - UV treatment works consents - No permit</t>
  </si>
  <si>
    <t>Load received by STWs in size band 2 - UV treatment works consents - No permit</t>
  </si>
  <si>
    <t>Load received by STWs in size band 3 - UV treatment works consents - No permit</t>
  </si>
  <si>
    <t>Load received by STWs in size band 4 - UV treatment works consents - No permit</t>
  </si>
  <si>
    <t>Load received by STWs in size band 5 - UV treatment works consents - No permit</t>
  </si>
  <si>
    <t>Load received by STWs above size band 5 - UV treatment works consents - No permit</t>
  </si>
  <si>
    <t>Total load received - UV treatment works consents - No permit</t>
  </si>
  <si>
    <t>Load received by STWs in size band 1 - UV treatment works consents - Total</t>
  </si>
  <si>
    <t>Load received by STWs in size band 2 - UV treatment works consents - Total</t>
  </si>
  <si>
    <t>Load received by STWs in size band 3 - UV treatment works consents - Total</t>
  </si>
  <si>
    <t>Load received by STWs in size band 4 - UV treatment works consents - Total</t>
  </si>
  <si>
    <t>Load received by STWs in size band 5 - UV treatment works consents - Total</t>
  </si>
  <si>
    <t>Load received by STWs above size band 5 - UV treatment works consents - Total</t>
  </si>
  <si>
    <t>Total load received - UV treatment works consents - Total</t>
  </si>
  <si>
    <t>STWs in size band 1 - UV treatment works consents - &gt;30mW/s/cm2</t>
  </si>
  <si>
    <t>STWs in size band 2 - UV treatment works consents - &gt;30mW/s/cm2</t>
  </si>
  <si>
    <t>STWs in size band 3 - UV treatment works consents - &gt;30mW/s/cm2</t>
  </si>
  <si>
    <t>STWs in size band 4 - UV treatment works consents - &gt;30mW/s/cm2</t>
  </si>
  <si>
    <t>STWs in size band 5 - UV treatment works consents - &gt;30mW/s/cm2</t>
  </si>
  <si>
    <t>STWs above size band 5 - UV treatment works consents - &gt;30mW/s/cm2</t>
  </si>
  <si>
    <t>Total number of works - UV treatment works consents - &gt;30mW/s/cm2</t>
  </si>
  <si>
    <t>STWs in size band 1 - UV treatment works consents - &lt;=30mW/s/cm2</t>
  </si>
  <si>
    <t>STWs in size band 2 - UV treatment works consents - &lt;=30mW/s/cm2</t>
  </si>
  <si>
    <t>STWs in size band 3 - UV treatment works consents - &lt;=30mW/s/cm2</t>
  </si>
  <si>
    <t>STWs in size band 4 - UV treatment works consents - &lt;=30mW/s/cm2</t>
  </si>
  <si>
    <t>STWs in size band 5 - UV treatment works consents - &lt;=30mW/s/cm2</t>
  </si>
  <si>
    <t>STWs above size band 5 - UV treatment works consents - &lt;=30mW/s/cm2</t>
  </si>
  <si>
    <t>Total number of works - UV treatment works consents - &lt;=30mW/s/cm2</t>
  </si>
  <si>
    <t>STWs in size band 1 - UV treatment works consents - No permit</t>
  </si>
  <si>
    <t>STWs in size band 2 - UV treatment works consents - No permit</t>
  </si>
  <si>
    <t>STWs in size band 3 - UV treatment works consents - No permit</t>
  </si>
  <si>
    <t>STWs in size band 4 - UV treatment works consents - No permit</t>
  </si>
  <si>
    <t>STWs in size band 5 - UV treatment works consents - No permit</t>
  </si>
  <si>
    <t>STWs above size band 5 - UV treatment works consents - No permit</t>
  </si>
  <si>
    <t>Total number of works - UV treatment works consents - No permit</t>
  </si>
  <si>
    <t>STWs in size band 1 - UV treatment works consents - Total</t>
  </si>
  <si>
    <t>STWs in size band 2 - UV treatment works consents - Total</t>
  </si>
  <si>
    <t>STWs in size band 3 - UV treatment works consents - Total</t>
  </si>
  <si>
    <t>STWs in size band 4 - UV treatment works consents - Total</t>
  </si>
  <si>
    <t>STWs in size band 5 - UV treatment works consents - Total</t>
  </si>
  <si>
    <t>STWs above size band 5 - UV treatment works consents - Total</t>
  </si>
  <si>
    <t>Total number of works - UV treatment works consents - Total</t>
  </si>
  <si>
    <t>Weighted average number of days that UV permit applies per year for STWs in size band 1 - UV treatment works consents - &gt;30mW/s/cm2</t>
  </si>
  <si>
    <t>Weighted average number of days that UV permit applies per year for STWs in size band 2 - UV treatment works consents - &gt;30mW/s/cm2</t>
  </si>
  <si>
    <t>Weighted average number of days that UV permit applies per year for STWs in size band 3 - UV treatment works consents - &gt;30mW/s/cm2</t>
  </si>
  <si>
    <t>Weighted average number of days that UV permit applies per year for STWs in size band 4 - UV treatment works consents - &gt;30mW/s/cm2</t>
  </si>
  <si>
    <t>Weighted average number of days that UV permit applies per year for STWs in size band 5 - UV treatment works consents - &gt;30mW/s/cm2</t>
  </si>
  <si>
    <t>Weighted average number of days that UV permit applies per year for STWs above size band 6 - UV treatment works consents - &gt;30mW/s/cm2</t>
  </si>
  <si>
    <t>Weighted average number of days that UV permit applies per year for STWs in size band 1 - UV treatment works consents - &lt;=30mW/s/cm2</t>
  </si>
  <si>
    <t>Weighted average number of days that UV permit applies per year for STWs in size band 2 - UV treatment works consents - &lt;=30mW/s/cm2</t>
  </si>
  <si>
    <t>Weighted average number of days that UV permit applies per year for STWs in size band 3 - UV treatment works consents - &lt;=30mW/s/cm2</t>
  </si>
  <si>
    <t>Weighted average number of days that UV permit applies per year for STWs in size band 4 - UV treatment works consents - &lt;=30mW/s/cm2</t>
  </si>
  <si>
    <t>Weighted average number of days that UV permit applies per year for STWs in size band 5 - UV treatment works consents - &lt;=30mW/s/cm2</t>
  </si>
  <si>
    <t>Weighted average number of days that UV permit applies per year for STWs above size band 6 - UV treatment works consents - &lt;=30mW/s/cm2</t>
  </si>
  <si>
    <t>Weighted average number of days that UV permit applies per year for STWs in size band 1 - UV treatment works consents - Total</t>
  </si>
  <si>
    <t>Weighted average number of days that UV permit applies per year for STWs in size band 2 - UV treatment works consents - Total</t>
  </si>
  <si>
    <t>Weighted average number of days that UV permit applies per year for STWs in size band 3 - UV treatment works consents - Total</t>
  </si>
  <si>
    <t>Weighted average number of days that UV permit applies per year for STWs in size band 4 - UV treatment works consents - Total</t>
  </si>
  <si>
    <t>Weighted average number of days that UV permit applies per year for STWs in size band 5 - UV treatment works consents - Total</t>
  </si>
  <si>
    <t>Weighted average number of days that UV permit applies per year for STWs above size band 6 - UV treatment works consents - Total</t>
  </si>
  <si>
    <t>Seasonality - peak  - Peak 7 day rolling average distribution input</t>
  </si>
  <si>
    <t>Seasonality - peak  - Distribution input</t>
  </si>
  <si>
    <t>Seasonality - peak  - Peak 7 day rolling average distribution input / annual average distribution input</t>
  </si>
  <si>
    <t>Total number of impounding reservoirs - Water Resources</t>
  </si>
  <si>
    <t>CA22_001</t>
  </si>
  <si>
    <t>Reference</t>
  </si>
  <si>
    <t>Item description</t>
  </si>
  <si>
    <t>Model</t>
  </si>
  <si>
    <t>Cyclical Foundation</t>
  </si>
  <si>
    <t>7B - additional line PE</t>
  </si>
  <si>
    <r>
      <t>This table identifies large wholesale wastewater treatment works in 2011-12 to 2021-22 and reflects a subset of APR table 7B in the APR with a different definition of PE excluding non-resident population. For the purposes of the table large STWs are defined as those which receive an average loading in excess of 1,500kg BOD</t>
    </r>
    <r>
      <rPr>
        <vertAlign val="subscript"/>
        <sz val="12"/>
        <rFont val="arial"/>
        <family val="2"/>
      </rPr>
      <t>5</t>
    </r>
    <r>
      <rPr>
        <sz val="12"/>
        <rFont val="Arial"/>
        <family val="2"/>
      </rPr>
      <t>/day (including effluent from both domestic and trade sources, but excluding any allowance for non-resident population) ie. 25,000 population equivalent. In accordance with RAG 4.10 (Appendix 1), tankered waste is not part of the appointed business and should therefore be excluded from consideration when completing line 3.</t>
    </r>
  </si>
  <si>
    <t>This table identifies load (kg BOD5/day) and the number of STWs split by company band size and the level of UV treatment consent. The table captures a subset of the information in table 7D in the APR for UV consents. In addition, the table identifies the average number of days during which a UV permit applies each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</si>
</sst>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_);\(#,##0\);&quot;-  &quot;;&quot; &quot;@&quot; &quot;"/>
    <numFmt numFmtId="165" formatCode="0.000%"/>
    <numFmt numFmtId="166" formatCode="_-* #,##0_-;\-* #,##0_-;_-* &quot;-&quot;??_-;_-@_-"/>
    <numFmt numFmtId="167" formatCode="#,##0.000"/>
    <numFmt numFmtId="168" formatCode="&quot;£&quot;#,##0.00"/>
  </numFmts>
  <fonts count="58">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0"/>
      <name val="Arial"/>
      <family val="2"/>
    </font>
    <font>
      <sz val="9"/>
      <color theme="1"/>
      <name val="Arial"/>
      <family val="2"/>
    </font>
    <font>
      <sz val="8"/>
      <name val="Calibri"/>
      <family val="2"/>
      <scheme val="minor"/>
    </font>
    <font>
      <sz val="10"/>
      <color rgb="FF0078C9"/>
      <name val="Franklin Gothic Demi"/>
      <family val="2"/>
    </font>
    <font>
      <sz val="11"/>
      <color theme="1"/>
      <name val="Verdana"/>
      <family val="2"/>
    </font>
    <font>
      <sz val="10"/>
      <color theme="1"/>
      <name val="Arial"/>
      <family val="2"/>
    </font>
    <font>
      <sz val="15"/>
      <color theme="0"/>
      <name val="Franklin Gothic Demi"/>
      <family val="2"/>
    </font>
    <font>
      <sz val="12"/>
      <name val="Arial MT"/>
    </font>
    <font>
      <sz val="14"/>
      <color rgb="FFFFFFFF"/>
      <name val="Calibri"/>
      <family val="2"/>
      <scheme val="minor"/>
    </font>
    <font>
      <sz val="18"/>
      <color rgb="FF003479"/>
      <name val="Arial"/>
      <family val="2"/>
    </font>
    <font>
      <sz val="11"/>
      <color theme="1"/>
      <name val="Calibri"/>
      <family val="2"/>
      <scheme val="minor"/>
    </font>
    <font>
      <vertAlign val="superscript"/>
      <sz val="12"/>
      <name val="Arial"/>
      <family val="2"/>
    </font>
    <font>
      <sz val="12"/>
      <name val="Arial"/>
      <family val="2"/>
    </font>
    <font>
      <vertAlign val="subscript"/>
      <sz val="12"/>
      <name val="arial"/>
      <family val="2"/>
    </font>
    <font>
      <sz val="12"/>
      <color theme="1"/>
      <name val="Arial"/>
      <family val="2"/>
    </font>
    <font>
      <sz val="12"/>
      <color rgb="FF003479"/>
      <name val="Arial"/>
      <family val="2"/>
    </font>
    <font>
      <sz val="12"/>
      <color rgb="FF000000"/>
      <name val="Arial"/>
      <family val="2"/>
    </font>
    <font>
      <sz val="12"/>
      <color theme="0"/>
      <name val="Arial"/>
      <family val="2"/>
    </font>
    <font>
      <sz val="12"/>
      <color rgb="FF0078C9"/>
      <name val="Arial"/>
      <family val="2"/>
    </font>
    <font>
      <sz val="12"/>
      <color indexed="8"/>
      <name val="Arial"/>
      <family val="2"/>
    </font>
    <font>
      <b/>
      <sz val="12"/>
      <name val="Arial"/>
      <family val="2"/>
    </font>
    <font>
      <b/>
      <sz val="12"/>
      <color rgb="FF000000"/>
      <name val="Arial"/>
      <family val="2"/>
    </font>
    <font>
      <vertAlign val="subscript"/>
      <sz val="12"/>
      <color theme="1"/>
      <name val="Arial"/>
      <family val="2"/>
    </font>
    <font>
      <b/>
      <sz val="12"/>
      <color theme="1"/>
      <name val="Arial"/>
      <family val="2"/>
    </font>
    <font>
      <b/>
      <sz val="12"/>
      <color theme="0"/>
      <name val="Arial"/>
      <family val="2"/>
    </font>
    <font>
      <b/>
      <sz val="15"/>
      <color theme="3"/>
      <name val="Arial"/>
      <family val="2"/>
    </font>
    <font>
      <b/>
      <sz val="13"/>
      <color theme="3"/>
      <name val="Arial"/>
      <family val="2"/>
    </font>
    <font>
      <sz val="18"/>
      <color theme="3"/>
      <name val="Calibri"/>
      <family val="2"/>
      <scheme val="minor"/>
    </font>
    <font>
      <sz val="18"/>
      <color rgb="FF003479"/>
      <name val="Calibri"/>
      <family val="2"/>
      <scheme val="minor"/>
    </font>
    <font>
      <sz val="12"/>
      <color theme="1"/>
      <name val="Calibri"/>
      <family val="2"/>
      <scheme val="minor"/>
    </font>
    <font>
      <b/>
      <sz val="15"/>
      <color theme="0"/>
      <name val="Arial"/>
      <family val="2"/>
    </font>
    <font>
      <sz val="9"/>
      <color theme="1"/>
      <name val="Calibri"/>
      <family val="2"/>
      <scheme val="minor"/>
    </font>
    <font>
      <sz val="8"/>
      <color theme="1"/>
      <name val="Calibri"/>
      <family val="2"/>
      <scheme val="minor"/>
    </font>
    <font>
      <b/>
      <sz val="12"/>
      <color indexed="8"/>
      <name val="Arial"/>
      <family val="2"/>
    </font>
    <font>
      <vertAlign val="subscript"/>
      <sz val="12"/>
      <color indexed="8"/>
      <name val="Arial"/>
      <family val="2"/>
    </font>
    <font>
      <sz val="12"/>
      <name val="Calibri"/>
      <family val="2"/>
      <scheme val="minor"/>
    </font>
    <font>
      <b/>
      <sz val="12"/>
      <color rgb="FFFF0000"/>
      <name val="Arial"/>
      <family val="2"/>
    </font>
    <font>
      <sz val="12"/>
      <name val="Arial"/>
    </font>
    <font>
      <sz val="12"/>
      <color theme="1"/>
      <name val="Arial"/>
    </font>
    <font>
      <sz val="12"/>
      <color rgb="FF0078C9"/>
      <name val="Arial"/>
    </font>
    <font>
      <b/>
      <sz val="12"/>
      <color theme="0"/>
      <name val="Arial"/>
    </font>
    <font>
      <sz val="12"/>
      <color rgb="FF000000"/>
      <name val="Arial"/>
    </font>
    <font>
      <sz val="12"/>
      <color rgb="FF003479"/>
      <name val="Arial"/>
    </font>
    <font>
      <sz val="18"/>
      <color rgb="FF003479"/>
      <name val="Arial"/>
    </font>
    <font>
      <b/>
      <sz val="18"/>
      <color theme="0"/>
      <name val="Arial"/>
      <family val="2"/>
    </font>
    <font>
      <b/>
      <sz val="12"/>
      <color indexed="8"/>
      <name val="Arial"/>
    </font>
    <font>
      <sz val="12"/>
      <color rgb="FF0078C9"/>
      <name val="Calibri"/>
      <family val="2"/>
      <scheme val="minor"/>
    </font>
    <font>
      <b/>
      <sz val="15"/>
      <color theme="0"/>
      <name val="Calibri"/>
      <family val="2"/>
      <scheme val="minor"/>
    </font>
    <font>
      <sz val="11"/>
      <color theme="1"/>
      <name val="Arial"/>
    </font>
    <font>
      <b/>
      <sz val="11"/>
      <color theme="1"/>
      <name val="Arial"/>
    </font>
    <font>
      <sz val="18"/>
      <color theme="1"/>
      <name val="Calibri"/>
      <family val="2"/>
    </font>
  </fonts>
  <fills count="24">
    <fill>
      <patternFill patternType="none"/>
    </fill>
    <fill>
      <patternFill patternType="gray125"/>
    </fill>
    <fill>
      <patternFill patternType="solid">
        <fgColor rgb="FFE0DCD8"/>
        <bgColor indexed="64"/>
      </patternFill>
    </fill>
    <fill>
      <patternFill patternType="solid">
        <fgColor theme="0"/>
        <bgColor indexed="64"/>
      </patternFill>
    </fill>
    <fill>
      <patternFill patternType="solid">
        <fgColor rgb="FFFE4819"/>
        <bgColor indexed="64"/>
      </patternFill>
    </fill>
    <fill>
      <patternFill patternType="solid">
        <fgColor rgb="FFBFDDF1"/>
        <bgColor indexed="64"/>
      </patternFill>
    </fill>
    <fill>
      <patternFill patternType="solid">
        <fgColor rgb="FF003479"/>
        <bgColor indexed="64"/>
      </patternFill>
    </fill>
    <fill>
      <patternFill patternType="solid">
        <fgColor rgb="FFFFFF00"/>
        <bgColor indexed="64"/>
      </patternFill>
    </fill>
    <fill>
      <patternFill patternType="solid">
        <fgColor theme="9" tint="0.59999389629810485"/>
        <bgColor indexed="64"/>
      </patternFill>
    </fill>
    <fill>
      <patternFill patternType="solid">
        <fgColor rgb="FFDDDDDD"/>
        <bgColor indexed="64"/>
      </patternFill>
    </fill>
    <fill>
      <patternFill patternType="solid">
        <fgColor theme="0"/>
        <bgColor rgb="FFFF0000"/>
      </patternFill>
    </fill>
    <fill>
      <patternFill patternType="solid">
        <fgColor rgb="FF203764"/>
        <bgColor indexed="64"/>
      </patternFill>
    </fill>
    <fill>
      <patternFill patternType="solid">
        <fgColor rgb="FFFFFFFF"/>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FFEFCA"/>
        <bgColor indexed="64"/>
      </patternFill>
    </fill>
    <fill>
      <patternFill patternType="solid">
        <fgColor rgb="FFFFEFCA"/>
        <bgColor rgb="FF000000"/>
      </patternFill>
    </fill>
    <fill>
      <patternFill patternType="solid">
        <fgColor rgb="FF84CEFF"/>
        <bgColor indexed="64"/>
      </patternFill>
    </fill>
    <fill>
      <patternFill patternType="solid">
        <fgColor theme="2"/>
        <bgColor indexed="64"/>
      </patternFill>
    </fill>
    <fill>
      <patternFill patternType="solid">
        <fgColor rgb="FFFF0000"/>
        <bgColor indexed="64"/>
      </patternFill>
    </fill>
    <fill>
      <patternFill patternType="solid">
        <fgColor rgb="FFFF84D3"/>
        <bgColor indexed="64"/>
      </patternFill>
    </fill>
    <fill>
      <patternFill patternType="solid">
        <fgColor rgb="FF003592"/>
        <bgColor indexed="64"/>
      </patternFill>
    </fill>
    <fill>
      <patternFill patternType="solid">
        <fgColor rgb="FFE0DCD7"/>
        <bgColor indexed="64"/>
      </patternFill>
    </fill>
    <fill>
      <patternFill patternType="solid">
        <fgColor theme="4" tint="0.79998168889431442"/>
        <bgColor indexed="64"/>
      </patternFill>
    </fill>
  </fills>
  <borders count="141">
    <border>
      <left/>
      <right/>
      <top/>
      <bottom/>
      <diagonal/>
    </border>
    <border>
      <left style="thin">
        <color rgb="FF857362"/>
      </left>
      <right style="thin">
        <color rgb="FF857362"/>
      </right>
      <top style="medium">
        <color rgb="FF857362"/>
      </top>
      <bottom style="thin">
        <color rgb="FF857362"/>
      </bottom>
      <diagonal/>
    </border>
    <border>
      <left style="thin">
        <color rgb="FF857362"/>
      </left>
      <right/>
      <top style="medium">
        <color rgb="FF857362"/>
      </top>
      <bottom style="thin">
        <color rgb="FF857362"/>
      </bottom>
      <diagonal/>
    </border>
    <border>
      <left style="thin">
        <color rgb="FF857362"/>
      </left>
      <right style="thin">
        <color rgb="FF857362"/>
      </right>
      <top style="thin">
        <color rgb="FF857362"/>
      </top>
      <bottom style="thin">
        <color rgb="FF857362"/>
      </bottom>
      <diagonal/>
    </border>
    <border>
      <left style="thin">
        <color rgb="FF857362"/>
      </left>
      <right style="medium">
        <color rgb="FF857362"/>
      </right>
      <top style="thin">
        <color rgb="FF857362"/>
      </top>
      <bottom style="thin">
        <color rgb="FF857362"/>
      </bottom>
      <diagonal/>
    </border>
    <border>
      <left/>
      <right style="thin">
        <color rgb="FF857362"/>
      </right>
      <top style="thin">
        <color rgb="FF857362"/>
      </top>
      <bottom style="thin">
        <color rgb="FF857362"/>
      </bottom>
      <diagonal/>
    </border>
    <border>
      <left style="thin">
        <color rgb="FF857362"/>
      </left>
      <right/>
      <top style="thin">
        <color rgb="FF857362"/>
      </top>
      <bottom style="thin">
        <color rgb="FF857362"/>
      </bottom>
      <diagonal/>
    </border>
    <border>
      <left/>
      <right style="medium">
        <color rgb="FF857362"/>
      </right>
      <top style="thin">
        <color rgb="FF857362"/>
      </top>
      <bottom style="thin">
        <color rgb="FF857362"/>
      </bottom>
      <diagonal/>
    </border>
    <border>
      <left style="thin">
        <color rgb="FF857362"/>
      </left>
      <right style="thin">
        <color rgb="FF857362"/>
      </right>
      <top/>
      <bottom style="thin">
        <color rgb="FF857362"/>
      </bottom>
      <diagonal/>
    </border>
    <border>
      <left/>
      <right/>
      <top style="thin">
        <color rgb="FF857362"/>
      </top>
      <bottom style="thin">
        <color rgb="FF8573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right style="thin">
        <color rgb="FF857362"/>
      </right>
      <top/>
      <bottom style="thin">
        <color rgb="FF857362"/>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style="thin">
        <color rgb="FF808080"/>
      </left>
      <right style="thin">
        <color rgb="FF808080"/>
      </right>
      <top style="thin">
        <color rgb="FF808080"/>
      </top>
      <bottom/>
      <diagonal/>
    </border>
    <border>
      <left/>
      <right style="thin">
        <color rgb="FF808080"/>
      </right>
      <top style="thin">
        <color rgb="FF808080"/>
      </top>
      <bottom style="thin">
        <color rgb="FF808080"/>
      </bottom>
      <diagonal/>
    </border>
    <border>
      <left/>
      <right/>
      <top/>
      <bottom style="thick">
        <color theme="4"/>
      </bottom>
      <diagonal/>
    </border>
    <border>
      <left/>
      <right/>
      <top/>
      <bottom style="thick">
        <color theme="4" tint="0.499984740745262"/>
      </bottom>
      <diagonal/>
    </border>
    <border>
      <left style="thin">
        <color indexed="64"/>
      </left>
      <right/>
      <top style="thin">
        <color indexed="64"/>
      </top>
      <bottom style="thin">
        <color indexed="64"/>
      </bottom>
      <diagonal/>
    </border>
    <border>
      <left style="thin">
        <color rgb="FF857362"/>
      </left>
      <right/>
      <top style="thin">
        <color rgb="FF857362"/>
      </top>
      <bottom/>
      <diagonal/>
    </border>
    <border>
      <left/>
      <right/>
      <top/>
      <bottom style="thick">
        <color theme="2" tint="-0.499984740745262"/>
      </bottom>
      <diagonal/>
    </border>
    <border>
      <left style="thick">
        <color theme="2" tint="-0.499984740745262"/>
      </left>
      <right style="thick">
        <color theme="2" tint="-0.499984740745262"/>
      </right>
      <top style="thick">
        <color theme="2" tint="-0.499984740745262"/>
      </top>
      <bottom style="thick">
        <color theme="2" tint="-0.499984740745262"/>
      </bottom>
      <diagonal/>
    </border>
    <border>
      <left style="thick">
        <color theme="2" tint="-0.499984740745262"/>
      </left>
      <right/>
      <top style="thick">
        <color theme="2" tint="-0.499984740745262"/>
      </top>
      <bottom style="thick">
        <color theme="2" tint="-0.499984740745262"/>
      </bottom>
      <diagonal/>
    </border>
    <border>
      <left/>
      <right style="thick">
        <color theme="2" tint="-0.499984740745262"/>
      </right>
      <top style="thick">
        <color theme="2" tint="-0.499984740745262"/>
      </top>
      <bottom style="thick">
        <color theme="2" tint="-0.499984740745262"/>
      </bottom>
      <diagonal/>
    </border>
    <border>
      <left/>
      <right style="thick">
        <color theme="2" tint="-0.499984740745262"/>
      </right>
      <top/>
      <bottom/>
      <diagonal/>
    </border>
    <border>
      <left style="thick">
        <color theme="2" tint="-0.499984740745262"/>
      </left>
      <right style="thin">
        <color theme="0" tint="-0.499984740745262"/>
      </right>
      <top style="thick">
        <color theme="2" tint="-0.499984740745262"/>
      </top>
      <bottom style="thick">
        <color theme="2" tint="-0.499984740745262"/>
      </bottom>
      <diagonal/>
    </border>
    <border>
      <left style="thin">
        <color theme="0" tint="-0.499984740745262"/>
      </left>
      <right style="thin">
        <color theme="0" tint="-0.499984740745262"/>
      </right>
      <top style="thick">
        <color theme="2" tint="-0.499984740745262"/>
      </top>
      <bottom style="thick">
        <color theme="2" tint="-0.499984740745262"/>
      </bottom>
      <diagonal/>
    </border>
    <border>
      <left style="thin">
        <color theme="0" tint="-0.499984740745262"/>
      </left>
      <right style="thick">
        <color theme="2" tint="-0.499984740745262"/>
      </right>
      <top style="thick">
        <color theme="2" tint="-0.499984740745262"/>
      </top>
      <bottom style="thick">
        <color theme="2" tint="-0.499984740745262"/>
      </bottom>
      <diagonal/>
    </border>
    <border>
      <left style="thick">
        <color theme="2" tint="-0.499984740745262"/>
      </left>
      <right style="thin">
        <color theme="0" tint="-0.499984740745262"/>
      </right>
      <top style="thick">
        <color theme="2" tint="-0.499984740745262"/>
      </top>
      <bottom style="thin">
        <color theme="0" tint="-0.499984740745262"/>
      </bottom>
      <diagonal/>
    </border>
    <border>
      <left style="thin">
        <color theme="0" tint="-0.499984740745262"/>
      </left>
      <right style="thin">
        <color theme="0" tint="-0.499984740745262"/>
      </right>
      <top style="thick">
        <color theme="2" tint="-0.499984740745262"/>
      </top>
      <bottom style="thin">
        <color theme="0" tint="-0.499984740745262"/>
      </bottom>
      <diagonal/>
    </border>
    <border>
      <left style="thin">
        <color theme="0" tint="-0.499984740745262"/>
      </left>
      <right style="thick">
        <color theme="2" tint="-0.499984740745262"/>
      </right>
      <top style="thick">
        <color theme="2" tint="-0.499984740745262"/>
      </top>
      <bottom style="thin">
        <color theme="0" tint="-0.499984740745262"/>
      </bottom>
      <diagonal/>
    </border>
    <border>
      <left style="thick">
        <color theme="2"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ck">
        <color theme="2" tint="-0.499984740745262"/>
      </right>
      <top style="thin">
        <color theme="0" tint="-0.499984740745262"/>
      </top>
      <bottom style="thin">
        <color theme="0" tint="-0.499984740745262"/>
      </bottom>
      <diagonal/>
    </border>
    <border>
      <left style="thick">
        <color theme="2" tint="-0.499984740745262"/>
      </left>
      <right style="thin">
        <color theme="0" tint="-0.499984740745262"/>
      </right>
      <top style="thin">
        <color theme="0" tint="-0.499984740745262"/>
      </top>
      <bottom style="thick">
        <color theme="2" tint="-0.499984740745262"/>
      </bottom>
      <diagonal/>
    </border>
    <border>
      <left style="thin">
        <color theme="0" tint="-0.499984740745262"/>
      </left>
      <right style="thin">
        <color theme="0" tint="-0.499984740745262"/>
      </right>
      <top style="thin">
        <color theme="0" tint="-0.499984740745262"/>
      </top>
      <bottom style="thick">
        <color theme="2" tint="-0.499984740745262"/>
      </bottom>
      <diagonal/>
    </border>
    <border>
      <left style="thin">
        <color theme="0" tint="-0.499984740745262"/>
      </left>
      <right style="thick">
        <color theme="2" tint="-0.499984740745262"/>
      </right>
      <top style="thin">
        <color theme="0" tint="-0.499984740745262"/>
      </top>
      <bottom style="thick">
        <color theme="2" tint="-0.499984740745262"/>
      </bottom>
      <diagonal/>
    </border>
    <border>
      <left style="medium">
        <color theme="0" tint="-0.499984740745262"/>
      </left>
      <right style="thin">
        <color theme="0" tint="-0.499984740745262"/>
      </right>
      <top style="thick">
        <color theme="2" tint="-0.499984740745262"/>
      </top>
      <bottom style="thick">
        <color theme="2" tint="-0.499984740745262"/>
      </bottom>
      <diagonal/>
    </border>
    <border>
      <left style="thin">
        <color theme="0" tint="-0.499984740745262"/>
      </left>
      <right style="medium">
        <color theme="0" tint="-0.499984740745262"/>
      </right>
      <top style="thick">
        <color theme="2" tint="-0.499984740745262"/>
      </top>
      <bottom style="thick">
        <color theme="2" tint="-0.499984740745262"/>
      </bottom>
      <diagonal/>
    </border>
    <border>
      <left style="thick">
        <color theme="2" tint="-0.499984740745262"/>
      </left>
      <right style="thin">
        <color indexed="64"/>
      </right>
      <top style="thick">
        <color theme="2" tint="-0.499984740745262"/>
      </top>
      <bottom style="thin">
        <color indexed="64"/>
      </bottom>
      <diagonal/>
    </border>
    <border>
      <left style="thin">
        <color indexed="64"/>
      </left>
      <right style="thin">
        <color indexed="64"/>
      </right>
      <top style="thick">
        <color theme="2" tint="-0.499984740745262"/>
      </top>
      <bottom style="thin">
        <color indexed="64"/>
      </bottom>
      <diagonal/>
    </border>
    <border>
      <left style="thin">
        <color indexed="64"/>
      </left>
      <right style="thick">
        <color theme="2" tint="-0.499984740745262"/>
      </right>
      <top style="thick">
        <color theme="2" tint="-0.499984740745262"/>
      </top>
      <bottom style="thin">
        <color indexed="64"/>
      </bottom>
      <diagonal/>
    </border>
    <border>
      <left style="thick">
        <color theme="2" tint="-0.499984740745262"/>
      </left>
      <right style="thin">
        <color indexed="64"/>
      </right>
      <top style="thin">
        <color indexed="64"/>
      </top>
      <bottom style="thin">
        <color indexed="64"/>
      </bottom>
      <diagonal/>
    </border>
    <border>
      <left style="thin">
        <color indexed="64"/>
      </left>
      <right style="thick">
        <color theme="2" tint="-0.499984740745262"/>
      </right>
      <top style="thin">
        <color indexed="64"/>
      </top>
      <bottom style="thin">
        <color indexed="64"/>
      </bottom>
      <diagonal/>
    </border>
    <border>
      <left style="thick">
        <color theme="2" tint="-0.499984740745262"/>
      </left>
      <right/>
      <top/>
      <bottom style="thin">
        <color rgb="FF000000"/>
      </bottom>
      <diagonal/>
    </border>
    <border>
      <left style="thick">
        <color theme="2" tint="-0.499984740745262"/>
      </left>
      <right/>
      <top style="thin">
        <color rgb="FF000000"/>
      </top>
      <bottom style="thin">
        <color rgb="FF000000"/>
      </bottom>
      <diagonal/>
    </border>
    <border>
      <left style="thick">
        <color theme="2" tint="-0.499984740745262"/>
      </left>
      <right/>
      <top style="thin">
        <color rgb="FF000000"/>
      </top>
      <bottom style="thick">
        <color theme="2" tint="-0.499984740745262"/>
      </bottom>
      <diagonal/>
    </border>
    <border>
      <left style="thin">
        <color indexed="64"/>
      </left>
      <right style="thin">
        <color indexed="64"/>
      </right>
      <top style="thin">
        <color indexed="64"/>
      </top>
      <bottom style="thick">
        <color theme="2" tint="-0.499984740745262"/>
      </bottom>
      <diagonal/>
    </border>
    <border>
      <left style="thin">
        <color indexed="64"/>
      </left>
      <right style="thick">
        <color theme="2" tint="-0.499984740745262"/>
      </right>
      <top style="thin">
        <color indexed="64"/>
      </top>
      <bottom style="thick">
        <color theme="2" tint="-0.499984740745262"/>
      </bottom>
      <diagonal/>
    </border>
    <border>
      <left style="thick">
        <color theme="2" tint="-0.499984740745262"/>
      </left>
      <right style="thin">
        <color rgb="FF857362"/>
      </right>
      <top style="thick">
        <color theme="2" tint="-0.499984740745262"/>
      </top>
      <bottom style="thick">
        <color theme="2" tint="-0.499984740745262"/>
      </bottom>
      <diagonal/>
    </border>
    <border>
      <left style="thin">
        <color rgb="FF857362"/>
      </left>
      <right style="thin">
        <color rgb="FF857362"/>
      </right>
      <top style="thick">
        <color theme="2" tint="-0.499984740745262"/>
      </top>
      <bottom style="thick">
        <color theme="2" tint="-0.499984740745262"/>
      </bottom>
      <diagonal/>
    </border>
    <border>
      <left style="thin">
        <color rgb="FF857362"/>
      </left>
      <right style="thick">
        <color theme="2" tint="-0.499984740745262"/>
      </right>
      <top style="thick">
        <color theme="2" tint="-0.499984740745262"/>
      </top>
      <bottom style="thick">
        <color theme="2" tint="-0.499984740745262"/>
      </bottom>
      <diagonal/>
    </border>
    <border>
      <left style="thick">
        <color theme="2" tint="-0.499984740745262"/>
      </left>
      <right style="thick">
        <color theme="2" tint="-0.499984740745262"/>
      </right>
      <top style="thick">
        <color theme="2" tint="-0.499984740745262"/>
      </top>
      <bottom style="thin">
        <color rgb="FF808080"/>
      </bottom>
      <diagonal/>
    </border>
    <border>
      <left style="thick">
        <color theme="2" tint="-0.499984740745262"/>
      </left>
      <right style="thick">
        <color theme="2" tint="-0.499984740745262"/>
      </right>
      <top style="thin">
        <color rgb="FF808080"/>
      </top>
      <bottom style="thin">
        <color rgb="FF808080"/>
      </bottom>
      <diagonal/>
    </border>
    <border>
      <left style="thick">
        <color theme="2" tint="-0.499984740745262"/>
      </left>
      <right style="thick">
        <color theme="2" tint="-0.499984740745262"/>
      </right>
      <top style="thin">
        <color rgb="FF808080"/>
      </top>
      <bottom style="thick">
        <color theme="2" tint="-0.499984740745262"/>
      </bottom>
      <diagonal/>
    </border>
    <border>
      <left style="thick">
        <color theme="2" tint="-0.499984740745262"/>
      </left>
      <right style="thick">
        <color theme="2" tint="-0.499984740745262"/>
      </right>
      <top/>
      <bottom style="thick">
        <color theme="2" tint="-0.499984740745262"/>
      </bottom>
      <diagonal/>
    </border>
    <border>
      <left style="thick">
        <color theme="2" tint="-0.499984740745262"/>
      </left>
      <right style="thin">
        <color rgb="FF857362"/>
      </right>
      <top style="thick">
        <color theme="2" tint="-0.499984740745262"/>
      </top>
      <bottom/>
      <diagonal/>
    </border>
    <border>
      <left style="thin">
        <color rgb="FF857362"/>
      </left>
      <right style="thick">
        <color theme="2" tint="-0.499984740745262"/>
      </right>
      <top style="thick">
        <color theme="2" tint="-0.499984740745262"/>
      </top>
      <bottom/>
      <diagonal/>
    </border>
    <border>
      <left style="thick">
        <color theme="2" tint="-0.499984740745262"/>
      </left>
      <right style="thin">
        <color rgb="FF808080"/>
      </right>
      <top style="thick">
        <color theme="2" tint="-0.499984740745262"/>
      </top>
      <bottom style="thin">
        <color rgb="FF808080"/>
      </bottom>
      <diagonal/>
    </border>
    <border>
      <left/>
      <right style="thin">
        <color rgb="FF808080"/>
      </right>
      <top style="thick">
        <color theme="2" tint="-0.499984740745262"/>
      </top>
      <bottom/>
      <diagonal/>
    </border>
    <border>
      <left style="thin">
        <color rgb="FF857362"/>
      </left>
      <right style="thin">
        <color rgb="FF857362"/>
      </right>
      <top style="thick">
        <color theme="2" tint="-0.499984740745262"/>
      </top>
      <bottom style="thin">
        <color rgb="FF857362"/>
      </bottom>
      <diagonal/>
    </border>
    <border>
      <left style="thin">
        <color rgb="FF857362"/>
      </left>
      <right/>
      <top style="thick">
        <color theme="2" tint="-0.499984740745262"/>
      </top>
      <bottom style="thin">
        <color rgb="FF857362"/>
      </bottom>
      <diagonal/>
    </border>
    <border>
      <left style="thin">
        <color rgb="FF808080"/>
      </left>
      <right style="thin">
        <color rgb="FF808080"/>
      </right>
      <top style="thick">
        <color theme="2" tint="-0.499984740745262"/>
      </top>
      <bottom style="thin">
        <color rgb="FF808080"/>
      </bottom>
      <diagonal/>
    </border>
    <border>
      <left style="thin">
        <color rgb="FF808080"/>
      </left>
      <right/>
      <top style="thick">
        <color theme="2" tint="-0.499984740745262"/>
      </top>
      <bottom style="thin">
        <color rgb="FF808080"/>
      </bottom>
      <diagonal/>
    </border>
    <border>
      <left style="thin">
        <color rgb="FF857362"/>
      </left>
      <right style="thick">
        <color theme="2" tint="-0.499984740745262"/>
      </right>
      <top style="thick">
        <color theme="2" tint="-0.499984740745262"/>
      </top>
      <bottom style="thin">
        <color rgb="FF857362"/>
      </bottom>
      <diagonal/>
    </border>
    <border>
      <left style="thick">
        <color theme="2" tint="-0.499984740745262"/>
      </left>
      <right/>
      <top style="thin">
        <color rgb="FF808080"/>
      </top>
      <bottom style="thin">
        <color rgb="FF808080"/>
      </bottom>
      <diagonal/>
    </border>
    <border>
      <left style="thin">
        <color rgb="FF857362"/>
      </left>
      <right style="thick">
        <color theme="2" tint="-0.499984740745262"/>
      </right>
      <top style="thin">
        <color rgb="FF857362"/>
      </top>
      <bottom style="thin">
        <color rgb="FF857362"/>
      </bottom>
      <diagonal/>
    </border>
    <border>
      <left style="thin">
        <color rgb="FF808080"/>
      </left>
      <right style="thick">
        <color theme="2" tint="-0.499984740745262"/>
      </right>
      <top style="thin">
        <color rgb="FF808080"/>
      </top>
      <bottom/>
      <diagonal/>
    </border>
    <border>
      <left style="thick">
        <color theme="2" tint="-0.499984740745262"/>
      </left>
      <right style="thin">
        <color rgb="FF808080"/>
      </right>
      <top style="thin">
        <color rgb="FF808080"/>
      </top>
      <bottom style="thick">
        <color theme="2" tint="-0.499984740745262"/>
      </bottom>
      <diagonal/>
    </border>
    <border>
      <left/>
      <right style="thin">
        <color rgb="FF808080"/>
      </right>
      <top style="thin">
        <color rgb="FF808080"/>
      </top>
      <bottom style="thick">
        <color theme="2" tint="-0.499984740745262"/>
      </bottom>
      <diagonal/>
    </border>
    <border>
      <left/>
      <right/>
      <top style="thin">
        <color rgb="FF808080"/>
      </top>
      <bottom style="thick">
        <color theme="2" tint="-0.499984740745262"/>
      </bottom>
      <diagonal/>
    </border>
    <border>
      <left style="thin">
        <color rgb="FF857362"/>
      </left>
      <right/>
      <top style="thin">
        <color rgb="FF857362"/>
      </top>
      <bottom style="thick">
        <color theme="2" tint="-0.499984740745262"/>
      </bottom>
      <diagonal/>
    </border>
    <border>
      <left style="thin">
        <color rgb="FF808080"/>
      </left>
      <right style="thin">
        <color rgb="FF808080"/>
      </right>
      <top style="thin">
        <color rgb="FF808080"/>
      </top>
      <bottom style="thick">
        <color theme="2" tint="-0.499984740745262"/>
      </bottom>
      <diagonal/>
    </border>
    <border>
      <left/>
      <right style="thin">
        <color rgb="FF857362"/>
      </right>
      <top style="thin">
        <color rgb="FF808080"/>
      </top>
      <bottom style="thick">
        <color theme="2" tint="-0.499984740745262"/>
      </bottom>
      <diagonal/>
    </border>
    <border>
      <left style="thin">
        <color rgb="FF808080"/>
      </left>
      <right style="thin">
        <color rgb="FF857362"/>
      </right>
      <top style="thin">
        <color rgb="FF808080"/>
      </top>
      <bottom style="thick">
        <color theme="2" tint="-0.499984740745262"/>
      </bottom>
      <diagonal/>
    </border>
    <border>
      <left style="thin">
        <color rgb="FF808080"/>
      </left>
      <right/>
      <top style="thin">
        <color rgb="FF808080"/>
      </top>
      <bottom style="thick">
        <color theme="2" tint="-0.499984740745262"/>
      </bottom>
      <diagonal/>
    </border>
    <border>
      <left style="thin">
        <color rgb="FF808080"/>
      </left>
      <right style="thick">
        <color theme="2" tint="-0.499984740745262"/>
      </right>
      <top style="thin">
        <color rgb="FF808080"/>
      </top>
      <bottom style="thick">
        <color theme="2" tint="-0.499984740745262"/>
      </bottom>
      <diagonal/>
    </border>
    <border>
      <left style="thick">
        <color theme="2" tint="-0.499984740745262"/>
      </left>
      <right style="thin">
        <color rgb="FF857362"/>
      </right>
      <top style="thick">
        <color theme="2" tint="-0.499984740745262"/>
      </top>
      <bottom style="thin">
        <color rgb="FF857362"/>
      </bottom>
      <diagonal/>
    </border>
    <border>
      <left style="thin">
        <color rgb="FF857362"/>
      </left>
      <right/>
      <top style="thick">
        <color theme="2" tint="-0.499984740745262"/>
      </top>
      <bottom/>
      <diagonal/>
    </border>
    <border>
      <left style="thin">
        <color rgb="FF808080"/>
      </left>
      <right style="thick">
        <color theme="2" tint="-0.499984740745262"/>
      </right>
      <top style="thick">
        <color theme="2" tint="-0.499984740745262"/>
      </top>
      <bottom style="thin">
        <color rgb="FF808080"/>
      </bottom>
      <diagonal/>
    </border>
    <border>
      <left style="thick">
        <color theme="2" tint="-0.499984740745262"/>
      </left>
      <right/>
      <top style="thin">
        <color rgb="FF857362"/>
      </top>
      <bottom style="thin">
        <color rgb="FF857362"/>
      </bottom>
      <diagonal/>
    </border>
    <border>
      <left style="thin">
        <color rgb="FF808080"/>
      </left>
      <right style="thick">
        <color theme="2" tint="-0.499984740745262"/>
      </right>
      <top style="thin">
        <color rgb="FF808080"/>
      </top>
      <bottom style="thin">
        <color rgb="FF808080"/>
      </bottom>
      <diagonal/>
    </border>
    <border>
      <left style="thick">
        <color theme="2" tint="-0.499984740745262"/>
      </left>
      <right/>
      <top style="thin">
        <color rgb="FF857362"/>
      </top>
      <bottom style="thick">
        <color theme="2" tint="-0.499984740745262"/>
      </bottom>
      <diagonal/>
    </border>
    <border>
      <left/>
      <right/>
      <top style="thick">
        <color theme="2" tint="-0.499984740745262"/>
      </top>
      <bottom style="thick">
        <color theme="2" tint="-0.499984740745262"/>
      </bottom>
      <diagonal/>
    </border>
    <border>
      <left style="thick">
        <color theme="2" tint="-0.499984740745262"/>
      </left>
      <right/>
      <top style="thick">
        <color theme="2" tint="-0.499984740745262"/>
      </top>
      <bottom style="thin">
        <color rgb="FF857362"/>
      </bottom>
      <diagonal/>
    </border>
    <border>
      <left/>
      <right/>
      <top style="thick">
        <color theme="2" tint="-0.499984740745262"/>
      </top>
      <bottom style="thin">
        <color rgb="FF857362"/>
      </bottom>
      <diagonal/>
    </border>
    <border>
      <left/>
      <right style="thick">
        <color theme="2" tint="-0.499984740745262"/>
      </right>
      <top style="thick">
        <color theme="2" tint="-0.499984740745262"/>
      </top>
      <bottom style="thin">
        <color rgb="FF857362"/>
      </bottom>
      <diagonal/>
    </border>
    <border>
      <left style="thick">
        <color theme="2" tint="-0.499984740745262"/>
      </left>
      <right style="thin">
        <color rgb="FF857362"/>
      </right>
      <top/>
      <bottom style="thin">
        <color rgb="FF857362"/>
      </bottom>
      <diagonal/>
    </border>
    <border>
      <left/>
      <right style="thick">
        <color theme="2" tint="-0.499984740745262"/>
      </right>
      <top style="thin">
        <color rgb="FF857362"/>
      </top>
      <bottom style="thin">
        <color rgb="FF857362"/>
      </bottom>
      <diagonal/>
    </border>
    <border>
      <left style="thick">
        <color theme="2" tint="-0.499984740745262"/>
      </left>
      <right style="thin">
        <color rgb="FF857362"/>
      </right>
      <top style="thin">
        <color rgb="FF857362"/>
      </top>
      <bottom style="thin">
        <color rgb="FF857362"/>
      </bottom>
      <diagonal/>
    </border>
    <border>
      <left style="thick">
        <color theme="2" tint="-0.499984740745262"/>
      </left>
      <right style="thin">
        <color rgb="FF857362"/>
      </right>
      <top style="thin">
        <color rgb="FF857362"/>
      </top>
      <bottom style="thick">
        <color theme="2" tint="-0.499984740745262"/>
      </bottom>
      <diagonal/>
    </border>
    <border>
      <left/>
      <right/>
      <top style="thin">
        <color rgb="FF857362"/>
      </top>
      <bottom style="thick">
        <color theme="2" tint="-0.499984740745262"/>
      </bottom>
      <diagonal/>
    </border>
    <border>
      <left/>
      <right style="thick">
        <color theme="2" tint="-0.499984740745262"/>
      </right>
      <top style="thin">
        <color rgb="FF857362"/>
      </top>
      <bottom style="thick">
        <color theme="2" tint="-0.499984740745262"/>
      </bottom>
      <diagonal/>
    </border>
    <border>
      <left/>
      <right/>
      <top style="thick">
        <color theme="2" tint="-0.499984740745262"/>
      </top>
      <bottom/>
      <diagonal/>
    </border>
    <border>
      <left/>
      <right style="thick">
        <color theme="2" tint="-0.499984740745262"/>
      </right>
      <top style="thick">
        <color theme="2" tint="-0.499984740745262"/>
      </top>
      <bottom/>
      <diagonal/>
    </border>
    <border>
      <left style="thick">
        <color theme="2" tint="-0.499984740745262"/>
      </left>
      <right/>
      <top style="thick">
        <color theme="2" tint="-0.499984740745262"/>
      </top>
      <bottom/>
      <diagonal/>
    </border>
    <border>
      <left style="thin">
        <color rgb="FF857362"/>
      </left>
      <right/>
      <top/>
      <bottom style="thin">
        <color rgb="FF857362"/>
      </bottom>
      <diagonal/>
    </border>
    <border>
      <left/>
      <right/>
      <top/>
      <bottom style="thin">
        <color rgb="FF857362"/>
      </bottom>
      <diagonal/>
    </border>
    <border>
      <left/>
      <right style="thick">
        <color theme="2" tint="-0.499984740745262"/>
      </right>
      <top/>
      <bottom style="thin">
        <color rgb="FF857362"/>
      </bottom>
      <diagonal/>
    </border>
    <border>
      <left/>
      <right style="thin">
        <color rgb="FF857362"/>
      </right>
      <top style="thick">
        <color theme="2" tint="-0.499984740745262"/>
      </top>
      <bottom style="thick">
        <color theme="2" tint="-0.499984740745262"/>
      </bottom>
      <diagonal/>
    </border>
    <border>
      <left style="thick">
        <color theme="2" tint="-0.499984740745262"/>
      </left>
      <right/>
      <top/>
      <bottom style="thick">
        <color theme="2" tint="-0.499984740745262"/>
      </bottom>
      <diagonal/>
    </border>
    <border>
      <left/>
      <right style="thick">
        <color theme="2" tint="-0.499984740745262"/>
      </right>
      <top/>
      <bottom style="thick">
        <color theme="2" tint="-0.499984740745262"/>
      </bottom>
      <diagonal/>
    </border>
    <border>
      <left style="thick">
        <color theme="2" tint="-0.499984740745262"/>
      </left>
      <right style="thick">
        <color theme="2" tint="-0.499984740745262"/>
      </right>
      <top style="thick">
        <color theme="2" tint="-0.499984740745262"/>
      </top>
      <bottom/>
      <diagonal/>
    </border>
    <border>
      <left style="thick">
        <color theme="2" tint="-0.499984740745262"/>
      </left>
      <right style="thick">
        <color theme="2" tint="-0.499984740745262"/>
      </right>
      <top/>
      <bottom/>
      <diagonal/>
    </border>
    <border>
      <left style="thin">
        <color rgb="FF857362"/>
      </left>
      <right/>
      <top style="thick">
        <color theme="2" tint="-0.499984740745262"/>
      </top>
      <bottom style="thick">
        <color theme="2" tint="-0.499984740745262"/>
      </bottom>
      <diagonal/>
    </border>
    <border>
      <left style="thin">
        <color rgb="FF857362"/>
      </left>
      <right style="medium">
        <color rgb="FF857362"/>
      </right>
      <top style="thick">
        <color theme="2" tint="-0.499984740745262"/>
      </top>
      <bottom style="thin">
        <color rgb="FF857362"/>
      </bottom>
      <diagonal/>
    </border>
    <border>
      <left style="medium">
        <color rgb="FF857362"/>
      </left>
      <right style="thin">
        <color rgb="FF857362"/>
      </right>
      <top style="thick">
        <color theme="2" tint="-0.499984740745262"/>
      </top>
      <bottom style="thin">
        <color rgb="FF857362"/>
      </bottom>
      <diagonal/>
    </border>
    <border>
      <left/>
      <right style="medium">
        <color rgb="FF857362"/>
      </right>
      <top style="thick">
        <color theme="2" tint="-0.499984740745262"/>
      </top>
      <bottom style="thin">
        <color rgb="FF857362"/>
      </bottom>
      <diagonal/>
    </border>
    <border>
      <left style="thin">
        <color rgb="FF857362"/>
      </left>
      <right style="thin">
        <color rgb="FF857362"/>
      </right>
      <top style="thin">
        <color rgb="FF857362"/>
      </top>
      <bottom style="thick">
        <color theme="2" tint="-0.499984740745262"/>
      </bottom>
      <diagonal/>
    </border>
    <border>
      <left style="thin">
        <color rgb="FF857362"/>
      </left>
      <right style="medium">
        <color rgb="FF857362"/>
      </right>
      <top style="thin">
        <color rgb="FF857362"/>
      </top>
      <bottom style="thick">
        <color theme="2" tint="-0.499984740745262"/>
      </bottom>
      <diagonal/>
    </border>
    <border>
      <left style="medium">
        <color rgb="FF857362"/>
      </left>
      <right style="thin">
        <color rgb="FF857362"/>
      </right>
      <top style="thin">
        <color rgb="FF857362"/>
      </top>
      <bottom style="thick">
        <color theme="2" tint="-0.499984740745262"/>
      </bottom>
      <diagonal/>
    </border>
    <border>
      <left style="thin">
        <color rgb="FF857362"/>
      </left>
      <right style="thick">
        <color theme="2" tint="-0.499984740745262"/>
      </right>
      <top style="thin">
        <color rgb="FF857362"/>
      </top>
      <bottom style="thick">
        <color theme="2" tint="-0.499984740745262"/>
      </bottom>
      <diagonal/>
    </border>
    <border>
      <left style="thick">
        <color theme="2" tint="-0.499984740745262"/>
      </left>
      <right style="thin">
        <color rgb="FF857362"/>
      </right>
      <top/>
      <bottom style="thick">
        <color theme="2" tint="-0.499984740745262"/>
      </bottom>
      <diagonal/>
    </border>
    <border>
      <left style="thin">
        <color rgb="FF857362"/>
      </left>
      <right style="thin">
        <color rgb="FF857362"/>
      </right>
      <top/>
      <bottom style="thick">
        <color theme="2" tint="-0.499984740745262"/>
      </bottom>
      <diagonal/>
    </border>
    <border>
      <left style="thin">
        <color rgb="FF857362"/>
      </left>
      <right style="thick">
        <color theme="2" tint="-0.499984740745262"/>
      </right>
      <top/>
      <bottom style="thick">
        <color theme="2" tint="-0.499984740745262"/>
      </bottom>
      <diagonal/>
    </border>
    <border>
      <left style="thin">
        <color indexed="64"/>
      </left>
      <right/>
      <top style="thick">
        <color theme="2" tint="-0.499984740745262"/>
      </top>
      <bottom style="thin">
        <color indexed="64"/>
      </bottom>
      <diagonal/>
    </border>
    <border>
      <left style="thin">
        <color indexed="64"/>
      </left>
      <right/>
      <top style="thin">
        <color indexed="64"/>
      </top>
      <bottom style="thick">
        <color theme="2" tint="-0.499984740745262"/>
      </bottom>
      <diagonal/>
    </border>
    <border>
      <left style="thick">
        <color theme="2" tint="-0.499984740745262"/>
      </left>
      <right style="thick">
        <color theme="2" tint="-0.499984740745262"/>
      </right>
      <top style="thick">
        <color theme="2" tint="-0.499984740745262"/>
      </top>
      <bottom style="thin">
        <color indexed="64"/>
      </bottom>
      <diagonal/>
    </border>
    <border>
      <left style="thick">
        <color theme="2" tint="-0.499984740745262"/>
      </left>
      <right style="thick">
        <color theme="2" tint="-0.499984740745262"/>
      </right>
      <top style="thin">
        <color indexed="64"/>
      </top>
      <bottom style="thin">
        <color indexed="64"/>
      </bottom>
      <diagonal/>
    </border>
    <border>
      <left style="thick">
        <color theme="2" tint="-0.499984740745262"/>
      </left>
      <right style="thick">
        <color theme="2" tint="-0.499984740745262"/>
      </right>
      <top style="thin">
        <color indexed="64"/>
      </top>
      <bottom style="thick">
        <color theme="2" tint="-0.499984740745262"/>
      </bottom>
      <diagonal/>
    </border>
    <border>
      <left style="thick">
        <color theme="2" tint="-0.499984740745262"/>
      </left>
      <right style="thin">
        <color rgb="FF857362"/>
      </right>
      <top style="medium">
        <color rgb="FF857362"/>
      </top>
      <bottom style="thin">
        <color rgb="FF857362"/>
      </bottom>
      <diagonal/>
    </border>
    <border>
      <left style="medium">
        <color rgb="FF857362"/>
      </left>
      <right/>
      <top style="thick">
        <color theme="2" tint="-0.499984740745262"/>
      </top>
      <bottom style="thick">
        <color theme="2" tint="-0.499984740745262"/>
      </bottom>
      <diagonal/>
    </border>
    <border>
      <left style="medium">
        <color rgb="FF857362"/>
      </left>
      <right style="thick">
        <color theme="2" tint="-0.499984740745262"/>
      </right>
      <top style="thick">
        <color theme="2" tint="-0.499984740745262"/>
      </top>
      <bottom style="thick">
        <color theme="2" tint="-0.499984740745262"/>
      </bottom>
      <diagonal/>
    </border>
    <border>
      <left style="double">
        <color theme="0" tint="-0.499984740745262"/>
      </left>
      <right/>
      <top style="thick">
        <color theme="2" tint="-0.499984740745262"/>
      </top>
      <bottom/>
      <diagonal/>
    </border>
    <border>
      <left style="double">
        <color theme="0" tint="-0.499984740745262"/>
      </left>
      <right style="thick">
        <color theme="2" tint="-0.499984740745262"/>
      </right>
      <top style="thick">
        <color theme="2" tint="-0.499984740745262"/>
      </top>
      <bottom/>
      <diagonal/>
    </border>
    <border>
      <left style="thick">
        <color theme="2" tint="-0.499984740745262"/>
      </left>
      <right/>
      <top style="double">
        <color theme="0" tint="-0.499984740745262"/>
      </top>
      <bottom style="thick">
        <color theme="2" tint="-0.499984740745262"/>
      </bottom>
      <diagonal/>
    </border>
    <border>
      <left style="double">
        <color theme="0" tint="-0.499984740745262"/>
      </left>
      <right/>
      <top style="double">
        <color theme="0" tint="-0.499984740745262"/>
      </top>
      <bottom style="thick">
        <color theme="2" tint="-0.499984740745262"/>
      </bottom>
      <diagonal/>
    </border>
    <border>
      <left style="double">
        <color theme="0" tint="-0.499984740745262"/>
      </left>
      <right style="thick">
        <color theme="2" tint="-0.499984740745262"/>
      </right>
      <top style="double">
        <color theme="0" tint="-0.499984740745262"/>
      </top>
      <bottom style="thick">
        <color theme="2" tint="-0.499984740745262"/>
      </bottom>
      <diagonal/>
    </border>
    <border>
      <left style="thick">
        <color theme="2" tint="-0.499984740745262"/>
      </left>
      <right style="thin">
        <color rgb="FF857362"/>
      </right>
      <top style="medium">
        <color rgb="FF857362"/>
      </top>
      <bottom style="thick">
        <color theme="2" tint="-0.499984740745262"/>
      </bottom>
      <diagonal/>
    </border>
    <border>
      <left style="thin">
        <color rgb="FF857362"/>
      </left>
      <right style="thin">
        <color rgb="FF857362"/>
      </right>
      <top style="medium">
        <color rgb="FF857362"/>
      </top>
      <bottom style="thick">
        <color theme="2" tint="-0.499984740745262"/>
      </bottom>
      <diagonal/>
    </border>
    <border>
      <left style="thin">
        <color rgb="FF857362"/>
      </left>
      <right/>
      <top style="medium">
        <color rgb="FF857362"/>
      </top>
      <bottom style="thick">
        <color theme="2" tint="-0.499984740745262"/>
      </bottom>
      <diagonal/>
    </border>
    <border>
      <left style="thin">
        <color theme="2" tint="-0.749992370372631"/>
      </left>
      <right style="thick">
        <color theme="2" tint="-0.499984740745262"/>
      </right>
      <top style="thick">
        <color theme="2" tint="-0.499984740745262"/>
      </top>
      <bottom style="thick">
        <color theme="2" tint="-0.499984740745262"/>
      </bottom>
      <diagonal/>
    </border>
    <border>
      <left style="thick">
        <color theme="2" tint="-0.499984740745262"/>
      </left>
      <right style="thin">
        <color theme="0" tint="-0.499984740745262"/>
      </right>
      <top/>
      <bottom style="thin">
        <color theme="0" tint="-0.499984740745262"/>
      </bottom>
      <diagonal/>
    </border>
    <border>
      <left/>
      <right style="thin">
        <color rgb="FF857362"/>
      </right>
      <top style="thin">
        <color rgb="FF857362"/>
      </top>
      <bottom style="thick">
        <color theme="2" tint="-0.499984740745262"/>
      </bottom>
      <diagonal/>
    </border>
    <border>
      <left style="thin">
        <color theme="0" tint="-0.499984740745262"/>
      </left>
      <right style="thick">
        <color theme="2" tint="-0.499984740745262"/>
      </right>
      <top/>
      <bottom style="thin">
        <color theme="0" tint="-0.499984740745262"/>
      </bottom>
      <diagonal/>
    </border>
    <border>
      <left style="thin">
        <color theme="0" tint="-0.499984740745262"/>
      </left>
      <right style="thick">
        <color theme="2" tint="-0.499984740745262"/>
      </right>
      <top/>
      <bottom style="thick">
        <color theme="2" tint="-0.499984740745262"/>
      </bottom>
      <diagonal/>
    </border>
    <border>
      <left style="thin">
        <color rgb="FF857362"/>
      </left>
      <right/>
      <top/>
      <bottom/>
      <diagonal/>
    </border>
    <border>
      <left style="thick">
        <color theme="2" tint="-0.499984740745262"/>
      </left>
      <right style="thin">
        <color rgb="FF857362"/>
      </right>
      <top/>
      <bottom/>
      <diagonal/>
    </border>
    <border>
      <left style="thin">
        <color rgb="FF808080"/>
      </left>
      <right style="thin">
        <color rgb="FF808080"/>
      </right>
      <top/>
      <bottom style="thin">
        <color rgb="FF808080"/>
      </bottom>
      <diagonal/>
    </border>
    <border>
      <left style="thin">
        <color rgb="FF808080"/>
      </left>
      <right/>
      <top/>
      <bottom style="thin">
        <color rgb="FF808080"/>
      </bottom>
      <diagonal/>
    </border>
  </borders>
  <cellStyleXfs count="36">
    <xf numFmtId="0" fontId="0" fillId="0" borderId="0"/>
    <xf numFmtId="0" fontId="6" fillId="0" borderId="0"/>
    <xf numFmtId="0" fontId="7" fillId="0" borderId="0"/>
    <xf numFmtId="0" fontId="6" fillId="0" borderId="0"/>
    <xf numFmtId="0" fontId="8" fillId="4" borderId="0" applyBorder="0"/>
    <xf numFmtId="0" fontId="5" fillId="0" borderId="0"/>
    <xf numFmtId="0" fontId="5" fillId="0" borderId="0"/>
    <xf numFmtId="0" fontId="11" fillId="0" borderId="0"/>
    <xf numFmtId="0" fontId="5" fillId="0" borderId="0"/>
    <xf numFmtId="9" fontId="11"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Protection="0">
      <alignment vertical="top"/>
    </xf>
    <xf numFmtId="0" fontId="7" fillId="0" borderId="0"/>
    <xf numFmtId="0" fontId="14" fillId="0" borderId="0"/>
    <xf numFmtId="0" fontId="12" fillId="0" borderId="3">
      <alignment horizontal="left" vertical="center" wrapText="1"/>
    </xf>
    <xf numFmtId="9" fontId="4" fillId="0" borderId="0" applyFont="0" applyFill="0" applyBorder="0" applyAlignment="0" applyProtection="0"/>
    <xf numFmtId="0" fontId="4" fillId="0" borderId="0"/>
    <xf numFmtId="43" fontId="4" fillId="0" borderId="0" applyFont="0" applyFill="0" applyBorder="0" applyAlignment="0" applyProtection="0"/>
    <xf numFmtId="0" fontId="12" fillId="5" borderId="3">
      <alignment horizontal="right" vertical="center" wrapText="1"/>
    </xf>
    <xf numFmtId="43" fontId="17" fillId="0" borderId="0" applyFont="0" applyFill="0" applyBorder="0" applyAlignment="0" applyProtection="0"/>
    <xf numFmtId="0" fontId="17" fillId="0" borderId="0"/>
    <xf numFmtId="0" fontId="3" fillId="0" borderId="0"/>
    <xf numFmtId="0" fontId="32" fillId="0" borderId="18" applyNumberFormat="0" applyFill="0" applyAlignment="0" applyProtection="0"/>
    <xf numFmtId="0" fontId="33" fillId="0" borderId="19" applyNumberFormat="0" applyFill="0" applyAlignment="0" applyProtection="0"/>
    <xf numFmtId="0" fontId="2" fillId="0" borderId="0"/>
    <xf numFmtId="0" fontId="10" fillId="2" borderId="0" applyNumberFormat="0"/>
    <xf numFmtId="168" fontId="13" fillId="6" borderId="0" applyNumberFormat="0">
      <alignment horizontal="left"/>
    </xf>
    <xf numFmtId="0" fontId="17" fillId="0" borderId="0"/>
    <xf numFmtId="0" fontId="1" fillId="0" borderId="0"/>
    <xf numFmtId="0" fontId="1" fillId="0" borderId="0"/>
    <xf numFmtId="0" fontId="1" fillId="0" borderId="0"/>
    <xf numFmtId="43" fontId="17" fillId="0" borderId="0" applyFont="0" applyFill="0" applyBorder="0" applyAlignment="0" applyProtection="0"/>
    <xf numFmtId="9" fontId="1" fillId="0" borderId="0" applyFont="0" applyFill="0" applyBorder="0" applyAlignment="0" applyProtection="0"/>
    <xf numFmtId="0" fontId="1" fillId="0" borderId="0"/>
  </cellStyleXfs>
  <cellXfs count="524">
    <xf numFmtId="0" fontId="0" fillId="0" borderId="0" xfId="0"/>
    <xf numFmtId="0" fontId="15" fillId="11" borderId="0" xfId="0" applyFont="1" applyFill="1"/>
    <xf numFmtId="0" fontId="21" fillId="3" borderId="0" xfId="11" applyFont="1" applyFill="1" applyAlignment="1">
      <alignment vertical="center"/>
    </xf>
    <xf numFmtId="0" fontId="21" fillId="2" borderId="0" xfId="11" applyFont="1" applyFill="1" applyAlignment="1">
      <alignment vertical="center"/>
    </xf>
    <xf numFmtId="0" fontId="21" fillId="3" borderId="0" xfId="12" applyFont="1" applyFill="1"/>
    <xf numFmtId="0" fontId="19" fillId="3" borderId="0" xfId="14" applyFont="1" applyFill="1" applyAlignment="1">
      <alignment vertical="center"/>
    </xf>
    <xf numFmtId="0" fontId="19" fillId="3" borderId="0" xfId="15" applyFont="1" applyFill="1"/>
    <xf numFmtId="0" fontId="21" fillId="3" borderId="0" xfId="4" applyFont="1" applyFill="1" applyBorder="1" applyAlignment="1">
      <alignment horizontal="center" vertical="center"/>
    </xf>
    <xf numFmtId="0" fontId="19" fillId="3" borderId="3" xfId="2" applyFont="1" applyFill="1" applyBorder="1" applyAlignment="1">
      <alignment horizontal="center" vertical="center"/>
    </xf>
    <xf numFmtId="0" fontId="19" fillId="3" borderId="6" xfId="2" applyFont="1" applyFill="1" applyBorder="1" applyAlignment="1">
      <alignment horizontal="center" vertical="center"/>
    </xf>
    <xf numFmtId="2" fontId="21" fillId="3" borderId="0" xfId="12" applyNumberFormat="1" applyFont="1" applyFill="1" applyAlignment="1">
      <alignment horizontal="right" vertical="center"/>
    </xf>
    <xf numFmtId="2" fontId="19" fillId="3" borderId="0" xfId="15" applyNumberFormat="1" applyFont="1" applyFill="1" applyAlignment="1">
      <alignment horizontal="right" vertical="center"/>
    </xf>
    <xf numFmtId="0" fontId="19" fillId="3" borderId="0" xfId="2" applyFont="1" applyFill="1" applyAlignment="1">
      <alignment vertical="center"/>
    </xf>
    <xf numFmtId="0" fontId="23" fillId="3" borderId="0" xfId="2" applyFont="1" applyFill="1" applyAlignment="1">
      <alignment vertical="center" wrapText="1"/>
    </xf>
    <xf numFmtId="0" fontId="19" fillId="3" borderId="0" xfId="2" applyFont="1" applyFill="1" applyAlignment="1">
      <alignment horizontal="center" vertical="center"/>
    </xf>
    <xf numFmtId="165" fontId="19" fillId="3" borderId="0" xfId="17" applyNumberFormat="1" applyFont="1" applyFill="1" applyBorder="1" applyAlignment="1" applyProtection="1">
      <alignment vertical="center"/>
    </xf>
    <xf numFmtId="0" fontId="21" fillId="3" borderId="0" xfId="0" applyFont="1" applyFill="1" applyAlignment="1">
      <alignment vertical="top"/>
    </xf>
    <xf numFmtId="0" fontId="21" fillId="3" borderId="0" xfId="11" applyFont="1" applyFill="1" applyAlignment="1">
      <alignment horizontal="left" vertical="center"/>
    </xf>
    <xf numFmtId="0" fontId="19" fillId="3" borderId="0" xfId="2" applyFont="1" applyFill="1" applyAlignment="1">
      <alignment horizontal="left"/>
    </xf>
    <xf numFmtId="0" fontId="21" fillId="3" borderId="0" xfId="18" applyFont="1" applyFill="1" applyAlignment="1">
      <alignment vertical="center"/>
    </xf>
    <xf numFmtId="0" fontId="21" fillId="3" borderId="0" xfId="18" applyFont="1" applyFill="1" applyAlignment="1">
      <alignment horizontal="center" vertical="center"/>
    </xf>
    <xf numFmtId="0" fontId="19" fillId="3" borderId="0" xfId="2" applyFont="1" applyFill="1" applyAlignment="1">
      <alignment horizontal="left" vertical="center"/>
    </xf>
    <xf numFmtId="0" fontId="21" fillId="8" borderId="3" xfId="11" applyFont="1" applyFill="1" applyBorder="1" applyAlignment="1">
      <alignment horizontal="center" vertical="center"/>
    </xf>
    <xf numFmtId="1" fontId="19" fillId="14" borderId="3" xfId="12" applyNumberFormat="1" applyFont="1" applyFill="1" applyBorder="1" applyAlignment="1" applyProtection="1">
      <alignment vertical="center"/>
      <protection locked="0"/>
    </xf>
    <xf numFmtId="0" fontId="21" fillId="3" borderId="0" xfId="18" applyFont="1" applyFill="1" applyAlignment="1">
      <alignment horizontal="left" vertical="center"/>
    </xf>
    <xf numFmtId="0" fontId="25" fillId="3" borderId="0" xfId="11" applyFont="1" applyFill="1" applyAlignment="1">
      <alignment vertical="center"/>
    </xf>
    <xf numFmtId="0" fontId="19" fillId="3" borderId="0" xfId="2" applyFont="1" applyFill="1" applyAlignment="1">
      <alignment vertical="top" wrapText="1"/>
    </xf>
    <xf numFmtId="9" fontId="23" fillId="3" borderId="0" xfId="2" applyNumberFormat="1" applyFont="1" applyFill="1" applyAlignment="1">
      <alignment vertical="center" wrapText="1"/>
    </xf>
    <xf numFmtId="9" fontId="26" fillId="3" borderId="0" xfId="2" applyNumberFormat="1" applyFont="1" applyFill="1" applyAlignment="1">
      <alignment vertical="top" wrapText="1"/>
    </xf>
    <xf numFmtId="167" fontId="23" fillId="15" borderId="14" xfId="21" applyNumberFormat="1" applyFont="1" applyFill="1" applyBorder="1" applyAlignment="1" applyProtection="1">
      <alignment horizontal="center" vertical="center" wrapText="1"/>
      <protection locked="0"/>
    </xf>
    <xf numFmtId="167" fontId="23" fillId="15" borderId="15" xfId="21" applyNumberFormat="1" applyFont="1" applyFill="1" applyBorder="1" applyAlignment="1" applyProtection="1">
      <alignment horizontal="center" vertical="center" wrapText="1"/>
      <protection locked="0"/>
    </xf>
    <xf numFmtId="0" fontId="23" fillId="0" borderId="14" xfId="0" applyFont="1" applyBorder="1" applyAlignment="1">
      <alignment horizontal="left" vertical="center" wrapText="1"/>
    </xf>
    <xf numFmtId="3" fontId="23" fillId="17" borderId="16" xfId="21" applyNumberFormat="1" applyFont="1" applyFill="1" applyBorder="1" applyAlignment="1">
      <alignment horizontal="center" vertical="center" wrapText="1"/>
    </xf>
    <xf numFmtId="3" fontId="23" fillId="17" borderId="14" xfId="21" applyNumberFormat="1" applyFont="1" applyFill="1" applyBorder="1" applyAlignment="1">
      <alignment horizontal="center" vertical="center" wrapText="1"/>
    </xf>
    <xf numFmtId="0" fontId="0" fillId="0" borderId="0" xfId="0" applyAlignment="1">
      <alignment wrapText="1"/>
    </xf>
    <xf numFmtId="167" fontId="23" fillId="15" borderId="17" xfId="21" applyNumberFormat="1" applyFont="1" applyFill="1" applyBorder="1" applyAlignment="1" applyProtection="1">
      <alignment horizontal="center" vertical="center" wrapText="1"/>
      <protection locked="0"/>
    </xf>
    <xf numFmtId="3" fontId="23" fillId="17" borderId="15" xfId="21" applyNumberFormat="1" applyFont="1" applyFill="1" applyBorder="1" applyAlignment="1">
      <alignment horizontal="center" vertical="center" wrapText="1"/>
    </xf>
    <xf numFmtId="0" fontId="21" fillId="2" borderId="0" xfId="0" applyFont="1" applyFill="1" applyAlignment="1">
      <alignment vertical="top"/>
    </xf>
    <xf numFmtId="0" fontId="24" fillId="6" borderId="0" xfId="10" applyFont="1" applyFill="1" applyAlignment="1">
      <alignment vertical="center"/>
    </xf>
    <xf numFmtId="0" fontId="24" fillId="6" borderId="0" xfId="11" applyFont="1" applyFill="1" applyAlignment="1">
      <alignment vertical="center"/>
    </xf>
    <xf numFmtId="0" fontId="24" fillId="6" borderId="0" xfId="11" applyFont="1" applyFill="1" applyAlignment="1">
      <alignment horizontal="right" vertical="center"/>
    </xf>
    <xf numFmtId="0" fontId="24" fillId="3" borderId="0" xfId="11" applyFont="1" applyFill="1" applyAlignment="1">
      <alignment horizontal="left" vertical="center"/>
    </xf>
    <xf numFmtId="0" fontId="25" fillId="3" borderId="0" xfId="11" applyFont="1" applyFill="1" applyAlignment="1">
      <alignment horizontal="center" vertical="center" wrapText="1"/>
    </xf>
    <xf numFmtId="0" fontId="25" fillId="3" borderId="0" xfId="11" applyFont="1" applyFill="1" applyAlignment="1">
      <alignment vertical="center" wrapText="1"/>
    </xf>
    <xf numFmtId="0" fontId="21" fillId="0" borderId="0" xfId="0" applyFont="1"/>
    <xf numFmtId="0" fontId="21" fillId="3" borderId="0" xfId="0" applyFont="1" applyFill="1" applyAlignment="1">
      <alignment vertical="center"/>
    </xf>
    <xf numFmtId="0" fontId="27" fillId="3" borderId="0" xfId="14" applyFont="1" applyFill="1" applyAlignment="1">
      <alignment horizontal="center" vertical="center"/>
    </xf>
    <xf numFmtId="0" fontId="30" fillId="9" borderId="0" xfId="0" applyFont="1" applyFill="1"/>
    <xf numFmtId="0" fontId="21" fillId="9" borderId="0" xfId="0" applyFont="1" applyFill="1"/>
    <xf numFmtId="0" fontId="17" fillId="0" borderId="0" xfId="22"/>
    <xf numFmtId="0" fontId="17" fillId="0" borderId="0" xfId="22" applyAlignment="1">
      <alignment wrapText="1"/>
    </xf>
    <xf numFmtId="1" fontId="17" fillId="0" borderId="0" xfId="22" applyNumberFormat="1"/>
    <xf numFmtId="0" fontId="3" fillId="0" borderId="0" xfId="23"/>
    <xf numFmtId="0" fontId="3" fillId="0" borderId="0" xfId="23" applyAlignment="1">
      <alignment wrapText="1"/>
    </xf>
    <xf numFmtId="0" fontId="21" fillId="20" borderId="3" xfId="11" applyFont="1" applyFill="1" applyBorder="1" applyAlignment="1">
      <alignment horizontal="center" vertical="center"/>
    </xf>
    <xf numFmtId="0" fontId="24" fillId="21" borderId="0" xfId="10" applyFont="1" applyFill="1" applyAlignment="1">
      <alignment vertical="center"/>
    </xf>
    <xf numFmtId="0" fontId="31" fillId="21" borderId="0" xfId="10" applyFont="1" applyFill="1" applyAlignment="1">
      <alignment vertical="center"/>
    </xf>
    <xf numFmtId="0" fontId="34" fillId="0" borderId="0" xfId="24" applyFont="1" applyFill="1" applyBorder="1" applyAlignment="1">
      <alignment vertical="center" wrapText="1"/>
    </xf>
    <xf numFmtId="0" fontId="37" fillId="21" borderId="0" xfId="10" applyFont="1" applyFill="1" applyAlignment="1">
      <alignment vertical="center"/>
    </xf>
    <xf numFmtId="0" fontId="38" fillId="7" borderId="0" xfId="3" applyFont="1" applyFill="1" applyAlignment="1">
      <alignment horizontal="center" vertical="center"/>
    </xf>
    <xf numFmtId="0" fontId="39" fillId="0" borderId="0" xfId="3" applyFont="1" applyAlignment="1">
      <alignment vertical="center"/>
    </xf>
    <xf numFmtId="0" fontId="39" fillId="0" borderId="0" xfId="0" applyFont="1"/>
    <xf numFmtId="0" fontId="21" fillId="0" borderId="0" xfId="11" applyFont="1" applyAlignment="1">
      <alignment vertical="center"/>
    </xf>
    <xf numFmtId="0" fontId="36" fillId="0" borderId="0" xfId="0" applyFont="1"/>
    <xf numFmtId="0" fontId="21" fillId="3" borderId="0" xfId="7" applyFont="1" applyFill="1" applyAlignment="1">
      <alignment horizontal="left" vertical="top"/>
    </xf>
    <xf numFmtId="0" fontId="21" fillId="3" borderId="0" xfId="7" applyFont="1" applyFill="1" applyAlignment="1">
      <alignment horizontal="left" vertical="top" wrapText="1"/>
    </xf>
    <xf numFmtId="0" fontId="30" fillId="3" borderId="0" xfId="7" applyFont="1" applyFill="1" applyAlignment="1">
      <alignment horizontal="left" vertical="top"/>
    </xf>
    <xf numFmtId="0" fontId="40" fillId="3" borderId="0" xfId="2" applyFont="1" applyFill="1" applyAlignment="1">
      <alignment horizontal="left" vertical="top" wrapText="1"/>
    </xf>
    <xf numFmtId="0" fontId="40" fillId="3" borderId="0" xfId="2" applyFont="1" applyFill="1" applyAlignment="1">
      <alignment horizontal="center" vertical="top" wrapText="1"/>
    </xf>
    <xf numFmtId="0" fontId="21" fillId="7" borderId="0" xfId="11" applyFont="1" applyFill="1" applyAlignment="1">
      <alignment vertical="center" wrapText="1"/>
    </xf>
    <xf numFmtId="0" fontId="21" fillId="0" borderId="0" xfId="11" applyFont="1" applyAlignment="1">
      <alignment horizontal="center" vertical="center"/>
    </xf>
    <xf numFmtId="0" fontId="21" fillId="3" borderId="0" xfId="7" applyFont="1" applyFill="1" applyAlignment="1">
      <alignment horizontal="center" vertical="top" wrapText="1"/>
    </xf>
    <xf numFmtId="0" fontId="42" fillId="4" borderId="0" xfId="4" applyFont="1" applyBorder="1" applyAlignment="1">
      <alignment horizontal="center" vertical="center"/>
    </xf>
    <xf numFmtId="0" fontId="36" fillId="7" borderId="0" xfId="3" applyFont="1" applyFill="1" applyAlignment="1">
      <alignment horizontal="center" vertical="center"/>
    </xf>
    <xf numFmtId="0" fontId="21" fillId="0" borderId="3" xfId="11" applyFont="1" applyBorder="1" applyAlignment="1">
      <alignment vertical="center"/>
    </xf>
    <xf numFmtId="0" fontId="21" fillId="0" borderId="3" xfId="11" applyFont="1" applyBorder="1" applyAlignment="1">
      <alignment horizontal="center" vertical="center"/>
    </xf>
    <xf numFmtId="0" fontId="21" fillId="0" borderId="4" xfId="11" applyFont="1" applyBorder="1" applyAlignment="1">
      <alignment horizontal="center" vertical="center"/>
    </xf>
    <xf numFmtId="1" fontId="21" fillId="17" borderId="7" xfId="11" applyNumberFormat="1" applyFont="1" applyFill="1" applyBorder="1" applyAlignment="1">
      <alignment vertical="center"/>
    </xf>
    <xf numFmtId="0" fontId="21" fillId="0" borderId="6" xfId="11" applyFont="1" applyBorder="1" applyAlignment="1">
      <alignment horizontal="center" vertical="center"/>
    </xf>
    <xf numFmtId="0" fontId="19" fillId="0" borderId="3" xfId="11" applyFont="1" applyBorder="1" applyAlignment="1">
      <alignment vertical="center"/>
    </xf>
    <xf numFmtId="0" fontId="19" fillId="0" borderId="3" xfId="11" applyFont="1" applyBorder="1" applyAlignment="1">
      <alignment horizontal="center" vertical="center"/>
    </xf>
    <xf numFmtId="0" fontId="19" fillId="0" borderId="4" xfId="11" applyFont="1" applyBorder="1" applyAlignment="1">
      <alignment horizontal="center" vertical="center"/>
    </xf>
    <xf numFmtId="0" fontId="19" fillId="0" borderId="6" xfId="11" applyFont="1" applyBorder="1" applyAlignment="1">
      <alignment horizontal="center" vertical="center"/>
    </xf>
    <xf numFmtId="0" fontId="26" fillId="3" borderId="0" xfId="2" applyFont="1" applyFill="1" applyAlignment="1">
      <alignment horizontal="left" vertical="top" wrapText="1"/>
    </xf>
    <xf numFmtId="0" fontId="25" fillId="3" borderId="0" xfId="11" applyFont="1" applyFill="1" applyAlignment="1">
      <alignment horizontal="center" vertical="center"/>
    </xf>
    <xf numFmtId="0" fontId="21" fillId="3" borderId="0" xfId="7" applyFont="1" applyFill="1" applyAlignment="1">
      <alignment horizontal="center" vertical="center" wrapText="1"/>
    </xf>
    <xf numFmtId="0" fontId="19" fillId="0" borderId="0" xfId="2" applyFont="1" applyAlignment="1">
      <alignment horizontal="left" vertical="top" wrapText="1"/>
    </xf>
    <xf numFmtId="0" fontId="19" fillId="3" borderId="0" xfId="2" applyFont="1" applyFill="1" applyAlignment="1">
      <alignment horizontal="left" vertical="top" wrapText="1"/>
    </xf>
    <xf numFmtId="0" fontId="19" fillId="3" borderId="0" xfId="2" applyFont="1" applyFill="1" applyAlignment="1">
      <alignment horizontal="center" vertical="top" wrapText="1"/>
    </xf>
    <xf numFmtId="0" fontId="21" fillId="3" borderId="0" xfId="7" applyFont="1" applyFill="1" applyAlignment="1">
      <alignment horizontal="center" vertical="top"/>
    </xf>
    <xf numFmtId="0" fontId="21" fillId="10" borderId="0" xfId="7" applyFont="1" applyFill="1"/>
    <xf numFmtId="0" fontId="43" fillId="3" borderId="0" xfId="7" applyFont="1" applyFill="1" applyAlignment="1">
      <alignment vertical="center" wrapText="1"/>
    </xf>
    <xf numFmtId="0" fontId="25" fillId="3" borderId="0" xfId="2" applyFont="1" applyFill="1" applyAlignment="1">
      <alignment vertical="center"/>
    </xf>
    <xf numFmtId="0" fontId="19" fillId="3" borderId="0" xfId="7" applyFont="1" applyFill="1" applyAlignment="1">
      <alignment horizontal="left" vertical="top"/>
    </xf>
    <xf numFmtId="0" fontId="26" fillId="3" borderId="0" xfId="2" applyFont="1" applyFill="1" applyAlignment="1">
      <alignment vertical="top" wrapText="1"/>
    </xf>
    <xf numFmtId="1" fontId="19" fillId="15" borderId="3" xfId="12" applyNumberFormat="1" applyFont="1" applyFill="1" applyBorder="1" applyAlignment="1" applyProtection="1">
      <alignment vertical="center"/>
      <protection locked="0"/>
    </xf>
    <xf numFmtId="0" fontId="21" fillId="15" borderId="13" xfId="0" applyFont="1" applyFill="1" applyBorder="1" applyAlignment="1">
      <alignment vertical="top"/>
    </xf>
    <xf numFmtId="0" fontId="23" fillId="0" borderId="1" xfId="7" applyFont="1" applyBorder="1" applyAlignment="1">
      <alignment vertical="center" wrapText="1"/>
    </xf>
    <xf numFmtId="0" fontId="19" fillId="3" borderId="1" xfId="2" applyFont="1" applyFill="1" applyBorder="1" applyAlignment="1">
      <alignment horizontal="center" vertical="center"/>
    </xf>
    <xf numFmtId="0" fontId="19" fillId="3" borderId="2" xfId="2" applyFont="1" applyFill="1" applyBorder="1" applyAlignment="1">
      <alignment horizontal="center" vertical="center"/>
    </xf>
    <xf numFmtId="0" fontId="45" fillId="0" borderId="0" xfId="0" applyFont="1"/>
    <xf numFmtId="0" fontId="47" fillId="21" borderId="0" xfId="10" applyFont="1" applyFill="1" applyAlignment="1">
      <alignment vertical="center"/>
    </xf>
    <xf numFmtId="0" fontId="45" fillId="3" borderId="0" xfId="0" applyFont="1" applyFill="1" applyAlignment="1">
      <alignment vertical="top"/>
    </xf>
    <xf numFmtId="0" fontId="45" fillId="2" borderId="0" xfId="11" applyFont="1" applyFill="1" applyAlignment="1">
      <alignment vertical="center"/>
    </xf>
    <xf numFmtId="0" fontId="45" fillId="3" borderId="0" xfId="0" applyFont="1" applyFill="1" applyAlignment="1">
      <alignment vertical="center"/>
    </xf>
    <xf numFmtId="0" fontId="45" fillId="9" borderId="0" xfId="0" applyFont="1" applyFill="1"/>
    <xf numFmtId="0" fontId="9" fillId="4" borderId="0" xfId="4" applyFont="1" applyAlignment="1">
      <alignment horizontal="center" vertical="center"/>
    </xf>
    <xf numFmtId="0" fontId="44" fillId="3" borderId="0" xfId="14" applyFont="1" applyFill="1" applyAlignment="1">
      <alignment vertical="center"/>
    </xf>
    <xf numFmtId="0" fontId="44" fillId="3" borderId="6" xfId="2" applyFont="1" applyFill="1" applyBorder="1" applyAlignment="1">
      <alignment horizontal="center" vertical="center"/>
    </xf>
    <xf numFmtId="0" fontId="44" fillId="3" borderId="13" xfId="2" applyFont="1" applyFill="1" applyBorder="1" applyAlignment="1">
      <alignment horizontal="center" vertical="center"/>
    </xf>
    <xf numFmtId="0" fontId="48" fillId="0" borderId="14" xfId="0" applyFont="1" applyBorder="1" applyAlignment="1">
      <alignment horizontal="left" vertical="center" wrapText="1"/>
    </xf>
    <xf numFmtId="0" fontId="44" fillId="0" borderId="3" xfId="11" applyFont="1" applyBorder="1" applyAlignment="1">
      <alignment vertical="center"/>
    </xf>
    <xf numFmtId="0" fontId="45" fillId="0" borderId="3" xfId="11" applyFont="1" applyBorder="1" applyAlignment="1">
      <alignment vertical="center"/>
    </xf>
    <xf numFmtId="0" fontId="44" fillId="0" borderId="3" xfId="11" applyFont="1" applyBorder="1" applyAlignment="1">
      <alignment horizontal="center" vertical="center"/>
    </xf>
    <xf numFmtId="0" fontId="45" fillId="0" borderId="3" xfId="11" applyFont="1" applyBorder="1" applyAlignment="1">
      <alignment horizontal="center" vertical="center"/>
    </xf>
    <xf numFmtId="0" fontId="22" fillId="12" borderId="0" xfId="0" applyFont="1" applyFill="1"/>
    <xf numFmtId="0" fontId="44" fillId="3" borderId="0" xfId="15" applyFont="1" applyFill="1"/>
    <xf numFmtId="0" fontId="49" fillId="0" borderId="0" xfId="25" applyFont="1" applyBorder="1" applyAlignment="1">
      <alignment horizontal="center" vertical="center" wrapText="1"/>
    </xf>
    <xf numFmtId="0" fontId="45" fillId="0" borderId="0" xfId="11" applyFont="1" applyAlignment="1">
      <alignment vertical="center"/>
    </xf>
    <xf numFmtId="0" fontId="45" fillId="3" borderId="0" xfId="11" applyFont="1" applyFill="1" applyAlignment="1">
      <alignment vertical="center"/>
    </xf>
    <xf numFmtId="0" fontId="37" fillId="6" borderId="0" xfId="10" applyFont="1" applyFill="1" applyAlignment="1">
      <alignment vertical="center"/>
    </xf>
    <xf numFmtId="0" fontId="45" fillId="15" borderId="20" xfId="0" applyFont="1" applyFill="1" applyBorder="1" applyAlignment="1">
      <alignment vertical="top"/>
    </xf>
    <xf numFmtId="167" fontId="48" fillId="15" borderId="14" xfId="21" applyNumberFormat="1" applyFont="1" applyFill="1" applyBorder="1" applyAlignment="1" applyProtection="1">
      <alignment horizontal="center" vertical="center" wrapText="1"/>
      <protection locked="0"/>
    </xf>
    <xf numFmtId="0" fontId="45" fillId="20" borderId="3" xfId="11" applyFont="1" applyFill="1" applyBorder="1" applyAlignment="1">
      <alignment horizontal="center" vertical="center"/>
    </xf>
    <xf numFmtId="3" fontId="48" fillId="17" borderId="14" xfId="21" applyNumberFormat="1" applyFont="1" applyFill="1" applyBorder="1" applyAlignment="1">
      <alignment horizontal="center" vertical="center" wrapText="1"/>
    </xf>
    <xf numFmtId="1" fontId="44" fillId="14" borderId="3" xfId="12" applyNumberFormat="1" applyFont="1" applyFill="1" applyBorder="1" applyAlignment="1" applyProtection="1">
      <alignment vertical="center"/>
      <protection locked="0"/>
    </xf>
    <xf numFmtId="1" fontId="44" fillId="15" borderId="3" xfId="12" applyNumberFormat="1" applyFont="1" applyFill="1" applyBorder="1" applyAlignment="1" applyProtection="1">
      <alignment vertical="center"/>
      <protection locked="0"/>
    </xf>
    <xf numFmtId="0" fontId="21" fillId="0" borderId="0" xfId="12" applyFont="1"/>
    <xf numFmtId="0" fontId="21" fillId="18" borderId="0" xfId="12" applyFont="1" applyFill="1"/>
    <xf numFmtId="0" fontId="21" fillId="18" borderId="0" xfId="0" applyFont="1" applyFill="1"/>
    <xf numFmtId="0" fontId="21" fillId="3" borderId="11" xfId="12" applyFont="1" applyFill="1" applyBorder="1" applyAlignment="1">
      <alignment horizontal="left"/>
    </xf>
    <xf numFmtId="0" fontId="21" fillId="0" borderId="11" xfId="12" applyFont="1" applyBorder="1"/>
    <xf numFmtId="0" fontId="21" fillId="3" borderId="11" xfId="12" quotePrefix="1" applyFont="1" applyFill="1" applyBorder="1" applyAlignment="1">
      <alignment horizontal="center"/>
    </xf>
    <xf numFmtId="1" fontId="19" fillId="15" borderId="12" xfId="12" applyNumberFormat="1" applyFont="1" applyFill="1" applyBorder="1" applyAlignment="1" applyProtection="1">
      <alignment vertical="center"/>
      <protection locked="0"/>
    </xf>
    <xf numFmtId="0" fontId="21" fillId="19" borderId="0" xfId="12" applyFont="1" applyFill="1"/>
    <xf numFmtId="0" fontId="21" fillId="3" borderId="10" xfId="12" applyFont="1" applyFill="1" applyBorder="1" applyAlignment="1">
      <alignment horizontal="left"/>
    </xf>
    <xf numFmtId="0" fontId="21" fillId="0" borderId="10" xfId="12" applyFont="1" applyBorder="1"/>
    <xf numFmtId="0" fontId="21" fillId="3" borderId="10" xfId="12" quotePrefix="1" applyFont="1" applyFill="1" applyBorder="1" applyAlignment="1">
      <alignment horizontal="center"/>
    </xf>
    <xf numFmtId="166" fontId="21" fillId="3" borderId="0" xfId="19" applyNumberFormat="1" applyFont="1" applyFill="1" applyBorder="1"/>
    <xf numFmtId="1" fontId="19" fillId="15" borderId="8" xfId="12" applyNumberFormat="1" applyFont="1" applyFill="1" applyBorder="1" applyAlignment="1" applyProtection="1">
      <alignment vertical="center"/>
      <protection locked="0"/>
    </xf>
    <xf numFmtId="1" fontId="19" fillId="15" borderId="5" xfId="12" applyNumberFormat="1" applyFont="1" applyFill="1" applyBorder="1" applyAlignment="1" applyProtection="1">
      <alignment vertical="center"/>
      <protection locked="0"/>
    </xf>
    <xf numFmtId="0" fontId="21" fillId="17" borderId="3" xfId="11" applyFont="1" applyFill="1" applyBorder="1" applyAlignment="1">
      <alignment horizontal="center" vertical="center"/>
    </xf>
    <xf numFmtId="0" fontId="51" fillId="6" borderId="0" xfId="10" applyFont="1" applyFill="1" applyAlignment="1">
      <alignment vertical="center"/>
    </xf>
    <xf numFmtId="0" fontId="45" fillId="0" borderId="0" xfId="12" applyFont="1"/>
    <xf numFmtId="0" fontId="45" fillId="19" borderId="0" xfId="12" applyFont="1" applyFill="1"/>
    <xf numFmtId="0" fontId="21" fillId="15" borderId="3" xfId="11" applyFont="1" applyFill="1" applyBorder="1" applyAlignment="1">
      <alignment horizontal="center" vertical="center"/>
    </xf>
    <xf numFmtId="0" fontId="44" fillId="3" borderId="21" xfId="2" applyFont="1" applyFill="1" applyBorder="1" applyAlignment="1">
      <alignment horizontal="center" vertical="center"/>
    </xf>
    <xf numFmtId="0" fontId="54" fillId="21" borderId="0" xfId="28" applyNumberFormat="1" applyFont="1" applyFill="1" applyAlignment="1">
      <alignment horizontal="left" vertical="center"/>
    </xf>
    <xf numFmtId="0" fontId="55" fillId="0" borderId="0" xfId="26" applyFont="1"/>
    <xf numFmtId="0" fontId="56" fillId="0" borderId="0" xfId="26" applyFont="1"/>
    <xf numFmtId="0" fontId="55" fillId="0" borderId="13" xfId="26" applyFont="1" applyBorder="1"/>
    <xf numFmtId="0" fontId="0" fillId="0" borderId="10" xfId="26" applyFont="1" applyBorder="1" applyAlignment="1">
      <alignment horizontal="left" vertical="top"/>
    </xf>
    <xf numFmtId="0" fontId="55" fillId="21" borderId="0" xfId="26" applyFont="1" applyFill="1"/>
    <xf numFmtId="0" fontId="55" fillId="0" borderId="26" xfId="26" applyFont="1" applyBorder="1"/>
    <xf numFmtId="0" fontId="53" fillId="2" borderId="27" xfId="27" applyFont="1" applyBorder="1" applyAlignment="1">
      <alignment vertical="center" wrapText="1"/>
    </xf>
    <xf numFmtId="0" fontId="53" fillId="2" borderId="28" xfId="27" applyFont="1" applyBorder="1" applyAlignment="1">
      <alignment vertical="center" wrapText="1"/>
    </xf>
    <xf numFmtId="0" fontId="53" fillId="2" borderId="29" xfId="27" applyFont="1" applyBorder="1" applyAlignment="1">
      <alignment vertical="center" wrapText="1"/>
    </xf>
    <xf numFmtId="0" fontId="0" fillId="0" borderId="30" xfId="26" applyFont="1" applyBorder="1" applyAlignment="1">
      <alignment horizontal="left" vertical="top"/>
    </xf>
    <xf numFmtId="0" fontId="0" fillId="0" borderId="31" xfId="26" applyFont="1" applyBorder="1" applyAlignment="1">
      <alignment horizontal="left" vertical="top"/>
    </xf>
    <xf numFmtId="0" fontId="0" fillId="0" borderId="32" xfId="26" applyFont="1" applyBorder="1" applyAlignment="1">
      <alignment horizontal="left" vertical="top"/>
    </xf>
    <xf numFmtId="0" fontId="0" fillId="0" borderId="33" xfId="26" applyFont="1" applyBorder="1" applyAlignment="1">
      <alignment horizontal="left" vertical="top"/>
    </xf>
    <xf numFmtId="0" fontId="0" fillId="0" borderId="34" xfId="26" applyFont="1" applyBorder="1" applyAlignment="1">
      <alignment horizontal="left" vertical="top"/>
    </xf>
    <xf numFmtId="0" fontId="0" fillId="0" borderId="35" xfId="26" applyFont="1" applyBorder="1" applyAlignment="1">
      <alignment horizontal="left" vertical="top"/>
    </xf>
    <xf numFmtId="0" fontId="0" fillId="0" borderId="36" xfId="26" applyFont="1" applyBorder="1" applyAlignment="1">
      <alignment horizontal="left" vertical="top"/>
    </xf>
    <xf numFmtId="0" fontId="0" fillId="0" borderId="37" xfId="26" applyFont="1" applyBorder="1" applyAlignment="1">
      <alignment horizontal="left" vertical="top"/>
    </xf>
    <xf numFmtId="0" fontId="53" fillId="2" borderId="38" xfId="27" applyFont="1" applyBorder="1" applyAlignment="1">
      <alignment vertical="center" wrapText="1"/>
    </xf>
    <xf numFmtId="0" fontId="53" fillId="2" borderId="39" xfId="27" applyFont="1" applyBorder="1" applyAlignment="1">
      <alignment vertical="center" wrapText="1"/>
    </xf>
    <xf numFmtId="0" fontId="0" fillId="0" borderId="40" xfId="26" applyFont="1" applyBorder="1" applyAlignment="1">
      <alignment vertical="center"/>
    </xf>
    <xf numFmtId="0" fontId="55" fillId="0" borderId="41" xfId="26" applyFont="1" applyBorder="1"/>
    <xf numFmtId="0" fontId="55" fillId="0" borderId="42" xfId="26" applyFont="1" applyBorder="1"/>
    <xf numFmtId="0" fontId="0" fillId="0" borderId="43" xfId="26" applyFont="1" applyBorder="1" applyAlignment="1">
      <alignment horizontal="left" vertical="top"/>
    </xf>
    <xf numFmtId="0" fontId="55" fillId="0" borderId="44" xfId="26" applyFont="1" applyBorder="1"/>
    <xf numFmtId="0" fontId="0" fillId="0" borderId="43" xfId="26" applyFont="1" applyBorder="1"/>
    <xf numFmtId="0" fontId="0" fillId="0" borderId="45" xfId="26" applyFont="1" applyBorder="1"/>
    <xf numFmtId="0" fontId="0" fillId="0" borderId="46" xfId="26" applyFont="1" applyBorder="1"/>
    <xf numFmtId="0" fontId="0" fillId="0" borderId="47" xfId="26" applyFont="1" applyBorder="1"/>
    <xf numFmtId="0" fontId="55" fillId="0" borderId="48" xfId="26" applyFont="1" applyBorder="1"/>
    <xf numFmtId="0" fontId="55" fillId="0" borderId="49" xfId="26" applyFont="1" applyBorder="1"/>
    <xf numFmtId="0" fontId="25" fillId="2" borderId="50" xfId="11" applyFont="1" applyFill="1" applyBorder="1" applyAlignment="1">
      <alignment horizontal="center" vertical="center" wrapText="1"/>
    </xf>
    <xf numFmtId="0" fontId="25" fillId="2" borderId="51" xfId="11" applyFont="1" applyFill="1" applyBorder="1" applyAlignment="1">
      <alignment horizontal="center" vertical="center" wrapText="1"/>
    </xf>
    <xf numFmtId="0" fontId="25" fillId="2" borderId="52" xfId="11" applyFont="1" applyFill="1" applyBorder="1" applyAlignment="1">
      <alignment horizontal="center" vertical="center" wrapText="1"/>
    </xf>
    <xf numFmtId="0" fontId="25" fillId="2" borderId="23" xfId="11" applyFont="1" applyFill="1" applyBorder="1" applyAlignment="1">
      <alignment horizontal="center" vertical="center" wrapText="1"/>
    </xf>
    <xf numFmtId="0" fontId="22" fillId="0" borderId="53" xfId="25" applyFont="1" applyFill="1" applyBorder="1" applyAlignment="1">
      <alignment horizontal="center" vertical="center" wrapText="1"/>
    </xf>
    <xf numFmtId="0" fontId="22" fillId="0" borderId="54" xfId="25" applyFont="1" applyFill="1" applyBorder="1" applyAlignment="1">
      <alignment horizontal="center" vertical="center" wrapText="1"/>
    </xf>
    <xf numFmtId="0" fontId="22" fillId="0" borderId="55" xfId="25" applyFont="1" applyFill="1" applyBorder="1" applyAlignment="1">
      <alignment horizontal="center" vertical="center" wrapText="1"/>
    </xf>
    <xf numFmtId="0" fontId="36" fillId="0" borderId="53" xfId="0" applyFont="1" applyBorder="1" applyAlignment="1" applyProtection="1">
      <alignment horizontal="left" vertical="top"/>
      <protection locked="0"/>
    </xf>
    <xf numFmtId="0" fontId="36" fillId="0" borderId="54" xfId="0" applyFont="1" applyBorder="1" applyAlignment="1" applyProtection="1">
      <alignment vertical="center"/>
      <protection locked="0"/>
    </xf>
    <xf numFmtId="0" fontId="0" fillId="0" borderId="56" xfId="0" applyBorder="1"/>
    <xf numFmtId="0" fontId="25" fillId="2" borderId="57" xfId="11" applyFont="1" applyFill="1" applyBorder="1" applyAlignment="1">
      <alignment horizontal="center" vertical="center" wrapText="1"/>
    </xf>
    <xf numFmtId="0" fontId="25" fillId="2" borderId="58" xfId="11" applyFont="1" applyFill="1" applyBorder="1" applyAlignment="1">
      <alignment horizontal="left" vertical="center" wrapText="1"/>
    </xf>
    <xf numFmtId="0" fontId="23" fillId="0" borderId="59" xfId="0" applyFont="1" applyBorder="1" applyAlignment="1">
      <alignment horizontal="center" vertical="center" wrapText="1"/>
    </xf>
    <xf numFmtId="0" fontId="23" fillId="0" borderId="60" xfId="0" applyFont="1" applyBorder="1" applyAlignment="1">
      <alignment horizontal="left" vertical="center" wrapText="1"/>
    </xf>
    <xf numFmtId="0" fontId="19" fillId="3" borderId="61" xfId="2" applyFont="1" applyFill="1" applyBorder="1" applyAlignment="1">
      <alignment horizontal="center" vertical="center"/>
    </xf>
    <xf numFmtId="0" fontId="19" fillId="3" borderId="62" xfId="2" applyFont="1" applyFill="1" applyBorder="1" applyAlignment="1">
      <alignment horizontal="center" vertical="center"/>
    </xf>
    <xf numFmtId="167" fontId="23" fillId="15" borderId="63" xfId="21" applyNumberFormat="1" applyFont="1" applyFill="1" applyBorder="1" applyAlignment="1">
      <alignment horizontal="center" vertical="center" wrapText="1"/>
    </xf>
    <xf numFmtId="167" fontId="23" fillId="15" borderId="64" xfId="21" applyNumberFormat="1" applyFont="1" applyFill="1" applyBorder="1" applyAlignment="1">
      <alignment horizontal="center" vertical="center" wrapText="1"/>
    </xf>
    <xf numFmtId="1" fontId="19" fillId="14" borderId="65" xfId="12" applyNumberFormat="1" applyFont="1" applyFill="1" applyBorder="1" applyAlignment="1" applyProtection="1">
      <alignment vertical="center"/>
      <protection locked="0"/>
    </xf>
    <xf numFmtId="0" fontId="23" fillId="0" borderId="66" xfId="0" applyFont="1" applyBorder="1" applyAlignment="1">
      <alignment horizontal="center" vertical="center" wrapText="1"/>
    </xf>
    <xf numFmtId="1" fontId="19" fillId="14" borderId="67" xfId="12" applyNumberFormat="1" applyFont="1" applyFill="1" applyBorder="1" applyAlignment="1" applyProtection="1">
      <alignment vertical="center"/>
      <protection locked="0"/>
    </xf>
    <xf numFmtId="3" fontId="23" fillId="17" borderId="68" xfId="21" applyNumberFormat="1" applyFont="1" applyFill="1" applyBorder="1" applyAlignment="1">
      <alignment horizontal="center" vertical="center" wrapText="1"/>
    </xf>
    <xf numFmtId="0" fontId="23" fillId="0" borderId="69" xfId="0" applyFont="1" applyBorder="1" applyAlignment="1">
      <alignment horizontal="center" vertical="center" wrapText="1"/>
    </xf>
    <xf numFmtId="0" fontId="23" fillId="0" borderId="70" xfId="0" applyFont="1" applyBorder="1" applyAlignment="1">
      <alignment horizontal="left" vertical="center" wrapText="1"/>
    </xf>
    <xf numFmtId="0" fontId="23" fillId="0" borderId="71" xfId="0" applyFont="1" applyBorder="1" applyAlignment="1">
      <alignment horizontal="center" vertical="center" wrapText="1"/>
    </xf>
    <xf numFmtId="0" fontId="44" fillId="3" borderId="72" xfId="2" applyFont="1" applyFill="1" applyBorder="1" applyAlignment="1">
      <alignment horizontal="center" vertical="center"/>
    </xf>
    <xf numFmtId="167" fontId="48" fillId="15" borderId="73" xfId="21" applyNumberFormat="1" applyFont="1" applyFill="1" applyBorder="1" applyAlignment="1" applyProtection="1">
      <alignment horizontal="center" vertical="center" wrapText="1"/>
      <protection locked="0"/>
    </xf>
    <xf numFmtId="167" fontId="48" fillId="15" borderId="74" xfId="21" applyNumberFormat="1" applyFont="1" applyFill="1" applyBorder="1" applyAlignment="1" applyProtection="1">
      <alignment horizontal="center" vertical="center" wrapText="1"/>
      <protection locked="0"/>
    </xf>
    <xf numFmtId="167" fontId="23" fillId="15" borderId="75" xfId="21" applyNumberFormat="1" applyFont="1" applyFill="1" applyBorder="1" applyAlignment="1" applyProtection="1">
      <alignment horizontal="center" vertical="center" wrapText="1"/>
      <protection locked="0"/>
    </xf>
    <xf numFmtId="167" fontId="23" fillId="15" borderId="76" xfId="21" applyNumberFormat="1" applyFont="1" applyFill="1" applyBorder="1" applyAlignment="1" applyProtection="1">
      <alignment horizontal="center" vertical="center" wrapText="1"/>
      <protection locked="0"/>
    </xf>
    <xf numFmtId="3" fontId="23" fillId="17" borderId="77" xfId="21" applyNumberFormat="1" applyFont="1" applyFill="1" applyBorder="1" applyAlignment="1">
      <alignment horizontal="center" vertical="center" wrapText="1"/>
    </xf>
    <xf numFmtId="0" fontId="46" fillId="2" borderId="57" xfId="11" applyFont="1" applyFill="1" applyBorder="1" applyAlignment="1">
      <alignment horizontal="center" vertical="center" wrapText="1"/>
    </xf>
    <xf numFmtId="0" fontId="46" fillId="2" borderId="58" xfId="11" applyFont="1" applyFill="1" applyBorder="1" applyAlignment="1">
      <alignment horizontal="left" vertical="center" wrapText="1"/>
    </xf>
    <xf numFmtId="0" fontId="44" fillId="0" borderId="78" xfId="2" applyFont="1" applyBorder="1" applyAlignment="1">
      <alignment horizontal="center" vertical="center"/>
    </xf>
    <xf numFmtId="0" fontId="48" fillId="0" borderId="60" xfId="0" applyFont="1" applyBorder="1" applyAlignment="1">
      <alignment horizontal="left" vertical="center" wrapText="1"/>
    </xf>
    <xf numFmtId="0" fontId="44" fillId="3" borderId="79" xfId="2" applyFont="1" applyFill="1" applyBorder="1" applyAlignment="1">
      <alignment horizontal="center" vertical="center"/>
    </xf>
    <xf numFmtId="0" fontId="44" fillId="3" borderId="62" xfId="2" applyFont="1" applyFill="1" applyBorder="1" applyAlignment="1">
      <alignment horizontal="center" vertical="center"/>
    </xf>
    <xf numFmtId="167" fontId="48" fillId="15" borderId="80" xfId="21" applyNumberFormat="1" applyFont="1" applyFill="1" applyBorder="1" applyAlignment="1">
      <alignment horizontal="center" vertical="center" wrapText="1"/>
    </xf>
    <xf numFmtId="0" fontId="44" fillId="0" borderId="81" xfId="2" applyFont="1" applyBorder="1" applyAlignment="1">
      <alignment horizontal="center" vertical="center"/>
    </xf>
    <xf numFmtId="167" fontId="48" fillId="15" borderId="82" xfId="21" applyNumberFormat="1" applyFont="1" applyFill="1" applyBorder="1" applyAlignment="1" applyProtection="1">
      <alignment horizontal="center" vertical="center" wrapText="1"/>
      <protection locked="0"/>
    </xf>
    <xf numFmtId="167" fontId="48" fillId="15" borderId="68" xfId="21" applyNumberFormat="1" applyFont="1" applyFill="1" applyBorder="1" applyAlignment="1" applyProtection="1">
      <alignment horizontal="center" vertical="center" wrapText="1"/>
      <protection locked="0"/>
    </xf>
    <xf numFmtId="0" fontId="44" fillId="0" borderId="83" xfId="2" applyFont="1" applyBorder="1" applyAlignment="1">
      <alignment horizontal="center" vertical="center"/>
    </xf>
    <xf numFmtId="0" fontId="48" fillId="0" borderId="70" xfId="0" applyFont="1" applyBorder="1" applyAlignment="1">
      <alignment horizontal="left" vertical="center" wrapText="1"/>
    </xf>
    <xf numFmtId="0" fontId="44" fillId="3" borderId="48" xfId="2" applyFont="1" applyFill="1" applyBorder="1" applyAlignment="1">
      <alignment horizontal="center" vertical="center"/>
    </xf>
    <xf numFmtId="167" fontId="48" fillId="15" borderId="77" xfId="21" applyNumberFormat="1" applyFont="1" applyFill="1" applyBorder="1" applyAlignment="1" applyProtection="1">
      <alignment horizontal="center" vertical="center" wrapText="1"/>
      <protection locked="0"/>
    </xf>
    <xf numFmtId="0" fontId="27" fillId="0" borderId="85" xfId="2" applyFont="1" applyBorder="1" applyAlignment="1">
      <alignment horizontal="center" vertical="center"/>
    </xf>
    <xf numFmtId="0" fontId="19" fillId="0" borderId="88" xfId="2" applyFont="1" applyBorder="1" applyAlignment="1">
      <alignment horizontal="center" vertical="top"/>
    </xf>
    <xf numFmtId="0" fontId="19" fillId="0" borderId="90" xfId="2" applyFont="1" applyBorder="1" applyAlignment="1">
      <alignment horizontal="center" vertical="top"/>
    </xf>
    <xf numFmtId="0" fontId="19" fillId="0" borderId="91" xfId="2" applyFont="1" applyBorder="1" applyAlignment="1">
      <alignment horizontal="center" vertical="top"/>
    </xf>
    <xf numFmtId="0" fontId="27" fillId="0" borderId="96" xfId="2" applyFont="1" applyBorder="1" applyAlignment="1">
      <alignment horizontal="center" vertical="center"/>
    </xf>
    <xf numFmtId="0" fontId="27" fillId="2" borderId="23" xfId="11" applyFont="1" applyFill="1" applyBorder="1" applyAlignment="1">
      <alignment horizontal="center" vertical="center" wrapText="1"/>
    </xf>
    <xf numFmtId="0" fontId="25" fillId="2" borderId="84" xfId="11" applyFont="1" applyFill="1" applyBorder="1" applyAlignment="1">
      <alignment horizontal="center" vertical="center" wrapText="1"/>
    </xf>
    <xf numFmtId="0" fontId="25" fillId="2" borderId="25" xfId="11" applyFont="1" applyFill="1" applyBorder="1" applyAlignment="1">
      <alignment horizontal="center" vertical="center" wrapText="1"/>
    </xf>
    <xf numFmtId="0" fontId="25" fillId="2" borderId="105" xfId="11" applyFont="1" applyFill="1" applyBorder="1" applyAlignment="1">
      <alignment horizontal="center" vertical="center" wrapText="1"/>
    </xf>
    <xf numFmtId="0" fontId="49" fillId="0" borderId="53" xfId="25" applyFont="1" applyBorder="1" applyAlignment="1">
      <alignment horizontal="center" vertical="center" wrapText="1"/>
    </xf>
    <xf numFmtId="0" fontId="49" fillId="0" borderId="54" xfId="25" applyFont="1" applyBorder="1" applyAlignment="1">
      <alignment horizontal="center" vertical="center" wrapText="1"/>
    </xf>
    <xf numFmtId="0" fontId="49" fillId="0" borderId="55" xfId="25" applyFont="1" applyBorder="1" applyAlignment="1">
      <alignment horizontal="center" vertical="center" wrapText="1"/>
    </xf>
    <xf numFmtId="0" fontId="25" fillId="2" borderId="24" xfId="11" applyFont="1" applyFill="1" applyBorder="1" applyAlignment="1">
      <alignment horizontal="center" vertical="center"/>
    </xf>
    <xf numFmtId="0" fontId="25" fillId="2" borderId="52" xfId="11" applyFont="1" applyFill="1" applyBorder="1" applyAlignment="1">
      <alignment vertical="center"/>
    </xf>
    <xf numFmtId="0" fontId="25" fillId="2" borderId="96" xfId="11" applyFont="1" applyFill="1" applyBorder="1" applyAlignment="1">
      <alignment horizontal="center" vertical="center"/>
    </xf>
    <xf numFmtId="0" fontId="25" fillId="2" borderId="58" xfId="11" applyFont="1" applyFill="1" applyBorder="1" applyAlignment="1">
      <alignment vertical="center"/>
    </xf>
    <xf numFmtId="0" fontId="21" fillId="0" borderId="78" xfId="11" applyFont="1" applyBorder="1" applyAlignment="1">
      <alignment horizontal="center" vertical="center"/>
    </xf>
    <xf numFmtId="0" fontId="21" fillId="0" borderId="61" xfId="11" applyFont="1" applyBorder="1" applyAlignment="1">
      <alignment vertical="center"/>
    </xf>
    <xf numFmtId="0" fontId="21" fillId="0" borderId="61" xfId="11" applyFont="1" applyBorder="1" applyAlignment="1">
      <alignment horizontal="center" vertical="center"/>
    </xf>
    <xf numFmtId="0" fontId="21" fillId="0" borderId="106" xfId="11" applyFont="1" applyBorder="1" applyAlignment="1">
      <alignment horizontal="center" vertical="center"/>
    </xf>
    <xf numFmtId="1" fontId="19" fillId="15" borderId="107" xfId="12" applyNumberFormat="1" applyFont="1" applyFill="1" applyBorder="1" applyAlignment="1" applyProtection="1">
      <alignment vertical="center"/>
      <protection locked="0"/>
    </xf>
    <xf numFmtId="1" fontId="19" fillId="15" borderId="61" xfId="12" applyNumberFormat="1" applyFont="1" applyFill="1" applyBorder="1" applyAlignment="1" applyProtection="1">
      <alignment vertical="center"/>
      <protection locked="0"/>
    </xf>
    <xf numFmtId="1" fontId="21" fillId="17" borderId="108" xfId="11" applyNumberFormat="1" applyFont="1" applyFill="1" applyBorder="1" applyAlignment="1">
      <alignment vertical="center"/>
    </xf>
    <xf numFmtId="1" fontId="21" fillId="17" borderId="87" xfId="11" applyNumberFormat="1" applyFont="1" applyFill="1" applyBorder="1" applyAlignment="1">
      <alignment vertical="center"/>
    </xf>
    <xf numFmtId="0" fontId="21" fillId="0" borderId="90" xfId="11" applyFont="1" applyBorder="1" applyAlignment="1">
      <alignment horizontal="center" vertical="center"/>
    </xf>
    <xf numFmtId="1" fontId="21" fillId="17" borderId="89" xfId="11" applyNumberFormat="1" applyFont="1" applyFill="1" applyBorder="1" applyAlignment="1">
      <alignment vertical="center"/>
    </xf>
    <xf numFmtId="0" fontId="19" fillId="0" borderId="90" xfId="11" applyFont="1" applyBorder="1" applyAlignment="1">
      <alignment horizontal="center" vertical="center"/>
    </xf>
    <xf numFmtId="0" fontId="21" fillId="0" borderId="91" xfId="11" applyFont="1" applyBorder="1" applyAlignment="1">
      <alignment horizontal="center" vertical="center"/>
    </xf>
    <xf numFmtId="0" fontId="21" fillId="0" borderId="109" xfId="11" applyFont="1" applyBorder="1" applyAlignment="1">
      <alignment vertical="center"/>
    </xf>
    <xf numFmtId="0" fontId="21" fillId="0" borderId="109" xfId="11" applyFont="1" applyBorder="1" applyAlignment="1">
      <alignment horizontal="center" vertical="center"/>
    </xf>
    <xf numFmtId="0" fontId="21" fillId="0" borderId="110" xfId="11" applyFont="1" applyBorder="1" applyAlignment="1">
      <alignment horizontal="center" vertical="center"/>
    </xf>
    <xf numFmtId="1" fontId="19" fillId="17" borderId="111" xfId="2" applyNumberFormat="1" applyFont="1" applyFill="1" applyBorder="1" applyAlignment="1">
      <alignment vertical="center"/>
    </xf>
    <xf numFmtId="1" fontId="19" fillId="17" borderId="109" xfId="2" applyNumberFormat="1" applyFont="1" applyFill="1" applyBorder="1" applyAlignment="1">
      <alignment vertical="center"/>
    </xf>
    <xf numFmtId="1" fontId="19" fillId="17" borderId="112" xfId="2" applyNumberFormat="1" applyFont="1" applyFill="1" applyBorder="1" applyAlignment="1">
      <alignment vertical="center"/>
    </xf>
    <xf numFmtId="0" fontId="21" fillId="0" borderId="62" xfId="11" applyFont="1" applyBorder="1" applyAlignment="1">
      <alignment horizontal="center" vertical="center"/>
    </xf>
    <xf numFmtId="1" fontId="19" fillId="14" borderId="61" xfId="12" applyNumberFormat="1" applyFont="1" applyFill="1" applyBorder="1" applyAlignment="1" applyProtection="1">
      <alignment vertical="center"/>
      <protection locked="0"/>
    </xf>
    <xf numFmtId="0" fontId="21" fillId="0" borderId="72" xfId="11" applyFont="1" applyBorder="1" applyAlignment="1">
      <alignment horizontal="center" vertical="center"/>
    </xf>
    <xf numFmtId="1" fontId="19" fillId="15" borderId="109" xfId="12" applyNumberFormat="1" applyFont="1" applyFill="1" applyBorder="1" applyAlignment="1" applyProtection="1">
      <alignment vertical="center"/>
      <protection locked="0"/>
    </xf>
    <xf numFmtId="1" fontId="19" fillId="14" borderId="109" xfId="12" applyNumberFormat="1" applyFont="1" applyFill="1" applyBorder="1" applyAlignment="1" applyProtection="1">
      <alignment vertical="center"/>
      <protection locked="0"/>
    </xf>
    <xf numFmtId="0" fontId="19" fillId="0" borderId="110" xfId="11" applyFont="1" applyBorder="1" applyAlignment="1">
      <alignment horizontal="center" vertical="center"/>
    </xf>
    <xf numFmtId="0" fontId="21" fillId="15" borderId="41" xfId="0" applyFont="1" applyFill="1" applyBorder="1" applyAlignment="1">
      <alignment vertical="top"/>
    </xf>
    <xf numFmtId="0" fontId="21" fillId="17" borderId="42" xfId="0" applyFont="1" applyFill="1" applyBorder="1" applyAlignment="1">
      <alignment vertical="top"/>
    </xf>
    <xf numFmtId="0" fontId="21" fillId="17" borderId="44" xfId="0" applyFont="1" applyFill="1" applyBorder="1" applyAlignment="1">
      <alignment vertical="top"/>
    </xf>
    <xf numFmtId="0" fontId="21" fillId="15" borderId="48" xfId="0" applyFont="1" applyFill="1" applyBorder="1" applyAlignment="1">
      <alignment vertical="top"/>
    </xf>
    <xf numFmtId="0" fontId="21" fillId="17" borderId="49" xfId="0" applyFont="1" applyFill="1" applyBorder="1" applyAlignment="1">
      <alignment vertical="top"/>
    </xf>
    <xf numFmtId="0" fontId="25" fillId="2" borderId="113" xfId="11" applyFont="1" applyFill="1" applyBorder="1" applyAlignment="1">
      <alignment horizontal="center" vertical="center" wrapText="1"/>
    </xf>
    <xf numFmtId="0" fontId="25" fillId="2" borderId="114" xfId="11" applyFont="1" applyFill="1" applyBorder="1" applyAlignment="1">
      <alignment horizontal="center" vertical="center" wrapText="1"/>
    </xf>
    <xf numFmtId="0" fontId="25" fillId="2" borderId="115" xfId="11" applyFont="1" applyFill="1" applyBorder="1" applyAlignment="1">
      <alignment horizontal="center" vertical="center" wrapText="1"/>
    </xf>
    <xf numFmtId="0" fontId="45" fillId="0" borderId="78" xfId="11" applyFont="1" applyBorder="1" applyAlignment="1">
      <alignment horizontal="center" vertical="center"/>
    </xf>
    <xf numFmtId="0" fontId="45" fillId="0" borderId="61" xfId="11" applyFont="1" applyBorder="1" applyAlignment="1">
      <alignment vertical="center"/>
    </xf>
    <xf numFmtId="0" fontId="45" fillId="0" borderId="61" xfId="11" applyFont="1" applyBorder="1" applyAlignment="1">
      <alignment horizontal="center" vertical="center"/>
    </xf>
    <xf numFmtId="0" fontId="45" fillId="0" borderId="91" xfId="11" applyFont="1" applyBorder="1" applyAlignment="1">
      <alignment horizontal="center" vertical="center"/>
    </xf>
    <xf numFmtId="0" fontId="45" fillId="0" borderId="109" xfId="11" applyFont="1" applyBorder="1" applyAlignment="1">
      <alignment vertical="center"/>
    </xf>
    <xf numFmtId="0" fontId="45" fillId="0" borderId="109" xfId="11" applyFont="1" applyBorder="1" applyAlignment="1">
      <alignment horizontal="center" vertical="center"/>
    </xf>
    <xf numFmtId="0" fontId="45" fillId="15" borderId="116" xfId="0" applyFont="1" applyFill="1" applyBorder="1" applyAlignment="1">
      <alignment vertical="top"/>
    </xf>
    <xf numFmtId="0" fontId="45" fillId="15" borderId="42" xfId="0" applyFont="1" applyFill="1" applyBorder="1" applyAlignment="1">
      <alignment vertical="top"/>
    </xf>
    <xf numFmtId="0" fontId="45" fillId="15" borderId="44" xfId="0" applyFont="1" applyFill="1" applyBorder="1" applyAlignment="1">
      <alignment vertical="top"/>
    </xf>
    <xf numFmtId="0" fontId="45" fillId="15" borderId="117" xfId="0" applyFont="1" applyFill="1" applyBorder="1" applyAlignment="1">
      <alignment vertical="top"/>
    </xf>
    <xf numFmtId="0" fontId="45" fillId="15" borderId="49" xfId="0" applyFont="1" applyFill="1" applyBorder="1" applyAlignment="1">
      <alignment vertical="top"/>
    </xf>
    <xf numFmtId="0" fontId="45" fillId="17" borderId="118" xfId="0" applyFont="1" applyFill="1" applyBorder="1" applyAlignment="1">
      <alignment vertical="top"/>
    </xf>
    <xf numFmtId="0" fontId="45" fillId="17" borderId="119" xfId="0" applyFont="1" applyFill="1" applyBorder="1" applyAlignment="1">
      <alignment vertical="top"/>
    </xf>
    <xf numFmtId="0" fontId="45" fillId="17" borderId="120" xfId="0" applyFont="1" applyFill="1" applyBorder="1" applyAlignment="1">
      <alignment vertical="top"/>
    </xf>
    <xf numFmtId="0" fontId="19" fillId="0" borderId="85" xfId="2" applyFont="1" applyBorder="1" applyAlignment="1">
      <alignment horizontal="left" vertical="top" wrapText="1"/>
    </xf>
    <xf numFmtId="0" fontId="19" fillId="0" borderId="81" xfId="2" applyFont="1" applyBorder="1" applyAlignment="1">
      <alignment horizontal="left" vertical="top" wrapText="1"/>
    </xf>
    <xf numFmtId="0" fontId="19" fillId="0" borderId="83" xfId="2" applyFont="1" applyBorder="1" applyAlignment="1">
      <alignment horizontal="left" vertical="top" wrapText="1"/>
    </xf>
    <xf numFmtId="0" fontId="27" fillId="22" borderId="88" xfId="2" quotePrefix="1" applyFont="1" applyFill="1" applyBorder="1" applyAlignment="1">
      <alignment horizontal="center" vertical="top"/>
    </xf>
    <xf numFmtId="0" fontId="19" fillId="0" borderId="88" xfId="2" quotePrefix="1" applyFont="1" applyBorder="1" applyAlignment="1">
      <alignment horizontal="center" vertical="top"/>
    </xf>
    <xf numFmtId="0" fontId="25" fillId="2" borderId="51" xfId="11" applyFont="1" applyFill="1" applyBorder="1" applyAlignment="1">
      <alignment horizontal="center" vertical="center"/>
    </xf>
    <xf numFmtId="0" fontId="25" fillId="2" borderId="105" xfId="11" applyFont="1" applyFill="1" applyBorder="1" applyAlignment="1">
      <alignment horizontal="center" vertical="center"/>
    </xf>
    <xf numFmtId="0" fontId="25" fillId="2" borderId="52" xfId="11" applyFont="1" applyFill="1" applyBorder="1" applyAlignment="1">
      <alignment horizontal="center" vertical="center"/>
    </xf>
    <xf numFmtId="0" fontId="46" fillId="2" borderId="23" xfId="11" applyFont="1" applyFill="1" applyBorder="1" applyAlignment="1">
      <alignment horizontal="center" vertical="center" wrapText="1"/>
    </xf>
    <xf numFmtId="0" fontId="45" fillId="0" borderId="103" xfId="0" applyFont="1" applyBorder="1"/>
    <xf numFmtId="0" fontId="21" fillId="0" borderId="103" xfId="0" applyFont="1" applyBorder="1"/>
    <xf numFmtId="0" fontId="45" fillId="0" borderId="23" xfId="0" applyFont="1" applyBorder="1"/>
    <xf numFmtId="0" fontId="21" fillId="0" borderId="23" xfId="0" applyFont="1" applyBorder="1"/>
    <xf numFmtId="0" fontId="25" fillId="2" borderId="96" xfId="2" applyFont="1" applyFill="1" applyBorder="1" applyAlignment="1">
      <alignment horizontal="center" vertical="center"/>
    </xf>
    <xf numFmtId="0" fontId="25" fillId="2" borderId="58" xfId="7" applyFont="1" applyFill="1" applyBorder="1" applyAlignment="1">
      <alignment vertical="center"/>
    </xf>
    <xf numFmtId="0" fontId="19" fillId="0" borderId="78" xfId="2" applyFont="1" applyBorder="1" applyAlignment="1">
      <alignment horizontal="center" vertical="center"/>
    </xf>
    <xf numFmtId="1" fontId="44" fillId="15" borderId="61" xfId="12" applyNumberFormat="1" applyFont="1" applyFill="1" applyBorder="1" applyAlignment="1" applyProtection="1">
      <alignment vertical="center"/>
      <protection locked="0"/>
    </xf>
    <xf numFmtId="1" fontId="44" fillId="15" borderId="65" xfId="12" applyNumberFormat="1" applyFont="1" applyFill="1" applyBorder="1" applyAlignment="1" applyProtection="1">
      <alignment vertical="center"/>
      <protection locked="0"/>
    </xf>
    <xf numFmtId="0" fontId="45" fillId="0" borderId="90" xfId="11" applyFont="1" applyBorder="1" applyAlignment="1">
      <alignment horizontal="center" vertical="center"/>
    </xf>
    <xf numFmtId="1" fontId="44" fillId="15" borderId="67" xfId="12" applyNumberFormat="1" applyFont="1" applyFill="1" applyBorder="1" applyAlignment="1" applyProtection="1">
      <alignment vertical="center"/>
      <protection locked="0"/>
    </xf>
    <xf numFmtId="0" fontId="45" fillId="0" borderId="109" xfId="11" applyFont="1" applyBorder="1" applyAlignment="1">
      <alignment vertical="center" wrapText="1"/>
    </xf>
    <xf numFmtId="0" fontId="45" fillId="17" borderId="109" xfId="11" applyFont="1" applyFill="1" applyBorder="1" applyAlignment="1">
      <alignment horizontal="center" vertical="center"/>
    </xf>
    <xf numFmtId="1" fontId="44" fillId="17" borderId="109" xfId="2" applyNumberFormat="1" applyFont="1" applyFill="1" applyBorder="1" applyAlignment="1">
      <alignment vertical="center"/>
    </xf>
    <xf numFmtId="1" fontId="44" fillId="17" borderId="112" xfId="2" applyNumberFormat="1" applyFont="1" applyFill="1" applyBorder="1" applyAlignment="1">
      <alignment vertical="center"/>
    </xf>
    <xf numFmtId="0" fontId="19" fillId="0" borderId="50" xfId="2" applyFont="1" applyBorder="1" applyAlignment="1">
      <alignment horizontal="center" vertical="center"/>
    </xf>
    <xf numFmtId="0" fontId="23" fillId="0" borderId="51" xfId="2" applyFont="1" applyBorder="1" applyAlignment="1">
      <alignment vertical="center" wrapText="1"/>
    </xf>
    <xf numFmtId="0" fontId="19" fillId="3" borderId="51" xfId="2" applyFont="1" applyFill="1" applyBorder="1" applyAlignment="1">
      <alignment horizontal="center" vertical="center"/>
    </xf>
    <xf numFmtId="0" fontId="19" fillId="3" borderId="105" xfId="2" applyFont="1" applyFill="1" applyBorder="1" applyAlignment="1">
      <alignment horizontal="center" vertical="center"/>
    </xf>
    <xf numFmtId="1" fontId="44" fillId="15" borderId="51" xfId="12" applyNumberFormat="1" applyFont="1" applyFill="1" applyBorder="1" applyAlignment="1" applyProtection="1">
      <alignment vertical="center"/>
      <protection locked="0"/>
    </xf>
    <xf numFmtId="1" fontId="44" fillId="15" borderId="52" xfId="12" applyNumberFormat="1" applyFont="1" applyFill="1" applyBorder="1" applyAlignment="1" applyProtection="1">
      <alignment vertical="center"/>
      <protection locked="0"/>
    </xf>
    <xf numFmtId="0" fontId="27" fillId="2" borderId="81" xfId="2" applyFont="1" applyFill="1" applyBorder="1" applyAlignment="1">
      <alignment horizontal="center" vertical="center"/>
    </xf>
    <xf numFmtId="0" fontId="46" fillId="2" borderId="96" xfId="2" applyFont="1" applyFill="1" applyBorder="1" applyAlignment="1">
      <alignment horizontal="center" vertical="center"/>
    </xf>
    <xf numFmtId="0" fontId="46" fillId="2" borderId="58" xfId="7" applyFont="1" applyFill="1" applyBorder="1" applyAlignment="1">
      <alignment vertical="center"/>
    </xf>
    <xf numFmtId="0" fontId="48" fillId="0" borderId="61" xfId="7" applyFont="1" applyBorder="1" applyAlignment="1">
      <alignment vertical="center" wrapText="1"/>
    </xf>
    <xf numFmtId="0" fontId="21" fillId="15" borderId="42" xfId="0" applyFont="1" applyFill="1" applyBorder="1" applyAlignment="1">
      <alignment vertical="top"/>
    </xf>
    <xf numFmtId="0" fontId="19" fillId="0" borderId="121" xfId="2" applyFont="1" applyBorder="1" applyAlignment="1">
      <alignment horizontal="center" vertical="center"/>
    </xf>
    <xf numFmtId="0" fontId="23" fillId="16" borderId="82" xfId="0" applyFont="1" applyFill="1" applyBorder="1" applyAlignment="1">
      <alignment horizontal="left" vertical="center" wrapText="1"/>
    </xf>
    <xf numFmtId="0" fontId="19" fillId="0" borderId="129" xfId="2" applyFont="1" applyBorder="1" applyAlignment="1">
      <alignment horizontal="center" vertical="center"/>
    </xf>
    <xf numFmtId="0" fontId="23" fillId="0" borderId="130" xfId="7" applyFont="1" applyBorder="1" applyAlignment="1">
      <alignment vertical="center" wrapText="1"/>
    </xf>
    <xf numFmtId="0" fontId="19" fillId="3" borderId="130" xfId="2" applyFont="1" applyFill="1" applyBorder="1" applyAlignment="1">
      <alignment horizontal="center" vertical="center"/>
    </xf>
    <xf numFmtId="0" fontId="19" fillId="3" borderId="131" xfId="2" applyFont="1" applyFill="1" applyBorder="1" applyAlignment="1">
      <alignment horizontal="center" vertical="center"/>
    </xf>
    <xf numFmtId="0" fontId="21" fillId="15" borderId="49" xfId="0" applyFont="1" applyFill="1" applyBorder="1" applyAlignment="1">
      <alignment vertical="center"/>
    </xf>
    <xf numFmtId="0" fontId="21" fillId="15" borderId="132" xfId="0" applyFont="1" applyFill="1" applyBorder="1"/>
    <xf numFmtId="0" fontId="25" fillId="2" borderId="30" xfId="2" applyFont="1" applyFill="1" applyBorder="1" applyAlignment="1">
      <alignment horizontal="center" vertical="center"/>
    </xf>
    <xf numFmtId="0" fontId="25" fillId="2" borderId="31" xfId="2" applyFont="1" applyFill="1" applyBorder="1" applyAlignment="1">
      <alignment vertical="center"/>
    </xf>
    <xf numFmtId="0" fontId="25" fillId="2" borderId="31" xfId="11" applyFont="1" applyFill="1" applyBorder="1" applyAlignment="1">
      <alignment horizontal="center" vertical="center"/>
    </xf>
    <xf numFmtId="0" fontId="46" fillId="2" borderId="31" xfId="11" applyFont="1" applyFill="1" applyBorder="1" applyAlignment="1">
      <alignment horizontal="center" vertical="center"/>
    </xf>
    <xf numFmtId="0" fontId="25" fillId="2" borderId="32" xfId="2" applyFont="1" applyFill="1" applyBorder="1" applyAlignment="1">
      <alignment vertical="center"/>
    </xf>
    <xf numFmtId="0" fontId="19" fillId="0" borderId="133" xfId="2" applyFont="1" applyBorder="1" applyAlignment="1">
      <alignment horizontal="center" vertical="center"/>
    </xf>
    <xf numFmtId="1" fontId="21" fillId="17" borderId="67" xfId="11" applyNumberFormat="1" applyFont="1" applyFill="1" applyBorder="1" applyAlignment="1">
      <alignment horizontal="center" vertical="center"/>
    </xf>
    <xf numFmtId="0" fontId="19" fillId="0" borderId="33" xfId="2" applyFont="1" applyBorder="1" applyAlignment="1">
      <alignment horizontal="center" vertical="center"/>
    </xf>
    <xf numFmtId="0" fontId="19" fillId="0" borderId="35" xfId="2" applyFont="1" applyBorder="1" applyAlignment="1">
      <alignment horizontal="center" vertical="center"/>
    </xf>
    <xf numFmtId="0" fontId="21" fillId="3" borderId="36" xfId="12" applyFont="1" applyFill="1" applyBorder="1" applyAlignment="1">
      <alignment horizontal="left"/>
    </xf>
    <xf numFmtId="0" fontId="21" fillId="0" borderId="36" xfId="12" applyFont="1" applyBorder="1"/>
    <xf numFmtId="0" fontId="21" fillId="3" borderId="36" xfId="12" quotePrefix="1" applyFont="1" applyFill="1" applyBorder="1" applyAlignment="1">
      <alignment horizontal="center"/>
    </xf>
    <xf numFmtId="1" fontId="19" fillId="15" borderId="134" xfId="12" applyNumberFormat="1" applyFont="1" applyFill="1" applyBorder="1" applyAlignment="1" applyProtection="1">
      <alignment vertical="center"/>
      <protection locked="0"/>
    </xf>
    <xf numFmtId="1" fontId="21" fillId="17" borderId="112" xfId="11" applyNumberFormat="1" applyFont="1" applyFill="1" applyBorder="1" applyAlignment="1">
      <alignment horizontal="center" vertical="center"/>
    </xf>
    <xf numFmtId="0" fontId="21" fillId="13" borderId="135" xfId="12" applyFont="1" applyFill="1" applyBorder="1"/>
    <xf numFmtId="0" fontId="21" fillId="13" borderId="136" xfId="12" applyFont="1" applyFill="1" applyBorder="1"/>
    <xf numFmtId="0" fontId="21" fillId="13" borderId="34" xfId="12" applyFont="1" applyFill="1" applyBorder="1"/>
    <xf numFmtId="0" fontId="21" fillId="13" borderId="37" xfId="12" applyFont="1" applyFill="1" applyBorder="1"/>
    <xf numFmtId="0" fontId="16" fillId="0" borderId="0" xfId="24" applyFont="1" applyFill="1" applyBorder="1" applyAlignment="1">
      <alignment vertical="center" wrapText="1"/>
    </xf>
    <xf numFmtId="0" fontId="35" fillId="0" borderId="0" xfId="24" applyFont="1" applyFill="1" applyBorder="1" applyAlignment="1">
      <alignment vertical="center" wrapText="1"/>
    </xf>
    <xf numFmtId="0" fontId="50" fillId="0" borderId="0" xfId="24" applyFont="1" applyBorder="1" applyAlignment="1">
      <alignment vertical="center" wrapText="1"/>
    </xf>
    <xf numFmtId="0" fontId="16" fillId="0" borderId="0" xfId="24" applyFont="1" applyBorder="1" applyAlignment="1">
      <alignment vertical="center" wrapText="1"/>
    </xf>
    <xf numFmtId="0" fontId="35" fillId="17" borderId="0" xfId="24" applyFont="1" applyFill="1" applyBorder="1" applyAlignment="1">
      <alignment vertical="center" wrapText="1"/>
    </xf>
    <xf numFmtId="0" fontId="57" fillId="23" borderId="13" xfId="0" applyFont="1" applyFill="1" applyBorder="1" applyAlignment="1">
      <alignment vertical="center"/>
    </xf>
    <xf numFmtId="0" fontId="21" fillId="3" borderId="0" xfId="29" applyFont="1" applyFill="1" applyAlignment="1">
      <alignment vertical="top"/>
    </xf>
    <xf numFmtId="0" fontId="21" fillId="2" borderId="0" xfId="29" applyFont="1" applyFill="1" applyAlignment="1">
      <alignment vertical="top"/>
    </xf>
    <xf numFmtId="0" fontId="17" fillId="0" borderId="0" xfId="29"/>
    <xf numFmtId="0" fontId="21" fillId="2" borderId="0" xfId="30" applyFont="1" applyFill="1" applyAlignment="1">
      <alignment vertical="center"/>
    </xf>
    <xf numFmtId="0" fontId="21" fillId="0" borderId="0" xfId="29" applyFont="1"/>
    <xf numFmtId="0" fontId="21" fillId="9" borderId="0" xfId="29" applyFont="1" applyFill="1"/>
    <xf numFmtId="0" fontId="30" fillId="9" borderId="0" xfId="29" applyFont="1" applyFill="1"/>
    <xf numFmtId="0" fontId="19" fillId="0" borderId="138" xfId="2" applyFont="1" applyBorder="1" applyAlignment="1">
      <alignment horizontal="center" vertical="top"/>
    </xf>
    <xf numFmtId="0" fontId="27" fillId="2" borderId="23" xfId="30" applyFont="1" applyFill="1" applyBorder="1" applyAlignment="1">
      <alignment horizontal="center" vertical="center" wrapText="1"/>
    </xf>
    <xf numFmtId="0" fontId="1" fillId="0" borderId="0" xfId="29" applyFont="1"/>
    <xf numFmtId="0" fontId="21" fillId="3" borderId="0" xfId="31" applyFont="1" applyFill="1" applyAlignment="1">
      <alignment vertical="center"/>
    </xf>
    <xf numFmtId="0" fontId="25" fillId="3" borderId="0" xfId="30" applyFont="1" applyFill="1" applyAlignment="1">
      <alignment vertical="center"/>
    </xf>
    <xf numFmtId="0" fontId="21" fillId="3" borderId="0" xfId="31" applyFont="1" applyFill="1" applyAlignment="1">
      <alignment horizontal="center" vertical="center"/>
    </xf>
    <xf numFmtId="0" fontId="21" fillId="3" borderId="0" xfId="31" applyFont="1" applyFill="1" applyAlignment="1">
      <alignment horizontal="left" vertical="center"/>
    </xf>
    <xf numFmtId="0" fontId="21" fillId="3" borderId="0" xfId="30" applyFont="1" applyFill="1" applyAlignment="1">
      <alignment horizontal="left" vertical="center"/>
    </xf>
    <xf numFmtId="1" fontId="19" fillId="14" borderId="3" xfId="32" applyNumberFormat="1" applyFont="1" applyFill="1" applyBorder="1" applyAlignment="1" applyProtection="1">
      <alignment vertical="center"/>
      <protection locked="0"/>
    </xf>
    <xf numFmtId="0" fontId="21" fillId="8" borderId="3" xfId="30" applyFont="1" applyFill="1" applyBorder="1" applyAlignment="1">
      <alignment horizontal="center" vertical="center"/>
    </xf>
    <xf numFmtId="3" fontId="23" fillId="17" borderId="14" xfId="33" applyNumberFormat="1" applyFont="1" applyFill="1" applyBorder="1" applyAlignment="1">
      <alignment horizontal="center" vertical="center" wrapText="1"/>
    </xf>
    <xf numFmtId="0" fontId="21" fillId="20" borderId="3" xfId="30" applyFont="1" applyFill="1" applyBorder="1" applyAlignment="1">
      <alignment horizontal="center" vertical="center"/>
    </xf>
    <xf numFmtId="0" fontId="21" fillId="3" borderId="0" xfId="30" applyFont="1" applyFill="1" applyAlignment="1">
      <alignment vertical="center"/>
    </xf>
    <xf numFmtId="165" fontId="19" fillId="3" borderId="0" xfId="34" applyNumberFormat="1" applyFont="1" applyFill="1" applyBorder="1" applyAlignment="1" applyProtection="1">
      <alignment vertical="center"/>
    </xf>
    <xf numFmtId="167" fontId="23" fillId="15" borderId="14" xfId="33" applyNumberFormat="1" applyFont="1" applyFill="1" applyBorder="1" applyAlignment="1" applyProtection="1">
      <alignment horizontal="center" vertical="center" wrapText="1"/>
      <protection locked="0"/>
    </xf>
    <xf numFmtId="0" fontId="21" fillId="3" borderId="0" xfId="29" applyFont="1" applyFill="1" applyAlignment="1">
      <alignment vertical="center"/>
    </xf>
    <xf numFmtId="2" fontId="21" fillId="3" borderId="0" xfId="32" applyNumberFormat="1" applyFont="1" applyFill="1" applyAlignment="1">
      <alignment horizontal="right" vertical="center"/>
    </xf>
    <xf numFmtId="0" fontId="38" fillId="7" borderId="0" xfId="30" applyFont="1" applyFill="1" applyAlignment="1">
      <alignment horizontal="center" vertical="center"/>
    </xf>
    <xf numFmtId="0" fontId="22" fillId="0" borderId="55" xfId="25" applyFont="1" applyBorder="1" applyAlignment="1">
      <alignment horizontal="center" vertical="center" wrapText="1"/>
    </xf>
    <xf numFmtId="167" fontId="23" fillId="15" borderId="76" xfId="33" applyNumberFormat="1" applyFont="1" applyFill="1" applyBorder="1" applyAlignment="1" applyProtection="1">
      <alignment horizontal="center" vertical="center" wrapText="1"/>
      <protection locked="0"/>
    </xf>
    <xf numFmtId="167" fontId="23" fillId="15" borderId="73" xfId="33" applyNumberFormat="1" applyFont="1" applyFill="1" applyBorder="1" applyAlignment="1" applyProtection="1">
      <alignment horizontal="center" vertical="center" wrapText="1"/>
      <protection locked="0"/>
    </xf>
    <xf numFmtId="0" fontId="19" fillId="3" borderId="72" xfId="2" applyFont="1" applyFill="1" applyBorder="1" applyAlignment="1">
      <alignment horizontal="center" vertical="center"/>
    </xf>
    <xf numFmtId="0" fontId="23" fillId="0" borderId="71" xfId="32" applyFont="1" applyBorder="1" applyAlignment="1">
      <alignment horizontal="center" vertical="center" wrapText="1"/>
    </xf>
    <xf numFmtId="0" fontId="23" fillId="0" borderId="70" xfId="32" applyFont="1" applyBorder="1" applyAlignment="1">
      <alignment horizontal="left" vertical="center" wrapText="1"/>
    </xf>
    <xf numFmtId="0" fontId="23" fillId="0" borderId="69" xfId="32" applyFont="1" applyBorder="1" applyAlignment="1">
      <alignment horizontal="center" vertical="center" wrapText="1"/>
    </xf>
    <xf numFmtId="0" fontId="1" fillId="0" borderId="0" xfId="32"/>
    <xf numFmtId="0" fontId="17" fillId="0" borderId="56" xfId="29" applyBorder="1"/>
    <xf numFmtId="3" fontId="23" fillId="17" borderId="68" xfId="33" applyNumberFormat="1" applyFont="1" applyFill="1" applyBorder="1" applyAlignment="1">
      <alignment horizontal="center" vertical="center" wrapText="1"/>
    </xf>
    <xf numFmtId="167" fontId="23" fillId="15" borderId="16" xfId="33" applyNumberFormat="1" applyFont="1" applyFill="1" applyBorder="1" applyAlignment="1" applyProtection="1">
      <alignment horizontal="center" vertical="center" wrapText="1"/>
      <protection locked="0"/>
    </xf>
    <xf numFmtId="0" fontId="23" fillId="0" borderId="14" xfId="29" applyFont="1" applyBorder="1" applyAlignment="1">
      <alignment horizontal="left" vertical="center" wrapText="1"/>
    </xf>
    <xf numFmtId="0" fontId="23" fillId="0" borderId="66" xfId="29" applyFont="1" applyBorder="1" applyAlignment="1">
      <alignment horizontal="center" vertical="center" wrapText="1"/>
    </xf>
    <xf numFmtId="0" fontId="36" fillId="0" borderId="54" xfId="29" applyFont="1" applyBorder="1" applyAlignment="1" applyProtection="1">
      <alignment vertical="center"/>
      <protection locked="0"/>
    </xf>
    <xf numFmtId="167" fontId="23" fillId="15" borderId="80" xfId="33" applyNumberFormat="1" applyFont="1" applyFill="1" applyBorder="1" applyAlignment="1">
      <alignment horizontal="center" vertical="center" wrapText="1"/>
    </xf>
    <xf numFmtId="0" fontId="19" fillId="3" borderId="79" xfId="2" applyFont="1" applyFill="1" applyBorder="1" applyAlignment="1">
      <alignment horizontal="center" vertical="center"/>
    </xf>
    <xf numFmtId="0" fontId="23" fillId="0" borderId="60" xfId="29" applyFont="1" applyBorder="1" applyAlignment="1">
      <alignment horizontal="left" vertical="center" wrapText="1"/>
    </xf>
    <xf numFmtId="0" fontId="36" fillId="0" borderId="53" xfId="29" applyFont="1" applyBorder="1" applyAlignment="1" applyProtection="1">
      <alignment horizontal="left" vertical="top"/>
      <protection locked="0"/>
    </xf>
    <xf numFmtId="167" fontId="23" fillId="15" borderId="139" xfId="33" applyNumberFormat="1" applyFont="1" applyFill="1" applyBorder="1" applyAlignment="1" applyProtection="1">
      <alignment horizontal="center" vertical="center" wrapText="1"/>
      <protection locked="0"/>
    </xf>
    <xf numFmtId="0" fontId="23" fillId="0" borderId="59" xfId="29" applyFont="1" applyBorder="1" applyAlignment="1">
      <alignment horizontal="center" vertical="center" wrapText="1"/>
    </xf>
    <xf numFmtId="0" fontId="25" fillId="2" borderId="58" xfId="30" applyFont="1" applyFill="1" applyBorder="1" applyAlignment="1">
      <alignment horizontal="left" vertical="center" wrapText="1"/>
    </xf>
    <xf numFmtId="0" fontId="25" fillId="2" borderId="57" xfId="30" applyFont="1" applyFill="1" applyBorder="1" applyAlignment="1">
      <alignment horizontal="center" vertical="center" wrapText="1"/>
    </xf>
    <xf numFmtId="0" fontId="39" fillId="0" borderId="0" xfId="30" applyFont="1" applyAlignment="1">
      <alignment vertical="center"/>
    </xf>
    <xf numFmtId="0" fontId="21" fillId="3" borderId="0" xfId="32" applyFont="1" applyFill="1"/>
    <xf numFmtId="0" fontId="39" fillId="0" borderId="0" xfId="29" applyFont="1"/>
    <xf numFmtId="0" fontId="25" fillId="2" borderId="23" xfId="30" applyFont="1" applyFill="1" applyBorder="1" applyAlignment="1">
      <alignment horizontal="center" vertical="center" wrapText="1"/>
    </xf>
    <xf numFmtId="0" fontId="25" fillId="2" borderId="52" xfId="30" applyFont="1" applyFill="1" applyBorder="1" applyAlignment="1">
      <alignment horizontal="center" vertical="center" wrapText="1"/>
    </xf>
    <xf numFmtId="0" fontId="25" fillId="2" borderId="51" xfId="30" applyFont="1" applyFill="1" applyBorder="1" applyAlignment="1">
      <alignment horizontal="center" vertical="center" wrapText="1"/>
    </xf>
    <xf numFmtId="0" fontId="37" fillId="21" borderId="0" xfId="35" applyFont="1" applyFill="1" applyAlignment="1">
      <alignment vertical="center"/>
    </xf>
    <xf numFmtId="0" fontId="24" fillId="21" borderId="0" xfId="35" applyFont="1" applyFill="1" applyAlignment="1">
      <alignment vertical="center"/>
    </xf>
    <xf numFmtId="0" fontId="1" fillId="0" borderId="0" xfId="0" applyFont="1"/>
    <xf numFmtId="0" fontId="1" fillId="0" borderId="0" xfId="1" applyFont="1"/>
    <xf numFmtId="0" fontId="23" fillId="0" borderId="72" xfId="0" applyFont="1" applyBorder="1" applyAlignment="1">
      <alignment horizontal="left" vertical="center" wrapText="1"/>
    </xf>
    <xf numFmtId="0" fontId="23" fillId="0" borderId="92" xfId="0" applyFont="1" applyBorder="1" applyAlignment="1">
      <alignment horizontal="left" vertical="center" wrapText="1"/>
    </xf>
    <xf numFmtId="0" fontId="23" fillId="0" borderId="93" xfId="0" applyFont="1" applyBorder="1" applyAlignment="1">
      <alignment horizontal="left" vertical="center" wrapText="1"/>
    </xf>
    <xf numFmtId="9" fontId="26" fillId="0" borderId="97" xfId="2" applyNumberFormat="1" applyFont="1" applyBorder="1" applyAlignment="1">
      <alignment horizontal="left" vertical="top" wrapText="1"/>
    </xf>
    <xf numFmtId="9" fontId="26" fillId="0" borderId="98" xfId="2" applyNumberFormat="1" applyFont="1" applyBorder="1" applyAlignment="1">
      <alignment horizontal="left" vertical="top" wrapText="1"/>
    </xf>
    <xf numFmtId="9" fontId="26" fillId="0" borderId="99" xfId="2" applyNumberFormat="1" applyFont="1" applyBorder="1" applyAlignment="1">
      <alignment horizontal="left" vertical="top" wrapText="1"/>
    </xf>
    <xf numFmtId="0" fontId="23" fillId="0" borderId="6" xfId="0" applyFont="1" applyBorder="1" applyAlignment="1">
      <alignment horizontal="left" vertical="center" wrapText="1"/>
    </xf>
    <xf numFmtId="0" fontId="23" fillId="0" borderId="9" xfId="0" applyFont="1" applyBorder="1" applyAlignment="1">
      <alignment horizontal="left" vertical="center" wrapText="1"/>
    </xf>
    <xf numFmtId="0" fontId="23" fillId="0" borderId="89" xfId="0" applyFont="1" applyBorder="1" applyAlignment="1">
      <alignment horizontal="left" vertical="center" wrapText="1"/>
    </xf>
    <xf numFmtId="0" fontId="22" fillId="12" borderId="0" xfId="0" applyFont="1" applyFill="1" applyAlignment="1"/>
    <xf numFmtId="0" fontId="27" fillId="2" borderId="24" xfId="11" applyFont="1" applyFill="1" applyBorder="1" applyAlignment="1">
      <alignment horizontal="left" vertical="center" wrapText="1"/>
    </xf>
    <xf numFmtId="0" fontId="27" fillId="2" borderId="84" xfId="11" applyFont="1" applyFill="1" applyBorder="1" applyAlignment="1">
      <alignment horizontal="left" vertical="center" wrapText="1"/>
    </xf>
    <xf numFmtId="0" fontId="27" fillId="2" borderId="25" xfId="11" applyFont="1" applyFill="1" applyBorder="1" applyAlignment="1">
      <alignment horizontal="left" vertical="center" wrapText="1"/>
    </xf>
    <xf numFmtId="0" fontId="25" fillId="2" borderId="24" xfId="11" applyFont="1" applyFill="1" applyBorder="1" applyAlignment="1">
      <alignment horizontal="left" vertical="center" wrapText="1"/>
    </xf>
    <xf numFmtId="0" fontId="25" fillId="2" borderId="100" xfId="11" applyFont="1" applyFill="1" applyBorder="1" applyAlignment="1">
      <alignment horizontal="left" vertical="center" wrapText="1"/>
    </xf>
    <xf numFmtId="0" fontId="25" fillId="2" borderId="84" xfId="11" applyFont="1" applyFill="1" applyBorder="1" applyAlignment="1">
      <alignment horizontal="left" vertical="center" wrapText="1"/>
    </xf>
    <xf numFmtId="0" fontId="25" fillId="2" borderId="25" xfId="11" applyFont="1" applyFill="1" applyBorder="1" applyAlignment="1">
      <alignment horizontal="left" vertical="center" wrapText="1"/>
    </xf>
    <xf numFmtId="0" fontId="19" fillId="0" borderId="24" xfId="2" applyFont="1" applyBorder="1" applyAlignment="1">
      <alignment horizontal="left" vertical="top" wrapText="1"/>
    </xf>
    <xf numFmtId="0" fontId="19" fillId="0" borderId="84" xfId="2" applyFont="1" applyBorder="1" applyAlignment="1">
      <alignment horizontal="left" vertical="top" wrapText="1"/>
    </xf>
    <xf numFmtId="0" fontId="19" fillId="0" borderId="25" xfId="2" applyFont="1" applyBorder="1" applyAlignment="1">
      <alignment horizontal="left" vertical="top" wrapText="1"/>
    </xf>
    <xf numFmtId="9" fontId="28" fillId="0" borderId="79" xfId="2" applyNumberFormat="1" applyFont="1" applyBorder="1" applyAlignment="1">
      <alignment horizontal="left" vertical="center" wrapText="1"/>
    </xf>
    <xf numFmtId="9" fontId="28" fillId="0" borderId="94" xfId="2" applyNumberFormat="1" applyFont="1" applyBorder="1" applyAlignment="1">
      <alignment horizontal="left" vertical="center" wrapText="1"/>
    </xf>
    <xf numFmtId="9" fontId="28" fillId="0" borderId="95" xfId="2" applyNumberFormat="1" applyFont="1" applyBorder="1" applyAlignment="1">
      <alignment horizontal="left" vertical="center" wrapText="1"/>
    </xf>
    <xf numFmtId="0" fontId="27" fillId="2" borderId="24" xfId="30" applyFont="1" applyFill="1" applyBorder="1" applyAlignment="1">
      <alignment horizontal="left" vertical="center" wrapText="1"/>
    </xf>
    <xf numFmtId="0" fontId="27" fillId="2" borderId="84" xfId="30" applyFont="1" applyFill="1" applyBorder="1" applyAlignment="1">
      <alignment horizontal="left" vertical="center" wrapText="1"/>
    </xf>
    <xf numFmtId="0" fontId="27" fillId="2" borderId="25" xfId="30" applyFont="1" applyFill="1" applyBorder="1" applyAlignment="1">
      <alignment horizontal="left" vertical="center" wrapText="1"/>
    </xf>
    <xf numFmtId="9" fontId="26" fillId="0" borderId="137" xfId="2" applyNumberFormat="1" applyFont="1" applyBorder="1" applyAlignment="1">
      <alignment horizontal="left" vertical="top" wrapText="1"/>
    </xf>
    <xf numFmtId="9" fontId="26" fillId="0" borderId="0" xfId="2" applyNumberFormat="1" applyFont="1" applyAlignment="1">
      <alignment horizontal="left" vertical="top" wrapText="1"/>
    </xf>
    <xf numFmtId="9" fontId="26" fillId="0" borderId="26" xfId="2" applyNumberFormat="1" applyFont="1" applyBorder="1" applyAlignment="1">
      <alignment horizontal="left" vertical="top" wrapText="1"/>
    </xf>
    <xf numFmtId="0" fontId="22" fillId="12" borderId="0" xfId="29" applyFont="1" applyFill="1" applyAlignment="1"/>
    <xf numFmtId="0" fontId="25" fillId="2" borderId="24" xfId="30" applyFont="1" applyFill="1" applyBorder="1" applyAlignment="1">
      <alignment horizontal="left" vertical="center" wrapText="1"/>
    </xf>
    <xf numFmtId="0" fontId="25" fillId="2" borderId="100" xfId="30" applyFont="1" applyFill="1" applyBorder="1" applyAlignment="1">
      <alignment horizontal="left" vertical="center" wrapText="1"/>
    </xf>
    <xf numFmtId="0" fontId="25" fillId="2" borderId="84" xfId="30" applyFont="1" applyFill="1" applyBorder="1" applyAlignment="1">
      <alignment horizontal="left" vertical="center" wrapText="1"/>
    </xf>
    <xf numFmtId="0" fontId="25" fillId="2" borderId="25" xfId="30" applyFont="1" applyFill="1" applyBorder="1" applyAlignment="1">
      <alignment horizontal="left" vertical="center" wrapText="1"/>
    </xf>
    <xf numFmtId="0" fontId="46" fillId="2" borderId="103" xfId="11" applyFont="1" applyFill="1" applyBorder="1" applyAlignment="1">
      <alignment horizontal="center" vertical="center" wrapText="1"/>
    </xf>
    <xf numFmtId="0" fontId="46" fillId="2" borderId="104" xfId="11" applyFont="1" applyFill="1" applyBorder="1" applyAlignment="1">
      <alignment horizontal="center" vertical="center" wrapText="1"/>
    </xf>
    <xf numFmtId="0" fontId="46" fillId="2" borderId="56" xfId="11" applyFont="1" applyFill="1" applyBorder="1" applyAlignment="1">
      <alignment horizontal="center" vertical="center" wrapText="1"/>
    </xf>
    <xf numFmtId="0" fontId="46" fillId="2" borderId="24" xfId="11" applyFont="1" applyFill="1" applyBorder="1" applyAlignment="1">
      <alignment horizontal="center" vertical="center" wrapText="1"/>
    </xf>
    <xf numFmtId="0" fontId="46" fillId="2" borderId="84" xfId="11" applyFont="1" applyFill="1" applyBorder="1" applyAlignment="1">
      <alignment horizontal="center" vertical="center" wrapText="1"/>
    </xf>
    <xf numFmtId="0" fontId="46" fillId="2" borderId="25" xfId="11" applyFont="1" applyFill="1" applyBorder="1" applyAlignment="1">
      <alignment horizontal="center" vertical="center" wrapText="1"/>
    </xf>
    <xf numFmtId="0" fontId="46" fillId="2" borderId="22" xfId="11" applyFont="1" applyFill="1" applyBorder="1" applyAlignment="1">
      <alignment horizontal="center" vertical="center" wrapText="1"/>
    </xf>
    <xf numFmtId="0" fontId="46" fillId="2" borderId="102" xfId="11" applyFont="1" applyFill="1" applyBorder="1" applyAlignment="1">
      <alignment horizontal="center" vertical="center" wrapText="1"/>
    </xf>
    <xf numFmtId="0" fontId="46" fillId="2" borderId="101" xfId="11" applyFont="1" applyFill="1" applyBorder="1" applyAlignment="1">
      <alignment horizontal="center" vertical="center" wrapText="1"/>
    </xf>
    <xf numFmtId="0" fontId="46" fillId="2" borderId="0" xfId="11" applyFont="1" applyFill="1" applyAlignment="1">
      <alignment horizontal="center" vertical="center" wrapText="1"/>
    </xf>
    <xf numFmtId="0" fontId="46" fillId="2" borderId="96" xfId="11" applyFont="1" applyFill="1" applyBorder="1" applyAlignment="1">
      <alignment horizontal="center" vertical="center" wrapText="1"/>
    </xf>
    <xf numFmtId="0" fontId="46" fillId="2" borderId="94" xfId="11" applyFont="1" applyFill="1" applyBorder="1" applyAlignment="1">
      <alignment horizontal="center" vertical="center" wrapText="1"/>
    </xf>
    <xf numFmtId="0" fontId="46" fillId="2" borderId="95" xfId="11" applyFont="1" applyFill="1" applyBorder="1" applyAlignment="1">
      <alignment horizontal="center" vertical="center" wrapText="1"/>
    </xf>
    <xf numFmtId="0" fontId="25" fillId="2" borderId="24" xfId="11" applyFont="1" applyFill="1" applyBorder="1" applyAlignment="1">
      <alignment horizontal="center" vertical="center" wrapText="1"/>
    </xf>
    <xf numFmtId="0" fontId="25" fillId="2" borderId="84" xfId="11" applyFont="1" applyFill="1" applyBorder="1" applyAlignment="1">
      <alignment horizontal="center" vertical="center" wrapText="1"/>
    </xf>
    <xf numFmtId="0" fontId="25" fillId="2" borderId="25" xfId="11" applyFont="1" applyFill="1" applyBorder="1" applyAlignment="1">
      <alignment horizontal="center" vertical="center" wrapText="1"/>
    </xf>
    <xf numFmtId="0" fontId="49" fillId="12" borderId="0" xfId="0" applyFont="1" applyFill="1" applyAlignment="1">
      <alignment horizontal="left"/>
    </xf>
    <xf numFmtId="0" fontId="26" fillId="0" borderId="6" xfId="2" applyFont="1" applyBorder="1" applyAlignment="1">
      <alignment horizontal="left" vertical="top" wrapText="1"/>
    </xf>
    <xf numFmtId="0" fontId="26" fillId="0" borderId="9" xfId="2" applyFont="1" applyBorder="1" applyAlignment="1">
      <alignment horizontal="left" vertical="top" wrapText="1"/>
    </xf>
    <xf numFmtId="0" fontId="26" fillId="0" borderId="89" xfId="2" applyFont="1" applyBorder="1" applyAlignment="1">
      <alignment horizontal="left" vertical="top" wrapText="1"/>
    </xf>
    <xf numFmtId="0" fontId="25" fillId="2" borderId="24" xfId="11" applyFont="1" applyFill="1" applyBorder="1" applyAlignment="1">
      <alignment horizontal="left" vertical="center"/>
    </xf>
    <xf numFmtId="0" fontId="25" fillId="2" borderId="84" xfId="11" applyFont="1" applyFill="1" applyBorder="1" applyAlignment="1">
      <alignment horizontal="left" vertical="center"/>
    </xf>
    <xf numFmtId="0" fontId="25" fillId="2" borderId="25" xfId="11" applyFont="1" applyFill="1" applyBorder="1" applyAlignment="1">
      <alignment horizontal="left" vertical="center"/>
    </xf>
    <xf numFmtId="0" fontId="25" fillId="2" borderId="24" xfId="2" applyFont="1" applyFill="1" applyBorder="1" applyAlignment="1">
      <alignment horizontal="left" vertical="center"/>
    </xf>
    <xf numFmtId="0" fontId="25" fillId="2" borderId="84" xfId="2" applyFont="1" applyFill="1" applyBorder="1" applyAlignment="1">
      <alignment horizontal="left" vertical="center"/>
    </xf>
    <xf numFmtId="0" fontId="25" fillId="2" borderId="25" xfId="2" applyFont="1" applyFill="1" applyBorder="1" applyAlignment="1">
      <alignment horizontal="left" vertical="center"/>
    </xf>
    <xf numFmtId="0" fontId="26" fillId="0" borderId="62" xfId="2" applyFont="1" applyBorder="1" applyAlignment="1">
      <alignment horizontal="left" vertical="top" wrapText="1"/>
    </xf>
    <xf numFmtId="0" fontId="26" fillId="0" borderId="86" xfId="2" applyFont="1" applyBorder="1" applyAlignment="1">
      <alignment horizontal="left" vertical="top" wrapText="1"/>
    </xf>
    <xf numFmtId="0" fontId="26" fillId="0" borderId="87" xfId="2" applyFont="1" applyBorder="1" applyAlignment="1">
      <alignment horizontal="left" vertical="top" wrapText="1"/>
    </xf>
    <xf numFmtId="9" fontId="26" fillId="0" borderId="72" xfId="2" applyNumberFormat="1" applyFont="1" applyBorder="1" applyAlignment="1">
      <alignment horizontal="left" vertical="top" wrapText="1"/>
    </xf>
    <xf numFmtId="9" fontId="26" fillId="0" borderId="92" xfId="2" applyNumberFormat="1" applyFont="1" applyBorder="1" applyAlignment="1">
      <alignment horizontal="left" vertical="top" wrapText="1"/>
    </xf>
    <xf numFmtId="9" fontId="26" fillId="0" borderId="93" xfId="2" applyNumberFormat="1" applyFont="1" applyBorder="1" applyAlignment="1">
      <alignment horizontal="left" vertical="top" wrapText="1"/>
    </xf>
    <xf numFmtId="9" fontId="26" fillId="0" borderId="6" xfId="2" applyNumberFormat="1" applyFont="1" applyBorder="1" applyAlignment="1">
      <alignment horizontal="left" vertical="top" wrapText="1"/>
    </xf>
    <xf numFmtId="9" fontId="26" fillId="0" borderId="9" xfId="2" applyNumberFormat="1" applyFont="1" applyBorder="1" applyAlignment="1">
      <alignment horizontal="left" vertical="top" wrapText="1"/>
    </xf>
    <xf numFmtId="9" fontId="26" fillId="0" borderId="89" xfId="2" applyNumberFormat="1" applyFont="1" applyBorder="1" applyAlignment="1">
      <alignment horizontal="left" vertical="top" wrapText="1"/>
    </xf>
    <xf numFmtId="9" fontId="28" fillId="2" borderId="9" xfId="2" applyNumberFormat="1" applyFont="1" applyFill="1" applyBorder="1" applyAlignment="1">
      <alignment horizontal="left" vertical="center"/>
    </xf>
    <xf numFmtId="9" fontId="28" fillId="2" borderId="89" xfId="2" applyNumberFormat="1" applyFont="1" applyFill="1" applyBorder="1" applyAlignment="1">
      <alignment horizontal="left" vertical="center"/>
    </xf>
    <xf numFmtId="9" fontId="28" fillId="2" borderId="9" xfId="2" applyNumberFormat="1" applyFont="1" applyFill="1" applyBorder="1" applyAlignment="1">
      <alignment horizontal="left" vertical="center" wrapText="1"/>
    </xf>
    <xf numFmtId="9" fontId="28" fillId="2" borderId="89" xfId="2" applyNumberFormat="1" applyFont="1" applyFill="1" applyBorder="1" applyAlignment="1">
      <alignment horizontal="left" vertical="center" wrapText="1"/>
    </xf>
    <xf numFmtId="0" fontId="26" fillId="0" borderId="72" xfId="2" applyFont="1" applyBorder="1" applyAlignment="1">
      <alignment horizontal="left" vertical="top" wrapText="1"/>
    </xf>
    <xf numFmtId="0" fontId="26" fillId="0" borderId="92" xfId="2" applyFont="1" applyBorder="1" applyAlignment="1">
      <alignment horizontal="left" vertical="top" wrapText="1"/>
    </xf>
    <xf numFmtId="0" fontId="26" fillId="0" borderId="93" xfId="2" applyFont="1" applyBorder="1" applyAlignment="1">
      <alignment horizontal="left" vertical="top" wrapText="1"/>
    </xf>
    <xf numFmtId="9" fontId="28" fillId="0" borderId="62" xfId="2" applyNumberFormat="1" applyFont="1" applyBorder="1" applyAlignment="1">
      <alignment horizontal="left" vertical="center" wrapText="1"/>
    </xf>
    <xf numFmtId="9" fontId="28" fillId="0" borderId="86" xfId="2" applyNumberFormat="1" applyFont="1" applyBorder="1" applyAlignment="1">
      <alignment horizontal="left" vertical="center" wrapText="1"/>
    </xf>
    <xf numFmtId="9" fontId="28" fillId="0" borderId="87" xfId="2" applyNumberFormat="1" applyFont="1" applyBorder="1" applyAlignment="1">
      <alignment horizontal="left" vertical="center" wrapText="1"/>
    </xf>
    <xf numFmtId="9" fontId="52" fillId="2" borderId="6" xfId="2" applyNumberFormat="1" applyFont="1" applyFill="1" applyBorder="1" applyAlignment="1">
      <alignment horizontal="left" vertical="top" wrapText="1"/>
    </xf>
    <xf numFmtId="9" fontId="52" fillId="2" borderId="9" xfId="2" applyNumberFormat="1" applyFont="1" applyFill="1" applyBorder="1" applyAlignment="1">
      <alignment horizontal="left" vertical="top" wrapText="1"/>
    </xf>
    <xf numFmtId="9" fontId="52" fillId="2" borderId="89" xfId="2" applyNumberFormat="1" applyFont="1" applyFill="1" applyBorder="1" applyAlignment="1">
      <alignment horizontal="left" vertical="top" wrapText="1"/>
    </xf>
    <xf numFmtId="9" fontId="26" fillId="0" borderId="67" xfId="2" applyNumberFormat="1" applyFont="1" applyBorder="1" applyAlignment="1">
      <alignment horizontal="left" vertical="top" wrapText="1"/>
    </xf>
    <xf numFmtId="0" fontId="25" fillId="2" borderId="100" xfId="2" applyFont="1" applyFill="1" applyBorder="1" applyAlignment="1">
      <alignment horizontal="left" vertical="center"/>
    </xf>
    <xf numFmtId="9" fontId="26" fillId="0" borderId="112" xfId="2" applyNumberFormat="1" applyFont="1" applyBorder="1" applyAlignment="1">
      <alignment horizontal="left" vertical="top" wrapText="1"/>
    </xf>
    <xf numFmtId="0" fontId="19" fillId="0" borderId="96" xfId="2" applyFont="1" applyBorder="1" applyAlignment="1">
      <alignment horizontal="left" vertical="top" wrapText="1"/>
    </xf>
    <xf numFmtId="0" fontId="19" fillId="0" borderId="124" xfId="2" applyFont="1" applyBorder="1" applyAlignment="1">
      <alignment horizontal="left" vertical="top" wrapText="1"/>
    </xf>
    <xf numFmtId="0" fontId="19" fillId="0" borderId="125" xfId="2" applyFont="1" applyBorder="1" applyAlignment="1">
      <alignment horizontal="left" vertical="top" wrapText="1"/>
    </xf>
    <xf numFmtId="0" fontId="19" fillId="0" borderId="126" xfId="2" applyFont="1" applyBorder="1" applyAlignment="1">
      <alignment horizontal="left" vertical="top" wrapText="1"/>
    </xf>
    <xf numFmtId="0" fontId="19" fillId="0" borderId="127" xfId="2" applyFont="1" applyBorder="1" applyAlignment="1">
      <alignment horizontal="left" vertical="top" wrapText="1"/>
    </xf>
    <xf numFmtId="0" fontId="19" fillId="0" borderId="128" xfId="2" applyFont="1" applyBorder="1" applyAlignment="1">
      <alignment horizontal="left" vertical="top" wrapText="1"/>
    </xf>
    <xf numFmtId="0" fontId="25" fillId="2" borderId="122" xfId="11" applyFont="1" applyFill="1" applyBorder="1" applyAlignment="1">
      <alignment horizontal="left" vertical="center"/>
    </xf>
    <xf numFmtId="0" fontId="25" fillId="2" borderId="123" xfId="11" applyFont="1" applyFill="1" applyBorder="1" applyAlignment="1">
      <alignment horizontal="left" vertical="center"/>
    </xf>
    <xf numFmtId="9" fontId="28" fillId="0" borderId="65" xfId="2" applyNumberFormat="1" applyFont="1" applyBorder="1" applyAlignment="1">
      <alignment horizontal="left" vertical="center" wrapText="1"/>
    </xf>
    <xf numFmtId="9" fontId="52" fillId="2" borderId="6" xfId="2" applyNumberFormat="1" applyFont="1" applyFill="1" applyBorder="1" applyAlignment="1">
      <alignment horizontal="left" vertical="center" wrapText="1"/>
    </xf>
    <xf numFmtId="9" fontId="52" fillId="2" borderId="9" xfId="2" applyNumberFormat="1" applyFont="1" applyFill="1" applyBorder="1" applyAlignment="1">
      <alignment horizontal="left" vertical="center" wrapText="1"/>
    </xf>
    <xf numFmtId="9" fontId="52" fillId="2" borderId="89" xfId="2" applyNumberFormat="1" applyFont="1" applyFill="1" applyBorder="1" applyAlignment="1">
      <alignment horizontal="left" vertical="center" wrapText="1"/>
    </xf>
    <xf numFmtId="0" fontId="19" fillId="0" borderId="94" xfId="2" applyFont="1" applyBorder="1" applyAlignment="1">
      <alignment horizontal="left" vertical="top" wrapText="1"/>
    </xf>
    <xf numFmtId="0" fontId="19" fillId="0" borderId="95" xfId="2" applyFont="1" applyBorder="1" applyAlignment="1">
      <alignment horizontal="left" vertical="top" wrapText="1"/>
    </xf>
    <xf numFmtId="0" fontId="19" fillId="0" borderId="101" xfId="2" applyFont="1" applyBorder="1" applyAlignment="1">
      <alignment horizontal="left" vertical="top" wrapText="1"/>
    </xf>
    <xf numFmtId="0" fontId="19" fillId="0" borderId="22" xfId="2" applyFont="1" applyBorder="1" applyAlignment="1">
      <alignment horizontal="left" vertical="top" wrapText="1"/>
    </xf>
    <xf numFmtId="0" fontId="19" fillId="0" borderId="102" xfId="2" applyFont="1" applyBorder="1" applyAlignment="1">
      <alignment horizontal="left" vertical="top" wrapText="1"/>
    </xf>
    <xf numFmtId="0" fontId="21" fillId="3" borderId="22" xfId="32" applyFont="1" applyFill="1" applyBorder="1"/>
    <xf numFmtId="167" fontId="23" fillId="15" borderId="140" xfId="33" applyNumberFormat="1" applyFont="1" applyFill="1" applyBorder="1" applyAlignment="1" applyProtection="1">
      <alignment horizontal="center" vertical="center" wrapText="1"/>
      <protection locked="0"/>
    </xf>
    <xf numFmtId="0" fontId="19" fillId="3" borderId="0" xfId="15" applyFont="1" applyFill="1" applyBorder="1"/>
    <xf numFmtId="0" fontId="19" fillId="3" borderId="0" xfId="14" applyFont="1" applyFill="1" applyBorder="1" applyAlignment="1">
      <alignment vertical="center"/>
    </xf>
    <xf numFmtId="167" fontId="23" fillId="15" borderId="63" xfId="33" applyNumberFormat="1" applyFont="1" applyFill="1" applyBorder="1" applyAlignment="1" applyProtection="1">
      <alignment horizontal="center" vertical="center" wrapText="1"/>
      <protection locked="0"/>
    </xf>
    <xf numFmtId="1" fontId="19" fillId="14" borderId="65" xfId="32" applyNumberFormat="1" applyFont="1" applyFill="1" applyBorder="1" applyAlignment="1" applyProtection="1">
      <alignment vertical="center"/>
      <protection locked="0"/>
    </xf>
    <xf numFmtId="3" fontId="23" fillId="17" borderId="77" xfId="33" applyNumberFormat="1" applyFont="1" applyFill="1" applyBorder="1" applyAlignment="1">
      <alignment horizontal="center" vertical="center" wrapText="1"/>
    </xf>
    <xf numFmtId="0" fontId="23" fillId="0" borderId="92" xfId="29" applyFont="1" applyBorder="1" applyAlignment="1">
      <alignment horizontal="left" vertical="center" wrapText="1"/>
    </xf>
    <xf numFmtId="0" fontId="23" fillId="0" borderId="93" xfId="29" applyFont="1" applyBorder="1" applyAlignment="1">
      <alignment horizontal="left" vertical="center" wrapText="1"/>
    </xf>
    <xf numFmtId="0" fontId="19" fillId="0" borderId="83" xfId="2" applyFont="1" applyBorder="1" applyAlignment="1">
      <alignment horizontal="center" vertical="center"/>
    </xf>
    <xf numFmtId="0" fontId="23" fillId="0" borderId="73" xfId="29" applyFont="1" applyBorder="1" applyAlignment="1">
      <alignment horizontal="left" vertical="center" wrapText="1"/>
    </xf>
    <xf numFmtId="0" fontId="19" fillId="3" borderId="48" xfId="2" applyFont="1" applyFill="1" applyBorder="1" applyAlignment="1">
      <alignment horizontal="center" vertical="center"/>
    </xf>
    <xf numFmtId="167" fontId="23" fillId="15" borderId="77" xfId="33" applyNumberFormat="1" applyFont="1" applyFill="1" applyBorder="1" applyAlignment="1" applyProtection="1">
      <alignment horizontal="center" vertical="center" wrapText="1"/>
      <protection locked="0"/>
    </xf>
  </cellXfs>
  <cellStyles count="36">
    <cellStyle name="Comma" xfId="21" builtinId="3"/>
    <cellStyle name="Comma 2" xfId="19" xr:uid="{23BDF0BB-F789-49B4-AD3D-93D925D79503}"/>
    <cellStyle name="Comma 2 2" xfId="33" xr:uid="{28D2D5BD-93E2-4CB9-97AC-F0496A51C329}"/>
    <cellStyle name="Descriptor text" xfId="27" xr:uid="{31B60C7F-C52F-4E7E-838E-AB51AE2011AD}"/>
    <cellStyle name="Heading" xfId="28" xr:uid="{AECEB406-1958-42A0-A8F4-8E3E640449C0}"/>
    <cellStyle name="Heading 1" xfId="24" builtinId="16"/>
    <cellStyle name="Heading 2" xfId="25" builtinId="17"/>
    <cellStyle name="Normal" xfId="0" builtinId="0"/>
    <cellStyle name="Normal 10 2" xfId="7" xr:uid="{EBD3F765-10F0-49D0-ABFB-585367C25C4E}"/>
    <cellStyle name="Normal 2" xfId="1" xr:uid="{002C8D98-B8C3-403C-AE0E-FAE7D395C0A7}"/>
    <cellStyle name="Normal 2 2" xfId="2" xr:uid="{EF524808-F3C1-47AD-BF9F-EEF9E0242D91}"/>
    <cellStyle name="Normal 2 3" xfId="6" xr:uid="{A48E5934-B1C0-4B34-90CF-E5B28FD3EBEC}"/>
    <cellStyle name="Normal 2 3 2" xfId="12" xr:uid="{8DADF297-6A41-4311-A63B-C5DDBF0BE1BF}"/>
    <cellStyle name="Normal 2 3 2 2" xfId="32" xr:uid="{51845531-A11D-4F65-99F8-8638D5E7EA7A}"/>
    <cellStyle name="Normal 2 3 3" xfId="23" xr:uid="{8BD85891-D412-4036-A99D-AEF1DE6825E2}"/>
    <cellStyle name="Normal 2 4" xfId="29" xr:uid="{E34A9EE1-DD22-473F-8196-5E04F39B9A48}"/>
    <cellStyle name="Normal 3" xfId="3" xr:uid="{F3E4846D-9AE4-4C7C-A913-484D0C506906}"/>
    <cellStyle name="Normal 3 2" xfId="5" xr:uid="{284C3967-B5AC-4ACD-B3B5-ADACDD967801}"/>
    <cellStyle name="Normal 3 2 2" xfId="8" xr:uid="{85E0465C-DE85-49E9-B6BB-D3A0AFFD444D}"/>
    <cellStyle name="Normal 3 2 3" xfId="11" xr:uid="{F5A6AB92-B91E-402C-9145-6BE8A8B7582C}"/>
    <cellStyle name="Normal 3 2 3 2" xfId="30" xr:uid="{FDA118D3-47F9-4550-9500-8E044C3831D6}"/>
    <cellStyle name="Normal 3 3 2" xfId="10" xr:uid="{10A83C92-F8B4-40E7-A568-938ABE75C87C}"/>
    <cellStyle name="Normal 3 3 2 2" xfId="35" xr:uid="{4D985F3F-BC8D-431C-A4CD-73D6942E3DF5}"/>
    <cellStyle name="Normal 4" xfId="13" xr:uid="{B32D9264-81D2-49DC-95CC-3B608B09B87B}"/>
    <cellStyle name="Normal 4 2" xfId="18" xr:uid="{9CC4BBBC-E7C3-4C7A-B7AD-4A98E5C9498E}"/>
    <cellStyle name="Normal 4 2 2" xfId="14" xr:uid="{28027482-6E0C-4AF5-984B-B558E1E41E73}"/>
    <cellStyle name="Normal 4 2 3" xfId="31" xr:uid="{2D634780-F97A-4C39-A595-2F26DD794E7C}"/>
    <cellStyle name="Normal 5" xfId="22" xr:uid="{FA77CFDF-1798-4260-868F-E2E7F036FAE0}"/>
    <cellStyle name="Normal 5 5" xfId="15" xr:uid="{715CE65D-B774-42B2-BBE8-6ECEEFE47971}"/>
    <cellStyle name="Normal 6" xfId="26" xr:uid="{806E7B4A-2C1B-473A-9911-D4124624647E}"/>
    <cellStyle name="OfwatCalculation" xfId="20" xr:uid="{089FECA5-6098-4951-B57F-7E7CB7A10C84}"/>
    <cellStyle name="OfwatNormal" xfId="16" xr:uid="{6BEFB5C2-5AF5-423F-9574-7F2AB43C2C9E}"/>
    <cellStyle name="Percent 2" xfId="17" xr:uid="{3AE4E50F-3C04-4AFB-96D2-C358508CD97D}"/>
    <cellStyle name="Percent 2 2" xfId="9" xr:uid="{E4711823-1C85-4BE2-87B4-00B599794AF4}"/>
    <cellStyle name="Percent 2 3" xfId="34" xr:uid="{9AF9E355-DFB3-4EF7-A256-3BE76B677345}"/>
    <cellStyle name="Validation error" xfId="4" xr:uid="{EEB4373E-2EA9-4E9C-A2AB-519789CD2B4D}"/>
  </cellStyles>
  <dxfs count="15">
    <dxf>
      <font>
        <color theme="0"/>
      </font>
      <fill>
        <patternFill>
          <bgColor theme="2"/>
        </patternFill>
      </fill>
    </dxf>
    <dxf>
      <font>
        <color theme="0"/>
      </font>
      <fill>
        <patternFill>
          <bgColor theme="0"/>
        </patternFill>
      </fill>
    </dxf>
    <dxf>
      <font>
        <color theme="0"/>
      </font>
      <fill>
        <patternFill>
          <bgColor theme="0"/>
        </patternFill>
      </fill>
    </dxf>
    <dxf>
      <font>
        <color theme="0"/>
      </font>
      <fill>
        <patternFill>
          <bgColor theme="2"/>
        </patternFill>
      </fill>
    </dxf>
    <dxf>
      <font>
        <color theme="0"/>
      </font>
      <fill>
        <patternFill>
          <bgColor theme="2"/>
        </patternFill>
      </fill>
    </dxf>
    <dxf>
      <font>
        <color theme="0"/>
      </font>
      <fill>
        <patternFill>
          <bgColor theme="2"/>
        </patternFill>
      </fill>
    </dxf>
    <dxf>
      <font>
        <color theme="0"/>
      </font>
      <fill>
        <patternFill>
          <bgColor theme="2"/>
        </patternFill>
      </fill>
    </dxf>
    <dxf>
      <font>
        <color theme="0"/>
      </font>
      <fill>
        <patternFill>
          <bgColor theme="2"/>
        </patternFill>
      </fill>
    </dxf>
    <dxf>
      <font>
        <color theme="0"/>
      </font>
      <fill>
        <patternFill>
          <bgColor theme="2"/>
        </patternFill>
      </fill>
    </dxf>
    <dxf>
      <font>
        <color theme="0"/>
      </font>
      <fill>
        <patternFill>
          <bgColor theme="2"/>
        </patternFill>
      </fill>
    </dxf>
    <dxf>
      <font>
        <color theme="0"/>
      </font>
      <fill>
        <patternFill>
          <bgColor theme="2"/>
        </patternFill>
      </fill>
    </dxf>
    <dxf>
      <font>
        <color theme="0"/>
      </font>
      <fill>
        <patternFill>
          <bgColor theme="2"/>
        </patternFill>
      </fill>
    </dxf>
    <dxf>
      <font>
        <color theme="0"/>
      </font>
      <fill>
        <patternFill>
          <bgColor theme="2"/>
        </patternFill>
      </fill>
    </dxf>
    <dxf>
      <font>
        <color theme="0"/>
      </font>
      <fill>
        <patternFill>
          <bgColor theme="2"/>
        </patternFill>
      </fill>
    </dxf>
    <dxf>
      <font>
        <color theme="0"/>
      </font>
      <fill>
        <patternFill>
          <bgColor theme="2"/>
        </patternFill>
      </fill>
    </dxf>
  </dxfs>
  <tableStyles count="0" defaultTableStyle="TableStyleMedium2" defaultPivotStyle="PivotStyleLight16"/>
  <colors>
    <mruColors>
      <color rgb="FFFFEFCA"/>
      <color rgb="FF84CEFF"/>
      <color rgb="FFE0DCD7"/>
      <color rgb="FF003479"/>
      <color rgb="FF003592"/>
      <color rgb="FFFF84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95250</xdr:colOff>
      <xdr:row>2</xdr:row>
      <xdr:rowOff>4760</xdr:rowOff>
    </xdr:from>
    <xdr:to>
      <xdr:col>15</xdr:col>
      <xdr:colOff>57150</xdr:colOff>
      <xdr:row>32</xdr:row>
      <xdr:rowOff>0</xdr:rowOff>
    </xdr:to>
    <xdr:sp macro="" textlink="">
      <xdr:nvSpPr>
        <xdr:cNvPr id="24" name="TextBox 1">
          <a:extLst>
            <a:ext uri="{FF2B5EF4-FFF2-40B4-BE49-F238E27FC236}">
              <a16:creationId xmlns:a16="http://schemas.microsoft.com/office/drawing/2014/main" id="{38724840-11CA-4710-B6A2-E01EA0F16E72}"/>
            </a:ext>
          </a:extLst>
        </xdr:cNvPr>
        <xdr:cNvSpPr txBox="1"/>
      </xdr:nvSpPr>
      <xdr:spPr>
        <a:xfrm>
          <a:off x="95250" y="433385"/>
          <a:ext cx="9105900" cy="5710240"/>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t">
          <a:noAutofit/>
        </a:bodyPr>
        <a:lstStyle/>
        <a:p>
          <a:r>
            <a:rPr lang="en-US" sz="1100">
              <a:effectLst/>
              <a:latin typeface="+mn-lt"/>
              <a:ea typeface="+mn-ea"/>
              <a:cs typeface="+mn-cs"/>
            </a:rPr>
            <a:t>This data request includes the data lines we propose to collect to inform the assessment of base costs at PR24. We considered a total of 30 data lines proposed by companies in response to our December 2021 consultation </a:t>
          </a:r>
          <a:r>
            <a:rPr lang="en-US" sz="1100" u="sng">
              <a:effectLst/>
              <a:latin typeface="+mn-lt"/>
              <a:ea typeface="+mn-ea"/>
              <a:cs typeface="+mn-cs"/>
              <a:hlinkClick xmlns:r="http://schemas.openxmlformats.org/officeDocument/2006/relationships" r:id=""/>
            </a:rPr>
            <a:t>'Assessing base costs at PR24'</a:t>
          </a:r>
          <a:r>
            <a:rPr lang="en-US" sz="1100">
              <a:effectLst/>
              <a:latin typeface="+mn-lt"/>
              <a:ea typeface="+mn-ea"/>
              <a:cs typeface="+mn-cs"/>
            </a:rPr>
            <a:t> including:</a:t>
          </a:r>
        </a:p>
        <a:p>
          <a:endParaRPr lang="en-GB" sz="1100">
            <a:effectLst/>
            <a:latin typeface="+mn-lt"/>
            <a:ea typeface="+mn-ea"/>
            <a:cs typeface="+mn-cs"/>
          </a:endParaRPr>
        </a:p>
        <a:p>
          <a:pPr lvl="0"/>
          <a:r>
            <a:rPr lang="en-US" sz="1100">
              <a:effectLst/>
              <a:latin typeface="+mn-lt"/>
              <a:ea typeface="+mn-ea"/>
              <a:cs typeface="+mn-cs"/>
            </a:rPr>
            <a:t>1) water cost drivers;</a:t>
          </a:r>
          <a:endParaRPr lang="en-GB" sz="1100">
            <a:effectLst/>
            <a:latin typeface="+mn-lt"/>
            <a:ea typeface="+mn-ea"/>
            <a:cs typeface="+mn-cs"/>
          </a:endParaRPr>
        </a:p>
        <a:p>
          <a:pPr lvl="0"/>
          <a:r>
            <a:rPr lang="en-US" sz="1100">
              <a:effectLst/>
              <a:latin typeface="+mn-lt"/>
              <a:ea typeface="+mn-ea"/>
              <a:cs typeface="+mn-cs"/>
            </a:rPr>
            <a:t>2) wastewater cost drivers; and</a:t>
          </a:r>
          <a:endParaRPr lang="en-GB" sz="1100">
            <a:effectLst/>
            <a:latin typeface="+mn-lt"/>
            <a:ea typeface="+mn-ea"/>
            <a:cs typeface="+mn-cs"/>
          </a:endParaRPr>
        </a:p>
        <a:p>
          <a:pPr lvl="0"/>
          <a:r>
            <a:rPr lang="en-US" sz="1100">
              <a:effectLst/>
              <a:latin typeface="+mn-lt"/>
              <a:ea typeface="+mn-ea"/>
              <a:cs typeface="+mn-cs"/>
            </a:rPr>
            <a:t>3) data to support PR24 cost adjustment claims.</a:t>
          </a:r>
        </a:p>
        <a:p>
          <a:pPr lvl="0"/>
          <a:endParaRPr lang="en-GB" sz="1100">
            <a:effectLst/>
            <a:latin typeface="+mn-lt"/>
            <a:ea typeface="+mn-ea"/>
            <a:cs typeface="+mn-cs"/>
          </a:endParaRPr>
        </a:p>
        <a:p>
          <a:r>
            <a:rPr lang="en-GB" sz="1100">
              <a:effectLst/>
              <a:latin typeface="+mn-lt"/>
              <a:ea typeface="+mn-ea"/>
              <a:cs typeface="+mn-cs"/>
            </a:rPr>
            <a:t>The data request follows company requests to consider additional cost drivers and factors in our PR24 cost assessment approach, which requires the consideration of comparative data. </a:t>
          </a:r>
          <a:r>
            <a:rPr lang="en-US" sz="1100">
              <a:effectLst/>
              <a:latin typeface="+mn-lt"/>
              <a:ea typeface="+mn-ea"/>
              <a:cs typeface="+mn-cs"/>
            </a:rPr>
            <a:t>We have selected these data lines after considering company feedback through a number of different forums:</a:t>
          </a:r>
        </a:p>
        <a:p>
          <a:endParaRPr lang="en-GB" sz="1100">
            <a:effectLst/>
            <a:latin typeface="+mn-lt"/>
            <a:ea typeface="+mn-ea"/>
            <a:cs typeface="+mn-cs"/>
          </a:endParaRPr>
        </a:p>
        <a:p>
          <a:pPr lvl="0"/>
          <a:r>
            <a:rPr lang="en-US" sz="1100">
              <a:effectLst/>
              <a:latin typeface="+mn-lt"/>
              <a:ea typeface="+mn-ea"/>
              <a:cs typeface="+mn-cs"/>
            </a:rPr>
            <a:t>1) in response to the December 2021 consultation 'Assessing base costs at PR24'; </a:t>
          </a:r>
          <a:endParaRPr lang="en-GB" sz="1100">
            <a:effectLst/>
            <a:latin typeface="+mn-lt"/>
            <a:ea typeface="+mn-ea"/>
            <a:cs typeface="+mn-cs"/>
          </a:endParaRPr>
        </a:p>
        <a:p>
          <a:pPr lvl="0"/>
          <a:r>
            <a:rPr lang="en-US" sz="1100">
              <a:effectLst/>
              <a:latin typeface="+mn-lt"/>
              <a:ea typeface="+mn-ea"/>
              <a:cs typeface="+mn-cs"/>
            </a:rPr>
            <a:t>2) further stakeholder engagement undertaken at the 16 March (base data) Cost Assessment Working Group (CAWG); and </a:t>
          </a:r>
          <a:endParaRPr lang="en-GB" sz="1100">
            <a:effectLst/>
            <a:latin typeface="+mn-lt"/>
            <a:ea typeface="+mn-ea"/>
            <a:cs typeface="+mn-cs"/>
          </a:endParaRPr>
        </a:p>
        <a:p>
          <a:r>
            <a:rPr lang="en-US" sz="1100">
              <a:effectLst/>
              <a:latin typeface="+mn-lt"/>
              <a:ea typeface="+mn-ea"/>
              <a:cs typeface="+mn-cs"/>
            </a:rPr>
            <a:t>3) further written responses by companies setting out their feedback on collection for each of the 30 data lines.</a:t>
          </a:r>
        </a:p>
        <a:p>
          <a:r>
            <a:rPr lang="en-US" sz="1100">
              <a:latin typeface="+mn-lt"/>
              <a:ea typeface="+mn-lt"/>
              <a:cs typeface="+mn-lt"/>
            </a:rPr>
            <a:t> </a:t>
          </a:r>
          <a:endParaRPr lang="en-US" sz="1100" baseline="0">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Unless stated otherwise, we expect companies to provide data for the 2011-12 to 2021-2022 period. For the avoidance of doubt the reporting year is aligned to that in the annual performance report (APR) covering 1 April to 31 March. Please select company name from the drop-down list in cell B2 of the "7B" sheet.</a:t>
          </a:r>
          <a:endParaRPr lang="en-GB">
            <a:effectLst/>
          </a:endParaRPr>
        </a:p>
        <a:p>
          <a:pPr marL="0" indent="0" algn="l"/>
          <a:endParaRPr lang="en-US" sz="1100" baseline="0">
            <a:effectLst/>
            <a:latin typeface="+mn-lt"/>
            <a:ea typeface="+mn-ea"/>
            <a:cs typeface="+mn-cs"/>
          </a:endParaRPr>
        </a:p>
        <a:p>
          <a:pPr marL="0" indent="0" algn="l"/>
          <a:r>
            <a:rPr lang="en-US" sz="1100" baseline="0">
              <a:effectLst/>
              <a:latin typeface="+mn-lt"/>
              <a:ea typeface="+mn-ea"/>
              <a:cs typeface="+mn-cs"/>
            </a:rPr>
            <a:t>We are collecting five data items for base costs:</a:t>
          </a:r>
        </a:p>
        <a:p>
          <a:pPr marL="0" indent="0" algn="l"/>
          <a:endParaRPr lang="en-US" sz="1100" baseline="0">
            <a:effectLst/>
            <a:latin typeface="+mn-lt"/>
            <a:ea typeface="+mn-ea"/>
            <a:cs typeface="+mn-cs"/>
          </a:endParaRPr>
        </a:p>
        <a:p>
          <a:pPr marL="0" indent="0" algn="l"/>
          <a:r>
            <a:rPr lang="en-US" sz="1100" baseline="0">
              <a:effectLst/>
              <a:latin typeface="+mn-lt"/>
              <a:ea typeface="+mn-ea"/>
              <a:cs typeface="+mn-cs"/>
            </a:rPr>
            <a:t>1) Large sewage treatment works data (subset of table 7B in APR) for the three years where the data was not collected historically (2013-14, 2014-15 and 2015-16);</a:t>
          </a:r>
        </a:p>
        <a:p>
          <a:pPr marL="0" indent="0" algn="l"/>
          <a:r>
            <a:rPr lang="en-US" sz="1100" baseline="0">
              <a:effectLst/>
              <a:latin typeface="+mn-lt"/>
              <a:ea typeface="+mn-ea"/>
              <a:cs typeface="+mn-cs"/>
            </a:rPr>
            <a:t>2) Large sewage treatment works data (subset of table 7B in APR with a different definition of PE excluding non-resident population) for 2011-12 to 2021-22;</a:t>
          </a:r>
        </a:p>
        <a:p>
          <a:pPr marL="0" indent="0" algn="l"/>
          <a:r>
            <a:rPr lang="en-US" sz="1100" baseline="0">
              <a:effectLst/>
              <a:latin typeface="+mn-lt"/>
              <a:ea typeface="+mn-ea"/>
              <a:cs typeface="+mn-cs"/>
            </a:rPr>
            <a:t>3) Load and number of sewage treatment works (STWs) split by company band size and UV treatment consent (extension of table 7D in the APR) and the average number of days that UV permit applies per year;</a:t>
          </a:r>
        </a:p>
        <a:p>
          <a:pPr marL="0" indent="0" algn="l"/>
          <a:r>
            <a:rPr lang="en-US" sz="1100" baseline="0">
              <a:effectLst/>
              <a:latin typeface="+mn-lt"/>
              <a:ea typeface="+mn-ea"/>
              <a:cs typeface="+mn-cs"/>
            </a:rPr>
            <a:t>4) Water seasonality data - peak 7 day rolling average distribution input / annual average distribution input;</a:t>
          </a:r>
        </a:p>
        <a:p>
          <a:pPr marL="0" indent="0" algn="l"/>
          <a:r>
            <a:rPr lang="en-US" sz="1100" baseline="0">
              <a:effectLst/>
              <a:latin typeface="+mn-lt"/>
              <a:ea typeface="+mn-ea"/>
              <a:cs typeface="+mn-cs"/>
            </a:rPr>
            <a:t>5) Total number of impounding reservoirs.</a:t>
          </a:r>
        </a:p>
        <a:p>
          <a:pPr marL="0" indent="0" algn="l"/>
          <a:endParaRPr lang="en-GB" sz="1100" baseline="0">
            <a:latin typeface="+mn-lt"/>
            <a:ea typeface="+mn-lt"/>
            <a:cs typeface="+mn-lt"/>
          </a:endParaRPr>
        </a:p>
        <a:p>
          <a:r>
            <a:rPr lang="en-GB" sz="1100" i="0">
              <a:effectLst/>
              <a:latin typeface="+mn-lt"/>
              <a:ea typeface="+mn-ea"/>
              <a:cs typeface="+mn-cs"/>
            </a:rPr>
            <a:t>Please include the data on large STWs in the same order as you did in the 2012-13 APR (e.g. alphabetically). We have included the ordering of the 2017-18 STWs list for each company in the "LSTW List" sheet for reference. In addition, for the water seasonality data please include appropriate commentary identifying the 7 day period when the peak 7 day rolling average occurred and detail of the contributing causes of the peak demand</a:t>
          </a:r>
          <a:r>
            <a:rPr lang="en-GB" sz="1100" i="0" baseline="0">
              <a:effectLst/>
              <a:latin typeface="+mn-lt"/>
              <a:ea typeface="+mn-ea"/>
              <a:cs typeface="+mn-cs"/>
            </a:rPr>
            <a:t>.</a:t>
          </a:r>
          <a:endParaRPr lang="en-GB" sz="1100" i="0">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1</xdr:row>
      <xdr:rowOff>77392</xdr:rowOff>
    </xdr:from>
    <xdr:to>
      <xdr:col>20</xdr:col>
      <xdr:colOff>157162</xdr:colOff>
      <xdr:row>34</xdr:row>
      <xdr:rowOff>101205</xdr:rowOff>
    </xdr:to>
    <xdr:sp macro="" textlink="">
      <xdr:nvSpPr>
        <xdr:cNvPr id="28" name="TextBox 1">
          <a:extLst>
            <a:ext uri="{FF2B5EF4-FFF2-40B4-BE49-F238E27FC236}">
              <a16:creationId xmlns:a16="http://schemas.microsoft.com/office/drawing/2014/main" id="{626B29F5-30EE-4890-9DA1-7AAE07B47500}"/>
            </a:ext>
          </a:extLst>
        </xdr:cNvPr>
        <xdr:cNvSpPr txBox="1"/>
      </xdr:nvSpPr>
      <xdr:spPr>
        <a:xfrm>
          <a:off x="76200" y="303611"/>
          <a:ext cx="13064728" cy="5917407"/>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100">
              <a:latin typeface="+mn-lt"/>
              <a:ea typeface="+mn-lt"/>
              <a:cs typeface="+mn-lt"/>
            </a:rPr>
            <a:t>This </a:t>
          </a:r>
          <a:r>
            <a:rPr lang="en-GB" sz="1100">
              <a:latin typeface="+mn-lt"/>
              <a:ea typeface="+mn-lt"/>
              <a:cs typeface="+mn-lt"/>
            </a:rPr>
            <a:t>request for information relates to companies' residential retail data.</a:t>
          </a:r>
          <a:r>
            <a:rPr lang="en-GB" sz="1100" baseline="0">
              <a:latin typeface="+mn-lt"/>
              <a:ea typeface="+mn-lt"/>
              <a:cs typeface="+mn-lt"/>
            </a:rPr>
            <a:t> </a:t>
          </a:r>
        </a:p>
        <a:p>
          <a:pPr marL="0" indent="0" algn="l"/>
          <a:endParaRPr lang="en-GB" sz="1100" baseline="0">
            <a:latin typeface="+mn-lt"/>
            <a:ea typeface="+mn-lt"/>
            <a:cs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latin typeface="+mn-lt"/>
              <a:ea typeface="+mn-lt"/>
              <a:cs typeface="+mn-lt"/>
            </a:rPr>
            <a:t>We consulted on our intention to collect additional information in our document, "Assessing base costs at PR24" which was published on 9 December 2021. We confirmed our intention to request this information in information notice 22/01 which was published in March. We also discussed this issue at the cost assessment working group on </a:t>
          </a:r>
          <a:r>
            <a:rPr lang="en-GB" sz="1100" baseline="0">
              <a:solidFill>
                <a:sysClr val="windowText" lastClr="000000"/>
              </a:solidFill>
              <a:latin typeface="+mn-lt"/>
              <a:ea typeface="+mn-lt"/>
              <a:cs typeface="+mn-lt"/>
            </a:rPr>
            <a:t>16 March 2022</a:t>
          </a:r>
          <a:r>
            <a:rPr lang="en-GB" sz="1100" baseline="0">
              <a:latin typeface="+mn-lt"/>
              <a:ea typeface="+mn-lt"/>
              <a:cs typeface="+mn-lt"/>
            </a:rPr>
            <a:t>. </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aseline="0">
            <a:latin typeface="+mn-lt"/>
            <a:ea typeface="+mn-lt"/>
            <a:cs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latin typeface="+mn-lt"/>
              <a:ea typeface="+mn-lt"/>
              <a:cs typeface="+mn-lt"/>
            </a:rPr>
            <a:t>We are grateful for stakeholders' engagement on this issue. We have considered this in finalising this request. </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aseline="0">
            <a:latin typeface="+mn-lt"/>
            <a:ea typeface="+mn-lt"/>
            <a:cs typeface="+mn-l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aseline="0">
            <a:latin typeface="+mn-lt"/>
            <a:ea typeface="+mn-lt"/>
            <a:cs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100" b="1" baseline="0">
              <a:solidFill>
                <a:schemeClr val="accent5">
                  <a:lumMod val="75000"/>
                </a:schemeClr>
              </a:solidFill>
              <a:latin typeface="+mn-lt"/>
              <a:ea typeface="+mn-lt"/>
              <a:cs typeface="+mn-lt"/>
            </a:rPr>
            <a:t>GUIDANCE</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1" baseline="0">
            <a:latin typeface="+mn-lt"/>
            <a:ea typeface="+mn-lt"/>
            <a:cs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100" b="0" baseline="0">
              <a:effectLst/>
              <a:latin typeface="+mn-lt"/>
              <a:ea typeface="+mn-ea"/>
              <a:cs typeface="+mn-cs"/>
            </a:rPr>
            <a:t>The worksheet provides guidance on how to populate the relevant cells. </a:t>
          </a:r>
          <a:r>
            <a:rPr lang="en-GB" sz="1100" b="0" baseline="0">
              <a:latin typeface="+mn-lt"/>
              <a:ea typeface="+mn-lt"/>
              <a:cs typeface="+mn-lt"/>
            </a:rPr>
            <a:t>We hope that our engagement with stakeholders on this issue provides context for this data request. Please also note the following.  </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0" baseline="0">
            <a:latin typeface="+mn-lt"/>
            <a:ea typeface="+mn-lt"/>
            <a:cs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100" b="1" baseline="0">
              <a:solidFill>
                <a:schemeClr val="accent5">
                  <a:lumMod val="50000"/>
                </a:schemeClr>
              </a:solidFill>
              <a:latin typeface="+mn-lt"/>
              <a:ea typeface="+mn-lt"/>
              <a:cs typeface="+mn-lt"/>
            </a:rPr>
            <a:t>Corrected data</a:t>
          </a:r>
          <a:r>
            <a:rPr lang="en-GB" sz="1100" b="0" baseline="0">
              <a:latin typeface="+mn-lt"/>
              <a:ea typeface="+mn-lt"/>
              <a:cs typeface="+mn-lt"/>
            </a:rPr>
            <a:t>. We are asking for 'corrected' reporting of retail data. This follows our identification that some companies had reported some bad debt cost data separately, e.g. as an atypical expenditure. Our intention is to ensure that all costs related to bad debt are captured in the relevant lines. This will ensure we are undertaking a like-for-like comparison in our econometric models. </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0" baseline="0">
            <a:latin typeface="+mn-lt"/>
            <a:ea typeface="+mn-lt"/>
            <a:cs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100" b="0" baseline="0">
              <a:latin typeface="+mn-lt"/>
              <a:ea typeface="+mn-lt"/>
              <a:cs typeface="+mn-lt"/>
            </a:rPr>
            <a:t>We ask that all future reporting you provide as part of your Annual Performance Report is done on a 'corrected' basis. This will avoid the need for future corrections. </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0" baseline="0">
            <a:latin typeface="+mn-lt"/>
            <a:ea typeface="+mn-lt"/>
            <a:cs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100" b="0" baseline="0">
              <a:latin typeface="+mn-lt"/>
              <a:ea typeface="+mn-lt"/>
              <a:cs typeface="+mn-lt"/>
            </a:rPr>
            <a:t>If you do not intend to make any corrections, please populate this line with the original data. </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0" baseline="0">
            <a:latin typeface="+mn-lt"/>
            <a:ea typeface="+mn-lt"/>
            <a:cs typeface="+mn-l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0" baseline="0">
            <a:latin typeface="+mn-lt"/>
            <a:ea typeface="+mn-lt"/>
            <a:cs typeface="+mn-lt"/>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GB" sz="1100" b="1" baseline="0">
              <a:solidFill>
                <a:schemeClr val="accent5">
                  <a:lumMod val="50000"/>
                </a:schemeClr>
              </a:solidFill>
              <a:latin typeface="+mn-lt"/>
              <a:ea typeface="+mn-lt"/>
              <a:cs typeface="+mn-lt"/>
            </a:rPr>
            <a:t>Smoothed data</a:t>
          </a:r>
          <a:r>
            <a:rPr lang="en-GB" sz="1100" b="1" baseline="0">
              <a:latin typeface="+mn-lt"/>
              <a:ea typeface="+mn-lt"/>
              <a:cs typeface="+mn-lt"/>
            </a:rPr>
            <a:t>. </a:t>
          </a:r>
          <a:r>
            <a:rPr lang="en-GB" sz="1100" b="0" baseline="0">
              <a:latin typeface="+mn-lt"/>
              <a:ea typeface="+mn-lt"/>
              <a:cs typeface="+mn-lt"/>
            </a:rPr>
            <a:t>We are asking for 'smoothed' reporting of retail data. This follows our identification that some companies have or intend to </a:t>
          </a:r>
          <a:r>
            <a:rPr lang="en-GB" sz="1100">
              <a:effectLst/>
              <a:latin typeface="+mn-lt"/>
              <a:ea typeface="+mn-ea"/>
              <a:cs typeface="+mn-cs"/>
            </a:rPr>
            <a:t>released some part of their</a:t>
          </a:r>
          <a:r>
            <a:rPr lang="en-GB" sz="1100" baseline="0">
              <a:effectLst/>
              <a:latin typeface="+mn-lt"/>
              <a:ea typeface="+mn-ea"/>
              <a:cs typeface="+mn-cs"/>
            </a:rPr>
            <a:t> bad debt </a:t>
          </a:r>
          <a:r>
            <a:rPr lang="en-GB" sz="1100">
              <a:effectLst/>
              <a:latin typeface="+mn-lt"/>
              <a:ea typeface="+mn-ea"/>
              <a:cs typeface="+mn-cs"/>
            </a:rPr>
            <a:t>provision. This suggests that their original provision was not as accurate</a:t>
          </a:r>
          <a:r>
            <a:rPr lang="en-GB" sz="1100" baseline="0">
              <a:effectLst/>
              <a:latin typeface="+mn-lt"/>
              <a:ea typeface="+mn-ea"/>
              <a:cs typeface="+mn-cs"/>
            </a:rPr>
            <a:t> it could be. More accurate representations of bad debt costs could improve our econometric models.  </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GB" sz="1100" baseline="0">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GB" sz="1100" baseline="0">
              <a:effectLst/>
              <a:latin typeface="+mn-lt"/>
              <a:ea typeface="+mn-ea"/>
              <a:cs typeface="+mn-cs"/>
            </a:rPr>
            <a:t>Please note that: </a:t>
          </a:r>
        </a:p>
        <a:p>
          <a:pPr marL="0" marR="0" lvl="0" indent="0" algn="l" defTabSz="914400" rtl="0" eaLnBrk="1" fontAlgn="auto" latinLnBrk="0" hangingPunct="1">
            <a:lnSpc>
              <a:spcPct val="100000"/>
            </a:lnSpc>
            <a:spcBef>
              <a:spcPts val="0"/>
            </a:spcBef>
            <a:spcAft>
              <a:spcPts val="0"/>
            </a:spcAft>
            <a:buClrTx/>
            <a:buSzTx/>
            <a:buFontTx/>
            <a:buNone/>
            <a:tabLst/>
            <a:defRPr/>
          </a:pPr>
          <a:r>
            <a:rPr lang="en-GB" sz="1100" baseline="0">
              <a:effectLst/>
              <a:latin typeface="+mn-lt"/>
              <a:ea typeface="+mn-ea"/>
              <a:cs typeface="+mn-cs"/>
            </a:rPr>
            <a:t> -  The smoothed data should be based on 'corrected data'. That is, it should reflect both changes. If you do not intend to mkey any changes, please populate this line with the 'corrected' data. </a:t>
          </a:r>
        </a:p>
        <a:p>
          <a:pPr marL="0" marR="0" lvl="0" indent="0" algn="l" defTabSz="914400" rtl="0" eaLnBrk="1" fontAlgn="auto" latinLnBrk="0" hangingPunct="1">
            <a:lnSpc>
              <a:spcPct val="100000"/>
            </a:lnSpc>
            <a:spcBef>
              <a:spcPts val="0"/>
            </a:spcBef>
            <a:spcAft>
              <a:spcPts val="0"/>
            </a:spcAft>
            <a:buClrTx/>
            <a:buSzTx/>
            <a:buFontTx/>
            <a:buNone/>
            <a:tabLst/>
            <a:defRPr/>
          </a:pPr>
          <a:r>
            <a:rPr lang="en-GB" sz="1100" baseline="0">
              <a:effectLst/>
              <a:latin typeface="+mn-lt"/>
              <a:ea typeface="+mn-ea"/>
              <a:cs typeface="+mn-cs"/>
            </a:rPr>
            <a:t> -  In our engagement we focused on COVID-19 as driver for this issue. However, you do not need to distinguish between releasing 'covid' provisions or other bad debt provisions. For example, if a provision was made due to, say, COVID-19 but is now being retained for, say, the cost of living crisis then no adjustment would need to be made. The primary purpose of this exercise is just to ensure that bad debt costs are as accurate as they can be regardless of the precise driver of any provisions. </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GB" sz="1100" baseline="0">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lang="en-GB" sz="1100" b="1" baseline="0">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GB" sz="1100" b="1" baseline="0">
              <a:solidFill>
                <a:schemeClr val="accent5">
                  <a:lumMod val="50000"/>
                </a:schemeClr>
              </a:solidFill>
              <a:latin typeface="+mn-lt"/>
              <a:ea typeface="+mn-lt"/>
              <a:cs typeface="+mn-lt"/>
            </a:rPr>
            <a:t>Future requests for data</a:t>
          </a:r>
          <a:r>
            <a:rPr lang="en-GB" sz="1100" b="1" baseline="0">
              <a:effectLst/>
              <a:latin typeface="+mn-lt"/>
              <a:ea typeface="+mn-ea"/>
              <a:cs typeface="+mn-cs"/>
            </a:rPr>
            <a:t>. </a:t>
          </a:r>
          <a:r>
            <a:rPr lang="en-GB" sz="1100" b="0" baseline="0">
              <a:effectLst/>
              <a:latin typeface="+mn-lt"/>
              <a:ea typeface="+mn-ea"/>
              <a:cs typeface="+mn-cs"/>
            </a:rPr>
            <a:t>P</a:t>
          </a:r>
          <a:r>
            <a:rPr lang="en-GB">
              <a:effectLst/>
            </a:rPr>
            <a:t>lease</a:t>
          </a:r>
          <a:r>
            <a:rPr lang="en-GB" baseline="0">
              <a:effectLst/>
            </a:rPr>
            <a:t> note that we may collect analagous data from companies as part of the companies' business plans. This would also include a forecast of retail costs. </a:t>
          </a:r>
          <a:endParaRPr lang="en-GB" sz="1100" b="1" baseline="0">
            <a:solidFill>
              <a:schemeClr val="accent5">
                <a:lumMod val="50000"/>
              </a:schemeClr>
            </a:solidFill>
            <a:effectLst/>
            <a:latin typeface="+mn-lt"/>
            <a:ea typeface="+mn-lt"/>
            <a:cs typeface="+mn-lt"/>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lang="en-GB" sz="1100" b="1" baseline="0">
            <a:solidFill>
              <a:schemeClr val="accent5">
                <a:lumMod val="50000"/>
              </a:schemeClr>
            </a:solidFill>
            <a:effectLst/>
            <a:latin typeface="+mn-lt"/>
            <a:ea typeface="+mn-lt"/>
            <a:cs typeface="+mn-lt"/>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lang="en-GB" sz="1100" b="1" baseline="0">
            <a:solidFill>
              <a:schemeClr val="accent5">
                <a:lumMod val="50000"/>
              </a:schemeClr>
            </a:solidFill>
            <a:effectLst/>
            <a:latin typeface="+mn-lt"/>
            <a:ea typeface="+mn-lt"/>
            <a:cs typeface="+mn-lt"/>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GB" sz="1100" b="1" baseline="0">
              <a:solidFill>
                <a:schemeClr val="accent5">
                  <a:lumMod val="50000"/>
                </a:schemeClr>
              </a:solidFill>
              <a:effectLst/>
              <a:latin typeface="+mn-lt"/>
              <a:ea typeface="+mn-lt"/>
              <a:cs typeface="+mn-lt"/>
            </a:rPr>
            <a:t>Queries. </a:t>
          </a:r>
          <a:r>
            <a:rPr lang="en-GB" sz="1100">
              <a:effectLst/>
              <a:latin typeface="+mn-lt"/>
              <a:ea typeface="+mn-ea"/>
              <a:cs typeface="+mn-cs"/>
            </a:rPr>
            <a:t>If you have any queries about how to populate this data request, please email </a:t>
          </a:r>
          <a:r>
            <a:rPr lang="en-GB" sz="1100">
              <a:solidFill>
                <a:schemeClr val="accent5">
                  <a:lumMod val="50000"/>
                </a:schemeClr>
              </a:solidFill>
              <a:effectLst/>
              <a:latin typeface="+mn-lt"/>
              <a:ea typeface="+mn-ea"/>
              <a:cs typeface="+mn-cs"/>
            </a:rPr>
            <a:t>gayle.webb@ofwat.gov.uk</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rms/PR24%20and%20Beyond/PR24%20policy%20development/22.07%20-%20Draft%20methodology/Initial%20templates/Business%20plan%20tables/Tables/PR19IPD01_ODI-performance-model-v1.6%20MAS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avid.watson/Desktop/Transfer/ODI-performance-model-reporting-2020-21-Mar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ver (tables)"/>
      <sheetName val="Validation summary"/>
      <sheetName val="Section 3 &gt;&gt;"/>
      <sheetName val="3A"/>
      <sheetName val="3B"/>
      <sheetName val="3C"/>
      <sheetName val="3D"/>
      <sheetName val="3E"/>
      <sheetName val="3F"/>
      <sheetName val="3F.1"/>
      <sheetName val="3F.2"/>
      <sheetName val="3G"/>
      <sheetName val="3H"/>
      <sheetName val="3I"/>
      <sheetName val="ODI performance model&gt;&gt;"/>
      <sheetName val="Cover (ODI model)"/>
      <sheetName val="Style Guide"/>
      <sheetName val="ToC"/>
      <sheetName val="InpCompany"/>
      <sheetName val="Company_PC_inputs"/>
      <sheetName val="Ofwat_PC_Interventions"/>
      <sheetName val="InpPerformance"/>
      <sheetName val="Performance"/>
      <sheetName val="Sharing mechanism"/>
      <sheetName val="Aggregate calculations"/>
      <sheetName val="Model outputs - PC level"/>
      <sheetName val="Model outputs - interventions"/>
      <sheetName val="Model outputs - Aggregate level"/>
      <sheetName val="F_Outputs"/>
      <sheetName val="Validation"/>
      <sheetName val="ODI data sheets&gt;&gt;"/>
      <sheetName val="App1"/>
      <sheetName val="App1b"/>
      <sheetName val="PC lists"/>
      <sheetName val="App1 change log"/>
      <sheetName val="App1b change lo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ver (tables)"/>
      <sheetName val="Validation summary"/>
      <sheetName val="Section 3 &gt;&gt;"/>
      <sheetName val="3A"/>
      <sheetName val="3B"/>
      <sheetName val="3C"/>
      <sheetName val="3D"/>
      <sheetName val="3E"/>
      <sheetName val="3F"/>
      <sheetName val="3F.1"/>
      <sheetName val="3F.2"/>
      <sheetName val="3G"/>
      <sheetName val="3H"/>
      <sheetName val="3I"/>
      <sheetName val="ODI performance model&gt;&gt;"/>
      <sheetName val="Cover (ODI model)"/>
      <sheetName val="Style Guide"/>
      <sheetName val="ToC"/>
      <sheetName val="InpCompany"/>
      <sheetName val="Company_PC_inputs"/>
      <sheetName val="Ofwat_PC_Interventions"/>
      <sheetName val="InpPerformance"/>
      <sheetName val="Performance"/>
      <sheetName val="Sharing mechanism"/>
      <sheetName val="Aggregate calculations"/>
      <sheetName val="Model outputs - PC level"/>
      <sheetName val="Model outputs - Aggregate level"/>
      <sheetName val="F_Outputs"/>
      <sheetName val="ODI data sheets&gt;&gt;"/>
      <sheetName val="Validation"/>
      <sheetName val="App1"/>
      <sheetName val="App1b"/>
      <sheetName val="PC lists"/>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C65AA-323D-4226-ACFE-B4A980728861}">
  <dimension ref="A2:Q105"/>
  <sheetViews>
    <sheetView tabSelected="1" zoomScaleNormal="100" workbookViewId="0"/>
  </sheetViews>
  <sheetFormatPr defaultColWidth="9" defaultRowHeight="14.25"/>
  <cols>
    <col min="1" max="1" width="9" style="148"/>
    <col min="2" max="2" width="40.5703125" style="148" bestFit="1" customWidth="1"/>
    <col min="3" max="3" width="29.85546875" style="148" bestFit="1" customWidth="1"/>
    <col min="4" max="6" width="9.140625" style="148" bestFit="1" customWidth="1"/>
    <col min="7" max="7" width="13" style="148" bestFit="1" customWidth="1"/>
    <col min="8" max="8" width="42.28515625" style="148" bestFit="1" customWidth="1"/>
    <col min="9" max="9" width="37.85546875" style="148" bestFit="1" customWidth="1"/>
    <col min="10" max="10" width="27" style="148" bestFit="1" customWidth="1"/>
    <col min="11" max="11" width="44.42578125" style="148" bestFit="1" customWidth="1"/>
    <col min="12" max="12" width="36.42578125" style="148" bestFit="1" customWidth="1"/>
    <col min="13" max="13" width="34" style="148" bestFit="1" customWidth="1"/>
    <col min="14" max="14" width="25.140625" style="148" bestFit="1" customWidth="1"/>
    <col min="15" max="15" width="49.42578125" style="148" bestFit="1" customWidth="1"/>
    <col min="16" max="16" width="25.42578125" style="148" bestFit="1" customWidth="1"/>
    <col min="17" max="17" width="33.42578125" style="148" bestFit="1" customWidth="1"/>
    <col min="18" max="18" width="9.140625" style="148" bestFit="1" customWidth="1"/>
    <col min="19" max="16384" width="9" style="148"/>
  </cols>
  <sheetData>
    <row r="2" spans="1:17" s="152" customFormat="1" ht="19.5">
      <c r="A2" s="148"/>
      <c r="B2" s="147" t="s">
        <v>0</v>
      </c>
      <c r="C2" s="147"/>
    </row>
    <row r="3" spans="1:17" ht="15.75" thickBot="1">
      <c r="A3" s="149"/>
    </row>
    <row r="4" spans="1:17" ht="48.75" thickTop="1" thickBot="1">
      <c r="A4" s="153"/>
      <c r="B4" s="154" t="s">
        <v>1</v>
      </c>
      <c r="C4" s="155" t="s">
        <v>2</v>
      </c>
      <c r="D4" s="155" t="s">
        <v>3</v>
      </c>
      <c r="E4" s="156" t="s">
        <v>4</v>
      </c>
      <c r="G4" s="154" t="s">
        <v>5</v>
      </c>
      <c r="H4" s="165" t="s">
        <v>6</v>
      </c>
      <c r="I4" s="155" t="s">
        <v>7</v>
      </c>
      <c r="J4" s="155" t="s">
        <v>8</v>
      </c>
      <c r="K4" s="166" t="s">
        <v>9</v>
      </c>
      <c r="L4" s="155" t="s">
        <v>10</v>
      </c>
      <c r="M4" s="155" t="s">
        <v>11</v>
      </c>
      <c r="N4" s="166" t="s">
        <v>12</v>
      </c>
      <c r="O4" s="165" t="s">
        <v>13</v>
      </c>
      <c r="P4" s="155" t="s">
        <v>14</v>
      </c>
      <c r="Q4" s="156" t="s">
        <v>15</v>
      </c>
    </row>
    <row r="5" spans="1:17" ht="15.75" thickTop="1">
      <c r="B5" s="157"/>
      <c r="C5" s="158" t="s">
        <v>16</v>
      </c>
      <c r="D5" s="158" t="s">
        <v>17</v>
      </c>
      <c r="E5" s="159" t="s">
        <v>18</v>
      </c>
      <c r="G5" s="167" t="s">
        <v>19</v>
      </c>
      <c r="H5" s="168" t="s">
        <v>20</v>
      </c>
      <c r="I5" s="168" t="s">
        <v>21</v>
      </c>
      <c r="J5" s="168" t="s">
        <v>22</v>
      </c>
      <c r="K5" s="168" t="s">
        <v>23</v>
      </c>
      <c r="L5" s="168" t="s">
        <v>24</v>
      </c>
      <c r="M5" s="168" t="s">
        <v>25</v>
      </c>
      <c r="N5" s="168" t="s">
        <v>26</v>
      </c>
      <c r="O5" s="168" t="s">
        <v>27</v>
      </c>
      <c r="P5" s="168" t="s">
        <v>28</v>
      </c>
      <c r="Q5" s="169" t="s">
        <v>29</v>
      </c>
    </row>
    <row r="6" spans="1:17" ht="15">
      <c r="B6" s="160" t="s">
        <v>30</v>
      </c>
      <c r="C6" s="151" t="s">
        <v>30</v>
      </c>
      <c r="D6" s="151" t="s">
        <v>31</v>
      </c>
      <c r="E6" s="161" t="s">
        <v>32</v>
      </c>
      <c r="G6" s="170" t="s">
        <v>33</v>
      </c>
      <c r="H6" s="150" t="s">
        <v>34</v>
      </c>
      <c r="I6" s="150" t="s">
        <v>35</v>
      </c>
      <c r="J6" s="150" t="s">
        <v>36</v>
      </c>
      <c r="K6" s="150" t="s">
        <v>37</v>
      </c>
      <c r="L6" s="150" t="s">
        <v>38</v>
      </c>
      <c r="M6" s="150" t="s">
        <v>39</v>
      </c>
      <c r="N6" s="150" t="s">
        <v>40</v>
      </c>
      <c r="O6" s="150" t="s">
        <v>41</v>
      </c>
      <c r="P6" s="150" t="s">
        <v>42</v>
      </c>
      <c r="Q6" s="171" t="s">
        <v>43</v>
      </c>
    </row>
    <row r="7" spans="1:17" ht="15">
      <c r="B7" s="160" t="s">
        <v>44</v>
      </c>
      <c r="C7" s="151" t="s">
        <v>6</v>
      </c>
      <c r="D7" s="151" t="s">
        <v>45</v>
      </c>
      <c r="E7" s="161" t="s">
        <v>18</v>
      </c>
      <c r="G7" s="170" t="s">
        <v>46</v>
      </c>
      <c r="H7" s="150" t="s">
        <v>47</v>
      </c>
      <c r="I7" s="150" t="s">
        <v>48</v>
      </c>
      <c r="J7" s="150" t="s">
        <v>49</v>
      </c>
      <c r="K7" s="150" t="s">
        <v>50</v>
      </c>
      <c r="L7" s="150" t="s">
        <v>51</v>
      </c>
      <c r="M7" s="150" t="s">
        <v>52</v>
      </c>
      <c r="N7" s="150" t="s">
        <v>53</v>
      </c>
      <c r="O7" s="150" t="s">
        <v>54</v>
      </c>
      <c r="P7" s="150" t="s">
        <v>55</v>
      </c>
      <c r="Q7" s="171" t="s">
        <v>56</v>
      </c>
    </row>
    <row r="8" spans="1:17" ht="15">
      <c r="B8" s="160" t="s">
        <v>57</v>
      </c>
      <c r="C8" s="151" t="s">
        <v>58</v>
      </c>
      <c r="D8" s="151" t="s">
        <v>59</v>
      </c>
      <c r="E8" s="161" t="s">
        <v>32</v>
      </c>
      <c r="G8" s="170" t="s">
        <v>60</v>
      </c>
      <c r="H8" s="150" t="s">
        <v>61</v>
      </c>
      <c r="I8" s="150" t="s">
        <v>62</v>
      </c>
      <c r="J8" s="150" t="s">
        <v>63</v>
      </c>
      <c r="K8" s="150" t="s">
        <v>64</v>
      </c>
      <c r="L8" s="150" t="s">
        <v>65</v>
      </c>
      <c r="M8" s="150" t="s">
        <v>66</v>
      </c>
      <c r="N8" s="150" t="s">
        <v>67</v>
      </c>
      <c r="O8" s="150" t="s">
        <v>68</v>
      </c>
      <c r="P8" s="150" t="s">
        <v>69</v>
      </c>
      <c r="Q8" s="171" t="s">
        <v>70</v>
      </c>
    </row>
    <row r="9" spans="1:17" ht="15">
      <c r="B9" s="160" t="s">
        <v>71</v>
      </c>
      <c r="C9" s="151" t="s">
        <v>7</v>
      </c>
      <c r="D9" s="151" t="s">
        <v>72</v>
      </c>
      <c r="E9" s="161" t="s">
        <v>18</v>
      </c>
      <c r="G9" s="170" t="s">
        <v>73</v>
      </c>
      <c r="H9" s="150" t="s">
        <v>74</v>
      </c>
      <c r="I9" s="150" t="s">
        <v>75</v>
      </c>
      <c r="J9" s="150" t="s">
        <v>76</v>
      </c>
      <c r="K9" s="150" t="s">
        <v>77</v>
      </c>
      <c r="L9" s="150" t="s">
        <v>78</v>
      </c>
      <c r="M9" s="150" t="s">
        <v>79</v>
      </c>
      <c r="N9" s="150" t="s">
        <v>80</v>
      </c>
      <c r="O9" s="150" t="s">
        <v>81</v>
      </c>
      <c r="P9" s="150" t="s">
        <v>82</v>
      </c>
      <c r="Q9" s="171" t="s">
        <v>83</v>
      </c>
    </row>
    <row r="10" spans="1:17" ht="15">
      <c r="B10" s="160" t="s">
        <v>84</v>
      </c>
      <c r="C10" s="151" t="s">
        <v>85</v>
      </c>
      <c r="D10" s="151" t="s">
        <v>86</v>
      </c>
      <c r="E10" s="161" t="s">
        <v>18</v>
      </c>
      <c r="G10" s="170" t="s">
        <v>87</v>
      </c>
      <c r="H10" s="150" t="s">
        <v>88</v>
      </c>
      <c r="I10" s="150" t="s">
        <v>89</v>
      </c>
      <c r="J10" s="150" t="s">
        <v>90</v>
      </c>
      <c r="K10" s="150" t="s">
        <v>91</v>
      </c>
      <c r="L10" s="150" t="s">
        <v>92</v>
      </c>
      <c r="M10" s="150" t="s">
        <v>93</v>
      </c>
      <c r="N10" s="150" t="s">
        <v>94</v>
      </c>
      <c r="O10" s="150" t="s">
        <v>95</v>
      </c>
      <c r="P10" s="150" t="s">
        <v>96</v>
      </c>
      <c r="Q10" s="171" t="s">
        <v>97</v>
      </c>
    </row>
    <row r="11" spans="1:17" ht="15">
      <c r="B11" s="160" t="s">
        <v>98</v>
      </c>
      <c r="C11" s="151" t="s">
        <v>8</v>
      </c>
      <c r="D11" s="151" t="s">
        <v>99</v>
      </c>
      <c r="E11" s="161" t="s">
        <v>18</v>
      </c>
      <c r="G11" s="170" t="s">
        <v>100</v>
      </c>
      <c r="H11" s="150" t="s">
        <v>101</v>
      </c>
      <c r="I11" s="150" t="s">
        <v>102</v>
      </c>
      <c r="J11" s="150" t="s">
        <v>103</v>
      </c>
      <c r="K11" s="150" t="s">
        <v>104</v>
      </c>
      <c r="L11" s="150" t="s">
        <v>105</v>
      </c>
      <c r="M11" s="150" t="s">
        <v>106</v>
      </c>
      <c r="N11" s="150" t="s">
        <v>107</v>
      </c>
      <c r="O11" s="150" t="s">
        <v>108</v>
      </c>
      <c r="P11" s="150" t="s">
        <v>109</v>
      </c>
      <c r="Q11" s="171" t="s">
        <v>110</v>
      </c>
    </row>
    <row r="12" spans="1:17" ht="15">
      <c r="B12" s="160" t="s">
        <v>111</v>
      </c>
      <c r="C12" s="151" t="s">
        <v>112</v>
      </c>
      <c r="D12" s="151" t="s">
        <v>113</v>
      </c>
      <c r="E12" s="161" t="s">
        <v>32</v>
      </c>
      <c r="G12" s="170" t="s">
        <v>114</v>
      </c>
      <c r="H12" s="150" t="s">
        <v>115</v>
      </c>
      <c r="I12" s="150" t="s">
        <v>116</v>
      </c>
      <c r="J12" s="150" t="s">
        <v>117</v>
      </c>
      <c r="K12" s="150" t="s">
        <v>118</v>
      </c>
      <c r="L12" s="150" t="s">
        <v>119</v>
      </c>
      <c r="M12" s="150" t="s">
        <v>120</v>
      </c>
      <c r="N12" s="150" t="s">
        <v>121</v>
      </c>
      <c r="O12" s="150" t="s">
        <v>122</v>
      </c>
      <c r="P12" s="150" t="s">
        <v>123</v>
      </c>
      <c r="Q12" s="171" t="s">
        <v>124</v>
      </c>
    </row>
    <row r="13" spans="1:17" ht="15">
      <c r="B13" s="160" t="s">
        <v>125</v>
      </c>
      <c r="C13" s="151" t="s">
        <v>9</v>
      </c>
      <c r="D13" s="151" t="s">
        <v>126</v>
      </c>
      <c r="E13" s="161" t="s">
        <v>18</v>
      </c>
      <c r="G13" s="170" t="s">
        <v>127</v>
      </c>
      <c r="H13" s="150" t="s">
        <v>128</v>
      </c>
      <c r="I13" s="150" t="s">
        <v>129</v>
      </c>
      <c r="J13" s="150" t="s">
        <v>130</v>
      </c>
      <c r="K13" s="150" t="s">
        <v>131</v>
      </c>
      <c r="L13" s="150" t="s">
        <v>132</v>
      </c>
      <c r="M13" s="150" t="s">
        <v>133</v>
      </c>
      <c r="N13" s="150" t="s">
        <v>134</v>
      </c>
      <c r="O13" s="150" t="s">
        <v>135</v>
      </c>
      <c r="P13" s="150" t="s">
        <v>136</v>
      </c>
      <c r="Q13" s="171" t="s">
        <v>137</v>
      </c>
    </row>
    <row r="14" spans="1:17" ht="15">
      <c r="B14" s="160" t="s">
        <v>138</v>
      </c>
      <c r="C14" s="151" t="s">
        <v>139</v>
      </c>
      <c r="D14" s="151" t="s">
        <v>140</v>
      </c>
      <c r="E14" s="161" t="s">
        <v>32</v>
      </c>
      <c r="G14" s="170" t="s">
        <v>141</v>
      </c>
      <c r="H14" s="150" t="s">
        <v>142</v>
      </c>
      <c r="I14" s="150" t="s">
        <v>143</v>
      </c>
      <c r="J14" s="150" t="s">
        <v>144</v>
      </c>
      <c r="K14" s="150" t="s">
        <v>145</v>
      </c>
      <c r="L14" s="150" t="s">
        <v>146</v>
      </c>
      <c r="M14" s="150" t="s">
        <v>147</v>
      </c>
      <c r="N14" s="150" t="s">
        <v>148</v>
      </c>
      <c r="O14" s="150" t="s">
        <v>149</v>
      </c>
      <c r="P14" s="150" t="s">
        <v>150</v>
      </c>
      <c r="Q14" s="171" t="s">
        <v>151</v>
      </c>
    </row>
    <row r="15" spans="1:17" ht="15">
      <c r="B15" s="160" t="s">
        <v>152</v>
      </c>
      <c r="C15" s="151" t="s">
        <v>153</v>
      </c>
      <c r="D15" s="151" t="s">
        <v>154</v>
      </c>
      <c r="E15" s="161" t="s">
        <v>32</v>
      </c>
      <c r="G15" s="170" t="s">
        <v>155</v>
      </c>
      <c r="H15" s="150" t="s">
        <v>156</v>
      </c>
      <c r="I15" s="150" t="s">
        <v>157</v>
      </c>
      <c r="J15" s="150" t="s">
        <v>158</v>
      </c>
      <c r="K15" s="150" t="s">
        <v>159</v>
      </c>
      <c r="L15" s="150" t="s">
        <v>160</v>
      </c>
      <c r="M15" s="150" t="s">
        <v>161</v>
      </c>
      <c r="N15" s="150" t="s">
        <v>162</v>
      </c>
      <c r="O15" s="150" t="s">
        <v>163</v>
      </c>
      <c r="P15" s="150" t="s">
        <v>164</v>
      </c>
      <c r="Q15" s="171" t="s">
        <v>165</v>
      </c>
    </row>
    <row r="16" spans="1:17" ht="15">
      <c r="B16" s="160" t="s">
        <v>166</v>
      </c>
      <c r="C16" s="151" t="s">
        <v>10</v>
      </c>
      <c r="D16" s="151" t="s">
        <v>167</v>
      </c>
      <c r="E16" s="161" t="s">
        <v>18</v>
      </c>
      <c r="G16" s="170" t="s">
        <v>168</v>
      </c>
      <c r="H16" s="150" t="s">
        <v>169</v>
      </c>
      <c r="I16" s="150" t="s">
        <v>170</v>
      </c>
      <c r="J16" s="150" t="s">
        <v>171</v>
      </c>
      <c r="K16" s="150" t="s">
        <v>172</v>
      </c>
      <c r="L16" s="150" t="s">
        <v>173</v>
      </c>
      <c r="M16" s="150" t="s">
        <v>174</v>
      </c>
      <c r="N16" s="150" t="s">
        <v>175</v>
      </c>
      <c r="O16" s="150" t="s">
        <v>176</v>
      </c>
      <c r="P16" s="150" t="s">
        <v>177</v>
      </c>
      <c r="Q16" s="171" t="s">
        <v>178</v>
      </c>
    </row>
    <row r="17" spans="2:17" ht="15">
      <c r="B17" s="160" t="s">
        <v>179</v>
      </c>
      <c r="C17" s="151" t="s">
        <v>11</v>
      </c>
      <c r="D17" s="151" t="s">
        <v>180</v>
      </c>
      <c r="E17" s="161" t="s">
        <v>18</v>
      </c>
      <c r="G17" s="170" t="s">
        <v>181</v>
      </c>
      <c r="H17" s="150" t="s">
        <v>182</v>
      </c>
      <c r="I17" s="150" t="s">
        <v>183</v>
      </c>
      <c r="J17" s="150" t="s">
        <v>184</v>
      </c>
      <c r="K17" s="150" t="s">
        <v>185</v>
      </c>
      <c r="L17" s="150" t="s">
        <v>186</v>
      </c>
      <c r="M17" s="150" t="s">
        <v>187</v>
      </c>
      <c r="N17" s="150" t="s">
        <v>188</v>
      </c>
      <c r="O17" s="150" t="s">
        <v>189</v>
      </c>
      <c r="P17" s="150" t="s">
        <v>190</v>
      </c>
      <c r="Q17" s="171" t="s">
        <v>191</v>
      </c>
    </row>
    <row r="18" spans="2:17" ht="15">
      <c r="B18" s="160" t="s">
        <v>192</v>
      </c>
      <c r="C18" s="151" t="s">
        <v>193</v>
      </c>
      <c r="D18" s="151" t="s">
        <v>194</v>
      </c>
      <c r="E18" s="161" t="s">
        <v>32</v>
      </c>
      <c r="G18" s="170" t="s">
        <v>195</v>
      </c>
      <c r="H18" s="150" t="s">
        <v>196</v>
      </c>
      <c r="I18" s="150" t="s">
        <v>197</v>
      </c>
      <c r="J18" s="150" t="s">
        <v>198</v>
      </c>
      <c r="K18" s="150" t="s">
        <v>199</v>
      </c>
      <c r="L18" s="150" t="s">
        <v>200</v>
      </c>
      <c r="M18" s="150" t="s">
        <v>201</v>
      </c>
      <c r="N18" s="150" t="s">
        <v>202</v>
      </c>
      <c r="O18" s="150" t="s">
        <v>203</v>
      </c>
      <c r="P18" s="150" t="s">
        <v>204</v>
      </c>
      <c r="Q18" s="171" t="s">
        <v>205</v>
      </c>
    </row>
    <row r="19" spans="2:17" ht="15">
      <c r="B19" s="160" t="s">
        <v>206</v>
      </c>
      <c r="C19" s="151" t="s">
        <v>206</v>
      </c>
      <c r="D19" s="151" t="s">
        <v>207</v>
      </c>
      <c r="E19" s="161" t="s">
        <v>18</v>
      </c>
      <c r="G19" s="170" t="s">
        <v>208</v>
      </c>
      <c r="H19" s="150" t="s">
        <v>209</v>
      </c>
      <c r="I19" s="150" t="s">
        <v>210</v>
      </c>
      <c r="J19" s="150" t="s">
        <v>211</v>
      </c>
      <c r="K19" s="150" t="s">
        <v>212</v>
      </c>
      <c r="L19" s="150" t="s">
        <v>213</v>
      </c>
      <c r="M19" s="150" t="s">
        <v>214</v>
      </c>
      <c r="N19" s="150" t="s">
        <v>215</v>
      </c>
      <c r="O19" s="150" t="s">
        <v>216</v>
      </c>
      <c r="P19" s="150" t="s">
        <v>217</v>
      </c>
      <c r="Q19" s="171" t="s">
        <v>218</v>
      </c>
    </row>
    <row r="20" spans="2:17" ht="15">
      <c r="B20" s="160" t="s">
        <v>219</v>
      </c>
      <c r="C20" s="151" t="s">
        <v>12</v>
      </c>
      <c r="D20" s="151" t="s">
        <v>220</v>
      </c>
      <c r="E20" s="161" t="s">
        <v>18</v>
      </c>
      <c r="G20" s="170" t="s">
        <v>221</v>
      </c>
      <c r="H20" s="150" t="s">
        <v>222</v>
      </c>
      <c r="I20" s="150" t="s">
        <v>223</v>
      </c>
      <c r="J20" s="150" t="s">
        <v>224</v>
      </c>
      <c r="K20" s="150" t="s">
        <v>225</v>
      </c>
      <c r="L20" s="150" t="s">
        <v>226</v>
      </c>
      <c r="M20" s="150" t="s">
        <v>227</v>
      </c>
      <c r="N20" s="150" t="s">
        <v>228</v>
      </c>
      <c r="O20" s="150" t="s">
        <v>229</v>
      </c>
      <c r="P20" s="150" t="s">
        <v>230</v>
      </c>
      <c r="Q20" s="171" t="s">
        <v>231</v>
      </c>
    </row>
    <row r="21" spans="2:17" ht="15">
      <c r="B21" s="160" t="s">
        <v>232</v>
      </c>
      <c r="C21" s="151" t="s">
        <v>233</v>
      </c>
      <c r="D21" s="151" t="s">
        <v>234</v>
      </c>
      <c r="E21" s="161" t="s">
        <v>18</v>
      </c>
      <c r="G21" s="170" t="s">
        <v>235</v>
      </c>
      <c r="H21" s="150" t="s">
        <v>236</v>
      </c>
      <c r="I21" s="150" t="s">
        <v>237</v>
      </c>
      <c r="J21" s="150" t="s">
        <v>238</v>
      </c>
      <c r="K21" s="150" t="s">
        <v>239</v>
      </c>
      <c r="L21" s="150" t="s">
        <v>240</v>
      </c>
      <c r="M21" s="150" t="s">
        <v>241</v>
      </c>
      <c r="N21" s="150" t="s">
        <v>242</v>
      </c>
      <c r="O21" s="150" t="s">
        <v>243</v>
      </c>
      <c r="P21" s="150" t="s">
        <v>244</v>
      </c>
      <c r="Q21" s="171" t="s">
        <v>245</v>
      </c>
    </row>
    <row r="22" spans="2:17" ht="15">
      <c r="B22" s="160" t="s">
        <v>246</v>
      </c>
      <c r="C22" s="151" t="s">
        <v>14</v>
      </c>
      <c r="D22" s="151" t="s">
        <v>247</v>
      </c>
      <c r="E22" s="161" t="s">
        <v>18</v>
      </c>
      <c r="G22" s="170" t="s">
        <v>248</v>
      </c>
      <c r="H22" s="150" t="s">
        <v>249</v>
      </c>
      <c r="I22" s="150" t="s">
        <v>250</v>
      </c>
      <c r="J22" s="150" t="s">
        <v>251</v>
      </c>
      <c r="K22" s="150" t="s">
        <v>252</v>
      </c>
      <c r="L22" s="150" t="s">
        <v>253</v>
      </c>
      <c r="M22" s="150" t="s">
        <v>254</v>
      </c>
      <c r="N22" s="150" t="s">
        <v>255</v>
      </c>
      <c r="O22" s="150" t="s">
        <v>256</v>
      </c>
      <c r="P22" s="150" t="s">
        <v>257</v>
      </c>
      <c r="Q22" s="171" t="s">
        <v>258</v>
      </c>
    </row>
    <row r="23" spans="2:17" ht="15.75" thickBot="1">
      <c r="B23" s="162" t="s">
        <v>259</v>
      </c>
      <c r="C23" s="163" t="s">
        <v>15</v>
      </c>
      <c r="D23" s="163" t="s">
        <v>260</v>
      </c>
      <c r="E23" s="164" t="s">
        <v>18</v>
      </c>
      <c r="G23" s="170" t="s">
        <v>261</v>
      </c>
      <c r="H23" s="150" t="s">
        <v>262</v>
      </c>
      <c r="I23" s="150" t="s">
        <v>263</v>
      </c>
      <c r="J23" s="150" t="s">
        <v>264</v>
      </c>
      <c r="K23" s="150" t="s">
        <v>265</v>
      </c>
      <c r="L23" s="150" t="s">
        <v>266</v>
      </c>
      <c r="M23" s="150" t="s">
        <v>267</v>
      </c>
      <c r="N23" s="150" t="s">
        <v>268</v>
      </c>
      <c r="O23" s="150" t="s">
        <v>269</v>
      </c>
      <c r="P23" s="150" t="s">
        <v>270</v>
      </c>
      <c r="Q23" s="171" t="s">
        <v>271</v>
      </c>
    </row>
    <row r="24" spans="2:17" ht="15.75" thickTop="1">
      <c r="G24" s="170" t="s">
        <v>272</v>
      </c>
      <c r="H24" s="150" t="s">
        <v>273</v>
      </c>
      <c r="I24" s="150" t="s">
        <v>274</v>
      </c>
      <c r="J24" s="150" t="s">
        <v>275</v>
      </c>
      <c r="K24" s="150" t="s">
        <v>276</v>
      </c>
      <c r="L24" s="150"/>
      <c r="M24" s="150" t="s">
        <v>277</v>
      </c>
      <c r="N24" s="150" t="s">
        <v>278</v>
      </c>
      <c r="O24" s="150" t="s">
        <v>279</v>
      </c>
      <c r="P24" s="150" t="s">
        <v>280</v>
      </c>
      <c r="Q24" s="171" t="s">
        <v>281</v>
      </c>
    </row>
    <row r="25" spans="2:17" ht="15">
      <c r="G25" s="170" t="s">
        <v>282</v>
      </c>
      <c r="H25" s="150" t="s">
        <v>283</v>
      </c>
      <c r="I25" s="150" t="s">
        <v>284</v>
      </c>
      <c r="J25" s="150" t="s">
        <v>285</v>
      </c>
      <c r="K25" s="150" t="s">
        <v>286</v>
      </c>
      <c r="L25" s="150"/>
      <c r="M25" s="150" t="s">
        <v>287</v>
      </c>
      <c r="N25" s="150" t="s">
        <v>288</v>
      </c>
      <c r="O25" s="150" t="s">
        <v>289</v>
      </c>
      <c r="P25" s="150" t="s">
        <v>290</v>
      </c>
      <c r="Q25" s="171" t="s">
        <v>291</v>
      </c>
    </row>
    <row r="26" spans="2:17" ht="15">
      <c r="G26" s="170" t="s">
        <v>292</v>
      </c>
      <c r="H26" s="150" t="s">
        <v>293</v>
      </c>
      <c r="I26" s="150" t="s">
        <v>294</v>
      </c>
      <c r="J26" s="150" t="s">
        <v>295</v>
      </c>
      <c r="K26" s="150" t="s">
        <v>296</v>
      </c>
      <c r="L26" s="150"/>
      <c r="M26" s="150" t="s">
        <v>297</v>
      </c>
      <c r="N26" s="150" t="s">
        <v>298</v>
      </c>
      <c r="O26" s="150" t="s">
        <v>299</v>
      </c>
      <c r="P26" s="150" t="s">
        <v>300</v>
      </c>
      <c r="Q26" s="171" t="s">
        <v>301</v>
      </c>
    </row>
    <row r="27" spans="2:17" ht="15">
      <c r="G27" s="172" t="s">
        <v>302</v>
      </c>
      <c r="H27" s="150" t="s">
        <v>303</v>
      </c>
      <c r="I27" s="150" t="s">
        <v>304</v>
      </c>
      <c r="J27" s="150" t="s">
        <v>305</v>
      </c>
      <c r="K27" s="150" t="s">
        <v>306</v>
      </c>
      <c r="L27" s="150"/>
      <c r="M27" s="150" t="s">
        <v>307</v>
      </c>
      <c r="N27" s="150" t="s">
        <v>308</v>
      </c>
      <c r="O27" s="150" t="s">
        <v>309</v>
      </c>
      <c r="P27" s="150" t="s">
        <v>310</v>
      </c>
      <c r="Q27" s="171" t="s">
        <v>311</v>
      </c>
    </row>
    <row r="28" spans="2:17" ht="15">
      <c r="G28" s="172" t="s">
        <v>312</v>
      </c>
      <c r="H28" s="150" t="s">
        <v>313</v>
      </c>
      <c r="I28" s="150" t="s">
        <v>314</v>
      </c>
      <c r="J28" s="150" t="s">
        <v>315</v>
      </c>
      <c r="K28" s="150" t="s">
        <v>316</v>
      </c>
      <c r="L28" s="150"/>
      <c r="M28" s="150" t="s">
        <v>317</v>
      </c>
      <c r="N28" s="150" t="s">
        <v>318</v>
      </c>
      <c r="O28" s="150" t="s">
        <v>319</v>
      </c>
      <c r="P28" s="150" t="s">
        <v>320</v>
      </c>
      <c r="Q28" s="171" t="s">
        <v>321</v>
      </c>
    </row>
    <row r="29" spans="2:17" ht="15">
      <c r="G29" s="172" t="s">
        <v>322</v>
      </c>
      <c r="H29" s="150" t="s">
        <v>323</v>
      </c>
      <c r="I29" s="150" t="s">
        <v>324</v>
      </c>
      <c r="J29" s="150" t="s">
        <v>325</v>
      </c>
      <c r="K29" s="150" t="s">
        <v>326</v>
      </c>
      <c r="L29" s="150"/>
      <c r="M29" s="150" t="s">
        <v>327</v>
      </c>
      <c r="N29" s="150" t="s">
        <v>328</v>
      </c>
      <c r="O29" s="150" t="s">
        <v>329</v>
      </c>
      <c r="P29" s="150" t="s">
        <v>330</v>
      </c>
      <c r="Q29" s="171" t="s">
        <v>331</v>
      </c>
    </row>
    <row r="30" spans="2:17" ht="15">
      <c r="G30" s="172" t="s">
        <v>332</v>
      </c>
      <c r="H30" s="150" t="s">
        <v>333</v>
      </c>
      <c r="I30" s="150" t="s">
        <v>334</v>
      </c>
      <c r="J30" s="150"/>
      <c r="K30" s="150" t="s">
        <v>335</v>
      </c>
      <c r="L30" s="150"/>
      <c r="M30" s="150" t="s">
        <v>336</v>
      </c>
      <c r="N30" s="150" t="s">
        <v>337</v>
      </c>
      <c r="O30" s="150" t="s">
        <v>338</v>
      </c>
      <c r="P30" s="150" t="s">
        <v>339</v>
      </c>
      <c r="Q30" s="171" t="s">
        <v>340</v>
      </c>
    </row>
    <row r="31" spans="2:17" ht="15">
      <c r="G31" s="172" t="s">
        <v>341</v>
      </c>
      <c r="H31" s="150" t="s">
        <v>342</v>
      </c>
      <c r="I31" s="150" t="s">
        <v>343</v>
      </c>
      <c r="J31" s="150"/>
      <c r="K31" s="150" t="s">
        <v>344</v>
      </c>
      <c r="L31" s="150"/>
      <c r="M31" s="150" t="s">
        <v>345</v>
      </c>
      <c r="N31" s="150" t="s">
        <v>346</v>
      </c>
      <c r="O31" s="150" t="s">
        <v>347</v>
      </c>
      <c r="P31" s="150" t="s">
        <v>348</v>
      </c>
      <c r="Q31" s="171" t="s">
        <v>349</v>
      </c>
    </row>
    <row r="32" spans="2:17" ht="15">
      <c r="G32" s="172" t="s">
        <v>350</v>
      </c>
      <c r="H32" s="150" t="s">
        <v>351</v>
      </c>
      <c r="I32" s="150" t="s">
        <v>352</v>
      </c>
      <c r="J32" s="150"/>
      <c r="K32" s="150" t="s">
        <v>353</v>
      </c>
      <c r="L32" s="150"/>
      <c r="M32" s="150" t="s">
        <v>354</v>
      </c>
      <c r="N32" s="150" t="s">
        <v>355</v>
      </c>
      <c r="O32" s="150" t="s">
        <v>356</v>
      </c>
      <c r="P32" s="150"/>
      <c r="Q32" s="171" t="s">
        <v>357</v>
      </c>
    </row>
    <row r="33" spans="7:17" ht="15">
      <c r="G33" s="172" t="s">
        <v>358</v>
      </c>
      <c r="H33" s="150" t="s">
        <v>359</v>
      </c>
      <c r="I33" s="150"/>
      <c r="J33" s="150"/>
      <c r="K33" s="150" t="s">
        <v>360</v>
      </c>
      <c r="L33" s="150"/>
      <c r="M33" s="150" t="s">
        <v>361</v>
      </c>
      <c r="N33" s="150" t="s">
        <v>362</v>
      </c>
      <c r="O33" s="150" t="s">
        <v>363</v>
      </c>
      <c r="P33" s="150"/>
      <c r="Q33" s="171" t="s">
        <v>364</v>
      </c>
    </row>
    <row r="34" spans="7:17" ht="15">
      <c r="G34" s="172" t="s">
        <v>365</v>
      </c>
      <c r="H34" s="150" t="s">
        <v>366</v>
      </c>
      <c r="I34" s="150"/>
      <c r="J34" s="150"/>
      <c r="K34" s="150" t="s">
        <v>367</v>
      </c>
      <c r="L34" s="150"/>
      <c r="M34" s="150" t="s">
        <v>368</v>
      </c>
      <c r="N34" s="150" t="s">
        <v>369</v>
      </c>
      <c r="O34" s="150" t="s">
        <v>370</v>
      </c>
      <c r="P34" s="150"/>
      <c r="Q34" s="171" t="s">
        <v>371</v>
      </c>
    </row>
    <row r="35" spans="7:17" ht="15">
      <c r="G35" s="172" t="s">
        <v>372</v>
      </c>
      <c r="H35" s="150" t="s">
        <v>373</v>
      </c>
      <c r="I35" s="150"/>
      <c r="J35" s="150"/>
      <c r="K35" s="150" t="s">
        <v>374</v>
      </c>
      <c r="L35" s="150"/>
      <c r="M35" s="150" t="s">
        <v>375</v>
      </c>
      <c r="N35" s="150" t="s">
        <v>376</v>
      </c>
      <c r="O35" s="150" t="s">
        <v>377</v>
      </c>
      <c r="P35" s="150"/>
      <c r="Q35" s="171" t="s">
        <v>378</v>
      </c>
    </row>
    <row r="36" spans="7:17" ht="15">
      <c r="G36" s="172" t="s">
        <v>379</v>
      </c>
      <c r="H36" s="150" t="s">
        <v>380</v>
      </c>
      <c r="I36" s="150"/>
      <c r="J36" s="150"/>
      <c r="K36" s="150" t="s">
        <v>381</v>
      </c>
      <c r="L36" s="150"/>
      <c r="M36" s="150" t="s">
        <v>382</v>
      </c>
      <c r="N36" s="150" t="s">
        <v>383</v>
      </c>
      <c r="O36" s="150" t="s">
        <v>384</v>
      </c>
      <c r="P36" s="150"/>
      <c r="Q36" s="171" t="s">
        <v>385</v>
      </c>
    </row>
    <row r="37" spans="7:17" ht="15">
      <c r="G37" s="172" t="s">
        <v>386</v>
      </c>
      <c r="H37" s="150" t="s">
        <v>387</v>
      </c>
      <c r="I37" s="150"/>
      <c r="J37" s="150"/>
      <c r="K37" s="150" t="s">
        <v>388</v>
      </c>
      <c r="L37" s="150"/>
      <c r="M37" s="150" t="s">
        <v>389</v>
      </c>
      <c r="N37" s="150" t="s">
        <v>390</v>
      </c>
      <c r="O37" s="150" t="s">
        <v>391</v>
      </c>
      <c r="P37" s="150"/>
      <c r="Q37" s="171" t="s">
        <v>392</v>
      </c>
    </row>
    <row r="38" spans="7:17" ht="15">
      <c r="G38" s="172" t="s">
        <v>393</v>
      </c>
      <c r="H38" s="150" t="s">
        <v>394</v>
      </c>
      <c r="I38" s="150"/>
      <c r="J38" s="150"/>
      <c r="K38" s="150" t="s">
        <v>395</v>
      </c>
      <c r="L38" s="150"/>
      <c r="M38" s="150" t="s">
        <v>396</v>
      </c>
      <c r="N38" s="150" t="s">
        <v>397</v>
      </c>
      <c r="O38" s="150" t="s">
        <v>398</v>
      </c>
      <c r="P38" s="150"/>
      <c r="Q38" s="171" t="s">
        <v>399</v>
      </c>
    </row>
    <row r="39" spans="7:17" ht="15">
      <c r="G39" s="172" t="s">
        <v>400</v>
      </c>
      <c r="H39" s="150" t="s">
        <v>401</v>
      </c>
      <c r="I39" s="150"/>
      <c r="J39" s="150"/>
      <c r="K39" s="150" t="s">
        <v>402</v>
      </c>
      <c r="L39" s="150"/>
      <c r="M39" s="150" t="s">
        <v>403</v>
      </c>
      <c r="N39" s="150" t="s">
        <v>404</v>
      </c>
      <c r="O39" s="150" t="s">
        <v>405</v>
      </c>
      <c r="P39" s="150"/>
      <c r="Q39" s="171" t="s">
        <v>406</v>
      </c>
    </row>
    <row r="40" spans="7:17" ht="15">
      <c r="G40" s="172" t="s">
        <v>407</v>
      </c>
      <c r="H40" s="150" t="s">
        <v>408</v>
      </c>
      <c r="I40" s="150"/>
      <c r="J40" s="150"/>
      <c r="K40" s="150" t="s">
        <v>409</v>
      </c>
      <c r="L40" s="150"/>
      <c r="M40" s="150" t="s">
        <v>410</v>
      </c>
      <c r="N40" s="150" t="s">
        <v>411</v>
      </c>
      <c r="O40" s="150" t="s">
        <v>412</v>
      </c>
      <c r="P40" s="150"/>
      <c r="Q40" s="171" t="s">
        <v>413</v>
      </c>
    </row>
    <row r="41" spans="7:17" ht="15">
      <c r="G41" s="172" t="s">
        <v>414</v>
      </c>
      <c r="H41" s="150" t="s">
        <v>415</v>
      </c>
      <c r="I41" s="150"/>
      <c r="J41" s="150"/>
      <c r="K41" s="150" t="s">
        <v>416</v>
      </c>
      <c r="L41" s="150"/>
      <c r="M41" s="150" t="s">
        <v>417</v>
      </c>
      <c r="N41" s="150" t="s">
        <v>418</v>
      </c>
      <c r="O41" s="150" t="s">
        <v>419</v>
      </c>
      <c r="P41" s="150"/>
      <c r="Q41" s="171" t="s">
        <v>420</v>
      </c>
    </row>
    <row r="42" spans="7:17" ht="15">
      <c r="G42" s="172" t="s">
        <v>421</v>
      </c>
      <c r="H42" s="150" t="s">
        <v>422</v>
      </c>
      <c r="I42" s="150"/>
      <c r="J42" s="150"/>
      <c r="K42" s="150" t="s">
        <v>423</v>
      </c>
      <c r="L42" s="150"/>
      <c r="M42" s="150" t="s">
        <v>424</v>
      </c>
      <c r="N42" s="150" t="s">
        <v>425</v>
      </c>
      <c r="O42" s="150" t="s">
        <v>426</v>
      </c>
      <c r="P42" s="150"/>
      <c r="Q42" s="171" t="s">
        <v>427</v>
      </c>
    </row>
    <row r="43" spans="7:17" ht="15">
      <c r="G43" s="172" t="s">
        <v>428</v>
      </c>
      <c r="H43" s="150" t="s">
        <v>429</v>
      </c>
      <c r="I43" s="150"/>
      <c r="J43" s="150"/>
      <c r="K43" s="150" t="s">
        <v>430</v>
      </c>
      <c r="L43" s="150"/>
      <c r="M43" s="150" t="s">
        <v>431</v>
      </c>
      <c r="N43" s="150" t="s">
        <v>432</v>
      </c>
      <c r="O43" s="150" t="s">
        <v>433</v>
      </c>
      <c r="P43" s="150"/>
      <c r="Q43" s="171" t="s">
        <v>434</v>
      </c>
    </row>
    <row r="44" spans="7:17" ht="15">
      <c r="G44" s="172" t="s">
        <v>435</v>
      </c>
      <c r="H44" s="150" t="s">
        <v>436</v>
      </c>
      <c r="I44" s="150"/>
      <c r="J44" s="150"/>
      <c r="K44" s="150" t="s">
        <v>437</v>
      </c>
      <c r="L44" s="150"/>
      <c r="M44" s="150" t="s">
        <v>438</v>
      </c>
      <c r="N44" s="150" t="s">
        <v>439</v>
      </c>
      <c r="O44" s="150" t="s">
        <v>440</v>
      </c>
      <c r="P44" s="150"/>
      <c r="Q44" s="171" t="s">
        <v>441</v>
      </c>
    </row>
    <row r="45" spans="7:17" ht="15">
      <c r="G45" s="172" t="s">
        <v>442</v>
      </c>
      <c r="H45" s="150" t="s">
        <v>443</v>
      </c>
      <c r="I45" s="150"/>
      <c r="J45" s="150"/>
      <c r="K45" s="150" t="s">
        <v>444</v>
      </c>
      <c r="L45" s="150"/>
      <c r="M45" s="150" t="s">
        <v>445</v>
      </c>
      <c r="N45" s="150" t="s">
        <v>446</v>
      </c>
      <c r="O45" s="150" t="s">
        <v>447</v>
      </c>
      <c r="P45" s="150"/>
      <c r="Q45" s="171" t="s">
        <v>448</v>
      </c>
    </row>
    <row r="46" spans="7:17" ht="15">
      <c r="G46" s="172" t="s">
        <v>449</v>
      </c>
      <c r="H46" s="150" t="s">
        <v>450</v>
      </c>
      <c r="I46" s="150"/>
      <c r="J46" s="150"/>
      <c r="K46" s="150" t="s">
        <v>451</v>
      </c>
      <c r="L46" s="150"/>
      <c r="M46" s="150" t="s">
        <v>452</v>
      </c>
      <c r="N46" s="150" t="s">
        <v>453</v>
      </c>
      <c r="O46" s="150" t="s">
        <v>454</v>
      </c>
      <c r="P46" s="150"/>
      <c r="Q46" s="171" t="s">
        <v>455</v>
      </c>
    </row>
    <row r="47" spans="7:17" ht="15">
      <c r="G47" s="172" t="s">
        <v>456</v>
      </c>
      <c r="H47" s="150" t="s">
        <v>457</v>
      </c>
      <c r="I47" s="150"/>
      <c r="J47" s="150"/>
      <c r="K47" s="150" t="s">
        <v>458</v>
      </c>
      <c r="L47" s="150"/>
      <c r="M47" s="150" t="s">
        <v>459</v>
      </c>
      <c r="N47" s="150" t="s">
        <v>460</v>
      </c>
      <c r="O47" s="150" t="s">
        <v>461</v>
      </c>
      <c r="P47" s="150"/>
      <c r="Q47" s="171" t="s">
        <v>462</v>
      </c>
    </row>
    <row r="48" spans="7:17" ht="15">
      <c r="G48" s="172" t="s">
        <v>463</v>
      </c>
      <c r="H48" s="150" t="s">
        <v>464</v>
      </c>
      <c r="I48" s="150"/>
      <c r="J48" s="150"/>
      <c r="K48" s="150" t="s">
        <v>465</v>
      </c>
      <c r="L48" s="150"/>
      <c r="M48" s="150" t="s">
        <v>466</v>
      </c>
      <c r="N48" s="150" t="s">
        <v>467</v>
      </c>
      <c r="O48" s="150" t="s">
        <v>468</v>
      </c>
      <c r="P48" s="150"/>
      <c r="Q48" s="171" t="s">
        <v>469</v>
      </c>
    </row>
    <row r="49" spans="7:17" ht="15">
      <c r="G49" s="172" t="s">
        <v>470</v>
      </c>
      <c r="H49" s="150" t="s">
        <v>471</v>
      </c>
      <c r="I49" s="150"/>
      <c r="J49" s="150"/>
      <c r="K49" s="150" t="s">
        <v>472</v>
      </c>
      <c r="L49" s="150"/>
      <c r="M49" s="150" t="s">
        <v>473</v>
      </c>
      <c r="N49" s="150" t="s">
        <v>474</v>
      </c>
      <c r="O49" s="150" t="s">
        <v>475</v>
      </c>
      <c r="P49" s="150"/>
      <c r="Q49" s="171" t="s">
        <v>476</v>
      </c>
    </row>
    <row r="50" spans="7:17" ht="15">
      <c r="G50" s="172" t="s">
        <v>477</v>
      </c>
      <c r="H50" s="150" t="s">
        <v>478</v>
      </c>
      <c r="I50" s="150"/>
      <c r="J50" s="150"/>
      <c r="K50" s="150" t="s">
        <v>479</v>
      </c>
      <c r="L50" s="150"/>
      <c r="M50" s="150"/>
      <c r="N50" s="150" t="s">
        <v>480</v>
      </c>
      <c r="O50" s="150" t="s">
        <v>481</v>
      </c>
      <c r="P50" s="150"/>
      <c r="Q50" s="171" t="s">
        <v>482</v>
      </c>
    </row>
    <row r="51" spans="7:17" ht="15">
      <c r="G51" s="172" t="s">
        <v>483</v>
      </c>
      <c r="H51" s="150" t="s">
        <v>484</v>
      </c>
      <c r="I51" s="150"/>
      <c r="J51" s="150"/>
      <c r="K51" s="150" t="s">
        <v>485</v>
      </c>
      <c r="L51" s="150"/>
      <c r="M51" s="150"/>
      <c r="N51" s="150" t="s">
        <v>486</v>
      </c>
      <c r="O51" s="150" t="s">
        <v>487</v>
      </c>
      <c r="P51" s="150"/>
      <c r="Q51" s="171" t="s">
        <v>488</v>
      </c>
    </row>
    <row r="52" spans="7:17" ht="15">
      <c r="G52" s="172" t="s">
        <v>489</v>
      </c>
      <c r="H52" s="150" t="s">
        <v>490</v>
      </c>
      <c r="I52" s="150"/>
      <c r="J52" s="150"/>
      <c r="K52" s="150" t="s">
        <v>491</v>
      </c>
      <c r="L52" s="150"/>
      <c r="M52" s="150"/>
      <c r="N52" s="150" t="s">
        <v>492</v>
      </c>
      <c r="O52" s="150" t="s">
        <v>493</v>
      </c>
      <c r="P52" s="150"/>
      <c r="Q52" s="171" t="s">
        <v>494</v>
      </c>
    </row>
    <row r="53" spans="7:17" ht="15">
      <c r="G53" s="172" t="s">
        <v>495</v>
      </c>
      <c r="H53" s="150" t="s">
        <v>496</v>
      </c>
      <c r="I53" s="150"/>
      <c r="J53" s="150"/>
      <c r="K53" s="150" t="s">
        <v>497</v>
      </c>
      <c r="L53" s="150"/>
      <c r="M53" s="150"/>
      <c r="N53" s="150" t="s">
        <v>498</v>
      </c>
      <c r="O53" s="150" t="s">
        <v>499</v>
      </c>
      <c r="P53" s="150"/>
      <c r="Q53" s="171" t="s">
        <v>500</v>
      </c>
    </row>
    <row r="54" spans="7:17" ht="15">
      <c r="G54" s="172" t="s">
        <v>501</v>
      </c>
      <c r="H54" s="150" t="s">
        <v>502</v>
      </c>
      <c r="I54" s="150"/>
      <c r="J54" s="150"/>
      <c r="K54" s="150" t="s">
        <v>503</v>
      </c>
      <c r="L54" s="150"/>
      <c r="M54" s="150"/>
      <c r="N54" s="150" t="s">
        <v>504</v>
      </c>
      <c r="O54" s="150" t="s">
        <v>505</v>
      </c>
      <c r="P54" s="150"/>
      <c r="Q54" s="171"/>
    </row>
    <row r="55" spans="7:17" ht="15">
      <c r="G55" s="172" t="s">
        <v>506</v>
      </c>
      <c r="H55" s="150" t="s">
        <v>507</v>
      </c>
      <c r="I55" s="150"/>
      <c r="J55" s="150"/>
      <c r="K55" s="150" t="s">
        <v>508</v>
      </c>
      <c r="L55" s="150"/>
      <c r="M55" s="150"/>
      <c r="N55" s="150" t="s">
        <v>509</v>
      </c>
      <c r="O55" s="150" t="s">
        <v>510</v>
      </c>
      <c r="P55" s="150"/>
      <c r="Q55" s="171"/>
    </row>
    <row r="56" spans="7:17" ht="15">
      <c r="G56" s="172" t="s">
        <v>511</v>
      </c>
      <c r="H56" s="150" t="s">
        <v>512</v>
      </c>
      <c r="I56" s="150"/>
      <c r="J56" s="150"/>
      <c r="K56" s="150" t="s">
        <v>513</v>
      </c>
      <c r="L56" s="150"/>
      <c r="M56" s="150"/>
      <c r="N56" s="150" t="s">
        <v>514</v>
      </c>
      <c r="O56" s="150" t="s">
        <v>515</v>
      </c>
      <c r="P56" s="150"/>
      <c r="Q56" s="171"/>
    </row>
    <row r="57" spans="7:17" ht="15">
      <c r="G57" s="172" t="s">
        <v>516</v>
      </c>
      <c r="H57" s="150" t="s">
        <v>517</v>
      </c>
      <c r="I57" s="150"/>
      <c r="J57" s="150"/>
      <c r="K57" s="150" t="s">
        <v>518</v>
      </c>
      <c r="L57" s="150"/>
      <c r="M57" s="150"/>
      <c r="N57" s="150" t="s">
        <v>519</v>
      </c>
      <c r="O57" s="150" t="s">
        <v>520</v>
      </c>
      <c r="P57" s="150"/>
      <c r="Q57" s="171"/>
    </row>
    <row r="58" spans="7:17" ht="15">
      <c r="G58" s="172" t="s">
        <v>521</v>
      </c>
      <c r="H58" s="150" t="s">
        <v>522</v>
      </c>
      <c r="I58" s="150"/>
      <c r="J58" s="150"/>
      <c r="K58" s="150" t="s">
        <v>523</v>
      </c>
      <c r="L58" s="150"/>
      <c r="M58" s="150"/>
      <c r="N58" s="150" t="s">
        <v>524</v>
      </c>
      <c r="O58" s="150" t="s">
        <v>525</v>
      </c>
      <c r="P58" s="150"/>
      <c r="Q58" s="171"/>
    </row>
    <row r="59" spans="7:17" ht="15">
      <c r="G59" s="172" t="s">
        <v>526</v>
      </c>
      <c r="H59" s="150" t="s">
        <v>527</v>
      </c>
      <c r="I59" s="150"/>
      <c r="J59" s="150"/>
      <c r="K59" s="150" t="s">
        <v>528</v>
      </c>
      <c r="L59" s="150"/>
      <c r="M59" s="150"/>
      <c r="N59" s="150" t="s">
        <v>529</v>
      </c>
      <c r="O59" s="150" t="s">
        <v>530</v>
      </c>
      <c r="P59" s="150"/>
      <c r="Q59" s="171"/>
    </row>
    <row r="60" spans="7:17" ht="15">
      <c r="G60" s="172" t="s">
        <v>531</v>
      </c>
      <c r="H60" s="150" t="s">
        <v>532</v>
      </c>
      <c r="I60" s="150"/>
      <c r="J60" s="150"/>
      <c r="K60" s="150" t="s">
        <v>533</v>
      </c>
      <c r="L60" s="150"/>
      <c r="M60" s="150"/>
      <c r="N60" s="150" t="s">
        <v>534</v>
      </c>
      <c r="O60" s="150" t="s">
        <v>535</v>
      </c>
      <c r="P60" s="150"/>
      <c r="Q60" s="171"/>
    </row>
    <row r="61" spans="7:17" ht="15">
      <c r="G61" s="172" t="s">
        <v>536</v>
      </c>
      <c r="H61" s="150"/>
      <c r="I61" s="150"/>
      <c r="J61" s="150"/>
      <c r="K61" s="150" t="s">
        <v>537</v>
      </c>
      <c r="L61" s="150"/>
      <c r="M61" s="150"/>
      <c r="N61" s="150" t="s">
        <v>538</v>
      </c>
      <c r="O61" s="150" t="s">
        <v>539</v>
      </c>
      <c r="P61" s="150"/>
      <c r="Q61" s="171"/>
    </row>
    <row r="62" spans="7:17" ht="15">
      <c r="G62" s="172" t="s">
        <v>540</v>
      </c>
      <c r="H62" s="150"/>
      <c r="I62" s="150"/>
      <c r="J62" s="150"/>
      <c r="K62" s="150" t="s">
        <v>541</v>
      </c>
      <c r="L62" s="150"/>
      <c r="M62" s="150"/>
      <c r="N62" s="150"/>
      <c r="O62" s="150" t="s">
        <v>542</v>
      </c>
      <c r="P62" s="150"/>
      <c r="Q62" s="171"/>
    </row>
    <row r="63" spans="7:17" ht="15">
      <c r="G63" s="172" t="s">
        <v>543</v>
      </c>
      <c r="H63" s="150"/>
      <c r="I63" s="150"/>
      <c r="J63" s="150"/>
      <c r="K63" s="150" t="s">
        <v>544</v>
      </c>
      <c r="L63" s="150"/>
      <c r="M63" s="150"/>
      <c r="N63" s="150"/>
      <c r="O63" s="150" t="s">
        <v>545</v>
      </c>
      <c r="P63" s="150"/>
      <c r="Q63" s="171"/>
    </row>
    <row r="64" spans="7:17" ht="15">
      <c r="G64" s="172" t="s">
        <v>546</v>
      </c>
      <c r="H64" s="150"/>
      <c r="I64" s="150"/>
      <c r="J64" s="150"/>
      <c r="K64" s="150" t="s">
        <v>547</v>
      </c>
      <c r="L64" s="150"/>
      <c r="M64" s="150"/>
      <c r="N64" s="150"/>
      <c r="O64" s="150" t="s">
        <v>548</v>
      </c>
      <c r="P64" s="150"/>
      <c r="Q64" s="171"/>
    </row>
    <row r="65" spans="7:17" ht="15">
      <c r="G65" s="172" t="s">
        <v>549</v>
      </c>
      <c r="H65" s="150"/>
      <c r="I65" s="150"/>
      <c r="J65" s="150"/>
      <c r="K65" s="150" t="s">
        <v>550</v>
      </c>
      <c r="L65" s="150"/>
      <c r="M65" s="150"/>
      <c r="N65" s="150"/>
      <c r="O65" s="150" t="s">
        <v>551</v>
      </c>
      <c r="P65" s="150"/>
      <c r="Q65" s="171"/>
    </row>
    <row r="66" spans="7:17" ht="15">
      <c r="G66" s="172" t="s">
        <v>552</v>
      </c>
      <c r="H66" s="150"/>
      <c r="I66" s="150"/>
      <c r="J66" s="150"/>
      <c r="K66" s="150" t="s">
        <v>553</v>
      </c>
      <c r="L66" s="150"/>
      <c r="M66" s="150"/>
      <c r="N66" s="150"/>
      <c r="O66" s="150" t="s">
        <v>554</v>
      </c>
      <c r="P66" s="150"/>
      <c r="Q66" s="171"/>
    </row>
    <row r="67" spans="7:17" ht="15">
      <c r="G67" s="172" t="s">
        <v>555</v>
      </c>
      <c r="H67" s="150"/>
      <c r="I67" s="150"/>
      <c r="J67" s="150"/>
      <c r="K67" s="150" t="s">
        <v>556</v>
      </c>
      <c r="L67" s="150"/>
      <c r="M67" s="150"/>
      <c r="N67" s="150"/>
      <c r="O67" s="150" t="s">
        <v>557</v>
      </c>
      <c r="P67" s="150"/>
      <c r="Q67" s="171"/>
    </row>
    <row r="68" spans="7:17" ht="15">
      <c r="G68" s="172" t="s">
        <v>558</v>
      </c>
      <c r="H68" s="150"/>
      <c r="I68" s="150"/>
      <c r="J68" s="150"/>
      <c r="K68" s="150" t="s">
        <v>559</v>
      </c>
      <c r="L68" s="150"/>
      <c r="M68" s="150"/>
      <c r="N68" s="150"/>
      <c r="O68" s="150" t="s">
        <v>560</v>
      </c>
      <c r="P68" s="150"/>
      <c r="Q68" s="171"/>
    </row>
    <row r="69" spans="7:17" ht="15">
      <c r="G69" s="172" t="s">
        <v>561</v>
      </c>
      <c r="H69" s="150"/>
      <c r="I69" s="150"/>
      <c r="J69" s="150"/>
      <c r="K69" s="150" t="s">
        <v>562</v>
      </c>
      <c r="L69" s="150"/>
      <c r="M69" s="150"/>
      <c r="N69" s="150"/>
      <c r="O69" s="150" t="s">
        <v>563</v>
      </c>
      <c r="P69" s="150"/>
      <c r="Q69" s="171"/>
    </row>
    <row r="70" spans="7:17" ht="15">
      <c r="G70" s="172" t="s">
        <v>564</v>
      </c>
      <c r="H70" s="150"/>
      <c r="I70" s="150"/>
      <c r="J70" s="150"/>
      <c r="K70" s="150" t="s">
        <v>565</v>
      </c>
      <c r="L70" s="150"/>
      <c r="M70" s="150"/>
      <c r="N70" s="150"/>
      <c r="O70" s="150" t="s">
        <v>566</v>
      </c>
      <c r="P70" s="150"/>
      <c r="Q70" s="171"/>
    </row>
    <row r="71" spans="7:17" ht="15">
      <c r="G71" s="172" t="s">
        <v>567</v>
      </c>
      <c r="H71" s="150"/>
      <c r="I71" s="150"/>
      <c r="J71" s="150"/>
      <c r="K71" s="150"/>
      <c r="L71" s="150"/>
      <c r="M71" s="150"/>
      <c r="N71" s="150"/>
      <c r="O71" s="150"/>
      <c r="P71" s="150"/>
      <c r="Q71" s="171"/>
    </row>
    <row r="72" spans="7:17" ht="15">
      <c r="G72" s="172" t="s">
        <v>568</v>
      </c>
      <c r="H72" s="150"/>
      <c r="I72" s="150"/>
      <c r="J72" s="150"/>
      <c r="K72" s="150"/>
      <c r="L72" s="150"/>
      <c r="M72" s="150"/>
      <c r="N72" s="150"/>
      <c r="O72" s="150"/>
      <c r="P72" s="150"/>
      <c r="Q72" s="171"/>
    </row>
    <row r="73" spans="7:17" ht="15">
      <c r="G73" s="172" t="s">
        <v>569</v>
      </c>
      <c r="H73" s="150"/>
      <c r="I73" s="150"/>
      <c r="J73" s="150"/>
      <c r="K73" s="150"/>
      <c r="L73" s="150"/>
      <c r="M73" s="150"/>
      <c r="N73" s="150"/>
      <c r="O73" s="150"/>
      <c r="P73" s="150"/>
      <c r="Q73" s="171"/>
    </row>
    <row r="74" spans="7:17" ht="15">
      <c r="G74" s="172" t="s">
        <v>570</v>
      </c>
      <c r="H74" s="150"/>
      <c r="I74" s="150"/>
      <c r="J74" s="150"/>
      <c r="K74" s="150"/>
      <c r="L74" s="150"/>
      <c r="M74" s="150"/>
      <c r="N74" s="150"/>
      <c r="O74" s="150"/>
      <c r="P74" s="150"/>
      <c r="Q74" s="171"/>
    </row>
    <row r="75" spans="7:17" ht="15">
      <c r="G75" s="172" t="s">
        <v>571</v>
      </c>
      <c r="H75" s="150"/>
      <c r="I75" s="150"/>
      <c r="J75" s="150"/>
      <c r="K75" s="150"/>
      <c r="L75" s="150"/>
      <c r="M75" s="150"/>
      <c r="N75" s="150"/>
      <c r="O75" s="150"/>
      <c r="P75" s="150"/>
      <c r="Q75" s="171"/>
    </row>
    <row r="76" spans="7:17" ht="15">
      <c r="G76" s="172" t="s">
        <v>572</v>
      </c>
      <c r="H76" s="150"/>
      <c r="I76" s="150"/>
      <c r="J76" s="150"/>
      <c r="K76" s="150"/>
      <c r="L76" s="150"/>
      <c r="M76" s="150"/>
      <c r="N76" s="150"/>
      <c r="O76" s="150"/>
      <c r="P76" s="150"/>
      <c r="Q76" s="171"/>
    </row>
    <row r="77" spans="7:17" ht="15">
      <c r="G77" s="172" t="s">
        <v>573</v>
      </c>
      <c r="H77" s="150"/>
      <c r="I77" s="150"/>
      <c r="J77" s="150"/>
      <c r="K77" s="150"/>
      <c r="L77" s="150"/>
      <c r="M77" s="150"/>
      <c r="N77" s="150"/>
      <c r="O77" s="150"/>
      <c r="P77" s="150"/>
      <c r="Q77" s="171"/>
    </row>
    <row r="78" spans="7:17" ht="15">
      <c r="G78" s="172" t="s">
        <v>574</v>
      </c>
      <c r="H78" s="150"/>
      <c r="I78" s="150"/>
      <c r="J78" s="150"/>
      <c r="K78" s="150"/>
      <c r="L78" s="150"/>
      <c r="M78" s="150"/>
      <c r="N78" s="150"/>
      <c r="O78" s="150"/>
      <c r="P78" s="150"/>
      <c r="Q78" s="171"/>
    </row>
    <row r="79" spans="7:17" ht="15">
      <c r="G79" s="172" t="s">
        <v>575</v>
      </c>
      <c r="H79" s="150"/>
      <c r="I79" s="150"/>
      <c r="J79" s="150"/>
      <c r="K79" s="150"/>
      <c r="L79" s="150"/>
      <c r="M79" s="150"/>
      <c r="N79" s="150"/>
      <c r="O79" s="150"/>
      <c r="P79" s="150"/>
      <c r="Q79" s="171"/>
    </row>
    <row r="80" spans="7:17" ht="15">
      <c r="G80" s="172" t="s">
        <v>576</v>
      </c>
      <c r="H80" s="150"/>
      <c r="I80" s="150"/>
      <c r="J80" s="150"/>
      <c r="K80" s="150"/>
      <c r="L80" s="150"/>
      <c r="M80" s="150"/>
      <c r="N80" s="150"/>
      <c r="O80" s="150"/>
      <c r="P80" s="150"/>
      <c r="Q80" s="171"/>
    </row>
    <row r="81" spans="7:17" ht="15">
      <c r="G81" s="172" t="s">
        <v>577</v>
      </c>
      <c r="H81" s="150"/>
      <c r="I81" s="150"/>
      <c r="J81" s="150"/>
      <c r="K81" s="150"/>
      <c r="L81" s="150"/>
      <c r="M81" s="150"/>
      <c r="N81" s="150"/>
      <c r="O81" s="150"/>
      <c r="P81" s="150"/>
      <c r="Q81" s="171"/>
    </row>
    <row r="82" spans="7:17" ht="15">
      <c r="G82" s="172" t="s">
        <v>578</v>
      </c>
      <c r="H82" s="150"/>
      <c r="I82" s="150"/>
      <c r="J82" s="150"/>
      <c r="K82" s="150"/>
      <c r="L82" s="150"/>
      <c r="M82" s="150"/>
      <c r="N82" s="150"/>
      <c r="O82" s="150"/>
      <c r="P82" s="150"/>
      <c r="Q82" s="171"/>
    </row>
    <row r="83" spans="7:17" ht="15">
      <c r="G83" s="172" t="s">
        <v>579</v>
      </c>
      <c r="H83" s="150"/>
      <c r="I83" s="150"/>
      <c r="J83" s="150"/>
      <c r="K83" s="150"/>
      <c r="L83" s="150"/>
      <c r="M83" s="150"/>
      <c r="N83" s="150"/>
      <c r="O83" s="150"/>
      <c r="P83" s="150"/>
      <c r="Q83" s="171"/>
    </row>
    <row r="84" spans="7:17" ht="15">
      <c r="G84" s="172" t="s">
        <v>580</v>
      </c>
      <c r="H84" s="150"/>
      <c r="I84" s="150"/>
      <c r="J84" s="150"/>
      <c r="K84" s="150"/>
      <c r="L84" s="150"/>
      <c r="M84" s="150"/>
      <c r="N84" s="150"/>
      <c r="O84" s="150"/>
      <c r="P84" s="150"/>
      <c r="Q84" s="171"/>
    </row>
    <row r="85" spans="7:17" ht="15">
      <c r="G85" s="172" t="s">
        <v>581</v>
      </c>
      <c r="H85" s="150"/>
      <c r="I85" s="150"/>
      <c r="J85" s="150"/>
      <c r="K85" s="150"/>
      <c r="L85" s="150"/>
      <c r="M85" s="150"/>
      <c r="N85" s="150"/>
      <c r="O85" s="150"/>
      <c r="P85" s="150"/>
      <c r="Q85" s="171"/>
    </row>
    <row r="86" spans="7:17" ht="15">
      <c r="G86" s="172" t="s">
        <v>582</v>
      </c>
      <c r="H86" s="150"/>
      <c r="I86" s="150"/>
      <c r="J86" s="150"/>
      <c r="K86" s="150"/>
      <c r="L86" s="150"/>
      <c r="M86" s="150"/>
      <c r="N86" s="150"/>
      <c r="O86" s="150"/>
      <c r="P86" s="150"/>
      <c r="Q86" s="171"/>
    </row>
    <row r="87" spans="7:17" ht="15">
      <c r="G87" s="172" t="s">
        <v>583</v>
      </c>
      <c r="H87" s="150"/>
      <c r="I87" s="150"/>
      <c r="J87" s="150"/>
      <c r="K87" s="150"/>
      <c r="L87" s="150"/>
      <c r="M87" s="150"/>
      <c r="N87" s="150"/>
      <c r="O87" s="150"/>
      <c r="P87" s="150"/>
      <c r="Q87" s="171"/>
    </row>
    <row r="88" spans="7:17" ht="15">
      <c r="G88" s="172" t="s">
        <v>584</v>
      </c>
      <c r="H88" s="150"/>
      <c r="I88" s="150"/>
      <c r="J88" s="150"/>
      <c r="K88" s="150"/>
      <c r="L88" s="150"/>
      <c r="M88" s="150"/>
      <c r="N88" s="150"/>
      <c r="O88" s="150"/>
      <c r="P88" s="150"/>
      <c r="Q88" s="171"/>
    </row>
    <row r="89" spans="7:17" ht="15">
      <c r="G89" s="172" t="s">
        <v>585</v>
      </c>
      <c r="H89" s="150"/>
      <c r="I89" s="150"/>
      <c r="J89" s="150"/>
      <c r="K89" s="150"/>
      <c r="L89" s="150"/>
      <c r="M89" s="150"/>
      <c r="N89" s="150"/>
      <c r="O89" s="150"/>
      <c r="P89" s="150"/>
      <c r="Q89" s="171"/>
    </row>
    <row r="90" spans="7:17" ht="15">
      <c r="G90" s="172" t="s">
        <v>586</v>
      </c>
      <c r="H90" s="150"/>
      <c r="I90" s="150"/>
      <c r="J90" s="150"/>
      <c r="K90" s="150"/>
      <c r="L90" s="150"/>
      <c r="M90" s="150"/>
      <c r="N90" s="150"/>
      <c r="O90" s="150"/>
      <c r="P90" s="150"/>
      <c r="Q90" s="171"/>
    </row>
    <row r="91" spans="7:17" ht="15">
      <c r="G91" s="172" t="s">
        <v>587</v>
      </c>
      <c r="H91" s="150"/>
      <c r="I91" s="150"/>
      <c r="J91" s="150"/>
      <c r="K91" s="150"/>
      <c r="L91" s="150"/>
      <c r="M91" s="150"/>
      <c r="N91" s="150"/>
      <c r="O91" s="150"/>
      <c r="P91" s="150"/>
      <c r="Q91" s="171"/>
    </row>
    <row r="92" spans="7:17" ht="15">
      <c r="G92" s="172" t="s">
        <v>588</v>
      </c>
      <c r="H92" s="150"/>
      <c r="I92" s="150"/>
      <c r="J92" s="150"/>
      <c r="K92" s="150"/>
      <c r="L92" s="150"/>
      <c r="M92" s="150"/>
      <c r="N92" s="150"/>
      <c r="O92" s="150"/>
      <c r="P92" s="150"/>
      <c r="Q92" s="171"/>
    </row>
    <row r="93" spans="7:17" ht="15">
      <c r="G93" s="172" t="s">
        <v>589</v>
      </c>
      <c r="H93" s="150"/>
      <c r="I93" s="150"/>
      <c r="J93" s="150"/>
      <c r="K93" s="150"/>
      <c r="L93" s="150"/>
      <c r="M93" s="150"/>
      <c r="N93" s="150"/>
      <c r="O93" s="150"/>
      <c r="P93" s="150"/>
      <c r="Q93" s="171"/>
    </row>
    <row r="94" spans="7:17" ht="15">
      <c r="G94" s="172" t="s">
        <v>590</v>
      </c>
      <c r="H94" s="150"/>
      <c r="I94" s="150"/>
      <c r="J94" s="150"/>
      <c r="K94" s="150"/>
      <c r="L94" s="150"/>
      <c r="M94" s="150"/>
      <c r="N94" s="150"/>
      <c r="O94" s="150"/>
      <c r="P94" s="150"/>
      <c r="Q94" s="171"/>
    </row>
    <row r="95" spans="7:17" ht="15">
      <c r="G95" s="173" t="s">
        <v>591</v>
      </c>
      <c r="H95" s="150"/>
      <c r="I95" s="150"/>
      <c r="J95" s="150"/>
      <c r="K95" s="150"/>
      <c r="L95" s="150"/>
      <c r="M95" s="150"/>
      <c r="N95" s="150"/>
      <c r="O95" s="150"/>
      <c r="P95" s="150"/>
      <c r="Q95" s="171"/>
    </row>
    <row r="96" spans="7:17" ht="15">
      <c r="G96" s="174" t="s">
        <v>592</v>
      </c>
      <c r="H96" s="150"/>
      <c r="I96" s="150"/>
      <c r="J96" s="150"/>
      <c r="K96" s="150"/>
      <c r="L96" s="150"/>
      <c r="M96" s="150"/>
      <c r="N96" s="150"/>
      <c r="O96" s="150"/>
      <c r="P96" s="150"/>
      <c r="Q96" s="171"/>
    </row>
    <row r="97" spans="7:17" ht="15">
      <c r="G97" s="174" t="s">
        <v>593</v>
      </c>
      <c r="H97" s="150"/>
      <c r="I97" s="150"/>
      <c r="J97" s="150"/>
      <c r="K97" s="150"/>
      <c r="L97" s="150"/>
      <c r="M97" s="150"/>
      <c r="N97" s="150"/>
      <c r="O97" s="150"/>
      <c r="P97" s="150"/>
      <c r="Q97" s="171"/>
    </row>
    <row r="98" spans="7:17" ht="15">
      <c r="G98" s="174" t="s">
        <v>594</v>
      </c>
      <c r="H98" s="150"/>
      <c r="I98" s="150"/>
      <c r="J98" s="150"/>
      <c r="K98" s="150"/>
      <c r="L98" s="150"/>
      <c r="M98" s="150"/>
      <c r="N98" s="150"/>
      <c r="O98" s="150"/>
      <c r="P98" s="150"/>
      <c r="Q98" s="171"/>
    </row>
    <row r="99" spans="7:17" ht="15">
      <c r="G99" s="174" t="s">
        <v>595</v>
      </c>
      <c r="H99" s="150"/>
      <c r="I99" s="150"/>
      <c r="J99" s="150"/>
      <c r="K99" s="150"/>
      <c r="L99" s="150"/>
      <c r="M99" s="150"/>
      <c r="N99" s="150"/>
      <c r="O99" s="150"/>
      <c r="P99" s="150"/>
      <c r="Q99" s="171"/>
    </row>
    <row r="100" spans="7:17" ht="15">
      <c r="G100" s="174" t="s">
        <v>596</v>
      </c>
      <c r="H100" s="150"/>
      <c r="I100" s="150"/>
      <c r="J100" s="150"/>
      <c r="K100" s="150"/>
      <c r="L100" s="150"/>
      <c r="M100" s="150"/>
      <c r="N100" s="150"/>
      <c r="O100" s="150"/>
      <c r="P100" s="150"/>
      <c r="Q100" s="171"/>
    </row>
    <row r="101" spans="7:17" ht="15">
      <c r="G101" s="174" t="s">
        <v>597</v>
      </c>
      <c r="H101" s="150"/>
      <c r="I101" s="150"/>
      <c r="J101" s="150"/>
      <c r="K101" s="150"/>
      <c r="L101" s="150"/>
      <c r="M101" s="150"/>
      <c r="N101" s="150"/>
      <c r="O101" s="150"/>
      <c r="P101" s="150"/>
      <c r="Q101" s="171"/>
    </row>
    <row r="102" spans="7:17" ht="15">
      <c r="G102" s="174" t="s">
        <v>598</v>
      </c>
      <c r="H102" s="150"/>
      <c r="I102" s="150"/>
      <c r="J102" s="150"/>
      <c r="K102" s="150"/>
      <c r="L102" s="150"/>
      <c r="M102" s="150"/>
      <c r="N102" s="150"/>
      <c r="O102" s="150"/>
      <c r="P102" s="150"/>
      <c r="Q102" s="171"/>
    </row>
    <row r="103" spans="7:17" ht="15">
      <c r="G103" s="174" t="s">
        <v>599</v>
      </c>
      <c r="H103" s="150"/>
      <c r="I103" s="150"/>
      <c r="J103" s="150"/>
      <c r="K103" s="150"/>
      <c r="L103" s="150"/>
      <c r="M103" s="150"/>
      <c r="N103" s="150"/>
      <c r="O103" s="150"/>
      <c r="P103" s="150"/>
      <c r="Q103" s="171"/>
    </row>
    <row r="104" spans="7:17" ht="15.75" thickBot="1">
      <c r="G104" s="175" t="s">
        <v>600</v>
      </c>
      <c r="H104" s="176"/>
      <c r="I104" s="176"/>
      <c r="J104" s="176"/>
      <c r="K104" s="176"/>
      <c r="L104" s="176"/>
      <c r="M104" s="176"/>
      <c r="N104" s="176"/>
      <c r="O104" s="176"/>
      <c r="P104" s="176"/>
      <c r="Q104" s="177"/>
    </row>
    <row r="105" spans="7:17" ht="15" thickTop="1"/>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6581A-EC0D-49F4-A35D-53ABAAA719D2}">
  <dimension ref="A1:Z48"/>
  <sheetViews>
    <sheetView showGridLines="0" zoomScale="80" zoomScaleNormal="80" workbookViewId="0"/>
  </sheetViews>
  <sheetFormatPr defaultColWidth="9" defaultRowHeight="15" zeroHeight="1"/>
  <cols>
    <col min="1" max="1" width="2.28515625" style="127" customWidth="1"/>
    <col min="2" max="2" width="23.7109375" style="127" customWidth="1"/>
    <col min="3" max="3" width="39.7109375" style="127" bestFit="1" customWidth="1"/>
    <col min="4" max="4" width="22" style="127" bestFit="1" customWidth="1"/>
    <col min="5" max="5" width="17.140625" style="127" customWidth="1"/>
    <col min="6" max="11" width="9" style="127" customWidth="1"/>
    <col min="12" max="12" width="1.7109375" style="128" customWidth="1"/>
    <col min="13" max="13" width="30.28515625" style="127" customWidth="1"/>
    <col min="14" max="14" width="2" style="128" customWidth="1"/>
    <col min="15" max="19" width="9" style="127" hidden="1" customWidth="1"/>
    <col min="20" max="20" width="2.28515625" style="128" hidden="1" customWidth="1"/>
    <col min="21" max="21" width="5.7109375" style="128" customWidth="1"/>
    <col min="22" max="22" width="8.42578125" style="127" customWidth="1"/>
    <col min="23" max="23" width="44" style="127" bestFit="1" customWidth="1"/>
    <col min="24" max="24" width="11.5703125" style="127" bestFit="1" customWidth="1"/>
    <col min="25" max="25" width="15" style="127" bestFit="1" customWidth="1"/>
    <col min="26" max="26" width="10.42578125" style="127" customWidth="1"/>
    <col min="27" max="16384" width="9" style="127"/>
  </cols>
  <sheetData>
    <row r="1" spans="2:26" ht="22.15" customHeight="1">
      <c r="B1" s="349" t="s">
        <v>866</v>
      </c>
      <c r="C1" s="349"/>
      <c r="L1" s="105"/>
      <c r="N1" s="105"/>
      <c r="U1"/>
    </row>
    <row r="2" spans="2:26" ht="43.35" customHeight="1">
      <c r="B2" s="346" t="str">
        <f xml:space="preserve"> '7B'!$B$2</f>
        <v>Select company</v>
      </c>
      <c r="C2"/>
      <c r="L2" s="105"/>
      <c r="N2" s="105"/>
      <c r="U2"/>
    </row>
    <row r="3" spans="2:26" ht="15.75">
      <c r="L3" s="105"/>
      <c r="N3" s="105"/>
      <c r="U3"/>
    </row>
    <row r="4" spans="2:26" ht="23.25">
      <c r="B4" s="142" t="s">
        <v>867</v>
      </c>
      <c r="C4" s="38"/>
      <c r="D4" s="38"/>
      <c r="E4" s="38"/>
      <c r="F4" s="38"/>
      <c r="G4" s="38"/>
      <c r="H4" s="38"/>
      <c r="I4" s="38"/>
      <c r="J4" s="38"/>
      <c r="K4" s="38"/>
      <c r="L4" s="105"/>
      <c r="M4" s="142" t="s">
        <v>695</v>
      </c>
      <c r="N4" s="105"/>
      <c r="U4"/>
      <c r="V4" s="459" t="s">
        <v>607</v>
      </c>
      <c r="W4" s="459"/>
      <c r="X4" s="459"/>
      <c r="Y4" s="459"/>
      <c r="Z4" s="459"/>
    </row>
    <row r="5" spans="2:26" s="44" customFormat="1" ht="15.75">
      <c r="L5" s="105"/>
      <c r="M5" s="127"/>
      <c r="N5" s="105"/>
      <c r="T5" s="129"/>
      <c r="U5"/>
    </row>
    <row r="6" spans="2:26" ht="15" customHeight="1">
      <c r="B6" s="44"/>
      <c r="C6" s="44"/>
      <c r="D6" s="44"/>
      <c r="E6" s="44"/>
      <c r="F6" s="44"/>
      <c r="G6" s="4"/>
      <c r="H6" s="4"/>
      <c r="I6" s="4"/>
      <c r="L6" s="105"/>
      <c r="N6" s="105"/>
      <c r="O6" s="127" t="s">
        <v>615</v>
      </c>
      <c r="U6"/>
    </row>
    <row r="7" spans="2:26" s="44" customFormat="1" ht="16.5" thickBot="1">
      <c r="L7" s="105"/>
      <c r="N7" s="105"/>
      <c r="T7" s="129"/>
      <c r="U7"/>
    </row>
    <row r="8" spans="2:26" ht="16.5" thickTop="1">
      <c r="B8" s="328" t="s">
        <v>616</v>
      </c>
      <c r="C8" s="329" t="s">
        <v>866</v>
      </c>
      <c r="D8" s="329" t="s">
        <v>868</v>
      </c>
      <c r="E8" s="329" t="s">
        <v>869</v>
      </c>
      <c r="F8" s="329" t="s">
        <v>609</v>
      </c>
      <c r="G8" s="330" t="s">
        <v>690</v>
      </c>
      <c r="H8" s="331" t="s">
        <v>691</v>
      </c>
      <c r="I8" s="330" t="s">
        <v>697</v>
      </c>
      <c r="J8" s="332" t="s">
        <v>611</v>
      </c>
      <c r="L8" s="105"/>
      <c r="N8" s="105"/>
      <c r="U8"/>
      <c r="V8" s="328" t="s">
        <v>616</v>
      </c>
      <c r="W8" s="329" t="s">
        <v>866</v>
      </c>
      <c r="X8" s="329" t="s">
        <v>868</v>
      </c>
      <c r="Y8" s="329" t="s">
        <v>609</v>
      </c>
      <c r="Z8" s="332" t="s">
        <v>870</v>
      </c>
    </row>
    <row r="9" spans="2:26" ht="15.75">
      <c r="B9" s="333">
        <v>1</v>
      </c>
      <c r="C9" s="130" t="s">
        <v>871</v>
      </c>
      <c r="D9" s="130" t="s">
        <v>872</v>
      </c>
      <c r="E9" s="131" t="s">
        <v>873</v>
      </c>
      <c r="F9" s="132" t="s">
        <v>874</v>
      </c>
      <c r="G9" s="133"/>
      <c r="H9" s="139"/>
      <c r="I9" s="139"/>
      <c r="J9" s="334">
        <f>SUM(G9:I9)</f>
        <v>0</v>
      </c>
      <c r="L9" s="105"/>
      <c r="M9" s="134" t="str">
        <f>IF(SUM(P9:S9)=0, "", $O$6)</f>
        <v>Please complete all cells in row</v>
      </c>
      <c r="N9" s="105"/>
      <c r="P9" s="127">
        <f t="shared" ref="P9:S11" si="0">IF(ISNUMBER(G9), 0, 1)</f>
        <v>1</v>
      </c>
      <c r="Q9" s="127">
        <f t="shared" si="0"/>
        <v>1</v>
      </c>
      <c r="R9" s="127">
        <f t="shared" si="0"/>
        <v>1</v>
      </c>
      <c r="S9" s="127">
        <f t="shared" si="0"/>
        <v>0</v>
      </c>
      <c r="U9"/>
      <c r="V9" s="333">
        <v>1</v>
      </c>
      <c r="W9" s="130" t="s">
        <v>871</v>
      </c>
      <c r="X9" s="130" t="s">
        <v>872</v>
      </c>
      <c r="Y9" s="132" t="s">
        <v>874</v>
      </c>
      <c r="Z9" s="342" t="s">
        <v>873</v>
      </c>
    </row>
    <row r="10" spans="2:26" ht="15.75">
      <c r="B10" s="335">
        <v>2</v>
      </c>
      <c r="C10" s="135" t="s">
        <v>871</v>
      </c>
      <c r="D10" s="135" t="s">
        <v>875</v>
      </c>
      <c r="E10" s="136" t="s">
        <v>876</v>
      </c>
      <c r="F10" s="137" t="s">
        <v>874</v>
      </c>
      <c r="G10" s="140"/>
      <c r="H10" s="95"/>
      <c r="I10" s="95"/>
      <c r="J10" s="334">
        <f t="shared" ref="J10:J16" si="1">SUM(G10:I10)</f>
        <v>0</v>
      </c>
      <c r="L10" s="105"/>
      <c r="M10" s="134" t="str">
        <f>IF(SUM(P10:S10)=0, "", $O$6)</f>
        <v>Please complete all cells in row</v>
      </c>
      <c r="N10" s="105"/>
      <c r="P10" s="127">
        <f t="shared" si="0"/>
        <v>1</v>
      </c>
      <c r="Q10" s="127">
        <f t="shared" si="0"/>
        <v>1</v>
      </c>
      <c r="R10" s="127">
        <f t="shared" si="0"/>
        <v>1</v>
      </c>
      <c r="S10" s="127">
        <f t="shared" si="0"/>
        <v>0</v>
      </c>
      <c r="U10"/>
      <c r="V10" s="335">
        <v>2</v>
      </c>
      <c r="W10" s="135" t="s">
        <v>871</v>
      </c>
      <c r="X10" s="135" t="s">
        <v>875</v>
      </c>
      <c r="Y10" s="137" t="s">
        <v>874</v>
      </c>
      <c r="Z10" s="342" t="s">
        <v>877</v>
      </c>
    </row>
    <row r="11" spans="2:26" ht="16.5" thickBot="1">
      <c r="B11" s="336">
        <v>3</v>
      </c>
      <c r="C11" s="337" t="s">
        <v>871</v>
      </c>
      <c r="D11" s="337" t="s">
        <v>878</v>
      </c>
      <c r="E11" s="338" t="s">
        <v>876</v>
      </c>
      <c r="F11" s="339" t="s">
        <v>874</v>
      </c>
      <c r="G11" s="340"/>
      <c r="H11" s="260"/>
      <c r="I11" s="260"/>
      <c r="J11" s="341">
        <f t="shared" si="1"/>
        <v>0</v>
      </c>
      <c r="L11" s="105"/>
      <c r="M11" s="134" t="str">
        <f>IF(SUM(P11:S11)=0, "", $O$6)</f>
        <v>Please complete all cells in row</v>
      </c>
      <c r="N11" s="105"/>
      <c r="P11" s="127">
        <f t="shared" si="0"/>
        <v>1</v>
      </c>
      <c r="Q11" s="127">
        <f t="shared" si="0"/>
        <v>1</v>
      </c>
      <c r="R11" s="127">
        <f t="shared" si="0"/>
        <v>1</v>
      </c>
      <c r="S11" s="127">
        <f t="shared" si="0"/>
        <v>0</v>
      </c>
      <c r="U11"/>
      <c r="V11" s="336">
        <v>3</v>
      </c>
      <c r="W11" s="337" t="s">
        <v>871</v>
      </c>
      <c r="X11" s="337" t="s">
        <v>878</v>
      </c>
      <c r="Y11" s="339" t="s">
        <v>874</v>
      </c>
      <c r="Z11" s="343" t="s">
        <v>879</v>
      </c>
    </row>
    <row r="12" spans="2:26" ht="17.25" thickTop="1" thickBot="1">
      <c r="B12" s="4"/>
      <c r="C12" s="4"/>
      <c r="D12" s="4"/>
      <c r="E12" s="4"/>
      <c r="F12" s="4"/>
      <c r="G12" s="4"/>
      <c r="H12" s="4"/>
      <c r="I12" s="4"/>
      <c r="J12"/>
      <c r="L12" s="105"/>
      <c r="N12" s="105"/>
      <c r="U12"/>
    </row>
    <row r="13" spans="2:26" ht="16.5" thickTop="1">
      <c r="B13" s="328" t="s">
        <v>655</v>
      </c>
      <c r="C13" s="329" t="s">
        <v>880</v>
      </c>
      <c r="D13" s="329" t="s">
        <v>868</v>
      </c>
      <c r="E13" s="329" t="s">
        <v>881</v>
      </c>
      <c r="F13" s="329" t="s">
        <v>609</v>
      </c>
      <c r="G13" s="330" t="s">
        <v>690</v>
      </c>
      <c r="H13" s="330" t="s">
        <v>691</v>
      </c>
      <c r="I13" s="330" t="s">
        <v>697</v>
      </c>
      <c r="J13" s="332" t="s">
        <v>611</v>
      </c>
      <c r="L13" s="105"/>
      <c r="N13" s="105"/>
      <c r="U13"/>
      <c r="V13" s="328" t="s">
        <v>655</v>
      </c>
      <c r="W13" s="329" t="s">
        <v>880</v>
      </c>
      <c r="X13" s="329" t="s">
        <v>868</v>
      </c>
      <c r="Y13" s="329" t="s">
        <v>609</v>
      </c>
      <c r="Z13" s="332" t="s">
        <v>881</v>
      </c>
    </row>
    <row r="14" spans="2:26" ht="15.75">
      <c r="B14" s="335">
        <v>4</v>
      </c>
      <c r="C14" s="135" t="s">
        <v>882</v>
      </c>
      <c r="D14" s="135" t="s">
        <v>872</v>
      </c>
      <c r="E14" s="136" t="s">
        <v>876</v>
      </c>
      <c r="F14" s="137" t="s">
        <v>874</v>
      </c>
      <c r="G14" s="133"/>
      <c r="H14" s="139"/>
      <c r="I14" s="139"/>
      <c r="J14" s="334">
        <f t="shared" si="1"/>
        <v>0</v>
      </c>
      <c r="L14" s="105"/>
      <c r="M14" s="134" t="str">
        <f>IF(SUM(P14:S14)=0, "", $O$6)</f>
        <v>Please complete all cells in row</v>
      </c>
      <c r="N14" s="105"/>
      <c r="P14" s="127">
        <f t="shared" ref="P14:S16" si="2">IF(ISNUMBER(G14), 0, 1)</f>
        <v>1</v>
      </c>
      <c r="Q14" s="127">
        <f t="shared" si="2"/>
        <v>1</v>
      </c>
      <c r="R14" s="127">
        <f t="shared" si="2"/>
        <v>1</v>
      </c>
      <c r="S14" s="127">
        <f t="shared" si="2"/>
        <v>0</v>
      </c>
      <c r="U14"/>
      <c r="V14" s="335">
        <v>4</v>
      </c>
      <c r="W14" s="135" t="s">
        <v>882</v>
      </c>
      <c r="X14" s="135" t="s">
        <v>872</v>
      </c>
      <c r="Y14" s="137" t="s">
        <v>874</v>
      </c>
      <c r="Z14" s="344" t="s">
        <v>883</v>
      </c>
    </row>
    <row r="15" spans="2:26" ht="15.75">
      <c r="B15" s="335">
        <v>5</v>
      </c>
      <c r="C15" s="135" t="s">
        <v>882</v>
      </c>
      <c r="D15" s="135" t="s">
        <v>875</v>
      </c>
      <c r="E15" s="136" t="s">
        <v>876</v>
      </c>
      <c r="F15" s="137" t="s">
        <v>874</v>
      </c>
      <c r="G15" s="140"/>
      <c r="H15" s="95"/>
      <c r="I15" s="95"/>
      <c r="J15" s="334">
        <f t="shared" si="1"/>
        <v>0</v>
      </c>
      <c r="L15" s="105"/>
      <c r="M15" s="134" t="str">
        <f>IF(SUM(P15:S15)=0, "", $O$6)</f>
        <v>Please complete all cells in row</v>
      </c>
      <c r="N15" s="105"/>
      <c r="P15" s="127">
        <f t="shared" si="2"/>
        <v>1</v>
      </c>
      <c r="Q15" s="127">
        <f t="shared" si="2"/>
        <v>1</v>
      </c>
      <c r="R15" s="127">
        <f t="shared" si="2"/>
        <v>1</v>
      </c>
      <c r="S15" s="127">
        <f t="shared" si="2"/>
        <v>0</v>
      </c>
      <c r="U15"/>
      <c r="V15" s="335">
        <v>5</v>
      </c>
      <c r="W15" s="135" t="s">
        <v>882</v>
      </c>
      <c r="X15" s="135" t="s">
        <v>875</v>
      </c>
      <c r="Y15" s="137" t="s">
        <v>874</v>
      </c>
      <c r="Z15" s="344" t="s">
        <v>884</v>
      </c>
    </row>
    <row r="16" spans="2:26" ht="16.5" thickBot="1">
      <c r="B16" s="336">
        <v>6</v>
      </c>
      <c r="C16" s="337" t="s">
        <v>882</v>
      </c>
      <c r="D16" s="337" t="s">
        <v>878</v>
      </c>
      <c r="E16" s="338" t="s">
        <v>876</v>
      </c>
      <c r="F16" s="339" t="s">
        <v>874</v>
      </c>
      <c r="G16" s="340"/>
      <c r="H16" s="260"/>
      <c r="I16" s="260"/>
      <c r="J16" s="341">
        <f t="shared" si="1"/>
        <v>0</v>
      </c>
      <c r="L16" s="105"/>
      <c r="M16" s="134" t="str">
        <f>IF(SUM(P16:S16)=0, "", $O$6)</f>
        <v>Please complete all cells in row</v>
      </c>
      <c r="N16" s="105"/>
      <c r="P16" s="127">
        <f t="shared" si="2"/>
        <v>1</v>
      </c>
      <c r="Q16" s="127">
        <f t="shared" si="2"/>
        <v>1</v>
      </c>
      <c r="R16" s="127">
        <f t="shared" si="2"/>
        <v>1</v>
      </c>
      <c r="S16" s="127">
        <f t="shared" si="2"/>
        <v>0</v>
      </c>
      <c r="U16"/>
      <c r="V16" s="336">
        <v>6</v>
      </c>
      <c r="W16" s="337" t="s">
        <v>882</v>
      </c>
      <c r="X16" s="337" t="s">
        <v>878</v>
      </c>
      <c r="Y16" s="339" t="s">
        <v>874</v>
      </c>
      <c r="Z16" s="345" t="s">
        <v>885</v>
      </c>
    </row>
    <row r="17" spans="2:21" ht="16.5" thickTop="1">
      <c r="B17" s="4"/>
      <c r="C17" s="4"/>
      <c r="D17" s="4"/>
      <c r="E17" s="4"/>
      <c r="F17" s="4"/>
      <c r="G17" s="4"/>
      <c r="H17" s="4"/>
      <c r="I17" s="4"/>
      <c r="L17" s="105"/>
      <c r="N17" s="105"/>
      <c r="U17"/>
    </row>
    <row r="18" spans="2:21" ht="15.75">
      <c r="B18" s="12" t="s">
        <v>659</v>
      </c>
      <c r="C18" s="138"/>
      <c r="D18" s="138"/>
      <c r="E18" s="4"/>
      <c r="F18" s="4"/>
      <c r="G18" s="4"/>
      <c r="H18" s="4"/>
      <c r="I18" s="4"/>
      <c r="L18" s="105"/>
      <c r="N18" s="105"/>
      <c r="U18"/>
    </row>
    <row r="19" spans="2:21" ht="15.75">
      <c r="B19" s="145"/>
      <c r="C19" s="17" t="s">
        <v>660</v>
      </c>
      <c r="D19" s="4"/>
      <c r="E19" s="4"/>
      <c r="F19" s="4"/>
      <c r="G19" s="4"/>
      <c r="H19" s="4"/>
      <c r="I19" s="4"/>
      <c r="L19" s="105"/>
      <c r="N19" s="105"/>
      <c r="U19"/>
    </row>
    <row r="20" spans="2:21" s="44" customFormat="1" ht="15.75">
      <c r="B20" s="141"/>
      <c r="C20" s="17" t="s">
        <v>662</v>
      </c>
      <c r="L20" s="105"/>
      <c r="N20" s="105"/>
      <c r="T20" s="129"/>
      <c r="U20"/>
    </row>
    <row r="21" spans="2:21" s="44" customFormat="1" ht="16.5" thickBot="1">
      <c r="L21" s="105"/>
      <c r="N21" s="105"/>
      <c r="T21" s="129"/>
      <c r="U21"/>
    </row>
    <row r="22" spans="2:21" s="44" customFormat="1" ht="17.25" thickTop="1" thickBot="1">
      <c r="B22" s="463" t="s">
        <v>665</v>
      </c>
      <c r="C22" s="464"/>
      <c r="D22" s="464"/>
      <c r="E22" s="464"/>
      <c r="F22" s="464"/>
      <c r="G22" s="464"/>
      <c r="H22" s="464"/>
      <c r="I22" s="464"/>
      <c r="J22" s="465"/>
      <c r="L22" s="105"/>
      <c r="N22" s="105"/>
      <c r="T22" s="129"/>
      <c r="U22"/>
    </row>
    <row r="23" spans="2:21" s="44" customFormat="1" ht="14.65" customHeight="1" thickTop="1">
      <c r="B23" s="494" t="s">
        <v>886</v>
      </c>
      <c r="C23" s="506"/>
      <c r="D23" s="506"/>
      <c r="E23" s="506"/>
      <c r="F23" s="506"/>
      <c r="G23" s="506"/>
      <c r="H23" s="506"/>
      <c r="I23" s="506"/>
      <c r="J23" s="507"/>
      <c r="L23" s="105"/>
      <c r="N23" s="105"/>
      <c r="T23" s="129"/>
      <c r="U23"/>
    </row>
    <row r="24" spans="2:21" s="44" customFormat="1" ht="16.5" thickBot="1">
      <c r="B24" s="508"/>
      <c r="C24" s="509"/>
      <c r="D24" s="509"/>
      <c r="E24" s="509"/>
      <c r="F24" s="509"/>
      <c r="G24" s="509"/>
      <c r="H24" s="509"/>
      <c r="I24" s="509"/>
      <c r="J24" s="510"/>
      <c r="L24" s="105"/>
      <c r="N24" s="105"/>
      <c r="T24" s="129"/>
      <c r="U24"/>
    </row>
    <row r="25" spans="2:21" s="44" customFormat="1" ht="17.25" thickTop="1" thickBot="1">
      <c r="B25" s="5"/>
      <c r="C25" s="5"/>
      <c r="D25" s="5"/>
      <c r="E25" s="5"/>
      <c r="F25" s="5"/>
      <c r="G25" s="5"/>
      <c r="H25" s="5"/>
      <c r="I25" s="6"/>
      <c r="J25"/>
      <c r="K25"/>
      <c r="L25" s="105"/>
      <c r="N25" s="105"/>
      <c r="T25" s="129"/>
      <c r="U25"/>
    </row>
    <row r="26" spans="2:21" s="44" customFormat="1" ht="16.5" thickTop="1">
      <c r="B26" s="223" t="s">
        <v>667</v>
      </c>
      <c r="C26" s="485" t="s">
        <v>668</v>
      </c>
      <c r="D26" s="486"/>
      <c r="E26" s="486"/>
      <c r="F26" s="486"/>
      <c r="G26" s="486"/>
      <c r="H26" s="486"/>
      <c r="I26" s="486"/>
      <c r="J26" s="487"/>
      <c r="L26" s="105"/>
      <c r="N26" s="105"/>
      <c r="T26" s="129"/>
      <c r="U26"/>
    </row>
    <row r="27" spans="2:21" s="44" customFormat="1" ht="15.75">
      <c r="B27" s="315" t="s">
        <v>822</v>
      </c>
      <c r="C27" s="480" t="str">
        <f>$C$8</f>
        <v>Bad debt costs</v>
      </c>
      <c r="D27" s="480"/>
      <c r="E27" s="480"/>
      <c r="F27" s="480"/>
      <c r="G27" s="480"/>
      <c r="H27" s="480"/>
      <c r="I27" s="480"/>
      <c r="J27" s="481"/>
      <c r="L27" s="105"/>
      <c r="N27" s="105"/>
      <c r="T27" s="129"/>
      <c r="U27"/>
    </row>
    <row r="28" spans="2:21" s="44" customFormat="1" ht="20.25" customHeight="1">
      <c r="B28" s="224">
        <v>1</v>
      </c>
      <c r="C28" s="475" t="s">
        <v>887</v>
      </c>
      <c r="D28" s="476"/>
      <c r="E28" s="476"/>
      <c r="F28" s="476"/>
      <c r="G28" s="476"/>
      <c r="H28" s="476"/>
      <c r="I28" s="476"/>
      <c r="J28" s="477"/>
      <c r="L28" s="105"/>
      <c r="N28" s="105"/>
      <c r="T28" s="129"/>
      <c r="U28"/>
    </row>
    <row r="29" spans="2:21" s="44" customFormat="1" ht="34.5" customHeight="1">
      <c r="B29" s="225">
        <v>2</v>
      </c>
      <c r="C29" s="475" t="s">
        <v>888</v>
      </c>
      <c r="D29" s="476"/>
      <c r="E29" s="476"/>
      <c r="F29" s="476"/>
      <c r="G29" s="476"/>
      <c r="H29" s="476"/>
      <c r="I29" s="476"/>
      <c r="J29" s="477"/>
      <c r="L29" s="105"/>
      <c r="N29" s="105"/>
      <c r="T29" s="129"/>
      <c r="U29"/>
    </row>
    <row r="30" spans="2:21" s="44" customFormat="1" ht="46.9" customHeight="1">
      <c r="B30" s="225">
        <v>3</v>
      </c>
      <c r="C30" s="475" t="s">
        <v>889</v>
      </c>
      <c r="D30" s="476"/>
      <c r="E30" s="476"/>
      <c r="F30" s="476"/>
      <c r="G30" s="476"/>
      <c r="H30" s="476"/>
      <c r="I30" s="476"/>
      <c r="J30" s="477"/>
      <c r="L30" s="105"/>
      <c r="N30" s="105"/>
      <c r="T30" s="129"/>
      <c r="U30"/>
    </row>
    <row r="31" spans="2:21" s="44" customFormat="1" ht="15.75">
      <c r="B31" s="315" t="s">
        <v>830</v>
      </c>
      <c r="C31" s="480" t="str">
        <f>$C$13</f>
        <v>Bad debt costs - balance sheet movement</v>
      </c>
      <c r="D31" s="480"/>
      <c r="E31" s="480"/>
      <c r="F31" s="480"/>
      <c r="G31" s="480"/>
      <c r="H31" s="480"/>
      <c r="I31" s="480"/>
      <c r="J31" s="481"/>
      <c r="L31" s="105"/>
      <c r="N31" s="105"/>
      <c r="T31" s="129"/>
      <c r="U31"/>
    </row>
    <row r="32" spans="2:21" s="44" customFormat="1" ht="15.75">
      <c r="B32" s="224">
        <v>1</v>
      </c>
      <c r="C32" s="475" t="s">
        <v>890</v>
      </c>
      <c r="D32" s="476"/>
      <c r="E32" s="476"/>
      <c r="F32" s="476"/>
      <c r="G32" s="476"/>
      <c r="H32" s="476"/>
      <c r="I32" s="476"/>
      <c r="J32" s="477"/>
      <c r="L32" s="105"/>
      <c r="N32" s="105"/>
      <c r="T32" s="129"/>
      <c r="U32"/>
    </row>
    <row r="33" spans="1:21" s="44" customFormat="1" ht="29.25" customHeight="1">
      <c r="B33" s="225">
        <v>2</v>
      </c>
      <c r="C33" s="475" t="s">
        <v>891</v>
      </c>
      <c r="D33" s="476"/>
      <c r="E33" s="476"/>
      <c r="F33" s="476"/>
      <c r="G33" s="476"/>
      <c r="H33" s="476"/>
      <c r="I33" s="476"/>
      <c r="J33" s="477"/>
      <c r="L33" s="105"/>
      <c r="N33" s="105"/>
      <c r="T33" s="129"/>
      <c r="U33"/>
    </row>
    <row r="34" spans="1:21" s="44" customFormat="1" ht="30.6" customHeight="1" thickBot="1">
      <c r="B34" s="226">
        <v>3</v>
      </c>
      <c r="C34" s="472" t="s">
        <v>892</v>
      </c>
      <c r="D34" s="473"/>
      <c r="E34" s="473"/>
      <c r="F34" s="473"/>
      <c r="G34" s="473"/>
      <c r="H34" s="473"/>
      <c r="I34" s="473"/>
      <c r="J34" s="474"/>
      <c r="L34" s="105"/>
      <c r="N34" s="105"/>
      <c r="T34" s="129"/>
      <c r="U34"/>
    </row>
    <row r="35" spans="1:21" s="44" customFormat="1" ht="16.5" thickTop="1">
      <c r="L35" s="105"/>
      <c r="N35" s="105"/>
      <c r="T35" s="129"/>
      <c r="U35"/>
    </row>
    <row r="36" spans="1:21" s="44" customFormat="1" ht="15.75">
      <c r="A36" s="47" t="s">
        <v>680</v>
      </c>
      <c r="B36" s="48"/>
      <c r="C36" s="48"/>
      <c r="D36" s="48"/>
      <c r="E36" s="48"/>
      <c r="F36" s="48"/>
      <c r="G36" s="48"/>
      <c r="H36" s="48"/>
      <c r="I36" s="48"/>
      <c r="J36" s="48"/>
      <c r="K36" s="48"/>
      <c r="L36" s="105"/>
      <c r="M36" s="105"/>
      <c r="N36" s="105"/>
      <c r="T36" s="129"/>
      <c r="U36"/>
    </row>
    <row r="37" spans="1:21" customFormat="1"/>
    <row r="38" spans="1:21" customFormat="1" hidden="1"/>
    <row r="39" spans="1:21" customFormat="1" hidden="1"/>
    <row r="40" spans="1:21" customFormat="1" hidden="1"/>
    <row r="41" spans="1:21" customFormat="1" hidden="1"/>
    <row r="42" spans="1:21" customFormat="1" hidden="1"/>
    <row r="43" spans="1:21" customFormat="1" hidden="1"/>
    <row r="44" spans="1:21" customFormat="1" hidden="1"/>
    <row r="45" spans="1:21" customFormat="1" hidden="1"/>
    <row r="46" spans="1:21" customFormat="1" hidden="1"/>
    <row r="47" spans="1:21" customFormat="1" hidden="1"/>
    <row r="48" spans="1:21" customFormat="1" hidden="1"/>
  </sheetData>
  <mergeCells count="12">
    <mergeCell ref="V4:Z4"/>
    <mergeCell ref="C34:J34"/>
    <mergeCell ref="B23:J24"/>
    <mergeCell ref="C27:J27"/>
    <mergeCell ref="C26:J26"/>
    <mergeCell ref="C28:J28"/>
    <mergeCell ref="C29:J29"/>
    <mergeCell ref="B22:J22"/>
    <mergeCell ref="C30:J30"/>
    <mergeCell ref="C31:J31"/>
    <mergeCell ref="C32:J32"/>
    <mergeCell ref="C33:J33"/>
  </mergeCells>
  <dataValidations count="1">
    <dataValidation type="custom" errorStyle="warning" showInputMessage="1" showErrorMessage="1" errorTitle="Invalid input" error="An entry of “0” should only be made if there is no numeric UV consent condition in the discharge permit. If this is not the case at this STW please change entry." sqref="G9:I11 G14:I16" xr:uid="{D6B45519-FAF9-44C6-A7BF-35A0EEE23ACC}">
      <formula1>OR(AND(ISNUMBER(G9),G9&gt;0),G9="None")</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2A490-672F-44CD-A500-70BBCA60F1D8}">
  <dimension ref="A1:O95"/>
  <sheetViews>
    <sheetView topLeftCell="A26" workbookViewId="0">
      <selection activeCell="A3" sqref="A3"/>
    </sheetView>
  </sheetViews>
  <sheetFormatPr defaultRowHeight="15"/>
  <cols>
    <col min="1" max="1" width="11.28515625" bestFit="1" customWidth="1"/>
    <col min="3" max="3" width="116.7109375" customWidth="1"/>
    <col min="7" max="7" width="10.140625" bestFit="1" customWidth="1"/>
    <col min="14" max="14" width="73" bestFit="1" customWidth="1"/>
  </cols>
  <sheetData>
    <row r="1" spans="1:15">
      <c r="A1" t="s">
        <v>893</v>
      </c>
      <c r="B1" t="s">
        <v>894</v>
      </c>
      <c r="C1" t="s">
        <v>895</v>
      </c>
      <c r="D1" t="s">
        <v>896</v>
      </c>
      <c r="E1" t="s">
        <v>897</v>
      </c>
      <c r="F1" s="408" t="s">
        <v>610</v>
      </c>
      <c r="G1" s="408" t="s">
        <v>898</v>
      </c>
      <c r="H1" s="408" t="s">
        <v>899</v>
      </c>
      <c r="I1" s="408" t="s">
        <v>900</v>
      </c>
      <c r="J1" s="408" t="s">
        <v>901</v>
      </c>
      <c r="K1" s="408" t="s">
        <v>902</v>
      </c>
      <c r="L1" s="408" t="s">
        <v>903</v>
      </c>
      <c r="M1" s="408" t="s">
        <v>904</v>
      </c>
      <c r="N1" s="408" t="s">
        <v>668</v>
      </c>
      <c r="O1" s="408" t="s">
        <v>905</v>
      </c>
    </row>
    <row r="2" spans="1:15">
      <c r="A2" t="str">
        <f>'7B'!FY9</f>
        <v>STWNAME01</v>
      </c>
      <c r="C2" t="str">
        <f>'7B'!$FV$8&amp;" - "&amp;'7B'!FV9</f>
        <v>Large sewage treatment works - Works name</v>
      </c>
      <c r="D2" t="str">
        <f>'7B'!FW9</f>
        <v>text</v>
      </c>
      <c r="E2" t="s">
        <v>906</v>
      </c>
      <c r="F2">
        <f>'7B'!FX9</f>
        <v>0</v>
      </c>
      <c r="N2" t="str">
        <f t="shared" ref="N2:N33" si="0">C2</f>
        <v>Large sewage treatment works - Works name</v>
      </c>
    </row>
    <row r="3" spans="1:15">
      <c r="A3" t="str">
        <f>'7B'!FY10</f>
        <v>STWB045</v>
      </c>
      <c r="C3" t="str">
        <f>'7B'!$FV$8&amp;" - "&amp;'7B'!FV10</f>
        <v>Large sewage treatment works - Classification of treatment works</v>
      </c>
      <c r="D3" t="str">
        <f>'7B'!FW10</f>
        <v>text</v>
      </c>
      <c r="E3" t="s">
        <v>906</v>
      </c>
      <c r="F3">
        <f>'7B'!FX10</f>
        <v>0</v>
      </c>
      <c r="N3" t="str">
        <f t="shared" si="0"/>
        <v>Large sewage treatment works - Classification of treatment works</v>
      </c>
    </row>
    <row r="4" spans="1:15">
      <c r="A4" t="str">
        <f>'7B'!FY11</f>
        <v>STWB005</v>
      </c>
      <c r="C4" t="str">
        <f>'7B'!$FV$8&amp;" - "&amp;'7B'!FV11</f>
        <v>Large sewage treatment works - Population equivalent of total load received</v>
      </c>
      <c r="D4" t="str">
        <f>'7B'!FW11</f>
        <v>000s</v>
      </c>
      <c r="E4" t="s">
        <v>906</v>
      </c>
      <c r="F4">
        <f>'7B'!FX11</f>
        <v>2</v>
      </c>
      <c r="N4" t="str">
        <f t="shared" si="0"/>
        <v>Large sewage treatment works - Population equivalent of total load received</v>
      </c>
    </row>
    <row r="5" spans="1:15">
      <c r="A5" t="str">
        <f>'7B'!FY12</f>
        <v>STWB011</v>
      </c>
      <c r="C5" t="str">
        <f>'7B'!$FV$8&amp;" - "&amp;'7B'!FV12</f>
        <v>Large sewage treatment works - Suspended solids consent</v>
      </c>
      <c r="D5" t="str">
        <f>'7B'!FW12</f>
        <v>mg/l</v>
      </c>
      <c r="E5" t="s">
        <v>906</v>
      </c>
      <c r="F5">
        <f>'7B'!FX12</f>
        <v>0</v>
      </c>
      <c r="N5" t="str">
        <f t="shared" si="0"/>
        <v>Large sewage treatment works - Suspended solids consent</v>
      </c>
    </row>
    <row r="6" spans="1:15">
      <c r="A6" t="str">
        <f>'7B'!FY13</f>
        <v>STWB012</v>
      </c>
      <c r="C6" t="str">
        <f>'7B'!$FV$8&amp;" - "&amp;'7B'!FV13</f>
        <v>Large sewage treatment works - BOD5 consent</v>
      </c>
      <c r="D6" t="str">
        <f>'7B'!FW13</f>
        <v>mg/l</v>
      </c>
      <c r="E6" t="s">
        <v>906</v>
      </c>
      <c r="F6">
        <f>'7B'!FX13</f>
        <v>0</v>
      </c>
      <c r="N6" t="str">
        <f t="shared" si="0"/>
        <v>Large sewage treatment works - BOD5 consent</v>
      </c>
    </row>
    <row r="7" spans="1:15">
      <c r="A7" t="str">
        <f>'7B'!FY14</f>
        <v>STWB014</v>
      </c>
      <c r="C7" t="str">
        <f>'7B'!$FV$8&amp;" - "&amp;'7B'!FV14</f>
        <v>Large sewage treatment works - Ammonia consent</v>
      </c>
      <c r="D7" t="str">
        <f>'7B'!FW14</f>
        <v>mg/l</v>
      </c>
      <c r="E7" t="s">
        <v>906</v>
      </c>
      <c r="F7">
        <f>'7B'!FX14</f>
        <v>0</v>
      </c>
      <c r="N7" t="str">
        <f t="shared" si="0"/>
        <v>Large sewage treatment works - Ammonia consent</v>
      </c>
    </row>
    <row r="8" spans="1:15">
      <c r="A8" t="str">
        <f>'7B'!FY15</f>
        <v>STWB015</v>
      </c>
      <c r="C8" t="str">
        <f>'7B'!$FV$8&amp;" - "&amp;'7B'!FV15</f>
        <v>Large sewage treatment works - Phosphorus consent</v>
      </c>
      <c r="D8" t="str">
        <f>'7B'!FW15</f>
        <v>mg/l</v>
      </c>
      <c r="E8" t="s">
        <v>906</v>
      </c>
      <c r="F8">
        <f>'7B'!FX15</f>
        <v>0</v>
      </c>
      <c r="N8" t="str">
        <f t="shared" si="0"/>
        <v>Large sewage treatment works - Phosphorus consent</v>
      </c>
    </row>
    <row r="9" spans="1:15">
      <c r="A9" t="str">
        <f>'7B'!FY16</f>
        <v>STWB016</v>
      </c>
      <c r="C9" t="str">
        <f>'7B'!$FV$8&amp;" - "&amp;'7B'!FV16</f>
        <v>Large sewage treatment works - UV consent</v>
      </c>
      <c r="D9" t="str">
        <f>'7B'!FW16</f>
        <v>mW/s/cm2</v>
      </c>
      <c r="E9" t="s">
        <v>906</v>
      </c>
      <c r="F9">
        <f>'7B'!FX16</f>
        <v>0</v>
      </c>
      <c r="N9" t="str">
        <f t="shared" si="0"/>
        <v>Large sewage treatment works - UV consent</v>
      </c>
    </row>
    <row r="10" spans="1:15">
      <c r="A10" t="str">
        <f>'7B'!FY17</f>
        <v>STWB017</v>
      </c>
      <c r="C10" t="str">
        <f>'7B'!$FV$8&amp;" - "&amp;'7B'!FV17</f>
        <v>Large sewage treatment works - Load received by STW</v>
      </c>
      <c r="D10" t="str">
        <f>'7B'!FW17</f>
        <v>kgBOD5/d</v>
      </c>
      <c r="E10" t="s">
        <v>906</v>
      </c>
      <c r="F10">
        <f>'7B'!FX17</f>
        <v>0</v>
      </c>
      <c r="N10" t="str">
        <f t="shared" si="0"/>
        <v>Large sewage treatment works - Load received by STW</v>
      </c>
    </row>
    <row r="11" spans="1:15">
      <c r="A11" t="str">
        <f>'7B'!FY18</f>
        <v>STWB018</v>
      </c>
      <c r="C11" t="str">
        <f>'7B'!$FV$8&amp;" - "&amp;'7B'!FV18</f>
        <v>Large sewage treatment works - Flow passed to full treatment</v>
      </c>
      <c r="D11" t="str">
        <f>'7B'!FW18</f>
        <v>m3/d</v>
      </c>
      <c r="E11" t="s">
        <v>906</v>
      </c>
      <c r="F11">
        <f>'7B'!FX18</f>
        <v>0</v>
      </c>
      <c r="N11" t="str">
        <f t="shared" si="0"/>
        <v>Large sewage treatment works - Flow passed to full treatment</v>
      </c>
    </row>
    <row r="12" spans="1:15" ht="15.4" customHeight="1">
      <c r="A12" t="str">
        <f>'7D - extended'!DC11</f>
        <v>STWDU001</v>
      </c>
      <c r="C12" s="34" t="str">
        <f>'7D - extended'!CZ11&amp;" - "&amp;'7D - extended'!$DC$7&amp;" - "&amp;'7D - extended'!$DC$8</f>
        <v>Load received by STWs in size band 1 - UV treatment works consents - &gt;30mW/s/cm2</v>
      </c>
      <c r="D12" t="str">
        <f>'7D - extended'!DA11</f>
        <v>kg BOD5/day</v>
      </c>
      <c r="E12" t="s">
        <v>906</v>
      </c>
      <c r="F12">
        <f>'7D - extended'!DB11</f>
        <v>0</v>
      </c>
      <c r="N12" t="str">
        <f t="shared" si="0"/>
        <v>Load received by STWs in size band 1 - UV treatment works consents - &gt;30mW/s/cm2</v>
      </c>
    </row>
    <row r="13" spans="1:15">
      <c r="A13" t="str">
        <f>'7D - extended'!DC12</f>
        <v>STWDU005</v>
      </c>
      <c r="C13" s="34" t="str">
        <f>'7D - extended'!CZ12&amp;" - "&amp;'7D - extended'!$DC$7&amp;" - "&amp;'7D - extended'!$DC$8</f>
        <v>Load received by STWs in size band 2 - UV treatment works consents - &gt;30mW/s/cm2</v>
      </c>
      <c r="D13" t="str">
        <f>'7D - extended'!DA12</f>
        <v>kg BOD5/day</v>
      </c>
      <c r="E13" t="s">
        <v>906</v>
      </c>
      <c r="F13">
        <f>'7D - extended'!DB12</f>
        <v>0</v>
      </c>
      <c r="N13" t="str">
        <f t="shared" si="0"/>
        <v>Load received by STWs in size band 2 - UV treatment works consents - &gt;30mW/s/cm2</v>
      </c>
    </row>
    <row r="14" spans="1:15">
      <c r="A14" t="str">
        <f>'7D - extended'!DC13</f>
        <v>STWDU009</v>
      </c>
      <c r="C14" s="34" t="str">
        <f>'7D - extended'!CZ13&amp;" - "&amp;'7D - extended'!$DC$7&amp;" - "&amp;'7D - extended'!$DC$8</f>
        <v>Load received by STWs in size band 3 - UV treatment works consents - &gt;30mW/s/cm2</v>
      </c>
      <c r="D14" t="str">
        <f>'7D - extended'!DA13</f>
        <v>kg BOD5/day</v>
      </c>
      <c r="E14" t="s">
        <v>906</v>
      </c>
      <c r="F14">
        <f>'7D - extended'!DB13</f>
        <v>0</v>
      </c>
      <c r="N14" t="str">
        <f t="shared" si="0"/>
        <v>Load received by STWs in size band 3 - UV treatment works consents - &gt;30mW/s/cm2</v>
      </c>
    </row>
    <row r="15" spans="1:15">
      <c r="A15" t="str">
        <f>'7D - extended'!DC14</f>
        <v>STWDU013</v>
      </c>
      <c r="C15" s="34" t="str">
        <f>'7D - extended'!CZ14&amp;" - "&amp;'7D - extended'!$DC$7&amp;" - "&amp;'7D - extended'!$DC$8</f>
        <v>Load received by STWs in size band 4 - UV treatment works consents - &gt;30mW/s/cm2</v>
      </c>
      <c r="D15" t="str">
        <f>'7D - extended'!DA14</f>
        <v>kg BOD5/day</v>
      </c>
      <c r="E15" t="s">
        <v>906</v>
      </c>
      <c r="F15">
        <f>'7D - extended'!DB14</f>
        <v>0</v>
      </c>
      <c r="N15" t="str">
        <f t="shared" si="0"/>
        <v>Load received by STWs in size band 4 - UV treatment works consents - &gt;30mW/s/cm2</v>
      </c>
    </row>
    <row r="16" spans="1:15">
      <c r="A16" t="str">
        <f>'7D - extended'!DC15</f>
        <v>STWDU017</v>
      </c>
      <c r="C16" s="34" t="str">
        <f>'7D - extended'!CZ15&amp;" - "&amp;'7D - extended'!$DC$7&amp;" - "&amp;'7D - extended'!$DC$8</f>
        <v>Load received by STWs in size band 5 - UV treatment works consents - &gt;30mW/s/cm2</v>
      </c>
      <c r="D16" t="str">
        <f>'7D - extended'!DA15</f>
        <v>kg BOD5/day</v>
      </c>
      <c r="E16" t="s">
        <v>906</v>
      </c>
      <c r="F16">
        <f>'7D - extended'!DB15</f>
        <v>0</v>
      </c>
      <c r="N16" t="str">
        <f t="shared" si="0"/>
        <v>Load received by STWs in size band 5 - UV treatment works consents - &gt;30mW/s/cm2</v>
      </c>
    </row>
    <row r="17" spans="1:14">
      <c r="A17" t="str">
        <f>'7D - extended'!DC16</f>
        <v>STWDU021</v>
      </c>
      <c r="C17" s="34" t="str">
        <f>'7D - extended'!CZ16&amp;" - "&amp;'7D - extended'!$DC$7&amp;" - "&amp;'7D - extended'!$DC$8</f>
        <v>Load received by STWs above size band 5 - UV treatment works consents - &gt;30mW/s/cm2</v>
      </c>
      <c r="D17" t="str">
        <f>'7D - extended'!DA16</f>
        <v>kg BOD5/day</v>
      </c>
      <c r="E17" t="s">
        <v>906</v>
      </c>
      <c r="F17">
        <f>'7D - extended'!DB16</f>
        <v>0</v>
      </c>
      <c r="N17" t="str">
        <f t="shared" si="0"/>
        <v>Load received by STWs above size band 5 - UV treatment works consents - &gt;30mW/s/cm2</v>
      </c>
    </row>
    <row r="18" spans="1:14">
      <c r="A18" t="str">
        <f>'7D - extended'!DC17</f>
        <v>STWDU025</v>
      </c>
      <c r="C18" s="34" t="str">
        <f>'7D - extended'!CZ17&amp;" - "&amp;'7D - extended'!$DC$7&amp;" - "&amp;'7D - extended'!$DC$8</f>
        <v>Total load received - UV treatment works consents - &gt;30mW/s/cm2</v>
      </c>
      <c r="D18" t="str">
        <f>'7D - extended'!DA17</f>
        <v>kg BOD5/day</v>
      </c>
      <c r="E18" t="s">
        <v>906</v>
      </c>
      <c r="F18">
        <f>'7D - extended'!DB17</f>
        <v>0</v>
      </c>
      <c r="N18" t="str">
        <f t="shared" si="0"/>
        <v>Total load received - UV treatment works consents - &gt;30mW/s/cm2</v>
      </c>
    </row>
    <row r="19" spans="1:14">
      <c r="A19" t="str">
        <f>'7D - extended'!DD11</f>
        <v>STWDU002</v>
      </c>
      <c r="C19" s="34" t="str">
        <f>'7D - extended'!CZ11&amp;" - "&amp;'7D - extended'!$DC$7&amp;" - "&amp;'7D - extended'!$DD$8</f>
        <v>Load received by STWs in size band 1 - UV treatment works consents - &lt;=30mW/s/cm2</v>
      </c>
      <c r="D19" t="str">
        <f>'7D - extended'!DA11</f>
        <v>kg BOD5/day</v>
      </c>
      <c r="E19" t="s">
        <v>906</v>
      </c>
      <c r="F19">
        <f>'7D - extended'!DB18</f>
        <v>0</v>
      </c>
      <c r="N19" t="str">
        <f t="shared" si="0"/>
        <v>Load received by STWs in size band 1 - UV treatment works consents - &lt;=30mW/s/cm2</v>
      </c>
    </row>
    <row r="20" spans="1:14">
      <c r="A20" t="str">
        <f>'7D - extended'!DD12</f>
        <v>STWDU006</v>
      </c>
      <c r="C20" s="34" t="str">
        <f>'7D - extended'!CZ12&amp;" - "&amp;'7D - extended'!$DC$7&amp;" - "&amp;'7D - extended'!$DD$8</f>
        <v>Load received by STWs in size band 2 - UV treatment works consents - &lt;=30mW/s/cm2</v>
      </c>
      <c r="D20" t="str">
        <f>'7D - extended'!DA12</f>
        <v>kg BOD5/day</v>
      </c>
      <c r="E20" t="s">
        <v>906</v>
      </c>
      <c r="F20">
        <f>'7D - extended'!DB19</f>
        <v>0</v>
      </c>
      <c r="N20" t="str">
        <f t="shared" si="0"/>
        <v>Load received by STWs in size band 2 - UV treatment works consents - &lt;=30mW/s/cm2</v>
      </c>
    </row>
    <row r="21" spans="1:14">
      <c r="A21" t="str">
        <f>'7D - extended'!DD13</f>
        <v>STWDU010</v>
      </c>
      <c r="C21" s="34" t="str">
        <f>'7D - extended'!CZ13&amp;" - "&amp;'7D - extended'!$DC$7&amp;" - "&amp;'7D - extended'!$DD$8</f>
        <v>Load received by STWs in size band 3 - UV treatment works consents - &lt;=30mW/s/cm2</v>
      </c>
      <c r="D21" t="str">
        <f>'7D - extended'!DA13</f>
        <v>kg BOD5/day</v>
      </c>
      <c r="E21" t="s">
        <v>906</v>
      </c>
      <c r="F21">
        <f>'7D - extended'!DB20</f>
        <v>0</v>
      </c>
      <c r="N21" t="str">
        <f t="shared" si="0"/>
        <v>Load received by STWs in size band 3 - UV treatment works consents - &lt;=30mW/s/cm2</v>
      </c>
    </row>
    <row r="22" spans="1:14">
      <c r="A22" t="str">
        <f>'7D - extended'!DD14</f>
        <v>STWDU014</v>
      </c>
      <c r="C22" s="34" t="str">
        <f>'7D - extended'!CZ14&amp;" - "&amp;'7D - extended'!$DC$7&amp;" - "&amp;'7D - extended'!$DD$8</f>
        <v>Load received by STWs in size band 4 - UV treatment works consents - &lt;=30mW/s/cm2</v>
      </c>
      <c r="D22" t="str">
        <f>'7D - extended'!DA14</f>
        <v>kg BOD5/day</v>
      </c>
      <c r="E22" t="s">
        <v>906</v>
      </c>
      <c r="F22">
        <f>'7D - extended'!DB21</f>
        <v>0</v>
      </c>
      <c r="N22" t="str">
        <f t="shared" si="0"/>
        <v>Load received by STWs in size band 4 - UV treatment works consents - &lt;=30mW/s/cm2</v>
      </c>
    </row>
    <row r="23" spans="1:14">
      <c r="A23" t="str">
        <f>'7D - extended'!DD15</f>
        <v>STWDU018</v>
      </c>
      <c r="C23" s="34" t="str">
        <f>'7D - extended'!CZ15&amp;" - "&amp;'7D - extended'!$DC$7&amp;" - "&amp;'7D - extended'!$DD$8</f>
        <v>Load received by STWs in size band 5 - UV treatment works consents - &lt;=30mW/s/cm2</v>
      </c>
      <c r="D23" t="str">
        <f>'7D - extended'!DA15</f>
        <v>kg BOD5/day</v>
      </c>
      <c r="E23" t="s">
        <v>906</v>
      </c>
      <c r="F23">
        <f>'7D - extended'!DB22</f>
        <v>0</v>
      </c>
      <c r="N23" t="str">
        <f t="shared" si="0"/>
        <v>Load received by STWs in size band 5 - UV treatment works consents - &lt;=30mW/s/cm2</v>
      </c>
    </row>
    <row r="24" spans="1:14">
      <c r="A24" t="str">
        <f>'7D - extended'!DD16</f>
        <v>STWDU022</v>
      </c>
      <c r="C24" s="34" t="str">
        <f>'7D - extended'!CZ16&amp;" - "&amp;'7D - extended'!$DC$7&amp;" - "&amp;'7D - extended'!$DD$8</f>
        <v>Load received by STWs above size band 5 - UV treatment works consents - &lt;=30mW/s/cm2</v>
      </c>
      <c r="D24" t="str">
        <f>'7D - extended'!DA16</f>
        <v>kg BOD5/day</v>
      </c>
      <c r="E24" t="s">
        <v>906</v>
      </c>
      <c r="F24">
        <f>'7D - extended'!DB23</f>
        <v>0</v>
      </c>
      <c r="N24" t="str">
        <f t="shared" si="0"/>
        <v>Load received by STWs above size band 5 - UV treatment works consents - &lt;=30mW/s/cm2</v>
      </c>
    </row>
    <row r="25" spans="1:14">
      <c r="A25" t="str">
        <f>'7D - extended'!DD17</f>
        <v>STWDU026</v>
      </c>
      <c r="C25" s="34" t="str">
        <f>'7D - extended'!CZ17&amp;" - "&amp;'7D - extended'!$DC$7&amp;" - "&amp;'7D - extended'!$DD$8</f>
        <v>Total load received - UV treatment works consents - &lt;=30mW/s/cm2</v>
      </c>
      <c r="D25" t="str">
        <f>'7D - extended'!DA17</f>
        <v>kg BOD5/day</v>
      </c>
      <c r="E25" t="s">
        <v>906</v>
      </c>
      <c r="F25">
        <f>'7D - extended'!DB24</f>
        <v>0</v>
      </c>
      <c r="N25" t="str">
        <f t="shared" si="0"/>
        <v>Total load received - UV treatment works consents - &lt;=30mW/s/cm2</v>
      </c>
    </row>
    <row r="26" spans="1:14">
      <c r="A26" t="str">
        <f>'7D - extended'!DE11</f>
        <v>STWDU003</v>
      </c>
      <c r="C26" t="str">
        <f>'7D - extended'!CZ11&amp;" - "&amp;'7D - extended'!$DC$7&amp;" - "&amp;'7D - extended'!$DE$8</f>
        <v>Load received by STWs in size band 1 - UV treatment works consents - No permit</v>
      </c>
      <c r="D26" t="str">
        <f>'7D - extended'!DA11</f>
        <v>kg BOD5/day</v>
      </c>
      <c r="E26" t="s">
        <v>906</v>
      </c>
      <c r="F26">
        <f>'7D - extended'!DB11</f>
        <v>0</v>
      </c>
      <c r="N26" t="str">
        <f t="shared" si="0"/>
        <v>Load received by STWs in size band 1 - UV treatment works consents - No permit</v>
      </c>
    </row>
    <row r="27" spans="1:14">
      <c r="A27" t="str">
        <f>'7D - extended'!DE12</f>
        <v>STWDU007</v>
      </c>
      <c r="C27" t="str">
        <f>'7D - extended'!CZ12&amp;" - "&amp;'7D - extended'!$DC$7&amp;" - "&amp;'7D - extended'!$DE$8</f>
        <v>Load received by STWs in size band 2 - UV treatment works consents - No permit</v>
      </c>
      <c r="D27" t="str">
        <f>'7D - extended'!DA12</f>
        <v>kg BOD5/day</v>
      </c>
      <c r="E27" t="s">
        <v>906</v>
      </c>
      <c r="F27">
        <f>'7D - extended'!DB12</f>
        <v>0</v>
      </c>
      <c r="N27" t="str">
        <f t="shared" si="0"/>
        <v>Load received by STWs in size band 2 - UV treatment works consents - No permit</v>
      </c>
    </row>
    <row r="28" spans="1:14">
      <c r="A28" t="str">
        <f>'7D - extended'!DE13</f>
        <v>STWDU011</v>
      </c>
      <c r="C28" t="str">
        <f>'7D - extended'!CZ13&amp;" - "&amp;'7D - extended'!$DC$7&amp;" - "&amp;'7D - extended'!$DE$8</f>
        <v>Load received by STWs in size band 3 - UV treatment works consents - No permit</v>
      </c>
      <c r="D28" t="str">
        <f>'7D - extended'!DA13</f>
        <v>kg BOD5/day</v>
      </c>
      <c r="E28" t="s">
        <v>906</v>
      </c>
      <c r="F28">
        <f>'7D - extended'!DB13</f>
        <v>0</v>
      </c>
      <c r="N28" t="str">
        <f t="shared" si="0"/>
        <v>Load received by STWs in size band 3 - UV treatment works consents - No permit</v>
      </c>
    </row>
    <row r="29" spans="1:14">
      <c r="A29" t="str">
        <f>'7D - extended'!DE14</f>
        <v>STWDU015</v>
      </c>
      <c r="C29" t="str">
        <f>'7D - extended'!CZ14&amp;" - "&amp;'7D - extended'!$DC$7&amp;" - "&amp;'7D - extended'!$DE$8</f>
        <v>Load received by STWs in size band 4 - UV treatment works consents - No permit</v>
      </c>
      <c r="D29" t="str">
        <f>'7D - extended'!DA14</f>
        <v>kg BOD5/day</v>
      </c>
      <c r="E29" t="s">
        <v>906</v>
      </c>
      <c r="F29">
        <f>'7D - extended'!DB14</f>
        <v>0</v>
      </c>
      <c r="N29" t="str">
        <f t="shared" si="0"/>
        <v>Load received by STWs in size band 4 - UV treatment works consents - No permit</v>
      </c>
    </row>
    <row r="30" spans="1:14">
      <c r="A30" t="str">
        <f>'7D - extended'!DE15</f>
        <v>STWDU019</v>
      </c>
      <c r="C30" t="str">
        <f>'7D - extended'!CZ15&amp;" - "&amp;'7D - extended'!$DC$7&amp;" - "&amp;'7D - extended'!$DE$8</f>
        <v>Load received by STWs in size band 5 - UV treatment works consents - No permit</v>
      </c>
      <c r="D30" t="str">
        <f>'7D - extended'!DA15</f>
        <v>kg BOD5/day</v>
      </c>
      <c r="E30" t="s">
        <v>906</v>
      </c>
      <c r="F30">
        <f>'7D - extended'!DB15</f>
        <v>0</v>
      </c>
      <c r="N30" t="str">
        <f t="shared" si="0"/>
        <v>Load received by STWs in size band 5 - UV treatment works consents - No permit</v>
      </c>
    </row>
    <row r="31" spans="1:14">
      <c r="A31" t="str">
        <f>'7D - extended'!DE16</f>
        <v>STWDU023</v>
      </c>
      <c r="C31" t="str">
        <f>'7D - extended'!CZ16&amp;" - "&amp;'7D - extended'!$DC$7&amp;" - "&amp;'7D - extended'!$DE$8</f>
        <v>Load received by STWs above size band 5 - UV treatment works consents - No permit</v>
      </c>
      <c r="D31" t="str">
        <f>'7D - extended'!DA16</f>
        <v>kg BOD5/day</v>
      </c>
      <c r="E31" t="s">
        <v>906</v>
      </c>
      <c r="F31">
        <f>'7D - extended'!DB16</f>
        <v>0</v>
      </c>
      <c r="N31" t="str">
        <f t="shared" si="0"/>
        <v>Load received by STWs above size band 5 - UV treatment works consents - No permit</v>
      </c>
    </row>
    <row r="32" spans="1:14">
      <c r="A32" t="str">
        <f>'7D - extended'!DE17</f>
        <v>STWDU027</v>
      </c>
      <c r="C32" t="str">
        <f>'7D - extended'!CZ17&amp;" - "&amp;'7D - extended'!$DC$7&amp;" - "&amp;'7D - extended'!$DE$8</f>
        <v>Total load received - UV treatment works consents - No permit</v>
      </c>
      <c r="D32" t="str">
        <f>'7D - extended'!DA17</f>
        <v>kg BOD5/day</v>
      </c>
      <c r="E32" t="s">
        <v>906</v>
      </c>
      <c r="F32">
        <f>'7D - extended'!DB17</f>
        <v>0</v>
      </c>
      <c r="N32" t="str">
        <f t="shared" si="0"/>
        <v>Total load received - UV treatment works consents - No permit</v>
      </c>
    </row>
    <row r="33" spans="1:14">
      <c r="A33" t="str">
        <f>'7D - extended'!DF11</f>
        <v>STWDU004</v>
      </c>
      <c r="C33" t="str">
        <f>'7D - extended'!CZ11&amp;" - "&amp;'7D - extended'!$DC$7&amp;" - "&amp;'7D - extended'!$DF$8</f>
        <v>Load received by STWs in size band 1 - UV treatment works consents - Total</v>
      </c>
      <c r="D33" t="str">
        <f>'7D - extended'!DA11</f>
        <v>kg BOD5/day</v>
      </c>
      <c r="E33" t="s">
        <v>906</v>
      </c>
      <c r="F33">
        <f>'7D - extended'!DB11</f>
        <v>0</v>
      </c>
      <c r="N33" t="str">
        <f t="shared" si="0"/>
        <v>Load received by STWs in size band 1 - UV treatment works consents - Total</v>
      </c>
    </row>
    <row r="34" spans="1:14">
      <c r="A34" t="str">
        <f>'7D - extended'!DF12</f>
        <v>STWDU008</v>
      </c>
      <c r="C34" t="str">
        <f>'7D - extended'!CZ12&amp;" - "&amp;'7D - extended'!$DC$7&amp;" - "&amp;'7D - extended'!$DF$8</f>
        <v>Load received by STWs in size band 2 - UV treatment works consents - Total</v>
      </c>
      <c r="D34" t="str">
        <f>'7D - extended'!DA12</f>
        <v>kg BOD5/day</v>
      </c>
      <c r="E34" t="s">
        <v>906</v>
      </c>
      <c r="F34">
        <f>'7D - extended'!DB12</f>
        <v>0</v>
      </c>
      <c r="N34" t="str">
        <f t="shared" ref="N34:N65" si="1">C34</f>
        <v>Load received by STWs in size band 2 - UV treatment works consents - Total</v>
      </c>
    </row>
    <row r="35" spans="1:14">
      <c r="A35" t="str">
        <f>'7D - extended'!DF13</f>
        <v>STWDU012</v>
      </c>
      <c r="C35" t="str">
        <f>'7D - extended'!CZ13&amp;" - "&amp;'7D - extended'!$DC$7&amp;" - "&amp;'7D - extended'!$DF$8</f>
        <v>Load received by STWs in size band 3 - UV treatment works consents - Total</v>
      </c>
      <c r="D35" t="str">
        <f>'7D - extended'!DA13</f>
        <v>kg BOD5/day</v>
      </c>
      <c r="E35" t="s">
        <v>906</v>
      </c>
      <c r="F35">
        <f>'7D - extended'!DB13</f>
        <v>0</v>
      </c>
      <c r="N35" t="str">
        <f t="shared" si="1"/>
        <v>Load received by STWs in size band 3 - UV treatment works consents - Total</v>
      </c>
    </row>
    <row r="36" spans="1:14">
      <c r="A36" t="str">
        <f>'7D - extended'!DF14</f>
        <v>STWDU016</v>
      </c>
      <c r="C36" t="str">
        <f>'7D - extended'!CZ14&amp;" - "&amp;'7D - extended'!$DC$7&amp;" - "&amp;'7D - extended'!$DF$8</f>
        <v>Load received by STWs in size band 4 - UV treatment works consents - Total</v>
      </c>
      <c r="D36" t="str">
        <f>'7D - extended'!DA14</f>
        <v>kg BOD5/day</v>
      </c>
      <c r="E36" t="s">
        <v>906</v>
      </c>
      <c r="F36">
        <f>'7D - extended'!DB14</f>
        <v>0</v>
      </c>
      <c r="N36" t="str">
        <f t="shared" si="1"/>
        <v>Load received by STWs in size band 4 - UV treatment works consents - Total</v>
      </c>
    </row>
    <row r="37" spans="1:14">
      <c r="A37" t="str">
        <f>'7D - extended'!DF15</f>
        <v>STWDU020</v>
      </c>
      <c r="C37" t="str">
        <f>'7D - extended'!CZ15&amp;" - "&amp;'7D - extended'!$DC$7&amp;" - "&amp;'7D - extended'!$DF$8</f>
        <v>Load received by STWs in size band 5 - UV treatment works consents - Total</v>
      </c>
      <c r="D37" t="str">
        <f>'7D - extended'!DA15</f>
        <v>kg BOD5/day</v>
      </c>
      <c r="E37" t="s">
        <v>906</v>
      </c>
      <c r="F37">
        <f>'7D - extended'!DB15</f>
        <v>0</v>
      </c>
      <c r="N37" t="str">
        <f t="shared" si="1"/>
        <v>Load received by STWs in size band 5 - UV treatment works consents - Total</v>
      </c>
    </row>
    <row r="38" spans="1:14">
      <c r="A38" t="str">
        <f>'7D - extended'!DF16</f>
        <v>STWDU024</v>
      </c>
      <c r="C38" t="str">
        <f>'7D - extended'!CZ16&amp;" - "&amp;'7D - extended'!$DC$7&amp;" - "&amp;'7D - extended'!$DF$8</f>
        <v>Load received by STWs above size band 5 - UV treatment works consents - Total</v>
      </c>
      <c r="D38" t="str">
        <f>'7D - extended'!DA16</f>
        <v>kg BOD5/day</v>
      </c>
      <c r="E38" t="s">
        <v>906</v>
      </c>
      <c r="F38">
        <f>'7D - extended'!DB16</f>
        <v>0</v>
      </c>
      <c r="N38" t="str">
        <f t="shared" si="1"/>
        <v>Load received by STWs above size band 5 - UV treatment works consents - Total</v>
      </c>
    </row>
    <row r="39" spans="1:14">
      <c r="A39" t="str">
        <f>'7D - extended'!DF17</f>
        <v>STWDU028</v>
      </c>
      <c r="C39" t="str">
        <f>'7D - extended'!CZ17&amp;" - "&amp;'7D - extended'!$DC$7&amp;" - "&amp;'7D - extended'!$DF$8</f>
        <v>Total load received - UV treatment works consents - Total</v>
      </c>
      <c r="D39" t="str">
        <f>'7D - extended'!DA17</f>
        <v>kg BOD5/day</v>
      </c>
      <c r="E39" t="s">
        <v>906</v>
      </c>
      <c r="F39">
        <f>'7D - extended'!DB17</f>
        <v>0</v>
      </c>
      <c r="N39" t="str">
        <f t="shared" si="1"/>
        <v>Total load received - UV treatment works consents - Total</v>
      </c>
    </row>
    <row r="40" spans="1:14">
      <c r="A40" t="str">
        <f>'7D - extended'!DC20</f>
        <v>STWCU001</v>
      </c>
      <c r="C40" t="str">
        <f>'7D - extended'!CZ20&amp;" - "&amp;'7D - extended'!$DC$7&amp;" - "&amp;'7D - extended'!$DC$8</f>
        <v>STWs in size band 1 - UV treatment works consents - &gt;30mW/s/cm2</v>
      </c>
      <c r="D40" t="str">
        <f>'7D - extended'!DA20</f>
        <v>nr</v>
      </c>
      <c r="E40" t="s">
        <v>906</v>
      </c>
      <c r="F40">
        <f>'7D - extended'!DB20</f>
        <v>0</v>
      </c>
      <c r="N40" t="str">
        <f t="shared" si="1"/>
        <v>STWs in size band 1 - UV treatment works consents - &gt;30mW/s/cm2</v>
      </c>
    </row>
    <row r="41" spans="1:14">
      <c r="A41" t="str">
        <f>'7D - extended'!DC21</f>
        <v>STWCU005</v>
      </c>
      <c r="C41" t="str">
        <f>'7D - extended'!CZ21&amp;" - "&amp;'7D - extended'!$DC$7&amp;" - "&amp;'7D - extended'!$DC$8</f>
        <v>STWs in size band 2 - UV treatment works consents - &gt;30mW/s/cm2</v>
      </c>
      <c r="D41" t="str">
        <f>'7D - extended'!DA21</f>
        <v>nr</v>
      </c>
      <c r="E41" t="s">
        <v>906</v>
      </c>
      <c r="F41">
        <f>'7D - extended'!DB21</f>
        <v>0</v>
      </c>
      <c r="N41" t="str">
        <f t="shared" si="1"/>
        <v>STWs in size band 2 - UV treatment works consents - &gt;30mW/s/cm2</v>
      </c>
    </row>
    <row r="42" spans="1:14">
      <c r="A42" t="str">
        <f>'7D - extended'!DC22</f>
        <v>STWCU009</v>
      </c>
      <c r="C42" t="str">
        <f>'7D - extended'!CZ22&amp;" - "&amp;'7D - extended'!$DC$7&amp;" - "&amp;'7D - extended'!$DC$8</f>
        <v>STWs in size band 3 - UV treatment works consents - &gt;30mW/s/cm2</v>
      </c>
      <c r="D42" t="str">
        <f>'7D - extended'!DA22</f>
        <v>nr</v>
      </c>
      <c r="E42" t="s">
        <v>906</v>
      </c>
      <c r="F42">
        <f>'7D - extended'!DB22</f>
        <v>0</v>
      </c>
      <c r="N42" t="str">
        <f t="shared" si="1"/>
        <v>STWs in size band 3 - UV treatment works consents - &gt;30mW/s/cm2</v>
      </c>
    </row>
    <row r="43" spans="1:14">
      <c r="A43" t="str">
        <f>'7D - extended'!DC23</f>
        <v>STWCU013</v>
      </c>
      <c r="C43" t="str">
        <f>'7D - extended'!CZ23&amp;" - "&amp;'7D - extended'!$DC$7&amp;" - "&amp;'7D - extended'!$DC$8</f>
        <v>STWs in size band 4 - UV treatment works consents - &gt;30mW/s/cm2</v>
      </c>
      <c r="D43" t="str">
        <f>'7D - extended'!DA23</f>
        <v>nr</v>
      </c>
      <c r="E43" t="s">
        <v>906</v>
      </c>
      <c r="F43">
        <f>'7D - extended'!DB23</f>
        <v>0</v>
      </c>
      <c r="N43" t="str">
        <f t="shared" si="1"/>
        <v>STWs in size band 4 - UV treatment works consents - &gt;30mW/s/cm2</v>
      </c>
    </row>
    <row r="44" spans="1:14">
      <c r="A44" t="str">
        <f>'7D - extended'!DC24</f>
        <v>STWCU017</v>
      </c>
      <c r="C44" t="str">
        <f>'7D - extended'!CZ24&amp;" - "&amp;'7D - extended'!$DC$7&amp;" - "&amp;'7D - extended'!$DC$8</f>
        <v>STWs in size band 5 - UV treatment works consents - &gt;30mW/s/cm2</v>
      </c>
      <c r="D44" t="str">
        <f>'7D - extended'!DA24</f>
        <v>nr</v>
      </c>
      <c r="E44" t="s">
        <v>906</v>
      </c>
      <c r="F44">
        <f>'7D - extended'!DB24</f>
        <v>0</v>
      </c>
      <c r="N44" t="str">
        <f t="shared" si="1"/>
        <v>STWs in size band 5 - UV treatment works consents - &gt;30mW/s/cm2</v>
      </c>
    </row>
    <row r="45" spans="1:14">
      <c r="A45" t="str">
        <f>'7D - extended'!DC25</f>
        <v>STWCU021</v>
      </c>
      <c r="C45" t="str">
        <f>'7D - extended'!CZ25&amp;" - "&amp;'7D - extended'!$DC$7&amp;" - "&amp;'7D - extended'!$DC$8</f>
        <v>STWs above size band 5 - UV treatment works consents - &gt;30mW/s/cm2</v>
      </c>
      <c r="D45" t="str">
        <f>'7D - extended'!DA25</f>
        <v>nr</v>
      </c>
      <c r="E45" t="s">
        <v>906</v>
      </c>
      <c r="F45">
        <f>'7D - extended'!DB25</f>
        <v>0</v>
      </c>
      <c r="N45" t="str">
        <f t="shared" si="1"/>
        <v>STWs above size band 5 - UV treatment works consents - &gt;30mW/s/cm2</v>
      </c>
    </row>
    <row r="46" spans="1:14">
      <c r="A46" t="str">
        <f>'7D - extended'!DC26</f>
        <v>STWCU025</v>
      </c>
      <c r="C46" t="str">
        <f>'7D - extended'!CZ26&amp;" - "&amp;'7D - extended'!$DC$7&amp;" - "&amp;'7D - extended'!$DC$8</f>
        <v>Total number of works - UV treatment works consents - &gt;30mW/s/cm2</v>
      </c>
      <c r="D46" t="str">
        <f>'7D - extended'!DA26</f>
        <v>nr</v>
      </c>
      <c r="E46" t="s">
        <v>906</v>
      </c>
      <c r="F46">
        <f>'7D - extended'!DB26</f>
        <v>0</v>
      </c>
      <c r="N46" t="str">
        <f t="shared" si="1"/>
        <v>Total number of works - UV treatment works consents - &gt;30mW/s/cm2</v>
      </c>
    </row>
    <row r="47" spans="1:14">
      <c r="A47" t="str">
        <f>'7D - extended'!DD20</f>
        <v>STWCU002</v>
      </c>
      <c r="C47" t="str">
        <f>'7D - extended'!CZ20&amp;" - "&amp;'7D - extended'!$DC$7&amp;" - "&amp;'7D - extended'!$DD$8</f>
        <v>STWs in size band 1 - UV treatment works consents - &lt;=30mW/s/cm2</v>
      </c>
      <c r="D47" t="str">
        <f>'7D - extended'!DA20</f>
        <v>nr</v>
      </c>
      <c r="E47" t="s">
        <v>906</v>
      </c>
      <c r="F47">
        <f>'7D - extended'!DB27</f>
        <v>0</v>
      </c>
      <c r="N47" t="str">
        <f t="shared" si="1"/>
        <v>STWs in size band 1 - UV treatment works consents - &lt;=30mW/s/cm2</v>
      </c>
    </row>
    <row r="48" spans="1:14">
      <c r="A48" t="str">
        <f>'7D - extended'!DD21</f>
        <v>STWCU006</v>
      </c>
      <c r="C48" t="str">
        <f>'7D - extended'!CZ21&amp;" - "&amp;'7D - extended'!$DC$7&amp;" - "&amp;'7D - extended'!$DD$8</f>
        <v>STWs in size band 2 - UV treatment works consents - &lt;=30mW/s/cm2</v>
      </c>
      <c r="D48" t="str">
        <f>'7D - extended'!DA21</f>
        <v>nr</v>
      </c>
      <c r="E48" t="s">
        <v>906</v>
      </c>
      <c r="F48">
        <f>'7D - extended'!DB28</f>
        <v>0</v>
      </c>
      <c r="N48" t="str">
        <f t="shared" si="1"/>
        <v>STWs in size band 2 - UV treatment works consents - &lt;=30mW/s/cm2</v>
      </c>
    </row>
    <row r="49" spans="1:14">
      <c r="A49" t="str">
        <f>'7D - extended'!DD22</f>
        <v>STWCU010</v>
      </c>
      <c r="C49" t="str">
        <f>'7D - extended'!CZ22&amp;" - "&amp;'7D - extended'!$DC$7&amp;" - "&amp;'7D - extended'!$DD$8</f>
        <v>STWs in size band 3 - UV treatment works consents - &lt;=30mW/s/cm2</v>
      </c>
      <c r="D49" t="str">
        <f>'7D - extended'!DA22</f>
        <v>nr</v>
      </c>
      <c r="E49" t="s">
        <v>906</v>
      </c>
      <c r="F49">
        <f>'7D - extended'!DB20</f>
        <v>0</v>
      </c>
      <c r="N49" t="str">
        <f t="shared" si="1"/>
        <v>STWs in size band 3 - UV treatment works consents - &lt;=30mW/s/cm2</v>
      </c>
    </row>
    <row r="50" spans="1:14">
      <c r="A50" t="str">
        <f>'7D - extended'!DD23</f>
        <v>STWCU014</v>
      </c>
      <c r="C50" t="str">
        <f>'7D - extended'!CZ23&amp;" - "&amp;'7D - extended'!$DC$7&amp;" - "&amp;'7D - extended'!$DD$8</f>
        <v>STWs in size band 4 - UV treatment works consents - &lt;=30mW/s/cm2</v>
      </c>
      <c r="D50" t="str">
        <f>'7D - extended'!DA23</f>
        <v>nr</v>
      </c>
      <c r="E50" t="s">
        <v>906</v>
      </c>
      <c r="F50">
        <f>'7D - extended'!DB21</f>
        <v>0</v>
      </c>
      <c r="N50" t="str">
        <f t="shared" si="1"/>
        <v>STWs in size band 4 - UV treatment works consents - &lt;=30mW/s/cm2</v>
      </c>
    </row>
    <row r="51" spans="1:14">
      <c r="A51" t="str">
        <f>'7D - extended'!DD24</f>
        <v>STWCU018</v>
      </c>
      <c r="C51" t="str">
        <f>'7D - extended'!CZ24&amp;" - "&amp;'7D - extended'!$DC$7&amp;" - "&amp;'7D - extended'!$DD$8</f>
        <v>STWs in size band 5 - UV treatment works consents - &lt;=30mW/s/cm2</v>
      </c>
      <c r="D51" t="str">
        <f>'7D - extended'!DA24</f>
        <v>nr</v>
      </c>
      <c r="E51" t="s">
        <v>906</v>
      </c>
      <c r="F51">
        <f>'7D - extended'!DB22</f>
        <v>0</v>
      </c>
      <c r="N51" t="str">
        <f t="shared" si="1"/>
        <v>STWs in size band 5 - UV treatment works consents - &lt;=30mW/s/cm2</v>
      </c>
    </row>
    <row r="52" spans="1:14">
      <c r="A52" t="str">
        <f>'7D - extended'!DD25</f>
        <v>STWCU022</v>
      </c>
      <c r="C52" t="str">
        <f>'7D - extended'!CZ25&amp;" - "&amp;'7D - extended'!$DC$7&amp;" - "&amp;'7D - extended'!$DD$8</f>
        <v>STWs above size band 5 - UV treatment works consents - &lt;=30mW/s/cm2</v>
      </c>
      <c r="D52" t="str">
        <f>'7D - extended'!DA25</f>
        <v>nr</v>
      </c>
      <c r="E52" t="s">
        <v>906</v>
      </c>
      <c r="F52">
        <f>'7D - extended'!DB23</f>
        <v>0</v>
      </c>
      <c r="N52" t="str">
        <f t="shared" si="1"/>
        <v>STWs above size band 5 - UV treatment works consents - &lt;=30mW/s/cm2</v>
      </c>
    </row>
    <row r="53" spans="1:14">
      <c r="A53" t="str">
        <f>'7D - extended'!DD26</f>
        <v>STWCU026</v>
      </c>
      <c r="C53" t="str">
        <f>'7D - extended'!CZ26&amp;" - "&amp;'7D - extended'!$DC$7&amp;" - "&amp;'7D - extended'!$DD$8</f>
        <v>Total number of works - UV treatment works consents - &lt;=30mW/s/cm2</v>
      </c>
      <c r="D53" t="str">
        <f>'7D - extended'!DA26</f>
        <v>nr</v>
      </c>
      <c r="E53" t="s">
        <v>906</v>
      </c>
      <c r="F53">
        <f>'7D - extended'!DB24</f>
        <v>0</v>
      </c>
      <c r="N53" t="str">
        <f t="shared" si="1"/>
        <v>Total number of works - UV treatment works consents - &lt;=30mW/s/cm2</v>
      </c>
    </row>
    <row r="54" spans="1:14">
      <c r="A54" t="str">
        <f>'7D - extended'!DE20</f>
        <v>STWCU003</v>
      </c>
      <c r="C54" t="str">
        <f>'7D - extended'!CZ20&amp;" - "&amp;'7D - extended'!$DC$7&amp;" - "&amp;'7D - extended'!$DE$8</f>
        <v>STWs in size band 1 - UV treatment works consents - No permit</v>
      </c>
      <c r="D54" t="str">
        <f>'7D - extended'!DA20</f>
        <v>nr</v>
      </c>
      <c r="E54" t="s">
        <v>906</v>
      </c>
      <c r="F54">
        <f>'7D - extended'!DB25</f>
        <v>0</v>
      </c>
      <c r="N54" t="str">
        <f t="shared" si="1"/>
        <v>STWs in size band 1 - UV treatment works consents - No permit</v>
      </c>
    </row>
    <row r="55" spans="1:14">
      <c r="A55" t="str">
        <f>'7D - extended'!DE21</f>
        <v>STWCU007</v>
      </c>
      <c r="C55" t="str">
        <f>'7D - extended'!CZ21&amp;" - "&amp;'7D - extended'!$DC$7&amp;" - "&amp;'7D - extended'!$DE$8</f>
        <v>STWs in size band 2 - UV treatment works consents - No permit</v>
      </c>
      <c r="D55" t="str">
        <f>'7D - extended'!DA21</f>
        <v>nr</v>
      </c>
      <c r="E55" t="s">
        <v>906</v>
      </c>
      <c r="F55">
        <f>'7D - extended'!DB26</f>
        <v>0</v>
      </c>
      <c r="N55" t="str">
        <f t="shared" si="1"/>
        <v>STWs in size band 2 - UV treatment works consents - No permit</v>
      </c>
    </row>
    <row r="56" spans="1:14">
      <c r="A56" t="str">
        <f>'7D - extended'!DE22</f>
        <v>STWCU011</v>
      </c>
      <c r="C56" t="str">
        <f>'7D - extended'!CZ22&amp;" - "&amp;'7D - extended'!$DC$7&amp;" - "&amp;'7D - extended'!$DE$8</f>
        <v>STWs in size band 3 - UV treatment works consents - No permit</v>
      </c>
      <c r="D56" t="str">
        <f>'7D - extended'!DA22</f>
        <v>nr</v>
      </c>
      <c r="E56" t="s">
        <v>906</v>
      </c>
      <c r="F56">
        <f>'7D - extended'!DB27</f>
        <v>0</v>
      </c>
      <c r="N56" t="str">
        <f t="shared" si="1"/>
        <v>STWs in size band 3 - UV treatment works consents - No permit</v>
      </c>
    </row>
    <row r="57" spans="1:14">
      <c r="A57" t="str">
        <f>'7D - extended'!DE23</f>
        <v>STWCU015</v>
      </c>
      <c r="C57" t="str">
        <f>'7D - extended'!CZ23&amp;" - "&amp;'7D - extended'!$DC$7&amp;" - "&amp;'7D - extended'!$DE$8</f>
        <v>STWs in size band 4 - UV treatment works consents - No permit</v>
      </c>
      <c r="D57" t="str">
        <f>'7D - extended'!DA23</f>
        <v>nr</v>
      </c>
      <c r="E57" t="s">
        <v>906</v>
      </c>
      <c r="F57">
        <f>'7D - extended'!DB28</f>
        <v>0</v>
      </c>
      <c r="N57" t="str">
        <f t="shared" si="1"/>
        <v>STWs in size band 4 - UV treatment works consents - No permit</v>
      </c>
    </row>
    <row r="58" spans="1:14">
      <c r="A58" t="str">
        <f>'7D - extended'!DE24</f>
        <v>STWCU019</v>
      </c>
      <c r="C58" t="str">
        <f>'7D - extended'!CZ24&amp;" - "&amp;'7D - extended'!$DC$7&amp;" - "&amp;'7D - extended'!$DE$8</f>
        <v>STWs in size band 5 - UV treatment works consents - No permit</v>
      </c>
      <c r="D58" t="str">
        <f>'7D - extended'!DA24</f>
        <v>nr</v>
      </c>
      <c r="E58" t="s">
        <v>906</v>
      </c>
      <c r="F58">
        <f>'7D - extended'!DB20</f>
        <v>0</v>
      </c>
      <c r="N58" t="str">
        <f t="shared" si="1"/>
        <v>STWs in size band 5 - UV treatment works consents - No permit</v>
      </c>
    </row>
    <row r="59" spans="1:14">
      <c r="A59" t="str">
        <f>'7D - extended'!DE25</f>
        <v>STWCU023</v>
      </c>
      <c r="C59" t="str">
        <f>'7D - extended'!CZ25&amp;" - "&amp;'7D - extended'!$DC$7&amp;" - "&amp;'7D - extended'!$DE$8</f>
        <v>STWs above size band 5 - UV treatment works consents - No permit</v>
      </c>
      <c r="D59" t="str">
        <f>'7D - extended'!DA25</f>
        <v>nr</v>
      </c>
      <c r="E59" t="s">
        <v>906</v>
      </c>
      <c r="F59">
        <f>'7D - extended'!DB21</f>
        <v>0</v>
      </c>
      <c r="N59" t="str">
        <f t="shared" si="1"/>
        <v>STWs above size band 5 - UV treatment works consents - No permit</v>
      </c>
    </row>
    <row r="60" spans="1:14">
      <c r="A60" t="str">
        <f>'7D - extended'!DE26</f>
        <v>STWCU027</v>
      </c>
      <c r="C60" t="str">
        <f>'7D - extended'!CZ26&amp;" - "&amp;'7D - extended'!$DC$7&amp;" - "&amp;'7D - extended'!$DE$8</f>
        <v>Total number of works - UV treatment works consents - No permit</v>
      </c>
      <c r="D60" t="str">
        <f>'7D - extended'!DA26</f>
        <v>nr</v>
      </c>
      <c r="E60" t="s">
        <v>906</v>
      </c>
      <c r="F60">
        <f>'7D - extended'!DB22</f>
        <v>0</v>
      </c>
      <c r="N60" t="str">
        <f t="shared" si="1"/>
        <v>Total number of works - UV treatment works consents - No permit</v>
      </c>
    </row>
    <row r="61" spans="1:14">
      <c r="A61" t="str">
        <f>'7D - extended'!DF20</f>
        <v>STWCU004</v>
      </c>
      <c r="C61" t="str">
        <f>'7D - extended'!CZ20&amp;" - "&amp;'7D - extended'!$DC$7&amp;" - "&amp;'7D - extended'!$DF$8</f>
        <v>STWs in size band 1 - UV treatment works consents - Total</v>
      </c>
      <c r="D61" t="str">
        <f>'7D - extended'!DA20</f>
        <v>nr</v>
      </c>
      <c r="E61" t="s">
        <v>906</v>
      </c>
      <c r="F61">
        <f>'7D - extended'!DB23</f>
        <v>0</v>
      </c>
      <c r="N61" t="str">
        <f t="shared" si="1"/>
        <v>STWs in size band 1 - UV treatment works consents - Total</v>
      </c>
    </row>
    <row r="62" spans="1:14">
      <c r="A62" t="str">
        <f>'7D - extended'!DF21</f>
        <v>STWCU008</v>
      </c>
      <c r="C62" t="str">
        <f>'7D - extended'!CZ21&amp;" - "&amp;'7D - extended'!$DC$7&amp;" - "&amp;'7D - extended'!$DF$8</f>
        <v>STWs in size band 2 - UV treatment works consents - Total</v>
      </c>
      <c r="D62" t="str">
        <f>'7D - extended'!DA21</f>
        <v>nr</v>
      </c>
      <c r="E62" t="s">
        <v>906</v>
      </c>
      <c r="F62">
        <f>'7D - extended'!DB24</f>
        <v>0</v>
      </c>
      <c r="N62" t="str">
        <f t="shared" si="1"/>
        <v>STWs in size band 2 - UV treatment works consents - Total</v>
      </c>
    </row>
    <row r="63" spans="1:14">
      <c r="A63" t="str">
        <f>'7D - extended'!DF22</f>
        <v>STWCU012</v>
      </c>
      <c r="C63" t="str">
        <f>'7D - extended'!CZ22&amp;" - "&amp;'7D - extended'!$DC$7&amp;" - "&amp;'7D - extended'!$DF$8</f>
        <v>STWs in size band 3 - UV treatment works consents - Total</v>
      </c>
      <c r="D63" t="str">
        <f>'7D - extended'!DA22</f>
        <v>nr</v>
      </c>
      <c r="E63" t="s">
        <v>906</v>
      </c>
      <c r="F63">
        <f>'7D - extended'!DB25</f>
        <v>0</v>
      </c>
      <c r="N63" t="str">
        <f t="shared" si="1"/>
        <v>STWs in size band 3 - UV treatment works consents - Total</v>
      </c>
    </row>
    <row r="64" spans="1:14">
      <c r="A64" t="str">
        <f>'7D - extended'!DF23</f>
        <v>STWCU016</v>
      </c>
      <c r="C64" t="str">
        <f>'7D - extended'!CZ23&amp;" - "&amp;'7D - extended'!$DC$7&amp;" - "&amp;'7D - extended'!$DF$8</f>
        <v>STWs in size band 4 - UV treatment works consents - Total</v>
      </c>
      <c r="D64" t="str">
        <f>'7D - extended'!DA23</f>
        <v>nr</v>
      </c>
      <c r="E64" t="s">
        <v>906</v>
      </c>
      <c r="F64">
        <f>'7D - extended'!DB26</f>
        <v>0</v>
      </c>
      <c r="N64" t="str">
        <f t="shared" si="1"/>
        <v>STWs in size band 4 - UV treatment works consents - Total</v>
      </c>
    </row>
    <row r="65" spans="1:14">
      <c r="A65" t="str">
        <f>'7D - extended'!DF24</f>
        <v>STWCU020</v>
      </c>
      <c r="C65" t="str">
        <f>'7D - extended'!CZ24&amp;" - "&amp;'7D - extended'!$DC$7&amp;" - "&amp;'7D - extended'!$DF$8</f>
        <v>STWs in size band 5 - UV treatment works consents - Total</v>
      </c>
      <c r="D65" t="str">
        <f>'7D - extended'!DA24</f>
        <v>nr</v>
      </c>
      <c r="E65" t="s">
        <v>906</v>
      </c>
      <c r="F65">
        <f>'7D - extended'!DB27</f>
        <v>0</v>
      </c>
      <c r="N65" t="str">
        <f t="shared" si="1"/>
        <v>STWs in size band 5 - UV treatment works consents - Total</v>
      </c>
    </row>
    <row r="66" spans="1:14">
      <c r="A66" t="str">
        <f>'7D - extended'!DF25</f>
        <v>STWCU024</v>
      </c>
      <c r="C66" t="str">
        <f>'7D - extended'!CZ25&amp;" - "&amp;'7D - extended'!$DC$7&amp;" - "&amp;'7D - extended'!$DF$8</f>
        <v>STWs above size band 5 - UV treatment works consents - Total</v>
      </c>
      <c r="D66" t="str">
        <f>'7D - extended'!DA25</f>
        <v>nr</v>
      </c>
      <c r="E66" t="s">
        <v>906</v>
      </c>
      <c r="F66">
        <f>'7D - extended'!DB28</f>
        <v>0</v>
      </c>
      <c r="N66" t="str">
        <f t="shared" ref="N66:N89" si="2">C66</f>
        <v>STWs above size band 5 - UV treatment works consents - Total</v>
      </c>
    </row>
    <row r="67" spans="1:14">
      <c r="A67" t="str">
        <f>'7D - extended'!DF26</f>
        <v>STWCU028</v>
      </c>
      <c r="C67" t="str">
        <f>'7D - extended'!CZ26&amp;" - "&amp;'7D - extended'!$DC$7&amp;" - "&amp;'7D - extended'!$DF$8</f>
        <v>Total number of works - UV treatment works consents - Total</v>
      </c>
      <c r="D67" t="str">
        <f>'7D - extended'!DA26</f>
        <v>nr</v>
      </c>
      <c r="E67" t="s">
        <v>906</v>
      </c>
      <c r="F67">
        <f>'7D - extended'!DB26</f>
        <v>0</v>
      </c>
      <c r="N67" t="str">
        <f t="shared" si="2"/>
        <v>Total number of works - UV treatment works consents - Total</v>
      </c>
    </row>
    <row r="68" spans="1:14">
      <c r="A68" t="str">
        <f>'7D - extended'!DC29</f>
        <v>STWDV001</v>
      </c>
      <c r="C68" t="str">
        <f>'7D - extended'!CZ29&amp;" - "&amp;'7D - extended'!$DC$7&amp;" - "&amp;'7D - extended'!$DC$8</f>
        <v>Weighted average number of days that UV permit applies per year for STWs in size band 1 - UV treatment works consents - &gt;30mW/s/cm2</v>
      </c>
      <c r="D68" t="str">
        <f>'7D - extended'!DA29</f>
        <v>nr</v>
      </c>
      <c r="E68" t="s">
        <v>906</v>
      </c>
      <c r="F68">
        <f>'7D - extended'!DB29</f>
        <v>1</v>
      </c>
      <c r="N68" t="str">
        <f t="shared" si="2"/>
        <v>Weighted average number of days that UV permit applies per year for STWs in size band 1 - UV treatment works consents - &gt;30mW/s/cm2</v>
      </c>
    </row>
    <row r="69" spans="1:14">
      <c r="A69" t="str">
        <f>'7D - extended'!DC30</f>
        <v>STWDV004</v>
      </c>
      <c r="C69" t="str">
        <f>'7D - extended'!CZ30&amp;" - "&amp;'7D - extended'!$DC$7&amp;" - "&amp;'7D - extended'!$DC$8</f>
        <v>Weighted average number of days that UV permit applies per year for STWs in size band 2 - UV treatment works consents - &gt;30mW/s/cm2</v>
      </c>
      <c r="D69" t="str">
        <f>'7D - extended'!DA30</f>
        <v>nr</v>
      </c>
      <c r="E69" t="s">
        <v>906</v>
      </c>
      <c r="F69">
        <f>'7D - extended'!DB30</f>
        <v>1</v>
      </c>
      <c r="N69" t="str">
        <f t="shared" si="2"/>
        <v>Weighted average number of days that UV permit applies per year for STWs in size band 2 - UV treatment works consents - &gt;30mW/s/cm2</v>
      </c>
    </row>
    <row r="70" spans="1:14">
      <c r="A70" t="str">
        <f>'7D - extended'!DC31</f>
        <v>STWDV007</v>
      </c>
      <c r="C70" t="str">
        <f>'7D - extended'!CZ31&amp;" - "&amp;'7D - extended'!$DC$7&amp;" - "&amp;'7D - extended'!$DC$8</f>
        <v>Weighted average number of days that UV permit applies per year for STWs in size band 3 - UV treatment works consents - &gt;30mW/s/cm2</v>
      </c>
      <c r="D70" t="str">
        <f>'7D - extended'!DA31</f>
        <v>nr</v>
      </c>
      <c r="E70" t="s">
        <v>906</v>
      </c>
      <c r="F70">
        <f>'7D - extended'!DB31</f>
        <v>1</v>
      </c>
      <c r="N70" t="str">
        <f t="shared" si="2"/>
        <v>Weighted average number of days that UV permit applies per year for STWs in size band 3 - UV treatment works consents - &gt;30mW/s/cm2</v>
      </c>
    </row>
    <row r="71" spans="1:14">
      <c r="A71" t="str">
        <f>'7D - extended'!DC32</f>
        <v>STWDV010</v>
      </c>
      <c r="C71" t="str">
        <f>'7D - extended'!CZ32&amp;" - "&amp;'7D - extended'!$DC$7&amp;" - "&amp;'7D - extended'!$DC$8</f>
        <v>Weighted average number of days that UV permit applies per year for STWs in size band 4 - UV treatment works consents - &gt;30mW/s/cm2</v>
      </c>
      <c r="D71" t="str">
        <f>'7D - extended'!DA32</f>
        <v>nr</v>
      </c>
      <c r="E71" t="s">
        <v>906</v>
      </c>
      <c r="F71">
        <f>'7D - extended'!DB32</f>
        <v>1</v>
      </c>
      <c r="N71" t="str">
        <f t="shared" si="2"/>
        <v>Weighted average number of days that UV permit applies per year for STWs in size band 4 - UV treatment works consents - &gt;30mW/s/cm2</v>
      </c>
    </row>
    <row r="72" spans="1:14">
      <c r="A72" t="str">
        <f>'7D - extended'!DC33</f>
        <v>STWDV013</v>
      </c>
      <c r="C72" t="str">
        <f>'7D - extended'!CZ33&amp;" - "&amp;'7D - extended'!$DC$7&amp;" - "&amp;'7D - extended'!$DC$8</f>
        <v>Weighted average number of days that UV permit applies per year for STWs in size band 5 - UV treatment works consents - &gt;30mW/s/cm2</v>
      </c>
      <c r="D72" t="str">
        <f>'7D - extended'!DA33</f>
        <v>nr</v>
      </c>
      <c r="E72" t="s">
        <v>906</v>
      </c>
      <c r="F72">
        <f>'7D - extended'!DB33</f>
        <v>1</v>
      </c>
      <c r="N72" t="str">
        <f t="shared" si="2"/>
        <v>Weighted average number of days that UV permit applies per year for STWs in size band 5 - UV treatment works consents - &gt;30mW/s/cm2</v>
      </c>
    </row>
    <row r="73" spans="1:14">
      <c r="A73" t="str">
        <f>'7D - extended'!DC34</f>
        <v>STWDV016</v>
      </c>
      <c r="C73" t="str">
        <f>'7D - extended'!CZ34&amp;" - "&amp;'7D - extended'!$DC$7&amp;" - "&amp;'7D - extended'!$DC$8</f>
        <v>Weighted average number of days that UV permit applies per year for STWs above size band 6 - UV treatment works consents - &gt;30mW/s/cm2</v>
      </c>
      <c r="D73" t="str">
        <f>'7D - extended'!DA34</f>
        <v>nr</v>
      </c>
      <c r="E73" t="s">
        <v>906</v>
      </c>
      <c r="F73">
        <f>'7D - extended'!DB34</f>
        <v>1</v>
      </c>
      <c r="N73" t="str">
        <f t="shared" si="2"/>
        <v>Weighted average number of days that UV permit applies per year for STWs above size band 6 - UV treatment works consents - &gt;30mW/s/cm2</v>
      </c>
    </row>
    <row r="74" spans="1:14">
      <c r="A74" t="str">
        <f>'7D - extended'!DD29</f>
        <v>STWDV002</v>
      </c>
      <c r="C74" t="str">
        <f>'7D - extended'!CZ29&amp;" - "&amp;'7D - extended'!$DC$7&amp;" - "&amp;'7D - extended'!$DD$8</f>
        <v>Weighted average number of days that UV permit applies per year for STWs in size band 1 - UV treatment works consents - &lt;=30mW/s/cm2</v>
      </c>
      <c r="D74" t="str">
        <f>'7D - extended'!DA29</f>
        <v>nr</v>
      </c>
      <c r="E74" t="s">
        <v>906</v>
      </c>
      <c r="F74">
        <f>'7D - extended'!DB29</f>
        <v>1</v>
      </c>
      <c r="N74" t="str">
        <f t="shared" si="2"/>
        <v>Weighted average number of days that UV permit applies per year for STWs in size band 1 - UV treatment works consents - &lt;=30mW/s/cm2</v>
      </c>
    </row>
    <row r="75" spans="1:14">
      <c r="A75" t="str">
        <f>'7D - extended'!DD30</f>
        <v>STWDV005</v>
      </c>
      <c r="C75" t="str">
        <f>'7D - extended'!CZ30&amp;" - "&amp;'7D - extended'!$DC$7&amp;" - "&amp;'7D - extended'!$DD$8</f>
        <v>Weighted average number of days that UV permit applies per year for STWs in size band 2 - UV treatment works consents - &lt;=30mW/s/cm2</v>
      </c>
      <c r="D75" t="str">
        <f>'7D - extended'!DA30</f>
        <v>nr</v>
      </c>
      <c r="E75" t="s">
        <v>906</v>
      </c>
      <c r="F75">
        <f>'7D - extended'!DB30</f>
        <v>1</v>
      </c>
      <c r="N75" t="str">
        <f t="shared" si="2"/>
        <v>Weighted average number of days that UV permit applies per year for STWs in size band 2 - UV treatment works consents - &lt;=30mW/s/cm2</v>
      </c>
    </row>
    <row r="76" spans="1:14">
      <c r="A76" t="str">
        <f>'7D - extended'!DD31</f>
        <v>STWDV008</v>
      </c>
      <c r="C76" t="str">
        <f>'7D - extended'!CZ31&amp;" - "&amp;'7D - extended'!$DC$7&amp;" - "&amp;'7D - extended'!$DD$8</f>
        <v>Weighted average number of days that UV permit applies per year for STWs in size band 3 - UV treatment works consents - &lt;=30mW/s/cm2</v>
      </c>
      <c r="D76" t="str">
        <f>'7D - extended'!DA31</f>
        <v>nr</v>
      </c>
      <c r="E76" t="s">
        <v>906</v>
      </c>
      <c r="F76">
        <f>'7D - extended'!DB31</f>
        <v>1</v>
      </c>
      <c r="N76" t="str">
        <f t="shared" si="2"/>
        <v>Weighted average number of days that UV permit applies per year for STWs in size band 3 - UV treatment works consents - &lt;=30mW/s/cm2</v>
      </c>
    </row>
    <row r="77" spans="1:14">
      <c r="A77" t="str">
        <f>'7D - extended'!DD32</f>
        <v>STWDV011</v>
      </c>
      <c r="C77" t="str">
        <f>'7D - extended'!CZ32&amp;" - "&amp;'7D - extended'!$DC$7&amp;" - "&amp;'7D - extended'!$DD$8</f>
        <v>Weighted average number of days that UV permit applies per year for STWs in size band 4 - UV treatment works consents - &lt;=30mW/s/cm2</v>
      </c>
      <c r="D77" t="str">
        <f>'7D - extended'!DA32</f>
        <v>nr</v>
      </c>
      <c r="E77" t="s">
        <v>906</v>
      </c>
      <c r="F77">
        <f>'7D - extended'!DB32</f>
        <v>1</v>
      </c>
      <c r="N77" t="str">
        <f t="shared" si="2"/>
        <v>Weighted average number of days that UV permit applies per year for STWs in size band 4 - UV treatment works consents - &lt;=30mW/s/cm2</v>
      </c>
    </row>
    <row r="78" spans="1:14">
      <c r="A78" t="str">
        <f>'7D - extended'!DD33</f>
        <v>STWDV014</v>
      </c>
      <c r="C78" t="str">
        <f>'7D - extended'!CZ33&amp;" - "&amp;'7D - extended'!$DC$7&amp;" - "&amp;'7D - extended'!$DD$8</f>
        <v>Weighted average number of days that UV permit applies per year for STWs in size band 5 - UV treatment works consents - &lt;=30mW/s/cm2</v>
      </c>
      <c r="D78" t="str">
        <f>'7D - extended'!DA33</f>
        <v>nr</v>
      </c>
      <c r="E78" t="s">
        <v>906</v>
      </c>
      <c r="F78">
        <f>'7D - extended'!DB33</f>
        <v>1</v>
      </c>
      <c r="N78" t="str">
        <f t="shared" si="2"/>
        <v>Weighted average number of days that UV permit applies per year for STWs in size band 5 - UV treatment works consents - &lt;=30mW/s/cm2</v>
      </c>
    </row>
    <row r="79" spans="1:14">
      <c r="A79" t="str">
        <f>'7D - extended'!DD34</f>
        <v>STWDV017</v>
      </c>
      <c r="C79" t="str">
        <f>'7D - extended'!CZ34&amp;" - "&amp;'7D - extended'!$DC$7&amp;" - "&amp;'7D - extended'!$DD$8</f>
        <v>Weighted average number of days that UV permit applies per year for STWs above size band 6 - UV treatment works consents - &lt;=30mW/s/cm2</v>
      </c>
      <c r="D79" t="str">
        <f>'7D - extended'!DA34</f>
        <v>nr</v>
      </c>
      <c r="E79" t="s">
        <v>906</v>
      </c>
      <c r="F79">
        <f>'7D - extended'!DB34</f>
        <v>1</v>
      </c>
      <c r="N79" t="str">
        <f t="shared" si="2"/>
        <v>Weighted average number of days that UV permit applies per year for STWs above size band 6 - UV treatment works consents - &lt;=30mW/s/cm2</v>
      </c>
    </row>
    <row r="80" spans="1:14">
      <c r="A80" t="str">
        <f>'7D - extended'!DF29</f>
        <v>STWDV003</v>
      </c>
      <c r="C80" t="str">
        <f>'7D - extended'!CZ29&amp;" - "&amp;'7D - extended'!$DC$7&amp;" - "&amp;'7D - extended'!$DF$8</f>
        <v>Weighted average number of days that UV permit applies per year for STWs in size band 1 - UV treatment works consents - Total</v>
      </c>
      <c r="D80" t="str">
        <f>'7D - extended'!DA29</f>
        <v>nr</v>
      </c>
      <c r="E80" t="s">
        <v>906</v>
      </c>
      <c r="F80">
        <f>'7D - extended'!DB29</f>
        <v>1</v>
      </c>
      <c r="N80" t="str">
        <f t="shared" si="2"/>
        <v>Weighted average number of days that UV permit applies per year for STWs in size band 1 - UV treatment works consents - Total</v>
      </c>
    </row>
    <row r="81" spans="1:14">
      <c r="A81" t="str">
        <f>'7D - extended'!DF30</f>
        <v>STWDV006</v>
      </c>
      <c r="C81" t="str">
        <f>'7D - extended'!CZ30&amp;" - "&amp;'7D - extended'!$DC$7&amp;" - "&amp;'7D - extended'!$DF$8</f>
        <v>Weighted average number of days that UV permit applies per year for STWs in size band 2 - UV treatment works consents - Total</v>
      </c>
      <c r="D81" t="str">
        <f>'7D - extended'!DA30</f>
        <v>nr</v>
      </c>
      <c r="E81" t="s">
        <v>906</v>
      </c>
      <c r="F81">
        <f>'7D - extended'!DB30</f>
        <v>1</v>
      </c>
      <c r="N81" t="str">
        <f t="shared" si="2"/>
        <v>Weighted average number of days that UV permit applies per year for STWs in size band 2 - UV treatment works consents - Total</v>
      </c>
    </row>
    <row r="82" spans="1:14">
      <c r="A82" t="str">
        <f>'7D - extended'!DF31</f>
        <v>STWDV009</v>
      </c>
      <c r="C82" t="str">
        <f>'7D - extended'!CZ31&amp;" - "&amp;'7D - extended'!$DC$7&amp;" - "&amp;'7D - extended'!$DF$8</f>
        <v>Weighted average number of days that UV permit applies per year for STWs in size band 3 - UV treatment works consents - Total</v>
      </c>
      <c r="D82" t="str">
        <f>'7D - extended'!DA31</f>
        <v>nr</v>
      </c>
      <c r="E82" t="s">
        <v>906</v>
      </c>
      <c r="F82">
        <f>'7D - extended'!DB31</f>
        <v>1</v>
      </c>
      <c r="N82" t="str">
        <f t="shared" si="2"/>
        <v>Weighted average number of days that UV permit applies per year for STWs in size band 3 - UV treatment works consents - Total</v>
      </c>
    </row>
    <row r="83" spans="1:14">
      <c r="A83" t="str">
        <f>'7D - extended'!DF32</f>
        <v>STWDV012</v>
      </c>
      <c r="C83" t="str">
        <f>'7D - extended'!CZ32&amp;" - "&amp;'7D - extended'!$DC$7&amp;" - "&amp;'7D - extended'!$DF$8</f>
        <v>Weighted average number of days that UV permit applies per year for STWs in size band 4 - UV treatment works consents - Total</v>
      </c>
      <c r="D83" t="str">
        <f>'7D - extended'!DA32</f>
        <v>nr</v>
      </c>
      <c r="E83" t="s">
        <v>906</v>
      </c>
      <c r="F83">
        <f>'7D - extended'!DB32</f>
        <v>1</v>
      </c>
      <c r="N83" t="str">
        <f t="shared" si="2"/>
        <v>Weighted average number of days that UV permit applies per year for STWs in size band 4 - UV treatment works consents - Total</v>
      </c>
    </row>
    <row r="84" spans="1:14">
      <c r="A84" t="str">
        <f>'7D - extended'!DF33</f>
        <v>STWDV015</v>
      </c>
      <c r="C84" t="str">
        <f>'7D - extended'!CZ33&amp;" - "&amp;'7D - extended'!$DC$7&amp;" - "&amp;'7D - extended'!$DF$8</f>
        <v>Weighted average number of days that UV permit applies per year for STWs in size band 5 - UV treatment works consents - Total</v>
      </c>
      <c r="D84" t="str">
        <f>'7D - extended'!DA33</f>
        <v>nr</v>
      </c>
      <c r="E84" t="s">
        <v>906</v>
      </c>
      <c r="F84">
        <f>'7D - extended'!DB33</f>
        <v>1</v>
      </c>
      <c r="N84" t="str">
        <f t="shared" si="2"/>
        <v>Weighted average number of days that UV permit applies per year for STWs in size band 5 - UV treatment works consents - Total</v>
      </c>
    </row>
    <row r="85" spans="1:14">
      <c r="A85" t="str">
        <f>'7D - extended'!DF34</f>
        <v>STWDV018</v>
      </c>
      <c r="C85" t="str">
        <f>'7D - extended'!CZ34&amp;" - "&amp;'7D - extended'!$DC$7&amp;" - "&amp;'7D - extended'!$DF$8</f>
        <v>Weighted average number of days that UV permit applies per year for STWs above size band 6 - UV treatment works consents - Total</v>
      </c>
      <c r="D85" t="str">
        <f>'7D - extended'!DA34</f>
        <v>nr</v>
      </c>
      <c r="E85" t="s">
        <v>906</v>
      </c>
      <c r="F85">
        <f>'7D - extended'!DB34</f>
        <v>1</v>
      </c>
      <c r="N85" t="str">
        <f t="shared" si="2"/>
        <v>Weighted average number of days that UV permit applies per year for STWs above size band 6 - UV treatment works consents - Total</v>
      </c>
    </row>
    <row r="86" spans="1:14">
      <c r="A86" t="str">
        <f>'Items 2 &amp; 22'!AR9</f>
        <v>BN1500</v>
      </c>
      <c r="C86" t="str">
        <f>'Items 2 &amp; 22'!C8&amp;" - "&amp;'Items 2 &amp; 22'!AO9</f>
        <v>Seasonality - peak  - Peak 7 day rolling average distribution input</v>
      </c>
      <c r="D86" t="str">
        <f>'Items 2 &amp; 22'!AP9</f>
        <v>Ml/d</v>
      </c>
      <c r="E86" t="s">
        <v>906</v>
      </c>
      <c r="F86">
        <f>'Items 2 &amp; 22'!AQ9</f>
        <v>3</v>
      </c>
      <c r="N86" t="str">
        <f t="shared" si="2"/>
        <v>Seasonality - peak  - Peak 7 day rolling average distribution input</v>
      </c>
    </row>
    <row r="87" spans="1:14">
      <c r="A87" t="str">
        <f>'Items 2 &amp; 22'!AR10</f>
        <v>BN1000</v>
      </c>
      <c r="C87" t="str">
        <f>'Items 2 &amp; 22'!AO8&amp;" - "&amp;'Items 2 &amp; 22'!AO10</f>
        <v>Seasonality - peak  - Distribution input</v>
      </c>
      <c r="D87" t="str">
        <f>'Items 2 &amp; 22'!AP10</f>
        <v>Ml/d</v>
      </c>
      <c r="E87" t="s">
        <v>906</v>
      </c>
      <c r="F87">
        <f>'Items 2 &amp; 22'!AQ10</f>
        <v>3</v>
      </c>
      <c r="N87" t="str">
        <f t="shared" si="2"/>
        <v>Seasonality - peak  - Distribution input</v>
      </c>
    </row>
    <row r="88" spans="1:14">
      <c r="A88" t="str">
        <f>'Items 2 &amp; 22'!AR11</f>
        <v>BN1501</v>
      </c>
      <c r="C88" t="str">
        <f>'Items 2 &amp; 22'!AO8&amp;" - "&amp;'Items 2 &amp; 22'!AO11</f>
        <v>Seasonality - peak  - Peak 7 day rolling average distribution input / annual average distribution input</v>
      </c>
      <c r="D88" t="str">
        <f>'Items 2 &amp; 22'!AP11</f>
        <v>ratio</v>
      </c>
      <c r="E88" t="s">
        <v>906</v>
      </c>
      <c r="F88">
        <f>'Items 2 &amp; 22'!AQ11</f>
        <v>2</v>
      </c>
      <c r="N88" t="str">
        <f t="shared" si="2"/>
        <v>Seasonality - peak  - Peak 7 day rolling average distribution input / annual average distribution input</v>
      </c>
    </row>
    <row r="89" spans="1:14">
      <c r="A89" t="str">
        <f>'Items 2 &amp; 22'!AR14</f>
        <v>BN4830S</v>
      </c>
      <c r="C89" t="str">
        <f>'Items 2 &amp; 22'!AO14&amp;" - Water Resources"</f>
        <v>Total number of impounding reservoirs - Water Resources</v>
      </c>
      <c r="D89" t="str">
        <f>'Items 2 &amp; 22'!AP14</f>
        <v>nr</v>
      </c>
      <c r="E89" t="s">
        <v>906</v>
      </c>
      <c r="F89">
        <f>'Items 2 &amp; 22'!AQ14</f>
        <v>0</v>
      </c>
      <c r="N89" t="str">
        <f t="shared" si="2"/>
        <v>Total number of impounding reservoirs - Water Resources</v>
      </c>
    </row>
    <row r="90" spans="1:14">
      <c r="A90" t="s">
        <v>873</v>
      </c>
      <c r="C90" t="str">
        <f>'Bad debt costs'!$W$9&amp;" - "&amp;'Bad debt costs'!X9</f>
        <v>Doubtful debts - Original</v>
      </c>
      <c r="D90" t="str">
        <f>'Bad debt costs'!Y9</f>
        <v>£000s</v>
      </c>
      <c r="E90" t="s">
        <v>906</v>
      </c>
      <c r="N90" t="str">
        <f>C90</f>
        <v>Doubtful debts - Original</v>
      </c>
    </row>
    <row r="91" spans="1:14">
      <c r="A91" t="s">
        <v>877</v>
      </c>
      <c r="C91" t="str">
        <f>'Bad debt costs'!$W$9&amp;" - "&amp;'Bad debt costs'!X10</f>
        <v>Doubtful debts - Corrected</v>
      </c>
      <c r="D91" t="str">
        <f>'Bad debt costs'!Y10</f>
        <v>£000s</v>
      </c>
      <c r="E91" t="s">
        <v>906</v>
      </c>
      <c r="N91" t="str">
        <f t="shared" ref="N91:N95" si="3">C91</f>
        <v>Doubtful debts - Corrected</v>
      </c>
    </row>
    <row r="92" spans="1:14">
      <c r="A92" t="s">
        <v>879</v>
      </c>
      <c r="C92" t="str">
        <f>'Bad debt costs'!$W$9&amp;" - "&amp;'Bad debt costs'!X11</f>
        <v>Doubtful debts - Smoothed</v>
      </c>
      <c r="D92" t="str">
        <f>'Bad debt costs'!Y11</f>
        <v>£000s</v>
      </c>
      <c r="E92" t="s">
        <v>906</v>
      </c>
      <c r="N92" t="str">
        <f t="shared" si="3"/>
        <v>Doubtful debts - Smoothed</v>
      </c>
    </row>
    <row r="93" spans="1:14">
      <c r="A93" t="s">
        <v>883</v>
      </c>
      <c r="C93" t="str">
        <f>'Bad debt costs'!$W$14&amp;" - "&amp;'Bad debt costs'!X14</f>
        <v>Bad debt provision as at 31 March - Original</v>
      </c>
      <c r="D93" t="str">
        <f>'Bad debt costs'!Y14</f>
        <v>£000s</v>
      </c>
      <c r="E93" t="s">
        <v>906</v>
      </c>
      <c r="N93" t="str">
        <f t="shared" si="3"/>
        <v>Bad debt provision as at 31 March - Original</v>
      </c>
    </row>
    <row r="94" spans="1:14">
      <c r="A94" t="s">
        <v>884</v>
      </c>
      <c r="C94" t="str">
        <f>'Bad debt costs'!$W$14&amp;" - "&amp;'Bad debt costs'!X15</f>
        <v>Bad debt provision as at 31 March - Corrected</v>
      </c>
      <c r="D94" t="str">
        <f>'Bad debt costs'!Y15</f>
        <v>£000s</v>
      </c>
      <c r="E94" t="s">
        <v>906</v>
      </c>
      <c r="N94" t="str">
        <f t="shared" si="3"/>
        <v>Bad debt provision as at 31 March - Corrected</v>
      </c>
    </row>
    <row r="95" spans="1:14">
      <c r="A95" t="s">
        <v>885</v>
      </c>
      <c r="C95" t="str">
        <f>'Bad debt costs'!$W$14&amp;" - "&amp;'Bad debt costs'!X16</f>
        <v>Bad debt provision as at 31 March - Smoothed</v>
      </c>
      <c r="D95" t="str">
        <f>'Bad debt costs'!Y16</f>
        <v>£000s</v>
      </c>
      <c r="E95" t="s">
        <v>906</v>
      </c>
      <c r="N95" t="str">
        <f t="shared" si="3"/>
        <v>Bad debt provision as at 31 March - Smoothed</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CF710-8ACE-4576-AE8F-E7D002D1FF33}">
  <dimension ref="A1:O95"/>
  <sheetViews>
    <sheetView topLeftCell="A4" workbookViewId="0">
      <selection activeCell="A3" sqref="A3"/>
    </sheetView>
  </sheetViews>
  <sheetFormatPr defaultRowHeight="15"/>
  <cols>
    <col min="1" max="1" width="11.28515625" bestFit="1" customWidth="1"/>
    <col min="3" max="3" width="116.7109375" customWidth="1"/>
    <col min="7" max="7" width="10.140625" bestFit="1" customWidth="1"/>
    <col min="14" max="14" width="73" bestFit="1" customWidth="1"/>
  </cols>
  <sheetData>
    <row r="1" spans="1:15">
      <c r="A1" t="s">
        <v>893</v>
      </c>
      <c r="B1" t="s">
        <v>894</v>
      </c>
      <c r="C1" t="s">
        <v>895</v>
      </c>
      <c r="D1" t="s">
        <v>896</v>
      </c>
      <c r="E1" t="s">
        <v>897</v>
      </c>
      <c r="F1" s="408" t="s">
        <v>610</v>
      </c>
      <c r="G1" s="408" t="s">
        <v>898</v>
      </c>
      <c r="H1" s="408" t="s">
        <v>899</v>
      </c>
      <c r="I1" s="408" t="s">
        <v>900</v>
      </c>
      <c r="J1" s="408" t="s">
        <v>901</v>
      </c>
      <c r="K1" s="408" t="s">
        <v>902</v>
      </c>
      <c r="L1" s="408" t="s">
        <v>903</v>
      </c>
      <c r="M1" s="408" t="s">
        <v>904</v>
      </c>
      <c r="N1" s="408" t="s">
        <v>668</v>
      </c>
      <c r="O1" s="408" t="s">
        <v>905</v>
      </c>
    </row>
    <row r="2" spans="1:15">
      <c r="A2" t="s">
        <v>622</v>
      </c>
      <c r="C2" t="s">
        <v>907</v>
      </c>
      <c r="D2" t="s">
        <v>620</v>
      </c>
      <c r="E2" t="s">
        <v>906</v>
      </c>
      <c r="F2">
        <v>0</v>
      </c>
      <c r="N2" t="s">
        <v>907</v>
      </c>
    </row>
    <row r="3" spans="1:15">
      <c r="A3" t="s">
        <v>625</v>
      </c>
      <c r="C3" t="s">
        <v>908</v>
      </c>
      <c r="D3" t="s">
        <v>620</v>
      </c>
      <c r="E3" t="s">
        <v>906</v>
      </c>
      <c r="F3">
        <v>0</v>
      </c>
      <c r="N3" t="s">
        <v>908</v>
      </c>
    </row>
    <row r="4" spans="1:15">
      <c r="A4" t="s">
        <v>629</v>
      </c>
      <c r="C4" t="s">
        <v>909</v>
      </c>
      <c r="D4" t="s">
        <v>627</v>
      </c>
      <c r="E4" t="s">
        <v>906</v>
      </c>
      <c r="F4">
        <v>2</v>
      </c>
      <c r="N4" t="s">
        <v>909</v>
      </c>
    </row>
    <row r="5" spans="1:15">
      <c r="A5" t="s">
        <v>633</v>
      </c>
      <c r="C5" t="s">
        <v>910</v>
      </c>
      <c r="D5" t="s">
        <v>631</v>
      </c>
      <c r="E5" t="s">
        <v>906</v>
      </c>
      <c r="F5">
        <v>0</v>
      </c>
      <c r="N5" t="s">
        <v>910</v>
      </c>
    </row>
    <row r="6" spans="1:15">
      <c r="A6" t="s">
        <v>636</v>
      </c>
      <c r="C6" t="s">
        <v>911</v>
      </c>
      <c r="D6" t="s">
        <v>631</v>
      </c>
      <c r="E6" t="s">
        <v>906</v>
      </c>
      <c r="F6">
        <v>0</v>
      </c>
      <c r="N6" t="s">
        <v>911</v>
      </c>
    </row>
    <row r="7" spans="1:15">
      <c r="A7" t="s">
        <v>639</v>
      </c>
      <c r="C7" t="s">
        <v>912</v>
      </c>
      <c r="D7" t="s">
        <v>631</v>
      </c>
      <c r="E7" t="s">
        <v>906</v>
      </c>
      <c r="F7">
        <v>0</v>
      </c>
      <c r="N7" t="s">
        <v>912</v>
      </c>
    </row>
    <row r="8" spans="1:15">
      <c r="A8" t="s">
        <v>642</v>
      </c>
      <c r="C8" t="s">
        <v>913</v>
      </c>
      <c r="D8" t="s">
        <v>631</v>
      </c>
      <c r="E8" t="s">
        <v>906</v>
      </c>
      <c r="F8">
        <v>0</v>
      </c>
      <c r="N8" t="s">
        <v>913</v>
      </c>
    </row>
    <row r="9" spans="1:15">
      <c r="A9" t="s">
        <v>646</v>
      </c>
      <c r="C9" t="s">
        <v>914</v>
      </c>
      <c r="D9" t="s">
        <v>915</v>
      </c>
      <c r="E9" t="s">
        <v>906</v>
      </c>
      <c r="F9">
        <v>0</v>
      </c>
      <c r="N9" t="s">
        <v>914</v>
      </c>
    </row>
    <row r="10" spans="1:15">
      <c r="A10" t="s">
        <v>650</v>
      </c>
      <c r="C10" t="s">
        <v>916</v>
      </c>
      <c r="D10" t="s">
        <v>917</v>
      </c>
      <c r="E10" t="s">
        <v>906</v>
      </c>
      <c r="F10">
        <v>0</v>
      </c>
      <c r="N10" t="s">
        <v>916</v>
      </c>
    </row>
    <row r="11" spans="1:15">
      <c r="A11" t="s">
        <v>654</v>
      </c>
      <c r="C11" t="s">
        <v>918</v>
      </c>
      <c r="D11" t="s">
        <v>919</v>
      </c>
      <c r="E11" t="s">
        <v>906</v>
      </c>
      <c r="F11">
        <v>0</v>
      </c>
      <c r="N11" t="s">
        <v>918</v>
      </c>
    </row>
    <row r="12" spans="1:15">
      <c r="A12" t="s">
        <v>706</v>
      </c>
      <c r="C12" s="34" t="s">
        <v>920</v>
      </c>
      <c r="D12" t="s">
        <v>921</v>
      </c>
      <c r="E12" t="s">
        <v>906</v>
      </c>
      <c r="F12">
        <v>0</v>
      </c>
      <c r="N12" t="s">
        <v>920</v>
      </c>
    </row>
    <row r="13" spans="1:15">
      <c r="A13" t="s">
        <v>712</v>
      </c>
      <c r="C13" s="34" t="s">
        <v>922</v>
      </c>
      <c r="D13" t="s">
        <v>921</v>
      </c>
      <c r="E13" t="s">
        <v>906</v>
      </c>
      <c r="F13">
        <v>0</v>
      </c>
      <c r="N13" t="s">
        <v>922</v>
      </c>
    </row>
    <row r="14" spans="1:15">
      <c r="A14" t="s">
        <v>718</v>
      </c>
      <c r="C14" s="34" t="s">
        <v>923</v>
      </c>
      <c r="D14" t="s">
        <v>921</v>
      </c>
      <c r="E14" t="s">
        <v>906</v>
      </c>
      <c r="F14">
        <v>0</v>
      </c>
      <c r="N14" t="s">
        <v>923</v>
      </c>
    </row>
    <row r="15" spans="1:15">
      <c r="A15" t="s">
        <v>724</v>
      </c>
      <c r="C15" s="34" t="s">
        <v>924</v>
      </c>
      <c r="D15" t="s">
        <v>921</v>
      </c>
      <c r="E15" t="s">
        <v>906</v>
      </c>
      <c r="F15">
        <v>0</v>
      </c>
      <c r="N15" t="s">
        <v>924</v>
      </c>
    </row>
    <row r="16" spans="1:15">
      <c r="A16" t="s">
        <v>730</v>
      </c>
      <c r="C16" s="34" t="s">
        <v>925</v>
      </c>
      <c r="D16" t="s">
        <v>921</v>
      </c>
      <c r="E16" t="s">
        <v>906</v>
      </c>
      <c r="F16">
        <v>0</v>
      </c>
      <c r="N16" t="s">
        <v>925</v>
      </c>
    </row>
    <row r="17" spans="1:14">
      <c r="A17" t="s">
        <v>736</v>
      </c>
      <c r="C17" s="34" t="s">
        <v>926</v>
      </c>
      <c r="D17" t="s">
        <v>921</v>
      </c>
      <c r="E17" t="s">
        <v>906</v>
      </c>
      <c r="F17">
        <v>0</v>
      </c>
      <c r="N17" t="s">
        <v>926</v>
      </c>
    </row>
    <row r="18" spans="1:14">
      <c r="A18" t="s">
        <v>742</v>
      </c>
      <c r="C18" s="34" t="s">
        <v>927</v>
      </c>
      <c r="D18" t="s">
        <v>921</v>
      </c>
      <c r="E18" t="s">
        <v>906</v>
      </c>
      <c r="F18">
        <v>0</v>
      </c>
      <c r="N18" t="s">
        <v>927</v>
      </c>
    </row>
    <row r="19" spans="1:14">
      <c r="A19" t="s">
        <v>707</v>
      </c>
      <c r="C19" s="34" t="s">
        <v>928</v>
      </c>
      <c r="D19" t="s">
        <v>921</v>
      </c>
      <c r="E19" t="s">
        <v>906</v>
      </c>
      <c r="F19">
        <v>0</v>
      </c>
      <c r="N19" t="s">
        <v>928</v>
      </c>
    </row>
    <row r="20" spans="1:14">
      <c r="A20" t="s">
        <v>713</v>
      </c>
      <c r="C20" s="34" t="s">
        <v>929</v>
      </c>
      <c r="D20" t="s">
        <v>921</v>
      </c>
      <c r="E20" t="s">
        <v>906</v>
      </c>
      <c r="F20">
        <v>0</v>
      </c>
      <c r="N20" t="s">
        <v>929</v>
      </c>
    </row>
    <row r="21" spans="1:14">
      <c r="A21" t="s">
        <v>719</v>
      </c>
      <c r="C21" s="34" t="s">
        <v>930</v>
      </c>
      <c r="D21" t="s">
        <v>921</v>
      </c>
      <c r="E21" t="s">
        <v>906</v>
      </c>
      <c r="F21">
        <v>0</v>
      </c>
      <c r="N21" t="s">
        <v>930</v>
      </c>
    </row>
    <row r="22" spans="1:14">
      <c r="A22" t="s">
        <v>725</v>
      </c>
      <c r="C22" s="34" t="s">
        <v>931</v>
      </c>
      <c r="D22" t="s">
        <v>921</v>
      </c>
      <c r="E22" t="s">
        <v>906</v>
      </c>
      <c r="F22">
        <v>0</v>
      </c>
      <c r="N22" t="s">
        <v>931</v>
      </c>
    </row>
    <row r="23" spans="1:14">
      <c r="A23" t="s">
        <v>731</v>
      </c>
      <c r="C23" s="34" t="s">
        <v>932</v>
      </c>
      <c r="D23" t="s">
        <v>921</v>
      </c>
      <c r="E23" t="s">
        <v>906</v>
      </c>
      <c r="F23">
        <v>0</v>
      </c>
      <c r="N23" t="s">
        <v>932</v>
      </c>
    </row>
    <row r="24" spans="1:14">
      <c r="A24" t="s">
        <v>737</v>
      </c>
      <c r="C24" s="34" t="s">
        <v>933</v>
      </c>
      <c r="D24" t="s">
        <v>921</v>
      </c>
      <c r="E24" t="s">
        <v>906</v>
      </c>
      <c r="F24">
        <v>0</v>
      </c>
      <c r="N24" t="s">
        <v>933</v>
      </c>
    </row>
    <row r="25" spans="1:14">
      <c r="A25" t="s">
        <v>743</v>
      </c>
      <c r="C25" s="34" t="s">
        <v>934</v>
      </c>
      <c r="D25" t="s">
        <v>921</v>
      </c>
      <c r="E25" t="s">
        <v>906</v>
      </c>
      <c r="F25">
        <v>0</v>
      </c>
      <c r="N25" t="s">
        <v>934</v>
      </c>
    </row>
    <row r="26" spans="1:14">
      <c r="A26" t="s">
        <v>708</v>
      </c>
      <c r="C26" t="s">
        <v>935</v>
      </c>
      <c r="D26" t="s">
        <v>921</v>
      </c>
      <c r="E26" t="s">
        <v>906</v>
      </c>
      <c r="F26">
        <v>0</v>
      </c>
      <c r="N26" t="s">
        <v>935</v>
      </c>
    </row>
    <row r="27" spans="1:14">
      <c r="A27" t="s">
        <v>714</v>
      </c>
      <c r="C27" t="s">
        <v>936</v>
      </c>
      <c r="D27" t="s">
        <v>921</v>
      </c>
      <c r="E27" t="s">
        <v>906</v>
      </c>
      <c r="F27">
        <v>0</v>
      </c>
      <c r="N27" t="s">
        <v>936</v>
      </c>
    </row>
    <row r="28" spans="1:14">
      <c r="A28" t="s">
        <v>720</v>
      </c>
      <c r="C28" t="s">
        <v>937</v>
      </c>
      <c r="D28" t="s">
        <v>921</v>
      </c>
      <c r="E28" t="s">
        <v>906</v>
      </c>
      <c r="F28">
        <v>0</v>
      </c>
      <c r="N28" t="s">
        <v>937</v>
      </c>
    </row>
    <row r="29" spans="1:14">
      <c r="A29" t="s">
        <v>726</v>
      </c>
      <c r="C29" t="s">
        <v>938</v>
      </c>
      <c r="D29" t="s">
        <v>921</v>
      </c>
      <c r="E29" t="s">
        <v>906</v>
      </c>
      <c r="F29">
        <v>0</v>
      </c>
      <c r="N29" t="s">
        <v>938</v>
      </c>
    </row>
    <row r="30" spans="1:14">
      <c r="A30" t="s">
        <v>732</v>
      </c>
      <c r="C30" t="s">
        <v>939</v>
      </c>
      <c r="D30" t="s">
        <v>921</v>
      </c>
      <c r="E30" t="s">
        <v>906</v>
      </c>
      <c r="F30">
        <v>0</v>
      </c>
      <c r="N30" t="s">
        <v>939</v>
      </c>
    </row>
    <row r="31" spans="1:14">
      <c r="A31" t="s">
        <v>738</v>
      </c>
      <c r="C31" t="s">
        <v>940</v>
      </c>
      <c r="D31" t="s">
        <v>921</v>
      </c>
      <c r="E31" t="s">
        <v>906</v>
      </c>
      <c r="F31">
        <v>0</v>
      </c>
      <c r="N31" t="s">
        <v>940</v>
      </c>
    </row>
    <row r="32" spans="1:14">
      <c r="A32" t="s">
        <v>744</v>
      </c>
      <c r="C32" t="s">
        <v>941</v>
      </c>
      <c r="D32" t="s">
        <v>921</v>
      </c>
      <c r="E32" t="s">
        <v>906</v>
      </c>
      <c r="F32">
        <v>0</v>
      </c>
      <c r="N32" t="s">
        <v>941</v>
      </c>
    </row>
    <row r="33" spans="1:14">
      <c r="A33" t="s">
        <v>709</v>
      </c>
      <c r="C33" t="s">
        <v>942</v>
      </c>
      <c r="D33" t="s">
        <v>921</v>
      </c>
      <c r="E33" t="s">
        <v>906</v>
      </c>
      <c r="F33">
        <v>0</v>
      </c>
      <c r="N33" t="s">
        <v>942</v>
      </c>
    </row>
    <row r="34" spans="1:14">
      <c r="A34" t="s">
        <v>715</v>
      </c>
      <c r="C34" t="s">
        <v>943</v>
      </c>
      <c r="D34" t="s">
        <v>921</v>
      </c>
      <c r="E34" t="s">
        <v>906</v>
      </c>
      <c r="F34">
        <v>0</v>
      </c>
      <c r="N34" t="s">
        <v>943</v>
      </c>
    </row>
    <row r="35" spans="1:14">
      <c r="A35" t="s">
        <v>721</v>
      </c>
      <c r="C35" t="s">
        <v>944</v>
      </c>
      <c r="D35" t="s">
        <v>921</v>
      </c>
      <c r="E35" t="s">
        <v>906</v>
      </c>
      <c r="F35">
        <v>0</v>
      </c>
      <c r="N35" t="s">
        <v>944</v>
      </c>
    </row>
    <row r="36" spans="1:14">
      <c r="A36" t="s">
        <v>727</v>
      </c>
      <c r="C36" t="s">
        <v>945</v>
      </c>
      <c r="D36" t="s">
        <v>921</v>
      </c>
      <c r="E36" t="s">
        <v>906</v>
      </c>
      <c r="F36">
        <v>0</v>
      </c>
      <c r="N36" t="s">
        <v>945</v>
      </c>
    </row>
    <row r="37" spans="1:14">
      <c r="A37" t="s">
        <v>733</v>
      </c>
      <c r="C37" t="s">
        <v>946</v>
      </c>
      <c r="D37" t="s">
        <v>921</v>
      </c>
      <c r="E37" t="s">
        <v>906</v>
      </c>
      <c r="F37">
        <v>0</v>
      </c>
      <c r="N37" t="s">
        <v>946</v>
      </c>
    </row>
    <row r="38" spans="1:14">
      <c r="A38" t="s">
        <v>739</v>
      </c>
      <c r="C38" t="s">
        <v>947</v>
      </c>
      <c r="D38" t="s">
        <v>921</v>
      </c>
      <c r="E38" t="s">
        <v>906</v>
      </c>
      <c r="F38">
        <v>0</v>
      </c>
      <c r="N38" t="s">
        <v>947</v>
      </c>
    </row>
    <row r="39" spans="1:14">
      <c r="A39" t="s">
        <v>745</v>
      </c>
      <c r="C39" t="s">
        <v>948</v>
      </c>
      <c r="D39" t="s">
        <v>921</v>
      </c>
      <c r="E39" t="s">
        <v>906</v>
      </c>
      <c r="F39">
        <v>0</v>
      </c>
      <c r="N39" t="s">
        <v>948</v>
      </c>
    </row>
    <row r="40" spans="1:14">
      <c r="A40" t="s">
        <v>750</v>
      </c>
      <c r="C40" t="s">
        <v>949</v>
      </c>
      <c r="D40" t="s">
        <v>748</v>
      </c>
      <c r="E40" t="s">
        <v>906</v>
      </c>
      <c r="F40">
        <v>0</v>
      </c>
      <c r="N40" t="s">
        <v>949</v>
      </c>
    </row>
    <row r="41" spans="1:14">
      <c r="A41" t="s">
        <v>756</v>
      </c>
      <c r="C41" t="s">
        <v>950</v>
      </c>
      <c r="D41" t="s">
        <v>748</v>
      </c>
      <c r="E41" t="s">
        <v>906</v>
      </c>
      <c r="F41">
        <v>0</v>
      </c>
      <c r="N41" t="s">
        <v>950</v>
      </c>
    </row>
    <row r="42" spans="1:14">
      <c r="A42" t="s">
        <v>762</v>
      </c>
      <c r="C42" t="s">
        <v>951</v>
      </c>
      <c r="D42" t="s">
        <v>748</v>
      </c>
      <c r="E42" t="s">
        <v>906</v>
      </c>
      <c r="F42">
        <v>0</v>
      </c>
      <c r="N42" t="s">
        <v>951</v>
      </c>
    </row>
    <row r="43" spans="1:14">
      <c r="A43" t="s">
        <v>768</v>
      </c>
      <c r="C43" t="s">
        <v>952</v>
      </c>
      <c r="D43" t="s">
        <v>748</v>
      </c>
      <c r="E43" t="s">
        <v>906</v>
      </c>
      <c r="F43">
        <v>0</v>
      </c>
      <c r="N43" t="s">
        <v>952</v>
      </c>
    </row>
    <row r="44" spans="1:14">
      <c r="A44" t="s">
        <v>774</v>
      </c>
      <c r="C44" t="s">
        <v>953</v>
      </c>
      <c r="D44" t="s">
        <v>748</v>
      </c>
      <c r="E44" t="s">
        <v>906</v>
      </c>
      <c r="F44">
        <v>0</v>
      </c>
      <c r="N44" t="s">
        <v>953</v>
      </c>
    </row>
    <row r="45" spans="1:14">
      <c r="A45" t="s">
        <v>780</v>
      </c>
      <c r="C45" t="s">
        <v>954</v>
      </c>
      <c r="D45" t="s">
        <v>748</v>
      </c>
      <c r="E45" t="s">
        <v>906</v>
      </c>
      <c r="F45">
        <v>0</v>
      </c>
      <c r="N45" t="s">
        <v>954</v>
      </c>
    </row>
    <row r="46" spans="1:14">
      <c r="A46" t="s">
        <v>786</v>
      </c>
      <c r="C46" t="s">
        <v>955</v>
      </c>
      <c r="D46" t="s">
        <v>748</v>
      </c>
      <c r="E46" t="s">
        <v>906</v>
      </c>
      <c r="F46">
        <v>0</v>
      </c>
      <c r="N46" t="s">
        <v>955</v>
      </c>
    </row>
    <row r="47" spans="1:14">
      <c r="A47" t="s">
        <v>751</v>
      </c>
      <c r="C47" t="s">
        <v>956</v>
      </c>
      <c r="D47" t="s">
        <v>748</v>
      </c>
      <c r="E47" t="s">
        <v>906</v>
      </c>
      <c r="F47">
        <v>0</v>
      </c>
      <c r="N47" t="s">
        <v>956</v>
      </c>
    </row>
    <row r="48" spans="1:14">
      <c r="A48" t="s">
        <v>757</v>
      </c>
      <c r="C48" t="s">
        <v>957</v>
      </c>
      <c r="D48" t="s">
        <v>748</v>
      </c>
      <c r="E48" t="s">
        <v>906</v>
      </c>
      <c r="F48">
        <v>0</v>
      </c>
      <c r="N48" t="s">
        <v>957</v>
      </c>
    </row>
    <row r="49" spans="1:14">
      <c r="A49" t="s">
        <v>763</v>
      </c>
      <c r="C49" t="s">
        <v>958</v>
      </c>
      <c r="D49" t="s">
        <v>748</v>
      </c>
      <c r="E49" t="s">
        <v>906</v>
      </c>
      <c r="F49">
        <v>0</v>
      </c>
      <c r="N49" t="s">
        <v>958</v>
      </c>
    </row>
    <row r="50" spans="1:14">
      <c r="A50" t="s">
        <v>769</v>
      </c>
      <c r="C50" t="s">
        <v>959</v>
      </c>
      <c r="D50" t="s">
        <v>748</v>
      </c>
      <c r="E50" t="s">
        <v>906</v>
      </c>
      <c r="F50">
        <v>0</v>
      </c>
      <c r="N50" t="s">
        <v>959</v>
      </c>
    </row>
    <row r="51" spans="1:14">
      <c r="A51" t="s">
        <v>775</v>
      </c>
      <c r="C51" t="s">
        <v>960</v>
      </c>
      <c r="D51" t="s">
        <v>748</v>
      </c>
      <c r="E51" t="s">
        <v>906</v>
      </c>
      <c r="F51">
        <v>0</v>
      </c>
      <c r="N51" t="s">
        <v>960</v>
      </c>
    </row>
    <row r="52" spans="1:14">
      <c r="A52" t="s">
        <v>781</v>
      </c>
      <c r="C52" t="s">
        <v>961</v>
      </c>
      <c r="D52" t="s">
        <v>748</v>
      </c>
      <c r="E52" t="s">
        <v>906</v>
      </c>
      <c r="F52">
        <v>0</v>
      </c>
      <c r="N52" t="s">
        <v>961</v>
      </c>
    </row>
    <row r="53" spans="1:14">
      <c r="A53" t="s">
        <v>787</v>
      </c>
      <c r="C53" t="s">
        <v>962</v>
      </c>
      <c r="D53" t="s">
        <v>748</v>
      </c>
      <c r="E53" t="s">
        <v>906</v>
      </c>
      <c r="F53">
        <v>0</v>
      </c>
      <c r="N53" t="s">
        <v>962</v>
      </c>
    </row>
    <row r="54" spans="1:14">
      <c r="A54" t="s">
        <v>752</v>
      </c>
      <c r="C54" t="s">
        <v>963</v>
      </c>
      <c r="D54" t="s">
        <v>748</v>
      </c>
      <c r="E54" t="s">
        <v>906</v>
      </c>
      <c r="F54">
        <v>0</v>
      </c>
      <c r="N54" t="s">
        <v>963</v>
      </c>
    </row>
    <row r="55" spans="1:14">
      <c r="A55" t="s">
        <v>758</v>
      </c>
      <c r="C55" t="s">
        <v>964</v>
      </c>
      <c r="D55" t="s">
        <v>748</v>
      </c>
      <c r="E55" t="s">
        <v>906</v>
      </c>
      <c r="F55">
        <v>0</v>
      </c>
      <c r="N55" t="s">
        <v>964</v>
      </c>
    </row>
    <row r="56" spans="1:14">
      <c r="A56" t="s">
        <v>764</v>
      </c>
      <c r="C56" t="s">
        <v>965</v>
      </c>
      <c r="D56" t="s">
        <v>748</v>
      </c>
      <c r="E56" t="s">
        <v>906</v>
      </c>
      <c r="F56">
        <v>0</v>
      </c>
      <c r="N56" t="s">
        <v>965</v>
      </c>
    </row>
    <row r="57" spans="1:14">
      <c r="A57" t="s">
        <v>770</v>
      </c>
      <c r="C57" t="s">
        <v>966</v>
      </c>
      <c r="D57" t="s">
        <v>748</v>
      </c>
      <c r="E57" t="s">
        <v>906</v>
      </c>
      <c r="F57">
        <v>0</v>
      </c>
      <c r="N57" t="s">
        <v>966</v>
      </c>
    </row>
    <row r="58" spans="1:14">
      <c r="A58" t="s">
        <v>776</v>
      </c>
      <c r="C58" t="s">
        <v>967</v>
      </c>
      <c r="D58" t="s">
        <v>748</v>
      </c>
      <c r="E58" t="s">
        <v>906</v>
      </c>
      <c r="F58">
        <v>0</v>
      </c>
      <c r="N58" t="s">
        <v>967</v>
      </c>
    </row>
    <row r="59" spans="1:14">
      <c r="A59" t="s">
        <v>782</v>
      </c>
      <c r="C59" t="s">
        <v>968</v>
      </c>
      <c r="D59" t="s">
        <v>748</v>
      </c>
      <c r="E59" t="s">
        <v>906</v>
      </c>
      <c r="F59">
        <v>0</v>
      </c>
      <c r="N59" t="s">
        <v>968</v>
      </c>
    </row>
    <row r="60" spans="1:14">
      <c r="A60" t="s">
        <v>788</v>
      </c>
      <c r="C60" t="s">
        <v>969</v>
      </c>
      <c r="D60" t="s">
        <v>748</v>
      </c>
      <c r="E60" t="s">
        <v>906</v>
      </c>
      <c r="F60">
        <v>0</v>
      </c>
      <c r="N60" t="s">
        <v>969</v>
      </c>
    </row>
    <row r="61" spans="1:14">
      <c r="A61" t="s">
        <v>753</v>
      </c>
      <c r="C61" t="s">
        <v>970</v>
      </c>
      <c r="D61" t="s">
        <v>748</v>
      </c>
      <c r="E61" t="s">
        <v>906</v>
      </c>
      <c r="F61">
        <v>0</v>
      </c>
      <c r="N61" t="s">
        <v>970</v>
      </c>
    </row>
    <row r="62" spans="1:14">
      <c r="A62" t="s">
        <v>759</v>
      </c>
      <c r="C62" t="s">
        <v>971</v>
      </c>
      <c r="D62" t="s">
        <v>748</v>
      </c>
      <c r="E62" t="s">
        <v>906</v>
      </c>
      <c r="F62">
        <v>0</v>
      </c>
      <c r="N62" t="s">
        <v>971</v>
      </c>
    </row>
    <row r="63" spans="1:14">
      <c r="A63" t="s">
        <v>765</v>
      </c>
      <c r="C63" t="s">
        <v>972</v>
      </c>
      <c r="D63" t="s">
        <v>748</v>
      </c>
      <c r="E63" t="s">
        <v>906</v>
      </c>
      <c r="F63">
        <v>0</v>
      </c>
      <c r="N63" t="s">
        <v>972</v>
      </c>
    </row>
    <row r="64" spans="1:14">
      <c r="A64" t="s">
        <v>771</v>
      </c>
      <c r="C64" t="s">
        <v>973</v>
      </c>
      <c r="D64" t="s">
        <v>748</v>
      </c>
      <c r="E64" t="s">
        <v>906</v>
      </c>
      <c r="F64">
        <v>0</v>
      </c>
      <c r="N64" t="s">
        <v>973</v>
      </c>
    </row>
    <row r="65" spans="1:14">
      <c r="A65" t="s">
        <v>777</v>
      </c>
      <c r="C65" t="s">
        <v>974</v>
      </c>
      <c r="D65" t="s">
        <v>748</v>
      </c>
      <c r="E65" t="s">
        <v>906</v>
      </c>
      <c r="F65">
        <v>0</v>
      </c>
      <c r="N65" t="s">
        <v>974</v>
      </c>
    </row>
    <row r="66" spans="1:14">
      <c r="A66" t="s">
        <v>783</v>
      </c>
      <c r="C66" t="s">
        <v>975</v>
      </c>
      <c r="D66" t="s">
        <v>748</v>
      </c>
      <c r="E66" t="s">
        <v>906</v>
      </c>
      <c r="F66">
        <v>0</v>
      </c>
      <c r="N66" t="s">
        <v>975</v>
      </c>
    </row>
    <row r="67" spans="1:14">
      <c r="A67" t="s">
        <v>789</v>
      </c>
      <c r="C67" t="s">
        <v>976</v>
      </c>
      <c r="D67" t="s">
        <v>748</v>
      </c>
      <c r="E67" t="s">
        <v>906</v>
      </c>
      <c r="F67">
        <v>0</v>
      </c>
      <c r="N67" t="s">
        <v>976</v>
      </c>
    </row>
    <row r="68" spans="1:14">
      <c r="A68" t="s">
        <v>792</v>
      </c>
      <c r="C68" t="s">
        <v>977</v>
      </c>
      <c r="D68" t="s">
        <v>748</v>
      </c>
      <c r="E68" t="s">
        <v>906</v>
      </c>
      <c r="F68">
        <v>1</v>
      </c>
      <c r="N68" t="s">
        <v>977</v>
      </c>
    </row>
    <row r="69" spans="1:14">
      <c r="A69" t="s">
        <v>796</v>
      </c>
      <c r="C69" t="s">
        <v>978</v>
      </c>
      <c r="D69" t="s">
        <v>748</v>
      </c>
      <c r="E69" t="s">
        <v>906</v>
      </c>
      <c r="F69">
        <v>1</v>
      </c>
      <c r="N69" t="s">
        <v>978</v>
      </c>
    </row>
    <row r="70" spans="1:14">
      <c r="A70" t="s">
        <v>800</v>
      </c>
      <c r="C70" t="s">
        <v>979</v>
      </c>
      <c r="D70" t="s">
        <v>748</v>
      </c>
      <c r="E70" t="s">
        <v>906</v>
      </c>
      <c r="F70">
        <v>1</v>
      </c>
      <c r="N70" t="s">
        <v>979</v>
      </c>
    </row>
    <row r="71" spans="1:14">
      <c r="A71" t="s">
        <v>804</v>
      </c>
      <c r="C71" t="s">
        <v>980</v>
      </c>
      <c r="D71" t="s">
        <v>748</v>
      </c>
      <c r="E71" t="s">
        <v>906</v>
      </c>
      <c r="F71">
        <v>1</v>
      </c>
      <c r="N71" t="s">
        <v>980</v>
      </c>
    </row>
    <row r="72" spans="1:14">
      <c r="A72" t="s">
        <v>808</v>
      </c>
      <c r="C72" t="s">
        <v>981</v>
      </c>
      <c r="D72" t="s">
        <v>748</v>
      </c>
      <c r="E72" t="s">
        <v>906</v>
      </c>
      <c r="F72">
        <v>1</v>
      </c>
      <c r="N72" t="s">
        <v>981</v>
      </c>
    </row>
    <row r="73" spans="1:14">
      <c r="A73" t="s">
        <v>812</v>
      </c>
      <c r="C73" t="s">
        <v>982</v>
      </c>
      <c r="D73" t="s">
        <v>748</v>
      </c>
      <c r="E73" t="s">
        <v>906</v>
      </c>
      <c r="F73">
        <v>1</v>
      </c>
      <c r="N73" t="s">
        <v>982</v>
      </c>
    </row>
    <row r="74" spans="1:14">
      <c r="A74" t="s">
        <v>793</v>
      </c>
      <c r="C74" t="s">
        <v>983</v>
      </c>
      <c r="D74" t="s">
        <v>748</v>
      </c>
      <c r="E74" t="s">
        <v>906</v>
      </c>
      <c r="F74">
        <v>1</v>
      </c>
      <c r="N74" t="s">
        <v>983</v>
      </c>
    </row>
    <row r="75" spans="1:14">
      <c r="A75" t="s">
        <v>797</v>
      </c>
      <c r="C75" t="s">
        <v>984</v>
      </c>
      <c r="D75" t="s">
        <v>748</v>
      </c>
      <c r="E75" t="s">
        <v>906</v>
      </c>
      <c r="F75">
        <v>1</v>
      </c>
      <c r="N75" t="s">
        <v>984</v>
      </c>
    </row>
    <row r="76" spans="1:14">
      <c r="A76" t="s">
        <v>801</v>
      </c>
      <c r="C76" t="s">
        <v>985</v>
      </c>
      <c r="D76" t="s">
        <v>748</v>
      </c>
      <c r="E76" t="s">
        <v>906</v>
      </c>
      <c r="F76">
        <v>1</v>
      </c>
      <c r="N76" t="s">
        <v>985</v>
      </c>
    </row>
    <row r="77" spans="1:14">
      <c r="A77" t="s">
        <v>805</v>
      </c>
      <c r="C77" t="s">
        <v>986</v>
      </c>
      <c r="D77" t="s">
        <v>748</v>
      </c>
      <c r="E77" t="s">
        <v>906</v>
      </c>
      <c r="F77">
        <v>1</v>
      </c>
      <c r="N77" t="s">
        <v>986</v>
      </c>
    </row>
    <row r="78" spans="1:14">
      <c r="A78" t="s">
        <v>809</v>
      </c>
      <c r="C78" t="s">
        <v>987</v>
      </c>
      <c r="D78" t="s">
        <v>748</v>
      </c>
      <c r="E78" t="s">
        <v>906</v>
      </c>
      <c r="F78">
        <v>1</v>
      </c>
      <c r="N78" t="s">
        <v>987</v>
      </c>
    </row>
    <row r="79" spans="1:14">
      <c r="A79" t="s">
        <v>813</v>
      </c>
      <c r="C79" t="s">
        <v>988</v>
      </c>
      <c r="D79" t="s">
        <v>748</v>
      </c>
      <c r="E79" t="s">
        <v>906</v>
      </c>
      <c r="F79">
        <v>1</v>
      </c>
      <c r="N79" t="s">
        <v>988</v>
      </c>
    </row>
    <row r="80" spans="1:14">
      <c r="A80" t="s">
        <v>794</v>
      </c>
      <c r="C80" t="s">
        <v>989</v>
      </c>
      <c r="D80" t="s">
        <v>748</v>
      </c>
      <c r="E80" t="s">
        <v>906</v>
      </c>
      <c r="F80">
        <v>1</v>
      </c>
      <c r="N80" t="s">
        <v>989</v>
      </c>
    </row>
    <row r="81" spans="1:14">
      <c r="A81" t="s">
        <v>798</v>
      </c>
      <c r="C81" t="s">
        <v>990</v>
      </c>
      <c r="D81" t="s">
        <v>748</v>
      </c>
      <c r="E81" t="s">
        <v>906</v>
      </c>
      <c r="F81">
        <v>1</v>
      </c>
      <c r="N81" t="s">
        <v>990</v>
      </c>
    </row>
    <row r="82" spans="1:14">
      <c r="A82" t="s">
        <v>802</v>
      </c>
      <c r="C82" t="s">
        <v>991</v>
      </c>
      <c r="D82" t="s">
        <v>748</v>
      </c>
      <c r="E82" t="s">
        <v>906</v>
      </c>
      <c r="F82">
        <v>1</v>
      </c>
      <c r="N82" t="s">
        <v>991</v>
      </c>
    </row>
    <row r="83" spans="1:14">
      <c r="A83" t="s">
        <v>806</v>
      </c>
      <c r="C83" t="s">
        <v>992</v>
      </c>
      <c r="D83" t="s">
        <v>748</v>
      </c>
      <c r="E83" t="s">
        <v>906</v>
      </c>
      <c r="F83">
        <v>1</v>
      </c>
      <c r="N83" t="s">
        <v>992</v>
      </c>
    </row>
    <row r="84" spans="1:14">
      <c r="A84" t="s">
        <v>810</v>
      </c>
      <c r="C84" t="s">
        <v>993</v>
      </c>
      <c r="D84" t="s">
        <v>748</v>
      </c>
      <c r="E84" t="s">
        <v>906</v>
      </c>
      <c r="F84">
        <v>1</v>
      </c>
      <c r="N84" t="s">
        <v>993</v>
      </c>
    </row>
    <row r="85" spans="1:14">
      <c r="A85" t="s">
        <v>814</v>
      </c>
      <c r="C85" t="s">
        <v>994</v>
      </c>
      <c r="D85" t="s">
        <v>748</v>
      </c>
      <c r="E85" t="s">
        <v>906</v>
      </c>
      <c r="F85">
        <v>1</v>
      </c>
      <c r="N85" t="s">
        <v>994</v>
      </c>
    </row>
    <row r="86" spans="1:14">
      <c r="A86" t="s">
        <v>851</v>
      </c>
      <c r="C86" t="s">
        <v>995</v>
      </c>
      <c r="D86" t="s">
        <v>850</v>
      </c>
      <c r="E86" t="s">
        <v>906</v>
      </c>
      <c r="F86">
        <v>3</v>
      </c>
      <c r="N86" t="s">
        <v>995</v>
      </c>
    </row>
    <row r="87" spans="1:14">
      <c r="A87" t="s">
        <v>854</v>
      </c>
      <c r="C87" t="s">
        <v>996</v>
      </c>
      <c r="D87" t="s">
        <v>850</v>
      </c>
      <c r="E87" t="s">
        <v>906</v>
      </c>
      <c r="F87">
        <v>3</v>
      </c>
      <c r="N87" t="s">
        <v>996</v>
      </c>
    </row>
    <row r="88" spans="1:14">
      <c r="A88" t="s">
        <v>857</v>
      </c>
      <c r="C88" t="s">
        <v>997</v>
      </c>
      <c r="D88" t="s">
        <v>856</v>
      </c>
      <c r="E88" t="s">
        <v>906</v>
      </c>
      <c r="F88">
        <v>2</v>
      </c>
      <c r="N88" t="s">
        <v>997</v>
      </c>
    </row>
    <row r="89" spans="1:14">
      <c r="A89" t="s">
        <v>860</v>
      </c>
      <c r="C89" t="s">
        <v>998</v>
      </c>
      <c r="D89" t="s">
        <v>748</v>
      </c>
      <c r="E89" t="s">
        <v>906</v>
      </c>
      <c r="F89">
        <v>0</v>
      </c>
      <c r="N89" t="s">
        <v>859</v>
      </c>
    </row>
    <row r="90" spans="1:14">
      <c r="A90" t="s">
        <v>873</v>
      </c>
      <c r="C90" t="str">
        <f>'Bad debt costs'!$W$9&amp;" - "&amp;'Bad debt costs'!X9</f>
        <v>Doubtful debts - Original</v>
      </c>
      <c r="D90" t="str">
        <f>'Bad debt costs'!Y9</f>
        <v>£000s</v>
      </c>
      <c r="E90" t="s">
        <v>906</v>
      </c>
      <c r="N90" t="str">
        <f>C90</f>
        <v>Doubtful debts - Original</v>
      </c>
    </row>
    <row r="91" spans="1:14">
      <c r="A91" t="s">
        <v>877</v>
      </c>
      <c r="C91" t="str">
        <f>'Bad debt costs'!$W$9&amp;" - "&amp;'Bad debt costs'!X10</f>
        <v>Doubtful debts - Corrected</v>
      </c>
      <c r="D91" t="str">
        <f>'Bad debt costs'!Y10</f>
        <v>£000s</v>
      </c>
      <c r="E91" t="s">
        <v>906</v>
      </c>
      <c r="N91" t="str">
        <f t="shared" ref="N91:N95" si="0">C91</f>
        <v>Doubtful debts - Corrected</v>
      </c>
    </row>
    <row r="92" spans="1:14">
      <c r="A92" t="s">
        <v>879</v>
      </c>
      <c r="C92" t="str">
        <f>'Bad debt costs'!$W$9&amp;" - "&amp;'Bad debt costs'!X11</f>
        <v>Doubtful debts - Smoothed</v>
      </c>
      <c r="D92" t="str">
        <f>'Bad debt costs'!Y11</f>
        <v>£000s</v>
      </c>
      <c r="E92" t="s">
        <v>906</v>
      </c>
      <c r="N92" t="str">
        <f t="shared" si="0"/>
        <v>Doubtful debts - Smoothed</v>
      </c>
    </row>
    <row r="93" spans="1:14">
      <c r="A93" t="s">
        <v>883</v>
      </c>
      <c r="C93" t="str">
        <f>'Bad debt costs'!$W$14&amp;" - "&amp;'Bad debt costs'!X14</f>
        <v>Bad debt provision as at 31 March - Original</v>
      </c>
      <c r="D93" t="str">
        <f>'Bad debt costs'!Y14</f>
        <v>£000s</v>
      </c>
      <c r="E93" t="s">
        <v>906</v>
      </c>
      <c r="N93" t="str">
        <f t="shared" si="0"/>
        <v>Bad debt provision as at 31 March - Original</v>
      </c>
    </row>
    <row r="94" spans="1:14">
      <c r="A94" t="s">
        <v>884</v>
      </c>
      <c r="C94" t="str">
        <f>'Bad debt costs'!$W$14&amp;" - "&amp;'Bad debt costs'!X15</f>
        <v>Bad debt provision as at 31 March - Corrected</v>
      </c>
      <c r="D94" t="str">
        <f>'Bad debt costs'!Y15</f>
        <v>£000s</v>
      </c>
      <c r="E94" t="s">
        <v>906</v>
      </c>
      <c r="N94" t="str">
        <f t="shared" si="0"/>
        <v>Bad debt provision as at 31 March - Corrected</v>
      </c>
    </row>
    <row r="95" spans="1:14">
      <c r="A95" t="s">
        <v>885</v>
      </c>
      <c r="C95" t="str">
        <f>'Bad debt costs'!$W$14&amp;" - "&amp;'Bad debt costs'!X16</f>
        <v>Bad debt provision as at 31 March - Smoothed</v>
      </c>
      <c r="D95" t="str">
        <f>'Bad debt costs'!Y16</f>
        <v>£000s</v>
      </c>
      <c r="E95" t="s">
        <v>906</v>
      </c>
      <c r="N95" t="str">
        <f t="shared" si="0"/>
        <v>Bad debt provision as at 31 March - Smoothed</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7E658-D2C3-457E-B324-6F7DDFAEC026}">
  <dimension ref="A1:Q86"/>
  <sheetViews>
    <sheetView zoomScale="70" zoomScaleNormal="70" workbookViewId="0">
      <selection activeCell="A3" sqref="A3"/>
    </sheetView>
  </sheetViews>
  <sheetFormatPr defaultColWidth="9" defaultRowHeight="15"/>
  <cols>
    <col min="1" max="1" width="9" style="49"/>
    <col min="2" max="2" width="13.5703125" style="49" bestFit="1" customWidth="1"/>
    <col min="3" max="3" width="130.42578125" style="50" bestFit="1" customWidth="1"/>
    <col min="4" max="4" width="9" style="49"/>
    <col min="5" max="5" width="16.7109375" style="49" bestFit="1" customWidth="1"/>
    <col min="6" max="15" width="9" style="49"/>
    <col min="16" max="16" width="10.7109375" style="49" bestFit="1" customWidth="1"/>
    <col min="17" max="16384" width="9" style="49"/>
  </cols>
  <sheetData>
    <row r="1" spans="1:17">
      <c r="A1" s="52"/>
      <c r="B1" s="52"/>
      <c r="C1" s="53" t="s">
        <v>999</v>
      </c>
      <c r="D1" s="52"/>
      <c r="E1" s="52"/>
      <c r="F1" s="52"/>
      <c r="G1" s="52"/>
      <c r="H1" s="52"/>
      <c r="I1" s="52"/>
      <c r="J1" s="52"/>
      <c r="K1" s="52"/>
      <c r="L1" s="52"/>
      <c r="M1" s="52"/>
      <c r="N1" s="52"/>
      <c r="O1" s="52"/>
      <c r="P1" s="52"/>
    </row>
    <row r="2" spans="1:17">
      <c r="A2" s="52" t="s">
        <v>3</v>
      </c>
      <c r="B2" s="52" t="s">
        <v>1000</v>
      </c>
      <c r="C2" s="53" t="s">
        <v>1001</v>
      </c>
      <c r="D2" s="52" t="s">
        <v>896</v>
      </c>
      <c r="E2" s="52" t="s">
        <v>1002</v>
      </c>
      <c r="F2" s="52" t="s">
        <v>682</v>
      </c>
      <c r="G2" s="52" t="s">
        <v>683</v>
      </c>
      <c r="H2" s="52" t="s">
        <v>684</v>
      </c>
      <c r="I2" s="52" t="s">
        <v>685</v>
      </c>
      <c r="J2" s="52" t="s">
        <v>686</v>
      </c>
      <c r="K2" s="52" t="s">
        <v>687</v>
      </c>
      <c r="L2" s="52" t="s">
        <v>688</v>
      </c>
      <c r="M2" s="52" t="s">
        <v>689</v>
      </c>
      <c r="N2" s="52" t="s">
        <v>690</v>
      </c>
      <c r="O2" s="52" t="s">
        <v>691</v>
      </c>
      <c r="P2" s="52" t="s">
        <v>697</v>
      </c>
    </row>
    <row r="3" spans="1:17">
      <c r="A3" s="49" t="str">
        <f xml:space="preserve"> '7B'!$D$2</f>
        <v>XXX</v>
      </c>
      <c r="B3" s="49" t="s">
        <v>706</v>
      </c>
      <c r="C3" s="50" t="s">
        <v>920</v>
      </c>
      <c r="D3" s="49" t="s">
        <v>921</v>
      </c>
      <c r="E3" s="49" t="s">
        <v>1003</v>
      </c>
      <c r="F3" s="51" t="str">
        <f>IF(ISBLANK('7D - extended'!F11),"##BLANK",'7D - extended'!F11)</f>
        <v>##BLANK</v>
      </c>
      <c r="G3" s="51" t="str">
        <f>IF(ISBLANK('7D - extended'!J11),"##BLANK",'7D - extended'!J11)</f>
        <v>##BLANK</v>
      </c>
      <c r="H3" s="51" t="str">
        <f>IF(ISBLANK('7D - extended'!N11),"##BLANK",'7D - extended'!N11)</f>
        <v>##BLANK</v>
      </c>
      <c r="I3" s="51" t="str">
        <f>IF(ISBLANK('7D - extended'!R11),"##BLANK",'7D - extended'!R11)</f>
        <v>##BLANK</v>
      </c>
      <c r="J3" s="51" t="str">
        <f>IF(ISBLANK('7D - extended'!V11),"##BLANK",'7D - extended'!V11)</f>
        <v>##BLANK</v>
      </c>
      <c r="K3" s="51" t="str">
        <f>IF(ISBLANK('7D - extended'!Z11),"##BLANK",'7D - extended'!Z11)</f>
        <v>##BLANK</v>
      </c>
      <c r="L3" s="51" t="str">
        <f>IF(ISBLANK('7D - extended'!AD11),"##BLANK",'7D - extended'!AD11)</f>
        <v>##BLANK</v>
      </c>
      <c r="M3" s="51" t="str">
        <f>IF(ISBLANK('7D - extended'!AH11),"##BLANK",'7D - extended'!AH11)</f>
        <v>##BLANK</v>
      </c>
      <c r="N3" s="51" t="str">
        <f>IF(ISBLANK('7D - extended'!AL11),"##BLANK",'7D - extended'!AL11)</f>
        <v>##BLANK</v>
      </c>
      <c r="O3" s="51" t="str">
        <f>IF(ISBLANK('7D - extended'!AP11),"##BLANK",'7D - extended'!AP11)</f>
        <v>##BLANK</v>
      </c>
      <c r="P3" s="51" t="str">
        <f>IF(ISBLANK('7D - extended'!AT11),"##BLANK",'7D - extended'!AT11)</f>
        <v>##BLANK</v>
      </c>
    </row>
    <row r="4" spans="1:17">
      <c r="A4" s="49" t="str">
        <f xml:space="preserve"> '7B'!$D$2</f>
        <v>XXX</v>
      </c>
      <c r="B4" s="49" t="s">
        <v>712</v>
      </c>
      <c r="C4" s="50" t="s">
        <v>922</v>
      </c>
      <c r="D4" s="49" t="s">
        <v>921</v>
      </c>
      <c r="E4" s="49" t="s">
        <v>1003</v>
      </c>
      <c r="F4" s="51" t="str">
        <f>IF(ISBLANK('7D - extended'!F12),"##BLANK",'7D - extended'!F12)</f>
        <v>##BLANK</v>
      </c>
      <c r="G4" s="51" t="str">
        <f>IF(ISBLANK('7D - extended'!J12),"##BLANK",'7D - extended'!J12)</f>
        <v>##BLANK</v>
      </c>
      <c r="H4" s="51" t="str">
        <f>IF(ISBLANK('7D - extended'!N12),"##BLANK",'7D - extended'!N12)</f>
        <v>##BLANK</v>
      </c>
      <c r="I4" s="51" t="str">
        <f>IF(ISBLANK('7D - extended'!R12),"##BLANK",'7D - extended'!R12)</f>
        <v>##BLANK</v>
      </c>
      <c r="J4" s="51" t="str">
        <f>IF(ISBLANK('7D - extended'!V12),"##BLANK",'7D - extended'!V12)</f>
        <v>##BLANK</v>
      </c>
      <c r="K4" s="51" t="str">
        <f>IF(ISBLANK('7D - extended'!Z12),"##BLANK",'7D - extended'!Z12)</f>
        <v>##BLANK</v>
      </c>
      <c r="L4" s="51" t="str">
        <f>IF(ISBLANK('7D - extended'!AD12),"##BLANK",'7D - extended'!AD12)</f>
        <v>##BLANK</v>
      </c>
      <c r="M4" s="51" t="str">
        <f>IF(ISBLANK('7D - extended'!AH12),"##BLANK",'7D - extended'!AH12)</f>
        <v>##BLANK</v>
      </c>
      <c r="N4" s="51" t="str">
        <f>IF(ISBLANK('7D - extended'!AL12),"##BLANK",'7D - extended'!AL12)</f>
        <v>##BLANK</v>
      </c>
      <c r="O4" s="51" t="str">
        <f>IF(ISBLANK('7D - extended'!AP12),"##BLANK",'7D - extended'!AP12)</f>
        <v>##BLANK</v>
      </c>
      <c r="P4" s="51" t="str">
        <f>IF(ISBLANK('7D - extended'!AT12),"##BLANK",'7D - extended'!AT12)</f>
        <v>##BLANK</v>
      </c>
    </row>
    <row r="5" spans="1:17">
      <c r="A5" s="49" t="str">
        <f xml:space="preserve"> '7B'!$D$2</f>
        <v>XXX</v>
      </c>
      <c r="B5" s="49" t="s">
        <v>718</v>
      </c>
      <c r="C5" s="50" t="s">
        <v>923</v>
      </c>
      <c r="D5" s="49" t="s">
        <v>921</v>
      </c>
      <c r="E5" s="49" t="s">
        <v>1003</v>
      </c>
      <c r="F5" s="51" t="str">
        <f>IF(ISBLANK('7D - extended'!F13),"##BLANK",'7D - extended'!F13)</f>
        <v>##BLANK</v>
      </c>
      <c r="G5" s="51" t="str">
        <f>IF(ISBLANK('7D - extended'!J13),"##BLANK",'7D - extended'!J13)</f>
        <v>##BLANK</v>
      </c>
      <c r="H5" s="51" t="str">
        <f>IF(ISBLANK('7D - extended'!N13),"##BLANK",'7D - extended'!N13)</f>
        <v>##BLANK</v>
      </c>
      <c r="I5" s="51" t="str">
        <f>IF(ISBLANK('7D - extended'!R13),"##BLANK",'7D - extended'!R13)</f>
        <v>##BLANK</v>
      </c>
      <c r="J5" s="51" t="str">
        <f>IF(ISBLANK('7D - extended'!V13),"##BLANK",'7D - extended'!V13)</f>
        <v>##BLANK</v>
      </c>
      <c r="K5" s="51" t="str">
        <f>IF(ISBLANK('7D - extended'!Z13),"##BLANK",'7D - extended'!Z13)</f>
        <v>##BLANK</v>
      </c>
      <c r="L5" s="51" t="str">
        <f>IF(ISBLANK('7D - extended'!AD13),"##BLANK",'7D - extended'!AD13)</f>
        <v>##BLANK</v>
      </c>
      <c r="M5" s="51" t="str">
        <f>IF(ISBLANK('7D - extended'!AH13),"##BLANK",'7D - extended'!AH13)</f>
        <v>##BLANK</v>
      </c>
      <c r="N5" s="51" t="str">
        <f>IF(ISBLANK('7D - extended'!AL13),"##BLANK",'7D - extended'!AL13)</f>
        <v>##BLANK</v>
      </c>
      <c r="O5" s="51" t="str">
        <f>IF(ISBLANK('7D - extended'!AP13),"##BLANK",'7D - extended'!AP13)</f>
        <v>##BLANK</v>
      </c>
      <c r="P5" s="51" t="str">
        <f>IF(ISBLANK('7D - extended'!AT13),"##BLANK",'7D - extended'!AT13)</f>
        <v>##BLANK</v>
      </c>
    </row>
    <row r="6" spans="1:17">
      <c r="A6" s="49" t="str">
        <f xml:space="preserve"> '7B'!$D$2</f>
        <v>XXX</v>
      </c>
      <c r="B6" s="49" t="s">
        <v>724</v>
      </c>
      <c r="C6" s="50" t="s">
        <v>924</v>
      </c>
      <c r="D6" s="49" t="s">
        <v>921</v>
      </c>
      <c r="E6" s="49" t="s">
        <v>1003</v>
      </c>
      <c r="F6" s="51" t="str">
        <f>IF(ISBLANK('7D - extended'!F14),"##BLANK",'7D - extended'!F14)</f>
        <v>##BLANK</v>
      </c>
      <c r="G6" s="51" t="str">
        <f>IF(ISBLANK('7D - extended'!J14),"##BLANK",'7D - extended'!J14)</f>
        <v>##BLANK</v>
      </c>
      <c r="H6" s="51" t="str">
        <f>IF(ISBLANK('7D - extended'!N14),"##BLANK",'7D - extended'!N14)</f>
        <v>##BLANK</v>
      </c>
      <c r="I6" s="51" t="str">
        <f>IF(ISBLANK('7D - extended'!R14),"##BLANK",'7D - extended'!R14)</f>
        <v>##BLANK</v>
      </c>
      <c r="J6" s="51" t="str">
        <f>IF(ISBLANK('7D - extended'!V14),"##BLANK",'7D - extended'!V14)</f>
        <v>##BLANK</v>
      </c>
      <c r="K6" s="51" t="str">
        <f>IF(ISBLANK('7D - extended'!Z14),"##BLANK",'7D - extended'!Z14)</f>
        <v>##BLANK</v>
      </c>
      <c r="L6" s="51" t="str">
        <f>IF(ISBLANK('7D - extended'!AD14),"##BLANK",'7D - extended'!AD14)</f>
        <v>##BLANK</v>
      </c>
      <c r="M6" s="51" t="str">
        <f>IF(ISBLANK('7D - extended'!AH14),"##BLANK",'7D - extended'!AH14)</f>
        <v>##BLANK</v>
      </c>
      <c r="N6" s="51" t="str">
        <f>IF(ISBLANK('7D - extended'!AL14),"##BLANK",'7D - extended'!AL14)</f>
        <v>##BLANK</v>
      </c>
      <c r="O6" s="51" t="str">
        <f>IF(ISBLANK('7D - extended'!AP14),"##BLANK",'7D - extended'!AP14)</f>
        <v>##BLANK</v>
      </c>
      <c r="P6" s="51" t="str">
        <f>IF(ISBLANK('7D - extended'!AT14),"##BLANK",'7D - extended'!AT14)</f>
        <v>##BLANK</v>
      </c>
    </row>
    <row r="7" spans="1:17">
      <c r="A7" s="49" t="str">
        <f xml:space="preserve"> '7B'!$D$2</f>
        <v>XXX</v>
      </c>
      <c r="B7" s="49" t="s">
        <v>730</v>
      </c>
      <c r="C7" s="50" t="s">
        <v>925</v>
      </c>
      <c r="D7" s="49" t="s">
        <v>921</v>
      </c>
      <c r="E7" s="49" t="s">
        <v>1003</v>
      </c>
      <c r="F7" s="51" t="str">
        <f>IF(ISBLANK('7D - extended'!F15),"##BLANK",'7D - extended'!F15)</f>
        <v>##BLANK</v>
      </c>
      <c r="G7" s="51" t="str">
        <f>IF(ISBLANK('7D - extended'!J15),"##BLANK",'7D - extended'!J15)</f>
        <v>##BLANK</v>
      </c>
      <c r="H7" s="51" t="str">
        <f>IF(ISBLANK('7D - extended'!N15),"##BLANK",'7D - extended'!N15)</f>
        <v>##BLANK</v>
      </c>
      <c r="I7" s="51" t="str">
        <f>IF(ISBLANK('7D - extended'!R15),"##BLANK",'7D - extended'!R15)</f>
        <v>##BLANK</v>
      </c>
      <c r="J7" s="51" t="str">
        <f>IF(ISBLANK('7D - extended'!V15),"##BLANK",'7D - extended'!V15)</f>
        <v>##BLANK</v>
      </c>
      <c r="K7" s="51" t="str">
        <f>IF(ISBLANK('7D - extended'!Z15),"##BLANK",'7D - extended'!Z15)</f>
        <v>##BLANK</v>
      </c>
      <c r="L7" s="51" t="str">
        <f>IF(ISBLANK('7D - extended'!AD15),"##BLANK",'7D - extended'!AD15)</f>
        <v>##BLANK</v>
      </c>
      <c r="M7" s="51" t="str">
        <f>IF(ISBLANK('7D - extended'!AH15),"##BLANK",'7D - extended'!AH15)</f>
        <v>##BLANK</v>
      </c>
      <c r="N7" s="51" t="str">
        <f>IF(ISBLANK('7D - extended'!AL15),"##BLANK",'7D - extended'!AL15)</f>
        <v>##BLANK</v>
      </c>
      <c r="O7" s="51" t="str">
        <f>IF(ISBLANK('7D - extended'!AP15),"##BLANK",'7D - extended'!AP15)</f>
        <v>##BLANK</v>
      </c>
      <c r="P7" s="51" t="str">
        <f>IF(ISBLANK('7D - extended'!AT15),"##BLANK",'7D - extended'!AT15)</f>
        <v>##BLANK</v>
      </c>
    </row>
    <row r="8" spans="1:17">
      <c r="A8" s="49" t="str">
        <f xml:space="preserve"> '7B'!$D$2</f>
        <v>XXX</v>
      </c>
      <c r="B8" s="49" t="s">
        <v>736</v>
      </c>
      <c r="C8" s="50" t="s">
        <v>926</v>
      </c>
      <c r="D8" s="49" t="s">
        <v>921</v>
      </c>
      <c r="E8" s="49" t="s">
        <v>1003</v>
      </c>
      <c r="F8" s="51" t="str">
        <f>IF(ISBLANK('7D - extended'!F16),"##BLANK",'7D - extended'!F16)</f>
        <v>##BLANK</v>
      </c>
      <c r="G8" s="51" t="str">
        <f>IF(ISBLANK('7D - extended'!J16),"##BLANK",'7D - extended'!J16)</f>
        <v>##BLANK</v>
      </c>
      <c r="H8" s="51" t="str">
        <f>IF(ISBLANK('7D - extended'!N16),"##BLANK",'7D - extended'!N16)</f>
        <v>##BLANK</v>
      </c>
      <c r="I8" s="51" t="str">
        <f>IF(ISBLANK('7D - extended'!R16),"##BLANK",'7D - extended'!R16)</f>
        <v>##BLANK</v>
      </c>
      <c r="J8" s="51" t="str">
        <f>IF(ISBLANK('7D - extended'!V16),"##BLANK",'7D - extended'!V16)</f>
        <v>##BLANK</v>
      </c>
      <c r="K8" s="51" t="str">
        <f>IF(ISBLANK('7D - extended'!Z16),"##BLANK",'7D - extended'!Z16)</f>
        <v>##BLANK</v>
      </c>
      <c r="L8" s="51" t="str">
        <f>IF(ISBLANK('7D - extended'!AD16),"##BLANK",'7D - extended'!AD16)</f>
        <v>##BLANK</v>
      </c>
      <c r="M8" s="51" t="str">
        <f>IF(ISBLANK('7D - extended'!AH16),"##BLANK",'7D - extended'!AH16)</f>
        <v>##BLANK</v>
      </c>
      <c r="N8" s="51" t="str">
        <f>IF(ISBLANK('7D - extended'!AL16),"##BLANK",'7D - extended'!AL16)</f>
        <v>##BLANK</v>
      </c>
      <c r="O8" s="51" t="str">
        <f>IF(ISBLANK('7D - extended'!AP16),"##BLANK",'7D - extended'!AP16)</f>
        <v>##BLANK</v>
      </c>
      <c r="P8" s="51" t="str">
        <f>IF(ISBLANK('7D - extended'!AT16),"##BLANK",'7D - extended'!AT16)</f>
        <v>##BLANK</v>
      </c>
    </row>
    <row r="9" spans="1:17">
      <c r="A9" s="49" t="str">
        <f xml:space="preserve"> '7B'!$D$2</f>
        <v>XXX</v>
      </c>
      <c r="B9" s="49" t="s">
        <v>742</v>
      </c>
      <c r="C9" s="50" t="s">
        <v>927</v>
      </c>
      <c r="D9" s="49" t="s">
        <v>921</v>
      </c>
      <c r="E9" s="49" t="s">
        <v>1003</v>
      </c>
      <c r="F9" s="51">
        <f>IF(ISBLANK('7D - extended'!F17),"##BLANK",'7D - extended'!F17)</f>
        <v>0</v>
      </c>
      <c r="G9" s="51">
        <f>IF(ISBLANK('7D - extended'!J17),"##BLANK",'7D - extended'!J17)</f>
        <v>0</v>
      </c>
      <c r="H9" s="51">
        <f>IF(ISBLANK('7D - extended'!N17),"##BLANK",'7D - extended'!N17)</f>
        <v>0</v>
      </c>
      <c r="I9" s="51">
        <f>IF(ISBLANK('7D - extended'!R17),"##BLANK",'7D - extended'!R17)</f>
        <v>0</v>
      </c>
      <c r="J9" s="51">
        <f>IF(ISBLANK('7D - extended'!V17),"##BLANK",'7D - extended'!V17)</f>
        <v>0</v>
      </c>
      <c r="K9" s="51">
        <f>IF(ISBLANK('7D - extended'!Z17),"##BLANK",'7D - extended'!Z17)</f>
        <v>0</v>
      </c>
      <c r="L9" s="51">
        <f>IF(ISBLANK('7D - extended'!AD17),"##BLANK",'7D - extended'!AD17)</f>
        <v>0</v>
      </c>
      <c r="M9" s="51">
        <f>IF(ISBLANK('7D - extended'!AH17),"##BLANK",'7D - extended'!AH17)</f>
        <v>0</v>
      </c>
      <c r="N9" s="51">
        <f>IF(ISBLANK('7D - extended'!AL17),"##BLANK",'7D - extended'!AL17)</f>
        <v>0</v>
      </c>
      <c r="O9" s="51">
        <f>IF(ISBLANK('7D - extended'!AP17),"##BLANK",'7D - extended'!AP17)</f>
        <v>0</v>
      </c>
      <c r="P9" s="51">
        <f>IF(ISBLANK('7D - extended'!AT17),"##BLANK",'7D - extended'!AT17)</f>
        <v>0</v>
      </c>
    </row>
    <row r="10" spans="1:17">
      <c r="A10" s="49" t="str">
        <f xml:space="preserve"> '7B'!$D$2</f>
        <v>XXX</v>
      </c>
      <c r="B10" s="49" t="s">
        <v>707</v>
      </c>
      <c r="C10" s="50" t="s">
        <v>928</v>
      </c>
      <c r="D10" s="49" t="s">
        <v>921</v>
      </c>
      <c r="E10" s="49" t="s">
        <v>1003</v>
      </c>
      <c r="F10" s="51" t="str">
        <f>IF(ISBLANK('7D - extended'!G11),"##BLANK",'7D - extended'!G11)</f>
        <v>##BLANK</v>
      </c>
      <c r="G10" s="51" t="str">
        <f>IF(ISBLANK('7D - extended'!K11),"##BLANK",'7D - extended'!K11)</f>
        <v>##BLANK</v>
      </c>
      <c r="H10" s="51" t="str">
        <f>IF(ISBLANK('7D - extended'!O11),"##BLANK",'7D - extended'!O11)</f>
        <v>##BLANK</v>
      </c>
      <c r="I10" s="51" t="str">
        <f>IF(ISBLANK('7D - extended'!S11),"##BLANK",'7D - extended'!S11)</f>
        <v>##BLANK</v>
      </c>
      <c r="J10" s="51" t="str">
        <f>IF(ISBLANK('7D - extended'!W11),"##BLANK",'7D - extended'!W11)</f>
        <v>##BLANK</v>
      </c>
      <c r="K10" s="51" t="str">
        <f>IF(ISBLANK('7D - extended'!AA11),"##BLANK",'7D - extended'!AA11)</f>
        <v>##BLANK</v>
      </c>
      <c r="L10" s="51" t="str">
        <f>IF(ISBLANK('7D - extended'!AE11),"##BLANK",'7D - extended'!AE11)</f>
        <v>##BLANK</v>
      </c>
      <c r="M10" s="51" t="str">
        <f>IF(ISBLANK('7D - extended'!AI11),"##BLANK",'7D - extended'!AI11)</f>
        <v>##BLANK</v>
      </c>
      <c r="N10" s="51" t="str">
        <f>IF(ISBLANK('7D - extended'!AM11),"##BLANK",'7D - extended'!AM11)</f>
        <v>##BLANK</v>
      </c>
      <c r="O10" s="51" t="str">
        <f>IF(ISBLANK('7D - extended'!AQ11),"##BLANK",'7D - extended'!AQ11)</f>
        <v>##BLANK</v>
      </c>
      <c r="P10" s="51" t="str">
        <f>IF(ISBLANK('7D - extended'!AU11),"##BLANK",'7D - extended'!AU11)</f>
        <v>##BLANK</v>
      </c>
    </row>
    <row r="11" spans="1:17">
      <c r="A11" s="49" t="str">
        <f xml:space="preserve"> '7B'!$D$2</f>
        <v>XXX</v>
      </c>
      <c r="B11" s="49" t="s">
        <v>713</v>
      </c>
      <c r="C11" s="50" t="s">
        <v>929</v>
      </c>
      <c r="D11" s="49" t="s">
        <v>921</v>
      </c>
      <c r="E11" s="49" t="s">
        <v>1003</v>
      </c>
      <c r="F11" s="51" t="str">
        <f>IF(ISBLANK('7D - extended'!G12),"##BLANK",'7D - extended'!G12)</f>
        <v>##BLANK</v>
      </c>
      <c r="G11" s="51" t="str">
        <f>IF(ISBLANK('7D - extended'!K12),"##BLANK",'7D - extended'!K12)</f>
        <v>##BLANK</v>
      </c>
      <c r="H11" s="51" t="str">
        <f>IF(ISBLANK('7D - extended'!O12),"##BLANK",'7D - extended'!O12)</f>
        <v>##BLANK</v>
      </c>
      <c r="I11" s="51" t="str">
        <f>IF(ISBLANK('7D - extended'!S12),"##BLANK",'7D - extended'!S12)</f>
        <v>##BLANK</v>
      </c>
      <c r="J11" s="51" t="str">
        <f>IF(ISBLANK('7D - extended'!W12),"##BLANK",'7D - extended'!W12)</f>
        <v>##BLANK</v>
      </c>
      <c r="K11" s="51" t="str">
        <f>IF(ISBLANK('7D - extended'!AA12),"##BLANK",'7D - extended'!AA12)</f>
        <v>##BLANK</v>
      </c>
      <c r="L11" s="51" t="str">
        <f>IF(ISBLANK('7D - extended'!AE12),"##BLANK",'7D - extended'!AE12)</f>
        <v>##BLANK</v>
      </c>
      <c r="M11" s="51" t="str">
        <f>IF(ISBLANK('7D - extended'!AI12),"##BLANK",'7D - extended'!AI12)</f>
        <v>##BLANK</v>
      </c>
      <c r="N11" s="51" t="str">
        <f>IF(ISBLANK('7D - extended'!AM12),"##BLANK",'7D - extended'!AM12)</f>
        <v>##BLANK</v>
      </c>
      <c r="O11" s="51" t="str">
        <f>IF(ISBLANK('7D - extended'!AQ12),"##BLANK",'7D - extended'!AQ12)</f>
        <v>##BLANK</v>
      </c>
      <c r="P11" s="51" t="str">
        <f>IF(ISBLANK('7D - extended'!AU12),"##BLANK",'7D - extended'!AU12)</f>
        <v>##BLANK</v>
      </c>
      <c r="Q11" s="51"/>
    </row>
    <row r="12" spans="1:17">
      <c r="A12" s="49" t="str">
        <f xml:space="preserve"> '7B'!$D$2</f>
        <v>XXX</v>
      </c>
      <c r="B12" s="49" t="s">
        <v>719</v>
      </c>
      <c r="C12" s="50" t="s">
        <v>930</v>
      </c>
      <c r="D12" s="49" t="s">
        <v>921</v>
      </c>
      <c r="E12" s="49" t="s">
        <v>1003</v>
      </c>
      <c r="F12" s="51" t="str">
        <f>IF(ISBLANK('7D - extended'!G13),"##BLANK",'7D - extended'!G13)</f>
        <v>##BLANK</v>
      </c>
      <c r="G12" s="51" t="str">
        <f>IF(ISBLANK('7D - extended'!K13),"##BLANK",'7D - extended'!K13)</f>
        <v>##BLANK</v>
      </c>
      <c r="H12" s="51" t="str">
        <f>IF(ISBLANK('7D - extended'!O13),"##BLANK",'7D - extended'!O13)</f>
        <v>##BLANK</v>
      </c>
      <c r="I12" s="51" t="str">
        <f>IF(ISBLANK('7D - extended'!S13),"##BLANK",'7D - extended'!S13)</f>
        <v>##BLANK</v>
      </c>
      <c r="J12" s="51" t="str">
        <f>IF(ISBLANK('7D - extended'!W13),"##BLANK",'7D - extended'!W13)</f>
        <v>##BLANK</v>
      </c>
      <c r="K12" s="51" t="str">
        <f>IF(ISBLANK('7D - extended'!AA13),"##BLANK",'7D - extended'!AA13)</f>
        <v>##BLANK</v>
      </c>
      <c r="L12" s="51" t="str">
        <f>IF(ISBLANK('7D - extended'!AE13),"##BLANK",'7D - extended'!AE13)</f>
        <v>##BLANK</v>
      </c>
      <c r="M12" s="51" t="str">
        <f>IF(ISBLANK('7D - extended'!AI13),"##BLANK",'7D - extended'!AI13)</f>
        <v>##BLANK</v>
      </c>
      <c r="N12" s="51" t="str">
        <f>IF(ISBLANK('7D - extended'!AM13),"##BLANK",'7D - extended'!AM13)</f>
        <v>##BLANK</v>
      </c>
      <c r="O12" s="51" t="str">
        <f>IF(ISBLANK('7D - extended'!AQ13),"##BLANK",'7D - extended'!AQ13)</f>
        <v>##BLANK</v>
      </c>
      <c r="P12" s="51" t="str">
        <f>IF(ISBLANK('7D - extended'!AU13),"##BLANK",'7D - extended'!AU13)</f>
        <v>##BLANK</v>
      </c>
    </row>
    <row r="13" spans="1:17">
      <c r="A13" s="49" t="str">
        <f xml:space="preserve"> '7B'!$D$2</f>
        <v>XXX</v>
      </c>
      <c r="B13" s="49" t="s">
        <v>725</v>
      </c>
      <c r="C13" s="50" t="s">
        <v>931</v>
      </c>
      <c r="D13" s="49" t="s">
        <v>921</v>
      </c>
      <c r="E13" s="49" t="s">
        <v>1003</v>
      </c>
      <c r="F13" s="51" t="str">
        <f>IF(ISBLANK('7D - extended'!G14),"##BLANK",'7D - extended'!G14)</f>
        <v>##BLANK</v>
      </c>
      <c r="G13" s="51" t="str">
        <f>IF(ISBLANK('7D - extended'!K14),"##BLANK",'7D - extended'!K14)</f>
        <v>##BLANK</v>
      </c>
      <c r="H13" s="51" t="str">
        <f>IF(ISBLANK('7D - extended'!O14),"##BLANK",'7D - extended'!O14)</f>
        <v>##BLANK</v>
      </c>
      <c r="I13" s="51" t="str">
        <f>IF(ISBLANK('7D - extended'!S14),"##BLANK",'7D - extended'!S14)</f>
        <v>##BLANK</v>
      </c>
      <c r="J13" s="51" t="str">
        <f>IF(ISBLANK('7D - extended'!W14),"##BLANK",'7D - extended'!W14)</f>
        <v>##BLANK</v>
      </c>
      <c r="K13" s="51" t="str">
        <f>IF(ISBLANK('7D - extended'!AA14),"##BLANK",'7D - extended'!AA14)</f>
        <v>##BLANK</v>
      </c>
      <c r="L13" s="51" t="str">
        <f>IF(ISBLANK('7D - extended'!AE14),"##BLANK",'7D - extended'!AE14)</f>
        <v>##BLANK</v>
      </c>
      <c r="M13" s="51" t="str">
        <f>IF(ISBLANK('7D - extended'!AI14),"##BLANK",'7D - extended'!AI14)</f>
        <v>##BLANK</v>
      </c>
      <c r="N13" s="51" t="str">
        <f>IF(ISBLANK('7D - extended'!AM14),"##BLANK",'7D - extended'!AM14)</f>
        <v>##BLANK</v>
      </c>
      <c r="O13" s="51" t="str">
        <f>IF(ISBLANK('7D - extended'!AQ14),"##BLANK",'7D - extended'!AQ14)</f>
        <v>##BLANK</v>
      </c>
      <c r="P13" s="51" t="str">
        <f>IF(ISBLANK('7D - extended'!AU14),"##BLANK",'7D - extended'!AU14)</f>
        <v>##BLANK</v>
      </c>
    </row>
    <row r="14" spans="1:17">
      <c r="A14" s="49" t="str">
        <f xml:space="preserve"> '7B'!$D$2</f>
        <v>XXX</v>
      </c>
      <c r="B14" s="49" t="s">
        <v>731</v>
      </c>
      <c r="C14" s="50" t="s">
        <v>932</v>
      </c>
      <c r="D14" s="49" t="s">
        <v>921</v>
      </c>
      <c r="E14" s="49" t="s">
        <v>1003</v>
      </c>
      <c r="F14" s="51" t="str">
        <f>IF(ISBLANK('7D - extended'!G15),"##BLANK",'7D - extended'!G15)</f>
        <v>##BLANK</v>
      </c>
      <c r="G14" s="51" t="str">
        <f>IF(ISBLANK('7D - extended'!K15),"##BLANK",'7D - extended'!K15)</f>
        <v>##BLANK</v>
      </c>
      <c r="H14" s="51" t="str">
        <f>IF(ISBLANK('7D - extended'!O15),"##BLANK",'7D - extended'!O15)</f>
        <v>##BLANK</v>
      </c>
      <c r="I14" s="51" t="str">
        <f>IF(ISBLANK('7D - extended'!S15),"##BLANK",'7D - extended'!S15)</f>
        <v>##BLANK</v>
      </c>
      <c r="J14" s="51" t="str">
        <f>IF(ISBLANK('7D - extended'!W15),"##BLANK",'7D - extended'!W15)</f>
        <v>##BLANK</v>
      </c>
      <c r="K14" s="51" t="str">
        <f>IF(ISBLANK('7D - extended'!AA15),"##BLANK",'7D - extended'!AA15)</f>
        <v>##BLANK</v>
      </c>
      <c r="L14" s="51" t="str">
        <f>IF(ISBLANK('7D - extended'!AE15),"##BLANK",'7D - extended'!AE15)</f>
        <v>##BLANK</v>
      </c>
      <c r="M14" s="51" t="str">
        <f>IF(ISBLANK('7D - extended'!AI15),"##BLANK",'7D - extended'!AI15)</f>
        <v>##BLANK</v>
      </c>
      <c r="N14" s="51" t="str">
        <f>IF(ISBLANK('7D - extended'!AM15),"##BLANK",'7D - extended'!AM15)</f>
        <v>##BLANK</v>
      </c>
      <c r="O14" s="51" t="str">
        <f>IF(ISBLANK('7D - extended'!AQ15),"##BLANK",'7D - extended'!AQ15)</f>
        <v>##BLANK</v>
      </c>
      <c r="P14" s="51" t="str">
        <f>IF(ISBLANK('7D - extended'!AU15),"##BLANK",'7D - extended'!AU15)</f>
        <v>##BLANK</v>
      </c>
    </row>
    <row r="15" spans="1:17">
      <c r="A15" s="49" t="str">
        <f xml:space="preserve"> '7B'!$D$2</f>
        <v>XXX</v>
      </c>
      <c r="B15" s="49" t="s">
        <v>737</v>
      </c>
      <c r="C15" s="50" t="s">
        <v>933</v>
      </c>
      <c r="D15" s="49" t="s">
        <v>921</v>
      </c>
      <c r="E15" s="49" t="s">
        <v>1003</v>
      </c>
      <c r="F15" s="51" t="str">
        <f>IF(ISBLANK('7D - extended'!G16),"##BLANK",'7D - extended'!G16)</f>
        <v>##BLANK</v>
      </c>
      <c r="G15" s="51" t="str">
        <f>IF(ISBLANK('7D - extended'!K16),"##BLANK",'7D - extended'!K16)</f>
        <v>##BLANK</v>
      </c>
      <c r="H15" s="51" t="str">
        <f>IF(ISBLANK('7D - extended'!O16),"##BLANK",'7D - extended'!O16)</f>
        <v>##BLANK</v>
      </c>
      <c r="I15" s="51" t="str">
        <f>IF(ISBLANK('7D - extended'!S16),"##BLANK",'7D - extended'!S16)</f>
        <v>##BLANK</v>
      </c>
      <c r="J15" s="51" t="str">
        <f>IF(ISBLANK('7D - extended'!W16),"##BLANK",'7D - extended'!W16)</f>
        <v>##BLANK</v>
      </c>
      <c r="K15" s="51" t="str">
        <f>IF(ISBLANK('7D - extended'!AA16),"##BLANK",'7D - extended'!AA16)</f>
        <v>##BLANK</v>
      </c>
      <c r="L15" s="51" t="str">
        <f>IF(ISBLANK('7D - extended'!AE16),"##BLANK",'7D - extended'!AE16)</f>
        <v>##BLANK</v>
      </c>
      <c r="M15" s="51" t="str">
        <f>IF(ISBLANK('7D - extended'!AI16),"##BLANK",'7D - extended'!AI16)</f>
        <v>##BLANK</v>
      </c>
      <c r="N15" s="51" t="str">
        <f>IF(ISBLANK('7D - extended'!AM16),"##BLANK",'7D - extended'!AM16)</f>
        <v>##BLANK</v>
      </c>
      <c r="O15" s="51" t="str">
        <f>IF(ISBLANK('7D - extended'!AQ16),"##BLANK",'7D - extended'!AQ16)</f>
        <v>##BLANK</v>
      </c>
      <c r="P15" s="51" t="str">
        <f>IF(ISBLANK('7D - extended'!AU16),"##BLANK",'7D - extended'!AU16)</f>
        <v>##BLANK</v>
      </c>
    </row>
    <row r="16" spans="1:17">
      <c r="A16" s="49" t="str">
        <f xml:space="preserve"> '7B'!$D$2</f>
        <v>XXX</v>
      </c>
      <c r="B16" s="49" t="s">
        <v>743</v>
      </c>
      <c r="C16" s="50" t="s">
        <v>934</v>
      </c>
      <c r="D16" s="49" t="s">
        <v>921</v>
      </c>
      <c r="E16" s="49" t="s">
        <v>1003</v>
      </c>
      <c r="F16" s="51">
        <f>IF(ISBLANK('7D - extended'!G17),"##BLANK",'7D - extended'!G17)</f>
        <v>0</v>
      </c>
      <c r="G16" s="51">
        <f>IF(ISBLANK('7D - extended'!K17),"##BLANK",'7D - extended'!K17)</f>
        <v>0</v>
      </c>
      <c r="H16" s="51">
        <f>IF(ISBLANK('7D - extended'!O17),"##BLANK",'7D - extended'!O17)</f>
        <v>0</v>
      </c>
      <c r="I16" s="51">
        <f>IF(ISBLANK('7D - extended'!S17),"##BLANK",'7D - extended'!S17)</f>
        <v>0</v>
      </c>
      <c r="J16" s="51">
        <f>IF(ISBLANK('7D - extended'!W17),"##BLANK",'7D - extended'!W17)</f>
        <v>0</v>
      </c>
      <c r="K16" s="51">
        <f>IF(ISBLANK('7D - extended'!AA17),"##BLANK",'7D - extended'!AA17)</f>
        <v>0</v>
      </c>
      <c r="L16" s="51">
        <f>IF(ISBLANK('7D - extended'!AE17),"##BLANK",'7D - extended'!AE17)</f>
        <v>0</v>
      </c>
      <c r="M16" s="51">
        <f>IF(ISBLANK('7D - extended'!AI17),"##BLANK",'7D - extended'!AI17)</f>
        <v>0</v>
      </c>
      <c r="N16" s="51">
        <f>IF(ISBLANK('7D - extended'!AM17),"##BLANK",'7D - extended'!AM17)</f>
        <v>0</v>
      </c>
      <c r="O16" s="51">
        <f>IF(ISBLANK('7D - extended'!AQ17),"##BLANK",'7D - extended'!AQ17)</f>
        <v>0</v>
      </c>
      <c r="P16" s="51">
        <f>IF(ISBLANK('7D - extended'!AU17),"##BLANK",'7D - extended'!AU17)</f>
        <v>0</v>
      </c>
    </row>
    <row r="17" spans="1:16">
      <c r="A17" s="49" t="str">
        <f xml:space="preserve"> '7B'!$D$2</f>
        <v>XXX</v>
      </c>
      <c r="B17" s="49" t="s">
        <v>708</v>
      </c>
      <c r="C17" s="49" t="s">
        <v>935</v>
      </c>
      <c r="D17" s="49" t="s">
        <v>921</v>
      </c>
      <c r="E17" s="49" t="s">
        <v>1003</v>
      </c>
      <c r="F17" s="51" t="str">
        <f>IF(ISBLANK('7D - extended'!H11),"##BLANK",'7D - extended'!H11)</f>
        <v>##BLANK</v>
      </c>
      <c r="G17" s="51" t="str">
        <f>IF(ISBLANK('7D - extended'!L11),"##BLANK",'7D - extended'!L11)</f>
        <v>##BLANK</v>
      </c>
      <c r="H17" s="51" t="str">
        <f>IF(ISBLANK('7D - extended'!P11),"##BLANK",'7D - extended'!P11)</f>
        <v>##BLANK</v>
      </c>
      <c r="I17" s="51" t="str">
        <f>IF(ISBLANK('7D - extended'!T11),"##BLANK",'7D - extended'!T11)</f>
        <v>##BLANK</v>
      </c>
      <c r="J17" s="51" t="str">
        <f>IF(ISBLANK('7D - extended'!X11),"##BLANK",'7D - extended'!X11)</f>
        <v>##BLANK</v>
      </c>
      <c r="K17" s="51" t="str">
        <f>IF(ISBLANK('7D - extended'!AB11),"##BLANK",'7D - extended'!AB11)</f>
        <v>##BLANK</v>
      </c>
      <c r="L17" s="51" t="str">
        <f>IF(ISBLANK('7D - extended'!AF11),"##BLANK",'7D - extended'!AF11)</f>
        <v>##BLANK</v>
      </c>
      <c r="M17" s="51" t="str">
        <f>IF(ISBLANK('7D - extended'!AJ11),"##BLANK",'7D - extended'!AJ11)</f>
        <v>##BLANK</v>
      </c>
      <c r="N17" s="51" t="str">
        <f>IF(ISBLANK('7D - extended'!AN11),"##BLANK",'7D - extended'!AN11)</f>
        <v>##BLANK</v>
      </c>
      <c r="O17" s="51" t="str">
        <f>IF(ISBLANK('7D - extended'!AR11),"##BLANK",'7D - extended'!AR11)</f>
        <v>##BLANK</v>
      </c>
      <c r="P17" s="51" t="str">
        <f>IF(ISBLANK('7D - extended'!AV11),"##BLANK",'7D - extended'!AV11)</f>
        <v>##BLANK</v>
      </c>
    </row>
    <row r="18" spans="1:16">
      <c r="A18" s="49" t="str">
        <f xml:space="preserve"> '7B'!$D$2</f>
        <v>XXX</v>
      </c>
      <c r="B18" s="49" t="s">
        <v>714</v>
      </c>
      <c r="C18" s="49" t="s">
        <v>936</v>
      </c>
      <c r="D18" s="49" t="s">
        <v>921</v>
      </c>
      <c r="E18" s="49" t="s">
        <v>1003</v>
      </c>
      <c r="F18" s="51" t="str">
        <f>IF(ISBLANK('7D - extended'!H12),"##BLANK",'7D - extended'!H12)</f>
        <v>##BLANK</v>
      </c>
      <c r="G18" s="51" t="str">
        <f>IF(ISBLANK('7D - extended'!L12),"##BLANK",'7D - extended'!L12)</f>
        <v>##BLANK</v>
      </c>
      <c r="H18" s="51" t="str">
        <f>IF(ISBLANK('7D - extended'!P12),"##BLANK",'7D - extended'!P12)</f>
        <v>##BLANK</v>
      </c>
      <c r="I18" s="51" t="str">
        <f>IF(ISBLANK('7D - extended'!T12),"##BLANK",'7D - extended'!T12)</f>
        <v>##BLANK</v>
      </c>
      <c r="J18" s="51" t="str">
        <f>IF(ISBLANK('7D - extended'!X12),"##BLANK",'7D - extended'!X12)</f>
        <v>##BLANK</v>
      </c>
      <c r="K18" s="51" t="str">
        <f>IF(ISBLANK('7D - extended'!AB12),"##BLANK",'7D - extended'!AB12)</f>
        <v>##BLANK</v>
      </c>
      <c r="L18" s="51" t="str">
        <f>IF(ISBLANK('7D - extended'!AF12),"##BLANK",'7D - extended'!AF12)</f>
        <v>##BLANK</v>
      </c>
      <c r="M18" s="51" t="str">
        <f>IF(ISBLANK('7D - extended'!AJ12),"##BLANK",'7D - extended'!AJ12)</f>
        <v>##BLANK</v>
      </c>
      <c r="N18" s="51" t="str">
        <f>IF(ISBLANK('7D - extended'!AN12),"##BLANK",'7D - extended'!AN12)</f>
        <v>##BLANK</v>
      </c>
      <c r="O18" s="51" t="str">
        <f>IF(ISBLANK('7D - extended'!AR12),"##BLANK",'7D - extended'!AR12)</f>
        <v>##BLANK</v>
      </c>
      <c r="P18" s="51" t="str">
        <f>IF(ISBLANK('7D - extended'!AV12),"##BLANK",'7D - extended'!AV12)</f>
        <v>##BLANK</v>
      </c>
    </row>
    <row r="19" spans="1:16">
      <c r="A19" s="49" t="str">
        <f xml:space="preserve"> '7B'!$D$2</f>
        <v>XXX</v>
      </c>
      <c r="B19" s="49" t="s">
        <v>720</v>
      </c>
      <c r="C19" s="49" t="s">
        <v>937</v>
      </c>
      <c r="D19" s="49" t="s">
        <v>921</v>
      </c>
      <c r="E19" s="49" t="s">
        <v>1003</v>
      </c>
      <c r="F19" s="51" t="str">
        <f>IF(ISBLANK('7D - extended'!H13),"##BLANK",'7D - extended'!H13)</f>
        <v>##BLANK</v>
      </c>
      <c r="G19" s="51" t="str">
        <f>IF(ISBLANK('7D - extended'!L13),"##BLANK",'7D - extended'!L13)</f>
        <v>##BLANK</v>
      </c>
      <c r="H19" s="51" t="str">
        <f>IF(ISBLANK('7D - extended'!P13),"##BLANK",'7D - extended'!P13)</f>
        <v>##BLANK</v>
      </c>
      <c r="I19" s="51" t="str">
        <f>IF(ISBLANK('7D - extended'!T13),"##BLANK",'7D - extended'!T13)</f>
        <v>##BLANK</v>
      </c>
      <c r="J19" s="51" t="str">
        <f>IF(ISBLANK('7D - extended'!X13),"##BLANK",'7D - extended'!X13)</f>
        <v>##BLANK</v>
      </c>
      <c r="K19" s="51" t="str">
        <f>IF(ISBLANK('7D - extended'!AB13),"##BLANK",'7D - extended'!AB13)</f>
        <v>##BLANK</v>
      </c>
      <c r="L19" s="51" t="str">
        <f>IF(ISBLANK('7D - extended'!AF13),"##BLANK",'7D - extended'!AF13)</f>
        <v>##BLANK</v>
      </c>
      <c r="M19" s="51" t="str">
        <f>IF(ISBLANK('7D - extended'!AJ13),"##BLANK",'7D - extended'!AJ13)</f>
        <v>##BLANK</v>
      </c>
      <c r="N19" s="51" t="str">
        <f>IF(ISBLANK('7D - extended'!AN13),"##BLANK",'7D - extended'!AN13)</f>
        <v>##BLANK</v>
      </c>
      <c r="O19" s="51" t="str">
        <f>IF(ISBLANK('7D - extended'!AR13),"##BLANK",'7D - extended'!AR13)</f>
        <v>##BLANK</v>
      </c>
      <c r="P19" s="51" t="str">
        <f>IF(ISBLANK('7D - extended'!AV13),"##BLANK",'7D - extended'!AV13)</f>
        <v>##BLANK</v>
      </c>
    </row>
    <row r="20" spans="1:16">
      <c r="A20" s="49" t="str">
        <f xml:space="preserve"> '7B'!$D$2</f>
        <v>XXX</v>
      </c>
      <c r="B20" s="49" t="s">
        <v>726</v>
      </c>
      <c r="C20" s="49" t="s">
        <v>938</v>
      </c>
      <c r="D20" s="49" t="s">
        <v>921</v>
      </c>
      <c r="E20" s="49" t="s">
        <v>1003</v>
      </c>
      <c r="F20" s="51" t="str">
        <f>IF(ISBLANK('7D - extended'!H14),"##BLANK",'7D - extended'!H14)</f>
        <v>##BLANK</v>
      </c>
      <c r="G20" s="51" t="str">
        <f>IF(ISBLANK('7D - extended'!L14),"##BLANK",'7D - extended'!L14)</f>
        <v>##BLANK</v>
      </c>
      <c r="H20" s="51" t="str">
        <f>IF(ISBLANK('7D - extended'!P14),"##BLANK",'7D - extended'!P14)</f>
        <v>##BLANK</v>
      </c>
      <c r="I20" s="51" t="str">
        <f>IF(ISBLANK('7D - extended'!T14),"##BLANK",'7D - extended'!T14)</f>
        <v>##BLANK</v>
      </c>
      <c r="J20" s="51" t="str">
        <f>IF(ISBLANK('7D - extended'!X14),"##BLANK",'7D - extended'!X14)</f>
        <v>##BLANK</v>
      </c>
      <c r="K20" s="51" t="str">
        <f>IF(ISBLANK('7D - extended'!AB14),"##BLANK",'7D - extended'!AB14)</f>
        <v>##BLANK</v>
      </c>
      <c r="L20" s="51" t="str">
        <f>IF(ISBLANK('7D - extended'!AF14),"##BLANK",'7D - extended'!AF14)</f>
        <v>##BLANK</v>
      </c>
      <c r="M20" s="51" t="str">
        <f>IF(ISBLANK('7D - extended'!AJ14),"##BLANK",'7D - extended'!AJ14)</f>
        <v>##BLANK</v>
      </c>
      <c r="N20" s="51" t="str">
        <f>IF(ISBLANK('7D - extended'!AN14),"##BLANK",'7D - extended'!AN14)</f>
        <v>##BLANK</v>
      </c>
      <c r="O20" s="51" t="str">
        <f>IF(ISBLANK('7D - extended'!AR14),"##BLANK",'7D - extended'!AR14)</f>
        <v>##BLANK</v>
      </c>
      <c r="P20" s="51" t="str">
        <f>IF(ISBLANK('7D - extended'!AV14),"##BLANK",'7D - extended'!AV14)</f>
        <v>##BLANK</v>
      </c>
    </row>
    <row r="21" spans="1:16">
      <c r="A21" s="49" t="str">
        <f xml:space="preserve"> '7B'!$D$2</f>
        <v>XXX</v>
      </c>
      <c r="B21" s="49" t="s">
        <v>732</v>
      </c>
      <c r="C21" s="49" t="s">
        <v>939</v>
      </c>
      <c r="D21" s="49" t="s">
        <v>921</v>
      </c>
      <c r="E21" s="49" t="s">
        <v>1003</v>
      </c>
      <c r="F21" s="51" t="str">
        <f>IF(ISBLANK('7D - extended'!H15),"##BLANK",'7D - extended'!H15)</f>
        <v>##BLANK</v>
      </c>
      <c r="G21" s="51" t="str">
        <f>IF(ISBLANK('7D - extended'!L15),"##BLANK",'7D - extended'!L15)</f>
        <v>##BLANK</v>
      </c>
      <c r="H21" s="51" t="str">
        <f>IF(ISBLANK('7D - extended'!P15),"##BLANK",'7D - extended'!P15)</f>
        <v>##BLANK</v>
      </c>
      <c r="I21" s="51" t="str">
        <f>IF(ISBLANK('7D - extended'!T15),"##BLANK",'7D - extended'!T15)</f>
        <v>##BLANK</v>
      </c>
      <c r="J21" s="51" t="str">
        <f>IF(ISBLANK('7D - extended'!X15),"##BLANK",'7D - extended'!X15)</f>
        <v>##BLANK</v>
      </c>
      <c r="K21" s="51" t="str">
        <f>IF(ISBLANK('7D - extended'!AB15),"##BLANK",'7D - extended'!AB15)</f>
        <v>##BLANK</v>
      </c>
      <c r="L21" s="51" t="str">
        <f>IF(ISBLANK('7D - extended'!AF15),"##BLANK",'7D - extended'!AF15)</f>
        <v>##BLANK</v>
      </c>
      <c r="M21" s="51" t="str">
        <f>IF(ISBLANK('7D - extended'!AJ15),"##BLANK",'7D - extended'!AJ15)</f>
        <v>##BLANK</v>
      </c>
      <c r="N21" s="51" t="str">
        <f>IF(ISBLANK('7D - extended'!AN15),"##BLANK",'7D - extended'!AN15)</f>
        <v>##BLANK</v>
      </c>
      <c r="O21" s="51" t="str">
        <f>IF(ISBLANK('7D - extended'!AR15),"##BLANK",'7D - extended'!AR15)</f>
        <v>##BLANK</v>
      </c>
      <c r="P21" s="51" t="str">
        <f>IF(ISBLANK('7D - extended'!AV15),"##BLANK",'7D - extended'!AV15)</f>
        <v>##BLANK</v>
      </c>
    </row>
    <row r="22" spans="1:16">
      <c r="A22" s="49" t="str">
        <f xml:space="preserve"> '7B'!$D$2</f>
        <v>XXX</v>
      </c>
      <c r="B22" s="49" t="s">
        <v>738</v>
      </c>
      <c r="C22" s="49" t="s">
        <v>940</v>
      </c>
      <c r="D22" s="49" t="s">
        <v>921</v>
      </c>
      <c r="E22" s="49" t="s">
        <v>1003</v>
      </c>
      <c r="F22" s="51" t="str">
        <f>IF(ISBLANK('7D - extended'!H16),"##BLANK",'7D - extended'!H16)</f>
        <v>##BLANK</v>
      </c>
      <c r="G22" s="51" t="str">
        <f>IF(ISBLANK('7D - extended'!L16),"##BLANK",'7D - extended'!L16)</f>
        <v>##BLANK</v>
      </c>
      <c r="H22" s="51" t="str">
        <f>IF(ISBLANK('7D - extended'!P16),"##BLANK",'7D - extended'!P16)</f>
        <v>##BLANK</v>
      </c>
      <c r="I22" s="51" t="str">
        <f>IF(ISBLANK('7D - extended'!T16),"##BLANK",'7D - extended'!T16)</f>
        <v>##BLANK</v>
      </c>
      <c r="J22" s="51" t="str">
        <f>IF(ISBLANK('7D - extended'!X16),"##BLANK",'7D - extended'!X16)</f>
        <v>##BLANK</v>
      </c>
      <c r="K22" s="51" t="str">
        <f>IF(ISBLANK('7D - extended'!AB16),"##BLANK",'7D - extended'!AB16)</f>
        <v>##BLANK</v>
      </c>
      <c r="L22" s="51" t="str">
        <f>IF(ISBLANK('7D - extended'!AF16),"##BLANK",'7D - extended'!AF16)</f>
        <v>##BLANK</v>
      </c>
      <c r="M22" s="51" t="str">
        <f>IF(ISBLANK('7D - extended'!AJ16),"##BLANK",'7D - extended'!AJ16)</f>
        <v>##BLANK</v>
      </c>
      <c r="N22" s="51" t="str">
        <f>IF(ISBLANK('7D - extended'!AN16),"##BLANK",'7D - extended'!AN16)</f>
        <v>##BLANK</v>
      </c>
      <c r="O22" s="51" t="str">
        <f>IF(ISBLANK('7D - extended'!AR16),"##BLANK",'7D - extended'!AR16)</f>
        <v>##BLANK</v>
      </c>
      <c r="P22" s="51" t="str">
        <f>IF(ISBLANK('7D - extended'!AV16),"##BLANK",'7D - extended'!AV16)</f>
        <v>##BLANK</v>
      </c>
    </row>
    <row r="23" spans="1:16">
      <c r="A23" s="49" t="str">
        <f xml:space="preserve"> '7B'!$D$2</f>
        <v>XXX</v>
      </c>
      <c r="B23" s="49" t="s">
        <v>744</v>
      </c>
      <c r="C23" s="49" t="s">
        <v>941</v>
      </c>
      <c r="D23" s="49" t="s">
        <v>921</v>
      </c>
      <c r="E23" s="49" t="s">
        <v>1003</v>
      </c>
      <c r="F23" s="51">
        <f>IF(ISBLANK('7D - extended'!H17),"##BLANK",'7D - extended'!H17)</f>
        <v>0</v>
      </c>
      <c r="G23" s="51">
        <f>IF(ISBLANK('7D - extended'!L17),"##BLANK",'7D - extended'!L17)</f>
        <v>0</v>
      </c>
      <c r="H23" s="51">
        <f>IF(ISBLANK('7D - extended'!P17),"##BLANK",'7D - extended'!P17)</f>
        <v>0</v>
      </c>
      <c r="I23" s="51">
        <f>IF(ISBLANK('7D - extended'!T17),"##BLANK",'7D - extended'!T17)</f>
        <v>0</v>
      </c>
      <c r="J23" s="51">
        <f>IF(ISBLANK('7D - extended'!X17),"##BLANK",'7D - extended'!X17)</f>
        <v>0</v>
      </c>
      <c r="K23" s="51">
        <f>IF(ISBLANK('7D - extended'!AB17),"##BLANK",'7D - extended'!AB17)</f>
        <v>0</v>
      </c>
      <c r="L23" s="51">
        <f>IF(ISBLANK('7D - extended'!AF17),"##BLANK",'7D - extended'!AF17)</f>
        <v>0</v>
      </c>
      <c r="M23" s="51">
        <f>IF(ISBLANK('7D - extended'!AJ17),"##BLANK",'7D - extended'!AJ17)</f>
        <v>0</v>
      </c>
      <c r="N23" s="51">
        <f>IF(ISBLANK('7D - extended'!AN17),"##BLANK",'7D - extended'!AN17)</f>
        <v>0</v>
      </c>
      <c r="O23" s="51">
        <f>IF(ISBLANK('7D - extended'!AR17),"##BLANK",'7D - extended'!AR17)</f>
        <v>0</v>
      </c>
      <c r="P23" s="51">
        <f>IF(ISBLANK('7D - extended'!AV17),"##BLANK",'7D - extended'!AV17)</f>
        <v>0</v>
      </c>
    </row>
    <row r="24" spans="1:16">
      <c r="A24" s="49" t="str">
        <f xml:space="preserve"> '7B'!$D$2</f>
        <v>XXX</v>
      </c>
      <c r="B24" s="49" t="s">
        <v>709</v>
      </c>
      <c r="C24" s="49" t="s">
        <v>942</v>
      </c>
      <c r="D24" s="49" t="s">
        <v>921</v>
      </c>
      <c r="E24" s="49" t="s">
        <v>1003</v>
      </c>
      <c r="F24" s="51">
        <f>IF(ISBLANK('7D - extended'!I11),"##BLANK",'7D - extended'!I11)</f>
        <v>0</v>
      </c>
      <c r="G24" s="51">
        <f>IF(ISBLANK('7D - extended'!M11),"##BLANK",'7D - extended'!M11)</f>
        <v>0</v>
      </c>
      <c r="H24" s="51">
        <f>IF(ISBLANK('7D - extended'!Q11),"##BLANK",'7D - extended'!Q11)</f>
        <v>0</v>
      </c>
      <c r="I24" s="51">
        <f>IF(ISBLANK('7D - extended'!U11),"##BLANK",'7D - extended'!U11)</f>
        <v>0</v>
      </c>
      <c r="J24" s="51">
        <f>IF(ISBLANK('7D - extended'!Y11),"##BLANK",'7D - extended'!Y11)</f>
        <v>0</v>
      </c>
      <c r="K24" s="51">
        <f>IF(ISBLANK('7D - extended'!AC11),"##BLANK",'7D - extended'!AC11)</f>
        <v>0</v>
      </c>
      <c r="L24" s="51">
        <f>IF(ISBLANK('7D - extended'!AG11),"##BLANK",'7D - extended'!AG11)</f>
        <v>0</v>
      </c>
      <c r="M24" s="51">
        <f>IF(ISBLANK('7D - extended'!AK11),"##BLANK",'7D - extended'!AK11)</f>
        <v>0</v>
      </c>
      <c r="N24" s="51">
        <f>IF(ISBLANK('7D - extended'!AO11),"##BLANK",'7D - extended'!AO11)</f>
        <v>0</v>
      </c>
      <c r="O24" s="51">
        <f>IF(ISBLANK('7D - extended'!AS11),"##BLANK",'7D - extended'!AS11)</f>
        <v>0</v>
      </c>
      <c r="P24" s="51">
        <f>IF(ISBLANK('7D - extended'!AW11),"##BLANK",'7D - extended'!AW11)</f>
        <v>0</v>
      </c>
    </row>
    <row r="25" spans="1:16">
      <c r="A25" s="49" t="str">
        <f xml:space="preserve"> '7B'!$D$2</f>
        <v>XXX</v>
      </c>
      <c r="B25" s="49" t="s">
        <v>715</v>
      </c>
      <c r="C25" s="49" t="s">
        <v>943</v>
      </c>
      <c r="D25" s="49" t="s">
        <v>921</v>
      </c>
      <c r="E25" s="49" t="s">
        <v>1003</v>
      </c>
      <c r="F25" s="51">
        <f>IF(ISBLANK('7D - extended'!I12),"##BLANK",'7D - extended'!I12)</f>
        <v>0</v>
      </c>
      <c r="G25" s="51">
        <f>IF(ISBLANK('7D - extended'!M12),"##BLANK",'7D - extended'!M12)</f>
        <v>0</v>
      </c>
      <c r="H25" s="51">
        <f>IF(ISBLANK('7D - extended'!Q12),"##BLANK",'7D - extended'!Q12)</f>
        <v>0</v>
      </c>
      <c r="I25" s="51">
        <f>IF(ISBLANK('7D - extended'!U12),"##BLANK",'7D - extended'!U12)</f>
        <v>0</v>
      </c>
      <c r="J25" s="51">
        <f>IF(ISBLANK('7D - extended'!Y12),"##BLANK",'7D - extended'!Y12)</f>
        <v>0</v>
      </c>
      <c r="K25" s="51">
        <f>IF(ISBLANK('7D - extended'!AC12),"##BLANK",'7D - extended'!AC12)</f>
        <v>0</v>
      </c>
      <c r="L25" s="51">
        <f>IF(ISBLANK('7D - extended'!AG12),"##BLANK",'7D - extended'!AG12)</f>
        <v>0</v>
      </c>
      <c r="M25" s="51">
        <f>IF(ISBLANK('7D - extended'!AK12),"##BLANK",'7D - extended'!AK12)</f>
        <v>0</v>
      </c>
      <c r="N25" s="51">
        <f>IF(ISBLANK('7D - extended'!AO12),"##BLANK",'7D - extended'!AO12)</f>
        <v>0</v>
      </c>
      <c r="O25" s="51">
        <f>IF(ISBLANK('7D - extended'!AS12),"##BLANK",'7D - extended'!AS12)</f>
        <v>0</v>
      </c>
      <c r="P25" s="51">
        <f>IF(ISBLANK('7D - extended'!AW12),"##BLANK",'7D - extended'!AW12)</f>
        <v>0</v>
      </c>
    </row>
    <row r="26" spans="1:16">
      <c r="A26" s="49" t="str">
        <f xml:space="preserve"> '7B'!$D$2</f>
        <v>XXX</v>
      </c>
      <c r="B26" s="49" t="s">
        <v>721</v>
      </c>
      <c r="C26" s="49" t="s">
        <v>944</v>
      </c>
      <c r="D26" s="49" t="s">
        <v>921</v>
      </c>
      <c r="E26" s="49" t="s">
        <v>1003</v>
      </c>
      <c r="F26" s="51">
        <f>IF(ISBLANK('7D - extended'!I13),"##BLANK",'7D - extended'!I13)</f>
        <v>0</v>
      </c>
      <c r="G26" s="51">
        <f>IF(ISBLANK('7D - extended'!M13),"##BLANK",'7D - extended'!M13)</f>
        <v>0</v>
      </c>
      <c r="H26" s="51">
        <f>IF(ISBLANK('7D - extended'!Q13),"##BLANK",'7D - extended'!Q13)</f>
        <v>0</v>
      </c>
      <c r="I26" s="51">
        <f>IF(ISBLANK('7D - extended'!U13),"##BLANK",'7D - extended'!U13)</f>
        <v>0</v>
      </c>
      <c r="J26" s="51">
        <f>IF(ISBLANK('7D - extended'!Y13),"##BLANK",'7D - extended'!Y13)</f>
        <v>0</v>
      </c>
      <c r="K26" s="51">
        <f>IF(ISBLANK('7D - extended'!AC13),"##BLANK",'7D - extended'!AC13)</f>
        <v>0</v>
      </c>
      <c r="L26" s="51">
        <f>IF(ISBLANK('7D - extended'!AG13),"##BLANK",'7D - extended'!AG13)</f>
        <v>0</v>
      </c>
      <c r="M26" s="51">
        <f>IF(ISBLANK('7D - extended'!AK13),"##BLANK",'7D - extended'!AK13)</f>
        <v>0</v>
      </c>
      <c r="N26" s="51">
        <f>IF(ISBLANK('7D - extended'!AO13),"##BLANK",'7D - extended'!AO13)</f>
        <v>0</v>
      </c>
      <c r="O26" s="51">
        <f>IF(ISBLANK('7D - extended'!AS13),"##BLANK",'7D - extended'!AS13)</f>
        <v>0</v>
      </c>
      <c r="P26" s="51">
        <f>IF(ISBLANK('7D - extended'!AW13),"##BLANK",'7D - extended'!AW13)</f>
        <v>0</v>
      </c>
    </row>
    <row r="27" spans="1:16">
      <c r="A27" s="49" t="str">
        <f xml:space="preserve"> '7B'!$D$2</f>
        <v>XXX</v>
      </c>
      <c r="B27" s="49" t="s">
        <v>727</v>
      </c>
      <c r="C27" s="49" t="s">
        <v>945</v>
      </c>
      <c r="D27" s="49" t="s">
        <v>921</v>
      </c>
      <c r="E27" s="49" t="s">
        <v>1003</v>
      </c>
      <c r="F27" s="51">
        <f>IF(ISBLANK('7D - extended'!I14),"##BLANK",'7D - extended'!I14)</f>
        <v>0</v>
      </c>
      <c r="G27" s="51">
        <f>IF(ISBLANK('7D - extended'!M14),"##BLANK",'7D - extended'!M14)</f>
        <v>0</v>
      </c>
      <c r="H27" s="51">
        <f>IF(ISBLANK('7D - extended'!Q14),"##BLANK",'7D - extended'!Q14)</f>
        <v>0</v>
      </c>
      <c r="I27" s="51">
        <f>IF(ISBLANK('7D - extended'!U14),"##BLANK",'7D - extended'!U14)</f>
        <v>0</v>
      </c>
      <c r="J27" s="51">
        <f>IF(ISBLANK('7D - extended'!Y14),"##BLANK",'7D - extended'!Y14)</f>
        <v>0</v>
      </c>
      <c r="K27" s="51">
        <f>IF(ISBLANK('7D - extended'!AC14),"##BLANK",'7D - extended'!AC14)</f>
        <v>0</v>
      </c>
      <c r="L27" s="51">
        <f>IF(ISBLANK('7D - extended'!AG14),"##BLANK",'7D - extended'!AG14)</f>
        <v>0</v>
      </c>
      <c r="M27" s="51">
        <f>IF(ISBLANK('7D - extended'!AK14),"##BLANK",'7D - extended'!AK14)</f>
        <v>0</v>
      </c>
      <c r="N27" s="51">
        <f>IF(ISBLANK('7D - extended'!AO14),"##BLANK",'7D - extended'!AO14)</f>
        <v>0</v>
      </c>
      <c r="O27" s="51">
        <f>IF(ISBLANK('7D - extended'!AS14),"##BLANK",'7D - extended'!AS14)</f>
        <v>0</v>
      </c>
      <c r="P27" s="51">
        <f>IF(ISBLANK('7D - extended'!AW14),"##BLANK",'7D - extended'!AW14)</f>
        <v>0</v>
      </c>
    </row>
    <row r="28" spans="1:16">
      <c r="A28" s="49" t="str">
        <f xml:space="preserve"> '7B'!$D$2</f>
        <v>XXX</v>
      </c>
      <c r="B28" s="49" t="s">
        <v>733</v>
      </c>
      <c r="C28" s="49" t="s">
        <v>946</v>
      </c>
      <c r="D28" s="49" t="s">
        <v>921</v>
      </c>
      <c r="E28" s="49" t="s">
        <v>1003</v>
      </c>
      <c r="F28" s="51">
        <f>IF(ISBLANK('7D - extended'!I15),"##BLANK",'7D - extended'!I15)</f>
        <v>0</v>
      </c>
      <c r="G28" s="51">
        <f>IF(ISBLANK('7D - extended'!M15),"##BLANK",'7D - extended'!M15)</f>
        <v>0</v>
      </c>
      <c r="H28" s="51">
        <f>IF(ISBLANK('7D - extended'!Q15),"##BLANK",'7D - extended'!Q15)</f>
        <v>0</v>
      </c>
      <c r="I28" s="51">
        <f>IF(ISBLANK('7D - extended'!U15),"##BLANK",'7D - extended'!U15)</f>
        <v>0</v>
      </c>
      <c r="J28" s="51">
        <f>IF(ISBLANK('7D - extended'!Y15),"##BLANK",'7D - extended'!Y15)</f>
        <v>0</v>
      </c>
      <c r="K28" s="51">
        <f>IF(ISBLANK('7D - extended'!AC15),"##BLANK",'7D - extended'!AC15)</f>
        <v>0</v>
      </c>
      <c r="L28" s="51">
        <f>IF(ISBLANK('7D - extended'!AG15),"##BLANK",'7D - extended'!AG15)</f>
        <v>0</v>
      </c>
      <c r="M28" s="51">
        <f>IF(ISBLANK('7D - extended'!AK15),"##BLANK",'7D - extended'!AK15)</f>
        <v>0</v>
      </c>
      <c r="N28" s="51">
        <f>IF(ISBLANK('7D - extended'!AO15),"##BLANK",'7D - extended'!AO15)</f>
        <v>0</v>
      </c>
      <c r="O28" s="51">
        <f>IF(ISBLANK('7D - extended'!AS15),"##BLANK",'7D - extended'!AS15)</f>
        <v>0</v>
      </c>
      <c r="P28" s="51">
        <f>IF(ISBLANK('7D - extended'!AW15),"##BLANK",'7D - extended'!AW15)</f>
        <v>0</v>
      </c>
    </row>
    <row r="29" spans="1:16">
      <c r="A29" s="49" t="str">
        <f xml:space="preserve"> '7B'!$D$2</f>
        <v>XXX</v>
      </c>
      <c r="B29" s="49" t="s">
        <v>739</v>
      </c>
      <c r="C29" s="49" t="s">
        <v>947</v>
      </c>
      <c r="D29" s="49" t="s">
        <v>921</v>
      </c>
      <c r="E29" s="49" t="s">
        <v>1003</v>
      </c>
      <c r="F29" s="51">
        <f>IF(ISBLANK('7D - extended'!I16),"##BLANK",'7D - extended'!I16)</f>
        <v>0</v>
      </c>
      <c r="G29" s="51">
        <f>IF(ISBLANK('7D - extended'!M16),"##BLANK",'7D - extended'!M16)</f>
        <v>0</v>
      </c>
      <c r="H29" s="51">
        <f>IF(ISBLANK('7D - extended'!Q16),"##BLANK",'7D - extended'!Q16)</f>
        <v>0</v>
      </c>
      <c r="I29" s="51">
        <f>IF(ISBLANK('7D - extended'!U16),"##BLANK",'7D - extended'!U16)</f>
        <v>0</v>
      </c>
      <c r="J29" s="51">
        <f>IF(ISBLANK('7D - extended'!Y16),"##BLANK",'7D - extended'!Y16)</f>
        <v>0</v>
      </c>
      <c r="K29" s="51">
        <f>IF(ISBLANK('7D - extended'!AC16),"##BLANK",'7D - extended'!AC16)</f>
        <v>0</v>
      </c>
      <c r="L29" s="51">
        <f>IF(ISBLANK('7D - extended'!AG16),"##BLANK",'7D - extended'!AG16)</f>
        <v>0</v>
      </c>
      <c r="M29" s="51">
        <f>IF(ISBLANK('7D - extended'!AK16),"##BLANK",'7D - extended'!AK16)</f>
        <v>0</v>
      </c>
      <c r="N29" s="51">
        <f>IF(ISBLANK('7D - extended'!AO16),"##BLANK",'7D - extended'!AO16)</f>
        <v>0</v>
      </c>
      <c r="O29" s="51">
        <f>IF(ISBLANK('7D - extended'!AS16),"##BLANK",'7D - extended'!AS16)</f>
        <v>0</v>
      </c>
      <c r="P29" s="51">
        <f>IF(ISBLANK('7D - extended'!AW16),"##BLANK",'7D - extended'!AW16)</f>
        <v>0</v>
      </c>
    </row>
    <row r="30" spans="1:16">
      <c r="A30" s="49" t="str">
        <f xml:space="preserve"> '7B'!$D$2</f>
        <v>XXX</v>
      </c>
      <c r="B30" s="49" t="s">
        <v>745</v>
      </c>
      <c r="C30" s="49" t="s">
        <v>948</v>
      </c>
      <c r="D30" s="49" t="s">
        <v>921</v>
      </c>
      <c r="E30" s="49" t="s">
        <v>1003</v>
      </c>
      <c r="F30" s="51">
        <f>IF(ISBLANK('7D - extended'!I17),"##BLANK",'7D - extended'!I17)</f>
        <v>0</v>
      </c>
      <c r="G30" s="51">
        <f>IF(ISBLANK('7D - extended'!M17),"##BLANK",'7D - extended'!M17)</f>
        <v>0</v>
      </c>
      <c r="H30" s="51">
        <f>IF(ISBLANK('7D - extended'!Q17),"##BLANK",'7D - extended'!Q17)</f>
        <v>0</v>
      </c>
      <c r="I30" s="51">
        <f>IF(ISBLANK('7D - extended'!U17),"##BLANK",'7D - extended'!U17)</f>
        <v>0</v>
      </c>
      <c r="J30" s="51">
        <f>IF(ISBLANK('7D - extended'!Y17),"##BLANK",'7D - extended'!Y17)</f>
        <v>0</v>
      </c>
      <c r="K30" s="51">
        <f>IF(ISBLANK('7D - extended'!AC17),"##BLANK",'7D - extended'!AC17)</f>
        <v>0</v>
      </c>
      <c r="L30" s="51">
        <f>IF(ISBLANK('7D - extended'!AG17),"##BLANK",'7D - extended'!AG17)</f>
        <v>0</v>
      </c>
      <c r="M30" s="51">
        <f>IF(ISBLANK('7D - extended'!AK17),"##BLANK",'7D - extended'!AK17)</f>
        <v>0</v>
      </c>
      <c r="N30" s="51">
        <f>IF(ISBLANK('7D - extended'!AO17),"##BLANK",'7D - extended'!AO17)</f>
        <v>0</v>
      </c>
      <c r="O30" s="51">
        <f>IF(ISBLANK('7D - extended'!AS17),"##BLANK",'7D - extended'!AS17)</f>
        <v>0</v>
      </c>
      <c r="P30" s="51">
        <f>IF(ISBLANK('7D - extended'!AW17),"##BLANK",'7D - extended'!AW17)</f>
        <v>0</v>
      </c>
    </row>
    <row r="31" spans="1:16">
      <c r="A31" s="49" t="str">
        <f xml:space="preserve"> '7B'!$D$2</f>
        <v>XXX</v>
      </c>
      <c r="B31" s="49" t="s">
        <v>750</v>
      </c>
      <c r="C31" s="49" t="s">
        <v>949</v>
      </c>
      <c r="D31" s="49" t="s">
        <v>748</v>
      </c>
      <c r="E31" s="49" t="s">
        <v>1003</v>
      </c>
      <c r="F31" s="51" t="str">
        <f>IF(ISBLANK('7D - extended'!F20),"##BLANK",'7D - extended'!F20)</f>
        <v>##BLANK</v>
      </c>
      <c r="G31" s="51" t="str">
        <f>IF(ISBLANK('7D - extended'!J20),"##BLANK",'7D - extended'!J20)</f>
        <v>##BLANK</v>
      </c>
      <c r="H31" s="51" t="str">
        <f>IF(ISBLANK('7D - extended'!N20),"##BLANK",'7D - extended'!N20)</f>
        <v>##BLANK</v>
      </c>
      <c r="I31" s="51" t="str">
        <f>IF(ISBLANK('7D - extended'!R20),"##BLANK",'7D - extended'!R20)</f>
        <v>##BLANK</v>
      </c>
      <c r="J31" s="51" t="str">
        <f>IF(ISBLANK('7D - extended'!V20),"##BLANK",'7D - extended'!V20)</f>
        <v>##BLANK</v>
      </c>
      <c r="K31" s="51" t="str">
        <f>IF(ISBLANK('7D - extended'!Z20),"##BLANK",'7D - extended'!Z20)</f>
        <v>##BLANK</v>
      </c>
      <c r="L31" s="51" t="str">
        <f>IF(ISBLANK('7D - extended'!AD20),"##BLANK",'7D - extended'!AD20)</f>
        <v>##BLANK</v>
      </c>
      <c r="M31" s="51" t="str">
        <f>IF(ISBLANK('7D - extended'!AH20),"##BLANK",'7D - extended'!AH20)</f>
        <v>##BLANK</v>
      </c>
      <c r="N31" s="51" t="str">
        <f>IF(ISBLANK('7D - extended'!AL20),"##BLANK",'7D - extended'!AL20)</f>
        <v>##BLANK</v>
      </c>
      <c r="O31" s="51" t="str">
        <f>IF(ISBLANK('7D - extended'!AP20),"##BLANK",'7D - extended'!AP20)</f>
        <v>##BLANK</v>
      </c>
      <c r="P31" s="51" t="str">
        <f>IF(ISBLANK('7D - extended'!AT20),"##BLANK",'7D - extended'!AT20)</f>
        <v>##BLANK</v>
      </c>
    </row>
    <row r="32" spans="1:16">
      <c r="A32" s="49" t="str">
        <f xml:space="preserve"> '7B'!$D$2</f>
        <v>XXX</v>
      </c>
      <c r="B32" s="49" t="s">
        <v>756</v>
      </c>
      <c r="C32" s="49" t="s">
        <v>950</v>
      </c>
      <c r="D32" s="49" t="s">
        <v>748</v>
      </c>
      <c r="E32" s="49" t="s">
        <v>1003</v>
      </c>
      <c r="F32" s="51" t="str">
        <f>IF(ISBLANK('7D - extended'!F21),"##BLANK",'7D - extended'!F21)</f>
        <v>##BLANK</v>
      </c>
      <c r="G32" s="51" t="str">
        <f>IF(ISBLANK('7D - extended'!J21),"##BLANK",'7D - extended'!J21)</f>
        <v>##BLANK</v>
      </c>
      <c r="H32" s="51" t="str">
        <f>IF(ISBLANK('7D - extended'!N21),"##BLANK",'7D - extended'!N21)</f>
        <v>##BLANK</v>
      </c>
      <c r="I32" s="51" t="str">
        <f>IF(ISBLANK('7D - extended'!R21),"##BLANK",'7D - extended'!R21)</f>
        <v>##BLANK</v>
      </c>
      <c r="J32" s="51" t="str">
        <f>IF(ISBLANK('7D - extended'!V21),"##BLANK",'7D - extended'!V21)</f>
        <v>##BLANK</v>
      </c>
      <c r="K32" s="51" t="str">
        <f>IF(ISBLANK('7D - extended'!Z21),"##BLANK",'7D - extended'!Z21)</f>
        <v>##BLANK</v>
      </c>
      <c r="L32" s="51" t="str">
        <f>IF(ISBLANK('7D - extended'!AD21),"##BLANK",'7D - extended'!AD21)</f>
        <v>##BLANK</v>
      </c>
      <c r="M32" s="51" t="str">
        <f>IF(ISBLANK('7D - extended'!AH21),"##BLANK",'7D - extended'!AH21)</f>
        <v>##BLANK</v>
      </c>
      <c r="N32" s="51" t="str">
        <f>IF(ISBLANK('7D - extended'!AL21),"##BLANK",'7D - extended'!AL21)</f>
        <v>##BLANK</v>
      </c>
      <c r="O32" s="51" t="str">
        <f>IF(ISBLANK('7D - extended'!AP21),"##BLANK",'7D - extended'!AP21)</f>
        <v>##BLANK</v>
      </c>
      <c r="P32" s="51" t="str">
        <f>IF(ISBLANK('7D - extended'!AT21),"##BLANK",'7D - extended'!AT21)</f>
        <v>##BLANK</v>
      </c>
    </row>
    <row r="33" spans="1:16">
      <c r="A33" s="49" t="str">
        <f xml:space="preserve"> '7B'!$D$2</f>
        <v>XXX</v>
      </c>
      <c r="B33" s="49" t="s">
        <v>762</v>
      </c>
      <c r="C33" s="49" t="s">
        <v>951</v>
      </c>
      <c r="D33" s="49" t="s">
        <v>748</v>
      </c>
      <c r="E33" s="49" t="s">
        <v>1003</v>
      </c>
      <c r="F33" s="51" t="str">
        <f>IF(ISBLANK('7D - extended'!F22),"##BLANK",'7D - extended'!F22)</f>
        <v>##BLANK</v>
      </c>
      <c r="G33" s="51" t="str">
        <f>IF(ISBLANK('7D - extended'!J22),"##BLANK",'7D - extended'!J22)</f>
        <v>##BLANK</v>
      </c>
      <c r="H33" s="51" t="str">
        <f>IF(ISBLANK('7D - extended'!N22),"##BLANK",'7D - extended'!N22)</f>
        <v>##BLANK</v>
      </c>
      <c r="I33" s="51" t="str">
        <f>IF(ISBLANK('7D - extended'!R22),"##BLANK",'7D - extended'!R22)</f>
        <v>##BLANK</v>
      </c>
      <c r="J33" s="51" t="str">
        <f>IF(ISBLANK('7D - extended'!V22),"##BLANK",'7D - extended'!V22)</f>
        <v>##BLANK</v>
      </c>
      <c r="K33" s="51" t="str">
        <f>IF(ISBLANK('7D - extended'!Z22),"##BLANK",'7D - extended'!Z22)</f>
        <v>##BLANK</v>
      </c>
      <c r="L33" s="51" t="str">
        <f>IF(ISBLANK('7D - extended'!AD22),"##BLANK",'7D - extended'!AD22)</f>
        <v>##BLANK</v>
      </c>
      <c r="M33" s="51" t="str">
        <f>IF(ISBLANK('7D - extended'!AH22),"##BLANK",'7D - extended'!AH22)</f>
        <v>##BLANK</v>
      </c>
      <c r="N33" s="51" t="str">
        <f>IF(ISBLANK('7D - extended'!AL22),"##BLANK",'7D - extended'!AL22)</f>
        <v>##BLANK</v>
      </c>
      <c r="O33" s="51" t="str">
        <f>IF(ISBLANK('7D - extended'!AP22),"##BLANK",'7D - extended'!AP22)</f>
        <v>##BLANK</v>
      </c>
      <c r="P33" s="51" t="str">
        <f>IF(ISBLANK('7D - extended'!AT22),"##BLANK",'7D - extended'!AT22)</f>
        <v>##BLANK</v>
      </c>
    </row>
    <row r="34" spans="1:16">
      <c r="A34" s="49" t="str">
        <f xml:space="preserve"> '7B'!$D$2</f>
        <v>XXX</v>
      </c>
      <c r="B34" s="49" t="s">
        <v>768</v>
      </c>
      <c r="C34" s="49" t="s">
        <v>952</v>
      </c>
      <c r="D34" s="49" t="s">
        <v>748</v>
      </c>
      <c r="E34" s="49" t="s">
        <v>1003</v>
      </c>
      <c r="F34" s="51" t="str">
        <f>IF(ISBLANK('7D - extended'!F23),"##BLANK",'7D - extended'!F23)</f>
        <v>##BLANK</v>
      </c>
      <c r="G34" s="51" t="str">
        <f>IF(ISBLANK('7D - extended'!J23),"##BLANK",'7D - extended'!J23)</f>
        <v>##BLANK</v>
      </c>
      <c r="H34" s="51" t="str">
        <f>IF(ISBLANK('7D - extended'!N23),"##BLANK",'7D - extended'!N23)</f>
        <v>##BLANK</v>
      </c>
      <c r="I34" s="51" t="str">
        <f>IF(ISBLANK('7D - extended'!R23),"##BLANK",'7D - extended'!R23)</f>
        <v>##BLANK</v>
      </c>
      <c r="J34" s="51" t="str">
        <f>IF(ISBLANK('7D - extended'!V23),"##BLANK",'7D - extended'!V23)</f>
        <v>##BLANK</v>
      </c>
      <c r="K34" s="51" t="str">
        <f>IF(ISBLANK('7D - extended'!Z23),"##BLANK",'7D - extended'!Z23)</f>
        <v>##BLANK</v>
      </c>
      <c r="L34" s="51" t="str">
        <f>IF(ISBLANK('7D - extended'!AD23),"##BLANK",'7D - extended'!AD23)</f>
        <v>##BLANK</v>
      </c>
      <c r="M34" s="51" t="str">
        <f>IF(ISBLANK('7D - extended'!AH23),"##BLANK",'7D - extended'!AH23)</f>
        <v>##BLANK</v>
      </c>
      <c r="N34" s="51" t="str">
        <f>IF(ISBLANK('7D - extended'!AL23),"##BLANK",'7D - extended'!AL23)</f>
        <v>##BLANK</v>
      </c>
      <c r="O34" s="51" t="str">
        <f>IF(ISBLANK('7D - extended'!AP23),"##BLANK",'7D - extended'!AP23)</f>
        <v>##BLANK</v>
      </c>
      <c r="P34" s="51" t="str">
        <f>IF(ISBLANK('7D - extended'!AT23),"##BLANK",'7D - extended'!AT23)</f>
        <v>##BLANK</v>
      </c>
    </row>
    <row r="35" spans="1:16">
      <c r="A35" s="49" t="str">
        <f xml:space="preserve"> '7B'!$D$2</f>
        <v>XXX</v>
      </c>
      <c r="B35" s="49" t="s">
        <v>774</v>
      </c>
      <c r="C35" s="49" t="s">
        <v>953</v>
      </c>
      <c r="D35" s="49" t="s">
        <v>748</v>
      </c>
      <c r="E35" s="49" t="s">
        <v>1003</v>
      </c>
      <c r="F35" s="51" t="str">
        <f>IF(ISBLANK('7D - extended'!F24),"##BLANK",'7D - extended'!F24)</f>
        <v>##BLANK</v>
      </c>
      <c r="G35" s="51" t="str">
        <f>IF(ISBLANK('7D - extended'!J24),"##BLANK",'7D - extended'!J24)</f>
        <v>##BLANK</v>
      </c>
      <c r="H35" s="51" t="str">
        <f>IF(ISBLANK('7D - extended'!N24),"##BLANK",'7D - extended'!N24)</f>
        <v>##BLANK</v>
      </c>
      <c r="I35" s="51" t="str">
        <f>IF(ISBLANK('7D - extended'!R24),"##BLANK",'7D - extended'!R24)</f>
        <v>##BLANK</v>
      </c>
      <c r="J35" s="51" t="str">
        <f>IF(ISBLANK('7D - extended'!V24),"##BLANK",'7D - extended'!V24)</f>
        <v>##BLANK</v>
      </c>
      <c r="K35" s="51" t="str">
        <f>IF(ISBLANK('7D - extended'!Z24),"##BLANK",'7D - extended'!Z24)</f>
        <v>##BLANK</v>
      </c>
      <c r="L35" s="51" t="str">
        <f>IF(ISBLANK('7D - extended'!AD24),"##BLANK",'7D - extended'!AD24)</f>
        <v>##BLANK</v>
      </c>
      <c r="M35" s="51" t="str">
        <f>IF(ISBLANK('7D - extended'!AH24),"##BLANK",'7D - extended'!AH24)</f>
        <v>##BLANK</v>
      </c>
      <c r="N35" s="51" t="str">
        <f>IF(ISBLANK('7D - extended'!AL24),"##BLANK",'7D - extended'!AL24)</f>
        <v>##BLANK</v>
      </c>
      <c r="O35" s="51" t="str">
        <f>IF(ISBLANK('7D - extended'!AP24),"##BLANK",'7D - extended'!AP24)</f>
        <v>##BLANK</v>
      </c>
      <c r="P35" s="51" t="str">
        <f>IF(ISBLANK('7D - extended'!AT24),"##BLANK",'7D - extended'!AT24)</f>
        <v>##BLANK</v>
      </c>
    </row>
    <row r="36" spans="1:16">
      <c r="A36" s="49" t="str">
        <f xml:space="preserve"> '7B'!$D$2</f>
        <v>XXX</v>
      </c>
      <c r="B36" s="49" t="s">
        <v>780</v>
      </c>
      <c r="C36" s="49" t="s">
        <v>954</v>
      </c>
      <c r="D36" s="49" t="s">
        <v>748</v>
      </c>
      <c r="E36" s="49" t="s">
        <v>1003</v>
      </c>
      <c r="F36" s="51" t="str">
        <f>IF(ISBLANK('7D - extended'!F25),"##BLANK",'7D - extended'!F25)</f>
        <v>##BLANK</v>
      </c>
      <c r="G36" s="51" t="str">
        <f>IF(ISBLANK('7D - extended'!J25),"##BLANK",'7D - extended'!J25)</f>
        <v>##BLANK</v>
      </c>
      <c r="H36" s="51" t="str">
        <f>IF(ISBLANK('7D - extended'!N25),"##BLANK",'7D - extended'!N25)</f>
        <v>##BLANK</v>
      </c>
      <c r="I36" s="51" t="str">
        <f>IF(ISBLANK('7D - extended'!R25),"##BLANK",'7D - extended'!R25)</f>
        <v>##BLANK</v>
      </c>
      <c r="J36" s="51" t="str">
        <f>IF(ISBLANK('7D - extended'!V25),"##BLANK",'7D - extended'!V25)</f>
        <v>##BLANK</v>
      </c>
      <c r="K36" s="51" t="str">
        <f>IF(ISBLANK('7D - extended'!Z25),"##BLANK",'7D - extended'!Z25)</f>
        <v>##BLANK</v>
      </c>
      <c r="L36" s="51" t="str">
        <f>IF(ISBLANK('7D - extended'!AD25),"##BLANK",'7D - extended'!AD25)</f>
        <v>##BLANK</v>
      </c>
      <c r="M36" s="51" t="str">
        <f>IF(ISBLANK('7D - extended'!AH25),"##BLANK",'7D - extended'!AH25)</f>
        <v>##BLANK</v>
      </c>
      <c r="N36" s="51" t="str">
        <f>IF(ISBLANK('7D - extended'!AL25),"##BLANK",'7D - extended'!AL25)</f>
        <v>##BLANK</v>
      </c>
      <c r="O36" s="51" t="str">
        <f>IF(ISBLANK('7D - extended'!AP25),"##BLANK",'7D - extended'!AP25)</f>
        <v>##BLANK</v>
      </c>
      <c r="P36" s="51" t="str">
        <f>IF(ISBLANK('7D - extended'!AT25),"##BLANK",'7D - extended'!AT25)</f>
        <v>##BLANK</v>
      </c>
    </row>
    <row r="37" spans="1:16">
      <c r="A37" s="49" t="str">
        <f xml:space="preserve"> '7B'!$D$2</f>
        <v>XXX</v>
      </c>
      <c r="B37" s="49" t="s">
        <v>786</v>
      </c>
      <c r="C37" s="49" t="s">
        <v>955</v>
      </c>
      <c r="D37" s="49" t="s">
        <v>748</v>
      </c>
      <c r="E37" s="49" t="s">
        <v>1003</v>
      </c>
      <c r="F37" s="51">
        <f>IF(ISBLANK('7D - extended'!F26),"##BLANK",'7D - extended'!F26)</f>
        <v>0</v>
      </c>
      <c r="G37" s="51">
        <f>IF(ISBLANK('7D - extended'!J26),"##BLANK",'7D - extended'!J26)</f>
        <v>0</v>
      </c>
      <c r="H37" s="51">
        <f>IF(ISBLANK('7D - extended'!N26),"##BLANK",'7D - extended'!N26)</f>
        <v>0</v>
      </c>
      <c r="I37" s="51">
        <f>IF(ISBLANK('7D - extended'!R26),"##BLANK",'7D - extended'!R26)</f>
        <v>0</v>
      </c>
      <c r="J37" s="51">
        <f>IF(ISBLANK('7D - extended'!V26),"##BLANK",'7D - extended'!V26)</f>
        <v>0</v>
      </c>
      <c r="K37" s="51">
        <f>IF(ISBLANK('7D - extended'!Z26),"##BLANK",'7D - extended'!Z26)</f>
        <v>0</v>
      </c>
      <c r="L37" s="51">
        <f>IF(ISBLANK('7D - extended'!AD26),"##BLANK",'7D - extended'!AD26)</f>
        <v>0</v>
      </c>
      <c r="M37" s="51">
        <f>IF(ISBLANK('7D - extended'!AH26),"##BLANK",'7D - extended'!AH26)</f>
        <v>0</v>
      </c>
      <c r="N37" s="51">
        <f>IF(ISBLANK('7D - extended'!AL26),"##BLANK",'7D - extended'!AL26)</f>
        <v>0</v>
      </c>
      <c r="O37" s="51">
        <f>IF(ISBLANK('7D - extended'!AP26),"##BLANK",'7D - extended'!AP26)</f>
        <v>0</v>
      </c>
      <c r="P37" s="51">
        <f>IF(ISBLANK('7D - extended'!AT26),"##BLANK",'7D - extended'!AT26)</f>
        <v>0</v>
      </c>
    </row>
    <row r="38" spans="1:16">
      <c r="A38" s="49" t="str">
        <f xml:space="preserve"> '7B'!$D$2</f>
        <v>XXX</v>
      </c>
      <c r="B38" s="49" t="s">
        <v>751</v>
      </c>
      <c r="C38" s="49" t="s">
        <v>956</v>
      </c>
      <c r="D38" s="49" t="s">
        <v>748</v>
      </c>
      <c r="E38" s="49" t="s">
        <v>1003</v>
      </c>
      <c r="F38" s="51" t="str">
        <f>IF(ISBLANK('7D - extended'!G20),"##BLANK",'7D - extended'!G20)</f>
        <v>##BLANK</v>
      </c>
      <c r="G38" s="51" t="str">
        <f>IF(ISBLANK('7D - extended'!K20),"##BLANK",'7D - extended'!K20)</f>
        <v>##BLANK</v>
      </c>
      <c r="H38" s="51" t="str">
        <f>IF(ISBLANK('7D - extended'!O20),"##BLANK",'7D - extended'!O20)</f>
        <v>##BLANK</v>
      </c>
      <c r="I38" s="51" t="str">
        <f>IF(ISBLANK('7D - extended'!S20),"##BLANK",'7D - extended'!S20)</f>
        <v>##BLANK</v>
      </c>
      <c r="J38" s="51" t="str">
        <f>IF(ISBLANK('7D - extended'!W20),"##BLANK",'7D - extended'!W20)</f>
        <v>##BLANK</v>
      </c>
      <c r="K38" s="51" t="str">
        <f>IF(ISBLANK('7D - extended'!AA20),"##BLANK",'7D - extended'!AA20)</f>
        <v>##BLANK</v>
      </c>
      <c r="L38" s="51" t="str">
        <f>IF(ISBLANK('7D - extended'!AE20),"##BLANK",'7D - extended'!AE20)</f>
        <v>##BLANK</v>
      </c>
      <c r="M38" s="51" t="str">
        <f>IF(ISBLANK('7D - extended'!AI20),"##BLANK",'7D - extended'!AI20)</f>
        <v>##BLANK</v>
      </c>
      <c r="N38" s="51" t="str">
        <f>IF(ISBLANK('7D - extended'!AM20),"##BLANK",'7D - extended'!AM20)</f>
        <v>##BLANK</v>
      </c>
      <c r="O38" s="51" t="str">
        <f>IF(ISBLANK('7D - extended'!AQ20),"##BLANK",'7D - extended'!AQ20)</f>
        <v>##BLANK</v>
      </c>
      <c r="P38" s="51" t="str">
        <f>IF(ISBLANK('7D - extended'!AU20),"##BLANK",'7D - extended'!AU20)</f>
        <v>##BLANK</v>
      </c>
    </row>
    <row r="39" spans="1:16">
      <c r="A39" s="49" t="str">
        <f xml:space="preserve"> '7B'!$D$2</f>
        <v>XXX</v>
      </c>
      <c r="B39" s="49" t="s">
        <v>757</v>
      </c>
      <c r="C39" s="49" t="s">
        <v>957</v>
      </c>
      <c r="D39" s="49" t="s">
        <v>748</v>
      </c>
      <c r="E39" s="49" t="s">
        <v>1003</v>
      </c>
      <c r="F39" s="51" t="str">
        <f>IF(ISBLANK('7D - extended'!G21),"##BLANK",'7D - extended'!G21)</f>
        <v>##BLANK</v>
      </c>
      <c r="G39" s="51" t="str">
        <f>IF(ISBLANK('7D - extended'!K21),"##BLANK",'7D - extended'!K21)</f>
        <v>##BLANK</v>
      </c>
      <c r="H39" s="51" t="str">
        <f>IF(ISBLANK('7D - extended'!O21),"##BLANK",'7D - extended'!O21)</f>
        <v>##BLANK</v>
      </c>
      <c r="I39" s="51" t="str">
        <f>IF(ISBLANK('7D - extended'!S21),"##BLANK",'7D - extended'!S21)</f>
        <v>##BLANK</v>
      </c>
      <c r="J39" s="51" t="str">
        <f>IF(ISBLANK('7D - extended'!W21),"##BLANK",'7D - extended'!W21)</f>
        <v>##BLANK</v>
      </c>
      <c r="K39" s="51" t="str">
        <f>IF(ISBLANK('7D - extended'!AA21),"##BLANK",'7D - extended'!AA21)</f>
        <v>##BLANK</v>
      </c>
      <c r="L39" s="51" t="str">
        <f>IF(ISBLANK('7D - extended'!AE21),"##BLANK",'7D - extended'!AE21)</f>
        <v>##BLANK</v>
      </c>
      <c r="M39" s="51" t="str">
        <f>IF(ISBLANK('7D - extended'!AI21),"##BLANK",'7D - extended'!AI21)</f>
        <v>##BLANK</v>
      </c>
      <c r="N39" s="51" t="str">
        <f>IF(ISBLANK('7D - extended'!AM21),"##BLANK",'7D - extended'!AM21)</f>
        <v>##BLANK</v>
      </c>
      <c r="O39" s="51" t="str">
        <f>IF(ISBLANK('7D - extended'!AQ21),"##BLANK",'7D - extended'!AQ21)</f>
        <v>##BLANK</v>
      </c>
      <c r="P39" s="51" t="str">
        <f>IF(ISBLANK('7D - extended'!AU21),"##BLANK",'7D - extended'!AU21)</f>
        <v>##BLANK</v>
      </c>
    </row>
    <row r="40" spans="1:16">
      <c r="A40" s="49" t="str">
        <f xml:space="preserve"> '7B'!$D$2</f>
        <v>XXX</v>
      </c>
      <c r="B40" s="49" t="s">
        <v>763</v>
      </c>
      <c r="C40" s="49" t="s">
        <v>958</v>
      </c>
      <c r="D40" s="49" t="s">
        <v>748</v>
      </c>
      <c r="E40" s="49" t="s">
        <v>1003</v>
      </c>
      <c r="F40" s="51" t="str">
        <f>IF(ISBLANK('7D - extended'!G22),"##BLANK",'7D - extended'!G22)</f>
        <v>##BLANK</v>
      </c>
      <c r="G40" s="51" t="str">
        <f>IF(ISBLANK('7D - extended'!K22),"##BLANK",'7D - extended'!K22)</f>
        <v>##BLANK</v>
      </c>
      <c r="H40" s="51" t="str">
        <f>IF(ISBLANK('7D - extended'!O22),"##BLANK",'7D - extended'!O22)</f>
        <v>##BLANK</v>
      </c>
      <c r="I40" s="51" t="str">
        <f>IF(ISBLANK('7D - extended'!S22),"##BLANK",'7D - extended'!S22)</f>
        <v>##BLANK</v>
      </c>
      <c r="J40" s="51" t="str">
        <f>IF(ISBLANK('7D - extended'!W22),"##BLANK",'7D - extended'!W22)</f>
        <v>##BLANK</v>
      </c>
      <c r="K40" s="51" t="str">
        <f>IF(ISBLANK('7D - extended'!AA22),"##BLANK",'7D - extended'!AA22)</f>
        <v>##BLANK</v>
      </c>
      <c r="L40" s="51" t="str">
        <f>IF(ISBLANK('7D - extended'!AE22),"##BLANK",'7D - extended'!AE22)</f>
        <v>##BLANK</v>
      </c>
      <c r="M40" s="51" t="str">
        <f>IF(ISBLANK('7D - extended'!AI22),"##BLANK",'7D - extended'!AI22)</f>
        <v>##BLANK</v>
      </c>
      <c r="N40" s="51" t="str">
        <f>IF(ISBLANK('7D - extended'!AM22),"##BLANK",'7D - extended'!AM22)</f>
        <v>##BLANK</v>
      </c>
      <c r="O40" s="51" t="str">
        <f>IF(ISBLANK('7D - extended'!AQ22),"##BLANK",'7D - extended'!AQ22)</f>
        <v>##BLANK</v>
      </c>
      <c r="P40" s="51" t="str">
        <f>IF(ISBLANK('7D - extended'!AU22),"##BLANK",'7D - extended'!AU22)</f>
        <v>##BLANK</v>
      </c>
    </row>
    <row r="41" spans="1:16">
      <c r="A41" s="49" t="str">
        <f xml:space="preserve"> '7B'!$D$2</f>
        <v>XXX</v>
      </c>
      <c r="B41" s="49" t="s">
        <v>769</v>
      </c>
      <c r="C41" s="49" t="s">
        <v>959</v>
      </c>
      <c r="D41" s="49" t="s">
        <v>748</v>
      </c>
      <c r="E41" s="49" t="s">
        <v>1003</v>
      </c>
      <c r="F41" s="51" t="str">
        <f>IF(ISBLANK('7D - extended'!G23),"##BLANK",'7D - extended'!G23)</f>
        <v>##BLANK</v>
      </c>
      <c r="G41" s="51" t="str">
        <f>IF(ISBLANK('7D - extended'!K23),"##BLANK",'7D - extended'!K23)</f>
        <v>##BLANK</v>
      </c>
      <c r="H41" s="51" t="str">
        <f>IF(ISBLANK('7D - extended'!O23),"##BLANK",'7D - extended'!O23)</f>
        <v>##BLANK</v>
      </c>
      <c r="I41" s="51" t="str">
        <f>IF(ISBLANK('7D - extended'!S23),"##BLANK",'7D - extended'!S23)</f>
        <v>##BLANK</v>
      </c>
      <c r="J41" s="51" t="str">
        <f>IF(ISBLANK('7D - extended'!W23),"##BLANK",'7D - extended'!W23)</f>
        <v>##BLANK</v>
      </c>
      <c r="K41" s="51" t="str">
        <f>IF(ISBLANK('7D - extended'!AA23),"##BLANK",'7D - extended'!AA23)</f>
        <v>##BLANK</v>
      </c>
      <c r="L41" s="51" t="str">
        <f>IF(ISBLANK('7D - extended'!AE23),"##BLANK",'7D - extended'!AE23)</f>
        <v>##BLANK</v>
      </c>
      <c r="M41" s="51" t="str">
        <f>IF(ISBLANK('7D - extended'!AI23),"##BLANK",'7D - extended'!AI23)</f>
        <v>##BLANK</v>
      </c>
      <c r="N41" s="51" t="str">
        <f>IF(ISBLANK('7D - extended'!AM23),"##BLANK",'7D - extended'!AM23)</f>
        <v>##BLANK</v>
      </c>
      <c r="O41" s="51" t="str">
        <f>IF(ISBLANK('7D - extended'!AQ23),"##BLANK",'7D - extended'!AQ23)</f>
        <v>##BLANK</v>
      </c>
      <c r="P41" s="51" t="str">
        <f>IF(ISBLANK('7D - extended'!AU23),"##BLANK",'7D - extended'!AU23)</f>
        <v>##BLANK</v>
      </c>
    </row>
    <row r="42" spans="1:16">
      <c r="A42" s="49" t="str">
        <f xml:space="preserve"> '7B'!$D$2</f>
        <v>XXX</v>
      </c>
      <c r="B42" s="49" t="s">
        <v>775</v>
      </c>
      <c r="C42" s="49" t="s">
        <v>960</v>
      </c>
      <c r="D42" s="49" t="s">
        <v>748</v>
      </c>
      <c r="E42" s="49" t="s">
        <v>1003</v>
      </c>
      <c r="F42" s="51" t="str">
        <f>IF(ISBLANK('7D - extended'!G24),"##BLANK",'7D - extended'!G24)</f>
        <v>##BLANK</v>
      </c>
      <c r="G42" s="51" t="str">
        <f>IF(ISBLANK('7D - extended'!K24),"##BLANK",'7D - extended'!K24)</f>
        <v>##BLANK</v>
      </c>
      <c r="H42" s="51" t="str">
        <f>IF(ISBLANK('7D - extended'!O24),"##BLANK",'7D - extended'!O24)</f>
        <v>##BLANK</v>
      </c>
      <c r="I42" s="51" t="str">
        <f>IF(ISBLANK('7D - extended'!S24),"##BLANK",'7D - extended'!S24)</f>
        <v>##BLANK</v>
      </c>
      <c r="J42" s="51" t="str">
        <f>IF(ISBLANK('7D - extended'!W24),"##BLANK",'7D - extended'!W24)</f>
        <v>##BLANK</v>
      </c>
      <c r="K42" s="51" t="str">
        <f>IF(ISBLANK('7D - extended'!AA24),"##BLANK",'7D - extended'!AA24)</f>
        <v>##BLANK</v>
      </c>
      <c r="L42" s="51" t="str">
        <f>IF(ISBLANK('7D - extended'!AE24),"##BLANK",'7D - extended'!AE24)</f>
        <v>##BLANK</v>
      </c>
      <c r="M42" s="51" t="str">
        <f>IF(ISBLANK('7D - extended'!AI24),"##BLANK",'7D - extended'!AI24)</f>
        <v>##BLANK</v>
      </c>
      <c r="N42" s="51" t="str">
        <f>IF(ISBLANK('7D - extended'!AM24),"##BLANK",'7D - extended'!AM24)</f>
        <v>##BLANK</v>
      </c>
      <c r="O42" s="51" t="str">
        <f>IF(ISBLANK('7D - extended'!AQ24),"##BLANK",'7D - extended'!AQ24)</f>
        <v>##BLANK</v>
      </c>
      <c r="P42" s="51" t="str">
        <f>IF(ISBLANK('7D - extended'!AU24),"##BLANK",'7D - extended'!AU24)</f>
        <v>##BLANK</v>
      </c>
    </row>
    <row r="43" spans="1:16">
      <c r="A43" s="49" t="str">
        <f xml:space="preserve"> '7B'!$D$2</f>
        <v>XXX</v>
      </c>
      <c r="B43" s="49" t="s">
        <v>781</v>
      </c>
      <c r="C43" s="49" t="s">
        <v>961</v>
      </c>
      <c r="D43" s="49" t="s">
        <v>748</v>
      </c>
      <c r="E43" s="49" t="s">
        <v>1003</v>
      </c>
      <c r="F43" s="51" t="str">
        <f>IF(ISBLANK('7D - extended'!G25),"##BLANK",'7D - extended'!G25)</f>
        <v>##BLANK</v>
      </c>
      <c r="G43" s="51" t="str">
        <f>IF(ISBLANK('7D - extended'!K25),"##BLANK",'7D - extended'!K25)</f>
        <v>##BLANK</v>
      </c>
      <c r="H43" s="51" t="str">
        <f>IF(ISBLANK('7D - extended'!O25),"##BLANK",'7D - extended'!O25)</f>
        <v>##BLANK</v>
      </c>
      <c r="I43" s="51" t="str">
        <f>IF(ISBLANK('7D - extended'!S25),"##BLANK",'7D - extended'!S25)</f>
        <v>##BLANK</v>
      </c>
      <c r="J43" s="51" t="str">
        <f>IF(ISBLANK('7D - extended'!W25),"##BLANK",'7D - extended'!W25)</f>
        <v>##BLANK</v>
      </c>
      <c r="K43" s="51" t="str">
        <f>IF(ISBLANK('7D - extended'!AA25),"##BLANK",'7D - extended'!AA25)</f>
        <v>##BLANK</v>
      </c>
      <c r="L43" s="51" t="str">
        <f>IF(ISBLANK('7D - extended'!AE25),"##BLANK",'7D - extended'!AE25)</f>
        <v>##BLANK</v>
      </c>
      <c r="M43" s="51" t="str">
        <f>IF(ISBLANK('7D - extended'!AI25),"##BLANK",'7D - extended'!AI25)</f>
        <v>##BLANK</v>
      </c>
      <c r="N43" s="51" t="str">
        <f>IF(ISBLANK('7D - extended'!AM25),"##BLANK",'7D - extended'!AM25)</f>
        <v>##BLANK</v>
      </c>
      <c r="O43" s="51" t="str">
        <f>IF(ISBLANK('7D - extended'!AQ25),"##BLANK",'7D - extended'!AQ25)</f>
        <v>##BLANK</v>
      </c>
      <c r="P43" s="51" t="str">
        <f>IF(ISBLANK('7D - extended'!AU25),"##BLANK",'7D - extended'!AU25)</f>
        <v>##BLANK</v>
      </c>
    </row>
    <row r="44" spans="1:16">
      <c r="A44" s="49" t="str">
        <f xml:space="preserve"> '7B'!$D$2</f>
        <v>XXX</v>
      </c>
      <c r="B44" s="49" t="s">
        <v>787</v>
      </c>
      <c r="C44" s="49" t="s">
        <v>962</v>
      </c>
      <c r="D44" s="49" t="s">
        <v>748</v>
      </c>
      <c r="E44" s="49" t="s">
        <v>1003</v>
      </c>
      <c r="F44" s="51">
        <f>IF(ISBLANK('7D - extended'!G26),"##BLANK",'7D - extended'!G26)</f>
        <v>0</v>
      </c>
      <c r="G44" s="51">
        <f>IF(ISBLANK('7D - extended'!K26),"##BLANK",'7D - extended'!K26)</f>
        <v>0</v>
      </c>
      <c r="H44" s="51">
        <f>IF(ISBLANK('7D - extended'!O26),"##BLANK",'7D - extended'!O26)</f>
        <v>0</v>
      </c>
      <c r="I44" s="51">
        <f>IF(ISBLANK('7D - extended'!S26),"##BLANK",'7D - extended'!S26)</f>
        <v>0</v>
      </c>
      <c r="J44" s="51">
        <f>IF(ISBLANK('7D - extended'!W26),"##BLANK",'7D - extended'!W26)</f>
        <v>0</v>
      </c>
      <c r="K44" s="51">
        <f>IF(ISBLANK('7D - extended'!AA26),"##BLANK",'7D - extended'!AA26)</f>
        <v>0</v>
      </c>
      <c r="L44" s="51">
        <f>IF(ISBLANK('7D - extended'!AE26),"##BLANK",'7D - extended'!AE26)</f>
        <v>0</v>
      </c>
      <c r="M44" s="51">
        <f>IF(ISBLANK('7D - extended'!AI26),"##BLANK",'7D - extended'!AI26)</f>
        <v>0</v>
      </c>
      <c r="N44" s="51">
        <f>IF(ISBLANK('7D - extended'!AM26),"##BLANK",'7D - extended'!AM26)</f>
        <v>0</v>
      </c>
      <c r="O44" s="51">
        <f>IF(ISBLANK('7D - extended'!AQ26),"##BLANK",'7D - extended'!AQ26)</f>
        <v>0</v>
      </c>
      <c r="P44" s="51">
        <f>IF(ISBLANK('7D - extended'!AU26),"##BLANK",'7D - extended'!AU26)</f>
        <v>0</v>
      </c>
    </row>
    <row r="45" spans="1:16">
      <c r="A45" s="49" t="str">
        <f xml:space="preserve"> '7B'!$D$2</f>
        <v>XXX</v>
      </c>
      <c r="B45" s="49" t="s">
        <v>752</v>
      </c>
      <c r="C45" s="49" t="s">
        <v>963</v>
      </c>
      <c r="D45" s="49" t="s">
        <v>748</v>
      </c>
      <c r="E45" s="49" t="s">
        <v>1003</v>
      </c>
      <c r="F45" s="51" t="str">
        <f>IF(ISBLANK('7D - extended'!H20),"##BLANK",'7D - extended'!H20)</f>
        <v>##BLANK</v>
      </c>
      <c r="G45" s="51" t="str">
        <f>IF(ISBLANK('7D - extended'!L20),"##BLANK",'7D - extended'!L20)</f>
        <v>##BLANK</v>
      </c>
      <c r="H45" s="51" t="str">
        <f>IF(ISBLANK('7D - extended'!P20),"##BLANK",'7D - extended'!P20)</f>
        <v>##BLANK</v>
      </c>
      <c r="I45" s="51" t="str">
        <f>IF(ISBLANK('7D - extended'!T20),"##BLANK",'7D - extended'!T20)</f>
        <v>##BLANK</v>
      </c>
      <c r="J45" s="51" t="str">
        <f>IF(ISBLANK('7D - extended'!X20),"##BLANK",'7D - extended'!X20)</f>
        <v>##BLANK</v>
      </c>
      <c r="K45" s="51" t="str">
        <f>IF(ISBLANK('7D - extended'!AB20),"##BLANK",'7D - extended'!AB20)</f>
        <v>##BLANK</v>
      </c>
      <c r="L45" s="51" t="str">
        <f>IF(ISBLANK('7D - extended'!AF20),"##BLANK",'7D - extended'!AF20)</f>
        <v>##BLANK</v>
      </c>
      <c r="M45" s="51" t="str">
        <f>IF(ISBLANK('7D - extended'!AJ20),"##BLANK",'7D - extended'!AJ20)</f>
        <v>##BLANK</v>
      </c>
      <c r="N45" s="51" t="str">
        <f>IF(ISBLANK('7D - extended'!AN20),"##BLANK",'7D - extended'!AN20)</f>
        <v>##BLANK</v>
      </c>
      <c r="O45" s="51" t="str">
        <f>IF(ISBLANK('7D - extended'!AR20),"##BLANK",'7D - extended'!AR20)</f>
        <v>##BLANK</v>
      </c>
      <c r="P45" s="51" t="str">
        <f>IF(ISBLANK('7D - extended'!AV20),"##BLANK",'7D - extended'!AV20)</f>
        <v>##BLANK</v>
      </c>
    </row>
    <row r="46" spans="1:16">
      <c r="A46" s="49" t="str">
        <f xml:space="preserve"> '7B'!$D$2</f>
        <v>XXX</v>
      </c>
      <c r="B46" s="49" t="s">
        <v>758</v>
      </c>
      <c r="C46" s="49" t="s">
        <v>964</v>
      </c>
      <c r="D46" s="49" t="s">
        <v>748</v>
      </c>
      <c r="E46" s="49" t="s">
        <v>1003</v>
      </c>
      <c r="F46" s="51" t="str">
        <f>IF(ISBLANK('7D - extended'!H21),"##BLANK",'7D - extended'!H21)</f>
        <v>##BLANK</v>
      </c>
      <c r="G46" s="51" t="str">
        <f>IF(ISBLANK('7D - extended'!L21),"##BLANK",'7D - extended'!L21)</f>
        <v>##BLANK</v>
      </c>
      <c r="H46" s="51" t="str">
        <f>IF(ISBLANK('7D - extended'!P21),"##BLANK",'7D - extended'!P21)</f>
        <v>##BLANK</v>
      </c>
      <c r="I46" s="51" t="str">
        <f>IF(ISBLANK('7D - extended'!T21),"##BLANK",'7D - extended'!T21)</f>
        <v>##BLANK</v>
      </c>
      <c r="J46" s="51" t="str">
        <f>IF(ISBLANK('7D - extended'!X21),"##BLANK",'7D - extended'!X21)</f>
        <v>##BLANK</v>
      </c>
      <c r="K46" s="51" t="str">
        <f>IF(ISBLANK('7D - extended'!AB21),"##BLANK",'7D - extended'!AB21)</f>
        <v>##BLANK</v>
      </c>
      <c r="L46" s="51" t="str">
        <f>IF(ISBLANK('7D - extended'!AF21),"##BLANK",'7D - extended'!AF21)</f>
        <v>##BLANK</v>
      </c>
      <c r="M46" s="51" t="str">
        <f>IF(ISBLANK('7D - extended'!AJ21),"##BLANK",'7D - extended'!AJ21)</f>
        <v>##BLANK</v>
      </c>
      <c r="N46" s="51" t="str">
        <f>IF(ISBLANK('7D - extended'!AN21),"##BLANK",'7D - extended'!AN21)</f>
        <v>##BLANK</v>
      </c>
      <c r="O46" s="51" t="str">
        <f>IF(ISBLANK('7D - extended'!AR21),"##BLANK",'7D - extended'!AR21)</f>
        <v>##BLANK</v>
      </c>
      <c r="P46" s="51" t="str">
        <f>IF(ISBLANK('7D - extended'!AV21),"##BLANK",'7D - extended'!AV21)</f>
        <v>##BLANK</v>
      </c>
    </row>
    <row r="47" spans="1:16">
      <c r="A47" s="49" t="str">
        <f xml:space="preserve"> '7B'!$D$2</f>
        <v>XXX</v>
      </c>
      <c r="B47" s="49" t="s">
        <v>764</v>
      </c>
      <c r="C47" s="49" t="s">
        <v>965</v>
      </c>
      <c r="D47" s="49" t="s">
        <v>748</v>
      </c>
      <c r="E47" s="49" t="s">
        <v>1003</v>
      </c>
      <c r="F47" s="51" t="str">
        <f>IF(ISBLANK('7D - extended'!H22),"##BLANK",'7D - extended'!H22)</f>
        <v>##BLANK</v>
      </c>
      <c r="G47" s="51" t="str">
        <f>IF(ISBLANK('7D - extended'!L22),"##BLANK",'7D - extended'!L22)</f>
        <v>##BLANK</v>
      </c>
      <c r="H47" s="51" t="str">
        <f>IF(ISBLANK('7D - extended'!P22),"##BLANK",'7D - extended'!P22)</f>
        <v>##BLANK</v>
      </c>
      <c r="I47" s="51" t="str">
        <f>IF(ISBLANK('7D - extended'!T22),"##BLANK",'7D - extended'!T22)</f>
        <v>##BLANK</v>
      </c>
      <c r="J47" s="51" t="str">
        <f>IF(ISBLANK('7D - extended'!X22),"##BLANK",'7D - extended'!X22)</f>
        <v>##BLANK</v>
      </c>
      <c r="K47" s="51" t="str">
        <f>IF(ISBLANK('7D - extended'!AB22),"##BLANK",'7D - extended'!AB22)</f>
        <v>##BLANK</v>
      </c>
      <c r="L47" s="51" t="str">
        <f>IF(ISBLANK('7D - extended'!AF22),"##BLANK",'7D - extended'!AF22)</f>
        <v>##BLANK</v>
      </c>
      <c r="M47" s="51" t="str">
        <f>IF(ISBLANK('7D - extended'!AJ22),"##BLANK",'7D - extended'!AJ22)</f>
        <v>##BLANK</v>
      </c>
      <c r="N47" s="51" t="str">
        <f>IF(ISBLANK('7D - extended'!AN22),"##BLANK",'7D - extended'!AN22)</f>
        <v>##BLANK</v>
      </c>
      <c r="O47" s="51" t="str">
        <f>IF(ISBLANK('7D - extended'!AR22),"##BLANK",'7D - extended'!AR22)</f>
        <v>##BLANK</v>
      </c>
      <c r="P47" s="51" t="str">
        <f>IF(ISBLANK('7D - extended'!AV22),"##BLANK",'7D - extended'!AV22)</f>
        <v>##BLANK</v>
      </c>
    </row>
    <row r="48" spans="1:16">
      <c r="A48" s="49" t="str">
        <f xml:space="preserve"> '7B'!$D$2</f>
        <v>XXX</v>
      </c>
      <c r="B48" s="49" t="s">
        <v>770</v>
      </c>
      <c r="C48" s="49" t="s">
        <v>966</v>
      </c>
      <c r="D48" s="49" t="s">
        <v>748</v>
      </c>
      <c r="E48" s="49" t="s">
        <v>1003</v>
      </c>
      <c r="F48" s="51" t="str">
        <f>IF(ISBLANK('7D - extended'!H23),"##BLANK",'7D - extended'!H23)</f>
        <v>##BLANK</v>
      </c>
      <c r="G48" s="51" t="str">
        <f>IF(ISBLANK('7D - extended'!L23),"##BLANK",'7D - extended'!L23)</f>
        <v>##BLANK</v>
      </c>
      <c r="H48" s="51" t="str">
        <f>IF(ISBLANK('7D - extended'!P23),"##BLANK",'7D - extended'!P23)</f>
        <v>##BLANK</v>
      </c>
      <c r="I48" s="51" t="str">
        <f>IF(ISBLANK('7D - extended'!T23),"##BLANK",'7D - extended'!T23)</f>
        <v>##BLANK</v>
      </c>
      <c r="J48" s="51" t="str">
        <f>IF(ISBLANK('7D - extended'!X23),"##BLANK",'7D - extended'!X23)</f>
        <v>##BLANK</v>
      </c>
      <c r="K48" s="51" t="str">
        <f>IF(ISBLANK('7D - extended'!AB23),"##BLANK",'7D - extended'!AB23)</f>
        <v>##BLANK</v>
      </c>
      <c r="L48" s="51" t="str">
        <f>IF(ISBLANK('7D - extended'!AF23),"##BLANK",'7D - extended'!AF23)</f>
        <v>##BLANK</v>
      </c>
      <c r="M48" s="51" t="str">
        <f>IF(ISBLANK('7D - extended'!AJ23),"##BLANK",'7D - extended'!AJ23)</f>
        <v>##BLANK</v>
      </c>
      <c r="N48" s="51" t="str">
        <f>IF(ISBLANK('7D - extended'!AN23),"##BLANK",'7D - extended'!AN23)</f>
        <v>##BLANK</v>
      </c>
      <c r="O48" s="51" t="str">
        <f>IF(ISBLANK('7D - extended'!AR23),"##BLANK",'7D - extended'!AR23)</f>
        <v>##BLANK</v>
      </c>
      <c r="P48" s="51" t="str">
        <f>IF(ISBLANK('7D - extended'!AV23),"##BLANK",'7D - extended'!AV23)</f>
        <v>##BLANK</v>
      </c>
    </row>
    <row r="49" spans="1:16">
      <c r="A49" s="49" t="str">
        <f xml:space="preserve"> '7B'!$D$2</f>
        <v>XXX</v>
      </c>
      <c r="B49" s="49" t="s">
        <v>776</v>
      </c>
      <c r="C49" s="49" t="s">
        <v>967</v>
      </c>
      <c r="D49" s="49" t="s">
        <v>748</v>
      </c>
      <c r="E49" s="49" t="s">
        <v>1003</v>
      </c>
      <c r="F49" s="51" t="str">
        <f>IF(ISBLANK('7D - extended'!H24),"##BLANK",'7D - extended'!H24)</f>
        <v>##BLANK</v>
      </c>
      <c r="G49" s="51" t="str">
        <f>IF(ISBLANK('7D - extended'!L24),"##BLANK",'7D - extended'!L24)</f>
        <v>##BLANK</v>
      </c>
      <c r="H49" s="51" t="str">
        <f>IF(ISBLANK('7D - extended'!P24),"##BLANK",'7D - extended'!P24)</f>
        <v>##BLANK</v>
      </c>
      <c r="I49" s="51" t="str">
        <f>IF(ISBLANK('7D - extended'!T24),"##BLANK",'7D - extended'!T24)</f>
        <v>##BLANK</v>
      </c>
      <c r="J49" s="51" t="str">
        <f>IF(ISBLANK('7D - extended'!X24),"##BLANK",'7D - extended'!X24)</f>
        <v>##BLANK</v>
      </c>
      <c r="K49" s="51" t="str">
        <f>IF(ISBLANK('7D - extended'!AB24),"##BLANK",'7D - extended'!AB24)</f>
        <v>##BLANK</v>
      </c>
      <c r="L49" s="51" t="str">
        <f>IF(ISBLANK('7D - extended'!AF24),"##BLANK",'7D - extended'!AF24)</f>
        <v>##BLANK</v>
      </c>
      <c r="M49" s="51" t="str">
        <f>IF(ISBLANK('7D - extended'!AJ24),"##BLANK",'7D - extended'!AJ24)</f>
        <v>##BLANK</v>
      </c>
      <c r="N49" s="51" t="str">
        <f>IF(ISBLANK('7D - extended'!AN24),"##BLANK",'7D - extended'!AN24)</f>
        <v>##BLANK</v>
      </c>
      <c r="O49" s="51" t="str">
        <f>IF(ISBLANK('7D - extended'!AR24),"##BLANK",'7D - extended'!AR24)</f>
        <v>##BLANK</v>
      </c>
      <c r="P49" s="51" t="str">
        <f>IF(ISBLANK('7D - extended'!AV24),"##BLANK",'7D - extended'!AV24)</f>
        <v>##BLANK</v>
      </c>
    </row>
    <row r="50" spans="1:16">
      <c r="A50" s="49" t="str">
        <f xml:space="preserve"> '7B'!$D$2</f>
        <v>XXX</v>
      </c>
      <c r="B50" s="49" t="s">
        <v>782</v>
      </c>
      <c r="C50" s="49" t="s">
        <v>968</v>
      </c>
      <c r="D50" s="49" t="s">
        <v>748</v>
      </c>
      <c r="E50" s="49" t="s">
        <v>1003</v>
      </c>
      <c r="F50" s="51" t="str">
        <f>IF(ISBLANK('7D - extended'!H25),"##BLANK",'7D - extended'!H25)</f>
        <v>##BLANK</v>
      </c>
      <c r="G50" s="51" t="str">
        <f>IF(ISBLANK('7D - extended'!L25),"##BLANK",'7D - extended'!L25)</f>
        <v>##BLANK</v>
      </c>
      <c r="H50" s="51" t="str">
        <f>IF(ISBLANK('7D - extended'!P25),"##BLANK",'7D - extended'!P25)</f>
        <v>##BLANK</v>
      </c>
      <c r="I50" s="51" t="str">
        <f>IF(ISBLANK('7D - extended'!T25),"##BLANK",'7D - extended'!T25)</f>
        <v>##BLANK</v>
      </c>
      <c r="J50" s="51" t="str">
        <f>IF(ISBLANK('7D - extended'!X25),"##BLANK",'7D - extended'!X25)</f>
        <v>##BLANK</v>
      </c>
      <c r="K50" s="51" t="str">
        <f>IF(ISBLANK('7D - extended'!AB25),"##BLANK",'7D - extended'!AB25)</f>
        <v>##BLANK</v>
      </c>
      <c r="L50" s="51" t="str">
        <f>IF(ISBLANK('7D - extended'!AF25),"##BLANK",'7D - extended'!AF25)</f>
        <v>##BLANK</v>
      </c>
      <c r="M50" s="51" t="str">
        <f>IF(ISBLANK('7D - extended'!AJ25),"##BLANK",'7D - extended'!AJ25)</f>
        <v>##BLANK</v>
      </c>
      <c r="N50" s="51" t="str">
        <f>IF(ISBLANK('7D - extended'!AN25),"##BLANK",'7D - extended'!AN25)</f>
        <v>##BLANK</v>
      </c>
      <c r="O50" s="51" t="str">
        <f>IF(ISBLANK('7D - extended'!AR25),"##BLANK",'7D - extended'!AR25)</f>
        <v>##BLANK</v>
      </c>
      <c r="P50" s="51" t="str">
        <f>IF(ISBLANK('7D - extended'!AV25),"##BLANK",'7D - extended'!AV25)</f>
        <v>##BLANK</v>
      </c>
    </row>
    <row r="51" spans="1:16">
      <c r="A51" s="49" t="str">
        <f xml:space="preserve"> '7B'!$D$2</f>
        <v>XXX</v>
      </c>
      <c r="B51" s="49" t="s">
        <v>788</v>
      </c>
      <c r="C51" s="49" t="s">
        <v>969</v>
      </c>
      <c r="D51" s="49" t="s">
        <v>748</v>
      </c>
      <c r="E51" s="49" t="s">
        <v>1003</v>
      </c>
      <c r="F51" s="51">
        <f>IF(ISBLANK('7D - extended'!H26),"##BLANK",'7D - extended'!H26)</f>
        <v>0</v>
      </c>
      <c r="G51" s="51">
        <f>IF(ISBLANK('7D - extended'!L26),"##BLANK",'7D - extended'!L26)</f>
        <v>0</v>
      </c>
      <c r="H51" s="51">
        <f>IF(ISBLANK('7D - extended'!P26),"##BLANK",'7D - extended'!P26)</f>
        <v>0</v>
      </c>
      <c r="I51" s="51">
        <f>IF(ISBLANK('7D - extended'!T26),"##BLANK",'7D - extended'!T26)</f>
        <v>0</v>
      </c>
      <c r="J51" s="51">
        <f>IF(ISBLANK('7D - extended'!X26),"##BLANK",'7D - extended'!X26)</f>
        <v>0</v>
      </c>
      <c r="K51" s="51">
        <f>IF(ISBLANK('7D - extended'!AB26),"##BLANK",'7D - extended'!AB26)</f>
        <v>0</v>
      </c>
      <c r="L51" s="51">
        <f>IF(ISBLANK('7D - extended'!AF26),"##BLANK",'7D - extended'!AF26)</f>
        <v>0</v>
      </c>
      <c r="M51" s="51">
        <f>IF(ISBLANK('7D - extended'!AJ26),"##BLANK",'7D - extended'!AJ26)</f>
        <v>0</v>
      </c>
      <c r="N51" s="51">
        <f>IF(ISBLANK('7D - extended'!AN26),"##BLANK",'7D - extended'!AN26)</f>
        <v>0</v>
      </c>
      <c r="O51" s="51">
        <f>IF(ISBLANK('7D - extended'!AR26),"##BLANK",'7D - extended'!AR26)</f>
        <v>0</v>
      </c>
      <c r="P51" s="51">
        <f>IF(ISBLANK('7D - extended'!AV26),"##BLANK",'7D - extended'!AV26)</f>
        <v>0</v>
      </c>
    </row>
    <row r="52" spans="1:16">
      <c r="A52" s="49" t="str">
        <f xml:space="preserve"> '7B'!$D$2</f>
        <v>XXX</v>
      </c>
      <c r="B52" s="49" t="s">
        <v>753</v>
      </c>
      <c r="C52" s="49" t="s">
        <v>970</v>
      </c>
      <c r="D52" s="49" t="s">
        <v>748</v>
      </c>
      <c r="E52" s="49" t="s">
        <v>1003</v>
      </c>
      <c r="F52" s="51">
        <f>IF(ISBLANK('7D - extended'!I20),"##BLANK",'7D - extended'!I20)</f>
        <v>0</v>
      </c>
      <c r="G52" s="51">
        <f>IF(ISBLANK('7D - extended'!M20),"##BLANK",'7D - extended'!M20)</f>
        <v>0</v>
      </c>
      <c r="H52" s="51">
        <f>IF(ISBLANK('7D - extended'!Q20),"##BLANK",'7D - extended'!Q20)</f>
        <v>0</v>
      </c>
      <c r="I52" s="51">
        <f>IF(ISBLANK('7D - extended'!U20),"##BLANK",'7D - extended'!U20)</f>
        <v>0</v>
      </c>
      <c r="J52" s="51">
        <f>IF(ISBLANK('7D - extended'!Y20),"##BLANK",'7D - extended'!Y20)</f>
        <v>0</v>
      </c>
      <c r="K52" s="51">
        <f>IF(ISBLANK('7D - extended'!AC20),"##BLANK",'7D - extended'!AC20)</f>
        <v>0</v>
      </c>
      <c r="L52" s="51">
        <f>IF(ISBLANK('7D - extended'!AG20),"##BLANK",'7D - extended'!AG20)</f>
        <v>0</v>
      </c>
      <c r="M52" s="51">
        <f>IF(ISBLANK('7D - extended'!AK20),"##BLANK",'7D - extended'!AK20)</f>
        <v>0</v>
      </c>
      <c r="N52" s="51">
        <f>IF(ISBLANK('7D - extended'!AO20),"##BLANK",'7D - extended'!AO20)</f>
        <v>0</v>
      </c>
      <c r="O52" s="51">
        <f>IF(ISBLANK('7D - extended'!AS20),"##BLANK",'7D - extended'!AS20)</f>
        <v>0</v>
      </c>
      <c r="P52" s="51">
        <f>IF(ISBLANK('7D - extended'!AW20),"##BLANK",'7D - extended'!AW20)</f>
        <v>0</v>
      </c>
    </row>
    <row r="53" spans="1:16">
      <c r="A53" s="49" t="str">
        <f xml:space="preserve"> '7B'!$D$2</f>
        <v>XXX</v>
      </c>
      <c r="B53" s="49" t="s">
        <v>759</v>
      </c>
      <c r="C53" s="49" t="s">
        <v>971</v>
      </c>
      <c r="D53" s="49" t="s">
        <v>748</v>
      </c>
      <c r="E53" s="49" t="s">
        <v>1003</v>
      </c>
      <c r="F53" s="51">
        <f>IF(ISBLANK('7D - extended'!I21),"##BLANK",'7D - extended'!I21)</f>
        <v>0</v>
      </c>
      <c r="G53" s="51">
        <f>IF(ISBLANK('7D - extended'!M21),"##BLANK",'7D - extended'!M21)</f>
        <v>0</v>
      </c>
      <c r="H53" s="51">
        <f>IF(ISBLANK('7D - extended'!Q21),"##BLANK",'7D - extended'!Q21)</f>
        <v>0</v>
      </c>
      <c r="I53" s="51">
        <f>IF(ISBLANK('7D - extended'!U21),"##BLANK",'7D - extended'!U21)</f>
        <v>0</v>
      </c>
      <c r="J53" s="51">
        <f>IF(ISBLANK('7D - extended'!Y21),"##BLANK",'7D - extended'!Y21)</f>
        <v>0</v>
      </c>
      <c r="K53" s="51">
        <f>IF(ISBLANK('7D - extended'!AC21),"##BLANK",'7D - extended'!AC21)</f>
        <v>0</v>
      </c>
      <c r="L53" s="51">
        <f>IF(ISBLANK('7D - extended'!AG21),"##BLANK",'7D - extended'!AG21)</f>
        <v>0</v>
      </c>
      <c r="M53" s="51">
        <f>IF(ISBLANK('7D - extended'!AK21),"##BLANK",'7D - extended'!AK21)</f>
        <v>0</v>
      </c>
      <c r="N53" s="51">
        <f>IF(ISBLANK('7D - extended'!AO21),"##BLANK",'7D - extended'!AO21)</f>
        <v>0</v>
      </c>
      <c r="O53" s="51">
        <f>IF(ISBLANK('7D - extended'!AS21),"##BLANK",'7D - extended'!AS21)</f>
        <v>0</v>
      </c>
      <c r="P53" s="51">
        <f>IF(ISBLANK('7D - extended'!AW21),"##BLANK",'7D - extended'!AW21)</f>
        <v>0</v>
      </c>
    </row>
    <row r="54" spans="1:16">
      <c r="A54" s="49" t="str">
        <f xml:space="preserve"> '7B'!$D$2</f>
        <v>XXX</v>
      </c>
      <c r="B54" s="49" t="s">
        <v>765</v>
      </c>
      <c r="C54" s="49" t="s">
        <v>972</v>
      </c>
      <c r="D54" s="49" t="s">
        <v>748</v>
      </c>
      <c r="E54" s="49" t="s">
        <v>1003</v>
      </c>
      <c r="F54" s="51">
        <f>IF(ISBLANK('7D - extended'!I22),"##BLANK",'7D - extended'!I22)</f>
        <v>0</v>
      </c>
      <c r="G54" s="51">
        <f>IF(ISBLANK('7D - extended'!M22),"##BLANK",'7D - extended'!M22)</f>
        <v>0</v>
      </c>
      <c r="H54" s="51">
        <f>IF(ISBLANK('7D - extended'!Q22),"##BLANK",'7D - extended'!Q22)</f>
        <v>0</v>
      </c>
      <c r="I54" s="51">
        <f>IF(ISBLANK('7D - extended'!U22),"##BLANK",'7D - extended'!U22)</f>
        <v>0</v>
      </c>
      <c r="J54" s="51">
        <f>IF(ISBLANK('7D - extended'!Y22),"##BLANK",'7D - extended'!Y22)</f>
        <v>0</v>
      </c>
      <c r="K54" s="51">
        <f>IF(ISBLANK('7D - extended'!AC22),"##BLANK",'7D - extended'!AC22)</f>
        <v>0</v>
      </c>
      <c r="L54" s="51">
        <f>IF(ISBLANK('7D - extended'!AG22),"##BLANK",'7D - extended'!AG22)</f>
        <v>0</v>
      </c>
      <c r="M54" s="51">
        <f>IF(ISBLANK('7D - extended'!AK22),"##BLANK",'7D - extended'!AK22)</f>
        <v>0</v>
      </c>
      <c r="N54" s="51">
        <f>IF(ISBLANK('7D - extended'!AO22),"##BLANK",'7D - extended'!AO22)</f>
        <v>0</v>
      </c>
      <c r="O54" s="51">
        <f>IF(ISBLANK('7D - extended'!AS22),"##BLANK",'7D - extended'!AS22)</f>
        <v>0</v>
      </c>
      <c r="P54" s="51">
        <f>IF(ISBLANK('7D - extended'!AW22),"##BLANK",'7D - extended'!AW22)</f>
        <v>0</v>
      </c>
    </row>
    <row r="55" spans="1:16">
      <c r="A55" s="49" t="str">
        <f xml:space="preserve"> '7B'!$D$2</f>
        <v>XXX</v>
      </c>
      <c r="B55" s="49" t="s">
        <v>771</v>
      </c>
      <c r="C55" s="49" t="s">
        <v>973</v>
      </c>
      <c r="D55" s="49" t="s">
        <v>748</v>
      </c>
      <c r="E55" s="49" t="s">
        <v>1003</v>
      </c>
      <c r="F55" s="51">
        <f>IF(ISBLANK('7D - extended'!I23),"##BLANK",'7D - extended'!I23)</f>
        <v>0</v>
      </c>
      <c r="G55" s="51">
        <f>IF(ISBLANK('7D - extended'!M23),"##BLANK",'7D - extended'!M23)</f>
        <v>0</v>
      </c>
      <c r="H55" s="51">
        <f>IF(ISBLANK('7D - extended'!Q23),"##BLANK",'7D - extended'!Q23)</f>
        <v>0</v>
      </c>
      <c r="I55" s="51">
        <f>IF(ISBLANK('7D - extended'!U23),"##BLANK",'7D - extended'!U23)</f>
        <v>0</v>
      </c>
      <c r="J55" s="51">
        <f>IF(ISBLANK('7D - extended'!Y23),"##BLANK",'7D - extended'!Y23)</f>
        <v>0</v>
      </c>
      <c r="K55" s="51">
        <f>IF(ISBLANK('7D - extended'!AC23),"##BLANK",'7D - extended'!AC23)</f>
        <v>0</v>
      </c>
      <c r="L55" s="51">
        <f>IF(ISBLANK('7D - extended'!AG23),"##BLANK",'7D - extended'!AG23)</f>
        <v>0</v>
      </c>
      <c r="M55" s="51">
        <f>IF(ISBLANK('7D - extended'!AK23),"##BLANK",'7D - extended'!AK23)</f>
        <v>0</v>
      </c>
      <c r="N55" s="51">
        <f>IF(ISBLANK('7D - extended'!AO23),"##BLANK",'7D - extended'!AO23)</f>
        <v>0</v>
      </c>
      <c r="O55" s="51">
        <f>IF(ISBLANK('7D - extended'!AS23),"##BLANK",'7D - extended'!AS23)</f>
        <v>0</v>
      </c>
      <c r="P55" s="51">
        <f>IF(ISBLANK('7D - extended'!AW23),"##BLANK",'7D - extended'!AW23)</f>
        <v>0</v>
      </c>
    </row>
    <row r="56" spans="1:16">
      <c r="A56" s="49" t="str">
        <f xml:space="preserve"> '7B'!$D$2</f>
        <v>XXX</v>
      </c>
      <c r="B56" s="49" t="s">
        <v>777</v>
      </c>
      <c r="C56" s="49" t="s">
        <v>974</v>
      </c>
      <c r="D56" s="49" t="s">
        <v>748</v>
      </c>
      <c r="E56" s="49" t="s">
        <v>1003</v>
      </c>
      <c r="F56" s="51">
        <f>IF(ISBLANK('7D - extended'!I24),"##BLANK",'7D - extended'!I24)</f>
        <v>0</v>
      </c>
      <c r="G56" s="51">
        <f>IF(ISBLANK('7D - extended'!M24),"##BLANK",'7D - extended'!M24)</f>
        <v>0</v>
      </c>
      <c r="H56" s="51">
        <f>IF(ISBLANK('7D - extended'!Q24),"##BLANK",'7D - extended'!Q24)</f>
        <v>0</v>
      </c>
      <c r="I56" s="51">
        <f>IF(ISBLANK('7D - extended'!U24),"##BLANK",'7D - extended'!U24)</f>
        <v>0</v>
      </c>
      <c r="J56" s="51">
        <f>IF(ISBLANK('7D - extended'!Y24),"##BLANK",'7D - extended'!Y24)</f>
        <v>0</v>
      </c>
      <c r="K56" s="51">
        <f>IF(ISBLANK('7D - extended'!AC24),"##BLANK",'7D - extended'!AC24)</f>
        <v>0</v>
      </c>
      <c r="L56" s="51">
        <f>IF(ISBLANK('7D - extended'!AG24),"##BLANK",'7D - extended'!AG24)</f>
        <v>0</v>
      </c>
      <c r="M56" s="51">
        <f>IF(ISBLANK('7D - extended'!AK24),"##BLANK",'7D - extended'!AK24)</f>
        <v>0</v>
      </c>
      <c r="N56" s="51">
        <f>IF(ISBLANK('7D - extended'!AO24),"##BLANK",'7D - extended'!AO24)</f>
        <v>0</v>
      </c>
      <c r="O56" s="51">
        <f>IF(ISBLANK('7D - extended'!AS24),"##BLANK",'7D - extended'!AS24)</f>
        <v>0</v>
      </c>
      <c r="P56" s="51">
        <f>IF(ISBLANK('7D - extended'!AW24),"##BLANK",'7D - extended'!AW24)</f>
        <v>0</v>
      </c>
    </row>
    <row r="57" spans="1:16">
      <c r="A57" s="49" t="str">
        <f xml:space="preserve"> '7B'!$D$2</f>
        <v>XXX</v>
      </c>
      <c r="B57" s="49" t="s">
        <v>783</v>
      </c>
      <c r="C57" s="49" t="s">
        <v>975</v>
      </c>
      <c r="D57" s="49" t="s">
        <v>748</v>
      </c>
      <c r="E57" s="49" t="s">
        <v>1003</v>
      </c>
      <c r="F57" s="51">
        <f>IF(ISBLANK('7D - extended'!I25),"##BLANK",'7D - extended'!I25)</f>
        <v>0</v>
      </c>
      <c r="G57" s="51">
        <f>IF(ISBLANK('7D - extended'!M25),"##BLANK",'7D - extended'!M25)</f>
        <v>0</v>
      </c>
      <c r="H57" s="51">
        <f>IF(ISBLANK('7D - extended'!Q25),"##BLANK",'7D - extended'!Q25)</f>
        <v>0</v>
      </c>
      <c r="I57" s="51">
        <f>IF(ISBLANK('7D - extended'!U25),"##BLANK",'7D - extended'!U25)</f>
        <v>0</v>
      </c>
      <c r="J57" s="51">
        <f>IF(ISBLANK('7D - extended'!Y25),"##BLANK",'7D - extended'!Y25)</f>
        <v>0</v>
      </c>
      <c r="K57" s="51">
        <f>IF(ISBLANK('7D - extended'!AC25),"##BLANK",'7D - extended'!AC25)</f>
        <v>0</v>
      </c>
      <c r="L57" s="51">
        <f>IF(ISBLANK('7D - extended'!AG25),"##BLANK",'7D - extended'!AG25)</f>
        <v>0</v>
      </c>
      <c r="M57" s="51">
        <f>IF(ISBLANK('7D - extended'!AK25),"##BLANK",'7D - extended'!AK25)</f>
        <v>0</v>
      </c>
      <c r="N57" s="51">
        <f>IF(ISBLANK('7D - extended'!AO25),"##BLANK",'7D - extended'!AO25)</f>
        <v>0</v>
      </c>
      <c r="O57" s="51">
        <f>IF(ISBLANK('7D - extended'!AS25),"##BLANK",'7D - extended'!AS25)</f>
        <v>0</v>
      </c>
      <c r="P57" s="51">
        <f>IF(ISBLANK('7D - extended'!AW25),"##BLANK",'7D - extended'!AW25)</f>
        <v>0</v>
      </c>
    </row>
    <row r="58" spans="1:16">
      <c r="A58" s="49" t="str">
        <f xml:space="preserve"> '7B'!$D$2</f>
        <v>XXX</v>
      </c>
      <c r="B58" s="49" t="s">
        <v>789</v>
      </c>
      <c r="C58" s="49" t="s">
        <v>976</v>
      </c>
      <c r="D58" s="49" t="s">
        <v>748</v>
      </c>
      <c r="E58" s="49" t="s">
        <v>1003</v>
      </c>
      <c r="F58" s="51">
        <f>IF(ISBLANK('7D - extended'!I26),"##BLANK",'7D - extended'!I26)</f>
        <v>0</v>
      </c>
      <c r="G58" s="51">
        <f>IF(ISBLANK('7D - extended'!M26),"##BLANK",'7D - extended'!M26)</f>
        <v>0</v>
      </c>
      <c r="H58" s="51">
        <f>IF(ISBLANK('7D - extended'!Q26),"##BLANK",'7D - extended'!Q26)</f>
        <v>0</v>
      </c>
      <c r="I58" s="51">
        <f>IF(ISBLANK('7D - extended'!U26),"##BLANK",'7D - extended'!U26)</f>
        <v>0</v>
      </c>
      <c r="J58" s="51">
        <f>IF(ISBLANK('7D - extended'!Y26),"##BLANK",'7D - extended'!Y26)</f>
        <v>0</v>
      </c>
      <c r="K58" s="51">
        <f>IF(ISBLANK('7D - extended'!AC26),"##BLANK",'7D - extended'!AC26)</f>
        <v>0</v>
      </c>
      <c r="L58" s="51">
        <f>IF(ISBLANK('7D - extended'!AG26),"##BLANK",'7D - extended'!AG26)</f>
        <v>0</v>
      </c>
      <c r="M58" s="51">
        <f>IF(ISBLANK('7D - extended'!AK26),"##BLANK",'7D - extended'!AK26)</f>
        <v>0</v>
      </c>
      <c r="N58" s="51">
        <f>IF(ISBLANK('7D - extended'!AO26),"##BLANK",'7D - extended'!AO26)</f>
        <v>0</v>
      </c>
      <c r="O58" s="51">
        <f>IF(ISBLANK('7D - extended'!AS26),"##BLANK",'7D - extended'!AS26)</f>
        <v>0</v>
      </c>
      <c r="P58" s="51">
        <f>IF(ISBLANK('7D - extended'!AW26),"##BLANK",'7D - extended'!AW26)</f>
        <v>0</v>
      </c>
    </row>
    <row r="59" spans="1:16">
      <c r="A59" s="49" t="str">
        <f xml:space="preserve"> '7B'!$D$2</f>
        <v>XXX</v>
      </c>
      <c r="B59" s="49" t="s">
        <v>792</v>
      </c>
      <c r="C59" s="49" t="s">
        <v>977</v>
      </c>
      <c r="D59" s="49" t="s">
        <v>748</v>
      </c>
      <c r="E59" s="49" t="s">
        <v>1003</v>
      </c>
      <c r="F59" s="51" t="str">
        <f>IF(ISBLANK('7D - extended'!F29),"##BLANK",'7D - extended'!F29)</f>
        <v>##BLANK</v>
      </c>
      <c r="G59" s="51" t="str">
        <f>IF(ISBLANK('7D - extended'!J29),"##BLANK",'7D - extended'!J29)</f>
        <v>##BLANK</v>
      </c>
      <c r="H59" s="51" t="str">
        <f>IF(ISBLANK('7D - extended'!N29),"##BLANK",'7D - extended'!N29)</f>
        <v>##BLANK</v>
      </c>
      <c r="I59" s="51" t="str">
        <f>IF(ISBLANK('7D - extended'!R29),"##BLANK",'7D - extended'!R29)</f>
        <v>##BLANK</v>
      </c>
      <c r="J59" s="51" t="str">
        <f>IF(ISBLANK('7D - extended'!V29),"##BLANK",'7D - extended'!V29)</f>
        <v>##BLANK</v>
      </c>
      <c r="K59" s="51" t="str">
        <f>IF(ISBLANK('7D - extended'!Z29),"##BLANK",'7D - extended'!Z29)</f>
        <v>##BLANK</v>
      </c>
      <c r="L59" s="51" t="str">
        <f>IF(ISBLANK('7D - extended'!AD29),"##BLANK",'7D - extended'!AD29)</f>
        <v>##BLANK</v>
      </c>
      <c r="M59" s="51" t="str">
        <f>IF(ISBLANK('7D - extended'!AH29),"##BLANK",'7D - extended'!AH29)</f>
        <v>##BLANK</v>
      </c>
      <c r="N59" s="51" t="str">
        <f>IF(ISBLANK('7D - extended'!AL29),"##BLANK",'7D - extended'!AL29)</f>
        <v>##BLANK</v>
      </c>
      <c r="O59" s="51" t="str">
        <f>IF(ISBLANK('7D - extended'!AP29),"##BLANK",'7D - extended'!AP29)</f>
        <v>##BLANK</v>
      </c>
      <c r="P59" s="51" t="str">
        <f>IF(ISBLANK('7D - extended'!AT29),"##BLANK",'7D - extended'!AT29)</f>
        <v>##BLANK</v>
      </c>
    </row>
    <row r="60" spans="1:16">
      <c r="A60" s="49" t="str">
        <f xml:space="preserve"> '7B'!$D$2</f>
        <v>XXX</v>
      </c>
      <c r="B60" s="49" t="s">
        <v>796</v>
      </c>
      <c r="C60" s="49" t="s">
        <v>978</v>
      </c>
      <c r="D60" s="49" t="s">
        <v>748</v>
      </c>
      <c r="E60" s="49" t="s">
        <v>1003</v>
      </c>
      <c r="F60" s="51" t="str">
        <f>IF(ISBLANK('7D - extended'!F30),"##BLANK",'7D - extended'!F30)</f>
        <v>##BLANK</v>
      </c>
      <c r="G60" s="51" t="str">
        <f>IF(ISBLANK('7D - extended'!J30),"##BLANK",'7D - extended'!J30)</f>
        <v>##BLANK</v>
      </c>
      <c r="H60" s="51" t="str">
        <f>IF(ISBLANK('7D - extended'!N30),"##BLANK",'7D - extended'!N30)</f>
        <v>##BLANK</v>
      </c>
      <c r="I60" s="51" t="str">
        <f>IF(ISBLANK('7D - extended'!R30),"##BLANK",'7D - extended'!R30)</f>
        <v>##BLANK</v>
      </c>
      <c r="J60" s="51" t="str">
        <f>IF(ISBLANK('7D - extended'!V30),"##BLANK",'7D - extended'!V30)</f>
        <v>##BLANK</v>
      </c>
      <c r="K60" s="51" t="str">
        <f>IF(ISBLANK('7D - extended'!Z30),"##BLANK",'7D - extended'!Z30)</f>
        <v>##BLANK</v>
      </c>
      <c r="L60" s="51" t="str">
        <f>IF(ISBLANK('7D - extended'!AD30),"##BLANK",'7D - extended'!AD30)</f>
        <v>##BLANK</v>
      </c>
      <c r="M60" s="51" t="str">
        <f>IF(ISBLANK('7D - extended'!AH30),"##BLANK",'7D - extended'!AH30)</f>
        <v>##BLANK</v>
      </c>
      <c r="N60" s="51" t="str">
        <f>IF(ISBLANK('7D - extended'!AL30),"##BLANK",'7D - extended'!AL30)</f>
        <v>##BLANK</v>
      </c>
      <c r="O60" s="51" t="str">
        <f>IF(ISBLANK('7D - extended'!AP30),"##BLANK",'7D - extended'!AP30)</f>
        <v>##BLANK</v>
      </c>
      <c r="P60" s="51" t="str">
        <f>IF(ISBLANK('7D - extended'!AT30),"##BLANK",'7D - extended'!AT30)</f>
        <v>##BLANK</v>
      </c>
    </row>
    <row r="61" spans="1:16">
      <c r="A61" s="49" t="str">
        <f xml:space="preserve"> '7B'!$D$2</f>
        <v>XXX</v>
      </c>
      <c r="B61" s="49" t="s">
        <v>800</v>
      </c>
      <c r="C61" s="49" t="s">
        <v>979</v>
      </c>
      <c r="D61" s="49" t="s">
        <v>748</v>
      </c>
      <c r="E61" s="49" t="s">
        <v>1003</v>
      </c>
      <c r="F61" s="51" t="str">
        <f>IF(ISBLANK('7D - extended'!F31),"##BLANK",'7D - extended'!F31)</f>
        <v>##BLANK</v>
      </c>
      <c r="G61" s="51" t="str">
        <f>IF(ISBLANK('7D - extended'!J31),"##BLANK",'7D - extended'!J31)</f>
        <v>##BLANK</v>
      </c>
      <c r="H61" s="51" t="str">
        <f>IF(ISBLANK('7D - extended'!N31),"##BLANK",'7D - extended'!N31)</f>
        <v>##BLANK</v>
      </c>
      <c r="I61" s="51" t="str">
        <f>IF(ISBLANK('7D - extended'!R31),"##BLANK",'7D - extended'!R31)</f>
        <v>##BLANK</v>
      </c>
      <c r="J61" s="51" t="str">
        <f>IF(ISBLANK('7D - extended'!V31),"##BLANK",'7D - extended'!V31)</f>
        <v>##BLANK</v>
      </c>
      <c r="K61" s="51" t="str">
        <f>IF(ISBLANK('7D - extended'!Z31),"##BLANK",'7D - extended'!Z31)</f>
        <v>##BLANK</v>
      </c>
      <c r="L61" s="51" t="str">
        <f>IF(ISBLANK('7D - extended'!AD31),"##BLANK",'7D - extended'!AD31)</f>
        <v>##BLANK</v>
      </c>
      <c r="M61" s="51" t="str">
        <f>IF(ISBLANK('7D - extended'!AH31),"##BLANK",'7D - extended'!AH31)</f>
        <v>##BLANK</v>
      </c>
      <c r="N61" s="51" t="str">
        <f>IF(ISBLANK('7D - extended'!AL31),"##BLANK",'7D - extended'!AL31)</f>
        <v>##BLANK</v>
      </c>
      <c r="O61" s="51" t="str">
        <f>IF(ISBLANK('7D - extended'!AP31),"##BLANK",'7D - extended'!AP31)</f>
        <v>##BLANK</v>
      </c>
      <c r="P61" s="51" t="str">
        <f>IF(ISBLANK('7D - extended'!AT31),"##BLANK",'7D - extended'!AT31)</f>
        <v>##BLANK</v>
      </c>
    </row>
    <row r="62" spans="1:16">
      <c r="A62" s="49" t="str">
        <f xml:space="preserve"> '7B'!$D$2</f>
        <v>XXX</v>
      </c>
      <c r="B62" s="49" t="s">
        <v>804</v>
      </c>
      <c r="C62" s="49" t="s">
        <v>980</v>
      </c>
      <c r="D62" s="49" t="s">
        <v>748</v>
      </c>
      <c r="E62" s="49" t="s">
        <v>1003</v>
      </c>
      <c r="F62" s="51" t="str">
        <f>IF(ISBLANK('7D - extended'!F32),"##BLANK",'7D - extended'!F32)</f>
        <v>##BLANK</v>
      </c>
      <c r="G62" s="51" t="str">
        <f>IF(ISBLANK('7D - extended'!J32),"##BLANK",'7D - extended'!J32)</f>
        <v>##BLANK</v>
      </c>
      <c r="H62" s="51" t="str">
        <f>IF(ISBLANK('7D - extended'!N32),"##BLANK",'7D - extended'!N32)</f>
        <v>##BLANK</v>
      </c>
      <c r="I62" s="51" t="str">
        <f>IF(ISBLANK('7D - extended'!R32),"##BLANK",'7D - extended'!R32)</f>
        <v>##BLANK</v>
      </c>
      <c r="J62" s="51" t="str">
        <f>IF(ISBLANK('7D - extended'!V32),"##BLANK",'7D - extended'!V32)</f>
        <v>##BLANK</v>
      </c>
      <c r="K62" s="51" t="str">
        <f>IF(ISBLANK('7D - extended'!Z32),"##BLANK",'7D - extended'!Z32)</f>
        <v>##BLANK</v>
      </c>
      <c r="L62" s="51" t="str">
        <f>IF(ISBLANK('7D - extended'!AD32),"##BLANK",'7D - extended'!AD32)</f>
        <v>##BLANK</v>
      </c>
      <c r="M62" s="51" t="str">
        <f>IF(ISBLANK('7D - extended'!AH32),"##BLANK",'7D - extended'!AH32)</f>
        <v>##BLANK</v>
      </c>
      <c r="N62" s="51" t="str">
        <f>IF(ISBLANK('7D - extended'!AL32),"##BLANK",'7D - extended'!AL32)</f>
        <v>##BLANK</v>
      </c>
      <c r="O62" s="51" t="str">
        <f>IF(ISBLANK('7D - extended'!AP32),"##BLANK",'7D - extended'!AP32)</f>
        <v>##BLANK</v>
      </c>
      <c r="P62" s="51" t="str">
        <f>IF(ISBLANK('7D - extended'!AT32),"##BLANK",'7D - extended'!AT32)</f>
        <v>##BLANK</v>
      </c>
    </row>
    <row r="63" spans="1:16">
      <c r="A63" s="49" t="str">
        <f xml:space="preserve"> '7B'!$D$2</f>
        <v>XXX</v>
      </c>
      <c r="B63" s="49" t="s">
        <v>808</v>
      </c>
      <c r="C63" s="49" t="s">
        <v>981</v>
      </c>
      <c r="D63" s="49" t="s">
        <v>748</v>
      </c>
      <c r="E63" s="49" t="s">
        <v>1003</v>
      </c>
      <c r="F63" s="51" t="str">
        <f>IF(ISBLANK('7D - extended'!F33),"##BLANK",'7D - extended'!F33)</f>
        <v>##BLANK</v>
      </c>
      <c r="G63" s="51" t="str">
        <f>IF(ISBLANK('7D - extended'!J33),"##BLANK",'7D - extended'!J33)</f>
        <v>##BLANK</v>
      </c>
      <c r="H63" s="51" t="str">
        <f>IF(ISBLANK('7D - extended'!N33),"##BLANK",'7D - extended'!N33)</f>
        <v>##BLANK</v>
      </c>
      <c r="I63" s="51" t="str">
        <f>IF(ISBLANK('7D - extended'!R33),"##BLANK",'7D - extended'!R33)</f>
        <v>##BLANK</v>
      </c>
      <c r="J63" s="51" t="str">
        <f>IF(ISBLANK('7D - extended'!V33),"##BLANK",'7D - extended'!V33)</f>
        <v>##BLANK</v>
      </c>
      <c r="K63" s="51" t="str">
        <f>IF(ISBLANK('7D - extended'!Z33),"##BLANK",'7D - extended'!Z33)</f>
        <v>##BLANK</v>
      </c>
      <c r="L63" s="51" t="str">
        <f>IF(ISBLANK('7D - extended'!AD33),"##BLANK",'7D - extended'!AD33)</f>
        <v>##BLANK</v>
      </c>
      <c r="M63" s="51" t="str">
        <f>IF(ISBLANK('7D - extended'!AH33),"##BLANK",'7D - extended'!AH33)</f>
        <v>##BLANK</v>
      </c>
      <c r="N63" s="51" t="str">
        <f>IF(ISBLANK('7D - extended'!AL33),"##BLANK",'7D - extended'!AL33)</f>
        <v>##BLANK</v>
      </c>
      <c r="O63" s="51" t="str">
        <f>IF(ISBLANK('7D - extended'!AP33),"##BLANK",'7D - extended'!AP33)</f>
        <v>##BLANK</v>
      </c>
      <c r="P63" s="51" t="str">
        <f>IF(ISBLANK('7D - extended'!AT33),"##BLANK",'7D - extended'!AT33)</f>
        <v>##BLANK</v>
      </c>
    </row>
    <row r="64" spans="1:16">
      <c r="A64" s="49" t="str">
        <f xml:space="preserve"> '7B'!$D$2</f>
        <v>XXX</v>
      </c>
      <c r="B64" s="49" t="s">
        <v>812</v>
      </c>
      <c r="C64" s="49" t="s">
        <v>982</v>
      </c>
      <c r="D64" s="49" t="s">
        <v>748</v>
      </c>
      <c r="E64" s="49" t="s">
        <v>1003</v>
      </c>
      <c r="F64" s="51" t="str">
        <f>IF(ISBLANK('7D - extended'!F34),"##BLANK",'7D - extended'!F34)</f>
        <v>##BLANK</v>
      </c>
      <c r="G64" s="51" t="str">
        <f>IF(ISBLANK('7D - extended'!J34),"##BLANK",'7D - extended'!J34)</f>
        <v>##BLANK</v>
      </c>
      <c r="H64" s="51" t="str">
        <f>IF(ISBLANK('7D - extended'!N34),"##BLANK",'7D - extended'!N34)</f>
        <v>##BLANK</v>
      </c>
      <c r="I64" s="51" t="str">
        <f>IF(ISBLANK('7D - extended'!R34),"##BLANK",'7D - extended'!R34)</f>
        <v>##BLANK</v>
      </c>
      <c r="J64" s="51" t="str">
        <f>IF(ISBLANK('7D - extended'!V34),"##BLANK",'7D - extended'!V34)</f>
        <v>##BLANK</v>
      </c>
      <c r="K64" s="51" t="str">
        <f>IF(ISBLANK('7D - extended'!Z34),"##BLANK",'7D - extended'!Z34)</f>
        <v>##BLANK</v>
      </c>
      <c r="L64" s="51" t="str">
        <f>IF(ISBLANK('7D - extended'!AD34),"##BLANK",'7D - extended'!AD34)</f>
        <v>##BLANK</v>
      </c>
      <c r="M64" s="51" t="str">
        <f>IF(ISBLANK('7D - extended'!AH34),"##BLANK",'7D - extended'!AH34)</f>
        <v>##BLANK</v>
      </c>
      <c r="N64" s="51" t="str">
        <f>IF(ISBLANK('7D - extended'!AL34),"##BLANK",'7D - extended'!AL34)</f>
        <v>##BLANK</v>
      </c>
      <c r="O64" s="51" t="str">
        <f>IF(ISBLANK('7D - extended'!AP34),"##BLANK",'7D - extended'!AP34)</f>
        <v>##BLANK</v>
      </c>
      <c r="P64" s="51" t="str">
        <f>IF(ISBLANK('7D - extended'!AT34),"##BLANK",'7D - extended'!AT34)</f>
        <v>##BLANK</v>
      </c>
    </row>
    <row r="65" spans="1:16">
      <c r="A65" s="49" t="str">
        <f xml:space="preserve"> '7B'!$D$2</f>
        <v>XXX</v>
      </c>
      <c r="B65" s="49" t="s">
        <v>793</v>
      </c>
      <c r="C65" s="49" t="s">
        <v>983</v>
      </c>
      <c r="D65" s="49" t="s">
        <v>748</v>
      </c>
      <c r="E65" s="49" t="s">
        <v>1003</v>
      </c>
      <c r="F65" s="51" t="str">
        <f>IF(ISBLANK('7D - extended'!G29),"##BLANK",'7D - extended'!G29)</f>
        <v>##BLANK</v>
      </c>
      <c r="G65" s="51" t="str">
        <f>IF(ISBLANK('7D - extended'!K29),"##BLANK",'7D - extended'!K29)</f>
        <v>##BLANK</v>
      </c>
      <c r="H65" s="51" t="str">
        <f>IF(ISBLANK('7D - extended'!O29),"##BLANK",'7D - extended'!O29)</f>
        <v>##BLANK</v>
      </c>
      <c r="I65" s="51" t="str">
        <f>IF(ISBLANK('7D - extended'!S29),"##BLANK",'7D - extended'!S29)</f>
        <v>##BLANK</v>
      </c>
      <c r="J65" s="51" t="str">
        <f>IF(ISBLANK('7D - extended'!W29),"##BLANK",'7D - extended'!W29)</f>
        <v>##BLANK</v>
      </c>
      <c r="K65" s="51" t="str">
        <f>IF(ISBLANK('7D - extended'!AA29),"##BLANK",'7D - extended'!AA29)</f>
        <v>##BLANK</v>
      </c>
      <c r="L65" s="51" t="str">
        <f>IF(ISBLANK('7D - extended'!AE29),"##BLANK",'7D - extended'!AE29)</f>
        <v>##BLANK</v>
      </c>
      <c r="M65" s="51" t="str">
        <f>IF(ISBLANK('7D - extended'!AI29),"##BLANK",'7D - extended'!AI29)</f>
        <v>##BLANK</v>
      </c>
      <c r="N65" s="51" t="str">
        <f>IF(ISBLANK('7D - extended'!AM29),"##BLANK",'7D - extended'!AM29)</f>
        <v>##BLANK</v>
      </c>
      <c r="O65" s="51" t="str">
        <f>IF(ISBLANK('7D - extended'!AQ29),"##BLANK",'7D - extended'!AQ29)</f>
        <v>##BLANK</v>
      </c>
      <c r="P65" s="51" t="str">
        <f>IF(ISBLANK('7D - extended'!AU29),"##BLANK",'7D - extended'!AU29)</f>
        <v>##BLANK</v>
      </c>
    </row>
    <row r="66" spans="1:16">
      <c r="A66" s="49" t="str">
        <f xml:space="preserve"> '7B'!$D$2</f>
        <v>XXX</v>
      </c>
      <c r="B66" s="49" t="s">
        <v>797</v>
      </c>
      <c r="C66" s="49" t="s">
        <v>984</v>
      </c>
      <c r="D66" s="49" t="s">
        <v>748</v>
      </c>
      <c r="E66" s="49" t="s">
        <v>1003</v>
      </c>
      <c r="F66" s="51" t="str">
        <f>IF(ISBLANK('7D - extended'!G30),"##BLANK",'7D - extended'!G30)</f>
        <v>##BLANK</v>
      </c>
      <c r="G66" s="51" t="str">
        <f>IF(ISBLANK('7D - extended'!K30),"##BLANK",'7D - extended'!K30)</f>
        <v>##BLANK</v>
      </c>
      <c r="H66" s="51" t="str">
        <f>IF(ISBLANK('7D - extended'!O30),"##BLANK",'7D - extended'!O30)</f>
        <v>##BLANK</v>
      </c>
      <c r="I66" s="51" t="str">
        <f>IF(ISBLANK('7D - extended'!S30),"##BLANK",'7D - extended'!S30)</f>
        <v>##BLANK</v>
      </c>
      <c r="J66" s="51" t="str">
        <f>IF(ISBLANK('7D - extended'!W30),"##BLANK",'7D - extended'!W30)</f>
        <v>##BLANK</v>
      </c>
      <c r="K66" s="51" t="str">
        <f>IF(ISBLANK('7D - extended'!AA30),"##BLANK",'7D - extended'!AA30)</f>
        <v>##BLANK</v>
      </c>
      <c r="L66" s="51" t="str">
        <f>IF(ISBLANK('7D - extended'!AE30),"##BLANK",'7D - extended'!AE30)</f>
        <v>##BLANK</v>
      </c>
      <c r="M66" s="51" t="str">
        <f>IF(ISBLANK('7D - extended'!AI30),"##BLANK",'7D - extended'!AI30)</f>
        <v>##BLANK</v>
      </c>
      <c r="N66" s="51" t="str">
        <f>IF(ISBLANK('7D - extended'!AM30),"##BLANK",'7D - extended'!AM30)</f>
        <v>##BLANK</v>
      </c>
      <c r="O66" s="51" t="str">
        <f>IF(ISBLANK('7D - extended'!AQ30),"##BLANK",'7D - extended'!AQ30)</f>
        <v>##BLANK</v>
      </c>
      <c r="P66" s="51" t="str">
        <f>IF(ISBLANK('7D - extended'!AU30),"##BLANK",'7D - extended'!AU30)</f>
        <v>##BLANK</v>
      </c>
    </row>
    <row r="67" spans="1:16">
      <c r="A67" s="49" t="str">
        <f xml:space="preserve"> '7B'!$D$2</f>
        <v>XXX</v>
      </c>
      <c r="B67" s="49" t="s">
        <v>801</v>
      </c>
      <c r="C67" s="49" t="s">
        <v>985</v>
      </c>
      <c r="D67" s="49" t="s">
        <v>748</v>
      </c>
      <c r="E67" s="49" t="s">
        <v>1003</v>
      </c>
      <c r="F67" s="51" t="str">
        <f>IF(ISBLANK('7D - extended'!G31),"##BLANK",'7D - extended'!G31)</f>
        <v>##BLANK</v>
      </c>
      <c r="G67" s="51" t="str">
        <f>IF(ISBLANK('7D - extended'!K31),"##BLANK",'7D - extended'!K31)</f>
        <v>##BLANK</v>
      </c>
      <c r="H67" s="51" t="str">
        <f>IF(ISBLANK('7D - extended'!O31),"##BLANK",'7D - extended'!O31)</f>
        <v>##BLANK</v>
      </c>
      <c r="I67" s="51" t="str">
        <f>IF(ISBLANK('7D - extended'!S31),"##BLANK",'7D - extended'!S31)</f>
        <v>##BLANK</v>
      </c>
      <c r="J67" s="51" t="str">
        <f>IF(ISBLANK('7D - extended'!W31),"##BLANK",'7D - extended'!W31)</f>
        <v>##BLANK</v>
      </c>
      <c r="K67" s="51" t="str">
        <f>IF(ISBLANK('7D - extended'!AA31),"##BLANK",'7D - extended'!AA31)</f>
        <v>##BLANK</v>
      </c>
      <c r="L67" s="51" t="str">
        <f>IF(ISBLANK('7D - extended'!AE31),"##BLANK",'7D - extended'!AE31)</f>
        <v>##BLANK</v>
      </c>
      <c r="M67" s="51" t="str">
        <f>IF(ISBLANK('7D - extended'!AI31),"##BLANK",'7D - extended'!AI31)</f>
        <v>##BLANK</v>
      </c>
      <c r="N67" s="51" t="str">
        <f>IF(ISBLANK('7D - extended'!AM31),"##BLANK",'7D - extended'!AM31)</f>
        <v>##BLANK</v>
      </c>
      <c r="O67" s="51" t="str">
        <f>IF(ISBLANK('7D - extended'!AQ31),"##BLANK",'7D - extended'!AQ31)</f>
        <v>##BLANK</v>
      </c>
      <c r="P67" s="51" t="str">
        <f>IF(ISBLANK('7D - extended'!AU31),"##BLANK",'7D - extended'!AU31)</f>
        <v>##BLANK</v>
      </c>
    </row>
    <row r="68" spans="1:16">
      <c r="A68" s="49" t="str">
        <f xml:space="preserve"> '7B'!$D$2</f>
        <v>XXX</v>
      </c>
      <c r="B68" s="49" t="s">
        <v>805</v>
      </c>
      <c r="C68" s="49" t="s">
        <v>986</v>
      </c>
      <c r="D68" s="49" t="s">
        <v>748</v>
      </c>
      <c r="E68" s="49" t="s">
        <v>1003</v>
      </c>
      <c r="F68" s="51" t="str">
        <f>IF(ISBLANK('7D - extended'!G32),"##BLANK",'7D - extended'!G32)</f>
        <v>##BLANK</v>
      </c>
      <c r="G68" s="51" t="str">
        <f>IF(ISBLANK('7D - extended'!K32),"##BLANK",'7D - extended'!K32)</f>
        <v>##BLANK</v>
      </c>
      <c r="H68" s="51" t="str">
        <f>IF(ISBLANK('7D - extended'!O32),"##BLANK",'7D - extended'!O32)</f>
        <v>##BLANK</v>
      </c>
      <c r="I68" s="51" t="str">
        <f>IF(ISBLANK('7D - extended'!S32),"##BLANK",'7D - extended'!S32)</f>
        <v>##BLANK</v>
      </c>
      <c r="J68" s="51" t="str">
        <f>IF(ISBLANK('7D - extended'!W32),"##BLANK",'7D - extended'!W32)</f>
        <v>##BLANK</v>
      </c>
      <c r="K68" s="51" t="str">
        <f>IF(ISBLANK('7D - extended'!AA32),"##BLANK",'7D - extended'!AA32)</f>
        <v>##BLANK</v>
      </c>
      <c r="L68" s="51" t="str">
        <f>IF(ISBLANK('7D - extended'!AE32),"##BLANK",'7D - extended'!AE32)</f>
        <v>##BLANK</v>
      </c>
      <c r="M68" s="51" t="str">
        <f>IF(ISBLANK('7D - extended'!AI32),"##BLANK",'7D - extended'!AI32)</f>
        <v>##BLANK</v>
      </c>
      <c r="N68" s="51" t="str">
        <f>IF(ISBLANK('7D - extended'!AM32),"##BLANK",'7D - extended'!AM32)</f>
        <v>##BLANK</v>
      </c>
      <c r="O68" s="51" t="str">
        <f>IF(ISBLANK('7D - extended'!AQ32),"##BLANK",'7D - extended'!AQ32)</f>
        <v>##BLANK</v>
      </c>
      <c r="P68" s="51" t="str">
        <f>IF(ISBLANK('7D - extended'!AU32),"##BLANK",'7D - extended'!AU32)</f>
        <v>##BLANK</v>
      </c>
    </row>
    <row r="69" spans="1:16">
      <c r="A69" s="49" t="str">
        <f xml:space="preserve"> '7B'!$D$2</f>
        <v>XXX</v>
      </c>
      <c r="B69" s="49" t="s">
        <v>809</v>
      </c>
      <c r="C69" s="49" t="s">
        <v>987</v>
      </c>
      <c r="D69" s="49" t="s">
        <v>748</v>
      </c>
      <c r="E69" s="49" t="s">
        <v>1003</v>
      </c>
      <c r="F69" s="51" t="str">
        <f>IF(ISBLANK('7D - extended'!G33),"##BLANK",'7D - extended'!G33)</f>
        <v>##BLANK</v>
      </c>
      <c r="G69" s="51" t="str">
        <f>IF(ISBLANK('7D - extended'!K33),"##BLANK",'7D - extended'!K33)</f>
        <v>##BLANK</v>
      </c>
      <c r="H69" s="51" t="str">
        <f>IF(ISBLANK('7D - extended'!O33),"##BLANK",'7D - extended'!O33)</f>
        <v>##BLANK</v>
      </c>
      <c r="I69" s="51" t="str">
        <f>IF(ISBLANK('7D - extended'!S33),"##BLANK",'7D - extended'!S33)</f>
        <v>##BLANK</v>
      </c>
      <c r="J69" s="51" t="str">
        <f>IF(ISBLANK('7D - extended'!W33),"##BLANK",'7D - extended'!W33)</f>
        <v>##BLANK</v>
      </c>
      <c r="K69" s="51" t="str">
        <f>IF(ISBLANK('7D - extended'!AA33),"##BLANK",'7D - extended'!AA33)</f>
        <v>##BLANK</v>
      </c>
      <c r="L69" s="51" t="str">
        <f>IF(ISBLANK('7D - extended'!AE33),"##BLANK",'7D - extended'!AE33)</f>
        <v>##BLANK</v>
      </c>
      <c r="M69" s="51" t="str">
        <f>IF(ISBLANK('7D - extended'!AI33),"##BLANK",'7D - extended'!AI33)</f>
        <v>##BLANK</v>
      </c>
      <c r="N69" s="51" t="str">
        <f>IF(ISBLANK('7D - extended'!AM33),"##BLANK",'7D - extended'!AM33)</f>
        <v>##BLANK</v>
      </c>
      <c r="O69" s="51" t="str">
        <f>IF(ISBLANK('7D - extended'!AQ33),"##BLANK",'7D - extended'!AQ33)</f>
        <v>##BLANK</v>
      </c>
      <c r="P69" s="51" t="str">
        <f>IF(ISBLANK('7D - extended'!AU33),"##BLANK",'7D - extended'!AU33)</f>
        <v>##BLANK</v>
      </c>
    </row>
    <row r="70" spans="1:16">
      <c r="A70" s="49" t="str">
        <f xml:space="preserve"> '7B'!$D$2</f>
        <v>XXX</v>
      </c>
      <c r="B70" s="49" t="s">
        <v>813</v>
      </c>
      <c r="C70" s="49" t="s">
        <v>988</v>
      </c>
      <c r="D70" s="49" t="s">
        <v>748</v>
      </c>
      <c r="E70" s="49" t="s">
        <v>1003</v>
      </c>
      <c r="F70" s="51" t="str">
        <f>IF(ISBLANK('7D - extended'!G34),"##BLANK",'7D - extended'!G34)</f>
        <v>##BLANK</v>
      </c>
      <c r="G70" s="51" t="str">
        <f>IF(ISBLANK('7D - extended'!K34),"##BLANK",'7D - extended'!K34)</f>
        <v>##BLANK</v>
      </c>
      <c r="H70" s="51" t="str">
        <f>IF(ISBLANK('7D - extended'!O34),"##BLANK",'7D - extended'!O34)</f>
        <v>##BLANK</v>
      </c>
      <c r="I70" s="51" t="str">
        <f>IF(ISBLANK('7D - extended'!S34),"##BLANK",'7D - extended'!S34)</f>
        <v>##BLANK</v>
      </c>
      <c r="J70" s="51" t="str">
        <f>IF(ISBLANK('7D - extended'!W34),"##BLANK",'7D - extended'!W34)</f>
        <v>##BLANK</v>
      </c>
      <c r="K70" s="51" t="str">
        <f>IF(ISBLANK('7D - extended'!AA34),"##BLANK",'7D - extended'!AA34)</f>
        <v>##BLANK</v>
      </c>
      <c r="L70" s="51" t="str">
        <f>IF(ISBLANK('7D - extended'!AE34),"##BLANK",'7D - extended'!AE34)</f>
        <v>##BLANK</v>
      </c>
      <c r="M70" s="51" t="str">
        <f>IF(ISBLANK('7D - extended'!AI34),"##BLANK",'7D - extended'!AI34)</f>
        <v>##BLANK</v>
      </c>
      <c r="N70" s="51" t="str">
        <f>IF(ISBLANK('7D - extended'!AM34),"##BLANK",'7D - extended'!AM34)</f>
        <v>##BLANK</v>
      </c>
      <c r="O70" s="51" t="str">
        <f>IF(ISBLANK('7D - extended'!AQ34),"##BLANK",'7D - extended'!AQ34)</f>
        <v>##BLANK</v>
      </c>
      <c r="P70" s="51" t="str">
        <f>IF(ISBLANK('7D - extended'!AU34),"##BLANK",'7D - extended'!AU34)</f>
        <v>##BLANK</v>
      </c>
    </row>
    <row r="71" spans="1:16">
      <c r="A71" s="49" t="str">
        <f xml:space="preserve"> '7B'!$D$2</f>
        <v>XXX</v>
      </c>
      <c r="B71" s="49" t="s">
        <v>794</v>
      </c>
      <c r="C71" s="49" t="s">
        <v>989</v>
      </c>
      <c r="D71" s="49" t="s">
        <v>748</v>
      </c>
      <c r="E71" s="49" t="s">
        <v>1003</v>
      </c>
      <c r="F71" s="51">
        <f>IF(ISBLANK('7D - extended'!I29),"##BLANK",'7D - extended'!I29)</f>
        <v>0</v>
      </c>
      <c r="G71" s="51">
        <f>IF(ISBLANK('7D - extended'!M29),"##BLANK",'7D - extended'!M29)</f>
        <v>0</v>
      </c>
      <c r="H71" s="51">
        <f>IF(ISBLANK('7D - extended'!Q29),"##BLANK",'7D - extended'!Q29)</f>
        <v>0</v>
      </c>
      <c r="I71" s="51">
        <f>IF(ISBLANK('7D - extended'!U29),"##BLANK",'7D - extended'!U29)</f>
        <v>0</v>
      </c>
      <c r="J71" s="51">
        <f>IF(ISBLANK('7D - extended'!Y29),"##BLANK",'7D - extended'!Y29)</f>
        <v>0</v>
      </c>
      <c r="K71" s="51">
        <f>IF(ISBLANK('7D - extended'!AC29),"##BLANK",'7D - extended'!AC29)</f>
        <v>0</v>
      </c>
      <c r="L71" s="51">
        <f>IF(ISBLANK('7D - extended'!AG29),"##BLANK",'7D - extended'!AG29)</f>
        <v>0</v>
      </c>
      <c r="M71" s="51">
        <f>IF(ISBLANK('7D - extended'!AK29),"##BLANK",'7D - extended'!AK29)</f>
        <v>0</v>
      </c>
      <c r="N71" s="51">
        <f>IF(ISBLANK('7D - extended'!AO29),"##BLANK",'7D - extended'!AO29)</f>
        <v>0</v>
      </c>
      <c r="O71" s="51">
        <f>IF(ISBLANK('7D - extended'!AS29),"##BLANK",'7D - extended'!AS29)</f>
        <v>0</v>
      </c>
      <c r="P71" s="51">
        <f>IF(ISBLANK('7D - extended'!AW29),"##BLANK",'7D - extended'!AW29)</f>
        <v>0</v>
      </c>
    </row>
    <row r="72" spans="1:16">
      <c r="A72" s="49" t="str">
        <f xml:space="preserve"> '7B'!$D$2</f>
        <v>XXX</v>
      </c>
      <c r="B72" s="49" t="s">
        <v>798</v>
      </c>
      <c r="C72" s="49" t="s">
        <v>990</v>
      </c>
      <c r="D72" s="49" t="s">
        <v>748</v>
      </c>
      <c r="E72" s="49" t="s">
        <v>1003</v>
      </c>
      <c r="F72" s="51">
        <f>IF(ISBLANK('7D - extended'!I30),"##BLANK",'7D - extended'!I30)</f>
        <v>0</v>
      </c>
      <c r="G72" s="51">
        <f>IF(ISBLANK('7D - extended'!M30),"##BLANK",'7D - extended'!M30)</f>
        <v>0</v>
      </c>
      <c r="H72" s="51">
        <f>IF(ISBLANK('7D - extended'!Q30),"##BLANK",'7D - extended'!Q30)</f>
        <v>0</v>
      </c>
      <c r="I72" s="51">
        <f>IF(ISBLANK('7D - extended'!U30),"##BLANK",'7D - extended'!U30)</f>
        <v>0</v>
      </c>
      <c r="J72" s="51">
        <f>IF(ISBLANK('7D - extended'!Y30),"##BLANK",'7D - extended'!Y30)</f>
        <v>0</v>
      </c>
      <c r="K72" s="51">
        <f>IF(ISBLANK('7D - extended'!AC30),"##BLANK",'7D - extended'!AC30)</f>
        <v>0</v>
      </c>
      <c r="L72" s="51">
        <f>IF(ISBLANK('7D - extended'!AG30),"##BLANK",'7D - extended'!AG30)</f>
        <v>0</v>
      </c>
      <c r="M72" s="51">
        <f>IF(ISBLANK('7D - extended'!AK30),"##BLANK",'7D - extended'!AK30)</f>
        <v>0</v>
      </c>
      <c r="N72" s="51">
        <f>IF(ISBLANK('7D - extended'!AO30),"##BLANK",'7D - extended'!AO30)</f>
        <v>0</v>
      </c>
      <c r="O72" s="51">
        <f>IF(ISBLANK('7D - extended'!AS30),"##BLANK",'7D - extended'!AS30)</f>
        <v>0</v>
      </c>
      <c r="P72" s="51">
        <f>IF(ISBLANK('7D - extended'!AW30),"##BLANK",'7D - extended'!AW30)</f>
        <v>0</v>
      </c>
    </row>
    <row r="73" spans="1:16">
      <c r="A73" s="49" t="str">
        <f xml:space="preserve"> '7B'!$D$2</f>
        <v>XXX</v>
      </c>
      <c r="B73" s="49" t="s">
        <v>802</v>
      </c>
      <c r="C73" s="49" t="s">
        <v>991</v>
      </c>
      <c r="D73" s="49" t="s">
        <v>748</v>
      </c>
      <c r="E73" s="49" t="s">
        <v>1003</v>
      </c>
      <c r="F73" s="51">
        <f>IF(ISBLANK('7D - extended'!I31),"##BLANK",'7D - extended'!I31)</f>
        <v>0</v>
      </c>
      <c r="G73" s="51">
        <f>IF(ISBLANK('7D - extended'!M31),"##BLANK",'7D - extended'!M31)</f>
        <v>0</v>
      </c>
      <c r="H73" s="51">
        <f>IF(ISBLANK('7D - extended'!Q31),"##BLANK",'7D - extended'!Q31)</f>
        <v>0</v>
      </c>
      <c r="I73" s="51">
        <f>IF(ISBLANK('7D - extended'!U31),"##BLANK",'7D - extended'!U31)</f>
        <v>0</v>
      </c>
      <c r="J73" s="51">
        <f>IF(ISBLANK('7D - extended'!Y31),"##BLANK",'7D - extended'!Y31)</f>
        <v>0</v>
      </c>
      <c r="K73" s="51">
        <f>IF(ISBLANK('7D - extended'!AC31),"##BLANK",'7D - extended'!AC31)</f>
        <v>0</v>
      </c>
      <c r="L73" s="51">
        <f>IF(ISBLANK('7D - extended'!AG31),"##BLANK",'7D - extended'!AG31)</f>
        <v>0</v>
      </c>
      <c r="M73" s="51">
        <f>IF(ISBLANK('7D - extended'!AK31),"##BLANK",'7D - extended'!AK31)</f>
        <v>0</v>
      </c>
      <c r="N73" s="51">
        <f>IF(ISBLANK('7D - extended'!AO31),"##BLANK",'7D - extended'!AO31)</f>
        <v>0</v>
      </c>
      <c r="O73" s="51">
        <f>IF(ISBLANK('7D - extended'!AS31),"##BLANK",'7D - extended'!AS31)</f>
        <v>0</v>
      </c>
      <c r="P73" s="51">
        <f>IF(ISBLANK('7D - extended'!AW31),"##BLANK",'7D - extended'!AW31)</f>
        <v>0</v>
      </c>
    </row>
    <row r="74" spans="1:16">
      <c r="A74" s="49" t="str">
        <f xml:space="preserve"> '7B'!$D$2</f>
        <v>XXX</v>
      </c>
      <c r="B74" s="49" t="s">
        <v>806</v>
      </c>
      <c r="C74" s="49" t="s">
        <v>992</v>
      </c>
      <c r="D74" s="49" t="s">
        <v>748</v>
      </c>
      <c r="E74" s="49" t="s">
        <v>1003</v>
      </c>
      <c r="F74" s="51">
        <f>IF(ISBLANK('7D - extended'!I32),"##BLANK",'7D - extended'!I32)</f>
        <v>0</v>
      </c>
      <c r="G74" s="51">
        <f>IF(ISBLANK('7D - extended'!M32),"##BLANK",'7D - extended'!M32)</f>
        <v>0</v>
      </c>
      <c r="H74" s="51">
        <f>IF(ISBLANK('7D - extended'!Q32),"##BLANK",'7D - extended'!Q32)</f>
        <v>0</v>
      </c>
      <c r="I74" s="51">
        <f>IF(ISBLANK('7D - extended'!U32),"##BLANK",'7D - extended'!U32)</f>
        <v>0</v>
      </c>
      <c r="J74" s="51">
        <f>IF(ISBLANK('7D - extended'!Y32),"##BLANK",'7D - extended'!Y32)</f>
        <v>0</v>
      </c>
      <c r="K74" s="51">
        <f>IF(ISBLANK('7D - extended'!AC32),"##BLANK",'7D - extended'!AC32)</f>
        <v>0</v>
      </c>
      <c r="L74" s="51">
        <f>IF(ISBLANK('7D - extended'!AG32),"##BLANK",'7D - extended'!AG32)</f>
        <v>0</v>
      </c>
      <c r="M74" s="51">
        <f>IF(ISBLANK('7D - extended'!AK32),"##BLANK",'7D - extended'!AK32)</f>
        <v>0</v>
      </c>
      <c r="N74" s="51">
        <f>IF(ISBLANK('7D - extended'!AO32),"##BLANK",'7D - extended'!AO32)</f>
        <v>0</v>
      </c>
      <c r="O74" s="51">
        <f>IF(ISBLANK('7D - extended'!AS32),"##BLANK",'7D - extended'!AS32)</f>
        <v>0</v>
      </c>
      <c r="P74" s="51">
        <f>IF(ISBLANK('7D - extended'!AW32),"##BLANK",'7D - extended'!AW32)</f>
        <v>0</v>
      </c>
    </row>
    <row r="75" spans="1:16">
      <c r="A75" s="49" t="str">
        <f xml:space="preserve"> '7B'!$D$2</f>
        <v>XXX</v>
      </c>
      <c r="B75" s="49" t="s">
        <v>810</v>
      </c>
      <c r="C75" s="49" t="s">
        <v>993</v>
      </c>
      <c r="D75" s="49" t="s">
        <v>748</v>
      </c>
      <c r="E75" s="49" t="s">
        <v>1003</v>
      </c>
      <c r="F75" s="51">
        <f>IF(ISBLANK('7D - extended'!I33),"##BLANK",'7D - extended'!I33)</f>
        <v>0</v>
      </c>
      <c r="G75" s="51">
        <f>IF(ISBLANK('7D - extended'!M33),"##BLANK",'7D - extended'!M33)</f>
        <v>0</v>
      </c>
      <c r="H75" s="51">
        <f>IF(ISBLANK('7D - extended'!Q33),"##BLANK",'7D - extended'!Q33)</f>
        <v>0</v>
      </c>
      <c r="I75" s="51">
        <f>IF(ISBLANK('7D - extended'!U33),"##BLANK",'7D - extended'!U33)</f>
        <v>0</v>
      </c>
      <c r="J75" s="51">
        <f>IF(ISBLANK('7D - extended'!Y33),"##BLANK",'7D - extended'!Y33)</f>
        <v>0</v>
      </c>
      <c r="K75" s="51">
        <f>IF(ISBLANK('7D - extended'!AC33),"##BLANK",'7D - extended'!AC33)</f>
        <v>0</v>
      </c>
      <c r="L75" s="51">
        <f>IF(ISBLANK('7D - extended'!AG33),"##BLANK",'7D - extended'!AG33)</f>
        <v>0</v>
      </c>
      <c r="M75" s="51">
        <f>IF(ISBLANK('7D - extended'!AK33),"##BLANK",'7D - extended'!AK33)</f>
        <v>0</v>
      </c>
      <c r="N75" s="51">
        <f>IF(ISBLANK('7D - extended'!AO33),"##BLANK",'7D - extended'!AO33)</f>
        <v>0</v>
      </c>
      <c r="O75" s="51">
        <f>IF(ISBLANK('7D - extended'!AS33),"##BLANK",'7D - extended'!AS33)</f>
        <v>0</v>
      </c>
      <c r="P75" s="51">
        <f>IF(ISBLANK('7D - extended'!AW33),"##BLANK",'7D - extended'!AW33)</f>
        <v>0</v>
      </c>
    </row>
    <row r="76" spans="1:16">
      <c r="A76" s="49" t="str">
        <f xml:space="preserve"> '7B'!$D$2</f>
        <v>XXX</v>
      </c>
      <c r="B76" s="49" t="s">
        <v>814</v>
      </c>
      <c r="C76" s="49" t="s">
        <v>994</v>
      </c>
      <c r="D76" s="49" t="s">
        <v>748</v>
      </c>
      <c r="E76" s="49" t="s">
        <v>1003</v>
      </c>
      <c r="F76" s="51">
        <f>IF(ISBLANK('7D - extended'!I34),"##BLANK",'7D - extended'!I34)</f>
        <v>0</v>
      </c>
      <c r="G76" s="51">
        <f>IF(ISBLANK('7D - extended'!M34),"##BLANK",'7D - extended'!M34)</f>
        <v>0</v>
      </c>
      <c r="H76" s="51">
        <f>IF(ISBLANK('7D - extended'!Q34),"##BLANK",'7D - extended'!Q34)</f>
        <v>0</v>
      </c>
      <c r="I76" s="51">
        <f>IF(ISBLANK('7D - extended'!U34),"##BLANK",'7D - extended'!U34)</f>
        <v>0</v>
      </c>
      <c r="J76" s="51">
        <f>IF(ISBLANK('7D - extended'!Y34),"##BLANK",'7D - extended'!Y34)</f>
        <v>0</v>
      </c>
      <c r="K76" s="51">
        <f>IF(ISBLANK('7D - extended'!AC34),"##BLANK",'7D - extended'!AC34)</f>
        <v>0</v>
      </c>
      <c r="L76" s="51">
        <f>IF(ISBLANK('7D - extended'!AG34),"##BLANK",'7D - extended'!AG34)</f>
        <v>0</v>
      </c>
      <c r="M76" s="51">
        <f>IF(ISBLANK('7D - extended'!AK34),"##BLANK",'7D - extended'!AK34)</f>
        <v>0</v>
      </c>
      <c r="N76" s="51">
        <f>IF(ISBLANK('7D - extended'!AO34),"##BLANK",'7D - extended'!AO34)</f>
        <v>0</v>
      </c>
      <c r="O76" s="51">
        <f>IF(ISBLANK('7D - extended'!AS34),"##BLANK",'7D - extended'!AS34)</f>
        <v>0</v>
      </c>
      <c r="P76" s="51">
        <f>IF(ISBLANK('7D - extended'!AW34),"##BLANK",'7D - extended'!AW34)</f>
        <v>0</v>
      </c>
    </row>
    <row r="77" spans="1:16">
      <c r="A77" s="49" t="str">
        <f xml:space="preserve"> '7B'!$D$2</f>
        <v>XXX</v>
      </c>
      <c r="B77" s="49" t="s">
        <v>851</v>
      </c>
      <c r="C77" s="49" t="s">
        <v>995</v>
      </c>
      <c r="D77" s="49" t="s">
        <v>850</v>
      </c>
      <c r="E77" s="49" t="s">
        <v>1003</v>
      </c>
      <c r="F77" s="51" t="str">
        <f>IF(ISBLANK('Items 2 &amp; 22'!F9),"##BLANK",'Items 2 &amp; 22'!F9)</f>
        <v>##BLANK</v>
      </c>
      <c r="G77" s="51" t="str">
        <f>IF(ISBLANK('Items 2 &amp; 22'!G9),"##BLANK",'Items 2 &amp; 22'!G9)</f>
        <v>##BLANK</v>
      </c>
      <c r="H77" s="51" t="str">
        <f>IF(ISBLANK('Items 2 &amp; 22'!H9),"##BLANK",'Items 2 &amp; 22'!H9)</f>
        <v>##BLANK</v>
      </c>
      <c r="I77" s="51" t="str">
        <f>IF(ISBLANK('Items 2 &amp; 22'!I9),"##BLANK",'Items 2 &amp; 22'!I9)</f>
        <v>##BLANK</v>
      </c>
      <c r="J77" s="51" t="str">
        <f>IF(ISBLANK('Items 2 &amp; 22'!J9),"##BLANK",'Items 2 &amp; 22'!J9)</f>
        <v>##BLANK</v>
      </c>
      <c r="K77" s="51" t="str">
        <f>IF(ISBLANK('Items 2 &amp; 22'!K9),"##BLANK",'Items 2 &amp; 22'!K9)</f>
        <v>##BLANK</v>
      </c>
      <c r="L77" s="51" t="str">
        <f>IF(ISBLANK('Items 2 &amp; 22'!L9),"##BLANK",'Items 2 &amp; 22'!L9)</f>
        <v>##BLANK</v>
      </c>
      <c r="M77" s="51" t="str">
        <f>IF(ISBLANK('Items 2 &amp; 22'!M9),"##BLANK",'Items 2 &amp; 22'!M9)</f>
        <v>##BLANK</v>
      </c>
      <c r="N77" s="51" t="str">
        <f>IF(ISBLANK('Items 2 &amp; 22'!N9),"##BLANK",'Items 2 &amp; 22'!N9)</f>
        <v>##BLANK</v>
      </c>
      <c r="O77" s="51" t="str">
        <f>IF(ISBLANK('Items 2 &amp; 22'!O9),"##BLANK",'Items 2 &amp; 22'!O9)</f>
        <v>##BLANK</v>
      </c>
      <c r="P77" s="51" t="str">
        <f>IF(ISBLANK('Items 2 &amp; 22'!P9),"##BLANK",'Items 2 &amp; 22'!P9)</f>
        <v>##BLANK</v>
      </c>
    </row>
    <row r="78" spans="1:16">
      <c r="A78" s="49" t="str">
        <f xml:space="preserve"> '7B'!$D$2</f>
        <v>XXX</v>
      </c>
      <c r="B78" s="49" t="s">
        <v>854</v>
      </c>
      <c r="C78" s="49" t="s">
        <v>996</v>
      </c>
      <c r="D78" s="49" t="s">
        <v>850</v>
      </c>
      <c r="E78" s="49" t="s">
        <v>1003</v>
      </c>
      <c r="F78" s="51" t="str">
        <f>IF(ISBLANK('Items 2 &amp; 22'!F10),"##BLANK",'Items 2 &amp; 22'!F10)</f>
        <v>##BLANK</v>
      </c>
      <c r="G78" s="51" t="str">
        <f>IF(ISBLANK('Items 2 &amp; 22'!G10),"##BLANK",'Items 2 &amp; 22'!G10)</f>
        <v>##BLANK</v>
      </c>
      <c r="H78" s="51" t="str">
        <f>IF(ISBLANK('Items 2 &amp; 22'!H10),"##BLANK",'Items 2 &amp; 22'!H10)</f>
        <v>##BLANK</v>
      </c>
      <c r="I78" s="51" t="str">
        <f>IF(ISBLANK('Items 2 &amp; 22'!I10),"##BLANK",'Items 2 &amp; 22'!I10)</f>
        <v>##BLANK</v>
      </c>
      <c r="J78" s="51" t="str">
        <f>IF(ISBLANK('Items 2 &amp; 22'!J10),"##BLANK",'Items 2 &amp; 22'!J10)</f>
        <v>##BLANK</v>
      </c>
      <c r="K78" s="51" t="str">
        <f>IF(ISBLANK('Items 2 &amp; 22'!K10),"##BLANK",'Items 2 &amp; 22'!K10)</f>
        <v>##BLANK</v>
      </c>
      <c r="L78" s="51" t="str">
        <f>IF(ISBLANK('Items 2 &amp; 22'!L10),"##BLANK",'Items 2 &amp; 22'!L10)</f>
        <v>##BLANK</v>
      </c>
      <c r="M78" s="51" t="str">
        <f>IF(ISBLANK('Items 2 &amp; 22'!M10),"##BLANK",'Items 2 &amp; 22'!M10)</f>
        <v>##BLANK</v>
      </c>
      <c r="N78" s="51" t="str">
        <f>IF(ISBLANK('Items 2 &amp; 22'!N10),"##BLANK",'Items 2 &amp; 22'!N10)</f>
        <v>##BLANK</v>
      </c>
      <c r="O78" s="51" t="str">
        <f>IF(ISBLANK('Items 2 &amp; 22'!O10),"##BLANK",'Items 2 &amp; 22'!O10)</f>
        <v>##BLANK</v>
      </c>
      <c r="P78" s="51" t="str">
        <f>IF(ISBLANK('Items 2 &amp; 22'!P10),"##BLANK",'Items 2 &amp; 22'!P10)</f>
        <v>##BLANK</v>
      </c>
    </row>
    <row r="79" spans="1:16">
      <c r="A79" s="49" t="str">
        <f xml:space="preserve"> '7B'!$D$2</f>
        <v>XXX</v>
      </c>
      <c r="B79" s="49" t="s">
        <v>857</v>
      </c>
      <c r="C79" s="49" t="s">
        <v>997</v>
      </c>
      <c r="D79" s="49" t="s">
        <v>856</v>
      </c>
      <c r="E79" s="49" t="s">
        <v>1003</v>
      </c>
      <c r="F79" s="51">
        <f>IF(ISBLANK('Items 2 &amp; 22'!F11),"##BLANK",'Items 2 &amp; 22'!F11)</f>
        <v>0</v>
      </c>
      <c r="G79" s="51">
        <f>IF(ISBLANK('Items 2 &amp; 22'!G11),"##BLANK",'Items 2 &amp; 22'!G11)</f>
        <v>0</v>
      </c>
      <c r="H79" s="51">
        <f>IF(ISBLANK('Items 2 &amp; 22'!H11),"##BLANK",'Items 2 &amp; 22'!H11)</f>
        <v>0</v>
      </c>
      <c r="I79" s="51">
        <f>IF(ISBLANK('Items 2 &amp; 22'!I11),"##BLANK",'Items 2 &amp; 22'!I11)</f>
        <v>0</v>
      </c>
      <c r="J79" s="51">
        <f>IF(ISBLANK('Items 2 &amp; 22'!J11),"##BLANK",'Items 2 &amp; 22'!J11)</f>
        <v>0</v>
      </c>
      <c r="K79" s="51">
        <f>IF(ISBLANK('Items 2 &amp; 22'!K11),"##BLANK",'Items 2 &amp; 22'!K11)</f>
        <v>0</v>
      </c>
      <c r="L79" s="51">
        <f>IF(ISBLANK('Items 2 &amp; 22'!L11),"##BLANK",'Items 2 &amp; 22'!L11)</f>
        <v>0</v>
      </c>
      <c r="M79" s="51">
        <f>IF(ISBLANK('Items 2 &amp; 22'!M11),"##BLANK",'Items 2 &amp; 22'!M11)</f>
        <v>0</v>
      </c>
      <c r="N79" s="51">
        <f>IF(ISBLANK('Items 2 &amp; 22'!N11),"##BLANK",'Items 2 &amp; 22'!N11)</f>
        <v>0</v>
      </c>
      <c r="O79" s="51">
        <f>IF(ISBLANK('Items 2 &amp; 22'!O11),"##BLANK",'Items 2 &amp; 22'!O11)</f>
        <v>0</v>
      </c>
      <c r="P79" s="51">
        <f>IF(ISBLANK('Items 2 &amp; 22'!P11),"##BLANK",'Items 2 &amp; 22'!P11)</f>
        <v>0</v>
      </c>
    </row>
    <row r="80" spans="1:16">
      <c r="A80" s="49" t="str">
        <f xml:space="preserve"> '7B'!$D$2</f>
        <v>XXX</v>
      </c>
      <c r="B80" s="49" t="s">
        <v>860</v>
      </c>
      <c r="C80" s="49" t="s">
        <v>998</v>
      </c>
      <c r="D80" s="49" t="s">
        <v>748</v>
      </c>
      <c r="E80" s="49" t="s">
        <v>1003</v>
      </c>
      <c r="F80" s="51" t="str">
        <f>IF(ISBLANK('Items 2 &amp; 22'!F14),"##BLANK",'Items 2 &amp; 22'!F14)</f>
        <v>##BLANK</v>
      </c>
      <c r="G80" s="51" t="str">
        <f>IF(ISBLANK('Items 2 &amp; 22'!G14),"##BLANK",'Items 2 &amp; 22'!G14)</f>
        <v>##BLANK</v>
      </c>
      <c r="H80" s="51" t="str">
        <f>IF(ISBLANK('Items 2 &amp; 22'!H14),"##BLANK",'Items 2 &amp; 22'!H14)</f>
        <v>##BLANK</v>
      </c>
      <c r="I80" s="51" t="str">
        <f>IF(ISBLANK('Items 2 &amp; 22'!I14),"##BLANK",'Items 2 &amp; 22'!I14)</f>
        <v>##BLANK</v>
      </c>
      <c r="J80" s="51" t="str">
        <f>IF(ISBLANK('Items 2 &amp; 22'!J14),"##BLANK",'Items 2 &amp; 22'!J14)</f>
        <v>##BLANK</v>
      </c>
      <c r="K80" s="51" t="str">
        <f>IF(ISBLANK('Items 2 &amp; 22'!K14),"##BLANK",'Items 2 &amp; 22'!K14)</f>
        <v>##BLANK</v>
      </c>
      <c r="L80" s="51" t="str">
        <f>IF(ISBLANK('Items 2 &amp; 22'!L14),"##BLANK",'Items 2 &amp; 22'!L14)</f>
        <v>##BLANK</v>
      </c>
      <c r="M80" s="51" t="str">
        <f>IF(ISBLANK('Items 2 &amp; 22'!M14),"##BLANK",'Items 2 &amp; 22'!M14)</f>
        <v>##BLANK</v>
      </c>
      <c r="N80" s="51" t="str">
        <f>IF(ISBLANK('Items 2 &amp; 22'!N14),"##BLANK",'Items 2 &amp; 22'!N14)</f>
        <v>##BLANK</v>
      </c>
      <c r="O80" s="51" t="str">
        <f>IF(ISBLANK('Items 2 &amp; 22'!O14),"##BLANK",'Items 2 &amp; 22'!O14)</f>
        <v>##BLANK</v>
      </c>
      <c r="P80" s="51" t="str">
        <f>IF(ISBLANK('Items 2 &amp; 22'!P14),"##BLANK",'Items 2 &amp; 22'!P14)</f>
        <v>##BLANK</v>
      </c>
    </row>
    <row r="81" spans="1:16">
      <c r="A81" s="49" t="str">
        <f xml:space="preserve"> '7B'!$D$2</f>
        <v>XXX</v>
      </c>
      <c r="B81" t="s">
        <v>873</v>
      </c>
      <c r="C81" t="str">
        <f>'Bad debt costs'!$W$9&amp;" - "&amp;'Bad debt costs'!Y9</f>
        <v>Doubtful debts - £000s</v>
      </c>
      <c r="D81" t="str">
        <f>'Bad debt costs'!Y9</f>
        <v>£000s</v>
      </c>
      <c r="E81" s="49" t="s">
        <v>1003</v>
      </c>
      <c r="N81" s="51" t="str">
        <f>IF(ISBLANK('Bad debt costs'!G9),"##BLANK",'Bad debt costs'!G9)</f>
        <v>##BLANK</v>
      </c>
      <c r="O81" s="51" t="str">
        <f>IF(ISBLANK('Bad debt costs'!H9),"##BLANK",'Bad debt costs'!H9)</f>
        <v>##BLANK</v>
      </c>
      <c r="P81" s="51" t="str">
        <f>IF(ISBLANK('Bad debt costs'!I9),"##BLANK",'Bad debt costs'!I9)</f>
        <v>##BLANK</v>
      </c>
    </row>
    <row r="82" spans="1:16">
      <c r="A82" s="49" t="str">
        <f xml:space="preserve"> '7B'!$D$2</f>
        <v>XXX</v>
      </c>
      <c r="B82" t="s">
        <v>877</v>
      </c>
      <c r="C82" t="str">
        <f>'Bad debt costs'!$W$9&amp;" - "&amp;'Bad debt costs'!Y10</f>
        <v>Doubtful debts - £000s</v>
      </c>
      <c r="D82" t="str">
        <f>'Bad debt costs'!Y10</f>
        <v>£000s</v>
      </c>
      <c r="E82" s="49" t="s">
        <v>1003</v>
      </c>
      <c r="N82" s="51" t="str">
        <f>IF(ISBLANK('Bad debt costs'!G10),"##BLANK",'Bad debt costs'!G10)</f>
        <v>##BLANK</v>
      </c>
      <c r="O82" s="51" t="str">
        <f>IF(ISBLANK('Bad debt costs'!H10),"##BLANK",'Bad debt costs'!H10)</f>
        <v>##BLANK</v>
      </c>
      <c r="P82" s="51" t="str">
        <f>IF(ISBLANK('Bad debt costs'!I10),"##BLANK",'Bad debt costs'!I10)</f>
        <v>##BLANK</v>
      </c>
    </row>
    <row r="83" spans="1:16">
      <c r="A83" s="49" t="str">
        <f xml:space="preserve"> '7B'!$D$2</f>
        <v>XXX</v>
      </c>
      <c r="B83" t="s">
        <v>879</v>
      </c>
      <c r="C83" t="str">
        <f>'Bad debt costs'!$W$9&amp;" - "&amp;'Bad debt costs'!Y11</f>
        <v>Doubtful debts - £000s</v>
      </c>
      <c r="D83" t="str">
        <f>'Bad debt costs'!Y11</f>
        <v>£000s</v>
      </c>
      <c r="E83" s="49" t="s">
        <v>1003</v>
      </c>
      <c r="N83" s="51" t="str">
        <f>IF(ISBLANK('Bad debt costs'!G11),"##BLANK",'Bad debt costs'!G11)</f>
        <v>##BLANK</v>
      </c>
      <c r="O83" s="51" t="str">
        <f>IF(ISBLANK('Bad debt costs'!H11),"##BLANK",'Bad debt costs'!H11)</f>
        <v>##BLANK</v>
      </c>
      <c r="P83" s="51" t="str">
        <f>IF(ISBLANK('Bad debt costs'!I11),"##BLANK",'Bad debt costs'!I11)</f>
        <v>##BLANK</v>
      </c>
    </row>
    <row r="84" spans="1:16">
      <c r="A84" s="49" t="str">
        <f xml:space="preserve"> '7B'!$D$2</f>
        <v>XXX</v>
      </c>
      <c r="B84" t="s">
        <v>883</v>
      </c>
      <c r="C84" t="str">
        <f>'Bad debt costs'!$W$14&amp;" - "&amp;'Bad debt costs'!Y14</f>
        <v>Bad debt provision as at 31 March - £000s</v>
      </c>
      <c r="D84" t="str">
        <f>'Bad debt costs'!Y14</f>
        <v>£000s</v>
      </c>
      <c r="E84" s="49" t="s">
        <v>1003</v>
      </c>
      <c r="N84" s="51" t="str">
        <f>IF(ISBLANK('Bad debt costs'!G14),"##BLANK",'Bad debt costs'!G14)</f>
        <v>##BLANK</v>
      </c>
      <c r="O84" s="51" t="str">
        <f>IF(ISBLANK('Bad debt costs'!H14),"##BLANK",'Bad debt costs'!H14)</f>
        <v>##BLANK</v>
      </c>
      <c r="P84" s="51" t="str">
        <f>IF(ISBLANK('Bad debt costs'!I14),"##BLANK",'Bad debt costs'!I14)</f>
        <v>##BLANK</v>
      </c>
    </row>
    <row r="85" spans="1:16">
      <c r="A85" s="49" t="str">
        <f xml:space="preserve"> '7B'!$D$2</f>
        <v>XXX</v>
      </c>
      <c r="B85" t="s">
        <v>884</v>
      </c>
      <c r="C85" t="str">
        <f>'Bad debt costs'!$W$14&amp;" - "&amp;'Bad debt costs'!Y15</f>
        <v>Bad debt provision as at 31 March - £000s</v>
      </c>
      <c r="D85" t="str">
        <f>'Bad debt costs'!Y15</f>
        <v>£000s</v>
      </c>
      <c r="E85" s="49" t="s">
        <v>1003</v>
      </c>
      <c r="N85" s="51" t="str">
        <f>IF(ISBLANK('Bad debt costs'!G15),"##BLANK",'Bad debt costs'!G15)</f>
        <v>##BLANK</v>
      </c>
      <c r="O85" s="51" t="str">
        <f>IF(ISBLANK('Bad debt costs'!H15),"##BLANK",'Bad debt costs'!H15)</f>
        <v>##BLANK</v>
      </c>
      <c r="P85" s="51" t="str">
        <f>IF(ISBLANK('Bad debt costs'!I15),"##BLANK",'Bad debt costs'!I15)</f>
        <v>##BLANK</v>
      </c>
    </row>
    <row r="86" spans="1:16">
      <c r="A86" s="49" t="str">
        <f xml:space="preserve"> '7B'!$D$2</f>
        <v>XXX</v>
      </c>
      <c r="B86" t="s">
        <v>885</v>
      </c>
      <c r="C86" t="str">
        <f>'Bad debt costs'!$W$14&amp;" - "&amp;'Bad debt costs'!Y16</f>
        <v>Bad debt provision as at 31 March - £000s</v>
      </c>
      <c r="D86" t="str">
        <f>'Bad debt costs'!Y16</f>
        <v>£000s</v>
      </c>
      <c r="E86" s="49" t="s">
        <v>1003</v>
      </c>
      <c r="N86" s="51" t="str">
        <f>IF(ISBLANK('Bad debt costs'!G16),"##BLANK",'Bad debt costs'!G16)</f>
        <v>##BLANK</v>
      </c>
      <c r="O86" s="51" t="str">
        <f>IF(ISBLANK('Bad debt costs'!H16),"##BLANK",'Bad debt costs'!H16)</f>
        <v>##BLANK</v>
      </c>
      <c r="P86" s="51" t="str">
        <f>IF(ISBLANK('Bad debt costs'!I16),"##BLANK",'Bad debt costs'!I16)</f>
        <v>##BLANK</v>
      </c>
    </row>
  </sheetData>
  <phoneticPr fontId="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1B4E7-1C7D-4D57-82D1-5800B329B742}">
  <sheetPr>
    <tabColor rgb="FF000000"/>
  </sheetPr>
  <dimension ref="A1"/>
  <sheetViews>
    <sheetView workbookViewId="0"/>
  </sheetViews>
  <sheetFormatPr defaultRowHeight="1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AA02B-7FAA-4A7C-987E-ECB32DB81D4E}">
  <dimension ref="A1:P1"/>
  <sheetViews>
    <sheetView workbookViewId="0"/>
  </sheetViews>
  <sheetFormatPr defaultRowHeight="15"/>
  <sheetData>
    <row r="1" spans="1:16" ht="18.75">
      <c r="A1" s="1" t="s">
        <v>601</v>
      </c>
      <c r="B1" s="1"/>
      <c r="C1" s="1"/>
      <c r="D1" s="1"/>
      <c r="E1" s="1"/>
      <c r="F1" s="1"/>
      <c r="G1" s="1"/>
      <c r="H1" s="1"/>
      <c r="I1" s="1"/>
      <c r="J1" s="1"/>
      <c r="K1" s="1"/>
      <c r="L1" s="1"/>
      <c r="M1" s="1"/>
      <c r="N1" s="1"/>
      <c r="O1" s="1"/>
      <c r="P1" s="1"/>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C1E52-D199-46F2-94F9-7C508776AE94}">
  <dimension ref="A1:GC96"/>
  <sheetViews>
    <sheetView showGridLines="0" zoomScale="80" zoomScaleNormal="80" workbookViewId="0"/>
  </sheetViews>
  <sheetFormatPr defaultColWidth="10.28515625" defaultRowHeight="15" zeroHeight="1"/>
  <cols>
    <col min="1" max="1" width="1.7109375" style="16" customWidth="1"/>
    <col min="2" max="2" width="23.7109375" style="16" customWidth="1"/>
    <col min="3" max="3" width="41.7109375" style="16" bestFit="1" customWidth="1"/>
    <col min="4" max="4" width="12.42578125" style="16" customWidth="1"/>
    <col min="5" max="5" width="11.85546875" style="16" customWidth="1"/>
    <col min="6" max="86" width="10.28515625" style="16" customWidth="1"/>
    <col min="87" max="87" width="2" style="16" customWidth="1"/>
    <col min="88" max="88" width="12" style="16" customWidth="1"/>
    <col min="89" max="89" width="1.7109375" style="16" customWidth="1"/>
    <col min="90" max="90" width="35.5703125" customWidth="1"/>
    <col min="91" max="91" width="3" customWidth="1"/>
    <col min="92" max="92" width="1.85546875" style="16" customWidth="1"/>
    <col min="93" max="93" width="31" style="16" bestFit="1" customWidth="1"/>
    <col min="94" max="94" width="1.7109375" style="3" customWidth="1"/>
    <col min="95" max="174" width="6.5703125" hidden="1" customWidth="1"/>
    <col min="175" max="175" width="3.28515625" style="37" hidden="1" customWidth="1"/>
    <col min="176" max="177" width="10.28515625" style="16" customWidth="1"/>
    <col min="178" max="178" width="35.5703125" style="16" bestFit="1" customWidth="1"/>
    <col min="179" max="180" width="10.28515625" style="16" customWidth="1"/>
    <col min="181" max="181" width="14.42578125" style="16" bestFit="1" customWidth="1"/>
    <col min="182" max="182" width="10.28515625" style="16" customWidth="1"/>
    <col min="183" max="16384" width="10.28515625" style="16"/>
  </cols>
  <sheetData>
    <row r="1" spans="2:185" ht="23.25">
      <c r="B1" s="346" t="s">
        <v>602</v>
      </c>
      <c r="C1" s="347"/>
      <c r="S1" s="407"/>
      <c r="T1" s="407"/>
      <c r="U1" s="407"/>
      <c r="CN1" s="105"/>
      <c r="CP1" s="48"/>
      <c r="FS1" s="48"/>
    </row>
    <row r="2" spans="2:185" ht="43.35" customHeight="1">
      <c r="B2" s="351" t="s">
        <v>16</v>
      </c>
      <c r="C2" s="45" t="s">
        <v>603</v>
      </c>
      <c r="D2" s="350" t="str">
        <f xml:space="preserve"> IFERROR( INDEX( 'LSTW List'!$D$5:$D$23, MATCH( '7B'!B2, 'LSTW List'!$C$5:$C$23, 0 ) ), "" )</f>
        <v>XXX</v>
      </c>
      <c r="E2" s="57"/>
      <c r="F2" s="57"/>
      <c r="S2" s="407"/>
      <c r="T2" s="407"/>
      <c r="U2" s="407"/>
      <c r="CJ2"/>
      <c r="CN2" s="105"/>
      <c r="CP2" s="48"/>
      <c r="FS2" s="48"/>
    </row>
    <row r="3" spans="2:185" ht="15.75">
      <c r="CL3" s="16"/>
      <c r="CN3" s="105"/>
      <c r="CP3" s="48"/>
      <c r="FS3" s="48"/>
    </row>
    <row r="4" spans="2:185" ht="19.5">
      <c r="B4" s="58" t="s">
        <v>604</v>
      </c>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c r="BG4" s="55"/>
      <c r="BH4" s="55"/>
      <c r="BI4" s="55"/>
      <c r="BJ4" s="55"/>
      <c r="BK4" s="55"/>
      <c r="BL4" s="55"/>
      <c r="BM4" s="55"/>
      <c r="BN4" s="55"/>
      <c r="BO4" s="55"/>
      <c r="BP4" s="55"/>
      <c r="BQ4" s="55"/>
      <c r="BR4" s="55"/>
      <c r="BS4" s="55"/>
      <c r="BT4" s="55"/>
      <c r="BU4" s="55"/>
      <c r="BV4" s="55"/>
      <c r="BW4" s="55"/>
      <c r="BX4" s="55"/>
      <c r="BY4" s="55"/>
      <c r="BZ4" s="55"/>
      <c r="CA4" s="55"/>
      <c r="CB4" s="55"/>
      <c r="CC4" s="55"/>
      <c r="CD4" s="55"/>
      <c r="CE4" s="55"/>
      <c r="CF4" s="55"/>
      <c r="CG4" s="55"/>
      <c r="CH4" s="55"/>
      <c r="CI4" s="55"/>
      <c r="CJ4" s="55"/>
      <c r="CK4" s="55"/>
      <c r="CL4" s="55"/>
      <c r="CN4" s="105"/>
      <c r="CO4" s="58" t="s">
        <v>605</v>
      </c>
      <c r="CP4" s="48"/>
      <c r="FS4" s="48"/>
      <c r="FU4" s="418" t="s">
        <v>606</v>
      </c>
      <c r="FV4" s="418"/>
      <c r="FW4" s="418"/>
      <c r="FX4" s="418"/>
      <c r="FY4" s="418"/>
      <c r="FZ4" s="418"/>
      <c r="GA4" s="418"/>
      <c r="GB4" s="418"/>
    </row>
    <row r="5" spans="2:185" ht="16.5" thickBot="1">
      <c r="B5" s="5"/>
      <c r="C5" s="5"/>
      <c r="D5" s="5"/>
      <c r="E5" s="5"/>
      <c r="F5" s="5"/>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c r="CK5" s="6"/>
      <c r="CN5" s="105"/>
      <c r="CO5" s="6"/>
      <c r="CP5" s="48"/>
      <c r="FS5" s="48"/>
      <c r="FU5" s="418" t="s">
        <v>607</v>
      </c>
      <c r="FV5" s="418"/>
      <c r="FW5" s="418"/>
      <c r="FX5" s="418"/>
      <c r="FY5" s="418"/>
      <c r="FZ5" s="418"/>
      <c r="GA5" s="418"/>
      <c r="GB5" s="418"/>
      <c r="GC5" s="418"/>
    </row>
    <row r="6" spans="2:185" ht="30" customHeight="1" thickTop="1" thickBot="1">
      <c r="B6" s="422" t="s">
        <v>608</v>
      </c>
      <c r="C6" s="423"/>
      <c r="D6" s="179" t="s">
        <v>609</v>
      </c>
      <c r="E6" s="179" t="s">
        <v>610</v>
      </c>
      <c r="F6" s="179" t="s">
        <v>19</v>
      </c>
      <c r="G6" s="179" t="s">
        <v>33</v>
      </c>
      <c r="H6" s="179" t="s">
        <v>46</v>
      </c>
      <c r="I6" s="179" t="s">
        <v>60</v>
      </c>
      <c r="J6" s="179" t="s">
        <v>73</v>
      </c>
      <c r="K6" s="179" t="s">
        <v>87</v>
      </c>
      <c r="L6" s="179" t="s">
        <v>100</v>
      </c>
      <c r="M6" s="179" t="s">
        <v>114</v>
      </c>
      <c r="N6" s="179" t="s">
        <v>127</v>
      </c>
      <c r="O6" s="179" t="s">
        <v>141</v>
      </c>
      <c r="P6" s="179" t="s">
        <v>155</v>
      </c>
      <c r="Q6" s="179" t="s">
        <v>168</v>
      </c>
      <c r="R6" s="179" t="s">
        <v>181</v>
      </c>
      <c r="S6" s="179" t="s">
        <v>195</v>
      </c>
      <c r="T6" s="179" t="s">
        <v>208</v>
      </c>
      <c r="U6" s="179" t="s">
        <v>221</v>
      </c>
      <c r="V6" s="179" t="s">
        <v>235</v>
      </c>
      <c r="W6" s="179" t="s">
        <v>248</v>
      </c>
      <c r="X6" s="179" t="s">
        <v>261</v>
      </c>
      <c r="Y6" s="179" t="s">
        <v>272</v>
      </c>
      <c r="Z6" s="179" t="s">
        <v>282</v>
      </c>
      <c r="AA6" s="179" t="s">
        <v>292</v>
      </c>
      <c r="AB6" s="179" t="s">
        <v>302</v>
      </c>
      <c r="AC6" s="179" t="s">
        <v>312</v>
      </c>
      <c r="AD6" s="179" t="s">
        <v>322</v>
      </c>
      <c r="AE6" s="179" t="s">
        <v>332</v>
      </c>
      <c r="AF6" s="179" t="s">
        <v>341</v>
      </c>
      <c r="AG6" s="179" t="s">
        <v>350</v>
      </c>
      <c r="AH6" s="179" t="s">
        <v>358</v>
      </c>
      <c r="AI6" s="179" t="s">
        <v>365</v>
      </c>
      <c r="AJ6" s="179" t="s">
        <v>372</v>
      </c>
      <c r="AK6" s="179" t="s">
        <v>379</v>
      </c>
      <c r="AL6" s="179" t="s">
        <v>386</v>
      </c>
      <c r="AM6" s="179" t="s">
        <v>393</v>
      </c>
      <c r="AN6" s="179" t="s">
        <v>400</v>
      </c>
      <c r="AO6" s="179" t="s">
        <v>407</v>
      </c>
      <c r="AP6" s="179" t="s">
        <v>414</v>
      </c>
      <c r="AQ6" s="179" t="s">
        <v>421</v>
      </c>
      <c r="AR6" s="179" t="s">
        <v>428</v>
      </c>
      <c r="AS6" s="179" t="s">
        <v>435</v>
      </c>
      <c r="AT6" s="179" t="s">
        <v>442</v>
      </c>
      <c r="AU6" s="179" t="s">
        <v>449</v>
      </c>
      <c r="AV6" s="179" t="s">
        <v>456</v>
      </c>
      <c r="AW6" s="179" t="s">
        <v>463</v>
      </c>
      <c r="AX6" s="179" t="s">
        <v>470</v>
      </c>
      <c r="AY6" s="179" t="s">
        <v>477</v>
      </c>
      <c r="AZ6" s="179" t="s">
        <v>483</v>
      </c>
      <c r="BA6" s="179" t="s">
        <v>489</v>
      </c>
      <c r="BB6" s="179" t="s">
        <v>495</v>
      </c>
      <c r="BC6" s="179" t="s">
        <v>501</v>
      </c>
      <c r="BD6" s="179" t="s">
        <v>506</v>
      </c>
      <c r="BE6" s="179" t="s">
        <v>511</v>
      </c>
      <c r="BF6" s="179" t="s">
        <v>516</v>
      </c>
      <c r="BG6" s="179" t="s">
        <v>521</v>
      </c>
      <c r="BH6" s="179" t="s">
        <v>526</v>
      </c>
      <c r="BI6" s="179" t="s">
        <v>531</v>
      </c>
      <c r="BJ6" s="179" t="s">
        <v>536</v>
      </c>
      <c r="BK6" s="179" t="s">
        <v>540</v>
      </c>
      <c r="BL6" s="179" t="s">
        <v>543</v>
      </c>
      <c r="BM6" s="179" t="s">
        <v>546</v>
      </c>
      <c r="BN6" s="179" t="s">
        <v>549</v>
      </c>
      <c r="BO6" s="179" t="s">
        <v>552</v>
      </c>
      <c r="BP6" s="179" t="s">
        <v>555</v>
      </c>
      <c r="BQ6" s="179" t="s">
        <v>558</v>
      </c>
      <c r="BR6" s="179" t="s">
        <v>561</v>
      </c>
      <c r="BS6" s="179" t="s">
        <v>564</v>
      </c>
      <c r="BT6" s="179" t="s">
        <v>567</v>
      </c>
      <c r="BU6" s="179" t="s">
        <v>568</v>
      </c>
      <c r="BV6" s="179" t="s">
        <v>569</v>
      </c>
      <c r="BW6" s="179" t="s">
        <v>570</v>
      </c>
      <c r="BX6" s="179" t="s">
        <v>571</v>
      </c>
      <c r="BY6" s="179" t="s">
        <v>572</v>
      </c>
      <c r="BZ6" s="179" t="s">
        <v>573</v>
      </c>
      <c r="CA6" s="179" t="s">
        <v>574</v>
      </c>
      <c r="CB6" s="179" t="s">
        <v>575</v>
      </c>
      <c r="CC6" s="179" t="s">
        <v>576</v>
      </c>
      <c r="CD6" s="179" t="s">
        <v>577</v>
      </c>
      <c r="CE6" s="179" t="s">
        <v>578</v>
      </c>
      <c r="CF6" s="179" t="s">
        <v>579</v>
      </c>
      <c r="CG6" s="179" t="s">
        <v>580</v>
      </c>
      <c r="CH6" s="180" t="s">
        <v>611</v>
      </c>
      <c r="CI6"/>
      <c r="CJ6" s="181" t="s">
        <v>612</v>
      </c>
      <c r="CK6"/>
      <c r="CL6" s="181" t="s">
        <v>613</v>
      </c>
      <c r="CN6" s="105"/>
      <c r="CO6"/>
      <c r="CP6" s="105"/>
      <c r="CQ6" s="61" t="s">
        <v>614</v>
      </c>
      <c r="FS6" s="105"/>
    </row>
    <row r="7" spans="2:185" ht="14.25" customHeight="1" thickTop="1" thickBot="1">
      <c r="B7" s="5"/>
      <c r="C7" s="5"/>
      <c r="D7" s="5"/>
      <c r="E7" s="5"/>
      <c r="F7" s="4"/>
      <c r="G7" s="4"/>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c r="CJ7" s="6"/>
      <c r="CK7"/>
      <c r="CL7" s="6"/>
      <c r="CN7" s="105"/>
      <c r="CO7"/>
      <c r="CP7" s="105"/>
      <c r="CQ7" s="60" t="s">
        <v>615</v>
      </c>
      <c r="FS7" s="105"/>
    </row>
    <row r="8" spans="2:185" ht="14.25" customHeight="1" thickTop="1" thickBot="1">
      <c r="B8" s="188" t="s">
        <v>616</v>
      </c>
      <c r="C8" s="189" t="s">
        <v>617</v>
      </c>
      <c r="D8" s="5"/>
      <c r="E8" s="5"/>
      <c r="F8" s="4"/>
      <c r="G8" s="4"/>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5"/>
      <c r="CH8" s="5"/>
      <c r="CI8"/>
      <c r="CJ8" s="5"/>
      <c r="CK8"/>
      <c r="CL8" s="5"/>
      <c r="CN8" s="105"/>
      <c r="CO8"/>
      <c r="CP8" s="105"/>
      <c r="FS8" s="105"/>
      <c r="FT8" s="102"/>
      <c r="FU8" s="209"/>
      <c r="FV8" s="210" t="s">
        <v>618</v>
      </c>
      <c r="FW8" s="5"/>
      <c r="FX8" s="107"/>
    </row>
    <row r="9" spans="2:185" s="45" customFormat="1" ht="14.65" customHeight="1" thickTop="1">
      <c r="B9" s="190">
        <v>1</v>
      </c>
      <c r="C9" s="191" t="s">
        <v>619</v>
      </c>
      <c r="D9" s="192" t="s">
        <v>620</v>
      </c>
      <c r="E9" s="193">
        <v>0</v>
      </c>
      <c r="F9" s="194"/>
      <c r="G9" s="194"/>
      <c r="H9" s="194"/>
      <c r="I9" s="194"/>
      <c r="J9" s="194"/>
      <c r="K9" s="194"/>
      <c r="L9" s="194"/>
      <c r="M9" s="194"/>
      <c r="N9" s="194"/>
      <c r="O9" s="194"/>
      <c r="P9" s="194"/>
      <c r="Q9" s="194"/>
      <c r="R9" s="194"/>
      <c r="S9" s="194"/>
      <c r="T9" s="194"/>
      <c r="U9" s="194"/>
      <c r="V9" s="194"/>
      <c r="W9" s="194"/>
      <c r="X9" s="194"/>
      <c r="Y9" s="194"/>
      <c r="Z9" s="194"/>
      <c r="AA9" s="194"/>
      <c r="AB9" s="194"/>
      <c r="AC9" s="194"/>
      <c r="AD9" s="194"/>
      <c r="AE9" s="194"/>
      <c r="AF9" s="194"/>
      <c r="AG9" s="194"/>
      <c r="AH9" s="194"/>
      <c r="AI9" s="194"/>
      <c r="AJ9" s="194"/>
      <c r="AK9" s="194"/>
      <c r="AL9" s="194"/>
      <c r="AM9" s="194"/>
      <c r="AN9" s="194"/>
      <c r="AO9" s="194"/>
      <c r="AP9" s="194"/>
      <c r="AQ9" s="194"/>
      <c r="AR9" s="194"/>
      <c r="AS9" s="194"/>
      <c r="AT9" s="194"/>
      <c r="AU9" s="194"/>
      <c r="AV9" s="194"/>
      <c r="AW9" s="194"/>
      <c r="AX9" s="194"/>
      <c r="AY9" s="194"/>
      <c r="AZ9" s="194"/>
      <c r="BA9" s="194"/>
      <c r="BB9" s="194"/>
      <c r="BC9" s="194"/>
      <c r="BD9" s="194"/>
      <c r="BE9" s="194"/>
      <c r="BF9" s="194"/>
      <c r="BG9" s="194"/>
      <c r="BH9" s="194"/>
      <c r="BI9" s="194"/>
      <c r="BJ9" s="194"/>
      <c r="BK9" s="194"/>
      <c r="BL9" s="194"/>
      <c r="BM9" s="194"/>
      <c r="BN9" s="194"/>
      <c r="BO9" s="194"/>
      <c r="BP9" s="194"/>
      <c r="BQ9" s="194"/>
      <c r="BR9" s="194"/>
      <c r="BS9" s="194"/>
      <c r="BT9" s="194"/>
      <c r="BU9" s="194"/>
      <c r="BV9" s="194"/>
      <c r="BW9" s="194"/>
      <c r="BX9" s="194"/>
      <c r="BY9" s="194"/>
      <c r="BZ9" s="194"/>
      <c r="CA9" s="194"/>
      <c r="CB9" s="194"/>
      <c r="CC9" s="194"/>
      <c r="CD9" s="194"/>
      <c r="CE9" s="194"/>
      <c r="CF9" s="195"/>
      <c r="CG9" s="195"/>
      <c r="CH9" s="196"/>
      <c r="CI9"/>
      <c r="CJ9" s="182" t="s">
        <v>621</v>
      </c>
      <c r="CK9"/>
      <c r="CL9" s="185"/>
      <c r="CM9"/>
      <c r="CN9" s="105"/>
      <c r="CO9"/>
      <c r="CP9" s="105"/>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s="105"/>
      <c r="FT9" s="104"/>
      <c r="FU9" s="211">
        <v>1</v>
      </c>
      <c r="FV9" s="212" t="s">
        <v>619</v>
      </c>
      <c r="FW9" s="213" t="s">
        <v>620</v>
      </c>
      <c r="FX9" s="214">
        <v>0</v>
      </c>
      <c r="FY9" s="215" t="s">
        <v>622</v>
      </c>
    </row>
    <row r="10" spans="2:185" s="45" customFormat="1" ht="14.65" customHeight="1">
      <c r="B10" s="197">
        <v>2</v>
      </c>
      <c r="C10" s="31" t="s">
        <v>623</v>
      </c>
      <c r="D10" s="8" t="s">
        <v>620</v>
      </c>
      <c r="E10" s="9">
        <v>0</v>
      </c>
      <c r="F10" s="29"/>
      <c r="G10" s="35"/>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198"/>
      <c r="CI10"/>
      <c r="CJ10" s="183" t="s">
        <v>624</v>
      </c>
      <c r="CK10"/>
      <c r="CL10" s="186"/>
      <c r="CM10"/>
      <c r="CN10" s="105"/>
      <c r="CO10"/>
      <c r="CP10" s="105"/>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s="105"/>
      <c r="FT10" s="104"/>
      <c r="FU10" s="216">
        <v>2</v>
      </c>
      <c r="FV10" s="110" t="s">
        <v>623</v>
      </c>
      <c r="FW10" s="109" t="s">
        <v>620</v>
      </c>
      <c r="FX10" s="108">
        <v>0</v>
      </c>
      <c r="FY10" s="217" t="s">
        <v>625</v>
      </c>
    </row>
    <row r="11" spans="2:185" s="45" customFormat="1" ht="14.25" customHeight="1">
      <c r="B11" s="197">
        <v>3</v>
      </c>
      <c r="C11" s="31" t="s">
        <v>626</v>
      </c>
      <c r="D11" s="8" t="s">
        <v>627</v>
      </c>
      <c r="E11" s="9">
        <v>2</v>
      </c>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30"/>
      <c r="CG11" s="30"/>
      <c r="CH11" s="199">
        <f xml:space="preserve"> IFERROR( SUM( F11:CG11 ), 0 )</f>
        <v>0</v>
      </c>
      <c r="CI11"/>
      <c r="CJ11" s="183" t="s">
        <v>628</v>
      </c>
      <c r="CK11"/>
      <c r="CL11" s="186"/>
      <c r="CM11"/>
      <c r="CN11" s="105"/>
      <c r="CO11" s="106" t="str">
        <f t="shared" ref="CO11:CO16" si="0">IF( SUM( CP11:FQ11 ) = 0, 0, $CQ$7 )</f>
        <v>Please complete all cells in row</v>
      </c>
      <c r="CP11" s="105"/>
      <c r="CQ11" s="59">
        <f t="shared" ref="CQ11:CZ16" si="1" xml:space="preserve"> IF( ISNUMBER(G11 ), 0, 1 )</f>
        <v>1</v>
      </c>
      <c r="CR11" s="59">
        <f t="shared" si="1"/>
        <v>1</v>
      </c>
      <c r="CS11" s="59">
        <f t="shared" si="1"/>
        <v>1</v>
      </c>
      <c r="CT11" s="59">
        <f t="shared" si="1"/>
        <v>1</v>
      </c>
      <c r="CU11" s="59">
        <f t="shared" si="1"/>
        <v>1</v>
      </c>
      <c r="CV11" s="59">
        <f t="shared" si="1"/>
        <v>1</v>
      </c>
      <c r="CW11" s="59">
        <f t="shared" si="1"/>
        <v>1</v>
      </c>
      <c r="CX11" s="59">
        <f t="shared" si="1"/>
        <v>1</v>
      </c>
      <c r="CY11" s="59">
        <f t="shared" si="1"/>
        <v>1</v>
      </c>
      <c r="CZ11" s="59">
        <f t="shared" si="1"/>
        <v>1</v>
      </c>
      <c r="DA11" s="59">
        <f t="shared" ref="DA11:DJ16" si="2" xml:space="preserve"> IF( ISNUMBER(Q11 ), 0, 1 )</f>
        <v>1</v>
      </c>
      <c r="DB11" s="59">
        <f t="shared" si="2"/>
        <v>1</v>
      </c>
      <c r="DC11" s="59">
        <f t="shared" si="2"/>
        <v>1</v>
      </c>
      <c r="DD11" s="59">
        <f t="shared" si="2"/>
        <v>1</v>
      </c>
      <c r="DE11" s="59">
        <f t="shared" si="2"/>
        <v>1</v>
      </c>
      <c r="DF11" s="59">
        <f t="shared" si="2"/>
        <v>1</v>
      </c>
      <c r="DG11" s="59">
        <f t="shared" si="2"/>
        <v>1</v>
      </c>
      <c r="DH11" s="59">
        <f t="shared" si="2"/>
        <v>1</v>
      </c>
      <c r="DI11" s="59">
        <f t="shared" si="2"/>
        <v>1</v>
      </c>
      <c r="DJ11" s="59">
        <f t="shared" si="2"/>
        <v>1</v>
      </c>
      <c r="DK11" s="59">
        <f t="shared" ref="DK11:DT16" si="3" xml:space="preserve"> IF( ISNUMBER(AA11 ), 0, 1 )</f>
        <v>1</v>
      </c>
      <c r="DL11" s="59">
        <f t="shared" si="3"/>
        <v>1</v>
      </c>
      <c r="DM11" s="59">
        <f t="shared" si="3"/>
        <v>1</v>
      </c>
      <c r="DN11" s="59">
        <f t="shared" si="3"/>
        <v>1</v>
      </c>
      <c r="DO11" s="59">
        <f t="shared" si="3"/>
        <v>1</v>
      </c>
      <c r="DP11" s="59">
        <f t="shared" si="3"/>
        <v>1</v>
      </c>
      <c r="DQ11" s="59">
        <f t="shared" si="3"/>
        <v>1</v>
      </c>
      <c r="DR11" s="59">
        <f t="shared" si="3"/>
        <v>1</v>
      </c>
      <c r="DS11" s="59">
        <f t="shared" si="3"/>
        <v>1</v>
      </c>
      <c r="DT11" s="59">
        <f t="shared" si="3"/>
        <v>1</v>
      </c>
      <c r="DU11" s="59">
        <f t="shared" ref="DU11:ED16" si="4" xml:space="preserve"> IF( ISNUMBER(AK11 ), 0, 1 )</f>
        <v>1</v>
      </c>
      <c r="DV11" s="59">
        <f t="shared" si="4"/>
        <v>1</v>
      </c>
      <c r="DW11" s="59">
        <f t="shared" si="4"/>
        <v>1</v>
      </c>
      <c r="DX11" s="59">
        <f t="shared" si="4"/>
        <v>1</v>
      </c>
      <c r="DY11" s="59">
        <f t="shared" si="4"/>
        <v>1</v>
      </c>
      <c r="DZ11" s="59">
        <f t="shared" si="4"/>
        <v>1</v>
      </c>
      <c r="EA11" s="59">
        <f t="shared" si="4"/>
        <v>1</v>
      </c>
      <c r="EB11" s="59">
        <f t="shared" si="4"/>
        <v>1</v>
      </c>
      <c r="EC11" s="59">
        <f t="shared" si="4"/>
        <v>1</v>
      </c>
      <c r="ED11" s="59">
        <f t="shared" si="4"/>
        <v>1</v>
      </c>
      <c r="EE11" s="59">
        <f t="shared" ref="EE11:EN16" si="5" xml:space="preserve"> IF( ISNUMBER(AU11 ), 0, 1 )</f>
        <v>1</v>
      </c>
      <c r="EF11" s="59">
        <f t="shared" si="5"/>
        <v>1</v>
      </c>
      <c r="EG11" s="59">
        <f t="shared" si="5"/>
        <v>1</v>
      </c>
      <c r="EH11" s="59">
        <f t="shared" si="5"/>
        <v>1</v>
      </c>
      <c r="EI11" s="59">
        <f t="shared" si="5"/>
        <v>1</v>
      </c>
      <c r="EJ11" s="59">
        <f t="shared" si="5"/>
        <v>1</v>
      </c>
      <c r="EK11" s="59">
        <f t="shared" si="5"/>
        <v>1</v>
      </c>
      <c r="EL11" s="59">
        <f t="shared" si="5"/>
        <v>1</v>
      </c>
      <c r="EM11" s="59">
        <f t="shared" si="5"/>
        <v>1</v>
      </c>
      <c r="EN11" s="59">
        <f t="shared" si="5"/>
        <v>1</v>
      </c>
      <c r="EO11" s="59">
        <f t="shared" ref="EO11:EX16" si="6" xml:space="preserve"> IF( ISNUMBER(BE11 ), 0, 1 )</f>
        <v>1</v>
      </c>
      <c r="EP11" s="59">
        <f t="shared" si="6"/>
        <v>1</v>
      </c>
      <c r="EQ11" s="59">
        <f t="shared" si="6"/>
        <v>1</v>
      </c>
      <c r="ER11" s="59">
        <f t="shared" si="6"/>
        <v>1</v>
      </c>
      <c r="ES11" s="59">
        <f t="shared" si="6"/>
        <v>1</v>
      </c>
      <c r="ET11" s="59">
        <f t="shared" si="6"/>
        <v>1</v>
      </c>
      <c r="EU11" s="59">
        <f t="shared" si="6"/>
        <v>1</v>
      </c>
      <c r="EV11" s="59">
        <f t="shared" si="6"/>
        <v>1</v>
      </c>
      <c r="EW11" s="59">
        <f t="shared" si="6"/>
        <v>1</v>
      </c>
      <c r="EX11" s="59">
        <f t="shared" si="6"/>
        <v>1</v>
      </c>
      <c r="EY11" s="59">
        <f t="shared" ref="EY11:FH16" si="7" xml:space="preserve"> IF( ISNUMBER(BO11 ), 0, 1 )</f>
        <v>1</v>
      </c>
      <c r="EZ11" s="59">
        <f t="shared" si="7"/>
        <v>1</v>
      </c>
      <c r="FA11" s="59">
        <f t="shared" si="7"/>
        <v>1</v>
      </c>
      <c r="FB11" s="59">
        <f t="shared" si="7"/>
        <v>1</v>
      </c>
      <c r="FC11" s="59">
        <f t="shared" si="7"/>
        <v>1</v>
      </c>
      <c r="FD11" s="59">
        <f t="shared" si="7"/>
        <v>1</v>
      </c>
      <c r="FE11" s="59">
        <f t="shared" si="7"/>
        <v>1</v>
      </c>
      <c r="FF11" s="59">
        <f t="shared" si="7"/>
        <v>1</v>
      </c>
      <c r="FG11" s="59">
        <f t="shared" si="7"/>
        <v>1</v>
      </c>
      <c r="FH11" s="59">
        <f t="shared" si="7"/>
        <v>1</v>
      </c>
      <c r="FI11" s="59">
        <f t="shared" ref="FI11:FR16" si="8" xml:space="preserve"> IF( ISNUMBER(BY11 ), 0, 1 )</f>
        <v>1</v>
      </c>
      <c r="FJ11" s="59">
        <f t="shared" si="8"/>
        <v>1</v>
      </c>
      <c r="FK11" s="59">
        <f t="shared" si="8"/>
        <v>1</v>
      </c>
      <c r="FL11" s="59">
        <f t="shared" si="8"/>
        <v>1</v>
      </c>
      <c r="FM11" s="59">
        <f t="shared" si="8"/>
        <v>1</v>
      </c>
      <c r="FN11" s="59">
        <f t="shared" si="8"/>
        <v>1</v>
      </c>
      <c r="FO11" s="59">
        <f t="shared" si="8"/>
        <v>1</v>
      </c>
      <c r="FP11" s="59">
        <f t="shared" si="8"/>
        <v>1</v>
      </c>
      <c r="FQ11" s="59">
        <f t="shared" si="8"/>
        <v>1</v>
      </c>
      <c r="FR11" s="59">
        <f t="shared" si="8"/>
        <v>0</v>
      </c>
      <c r="FS11" s="105"/>
      <c r="FT11" s="104"/>
      <c r="FU11" s="216">
        <v>3</v>
      </c>
      <c r="FV11" s="110" t="s">
        <v>626</v>
      </c>
      <c r="FW11" s="109" t="s">
        <v>627</v>
      </c>
      <c r="FX11" s="108">
        <v>2</v>
      </c>
      <c r="FY11" s="217" t="s">
        <v>629</v>
      </c>
    </row>
    <row r="12" spans="2:185" s="45" customFormat="1" ht="14.25" customHeight="1">
      <c r="B12" s="197">
        <v>4</v>
      </c>
      <c r="C12" s="31" t="s">
        <v>630</v>
      </c>
      <c r="D12" s="8" t="s">
        <v>631</v>
      </c>
      <c r="E12" s="9">
        <v>0</v>
      </c>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30"/>
      <c r="CG12" s="30"/>
      <c r="CH12" s="198"/>
      <c r="CI12"/>
      <c r="CJ12" s="183" t="s">
        <v>632</v>
      </c>
      <c r="CK12"/>
      <c r="CL12" s="186"/>
      <c r="CM12"/>
      <c r="CN12" s="105"/>
      <c r="CO12" s="106" t="str">
        <f t="shared" si="0"/>
        <v>Please complete all cells in row</v>
      </c>
      <c r="CP12" s="105"/>
      <c r="CQ12" s="59">
        <f t="shared" si="1"/>
        <v>1</v>
      </c>
      <c r="CR12" s="59">
        <f t="shared" si="1"/>
        <v>1</v>
      </c>
      <c r="CS12" s="59">
        <f t="shared" si="1"/>
        <v>1</v>
      </c>
      <c r="CT12" s="59">
        <f t="shared" si="1"/>
        <v>1</v>
      </c>
      <c r="CU12" s="59">
        <f t="shared" si="1"/>
        <v>1</v>
      </c>
      <c r="CV12" s="59">
        <f t="shared" si="1"/>
        <v>1</v>
      </c>
      <c r="CW12" s="59">
        <f t="shared" si="1"/>
        <v>1</v>
      </c>
      <c r="CX12" s="59">
        <f t="shared" si="1"/>
        <v>1</v>
      </c>
      <c r="CY12" s="59">
        <f t="shared" si="1"/>
        <v>1</v>
      </c>
      <c r="CZ12" s="59">
        <f t="shared" si="1"/>
        <v>1</v>
      </c>
      <c r="DA12" s="59">
        <f t="shared" si="2"/>
        <v>1</v>
      </c>
      <c r="DB12" s="59">
        <f t="shared" si="2"/>
        <v>1</v>
      </c>
      <c r="DC12" s="59">
        <f t="shared" si="2"/>
        <v>1</v>
      </c>
      <c r="DD12" s="59">
        <f t="shared" si="2"/>
        <v>1</v>
      </c>
      <c r="DE12" s="59">
        <f t="shared" si="2"/>
        <v>1</v>
      </c>
      <c r="DF12" s="59">
        <f t="shared" si="2"/>
        <v>1</v>
      </c>
      <c r="DG12" s="59">
        <f t="shared" si="2"/>
        <v>1</v>
      </c>
      <c r="DH12" s="59">
        <f t="shared" si="2"/>
        <v>1</v>
      </c>
      <c r="DI12" s="59">
        <f t="shared" si="2"/>
        <v>1</v>
      </c>
      <c r="DJ12" s="59">
        <f t="shared" si="2"/>
        <v>1</v>
      </c>
      <c r="DK12" s="59">
        <f t="shared" si="3"/>
        <v>1</v>
      </c>
      <c r="DL12" s="59">
        <f t="shared" si="3"/>
        <v>1</v>
      </c>
      <c r="DM12" s="59">
        <f t="shared" si="3"/>
        <v>1</v>
      </c>
      <c r="DN12" s="59">
        <f t="shared" si="3"/>
        <v>1</v>
      </c>
      <c r="DO12" s="59">
        <f t="shared" si="3"/>
        <v>1</v>
      </c>
      <c r="DP12" s="59">
        <f t="shared" si="3"/>
        <v>1</v>
      </c>
      <c r="DQ12" s="59">
        <f t="shared" si="3"/>
        <v>1</v>
      </c>
      <c r="DR12" s="59">
        <f t="shared" si="3"/>
        <v>1</v>
      </c>
      <c r="DS12" s="59">
        <f t="shared" si="3"/>
        <v>1</v>
      </c>
      <c r="DT12" s="59">
        <f t="shared" si="3"/>
        <v>1</v>
      </c>
      <c r="DU12" s="59">
        <f t="shared" si="4"/>
        <v>1</v>
      </c>
      <c r="DV12" s="59">
        <f t="shared" si="4"/>
        <v>1</v>
      </c>
      <c r="DW12" s="59">
        <f t="shared" si="4"/>
        <v>1</v>
      </c>
      <c r="DX12" s="59">
        <f t="shared" si="4"/>
        <v>1</v>
      </c>
      <c r="DY12" s="59">
        <f t="shared" si="4"/>
        <v>1</v>
      </c>
      <c r="DZ12" s="59">
        <f t="shared" si="4"/>
        <v>1</v>
      </c>
      <c r="EA12" s="59">
        <f t="shared" si="4"/>
        <v>1</v>
      </c>
      <c r="EB12" s="59">
        <f t="shared" si="4"/>
        <v>1</v>
      </c>
      <c r="EC12" s="59">
        <f t="shared" si="4"/>
        <v>1</v>
      </c>
      <c r="ED12" s="59">
        <f t="shared" si="4"/>
        <v>1</v>
      </c>
      <c r="EE12" s="59">
        <f t="shared" si="5"/>
        <v>1</v>
      </c>
      <c r="EF12" s="59">
        <f t="shared" si="5"/>
        <v>1</v>
      </c>
      <c r="EG12" s="59">
        <f t="shared" si="5"/>
        <v>1</v>
      </c>
      <c r="EH12" s="59">
        <f t="shared" si="5"/>
        <v>1</v>
      </c>
      <c r="EI12" s="59">
        <f t="shared" si="5"/>
        <v>1</v>
      </c>
      <c r="EJ12" s="59">
        <f t="shared" si="5"/>
        <v>1</v>
      </c>
      <c r="EK12" s="59">
        <f t="shared" si="5"/>
        <v>1</v>
      </c>
      <c r="EL12" s="59">
        <f t="shared" si="5"/>
        <v>1</v>
      </c>
      <c r="EM12" s="59">
        <f t="shared" si="5"/>
        <v>1</v>
      </c>
      <c r="EN12" s="59">
        <f t="shared" si="5"/>
        <v>1</v>
      </c>
      <c r="EO12" s="59">
        <f t="shared" si="6"/>
        <v>1</v>
      </c>
      <c r="EP12" s="59">
        <f t="shared" si="6"/>
        <v>1</v>
      </c>
      <c r="EQ12" s="59">
        <f t="shared" si="6"/>
        <v>1</v>
      </c>
      <c r="ER12" s="59">
        <f t="shared" si="6"/>
        <v>1</v>
      </c>
      <c r="ES12" s="59">
        <f t="shared" si="6"/>
        <v>1</v>
      </c>
      <c r="ET12" s="59">
        <f t="shared" si="6"/>
        <v>1</v>
      </c>
      <c r="EU12" s="59">
        <f t="shared" si="6"/>
        <v>1</v>
      </c>
      <c r="EV12" s="59">
        <f t="shared" si="6"/>
        <v>1</v>
      </c>
      <c r="EW12" s="59">
        <f t="shared" si="6"/>
        <v>1</v>
      </c>
      <c r="EX12" s="59">
        <f t="shared" si="6"/>
        <v>1</v>
      </c>
      <c r="EY12" s="59">
        <f t="shared" si="7"/>
        <v>1</v>
      </c>
      <c r="EZ12" s="59">
        <f t="shared" si="7"/>
        <v>1</v>
      </c>
      <c r="FA12" s="59">
        <f t="shared" si="7"/>
        <v>1</v>
      </c>
      <c r="FB12" s="59">
        <f t="shared" si="7"/>
        <v>1</v>
      </c>
      <c r="FC12" s="59">
        <f t="shared" si="7"/>
        <v>1</v>
      </c>
      <c r="FD12" s="59">
        <f t="shared" si="7"/>
        <v>1</v>
      </c>
      <c r="FE12" s="59">
        <f t="shared" si="7"/>
        <v>1</v>
      </c>
      <c r="FF12" s="59">
        <f t="shared" si="7"/>
        <v>1</v>
      </c>
      <c r="FG12" s="59">
        <f t="shared" si="7"/>
        <v>1</v>
      </c>
      <c r="FH12" s="59">
        <f t="shared" si="7"/>
        <v>1</v>
      </c>
      <c r="FI12" s="59">
        <f t="shared" si="8"/>
        <v>1</v>
      </c>
      <c r="FJ12" s="59">
        <f t="shared" si="8"/>
        <v>1</v>
      </c>
      <c r="FK12" s="59">
        <f t="shared" si="8"/>
        <v>1</v>
      </c>
      <c r="FL12" s="59">
        <f t="shared" si="8"/>
        <v>1</v>
      </c>
      <c r="FM12" s="59">
        <f t="shared" si="8"/>
        <v>1</v>
      </c>
      <c r="FN12" s="59">
        <f t="shared" si="8"/>
        <v>1</v>
      </c>
      <c r="FO12" s="59">
        <f t="shared" si="8"/>
        <v>1</v>
      </c>
      <c r="FP12" s="59">
        <f t="shared" si="8"/>
        <v>1</v>
      </c>
      <c r="FQ12" s="59">
        <f t="shared" si="8"/>
        <v>1</v>
      </c>
      <c r="FR12" s="59">
        <f t="shared" si="8"/>
        <v>1</v>
      </c>
      <c r="FS12" s="105"/>
      <c r="FT12" s="104"/>
      <c r="FU12" s="216">
        <v>4</v>
      </c>
      <c r="FV12" s="110" t="s">
        <v>630</v>
      </c>
      <c r="FW12" s="109" t="s">
        <v>631</v>
      </c>
      <c r="FX12" s="108">
        <v>0</v>
      </c>
      <c r="FY12" s="217" t="s">
        <v>633</v>
      </c>
    </row>
    <row r="13" spans="2:185" s="45" customFormat="1" ht="14.25" customHeight="1">
      <c r="B13" s="197">
        <f>B12+1</f>
        <v>5</v>
      </c>
      <c r="C13" s="31" t="s">
        <v>634</v>
      </c>
      <c r="D13" s="8" t="s">
        <v>631</v>
      </c>
      <c r="E13" s="9">
        <v>0</v>
      </c>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30"/>
      <c r="CG13" s="30"/>
      <c r="CH13" s="198"/>
      <c r="CI13"/>
      <c r="CJ13" s="183" t="s">
        <v>635</v>
      </c>
      <c r="CK13"/>
      <c r="CL13" s="186"/>
      <c r="CM13"/>
      <c r="CN13" s="105"/>
      <c r="CO13" s="106" t="str">
        <f t="shared" si="0"/>
        <v>Please complete all cells in row</v>
      </c>
      <c r="CP13" s="105"/>
      <c r="CQ13" s="59">
        <f t="shared" si="1"/>
        <v>1</v>
      </c>
      <c r="CR13" s="59">
        <f t="shared" si="1"/>
        <v>1</v>
      </c>
      <c r="CS13" s="59">
        <f t="shared" si="1"/>
        <v>1</v>
      </c>
      <c r="CT13" s="59">
        <f t="shared" si="1"/>
        <v>1</v>
      </c>
      <c r="CU13" s="59">
        <f t="shared" si="1"/>
        <v>1</v>
      </c>
      <c r="CV13" s="59">
        <f t="shared" si="1"/>
        <v>1</v>
      </c>
      <c r="CW13" s="59">
        <f t="shared" si="1"/>
        <v>1</v>
      </c>
      <c r="CX13" s="59">
        <f t="shared" si="1"/>
        <v>1</v>
      </c>
      <c r="CY13" s="59">
        <f t="shared" si="1"/>
        <v>1</v>
      </c>
      <c r="CZ13" s="59">
        <f t="shared" si="1"/>
        <v>1</v>
      </c>
      <c r="DA13" s="59">
        <f t="shared" si="2"/>
        <v>1</v>
      </c>
      <c r="DB13" s="59">
        <f t="shared" si="2"/>
        <v>1</v>
      </c>
      <c r="DC13" s="59">
        <f t="shared" si="2"/>
        <v>1</v>
      </c>
      <c r="DD13" s="59">
        <f t="shared" si="2"/>
        <v>1</v>
      </c>
      <c r="DE13" s="59">
        <f t="shared" si="2"/>
        <v>1</v>
      </c>
      <c r="DF13" s="59">
        <f t="shared" si="2"/>
        <v>1</v>
      </c>
      <c r="DG13" s="59">
        <f t="shared" si="2"/>
        <v>1</v>
      </c>
      <c r="DH13" s="59">
        <f t="shared" si="2"/>
        <v>1</v>
      </c>
      <c r="DI13" s="59">
        <f t="shared" si="2"/>
        <v>1</v>
      </c>
      <c r="DJ13" s="59">
        <f t="shared" si="2"/>
        <v>1</v>
      </c>
      <c r="DK13" s="59">
        <f t="shared" si="3"/>
        <v>1</v>
      </c>
      <c r="DL13" s="59">
        <f t="shared" si="3"/>
        <v>1</v>
      </c>
      <c r="DM13" s="59">
        <f t="shared" si="3"/>
        <v>1</v>
      </c>
      <c r="DN13" s="59">
        <f t="shared" si="3"/>
        <v>1</v>
      </c>
      <c r="DO13" s="59">
        <f t="shared" si="3"/>
        <v>1</v>
      </c>
      <c r="DP13" s="59">
        <f t="shared" si="3"/>
        <v>1</v>
      </c>
      <c r="DQ13" s="59">
        <f t="shared" si="3"/>
        <v>1</v>
      </c>
      <c r="DR13" s="59">
        <f t="shared" si="3"/>
        <v>1</v>
      </c>
      <c r="DS13" s="59">
        <f t="shared" si="3"/>
        <v>1</v>
      </c>
      <c r="DT13" s="59">
        <f t="shared" si="3"/>
        <v>1</v>
      </c>
      <c r="DU13" s="59">
        <f t="shared" si="4"/>
        <v>1</v>
      </c>
      <c r="DV13" s="59">
        <f t="shared" si="4"/>
        <v>1</v>
      </c>
      <c r="DW13" s="59">
        <f t="shared" si="4"/>
        <v>1</v>
      </c>
      <c r="DX13" s="59">
        <f t="shared" si="4"/>
        <v>1</v>
      </c>
      <c r="DY13" s="59">
        <f t="shared" si="4"/>
        <v>1</v>
      </c>
      <c r="DZ13" s="59">
        <f t="shared" si="4"/>
        <v>1</v>
      </c>
      <c r="EA13" s="59">
        <f t="shared" si="4"/>
        <v>1</v>
      </c>
      <c r="EB13" s="59">
        <f t="shared" si="4"/>
        <v>1</v>
      </c>
      <c r="EC13" s="59">
        <f t="shared" si="4"/>
        <v>1</v>
      </c>
      <c r="ED13" s="59">
        <f t="shared" si="4"/>
        <v>1</v>
      </c>
      <c r="EE13" s="59">
        <f t="shared" si="5"/>
        <v>1</v>
      </c>
      <c r="EF13" s="59">
        <f t="shared" si="5"/>
        <v>1</v>
      </c>
      <c r="EG13" s="59">
        <f t="shared" si="5"/>
        <v>1</v>
      </c>
      <c r="EH13" s="59">
        <f t="shared" si="5"/>
        <v>1</v>
      </c>
      <c r="EI13" s="59">
        <f t="shared" si="5"/>
        <v>1</v>
      </c>
      <c r="EJ13" s="59">
        <f t="shared" si="5"/>
        <v>1</v>
      </c>
      <c r="EK13" s="59">
        <f t="shared" si="5"/>
        <v>1</v>
      </c>
      <c r="EL13" s="59">
        <f t="shared" si="5"/>
        <v>1</v>
      </c>
      <c r="EM13" s="59">
        <f t="shared" si="5"/>
        <v>1</v>
      </c>
      <c r="EN13" s="59">
        <f t="shared" si="5"/>
        <v>1</v>
      </c>
      <c r="EO13" s="59">
        <f t="shared" si="6"/>
        <v>1</v>
      </c>
      <c r="EP13" s="59">
        <f t="shared" si="6"/>
        <v>1</v>
      </c>
      <c r="EQ13" s="59">
        <f t="shared" si="6"/>
        <v>1</v>
      </c>
      <c r="ER13" s="59">
        <f t="shared" si="6"/>
        <v>1</v>
      </c>
      <c r="ES13" s="59">
        <f t="shared" si="6"/>
        <v>1</v>
      </c>
      <c r="ET13" s="59">
        <f t="shared" si="6"/>
        <v>1</v>
      </c>
      <c r="EU13" s="59">
        <f t="shared" si="6"/>
        <v>1</v>
      </c>
      <c r="EV13" s="59">
        <f t="shared" si="6"/>
        <v>1</v>
      </c>
      <c r="EW13" s="59">
        <f t="shared" si="6"/>
        <v>1</v>
      </c>
      <c r="EX13" s="59">
        <f t="shared" si="6"/>
        <v>1</v>
      </c>
      <c r="EY13" s="59">
        <f t="shared" si="7"/>
        <v>1</v>
      </c>
      <c r="EZ13" s="59">
        <f t="shared" si="7"/>
        <v>1</v>
      </c>
      <c r="FA13" s="59">
        <f t="shared" si="7"/>
        <v>1</v>
      </c>
      <c r="FB13" s="59">
        <f t="shared" si="7"/>
        <v>1</v>
      </c>
      <c r="FC13" s="59">
        <f t="shared" si="7"/>
        <v>1</v>
      </c>
      <c r="FD13" s="59">
        <f t="shared" si="7"/>
        <v>1</v>
      </c>
      <c r="FE13" s="59">
        <f t="shared" si="7"/>
        <v>1</v>
      </c>
      <c r="FF13" s="59">
        <f t="shared" si="7"/>
        <v>1</v>
      </c>
      <c r="FG13" s="59">
        <f t="shared" si="7"/>
        <v>1</v>
      </c>
      <c r="FH13" s="59">
        <f t="shared" si="7"/>
        <v>1</v>
      </c>
      <c r="FI13" s="59">
        <f t="shared" si="8"/>
        <v>1</v>
      </c>
      <c r="FJ13" s="59">
        <f t="shared" si="8"/>
        <v>1</v>
      </c>
      <c r="FK13" s="59">
        <f t="shared" si="8"/>
        <v>1</v>
      </c>
      <c r="FL13" s="59">
        <f t="shared" si="8"/>
        <v>1</v>
      </c>
      <c r="FM13" s="59">
        <f t="shared" si="8"/>
        <v>1</v>
      </c>
      <c r="FN13" s="59">
        <f t="shared" si="8"/>
        <v>1</v>
      </c>
      <c r="FO13" s="59">
        <f t="shared" si="8"/>
        <v>1</v>
      </c>
      <c r="FP13" s="59">
        <f t="shared" si="8"/>
        <v>1</v>
      </c>
      <c r="FQ13" s="59">
        <f t="shared" si="8"/>
        <v>1</v>
      </c>
      <c r="FR13" s="59">
        <f t="shared" si="8"/>
        <v>1</v>
      </c>
      <c r="FS13" s="105"/>
      <c r="FT13" s="104"/>
      <c r="FU13" s="216">
        <f>FU12+1</f>
        <v>5</v>
      </c>
      <c r="FV13" s="110" t="s">
        <v>634</v>
      </c>
      <c r="FW13" s="109" t="s">
        <v>631</v>
      </c>
      <c r="FX13" s="108">
        <v>0</v>
      </c>
      <c r="FY13" s="217" t="s">
        <v>636</v>
      </c>
    </row>
    <row r="14" spans="2:185" s="45" customFormat="1" ht="14.25" customHeight="1">
      <c r="B14" s="197">
        <f>B13+1</f>
        <v>6</v>
      </c>
      <c r="C14" s="31" t="s">
        <v>637</v>
      </c>
      <c r="D14" s="8" t="s">
        <v>631</v>
      </c>
      <c r="E14" s="9">
        <v>0</v>
      </c>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30"/>
      <c r="CG14" s="30"/>
      <c r="CH14" s="198"/>
      <c r="CI14"/>
      <c r="CJ14" s="183" t="s">
        <v>638</v>
      </c>
      <c r="CK14"/>
      <c r="CL14" s="186"/>
      <c r="CM14"/>
      <c r="CN14" s="105"/>
      <c r="CO14" s="106" t="str">
        <f t="shared" si="0"/>
        <v>Please complete all cells in row</v>
      </c>
      <c r="CP14" s="105"/>
      <c r="CQ14" s="59">
        <f t="shared" si="1"/>
        <v>1</v>
      </c>
      <c r="CR14" s="59">
        <f t="shared" si="1"/>
        <v>1</v>
      </c>
      <c r="CS14" s="59">
        <f t="shared" si="1"/>
        <v>1</v>
      </c>
      <c r="CT14" s="59">
        <f t="shared" si="1"/>
        <v>1</v>
      </c>
      <c r="CU14" s="59">
        <f t="shared" si="1"/>
        <v>1</v>
      </c>
      <c r="CV14" s="59">
        <f t="shared" si="1"/>
        <v>1</v>
      </c>
      <c r="CW14" s="59">
        <f t="shared" si="1"/>
        <v>1</v>
      </c>
      <c r="CX14" s="59">
        <f t="shared" si="1"/>
        <v>1</v>
      </c>
      <c r="CY14" s="59">
        <f t="shared" si="1"/>
        <v>1</v>
      </c>
      <c r="CZ14" s="59">
        <f t="shared" si="1"/>
        <v>1</v>
      </c>
      <c r="DA14" s="59">
        <f t="shared" si="2"/>
        <v>1</v>
      </c>
      <c r="DB14" s="59">
        <f t="shared" si="2"/>
        <v>1</v>
      </c>
      <c r="DC14" s="59">
        <f t="shared" si="2"/>
        <v>1</v>
      </c>
      <c r="DD14" s="59">
        <f t="shared" si="2"/>
        <v>1</v>
      </c>
      <c r="DE14" s="59">
        <f t="shared" si="2"/>
        <v>1</v>
      </c>
      <c r="DF14" s="59">
        <f t="shared" si="2"/>
        <v>1</v>
      </c>
      <c r="DG14" s="59">
        <f t="shared" si="2"/>
        <v>1</v>
      </c>
      <c r="DH14" s="59">
        <f t="shared" si="2"/>
        <v>1</v>
      </c>
      <c r="DI14" s="59">
        <f t="shared" si="2"/>
        <v>1</v>
      </c>
      <c r="DJ14" s="59">
        <f t="shared" si="2"/>
        <v>1</v>
      </c>
      <c r="DK14" s="59">
        <f t="shared" si="3"/>
        <v>1</v>
      </c>
      <c r="DL14" s="59">
        <f t="shared" si="3"/>
        <v>1</v>
      </c>
      <c r="DM14" s="59">
        <f t="shared" si="3"/>
        <v>1</v>
      </c>
      <c r="DN14" s="59">
        <f t="shared" si="3"/>
        <v>1</v>
      </c>
      <c r="DO14" s="59">
        <f t="shared" si="3"/>
        <v>1</v>
      </c>
      <c r="DP14" s="59">
        <f t="shared" si="3"/>
        <v>1</v>
      </c>
      <c r="DQ14" s="59">
        <f t="shared" si="3"/>
        <v>1</v>
      </c>
      <c r="DR14" s="59">
        <f t="shared" si="3"/>
        <v>1</v>
      </c>
      <c r="DS14" s="59">
        <f t="shared" si="3"/>
        <v>1</v>
      </c>
      <c r="DT14" s="59">
        <f t="shared" si="3"/>
        <v>1</v>
      </c>
      <c r="DU14" s="59">
        <f t="shared" si="4"/>
        <v>1</v>
      </c>
      <c r="DV14" s="59">
        <f t="shared" si="4"/>
        <v>1</v>
      </c>
      <c r="DW14" s="59">
        <f t="shared" si="4"/>
        <v>1</v>
      </c>
      <c r="DX14" s="59">
        <f t="shared" si="4"/>
        <v>1</v>
      </c>
      <c r="DY14" s="59">
        <f t="shared" si="4"/>
        <v>1</v>
      </c>
      <c r="DZ14" s="59">
        <f t="shared" si="4"/>
        <v>1</v>
      </c>
      <c r="EA14" s="59">
        <f t="shared" si="4"/>
        <v>1</v>
      </c>
      <c r="EB14" s="59">
        <f t="shared" si="4"/>
        <v>1</v>
      </c>
      <c r="EC14" s="59">
        <f t="shared" si="4"/>
        <v>1</v>
      </c>
      <c r="ED14" s="59">
        <f t="shared" si="4"/>
        <v>1</v>
      </c>
      <c r="EE14" s="59">
        <f t="shared" si="5"/>
        <v>1</v>
      </c>
      <c r="EF14" s="59">
        <f t="shared" si="5"/>
        <v>1</v>
      </c>
      <c r="EG14" s="59">
        <f t="shared" si="5"/>
        <v>1</v>
      </c>
      <c r="EH14" s="59">
        <f t="shared" si="5"/>
        <v>1</v>
      </c>
      <c r="EI14" s="59">
        <f t="shared" si="5"/>
        <v>1</v>
      </c>
      <c r="EJ14" s="59">
        <f t="shared" si="5"/>
        <v>1</v>
      </c>
      <c r="EK14" s="59">
        <f t="shared" si="5"/>
        <v>1</v>
      </c>
      <c r="EL14" s="59">
        <f t="shared" si="5"/>
        <v>1</v>
      </c>
      <c r="EM14" s="59">
        <f t="shared" si="5"/>
        <v>1</v>
      </c>
      <c r="EN14" s="59">
        <f t="shared" si="5"/>
        <v>1</v>
      </c>
      <c r="EO14" s="59">
        <f t="shared" si="6"/>
        <v>1</v>
      </c>
      <c r="EP14" s="59">
        <f t="shared" si="6"/>
        <v>1</v>
      </c>
      <c r="EQ14" s="59">
        <f t="shared" si="6"/>
        <v>1</v>
      </c>
      <c r="ER14" s="59">
        <f t="shared" si="6"/>
        <v>1</v>
      </c>
      <c r="ES14" s="59">
        <f t="shared" si="6"/>
        <v>1</v>
      </c>
      <c r="ET14" s="59">
        <f t="shared" si="6"/>
        <v>1</v>
      </c>
      <c r="EU14" s="59">
        <f t="shared" si="6"/>
        <v>1</v>
      </c>
      <c r="EV14" s="59">
        <f t="shared" si="6"/>
        <v>1</v>
      </c>
      <c r="EW14" s="59">
        <f t="shared" si="6"/>
        <v>1</v>
      </c>
      <c r="EX14" s="59">
        <f t="shared" si="6"/>
        <v>1</v>
      </c>
      <c r="EY14" s="59">
        <f t="shared" si="7"/>
        <v>1</v>
      </c>
      <c r="EZ14" s="59">
        <f t="shared" si="7"/>
        <v>1</v>
      </c>
      <c r="FA14" s="59">
        <f t="shared" si="7"/>
        <v>1</v>
      </c>
      <c r="FB14" s="59">
        <f t="shared" si="7"/>
        <v>1</v>
      </c>
      <c r="FC14" s="59">
        <f t="shared" si="7"/>
        <v>1</v>
      </c>
      <c r="FD14" s="59">
        <f t="shared" si="7"/>
        <v>1</v>
      </c>
      <c r="FE14" s="59">
        <f t="shared" si="7"/>
        <v>1</v>
      </c>
      <c r="FF14" s="59">
        <f t="shared" si="7"/>
        <v>1</v>
      </c>
      <c r="FG14" s="59">
        <f t="shared" si="7"/>
        <v>1</v>
      </c>
      <c r="FH14" s="59">
        <f t="shared" si="7"/>
        <v>1</v>
      </c>
      <c r="FI14" s="59">
        <f t="shared" si="8"/>
        <v>1</v>
      </c>
      <c r="FJ14" s="59">
        <f t="shared" si="8"/>
        <v>1</v>
      </c>
      <c r="FK14" s="59">
        <f t="shared" si="8"/>
        <v>1</v>
      </c>
      <c r="FL14" s="59">
        <f t="shared" si="8"/>
        <v>1</v>
      </c>
      <c r="FM14" s="59">
        <f t="shared" si="8"/>
        <v>1</v>
      </c>
      <c r="FN14" s="59">
        <f t="shared" si="8"/>
        <v>1</v>
      </c>
      <c r="FO14" s="59">
        <f t="shared" si="8"/>
        <v>1</v>
      </c>
      <c r="FP14" s="59">
        <f t="shared" si="8"/>
        <v>1</v>
      </c>
      <c r="FQ14" s="59">
        <f t="shared" si="8"/>
        <v>1</v>
      </c>
      <c r="FR14" s="59">
        <f t="shared" si="8"/>
        <v>1</v>
      </c>
      <c r="FS14" s="105"/>
      <c r="FT14" s="104"/>
      <c r="FU14" s="216">
        <f>FU13+1</f>
        <v>6</v>
      </c>
      <c r="FV14" s="110" t="s">
        <v>637</v>
      </c>
      <c r="FW14" s="109" t="s">
        <v>631</v>
      </c>
      <c r="FX14" s="108">
        <v>0</v>
      </c>
      <c r="FY14" s="217" t="s">
        <v>639</v>
      </c>
    </row>
    <row r="15" spans="2:185" s="45" customFormat="1" ht="14.25" customHeight="1">
      <c r="B15" s="197">
        <v>7</v>
      </c>
      <c r="C15" s="31" t="s">
        <v>640</v>
      </c>
      <c r="D15" s="8" t="s">
        <v>631</v>
      </c>
      <c r="E15" s="9">
        <v>0</v>
      </c>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30"/>
      <c r="CG15" s="30"/>
      <c r="CH15" s="198"/>
      <c r="CI15"/>
      <c r="CJ15" s="183" t="s">
        <v>641</v>
      </c>
      <c r="CK15"/>
      <c r="CL15" s="186"/>
      <c r="CM15"/>
      <c r="CN15" s="105"/>
      <c r="CO15" s="106" t="str">
        <f t="shared" si="0"/>
        <v>Please complete all cells in row</v>
      </c>
      <c r="CP15" s="105"/>
      <c r="CQ15" s="59">
        <f t="shared" si="1"/>
        <v>1</v>
      </c>
      <c r="CR15" s="59">
        <f t="shared" si="1"/>
        <v>1</v>
      </c>
      <c r="CS15" s="59">
        <f t="shared" si="1"/>
        <v>1</v>
      </c>
      <c r="CT15" s="59">
        <f t="shared" si="1"/>
        <v>1</v>
      </c>
      <c r="CU15" s="59">
        <f t="shared" si="1"/>
        <v>1</v>
      </c>
      <c r="CV15" s="59">
        <f t="shared" si="1"/>
        <v>1</v>
      </c>
      <c r="CW15" s="59">
        <f t="shared" si="1"/>
        <v>1</v>
      </c>
      <c r="CX15" s="59">
        <f t="shared" si="1"/>
        <v>1</v>
      </c>
      <c r="CY15" s="59">
        <f t="shared" si="1"/>
        <v>1</v>
      </c>
      <c r="CZ15" s="59">
        <f t="shared" si="1"/>
        <v>1</v>
      </c>
      <c r="DA15" s="59">
        <f t="shared" si="2"/>
        <v>1</v>
      </c>
      <c r="DB15" s="59">
        <f t="shared" si="2"/>
        <v>1</v>
      </c>
      <c r="DC15" s="59">
        <f t="shared" si="2"/>
        <v>1</v>
      </c>
      <c r="DD15" s="59">
        <f t="shared" si="2"/>
        <v>1</v>
      </c>
      <c r="DE15" s="59">
        <f t="shared" si="2"/>
        <v>1</v>
      </c>
      <c r="DF15" s="59">
        <f t="shared" si="2"/>
        <v>1</v>
      </c>
      <c r="DG15" s="59">
        <f t="shared" si="2"/>
        <v>1</v>
      </c>
      <c r="DH15" s="59">
        <f t="shared" si="2"/>
        <v>1</v>
      </c>
      <c r="DI15" s="59">
        <f t="shared" si="2"/>
        <v>1</v>
      </c>
      <c r="DJ15" s="59">
        <f t="shared" si="2"/>
        <v>1</v>
      </c>
      <c r="DK15" s="59">
        <f t="shared" si="3"/>
        <v>1</v>
      </c>
      <c r="DL15" s="59">
        <f t="shared" si="3"/>
        <v>1</v>
      </c>
      <c r="DM15" s="59">
        <f t="shared" si="3"/>
        <v>1</v>
      </c>
      <c r="DN15" s="59">
        <f t="shared" si="3"/>
        <v>1</v>
      </c>
      <c r="DO15" s="59">
        <f t="shared" si="3"/>
        <v>1</v>
      </c>
      <c r="DP15" s="59">
        <f t="shared" si="3"/>
        <v>1</v>
      </c>
      <c r="DQ15" s="59">
        <f t="shared" si="3"/>
        <v>1</v>
      </c>
      <c r="DR15" s="59">
        <f t="shared" si="3"/>
        <v>1</v>
      </c>
      <c r="DS15" s="59">
        <f t="shared" si="3"/>
        <v>1</v>
      </c>
      <c r="DT15" s="59">
        <f t="shared" si="3"/>
        <v>1</v>
      </c>
      <c r="DU15" s="59">
        <f t="shared" si="4"/>
        <v>1</v>
      </c>
      <c r="DV15" s="59">
        <f t="shared" si="4"/>
        <v>1</v>
      </c>
      <c r="DW15" s="59">
        <f t="shared" si="4"/>
        <v>1</v>
      </c>
      <c r="DX15" s="59">
        <f t="shared" si="4"/>
        <v>1</v>
      </c>
      <c r="DY15" s="59">
        <f t="shared" si="4"/>
        <v>1</v>
      </c>
      <c r="DZ15" s="59">
        <f t="shared" si="4"/>
        <v>1</v>
      </c>
      <c r="EA15" s="59">
        <f t="shared" si="4"/>
        <v>1</v>
      </c>
      <c r="EB15" s="59">
        <f t="shared" si="4"/>
        <v>1</v>
      </c>
      <c r="EC15" s="59">
        <f t="shared" si="4"/>
        <v>1</v>
      </c>
      <c r="ED15" s="59">
        <f t="shared" si="4"/>
        <v>1</v>
      </c>
      <c r="EE15" s="59">
        <f t="shared" si="5"/>
        <v>1</v>
      </c>
      <c r="EF15" s="59">
        <f t="shared" si="5"/>
        <v>1</v>
      </c>
      <c r="EG15" s="59">
        <f t="shared" si="5"/>
        <v>1</v>
      </c>
      <c r="EH15" s="59">
        <f t="shared" si="5"/>
        <v>1</v>
      </c>
      <c r="EI15" s="59">
        <f t="shared" si="5"/>
        <v>1</v>
      </c>
      <c r="EJ15" s="59">
        <f t="shared" si="5"/>
        <v>1</v>
      </c>
      <c r="EK15" s="59">
        <f t="shared" si="5"/>
        <v>1</v>
      </c>
      <c r="EL15" s="59">
        <f t="shared" si="5"/>
        <v>1</v>
      </c>
      <c r="EM15" s="59">
        <f t="shared" si="5"/>
        <v>1</v>
      </c>
      <c r="EN15" s="59">
        <f t="shared" si="5"/>
        <v>1</v>
      </c>
      <c r="EO15" s="59">
        <f t="shared" si="6"/>
        <v>1</v>
      </c>
      <c r="EP15" s="59">
        <f t="shared" si="6"/>
        <v>1</v>
      </c>
      <c r="EQ15" s="59">
        <f t="shared" si="6"/>
        <v>1</v>
      </c>
      <c r="ER15" s="59">
        <f t="shared" si="6"/>
        <v>1</v>
      </c>
      <c r="ES15" s="59">
        <f t="shared" si="6"/>
        <v>1</v>
      </c>
      <c r="ET15" s="59">
        <f t="shared" si="6"/>
        <v>1</v>
      </c>
      <c r="EU15" s="59">
        <f t="shared" si="6"/>
        <v>1</v>
      </c>
      <c r="EV15" s="59">
        <f t="shared" si="6"/>
        <v>1</v>
      </c>
      <c r="EW15" s="59">
        <f t="shared" si="6"/>
        <v>1</v>
      </c>
      <c r="EX15" s="59">
        <f t="shared" si="6"/>
        <v>1</v>
      </c>
      <c r="EY15" s="59">
        <f t="shared" si="7"/>
        <v>1</v>
      </c>
      <c r="EZ15" s="59">
        <f t="shared" si="7"/>
        <v>1</v>
      </c>
      <c r="FA15" s="59">
        <f t="shared" si="7"/>
        <v>1</v>
      </c>
      <c r="FB15" s="59">
        <f t="shared" si="7"/>
        <v>1</v>
      </c>
      <c r="FC15" s="59">
        <f t="shared" si="7"/>
        <v>1</v>
      </c>
      <c r="FD15" s="59">
        <f t="shared" si="7"/>
        <v>1</v>
      </c>
      <c r="FE15" s="59">
        <f t="shared" si="7"/>
        <v>1</v>
      </c>
      <c r="FF15" s="59">
        <f t="shared" si="7"/>
        <v>1</v>
      </c>
      <c r="FG15" s="59">
        <f t="shared" si="7"/>
        <v>1</v>
      </c>
      <c r="FH15" s="59">
        <f t="shared" si="7"/>
        <v>1</v>
      </c>
      <c r="FI15" s="59">
        <f t="shared" si="8"/>
        <v>1</v>
      </c>
      <c r="FJ15" s="59">
        <f t="shared" si="8"/>
        <v>1</v>
      </c>
      <c r="FK15" s="59">
        <f t="shared" si="8"/>
        <v>1</v>
      </c>
      <c r="FL15" s="59">
        <f t="shared" si="8"/>
        <v>1</v>
      </c>
      <c r="FM15" s="59">
        <f t="shared" si="8"/>
        <v>1</v>
      </c>
      <c r="FN15" s="59">
        <f t="shared" si="8"/>
        <v>1</v>
      </c>
      <c r="FO15" s="59">
        <f t="shared" si="8"/>
        <v>1</v>
      </c>
      <c r="FP15" s="59">
        <f t="shared" si="8"/>
        <v>1</v>
      </c>
      <c r="FQ15" s="59">
        <f t="shared" si="8"/>
        <v>1</v>
      </c>
      <c r="FR15" s="59">
        <f t="shared" si="8"/>
        <v>1</v>
      </c>
      <c r="FS15" s="105"/>
      <c r="FT15" s="104"/>
      <c r="FU15" s="216">
        <v>7</v>
      </c>
      <c r="FV15" s="110" t="s">
        <v>640</v>
      </c>
      <c r="FW15" s="109" t="s">
        <v>631</v>
      </c>
      <c r="FX15" s="108">
        <v>0</v>
      </c>
      <c r="FY15" s="217" t="s">
        <v>642</v>
      </c>
    </row>
    <row r="16" spans="2:185" s="45" customFormat="1" ht="14.25" customHeight="1">
      <c r="B16" s="197">
        <v>8</v>
      </c>
      <c r="C16" s="31" t="s">
        <v>643</v>
      </c>
      <c r="D16" s="8" t="s">
        <v>644</v>
      </c>
      <c r="E16" s="9">
        <v>0</v>
      </c>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30"/>
      <c r="CG16" s="30"/>
      <c r="CH16" s="198"/>
      <c r="CI16"/>
      <c r="CJ16" s="183" t="s">
        <v>645</v>
      </c>
      <c r="CK16"/>
      <c r="CL16" s="186"/>
      <c r="CM16"/>
      <c r="CN16" s="105"/>
      <c r="CO16" s="106" t="str">
        <f t="shared" si="0"/>
        <v>Please complete all cells in row</v>
      </c>
      <c r="CP16" s="105"/>
      <c r="CQ16" s="59">
        <f t="shared" si="1"/>
        <v>1</v>
      </c>
      <c r="CR16" s="59">
        <f t="shared" si="1"/>
        <v>1</v>
      </c>
      <c r="CS16" s="59">
        <f t="shared" si="1"/>
        <v>1</v>
      </c>
      <c r="CT16" s="59">
        <f t="shared" si="1"/>
        <v>1</v>
      </c>
      <c r="CU16" s="59">
        <f t="shared" si="1"/>
        <v>1</v>
      </c>
      <c r="CV16" s="59">
        <f t="shared" si="1"/>
        <v>1</v>
      </c>
      <c r="CW16" s="59">
        <f t="shared" si="1"/>
        <v>1</v>
      </c>
      <c r="CX16" s="59">
        <f t="shared" si="1"/>
        <v>1</v>
      </c>
      <c r="CY16" s="59">
        <f t="shared" si="1"/>
        <v>1</v>
      </c>
      <c r="CZ16" s="59">
        <f t="shared" si="1"/>
        <v>1</v>
      </c>
      <c r="DA16" s="59">
        <f t="shared" si="2"/>
        <v>1</v>
      </c>
      <c r="DB16" s="59">
        <f t="shared" si="2"/>
        <v>1</v>
      </c>
      <c r="DC16" s="59">
        <f t="shared" si="2"/>
        <v>1</v>
      </c>
      <c r="DD16" s="59">
        <f t="shared" si="2"/>
        <v>1</v>
      </c>
      <c r="DE16" s="59">
        <f t="shared" si="2"/>
        <v>1</v>
      </c>
      <c r="DF16" s="59">
        <f t="shared" si="2"/>
        <v>1</v>
      </c>
      <c r="DG16" s="59">
        <f t="shared" si="2"/>
        <v>1</v>
      </c>
      <c r="DH16" s="59">
        <f t="shared" si="2"/>
        <v>1</v>
      </c>
      <c r="DI16" s="59">
        <f t="shared" si="2"/>
        <v>1</v>
      </c>
      <c r="DJ16" s="59">
        <f t="shared" si="2"/>
        <v>1</v>
      </c>
      <c r="DK16" s="59">
        <f t="shared" si="3"/>
        <v>1</v>
      </c>
      <c r="DL16" s="59">
        <f t="shared" si="3"/>
        <v>1</v>
      </c>
      <c r="DM16" s="59">
        <f t="shared" si="3"/>
        <v>1</v>
      </c>
      <c r="DN16" s="59">
        <f t="shared" si="3"/>
        <v>1</v>
      </c>
      <c r="DO16" s="59">
        <f t="shared" si="3"/>
        <v>1</v>
      </c>
      <c r="DP16" s="59">
        <f t="shared" si="3"/>
        <v>1</v>
      </c>
      <c r="DQ16" s="59">
        <f t="shared" si="3"/>
        <v>1</v>
      </c>
      <c r="DR16" s="59">
        <f t="shared" si="3"/>
        <v>1</v>
      </c>
      <c r="DS16" s="59">
        <f t="shared" si="3"/>
        <v>1</v>
      </c>
      <c r="DT16" s="59">
        <f t="shared" si="3"/>
        <v>1</v>
      </c>
      <c r="DU16" s="59">
        <f t="shared" si="4"/>
        <v>1</v>
      </c>
      <c r="DV16" s="59">
        <f t="shared" si="4"/>
        <v>1</v>
      </c>
      <c r="DW16" s="59">
        <f t="shared" si="4"/>
        <v>1</v>
      </c>
      <c r="DX16" s="59">
        <f t="shared" si="4"/>
        <v>1</v>
      </c>
      <c r="DY16" s="59">
        <f t="shared" si="4"/>
        <v>1</v>
      </c>
      <c r="DZ16" s="59">
        <f t="shared" si="4"/>
        <v>1</v>
      </c>
      <c r="EA16" s="59">
        <f t="shared" si="4"/>
        <v>1</v>
      </c>
      <c r="EB16" s="59">
        <f t="shared" si="4"/>
        <v>1</v>
      </c>
      <c r="EC16" s="59">
        <f t="shared" si="4"/>
        <v>1</v>
      </c>
      <c r="ED16" s="59">
        <f t="shared" si="4"/>
        <v>1</v>
      </c>
      <c r="EE16" s="59">
        <f t="shared" si="5"/>
        <v>1</v>
      </c>
      <c r="EF16" s="59">
        <f t="shared" si="5"/>
        <v>1</v>
      </c>
      <c r="EG16" s="59">
        <f t="shared" si="5"/>
        <v>1</v>
      </c>
      <c r="EH16" s="59">
        <f t="shared" si="5"/>
        <v>1</v>
      </c>
      <c r="EI16" s="59">
        <f t="shared" si="5"/>
        <v>1</v>
      </c>
      <c r="EJ16" s="59">
        <f t="shared" si="5"/>
        <v>1</v>
      </c>
      <c r="EK16" s="59">
        <f t="shared" si="5"/>
        <v>1</v>
      </c>
      <c r="EL16" s="59">
        <f t="shared" si="5"/>
        <v>1</v>
      </c>
      <c r="EM16" s="59">
        <f t="shared" si="5"/>
        <v>1</v>
      </c>
      <c r="EN16" s="59">
        <f t="shared" si="5"/>
        <v>1</v>
      </c>
      <c r="EO16" s="59">
        <f t="shared" si="6"/>
        <v>1</v>
      </c>
      <c r="EP16" s="59">
        <f t="shared" si="6"/>
        <v>1</v>
      </c>
      <c r="EQ16" s="59">
        <f t="shared" si="6"/>
        <v>1</v>
      </c>
      <c r="ER16" s="59">
        <f t="shared" si="6"/>
        <v>1</v>
      </c>
      <c r="ES16" s="59">
        <f t="shared" si="6"/>
        <v>1</v>
      </c>
      <c r="ET16" s="59">
        <f t="shared" si="6"/>
        <v>1</v>
      </c>
      <c r="EU16" s="59">
        <f t="shared" si="6"/>
        <v>1</v>
      </c>
      <c r="EV16" s="59">
        <f t="shared" si="6"/>
        <v>1</v>
      </c>
      <c r="EW16" s="59">
        <f t="shared" si="6"/>
        <v>1</v>
      </c>
      <c r="EX16" s="59">
        <f t="shared" si="6"/>
        <v>1</v>
      </c>
      <c r="EY16" s="59">
        <f t="shared" si="7"/>
        <v>1</v>
      </c>
      <c r="EZ16" s="59">
        <f t="shared" si="7"/>
        <v>1</v>
      </c>
      <c r="FA16" s="59">
        <f t="shared" si="7"/>
        <v>1</v>
      </c>
      <c r="FB16" s="59">
        <f t="shared" si="7"/>
        <v>1</v>
      </c>
      <c r="FC16" s="59">
        <f t="shared" si="7"/>
        <v>1</v>
      </c>
      <c r="FD16" s="59">
        <f t="shared" si="7"/>
        <v>1</v>
      </c>
      <c r="FE16" s="59">
        <f t="shared" si="7"/>
        <v>1</v>
      </c>
      <c r="FF16" s="59">
        <f t="shared" si="7"/>
        <v>1</v>
      </c>
      <c r="FG16" s="59">
        <f t="shared" si="7"/>
        <v>1</v>
      </c>
      <c r="FH16" s="59">
        <f t="shared" si="7"/>
        <v>1</v>
      </c>
      <c r="FI16" s="59">
        <f t="shared" si="8"/>
        <v>1</v>
      </c>
      <c r="FJ16" s="59">
        <f t="shared" si="8"/>
        <v>1</v>
      </c>
      <c r="FK16" s="59">
        <f t="shared" si="8"/>
        <v>1</v>
      </c>
      <c r="FL16" s="59">
        <f t="shared" si="8"/>
        <v>1</v>
      </c>
      <c r="FM16" s="59">
        <f t="shared" si="8"/>
        <v>1</v>
      </c>
      <c r="FN16" s="59">
        <f t="shared" si="8"/>
        <v>1</v>
      </c>
      <c r="FO16" s="59">
        <f t="shared" si="8"/>
        <v>1</v>
      </c>
      <c r="FP16" s="59">
        <f t="shared" si="8"/>
        <v>1</v>
      </c>
      <c r="FQ16" s="59">
        <f t="shared" si="8"/>
        <v>1</v>
      </c>
      <c r="FR16" s="59">
        <f t="shared" si="8"/>
        <v>1</v>
      </c>
      <c r="FS16" s="105"/>
      <c r="FT16" s="104"/>
      <c r="FU16" s="216">
        <v>8</v>
      </c>
      <c r="FV16" s="110" t="s">
        <v>643</v>
      </c>
      <c r="FW16" s="109" t="s">
        <v>644</v>
      </c>
      <c r="FX16" s="108">
        <v>0</v>
      </c>
      <c r="FY16" s="217" t="s">
        <v>646</v>
      </c>
    </row>
    <row r="17" spans="2:182" s="45" customFormat="1" ht="14.25" customHeight="1">
      <c r="B17" s="197">
        <v>9</v>
      </c>
      <c r="C17" s="31" t="s">
        <v>647</v>
      </c>
      <c r="D17" s="8" t="s">
        <v>648</v>
      </c>
      <c r="E17" s="146">
        <v>0</v>
      </c>
      <c r="F17" s="32">
        <f t="shared" ref="F17:AK17" si="9">F11*0.06*1000</f>
        <v>0</v>
      </c>
      <c r="G17" s="33">
        <f t="shared" si="9"/>
        <v>0</v>
      </c>
      <c r="H17" s="33">
        <f t="shared" si="9"/>
        <v>0</v>
      </c>
      <c r="I17" s="33">
        <f t="shared" si="9"/>
        <v>0</v>
      </c>
      <c r="J17" s="33">
        <f t="shared" si="9"/>
        <v>0</v>
      </c>
      <c r="K17" s="33">
        <f t="shared" si="9"/>
        <v>0</v>
      </c>
      <c r="L17" s="33">
        <f t="shared" si="9"/>
        <v>0</v>
      </c>
      <c r="M17" s="33">
        <f t="shared" si="9"/>
        <v>0</v>
      </c>
      <c r="N17" s="33">
        <f t="shared" si="9"/>
        <v>0</v>
      </c>
      <c r="O17" s="33">
        <f t="shared" si="9"/>
        <v>0</v>
      </c>
      <c r="P17" s="33">
        <f t="shared" si="9"/>
        <v>0</v>
      </c>
      <c r="Q17" s="33">
        <f t="shared" si="9"/>
        <v>0</v>
      </c>
      <c r="R17" s="33">
        <f t="shared" si="9"/>
        <v>0</v>
      </c>
      <c r="S17" s="33">
        <f t="shared" si="9"/>
        <v>0</v>
      </c>
      <c r="T17" s="33">
        <f t="shared" si="9"/>
        <v>0</v>
      </c>
      <c r="U17" s="33">
        <f t="shared" si="9"/>
        <v>0</v>
      </c>
      <c r="V17" s="33">
        <f t="shared" si="9"/>
        <v>0</v>
      </c>
      <c r="W17" s="33">
        <f t="shared" si="9"/>
        <v>0</v>
      </c>
      <c r="X17" s="33">
        <f t="shared" si="9"/>
        <v>0</v>
      </c>
      <c r="Y17" s="33">
        <f t="shared" si="9"/>
        <v>0</v>
      </c>
      <c r="Z17" s="33">
        <f t="shared" si="9"/>
        <v>0</v>
      </c>
      <c r="AA17" s="33">
        <f t="shared" si="9"/>
        <v>0</v>
      </c>
      <c r="AB17" s="33">
        <f t="shared" si="9"/>
        <v>0</v>
      </c>
      <c r="AC17" s="33">
        <f t="shared" si="9"/>
        <v>0</v>
      </c>
      <c r="AD17" s="33">
        <f t="shared" si="9"/>
        <v>0</v>
      </c>
      <c r="AE17" s="33">
        <f t="shared" si="9"/>
        <v>0</v>
      </c>
      <c r="AF17" s="33">
        <f t="shared" si="9"/>
        <v>0</v>
      </c>
      <c r="AG17" s="33">
        <f t="shared" si="9"/>
        <v>0</v>
      </c>
      <c r="AH17" s="33">
        <f t="shared" si="9"/>
        <v>0</v>
      </c>
      <c r="AI17" s="33">
        <f t="shared" si="9"/>
        <v>0</v>
      </c>
      <c r="AJ17" s="33">
        <f t="shared" si="9"/>
        <v>0</v>
      </c>
      <c r="AK17" s="33">
        <f t="shared" si="9"/>
        <v>0</v>
      </c>
      <c r="AL17" s="33">
        <f t="shared" ref="AL17:BQ17" si="10">AL11*0.06*1000</f>
        <v>0</v>
      </c>
      <c r="AM17" s="33">
        <f t="shared" si="10"/>
        <v>0</v>
      </c>
      <c r="AN17" s="33">
        <f t="shared" si="10"/>
        <v>0</v>
      </c>
      <c r="AO17" s="33">
        <f t="shared" si="10"/>
        <v>0</v>
      </c>
      <c r="AP17" s="33">
        <f t="shared" si="10"/>
        <v>0</v>
      </c>
      <c r="AQ17" s="33">
        <f t="shared" si="10"/>
        <v>0</v>
      </c>
      <c r="AR17" s="33">
        <f t="shared" si="10"/>
        <v>0</v>
      </c>
      <c r="AS17" s="33">
        <f t="shared" si="10"/>
        <v>0</v>
      </c>
      <c r="AT17" s="33">
        <f t="shared" si="10"/>
        <v>0</v>
      </c>
      <c r="AU17" s="33">
        <f t="shared" si="10"/>
        <v>0</v>
      </c>
      <c r="AV17" s="33">
        <f t="shared" si="10"/>
        <v>0</v>
      </c>
      <c r="AW17" s="33">
        <f t="shared" si="10"/>
        <v>0</v>
      </c>
      <c r="AX17" s="33">
        <f t="shared" si="10"/>
        <v>0</v>
      </c>
      <c r="AY17" s="33">
        <f t="shared" si="10"/>
        <v>0</v>
      </c>
      <c r="AZ17" s="33">
        <f t="shared" si="10"/>
        <v>0</v>
      </c>
      <c r="BA17" s="33">
        <f t="shared" si="10"/>
        <v>0</v>
      </c>
      <c r="BB17" s="33">
        <f t="shared" si="10"/>
        <v>0</v>
      </c>
      <c r="BC17" s="33">
        <f t="shared" si="10"/>
        <v>0</v>
      </c>
      <c r="BD17" s="33">
        <f t="shared" si="10"/>
        <v>0</v>
      </c>
      <c r="BE17" s="36">
        <f t="shared" si="10"/>
        <v>0</v>
      </c>
      <c r="BF17" s="36">
        <f t="shared" si="10"/>
        <v>0</v>
      </c>
      <c r="BG17" s="33">
        <f t="shared" si="10"/>
        <v>0</v>
      </c>
      <c r="BH17" s="33">
        <f t="shared" si="10"/>
        <v>0</v>
      </c>
      <c r="BI17" s="33">
        <f t="shared" si="10"/>
        <v>0</v>
      </c>
      <c r="BJ17" s="33">
        <f t="shared" si="10"/>
        <v>0</v>
      </c>
      <c r="BK17" s="33">
        <f t="shared" si="10"/>
        <v>0</v>
      </c>
      <c r="BL17" s="33">
        <f t="shared" si="10"/>
        <v>0</v>
      </c>
      <c r="BM17" s="33">
        <f t="shared" si="10"/>
        <v>0</v>
      </c>
      <c r="BN17" s="33">
        <f t="shared" si="10"/>
        <v>0</v>
      </c>
      <c r="BO17" s="33">
        <f t="shared" si="10"/>
        <v>0</v>
      </c>
      <c r="BP17" s="33">
        <f t="shared" si="10"/>
        <v>0</v>
      </c>
      <c r="BQ17" s="33">
        <f t="shared" si="10"/>
        <v>0</v>
      </c>
      <c r="BR17" s="33">
        <f t="shared" ref="BR17:CH17" si="11">BR11*0.06*1000</f>
        <v>0</v>
      </c>
      <c r="BS17" s="33">
        <f t="shared" si="11"/>
        <v>0</v>
      </c>
      <c r="BT17" s="33">
        <f t="shared" si="11"/>
        <v>0</v>
      </c>
      <c r="BU17" s="33">
        <f t="shared" si="11"/>
        <v>0</v>
      </c>
      <c r="BV17" s="33">
        <f t="shared" si="11"/>
        <v>0</v>
      </c>
      <c r="BW17" s="33">
        <f t="shared" si="11"/>
        <v>0</v>
      </c>
      <c r="BX17" s="33">
        <f t="shared" si="11"/>
        <v>0</v>
      </c>
      <c r="BY17" s="33">
        <f t="shared" si="11"/>
        <v>0</v>
      </c>
      <c r="BZ17" s="33">
        <f t="shared" si="11"/>
        <v>0</v>
      </c>
      <c r="CA17" s="33">
        <f t="shared" si="11"/>
        <v>0</v>
      </c>
      <c r="CB17" s="33">
        <f t="shared" si="11"/>
        <v>0</v>
      </c>
      <c r="CC17" s="33">
        <f t="shared" si="11"/>
        <v>0</v>
      </c>
      <c r="CD17" s="33">
        <f t="shared" si="11"/>
        <v>0</v>
      </c>
      <c r="CE17" s="33">
        <f t="shared" si="11"/>
        <v>0</v>
      </c>
      <c r="CF17" s="33">
        <f t="shared" si="11"/>
        <v>0</v>
      </c>
      <c r="CG17" s="33">
        <f t="shared" ref="CG17" si="12">CG11*0.06*1000</f>
        <v>0</v>
      </c>
      <c r="CH17" s="199">
        <f t="shared" si="11"/>
        <v>0</v>
      </c>
      <c r="CI17"/>
      <c r="CJ17" s="183" t="s">
        <v>649</v>
      </c>
      <c r="CK17"/>
      <c r="CL17" s="186"/>
      <c r="CM17"/>
      <c r="CN17" s="105"/>
      <c r="CO17"/>
      <c r="CP17" s="105"/>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s="105"/>
      <c r="FT17" s="104"/>
      <c r="FU17" s="216">
        <v>9</v>
      </c>
      <c r="FV17" s="110" t="s">
        <v>647</v>
      </c>
      <c r="FW17" s="109" t="s">
        <v>648</v>
      </c>
      <c r="FX17" s="108">
        <v>0</v>
      </c>
      <c r="FY17" s="218" t="s">
        <v>650</v>
      </c>
    </row>
    <row r="18" spans="2:182" s="45" customFormat="1" ht="14.25" customHeight="1" thickBot="1">
      <c r="B18" s="200">
        <v>10</v>
      </c>
      <c r="C18" s="201" t="s">
        <v>651</v>
      </c>
      <c r="D18" s="202" t="s">
        <v>652</v>
      </c>
      <c r="E18" s="203">
        <v>0</v>
      </c>
      <c r="F18" s="204"/>
      <c r="G18" s="205"/>
      <c r="H18" s="206"/>
      <c r="I18" s="206"/>
      <c r="J18" s="206"/>
      <c r="K18" s="206"/>
      <c r="L18" s="206"/>
      <c r="M18" s="206"/>
      <c r="N18" s="206"/>
      <c r="O18" s="206"/>
      <c r="P18" s="206"/>
      <c r="Q18" s="206"/>
      <c r="R18" s="206"/>
      <c r="S18" s="206"/>
      <c r="T18" s="206"/>
      <c r="U18" s="206"/>
      <c r="V18" s="206"/>
      <c r="W18" s="206"/>
      <c r="X18" s="206"/>
      <c r="Y18" s="206"/>
      <c r="Z18" s="206"/>
      <c r="AA18" s="206"/>
      <c r="AB18" s="206"/>
      <c r="AC18" s="206"/>
      <c r="AD18" s="206"/>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206"/>
      <c r="BF18" s="206"/>
      <c r="BG18" s="206"/>
      <c r="BH18" s="206"/>
      <c r="BI18" s="206"/>
      <c r="BJ18" s="206"/>
      <c r="BK18" s="206"/>
      <c r="BL18" s="206"/>
      <c r="BM18" s="206"/>
      <c r="BN18" s="206"/>
      <c r="BO18" s="206"/>
      <c r="BP18" s="206"/>
      <c r="BQ18" s="206"/>
      <c r="BR18" s="206"/>
      <c r="BS18" s="206"/>
      <c r="BT18" s="206"/>
      <c r="BU18" s="206"/>
      <c r="BV18" s="206"/>
      <c r="BW18" s="206"/>
      <c r="BX18" s="206"/>
      <c r="BY18" s="206"/>
      <c r="BZ18" s="206"/>
      <c r="CA18" s="206"/>
      <c r="CB18" s="206"/>
      <c r="CC18" s="206"/>
      <c r="CD18" s="206"/>
      <c r="CE18" s="206"/>
      <c r="CF18" s="207"/>
      <c r="CG18" s="207"/>
      <c r="CH18" s="208">
        <f xml:space="preserve"> IFERROR( SUM( F18:CG18 ), 0 )</f>
        <v>0</v>
      </c>
      <c r="CI18"/>
      <c r="CJ18" s="184" t="s">
        <v>653</v>
      </c>
      <c r="CK18"/>
      <c r="CL18" s="187"/>
      <c r="CM18"/>
      <c r="CN18" s="105"/>
      <c r="CO18" s="106" t="str">
        <f>IF( SUM( CP18:FQ18 ) = 0, 0, $CQ$7 )</f>
        <v>Please complete all cells in row</v>
      </c>
      <c r="CP18" s="105"/>
      <c r="CQ18" s="59">
        <f t="shared" ref="CQ18:DV18" si="13" xml:space="preserve"> IF( ISNUMBER(G18 ), 0, 1 )</f>
        <v>1</v>
      </c>
      <c r="CR18" s="59">
        <f t="shared" si="13"/>
        <v>1</v>
      </c>
      <c r="CS18" s="59">
        <f t="shared" si="13"/>
        <v>1</v>
      </c>
      <c r="CT18" s="59">
        <f t="shared" si="13"/>
        <v>1</v>
      </c>
      <c r="CU18" s="59">
        <f t="shared" si="13"/>
        <v>1</v>
      </c>
      <c r="CV18" s="59">
        <f t="shared" si="13"/>
        <v>1</v>
      </c>
      <c r="CW18" s="59">
        <f t="shared" si="13"/>
        <v>1</v>
      </c>
      <c r="CX18" s="59">
        <f t="shared" si="13"/>
        <v>1</v>
      </c>
      <c r="CY18" s="59">
        <f t="shared" si="13"/>
        <v>1</v>
      </c>
      <c r="CZ18" s="59">
        <f t="shared" si="13"/>
        <v>1</v>
      </c>
      <c r="DA18" s="59">
        <f t="shared" si="13"/>
        <v>1</v>
      </c>
      <c r="DB18" s="59">
        <f t="shared" si="13"/>
        <v>1</v>
      </c>
      <c r="DC18" s="59">
        <f t="shared" si="13"/>
        <v>1</v>
      </c>
      <c r="DD18" s="59">
        <f t="shared" si="13"/>
        <v>1</v>
      </c>
      <c r="DE18" s="59">
        <f t="shared" si="13"/>
        <v>1</v>
      </c>
      <c r="DF18" s="59">
        <f t="shared" si="13"/>
        <v>1</v>
      </c>
      <c r="DG18" s="59">
        <f t="shared" si="13"/>
        <v>1</v>
      </c>
      <c r="DH18" s="59">
        <f t="shared" si="13"/>
        <v>1</v>
      </c>
      <c r="DI18" s="59">
        <f t="shared" si="13"/>
        <v>1</v>
      </c>
      <c r="DJ18" s="59">
        <f t="shared" si="13"/>
        <v>1</v>
      </c>
      <c r="DK18" s="59">
        <f t="shared" si="13"/>
        <v>1</v>
      </c>
      <c r="DL18" s="59">
        <f t="shared" si="13"/>
        <v>1</v>
      </c>
      <c r="DM18" s="59">
        <f t="shared" si="13"/>
        <v>1</v>
      </c>
      <c r="DN18" s="59">
        <f t="shared" si="13"/>
        <v>1</v>
      </c>
      <c r="DO18" s="59">
        <f t="shared" si="13"/>
        <v>1</v>
      </c>
      <c r="DP18" s="59">
        <f t="shared" si="13"/>
        <v>1</v>
      </c>
      <c r="DQ18" s="59">
        <f t="shared" si="13"/>
        <v>1</v>
      </c>
      <c r="DR18" s="59">
        <f t="shared" si="13"/>
        <v>1</v>
      </c>
      <c r="DS18" s="59">
        <f t="shared" si="13"/>
        <v>1</v>
      </c>
      <c r="DT18" s="59">
        <f t="shared" si="13"/>
        <v>1</v>
      </c>
      <c r="DU18" s="59">
        <f t="shared" si="13"/>
        <v>1</v>
      </c>
      <c r="DV18" s="59">
        <f t="shared" si="13"/>
        <v>1</v>
      </c>
      <c r="DW18" s="59">
        <f t="shared" ref="DW18:FB18" si="14" xml:space="preserve"> IF( ISNUMBER(AM18 ), 0, 1 )</f>
        <v>1</v>
      </c>
      <c r="DX18" s="59">
        <f t="shared" si="14"/>
        <v>1</v>
      </c>
      <c r="DY18" s="59">
        <f t="shared" si="14"/>
        <v>1</v>
      </c>
      <c r="DZ18" s="59">
        <f t="shared" si="14"/>
        <v>1</v>
      </c>
      <c r="EA18" s="59">
        <f t="shared" si="14"/>
        <v>1</v>
      </c>
      <c r="EB18" s="59">
        <f t="shared" si="14"/>
        <v>1</v>
      </c>
      <c r="EC18" s="59">
        <f t="shared" si="14"/>
        <v>1</v>
      </c>
      <c r="ED18" s="59">
        <f t="shared" si="14"/>
        <v>1</v>
      </c>
      <c r="EE18" s="59">
        <f t="shared" si="14"/>
        <v>1</v>
      </c>
      <c r="EF18" s="59">
        <f t="shared" si="14"/>
        <v>1</v>
      </c>
      <c r="EG18" s="59">
        <f t="shared" si="14"/>
        <v>1</v>
      </c>
      <c r="EH18" s="59">
        <f t="shared" si="14"/>
        <v>1</v>
      </c>
      <c r="EI18" s="59">
        <f t="shared" si="14"/>
        <v>1</v>
      </c>
      <c r="EJ18" s="59">
        <f t="shared" si="14"/>
        <v>1</v>
      </c>
      <c r="EK18" s="59">
        <f t="shared" si="14"/>
        <v>1</v>
      </c>
      <c r="EL18" s="59">
        <f t="shared" si="14"/>
        <v>1</v>
      </c>
      <c r="EM18" s="59">
        <f t="shared" si="14"/>
        <v>1</v>
      </c>
      <c r="EN18" s="59">
        <f t="shared" si="14"/>
        <v>1</v>
      </c>
      <c r="EO18" s="59">
        <f t="shared" si="14"/>
        <v>1</v>
      </c>
      <c r="EP18" s="59">
        <f t="shared" si="14"/>
        <v>1</v>
      </c>
      <c r="EQ18" s="59">
        <f t="shared" si="14"/>
        <v>1</v>
      </c>
      <c r="ER18" s="59">
        <f t="shared" si="14"/>
        <v>1</v>
      </c>
      <c r="ES18" s="59">
        <f t="shared" si="14"/>
        <v>1</v>
      </c>
      <c r="ET18" s="59">
        <f t="shared" si="14"/>
        <v>1</v>
      </c>
      <c r="EU18" s="59">
        <f t="shared" si="14"/>
        <v>1</v>
      </c>
      <c r="EV18" s="59">
        <f t="shared" si="14"/>
        <v>1</v>
      </c>
      <c r="EW18" s="59">
        <f t="shared" si="14"/>
        <v>1</v>
      </c>
      <c r="EX18" s="59">
        <f t="shared" si="14"/>
        <v>1</v>
      </c>
      <c r="EY18" s="59">
        <f t="shared" si="14"/>
        <v>1</v>
      </c>
      <c r="EZ18" s="59">
        <f t="shared" si="14"/>
        <v>1</v>
      </c>
      <c r="FA18" s="59">
        <f t="shared" si="14"/>
        <v>1</v>
      </c>
      <c r="FB18" s="59">
        <f t="shared" si="14"/>
        <v>1</v>
      </c>
      <c r="FC18" s="59">
        <f t="shared" ref="FC18:FR18" si="15" xml:space="preserve"> IF( ISNUMBER(BS18 ), 0, 1 )</f>
        <v>1</v>
      </c>
      <c r="FD18" s="59">
        <f t="shared" si="15"/>
        <v>1</v>
      </c>
      <c r="FE18" s="59">
        <f t="shared" si="15"/>
        <v>1</v>
      </c>
      <c r="FF18" s="59">
        <f t="shared" si="15"/>
        <v>1</v>
      </c>
      <c r="FG18" s="59">
        <f t="shared" si="15"/>
        <v>1</v>
      </c>
      <c r="FH18" s="59">
        <f t="shared" si="15"/>
        <v>1</v>
      </c>
      <c r="FI18" s="59">
        <f t="shared" si="15"/>
        <v>1</v>
      </c>
      <c r="FJ18" s="59">
        <f t="shared" si="15"/>
        <v>1</v>
      </c>
      <c r="FK18" s="59">
        <f t="shared" si="15"/>
        <v>1</v>
      </c>
      <c r="FL18" s="59">
        <f t="shared" si="15"/>
        <v>1</v>
      </c>
      <c r="FM18" s="59">
        <f t="shared" si="15"/>
        <v>1</v>
      </c>
      <c r="FN18" s="59">
        <f t="shared" si="15"/>
        <v>1</v>
      </c>
      <c r="FO18" s="59">
        <f t="shared" si="15"/>
        <v>1</v>
      </c>
      <c r="FP18" s="59">
        <f t="shared" si="15"/>
        <v>1</v>
      </c>
      <c r="FQ18" s="59">
        <f t="shared" si="15"/>
        <v>1</v>
      </c>
      <c r="FR18" s="59">
        <f t="shared" si="15"/>
        <v>0</v>
      </c>
      <c r="FS18" s="105"/>
      <c r="FT18" s="104"/>
      <c r="FU18" s="219">
        <v>10</v>
      </c>
      <c r="FV18" s="220" t="s">
        <v>651</v>
      </c>
      <c r="FW18" s="221" t="s">
        <v>652</v>
      </c>
      <c r="FX18" s="203">
        <v>0</v>
      </c>
      <c r="FY18" s="222" t="s">
        <v>654</v>
      </c>
    </row>
    <row r="19" spans="2:182" s="44" customFormat="1" ht="14.25" customHeight="1" thickTop="1" thickBot="1">
      <c r="CI19"/>
      <c r="CJ19"/>
      <c r="CK19"/>
      <c r="CL19"/>
      <c r="CM19"/>
      <c r="CN19" s="105"/>
      <c r="CO19"/>
      <c r="CP19" s="105"/>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s="105"/>
      <c r="FT19" s="100"/>
      <c r="FU19" s="16"/>
      <c r="FV19" s="16"/>
      <c r="FW19" s="16"/>
      <c r="FX19" s="102"/>
    </row>
    <row r="20" spans="2:182" s="44" customFormat="1" ht="14.25" customHeight="1" thickTop="1" thickBot="1">
      <c r="B20" s="188" t="s">
        <v>655</v>
      </c>
      <c r="C20" s="189" t="s">
        <v>656</v>
      </c>
      <c r="D20" s="5"/>
      <c r="E20" s="5"/>
      <c r="F20" s="4"/>
      <c r="G20" s="4"/>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5"/>
      <c r="CH20" s="5"/>
      <c r="CI20"/>
      <c r="CJ20"/>
      <c r="CK20"/>
      <c r="CL20"/>
      <c r="CM20"/>
      <c r="CN20" s="105"/>
      <c r="CO20"/>
      <c r="CP20" s="105"/>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s="105"/>
    </row>
    <row r="21" spans="2:182" s="45" customFormat="1" ht="14.65" customHeight="1" thickTop="1">
      <c r="B21" s="190">
        <v>1</v>
      </c>
      <c r="C21" s="191" t="s">
        <v>619</v>
      </c>
      <c r="D21" s="192" t="s">
        <v>620</v>
      </c>
      <c r="E21" s="193">
        <v>0</v>
      </c>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c r="AF21" s="194"/>
      <c r="AG21" s="194"/>
      <c r="AH21" s="194"/>
      <c r="AI21" s="194"/>
      <c r="AJ21" s="194"/>
      <c r="AK21" s="194"/>
      <c r="AL21" s="194"/>
      <c r="AM21" s="194"/>
      <c r="AN21" s="194"/>
      <c r="AO21" s="194"/>
      <c r="AP21" s="194"/>
      <c r="AQ21" s="194"/>
      <c r="AR21" s="194"/>
      <c r="AS21" s="194"/>
      <c r="AT21" s="194"/>
      <c r="AU21" s="194"/>
      <c r="AV21" s="194"/>
      <c r="AW21" s="194"/>
      <c r="AX21" s="194"/>
      <c r="AY21" s="194"/>
      <c r="AZ21" s="194"/>
      <c r="BA21" s="194"/>
      <c r="BB21" s="194"/>
      <c r="BC21" s="194"/>
      <c r="BD21" s="194"/>
      <c r="BE21" s="194"/>
      <c r="BF21" s="194"/>
      <c r="BG21" s="194"/>
      <c r="BH21" s="194"/>
      <c r="BI21" s="194"/>
      <c r="BJ21" s="194"/>
      <c r="BK21" s="194"/>
      <c r="BL21" s="194"/>
      <c r="BM21" s="194"/>
      <c r="BN21" s="194"/>
      <c r="BO21" s="194"/>
      <c r="BP21" s="194"/>
      <c r="BQ21" s="194"/>
      <c r="BR21" s="194"/>
      <c r="BS21" s="194"/>
      <c r="BT21" s="194"/>
      <c r="BU21" s="194"/>
      <c r="BV21" s="194"/>
      <c r="BW21" s="194"/>
      <c r="BX21" s="194"/>
      <c r="BY21" s="194"/>
      <c r="BZ21" s="194"/>
      <c r="CA21" s="194"/>
      <c r="CB21" s="194"/>
      <c r="CC21" s="194"/>
      <c r="CD21" s="194"/>
      <c r="CE21" s="194"/>
      <c r="CF21" s="195"/>
      <c r="CG21" s="195"/>
      <c r="CH21" s="196"/>
      <c r="CI21"/>
      <c r="CJ21" s="182" t="s">
        <v>621</v>
      </c>
      <c r="CK21"/>
      <c r="CL21" s="185"/>
      <c r="CM21"/>
      <c r="CN21" s="105"/>
      <c r="CO21"/>
      <c r="CP21" s="105"/>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s="105"/>
      <c r="FT21" s="104"/>
      <c r="FU21"/>
      <c r="FV21"/>
      <c r="FW21"/>
      <c r="FX21"/>
      <c r="FY21"/>
    </row>
    <row r="22" spans="2:182" s="45" customFormat="1" ht="14.65" customHeight="1">
      <c r="B22" s="197">
        <v>2</v>
      </c>
      <c r="C22" s="31" t="s">
        <v>623</v>
      </c>
      <c r="D22" s="8" t="s">
        <v>620</v>
      </c>
      <c r="E22" s="9">
        <v>0</v>
      </c>
      <c r="F22" s="29"/>
      <c r="G22" s="35"/>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198"/>
      <c r="CI22"/>
      <c r="CJ22" s="183" t="s">
        <v>624</v>
      </c>
      <c r="CK22"/>
      <c r="CL22" s="186"/>
      <c r="CM22"/>
      <c r="CN22" s="105"/>
      <c r="CO22"/>
      <c r="CP22" s="105"/>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s="105"/>
      <c r="FT22" s="104"/>
      <c r="FU22"/>
      <c r="FV22"/>
      <c r="FW22"/>
      <c r="FX22"/>
      <c r="FY22"/>
    </row>
    <row r="23" spans="2:182" s="45" customFormat="1" ht="14.25" customHeight="1">
      <c r="B23" s="197">
        <v>3</v>
      </c>
      <c r="C23" s="31" t="s">
        <v>626</v>
      </c>
      <c r="D23" s="8" t="s">
        <v>627</v>
      </c>
      <c r="E23" s="9">
        <v>2</v>
      </c>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30"/>
      <c r="CG23" s="30"/>
      <c r="CH23" s="199">
        <f xml:space="preserve"> IFERROR( SUM( F23:CG23 ), 0 )</f>
        <v>0</v>
      </c>
      <c r="CI23"/>
      <c r="CJ23" s="183" t="s">
        <v>628</v>
      </c>
      <c r="CK23"/>
      <c r="CL23" s="186"/>
      <c r="CM23"/>
      <c r="CN23" s="105"/>
      <c r="CO23" s="106" t="str">
        <f t="shared" ref="CO23:CO28" si="16">IF( SUM( CP23:FQ23 ) = 0, 0, $CQ$7 )</f>
        <v>Please complete all cells in row</v>
      </c>
      <c r="CP23" s="105"/>
      <c r="CQ23" s="59">
        <f t="shared" ref="CQ23:CZ28" si="17" xml:space="preserve"> IF( ISNUMBER(G23 ), 0, 1 )</f>
        <v>1</v>
      </c>
      <c r="CR23" s="59">
        <f t="shared" si="17"/>
        <v>1</v>
      </c>
      <c r="CS23" s="59">
        <f t="shared" si="17"/>
        <v>1</v>
      </c>
      <c r="CT23" s="59">
        <f t="shared" si="17"/>
        <v>1</v>
      </c>
      <c r="CU23" s="59">
        <f t="shared" si="17"/>
        <v>1</v>
      </c>
      <c r="CV23" s="59">
        <f t="shared" si="17"/>
        <v>1</v>
      </c>
      <c r="CW23" s="59">
        <f t="shared" si="17"/>
        <v>1</v>
      </c>
      <c r="CX23" s="59">
        <f t="shared" si="17"/>
        <v>1</v>
      </c>
      <c r="CY23" s="59">
        <f t="shared" si="17"/>
        <v>1</v>
      </c>
      <c r="CZ23" s="59">
        <f t="shared" si="17"/>
        <v>1</v>
      </c>
      <c r="DA23" s="59">
        <f t="shared" ref="DA23:DJ28" si="18" xml:space="preserve"> IF( ISNUMBER(Q23 ), 0, 1 )</f>
        <v>1</v>
      </c>
      <c r="DB23" s="59">
        <f t="shared" si="18"/>
        <v>1</v>
      </c>
      <c r="DC23" s="59">
        <f t="shared" si="18"/>
        <v>1</v>
      </c>
      <c r="DD23" s="59">
        <f t="shared" si="18"/>
        <v>1</v>
      </c>
      <c r="DE23" s="59">
        <f t="shared" si="18"/>
        <v>1</v>
      </c>
      <c r="DF23" s="59">
        <f t="shared" si="18"/>
        <v>1</v>
      </c>
      <c r="DG23" s="59">
        <f t="shared" si="18"/>
        <v>1</v>
      </c>
      <c r="DH23" s="59">
        <f t="shared" si="18"/>
        <v>1</v>
      </c>
      <c r="DI23" s="59">
        <f t="shared" si="18"/>
        <v>1</v>
      </c>
      <c r="DJ23" s="59">
        <f t="shared" si="18"/>
        <v>1</v>
      </c>
      <c r="DK23" s="59">
        <f t="shared" ref="DK23:DT28" si="19" xml:space="preserve"> IF( ISNUMBER(AA23 ), 0, 1 )</f>
        <v>1</v>
      </c>
      <c r="DL23" s="59">
        <f t="shared" si="19"/>
        <v>1</v>
      </c>
      <c r="DM23" s="59">
        <f t="shared" si="19"/>
        <v>1</v>
      </c>
      <c r="DN23" s="59">
        <f t="shared" si="19"/>
        <v>1</v>
      </c>
      <c r="DO23" s="59">
        <f t="shared" si="19"/>
        <v>1</v>
      </c>
      <c r="DP23" s="59">
        <f t="shared" si="19"/>
        <v>1</v>
      </c>
      <c r="DQ23" s="59">
        <f t="shared" si="19"/>
        <v>1</v>
      </c>
      <c r="DR23" s="59">
        <f t="shared" si="19"/>
        <v>1</v>
      </c>
      <c r="DS23" s="59">
        <f t="shared" si="19"/>
        <v>1</v>
      </c>
      <c r="DT23" s="59">
        <f t="shared" si="19"/>
        <v>1</v>
      </c>
      <c r="DU23" s="59">
        <f t="shared" ref="DU23:ED28" si="20" xml:space="preserve"> IF( ISNUMBER(AK23 ), 0, 1 )</f>
        <v>1</v>
      </c>
      <c r="DV23" s="59">
        <f t="shared" si="20"/>
        <v>1</v>
      </c>
      <c r="DW23" s="59">
        <f t="shared" si="20"/>
        <v>1</v>
      </c>
      <c r="DX23" s="59">
        <f t="shared" si="20"/>
        <v>1</v>
      </c>
      <c r="DY23" s="59">
        <f t="shared" si="20"/>
        <v>1</v>
      </c>
      <c r="DZ23" s="59">
        <f t="shared" si="20"/>
        <v>1</v>
      </c>
      <c r="EA23" s="59">
        <f t="shared" si="20"/>
        <v>1</v>
      </c>
      <c r="EB23" s="59">
        <f t="shared" si="20"/>
        <v>1</v>
      </c>
      <c r="EC23" s="59">
        <f t="shared" si="20"/>
        <v>1</v>
      </c>
      <c r="ED23" s="59">
        <f t="shared" si="20"/>
        <v>1</v>
      </c>
      <c r="EE23" s="59">
        <f t="shared" ref="EE23:EN28" si="21" xml:space="preserve"> IF( ISNUMBER(AU23 ), 0, 1 )</f>
        <v>1</v>
      </c>
      <c r="EF23" s="59">
        <f t="shared" si="21"/>
        <v>1</v>
      </c>
      <c r="EG23" s="59">
        <f t="shared" si="21"/>
        <v>1</v>
      </c>
      <c r="EH23" s="59">
        <f t="shared" si="21"/>
        <v>1</v>
      </c>
      <c r="EI23" s="59">
        <f t="shared" si="21"/>
        <v>1</v>
      </c>
      <c r="EJ23" s="59">
        <f t="shared" si="21"/>
        <v>1</v>
      </c>
      <c r="EK23" s="59">
        <f t="shared" si="21"/>
        <v>1</v>
      </c>
      <c r="EL23" s="59">
        <f t="shared" si="21"/>
        <v>1</v>
      </c>
      <c r="EM23" s="59">
        <f t="shared" si="21"/>
        <v>1</v>
      </c>
      <c r="EN23" s="59">
        <f t="shared" si="21"/>
        <v>1</v>
      </c>
      <c r="EO23" s="59">
        <f t="shared" ref="EO23:EX28" si="22" xml:space="preserve"> IF( ISNUMBER(BE23 ), 0, 1 )</f>
        <v>1</v>
      </c>
      <c r="EP23" s="59">
        <f t="shared" si="22"/>
        <v>1</v>
      </c>
      <c r="EQ23" s="59">
        <f t="shared" si="22"/>
        <v>1</v>
      </c>
      <c r="ER23" s="59">
        <f t="shared" si="22"/>
        <v>1</v>
      </c>
      <c r="ES23" s="59">
        <f t="shared" si="22"/>
        <v>1</v>
      </c>
      <c r="ET23" s="59">
        <f t="shared" si="22"/>
        <v>1</v>
      </c>
      <c r="EU23" s="59">
        <f t="shared" si="22"/>
        <v>1</v>
      </c>
      <c r="EV23" s="59">
        <f t="shared" si="22"/>
        <v>1</v>
      </c>
      <c r="EW23" s="59">
        <f t="shared" si="22"/>
        <v>1</v>
      </c>
      <c r="EX23" s="59">
        <f t="shared" si="22"/>
        <v>1</v>
      </c>
      <c r="EY23" s="59">
        <f t="shared" ref="EY23:FH28" si="23" xml:space="preserve"> IF( ISNUMBER(BO23 ), 0, 1 )</f>
        <v>1</v>
      </c>
      <c r="EZ23" s="59">
        <f t="shared" si="23"/>
        <v>1</v>
      </c>
      <c r="FA23" s="59">
        <f t="shared" si="23"/>
        <v>1</v>
      </c>
      <c r="FB23" s="59">
        <f t="shared" si="23"/>
        <v>1</v>
      </c>
      <c r="FC23" s="59">
        <f t="shared" si="23"/>
        <v>1</v>
      </c>
      <c r="FD23" s="59">
        <f t="shared" si="23"/>
        <v>1</v>
      </c>
      <c r="FE23" s="59">
        <f t="shared" si="23"/>
        <v>1</v>
      </c>
      <c r="FF23" s="59">
        <f t="shared" si="23"/>
        <v>1</v>
      </c>
      <c r="FG23" s="59">
        <f t="shared" si="23"/>
        <v>1</v>
      </c>
      <c r="FH23" s="59">
        <f t="shared" si="23"/>
        <v>1</v>
      </c>
      <c r="FI23" s="59">
        <f t="shared" ref="FI23:FR28" si="24" xml:space="preserve"> IF( ISNUMBER(BY23 ), 0, 1 )</f>
        <v>1</v>
      </c>
      <c r="FJ23" s="59">
        <f t="shared" si="24"/>
        <v>1</v>
      </c>
      <c r="FK23" s="59">
        <f t="shared" si="24"/>
        <v>1</v>
      </c>
      <c r="FL23" s="59">
        <f t="shared" si="24"/>
        <v>1</v>
      </c>
      <c r="FM23" s="59">
        <f t="shared" si="24"/>
        <v>1</v>
      </c>
      <c r="FN23" s="59">
        <f t="shared" si="24"/>
        <v>1</v>
      </c>
      <c r="FO23" s="59">
        <f t="shared" si="24"/>
        <v>1</v>
      </c>
      <c r="FP23" s="59">
        <f t="shared" si="24"/>
        <v>1</v>
      </c>
      <c r="FQ23" s="59">
        <f t="shared" si="24"/>
        <v>1</v>
      </c>
      <c r="FR23" s="59">
        <f t="shared" si="24"/>
        <v>0</v>
      </c>
      <c r="FS23" s="105"/>
      <c r="FT23" s="104"/>
      <c r="FU23"/>
      <c r="FV23"/>
      <c r="FW23"/>
      <c r="FX23"/>
      <c r="FY23"/>
    </row>
    <row r="24" spans="2:182" s="45" customFormat="1" ht="14.25" customHeight="1">
      <c r="B24" s="197">
        <v>4</v>
      </c>
      <c r="C24" s="31" t="s">
        <v>630</v>
      </c>
      <c r="D24" s="8" t="s">
        <v>631</v>
      </c>
      <c r="E24" s="9">
        <v>0</v>
      </c>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30"/>
      <c r="CG24" s="30"/>
      <c r="CH24" s="198"/>
      <c r="CI24"/>
      <c r="CJ24" s="183" t="s">
        <v>632</v>
      </c>
      <c r="CK24"/>
      <c r="CL24" s="186"/>
      <c r="CM24"/>
      <c r="CN24" s="105"/>
      <c r="CO24" s="106" t="str">
        <f t="shared" si="16"/>
        <v>Please complete all cells in row</v>
      </c>
      <c r="CP24" s="105"/>
      <c r="CQ24" s="59">
        <f t="shared" si="17"/>
        <v>1</v>
      </c>
      <c r="CR24" s="59">
        <f t="shared" si="17"/>
        <v>1</v>
      </c>
      <c r="CS24" s="59">
        <f t="shared" si="17"/>
        <v>1</v>
      </c>
      <c r="CT24" s="59">
        <f t="shared" si="17"/>
        <v>1</v>
      </c>
      <c r="CU24" s="59">
        <f t="shared" si="17"/>
        <v>1</v>
      </c>
      <c r="CV24" s="59">
        <f t="shared" si="17"/>
        <v>1</v>
      </c>
      <c r="CW24" s="59">
        <f t="shared" si="17"/>
        <v>1</v>
      </c>
      <c r="CX24" s="59">
        <f t="shared" si="17"/>
        <v>1</v>
      </c>
      <c r="CY24" s="59">
        <f t="shared" si="17"/>
        <v>1</v>
      </c>
      <c r="CZ24" s="59">
        <f t="shared" si="17"/>
        <v>1</v>
      </c>
      <c r="DA24" s="59">
        <f t="shared" si="18"/>
        <v>1</v>
      </c>
      <c r="DB24" s="59">
        <f t="shared" si="18"/>
        <v>1</v>
      </c>
      <c r="DC24" s="59">
        <f t="shared" si="18"/>
        <v>1</v>
      </c>
      <c r="DD24" s="59">
        <f t="shared" si="18"/>
        <v>1</v>
      </c>
      <c r="DE24" s="59">
        <f t="shared" si="18"/>
        <v>1</v>
      </c>
      <c r="DF24" s="59">
        <f t="shared" si="18"/>
        <v>1</v>
      </c>
      <c r="DG24" s="59">
        <f t="shared" si="18"/>
        <v>1</v>
      </c>
      <c r="DH24" s="59">
        <f t="shared" si="18"/>
        <v>1</v>
      </c>
      <c r="DI24" s="59">
        <f t="shared" si="18"/>
        <v>1</v>
      </c>
      <c r="DJ24" s="59">
        <f t="shared" si="18"/>
        <v>1</v>
      </c>
      <c r="DK24" s="59">
        <f t="shared" si="19"/>
        <v>1</v>
      </c>
      <c r="DL24" s="59">
        <f t="shared" si="19"/>
        <v>1</v>
      </c>
      <c r="DM24" s="59">
        <f t="shared" si="19"/>
        <v>1</v>
      </c>
      <c r="DN24" s="59">
        <f t="shared" si="19"/>
        <v>1</v>
      </c>
      <c r="DO24" s="59">
        <f t="shared" si="19"/>
        <v>1</v>
      </c>
      <c r="DP24" s="59">
        <f t="shared" si="19"/>
        <v>1</v>
      </c>
      <c r="DQ24" s="59">
        <f t="shared" si="19"/>
        <v>1</v>
      </c>
      <c r="DR24" s="59">
        <f t="shared" si="19"/>
        <v>1</v>
      </c>
      <c r="DS24" s="59">
        <f t="shared" si="19"/>
        <v>1</v>
      </c>
      <c r="DT24" s="59">
        <f t="shared" si="19"/>
        <v>1</v>
      </c>
      <c r="DU24" s="59">
        <f t="shared" si="20"/>
        <v>1</v>
      </c>
      <c r="DV24" s="59">
        <f t="shared" si="20"/>
        <v>1</v>
      </c>
      <c r="DW24" s="59">
        <f t="shared" si="20"/>
        <v>1</v>
      </c>
      <c r="DX24" s="59">
        <f t="shared" si="20"/>
        <v>1</v>
      </c>
      <c r="DY24" s="59">
        <f t="shared" si="20"/>
        <v>1</v>
      </c>
      <c r="DZ24" s="59">
        <f t="shared" si="20"/>
        <v>1</v>
      </c>
      <c r="EA24" s="59">
        <f t="shared" si="20"/>
        <v>1</v>
      </c>
      <c r="EB24" s="59">
        <f t="shared" si="20"/>
        <v>1</v>
      </c>
      <c r="EC24" s="59">
        <f t="shared" si="20"/>
        <v>1</v>
      </c>
      <c r="ED24" s="59">
        <f t="shared" si="20"/>
        <v>1</v>
      </c>
      <c r="EE24" s="59">
        <f t="shared" si="21"/>
        <v>1</v>
      </c>
      <c r="EF24" s="59">
        <f t="shared" si="21"/>
        <v>1</v>
      </c>
      <c r="EG24" s="59">
        <f t="shared" si="21"/>
        <v>1</v>
      </c>
      <c r="EH24" s="59">
        <f t="shared" si="21"/>
        <v>1</v>
      </c>
      <c r="EI24" s="59">
        <f t="shared" si="21"/>
        <v>1</v>
      </c>
      <c r="EJ24" s="59">
        <f t="shared" si="21"/>
        <v>1</v>
      </c>
      <c r="EK24" s="59">
        <f t="shared" si="21"/>
        <v>1</v>
      </c>
      <c r="EL24" s="59">
        <f t="shared" si="21"/>
        <v>1</v>
      </c>
      <c r="EM24" s="59">
        <f t="shared" si="21"/>
        <v>1</v>
      </c>
      <c r="EN24" s="59">
        <f t="shared" si="21"/>
        <v>1</v>
      </c>
      <c r="EO24" s="59">
        <f t="shared" si="22"/>
        <v>1</v>
      </c>
      <c r="EP24" s="59">
        <f t="shared" si="22"/>
        <v>1</v>
      </c>
      <c r="EQ24" s="59">
        <f t="shared" si="22"/>
        <v>1</v>
      </c>
      <c r="ER24" s="59">
        <f t="shared" si="22"/>
        <v>1</v>
      </c>
      <c r="ES24" s="59">
        <f t="shared" si="22"/>
        <v>1</v>
      </c>
      <c r="ET24" s="59">
        <f t="shared" si="22"/>
        <v>1</v>
      </c>
      <c r="EU24" s="59">
        <f t="shared" si="22"/>
        <v>1</v>
      </c>
      <c r="EV24" s="59">
        <f t="shared" si="22"/>
        <v>1</v>
      </c>
      <c r="EW24" s="59">
        <f t="shared" si="22"/>
        <v>1</v>
      </c>
      <c r="EX24" s="59">
        <f t="shared" si="22"/>
        <v>1</v>
      </c>
      <c r="EY24" s="59">
        <f t="shared" si="23"/>
        <v>1</v>
      </c>
      <c r="EZ24" s="59">
        <f t="shared" si="23"/>
        <v>1</v>
      </c>
      <c r="FA24" s="59">
        <f t="shared" si="23"/>
        <v>1</v>
      </c>
      <c r="FB24" s="59">
        <f t="shared" si="23"/>
        <v>1</v>
      </c>
      <c r="FC24" s="59">
        <f t="shared" si="23"/>
        <v>1</v>
      </c>
      <c r="FD24" s="59">
        <f t="shared" si="23"/>
        <v>1</v>
      </c>
      <c r="FE24" s="59">
        <f t="shared" si="23"/>
        <v>1</v>
      </c>
      <c r="FF24" s="59">
        <f t="shared" si="23"/>
        <v>1</v>
      </c>
      <c r="FG24" s="59">
        <f t="shared" si="23"/>
        <v>1</v>
      </c>
      <c r="FH24" s="59">
        <f t="shared" si="23"/>
        <v>1</v>
      </c>
      <c r="FI24" s="59">
        <f t="shared" si="24"/>
        <v>1</v>
      </c>
      <c r="FJ24" s="59">
        <f t="shared" si="24"/>
        <v>1</v>
      </c>
      <c r="FK24" s="59">
        <f t="shared" si="24"/>
        <v>1</v>
      </c>
      <c r="FL24" s="59">
        <f t="shared" si="24"/>
        <v>1</v>
      </c>
      <c r="FM24" s="59">
        <f t="shared" si="24"/>
        <v>1</v>
      </c>
      <c r="FN24" s="59">
        <f t="shared" si="24"/>
        <v>1</v>
      </c>
      <c r="FO24" s="59">
        <f t="shared" si="24"/>
        <v>1</v>
      </c>
      <c r="FP24" s="59">
        <f t="shared" si="24"/>
        <v>1</v>
      </c>
      <c r="FQ24" s="59">
        <f t="shared" si="24"/>
        <v>1</v>
      </c>
      <c r="FR24" s="59">
        <f t="shared" si="24"/>
        <v>1</v>
      </c>
      <c r="FS24" s="105"/>
      <c r="FT24" s="104"/>
      <c r="FU24"/>
      <c r="FV24"/>
      <c r="FW24"/>
      <c r="FX24"/>
      <c r="FY24"/>
    </row>
    <row r="25" spans="2:182" s="45" customFormat="1" ht="14.25" customHeight="1">
      <c r="B25" s="197">
        <f>B24+1</f>
        <v>5</v>
      </c>
      <c r="C25" s="31" t="s">
        <v>634</v>
      </c>
      <c r="D25" s="8" t="s">
        <v>631</v>
      </c>
      <c r="E25" s="9">
        <v>0</v>
      </c>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30"/>
      <c r="CG25" s="30"/>
      <c r="CH25" s="198"/>
      <c r="CI25"/>
      <c r="CJ25" s="183" t="s">
        <v>635</v>
      </c>
      <c r="CK25"/>
      <c r="CL25" s="186"/>
      <c r="CM25"/>
      <c r="CN25" s="105"/>
      <c r="CO25" s="106" t="str">
        <f t="shared" si="16"/>
        <v>Please complete all cells in row</v>
      </c>
      <c r="CP25" s="105"/>
      <c r="CQ25" s="59">
        <f t="shared" si="17"/>
        <v>1</v>
      </c>
      <c r="CR25" s="59">
        <f t="shared" si="17"/>
        <v>1</v>
      </c>
      <c r="CS25" s="59">
        <f t="shared" si="17"/>
        <v>1</v>
      </c>
      <c r="CT25" s="59">
        <f t="shared" si="17"/>
        <v>1</v>
      </c>
      <c r="CU25" s="59">
        <f t="shared" si="17"/>
        <v>1</v>
      </c>
      <c r="CV25" s="59">
        <f t="shared" si="17"/>
        <v>1</v>
      </c>
      <c r="CW25" s="59">
        <f t="shared" si="17"/>
        <v>1</v>
      </c>
      <c r="CX25" s="59">
        <f t="shared" si="17"/>
        <v>1</v>
      </c>
      <c r="CY25" s="59">
        <f t="shared" si="17"/>
        <v>1</v>
      </c>
      <c r="CZ25" s="59">
        <f t="shared" si="17"/>
        <v>1</v>
      </c>
      <c r="DA25" s="59">
        <f t="shared" si="18"/>
        <v>1</v>
      </c>
      <c r="DB25" s="59">
        <f t="shared" si="18"/>
        <v>1</v>
      </c>
      <c r="DC25" s="59">
        <f t="shared" si="18"/>
        <v>1</v>
      </c>
      <c r="DD25" s="59">
        <f t="shared" si="18"/>
        <v>1</v>
      </c>
      <c r="DE25" s="59">
        <f t="shared" si="18"/>
        <v>1</v>
      </c>
      <c r="DF25" s="59">
        <f t="shared" si="18"/>
        <v>1</v>
      </c>
      <c r="DG25" s="59">
        <f t="shared" si="18"/>
        <v>1</v>
      </c>
      <c r="DH25" s="59">
        <f t="shared" si="18"/>
        <v>1</v>
      </c>
      <c r="DI25" s="59">
        <f t="shared" si="18"/>
        <v>1</v>
      </c>
      <c r="DJ25" s="59">
        <f t="shared" si="18"/>
        <v>1</v>
      </c>
      <c r="DK25" s="59">
        <f t="shared" si="19"/>
        <v>1</v>
      </c>
      <c r="DL25" s="59">
        <f t="shared" si="19"/>
        <v>1</v>
      </c>
      <c r="DM25" s="59">
        <f t="shared" si="19"/>
        <v>1</v>
      </c>
      <c r="DN25" s="59">
        <f t="shared" si="19"/>
        <v>1</v>
      </c>
      <c r="DO25" s="59">
        <f t="shared" si="19"/>
        <v>1</v>
      </c>
      <c r="DP25" s="59">
        <f t="shared" si="19"/>
        <v>1</v>
      </c>
      <c r="DQ25" s="59">
        <f t="shared" si="19"/>
        <v>1</v>
      </c>
      <c r="DR25" s="59">
        <f t="shared" si="19"/>
        <v>1</v>
      </c>
      <c r="DS25" s="59">
        <f t="shared" si="19"/>
        <v>1</v>
      </c>
      <c r="DT25" s="59">
        <f t="shared" si="19"/>
        <v>1</v>
      </c>
      <c r="DU25" s="59">
        <f t="shared" si="20"/>
        <v>1</v>
      </c>
      <c r="DV25" s="59">
        <f t="shared" si="20"/>
        <v>1</v>
      </c>
      <c r="DW25" s="59">
        <f t="shared" si="20"/>
        <v>1</v>
      </c>
      <c r="DX25" s="59">
        <f t="shared" si="20"/>
        <v>1</v>
      </c>
      <c r="DY25" s="59">
        <f t="shared" si="20"/>
        <v>1</v>
      </c>
      <c r="DZ25" s="59">
        <f t="shared" si="20"/>
        <v>1</v>
      </c>
      <c r="EA25" s="59">
        <f t="shared" si="20"/>
        <v>1</v>
      </c>
      <c r="EB25" s="59">
        <f t="shared" si="20"/>
        <v>1</v>
      </c>
      <c r="EC25" s="59">
        <f t="shared" si="20"/>
        <v>1</v>
      </c>
      <c r="ED25" s="59">
        <f t="shared" si="20"/>
        <v>1</v>
      </c>
      <c r="EE25" s="59">
        <f t="shared" si="21"/>
        <v>1</v>
      </c>
      <c r="EF25" s="59">
        <f t="shared" si="21"/>
        <v>1</v>
      </c>
      <c r="EG25" s="59">
        <f t="shared" si="21"/>
        <v>1</v>
      </c>
      <c r="EH25" s="59">
        <f t="shared" si="21"/>
        <v>1</v>
      </c>
      <c r="EI25" s="59">
        <f t="shared" si="21"/>
        <v>1</v>
      </c>
      <c r="EJ25" s="59">
        <f t="shared" si="21"/>
        <v>1</v>
      </c>
      <c r="EK25" s="59">
        <f t="shared" si="21"/>
        <v>1</v>
      </c>
      <c r="EL25" s="59">
        <f t="shared" si="21"/>
        <v>1</v>
      </c>
      <c r="EM25" s="59">
        <f t="shared" si="21"/>
        <v>1</v>
      </c>
      <c r="EN25" s="59">
        <f t="shared" si="21"/>
        <v>1</v>
      </c>
      <c r="EO25" s="59">
        <f t="shared" si="22"/>
        <v>1</v>
      </c>
      <c r="EP25" s="59">
        <f t="shared" si="22"/>
        <v>1</v>
      </c>
      <c r="EQ25" s="59">
        <f t="shared" si="22"/>
        <v>1</v>
      </c>
      <c r="ER25" s="59">
        <f t="shared" si="22"/>
        <v>1</v>
      </c>
      <c r="ES25" s="59">
        <f t="shared" si="22"/>
        <v>1</v>
      </c>
      <c r="ET25" s="59">
        <f t="shared" si="22"/>
        <v>1</v>
      </c>
      <c r="EU25" s="59">
        <f t="shared" si="22"/>
        <v>1</v>
      </c>
      <c r="EV25" s="59">
        <f t="shared" si="22"/>
        <v>1</v>
      </c>
      <c r="EW25" s="59">
        <f t="shared" si="22"/>
        <v>1</v>
      </c>
      <c r="EX25" s="59">
        <f t="shared" si="22"/>
        <v>1</v>
      </c>
      <c r="EY25" s="59">
        <f t="shared" si="23"/>
        <v>1</v>
      </c>
      <c r="EZ25" s="59">
        <f t="shared" si="23"/>
        <v>1</v>
      </c>
      <c r="FA25" s="59">
        <f t="shared" si="23"/>
        <v>1</v>
      </c>
      <c r="FB25" s="59">
        <f t="shared" si="23"/>
        <v>1</v>
      </c>
      <c r="FC25" s="59">
        <f t="shared" si="23"/>
        <v>1</v>
      </c>
      <c r="FD25" s="59">
        <f t="shared" si="23"/>
        <v>1</v>
      </c>
      <c r="FE25" s="59">
        <f t="shared" si="23"/>
        <v>1</v>
      </c>
      <c r="FF25" s="59">
        <f t="shared" si="23"/>
        <v>1</v>
      </c>
      <c r="FG25" s="59">
        <f t="shared" si="23"/>
        <v>1</v>
      </c>
      <c r="FH25" s="59">
        <f t="shared" si="23"/>
        <v>1</v>
      </c>
      <c r="FI25" s="59">
        <f t="shared" si="24"/>
        <v>1</v>
      </c>
      <c r="FJ25" s="59">
        <f t="shared" si="24"/>
        <v>1</v>
      </c>
      <c r="FK25" s="59">
        <f t="shared" si="24"/>
        <v>1</v>
      </c>
      <c r="FL25" s="59">
        <f t="shared" si="24"/>
        <v>1</v>
      </c>
      <c r="FM25" s="59">
        <f t="shared" si="24"/>
        <v>1</v>
      </c>
      <c r="FN25" s="59">
        <f t="shared" si="24"/>
        <v>1</v>
      </c>
      <c r="FO25" s="59">
        <f t="shared" si="24"/>
        <v>1</v>
      </c>
      <c r="FP25" s="59">
        <f t="shared" si="24"/>
        <v>1</v>
      </c>
      <c r="FQ25" s="59">
        <f t="shared" si="24"/>
        <v>1</v>
      </c>
      <c r="FR25" s="59">
        <f t="shared" si="24"/>
        <v>1</v>
      </c>
      <c r="FS25" s="105"/>
      <c r="FT25" s="104"/>
      <c r="FU25"/>
      <c r="FV25"/>
      <c r="FW25"/>
      <c r="FX25"/>
      <c r="FY25"/>
    </row>
    <row r="26" spans="2:182" s="45" customFormat="1" ht="14.25" customHeight="1">
      <c r="B26" s="197">
        <f>B25+1</f>
        <v>6</v>
      </c>
      <c r="C26" s="31" t="s">
        <v>637</v>
      </c>
      <c r="D26" s="8" t="s">
        <v>631</v>
      </c>
      <c r="E26" s="9">
        <v>0</v>
      </c>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30"/>
      <c r="CG26" s="30"/>
      <c r="CH26" s="198"/>
      <c r="CI26"/>
      <c r="CJ26" s="183" t="s">
        <v>638</v>
      </c>
      <c r="CK26"/>
      <c r="CL26" s="186"/>
      <c r="CM26"/>
      <c r="CN26" s="105"/>
      <c r="CO26" s="106" t="str">
        <f t="shared" si="16"/>
        <v>Please complete all cells in row</v>
      </c>
      <c r="CP26" s="105"/>
      <c r="CQ26" s="59">
        <f t="shared" si="17"/>
        <v>1</v>
      </c>
      <c r="CR26" s="59">
        <f t="shared" si="17"/>
        <v>1</v>
      </c>
      <c r="CS26" s="59">
        <f t="shared" si="17"/>
        <v>1</v>
      </c>
      <c r="CT26" s="59">
        <f t="shared" si="17"/>
        <v>1</v>
      </c>
      <c r="CU26" s="59">
        <f t="shared" si="17"/>
        <v>1</v>
      </c>
      <c r="CV26" s="59">
        <f t="shared" si="17"/>
        <v>1</v>
      </c>
      <c r="CW26" s="59">
        <f t="shared" si="17"/>
        <v>1</v>
      </c>
      <c r="CX26" s="59">
        <f t="shared" si="17"/>
        <v>1</v>
      </c>
      <c r="CY26" s="59">
        <f t="shared" si="17"/>
        <v>1</v>
      </c>
      <c r="CZ26" s="59">
        <f t="shared" si="17"/>
        <v>1</v>
      </c>
      <c r="DA26" s="59">
        <f t="shared" si="18"/>
        <v>1</v>
      </c>
      <c r="DB26" s="59">
        <f t="shared" si="18"/>
        <v>1</v>
      </c>
      <c r="DC26" s="59">
        <f t="shared" si="18"/>
        <v>1</v>
      </c>
      <c r="DD26" s="59">
        <f t="shared" si="18"/>
        <v>1</v>
      </c>
      <c r="DE26" s="59">
        <f t="shared" si="18"/>
        <v>1</v>
      </c>
      <c r="DF26" s="59">
        <f t="shared" si="18"/>
        <v>1</v>
      </c>
      <c r="DG26" s="59">
        <f t="shared" si="18"/>
        <v>1</v>
      </c>
      <c r="DH26" s="59">
        <f t="shared" si="18"/>
        <v>1</v>
      </c>
      <c r="DI26" s="59">
        <f t="shared" si="18"/>
        <v>1</v>
      </c>
      <c r="DJ26" s="59">
        <f t="shared" si="18"/>
        <v>1</v>
      </c>
      <c r="DK26" s="59">
        <f t="shared" si="19"/>
        <v>1</v>
      </c>
      <c r="DL26" s="59">
        <f t="shared" si="19"/>
        <v>1</v>
      </c>
      <c r="DM26" s="59">
        <f t="shared" si="19"/>
        <v>1</v>
      </c>
      <c r="DN26" s="59">
        <f t="shared" si="19"/>
        <v>1</v>
      </c>
      <c r="DO26" s="59">
        <f t="shared" si="19"/>
        <v>1</v>
      </c>
      <c r="DP26" s="59">
        <f t="shared" si="19"/>
        <v>1</v>
      </c>
      <c r="DQ26" s="59">
        <f t="shared" si="19"/>
        <v>1</v>
      </c>
      <c r="DR26" s="59">
        <f t="shared" si="19"/>
        <v>1</v>
      </c>
      <c r="DS26" s="59">
        <f t="shared" si="19"/>
        <v>1</v>
      </c>
      <c r="DT26" s="59">
        <f t="shared" si="19"/>
        <v>1</v>
      </c>
      <c r="DU26" s="59">
        <f t="shared" si="20"/>
        <v>1</v>
      </c>
      <c r="DV26" s="59">
        <f t="shared" si="20"/>
        <v>1</v>
      </c>
      <c r="DW26" s="59">
        <f t="shared" si="20"/>
        <v>1</v>
      </c>
      <c r="DX26" s="59">
        <f t="shared" si="20"/>
        <v>1</v>
      </c>
      <c r="DY26" s="59">
        <f t="shared" si="20"/>
        <v>1</v>
      </c>
      <c r="DZ26" s="59">
        <f t="shared" si="20"/>
        <v>1</v>
      </c>
      <c r="EA26" s="59">
        <f t="shared" si="20"/>
        <v>1</v>
      </c>
      <c r="EB26" s="59">
        <f t="shared" si="20"/>
        <v>1</v>
      </c>
      <c r="EC26" s="59">
        <f t="shared" si="20"/>
        <v>1</v>
      </c>
      <c r="ED26" s="59">
        <f t="shared" si="20"/>
        <v>1</v>
      </c>
      <c r="EE26" s="59">
        <f t="shared" si="21"/>
        <v>1</v>
      </c>
      <c r="EF26" s="59">
        <f t="shared" si="21"/>
        <v>1</v>
      </c>
      <c r="EG26" s="59">
        <f t="shared" si="21"/>
        <v>1</v>
      </c>
      <c r="EH26" s="59">
        <f t="shared" si="21"/>
        <v>1</v>
      </c>
      <c r="EI26" s="59">
        <f t="shared" si="21"/>
        <v>1</v>
      </c>
      <c r="EJ26" s="59">
        <f t="shared" si="21"/>
        <v>1</v>
      </c>
      <c r="EK26" s="59">
        <f t="shared" si="21"/>
        <v>1</v>
      </c>
      <c r="EL26" s="59">
        <f t="shared" si="21"/>
        <v>1</v>
      </c>
      <c r="EM26" s="59">
        <f t="shared" si="21"/>
        <v>1</v>
      </c>
      <c r="EN26" s="59">
        <f t="shared" si="21"/>
        <v>1</v>
      </c>
      <c r="EO26" s="59">
        <f t="shared" si="22"/>
        <v>1</v>
      </c>
      <c r="EP26" s="59">
        <f t="shared" si="22"/>
        <v>1</v>
      </c>
      <c r="EQ26" s="59">
        <f t="shared" si="22"/>
        <v>1</v>
      </c>
      <c r="ER26" s="59">
        <f t="shared" si="22"/>
        <v>1</v>
      </c>
      <c r="ES26" s="59">
        <f t="shared" si="22"/>
        <v>1</v>
      </c>
      <c r="ET26" s="59">
        <f t="shared" si="22"/>
        <v>1</v>
      </c>
      <c r="EU26" s="59">
        <f t="shared" si="22"/>
        <v>1</v>
      </c>
      <c r="EV26" s="59">
        <f t="shared" si="22"/>
        <v>1</v>
      </c>
      <c r="EW26" s="59">
        <f t="shared" si="22"/>
        <v>1</v>
      </c>
      <c r="EX26" s="59">
        <f t="shared" si="22"/>
        <v>1</v>
      </c>
      <c r="EY26" s="59">
        <f t="shared" si="23"/>
        <v>1</v>
      </c>
      <c r="EZ26" s="59">
        <f t="shared" si="23"/>
        <v>1</v>
      </c>
      <c r="FA26" s="59">
        <f t="shared" si="23"/>
        <v>1</v>
      </c>
      <c r="FB26" s="59">
        <f t="shared" si="23"/>
        <v>1</v>
      </c>
      <c r="FC26" s="59">
        <f t="shared" si="23"/>
        <v>1</v>
      </c>
      <c r="FD26" s="59">
        <f t="shared" si="23"/>
        <v>1</v>
      </c>
      <c r="FE26" s="59">
        <f t="shared" si="23"/>
        <v>1</v>
      </c>
      <c r="FF26" s="59">
        <f t="shared" si="23"/>
        <v>1</v>
      </c>
      <c r="FG26" s="59">
        <f t="shared" si="23"/>
        <v>1</v>
      </c>
      <c r="FH26" s="59">
        <f t="shared" si="23"/>
        <v>1</v>
      </c>
      <c r="FI26" s="59">
        <f t="shared" si="24"/>
        <v>1</v>
      </c>
      <c r="FJ26" s="59">
        <f t="shared" si="24"/>
        <v>1</v>
      </c>
      <c r="FK26" s="59">
        <f t="shared" si="24"/>
        <v>1</v>
      </c>
      <c r="FL26" s="59">
        <f t="shared" si="24"/>
        <v>1</v>
      </c>
      <c r="FM26" s="59">
        <f t="shared" si="24"/>
        <v>1</v>
      </c>
      <c r="FN26" s="59">
        <f t="shared" si="24"/>
        <v>1</v>
      </c>
      <c r="FO26" s="59">
        <f t="shared" si="24"/>
        <v>1</v>
      </c>
      <c r="FP26" s="59">
        <f t="shared" si="24"/>
        <v>1</v>
      </c>
      <c r="FQ26" s="59">
        <f t="shared" si="24"/>
        <v>1</v>
      </c>
      <c r="FR26" s="59">
        <f t="shared" si="24"/>
        <v>1</v>
      </c>
      <c r="FS26" s="105"/>
      <c r="FT26" s="104"/>
      <c r="FU26"/>
      <c r="FV26"/>
      <c r="FW26"/>
      <c r="FX26"/>
      <c r="FY26"/>
    </row>
    <row r="27" spans="2:182" s="45" customFormat="1" ht="14.25" customHeight="1">
      <c r="B27" s="197">
        <v>7</v>
      </c>
      <c r="C27" s="31" t="s">
        <v>640</v>
      </c>
      <c r="D27" s="8" t="s">
        <v>631</v>
      </c>
      <c r="E27" s="9">
        <v>0</v>
      </c>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30"/>
      <c r="CG27" s="30"/>
      <c r="CH27" s="198"/>
      <c r="CI27"/>
      <c r="CJ27" s="183" t="s">
        <v>641</v>
      </c>
      <c r="CK27"/>
      <c r="CL27" s="186"/>
      <c r="CM27"/>
      <c r="CN27" s="105"/>
      <c r="CO27" s="106" t="str">
        <f t="shared" si="16"/>
        <v>Please complete all cells in row</v>
      </c>
      <c r="CP27" s="105"/>
      <c r="CQ27" s="59">
        <f t="shared" si="17"/>
        <v>1</v>
      </c>
      <c r="CR27" s="59">
        <f t="shared" si="17"/>
        <v>1</v>
      </c>
      <c r="CS27" s="59">
        <f t="shared" si="17"/>
        <v>1</v>
      </c>
      <c r="CT27" s="59">
        <f t="shared" si="17"/>
        <v>1</v>
      </c>
      <c r="CU27" s="59">
        <f t="shared" si="17"/>
        <v>1</v>
      </c>
      <c r="CV27" s="59">
        <f t="shared" si="17"/>
        <v>1</v>
      </c>
      <c r="CW27" s="59">
        <f t="shared" si="17"/>
        <v>1</v>
      </c>
      <c r="CX27" s="59">
        <f t="shared" si="17"/>
        <v>1</v>
      </c>
      <c r="CY27" s="59">
        <f t="shared" si="17"/>
        <v>1</v>
      </c>
      <c r="CZ27" s="59">
        <f t="shared" si="17"/>
        <v>1</v>
      </c>
      <c r="DA27" s="59">
        <f t="shared" si="18"/>
        <v>1</v>
      </c>
      <c r="DB27" s="59">
        <f t="shared" si="18"/>
        <v>1</v>
      </c>
      <c r="DC27" s="59">
        <f t="shared" si="18"/>
        <v>1</v>
      </c>
      <c r="DD27" s="59">
        <f t="shared" si="18"/>
        <v>1</v>
      </c>
      <c r="DE27" s="59">
        <f t="shared" si="18"/>
        <v>1</v>
      </c>
      <c r="DF27" s="59">
        <f t="shared" si="18"/>
        <v>1</v>
      </c>
      <c r="DG27" s="59">
        <f t="shared" si="18"/>
        <v>1</v>
      </c>
      <c r="DH27" s="59">
        <f t="shared" si="18"/>
        <v>1</v>
      </c>
      <c r="DI27" s="59">
        <f t="shared" si="18"/>
        <v>1</v>
      </c>
      <c r="DJ27" s="59">
        <f t="shared" si="18"/>
        <v>1</v>
      </c>
      <c r="DK27" s="59">
        <f t="shared" si="19"/>
        <v>1</v>
      </c>
      <c r="DL27" s="59">
        <f t="shared" si="19"/>
        <v>1</v>
      </c>
      <c r="DM27" s="59">
        <f t="shared" si="19"/>
        <v>1</v>
      </c>
      <c r="DN27" s="59">
        <f t="shared" si="19"/>
        <v>1</v>
      </c>
      <c r="DO27" s="59">
        <f t="shared" si="19"/>
        <v>1</v>
      </c>
      <c r="DP27" s="59">
        <f t="shared" si="19"/>
        <v>1</v>
      </c>
      <c r="DQ27" s="59">
        <f t="shared" si="19"/>
        <v>1</v>
      </c>
      <c r="DR27" s="59">
        <f t="shared" si="19"/>
        <v>1</v>
      </c>
      <c r="DS27" s="59">
        <f t="shared" si="19"/>
        <v>1</v>
      </c>
      <c r="DT27" s="59">
        <f t="shared" si="19"/>
        <v>1</v>
      </c>
      <c r="DU27" s="59">
        <f t="shared" si="20"/>
        <v>1</v>
      </c>
      <c r="DV27" s="59">
        <f t="shared" si="20"/>
        <v>1</v>
      </c>
      <c r="DW27" s="59">
        <f t="shared" si="20"/>
        <v>1</v>
      </c>
      <c r="DX27" s="59">
        <f t="shared" si="20"/>
        <v>1</v>
      </c>
      <c r="DY27" s="59">
        <f t="shared" si="20"/>
        <v>1</v>
      </c>
      <c r="DZ27" s="59">
        <f t="shared" si="20"/>
        <v>1</v>
      </c>
      <c r="EA27" s="59">
        <f t="shared" si="20"/>
        <v>1</v>
      </c>
      <c r="EB27" s="59">
        <f t="shared" si="20"/>
        <v>1</v>
      </c>
      <c r="EC27" s="59">
        <f t="shared" si="20"/>
        <v>1</v>
      </c>
      <c r="ED27" s="59">
        <f t="shared" si="20"/>
        <v>1</v>
      </c>
      <c r="EE27" s="59">
        <f t="shared" si="21"/>
        <v>1</v>
      </c>
      <c r="EF27" s="59">
        <f t="shared" si="21"/>
        <v>1</v>
      </c>
      <c r="EG27" s="59">
        <f t="shared" si="21"/>
        <v>1</v>
      </c>
      <c r="EH27" s="59">
        <f t="shared" si="21"/>
        <v>1</v>
      </c>
      <c r="EI27" s="59">
        <f t="shared" si="21"/>
        <v>1</v>
      </c>
      <c r="EJ27" s="59">
        <f t="shared" si="21"/>
        <v>1</v>
      </c>
      <c r="EK27" s="59">
        <f t="shared" si="21"/>
        <v>1</v>
      </c>
      <c r="EL27" s="59">
        <f t="shared" si="21"/>
        <v>1</v>
      </c>
      <c r="EM27" s="59">
        <f t="shared" si="21"/>
        <v>1</v>
      </c>
      <c r="EN27" s="59">
        <f t="shared" si="21"/>
        <v>1</v>
      </c>
      <c r="EO27" s="59">
        <f t="shared" si="22"/>
        <v>1</v>
      </c>
      <c r="EP27" s="59">
        <f t="shared" si="22"/>
        <v>1</v>
      </c>
      <c r="EQ27" s="59">
        <f t="shared" si="22"/>
        <v>1</v>
      </c>
      <c r="ER27" s="59">
        <f t="shared" si="22"/>
        <v>1</v>
      </c>
      <c r="ES27" s="59">
        <f t="shared" si="22"/>
        <v>1</v>
      </c>
      <c r="ET27" s="59">
        <f t="shared" si="22"/>
        <v>1</v>
      </c>
      <c r="EU27" s="59">
        <f t="shared" si="22"/>
        <v>1</v>
      </c>
      <c r="EV27" s="59">
        <f t="shared" si="22"/>
        <v>1</v>
      </c>
      <c r="EW27" s="59">
        <f t="shared" si="22"/>
        <v>1</v>
      </c>
      <c r="EX27" s="59">
        <f t="shared" si="22"/>
        <v>1</v>
      </c>
      <c r="EY27" s="59">
        <f t="shared" si="23"/>
        <v>1</v>
      </c>
      <c r="EZ27" s="59">
        <f t="shared" si="23"/>
        <v>1</v>
      </c>
      <c r="FA27" s="59">
        <f t="shared" si="23"/>
        <v>1</v>
      </c>
      <c r="FB27" s="59">
        <f t="shared" si="23"/>
        <v>1</v>
      </c>
      <c r="FC27" s="59">
        <f t="shared" si="23"/>
        <v>1</v>
      </c>
      <c r="FD27" s="59">
        <f t="shared" si="23"/>
        <v>1</v>
      </c>
      <c r="FE27" s="59">
        <f t="shared" si="23"/>
        <v>1</v>
      </c>
      <c r="FF27" s="59">
        <f t="shared" si="23"/>
        <v>1</v>
      </c>
      <c r="FG27" s="59">
        <f t="shared" si="23"/>
        <v>1</v>
      </c>
      <c r="FH27" s="59">
        <f t="shared" si="23"/>
        <v>1</v>
      </c>
      <c r="FI27" s="59">
        <f t="shared" si="24"/>
        <v>1</v>
      </c>
      <c r="FJ27" s="59">
        <f t="shared" si="24"/>
        <v>1</v>
      </c>
      <c r="FK27" s="59">
        <f t="shared" si="24"/>
        <v>1</v>
      </c>
      <c r="FL27" s="59">
        <f t="shared" si="24"/>
        <v>1</v>
      </c>
      <c r="FM27" s="59">
        <f t="shared" si="24"/>
        <v>1</v>
      </c>
      <c r="FN27" s="59">
        <f t="shared" si="24"/>
        <v>1</v>
      </c>
      <c r="FO27" s="59">
        <f t="shared" si="24"/>
        <v>1</v>
      </c>
      <c r="FP27" s="59">
        <f t="shared" si="24"/>
        <v>1</v>
      </c>
      <c r="FQ27" s="59">
        <f t="shared" si="24"/>
        <v>1</v>
      </c>
      <c r="FR27" s="59">
        <f t="shared" si="24"/>
        <v>1</v>
      </c>
      <c r="FS27" s="105"/>
      <c r="FT27" s="104"/>
      <c r="FU27"/>
      <c r="FV27"/>
      <c r="FW27"/>
      <c r="FX27"/>
      <c r="FY27"/>
    </row>
    <row r="28" spans="2:182" s="45" customFormat="1" ht="14.25" customHeight="1">
      <c r="B28" s="197">
        <v>8</v>
      </c>
      <c r="C28" s="31" t="s">
        <v>643</v>
      </c>
      <c r="D28" s="8" t="s">
        <v>644</v>
      </c>
      <c r="E28" s="9">
        <v>0</v>
      </c>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30"/>
      <c r="CG28" s="30"/>
      <c r="CH28" s="198"/>
      <c r="CI28"/>
      <c r="CJ28" s="183" t="s">
        <v>645</v>
      </c>
      <c r="CK28"/>
      <c r="CL28" s="186"/>
      <c r="CM28"/>
      <c r="CN28" s="105"/>
      <c r="CO28" s="106" t="str">
        <f t="shared" si="16"/>
        <v>Please complete all cells in row</v>
      </c>
      <c r="CP28" s="105"/>
      <c r="CQ28" s="59">
        <f t="shared" si="17"/>
        <v>1</v>
      </c>
      <c r="CR28" s="59">
        <f t="shared" si="17"/>
        <v>1</v>
      </c>
      <c r="CS28" s="59">
        <f t="shared" si="17"/>
        <v>1</v>
      </c>
      <c r="CT28" s="59">
        <f t="shared" si="17"/>
        <v>1</v>
      </c>
      <c r="CU28" s="59">
        <f t="shared" si="17"/>
        <v>1</v>
      </c>
      <c r="CV28" s="59">
        <f t="shared" si="17"/>
        <v>1</v>
      </c>
      <c r="CW28" s="59">
        <f t="shared" si="17"/>
        <v>1</v>
      </c>
      <c r="CX28" s="59">
        <f t="shared" si="17"/>
        <v>1</v>
      </c>
      <c r="CY28" s="59">
        <f t="shared" si="17"/>
        <v>1</v>
      </c>
      <c r="CZ28" s="59">
        <f t="shared" si="17"/>
        <v>1</v>
      </c>
      <c r="DA28" s="59">
        <f t="shared" si="18"/>
        <v>1</v>
      </c>
      <c r="DB28" s="59">
        <f t="shared" si="18"/>
        <v>1</v>
      </c>
      <c r="DC28" s="59">
        <f t="shared" si="18"/>
        <v>1</v>
      </c>
      <c r="DD28" s="59">
        <f t="shared" si="18"/>
        <v>1</v>
      </c>
      <c r="DE28" s="59">
        <f t="shared" si="18"/>
        <v>1</v>
      </c>
      <c r="DF28" s="59">
        <f t="shared" si="18"/>
        <v>1</v>
      </c>
      <c r="DG28" s="59">
        <f t="shared" si="18"/>
        <v>1</v>
      </c>
      <c r="DH28" s="59">
        <f t="shared" si="18"/>
        <v>1</v>
      </c>
      <c r="DI28" s="59">
        <f t="shared" si="18"/>
        <v>1</v>
      </c>
      <c r="DJ28" s="59">
        <f t="shared" si="18"/>
        <v>1</v>
      </c>
      <c r="DK28" s="59">
        <f t="shared" si="19"/>
        <v>1</v>
      </c>
      <c r="DL28" s="59">
        <f t="shared" si="19"/>
        <v>1</v>
      </c>
      <c r="DM28" s="59">
        <f t="shared" si="19"/>
        <v>1</v>
      </c>
      <c r="DN28" s="59">
        <f t="shared" si="19"/>
        <v>1</v>
      </c>
      <c r="DO28" s="59">
        <f t="shared" si="19"/>
        <v>1</v>
      </c>
      <c r="DP28" s="59">
        <f t="shared" si="19"/>
        <v>1</v>
      </c>
      <c r="DQ28" s="59">
        <f t="shared" si="19"/>
        <v>1</v>
      </c>
      <c r="DR28" s="59">
        <f t="shared" si="19"/>
        <v>1</v>
      </c>
      <c r="DS28" s="59">
        <f t="shared" si="19"/>
        <v>1</v>
      </c>
      <c r="DT28" s="59">
        <f t="shared" si="19"/>
        <v>1</v>
      </c>
      <c r="DU28" s="59">
        <f t="shared" si="20"/>
        <v>1</v>
      </c>
      <c r="DV28" s="59">
        <f t="shared" si="20"/>
        <v>1</v>
      </c>
      <c r="DW28" s="59">
        <f t="shared" si="20"/>
        <v>1</v>
      </c>
      <c r="DX28" s="59">
        <f t="shared" si="20"/>
        <v>1</v>
      </c>
      <c r="DY28" s="59">
        <f t="shared" si="20"/>
        <v>1</v>
      </c>
      <c r="DZ28" s="59">
        <f t="shared" si="20"/>
        <v>1</v>
      </c>
      <c r="EA28" s="59">
        <f t="shared" si="20"/>
        <v>1</v>
      </c>
      <c r="EB28" s="59">
        <f t="shared" si="20"/>
        <v>1</v>
      </c>
      <c r="EC28" s="59">
        <f t="shared" si="20"/>
        <v>1</v>
      </c>
      <c r="ED28" s="59">
        <f t="shared" si="20"/>
        <v>1</v>
      </c>
      <c r="EE28" s="59">
        <f t="shared" si="21"/>
        <v>1</v>
      </c>
      <c r="EF28" s="59">
        <f t="shared" si="21"/>
        <v>1</v>
      </c>
      <c r="EG28" s="59">
        <f t="shared" si="21"/>
        <v>1</v>
      </c>
      <c r="EH28" s="59">
        <f t="shared" si="21"/>
        <v>1</v>
      </c>
      <c r="EI28" s="59">
        <f t="shared" si="21"/>
        <v>1</v>
      </c>
      <c r="EJ28" s="59">
        <f t="shared" si="21"/>
        <v>1</v>
      </c>
      <c r="EK28" s="59">
        <f t="shared" si="21"/>
        <v>1</v>
      </c>
      <c r="EL28" s="59">
        <f t="shared" si="21"/>
        <v>1</v>
      </c>
      <c r="EM28" s="59">
        <f t="shared" si="21"/>
        <v>1</v>
      </c>
      <c r="EN28" s="59">
        <f t="shared" si="21"/>
        <v>1</v>
      </c>
      <c r="EO28" s="59">
        <f t="shared" si="22"/>
        <v>1</v>
      </c>
      <c r="EP28" s="59">
        <f t="shared" si="22"/>
        <v>1</v>
      </c>
      <c r="EQ28" s="59">
        <f t="shared" si="22"/>
        <v>1</v>
      </c>
      <c r="ER28" s="59">
        <f t="shared" si="22"/>
        <v>1</v>
      </c>
      <c r="ES28" s="59">
        <f t="shared" si="22"/>
        <v>1</v>
      </c>
      <c r="ET28" s="59">
        <f t="shared" si="22"/>
        <v>1</v>
      </c>
      <c r="EU28" s="59">
        <f t="shared" si="22"/>
        <v>1</v>
      </c>
      <c r="EV28" s="59">
        <f t="shared" si="22"/>
        <v>1</v>
      </c>
      <c r="EW28" s="59">
        <f t="shared" si="22"/>
        <v>1</v>
      </c>
      <c r="EX28" s="59">
        <f t="shared" si="22"/>
        <v>1</v>
      </c>
      <c r="EY28" s="59">
        <f t="shared" si="23"/>
        <v>1</v>
      </c>
      <c r="EZ28" s="59">
        <f t="shared" si="23"/>
        <v>1</v>
      </c>
      <c r="FA28" s="59">
        <f t="shared" si="23"/>
        <v>1</v>
      </c>
      <c r="FB28" s="59">
        <f t="shared" si="23"/>
        <v>1</v>
      </c>
      <c r="FC28" s="59">
        <f t="shared" si="23"/>
        <v>1</v>
      </c>
      <c r="FD28" s="59">
        <f t="shared" si="23"/>
        <v>1</v>
      </c>
      <c r="FE28" s="59">
        <f t="shared" si="23"/>
        <v>1</v>
      </c>
      <c r="FF28" s="59">
        <f t="shared" si="23"/>
        <v>1</v>
      </c>
      <c r="FG28" s="59">
        <f t="shared" si="23"/>
        <v>1</v>
      </c>
      <c r="FH28" s="59">
        <f t="shared" si="23"/>
        <v>1</v>
      </c>
      <c r="FI28" s="59">
        <f t="shared" si="24"/>
        <v>1</v>
      </c>
      <c r="FJ28" s="59">
        <f t="shared" si="24"/>
        <v>1</v>
      </c>
      <c r="FK28" s="59">
        <f t="shared" si="24"/>
        <v>1</v>
      </c>
      <c r="FL28" s="59">
        <f t="shared" si="24"/>
        <v>1</v>
      </c>
      <c r="FM28" s="59">
        <f t="shared" si="24"/>
        <v>1</v>
      </c>
      <c r="FN28" s="59">
        <f t="shared" si="24"/>
        <v>1</v>
      </c>
      <c r="FO28" s="59">
        <f t="shared" si="24"/>
        <v>1</v>
      </c>
      <c r="FP28" s="59">
        <f t="shared" si="24"/>
        <v>1</v>
      </c>
      <c r="FQ28" s="59">
        <f t="shared" si="24"/>
        <v>1</v>
      </c>
      <c r="FR28" s="59">
        <f t="shared" si="24"/>
        <v>1</v>
      </c>
      <c r="FS28" s="105"/>
      <c r="FT28" s="104"/>
      <c r="FU28"/>
      <c r="FV28"/>
      <c r="FW28"/>
      <c r="FX28"/>
      <c r="FY28"/>
    </row>
    <row r="29" spans="2:182" s="45" customFormat="1" ht="14.25" customHeight="1">
      <c r="B29" s="197">
        <v>9</v>
      </c>
      <c r="C29" s="31" t="s">
        <v>647</v>
      </c>
      <c r="D29" s="8" t="s">
        <v>648</v>
      </c>
      <c r="E29" s="9">
        <v>0</v>
      </c>
      <c r="F29" s="32">
        <f t="shared" ref="F29:BQ29" si="25">F23*0.06*1000</f>
        <v>0</v>
      </c>
      <c r="G29" s="33">
        <f t="shared" si="25"/>
        <v>0</v>
      </c>
      <c r="H29" s="33">
        <f t="shared" si="25"/>
        <v>0</v>
      </c>
      <c r="I29" s="33">
        <f t="shared" si="25"/>
        <v>0</v>
      </c>
      <c r="J29" s="33">
        <f t="shared" si="25"/>
        <v>0</v>
      </c>
      <c r="K29" s="33">
        <f t="shared" si="25"/>
        <v>0</v>
      </c>
      <c r="L29" s="33">
        <f t="shared" si="25"/>
        <v>0</v>
      </c>
      <c r="M29" s="33">
        <f t="shared" si="25"/>
        <v>0</v>
      </c>
      <c r="N29" s="33">
        <f t="shared" si="25"/>
        <v>0</v>
      </c>
      <c r="O29" s="33">
        <f t="shared" si="25"/>
        <v>0</v>
      </c>
      <c r="P29" s="33">
        <f t="shared" si="25"/>
        <v>0</v>
      </c>
      <c r="Q29" s="33">
        <f t="shared" si="25"/>
        <v>0</v>
      </c>
      <c r="R29" s="33">
        <f t="shared" si="25"/>
        <v>0</v>
      </c>
      <c r="S29" s="33">
        <f t="shared" si="25"/>
        <v>0</v>
      </c>
      <c r="T29" s="33">
        <f t="shared" si="25"/>
        <v>0</v>
      </c>
      <c r="U29" s="33">
        <f t="shared" si="25"/>
        <v>0</v>
      </c>
      <c r="V29" s="33">
        <f t="shared" si="25"/>
        <v>0</v>
      </c>
      <c r="W29" s="33">
        <f t="shared" si="25"/>
        <v>0</v>
      </c>
      <c r="X29" s="33">
        <f t="shared" si="25"/>
        <v>0</v>
      </c>
      <c r="Y29" s="33">
        <f t="shared" si="25"/>
        <v>0</v>
      </c>
      <c r="Z29" s="33">
        <f t="shared" si="25"/>
        <v>0</v>
      </c>
      <c r="AA29" s="33">
        <f t="shared" si="25"/>
        <v>0</v>
      </c>
      <c r="AB29" s="33">
        <f t="shared" si="25"/>
        <v>0</v>
      </c>
      <c r="AC29" s="33">
        <f t="shared" si="25"/>
        <v>0</v>
      </c>
      <c r="AD29" s="33">
        <f t="shared" si="25"/>
        <v>0</v>
      </c>
      <c r="AE29" s="33">
        <f t="shared" si="25"/>
        <v>0</v>
      </c>
      <c r="AF29" s="33">
        <f t="shared" si="25"/>
        <v>0</v>
      </c>
      <c r="AG29" s="33">
        <f t="shared" si="25"/>
        <v>0</v>
      </c>
      <c r="AH29" s="33">
        <f t="shared" si="25"/>
        <v>0</v>
      </c>
      <c r="AI29" s="33">
        <f t="shared" si="25"/>
        <v>0</v>
      </c>
      <c r="AJ29" s="33">
        <f t="shared" si="25"/>
        <v>0</v>
      </c>
      <c r="AK29" s="33">
        <f t="shared" si="25"/>
        <v>0</v>
      </c>
      <c r="AL29" s="33">
        <f t="shared" si="25"/>
        <v>0</v>
      </c>
      <c r="AM29" s="33">
        <f t="shared" si="25"/>
        <v>0</v>
      </c>
      <c r="AN29" s="33">
        <f t="shared" si="25"/>
        <v>0</v>
      </c>
      <c r="AO29" s="33">
        <f t="shared" si="25"/>
        <v>0</v>
      </c>
      <c r="AP29" s="33">
        <f t="shared" si="25"/>
        <v>0</v>
      </c>
      <c r="AQ29" s="33">
        <f t="shared" si="25"/>
        <v>0</v>
      </c>
      <c r="AR29" s="33">
        <f t="shared" si="25"/>
        <v>0</v>
      </c>
      <c r="AS29" s="33">
        <f t="shared" si="25"/>
        <v>0</v>
      </c>
      <c r="AT29" s="33">
        <f t="shared" si="25"/>
        <v>0</v>
      </c>
      <c r="AU29" s="33">
        <f t="shared" si="25"/>
        <v>0</v>
      </c>
      <c r="AV29" s="33">
        <f t="shared" si="25"/>
        <v>0</v>
      </c>
      <c r="AW29" s="33">
        <f t="shared" si="25"/>
        <v>0</v>
      </c>
      <c r="AX29" s="33">
        <f t="shared" si="25"/>
        <v>0</v>
      </c>
      <c r="AY29" s="33">
        <f t="shared" si="25"/>
        <v>0</v>
      </c>
      <c r="AZ29" s="33">
        <f t="shared" si="25"/>
        <v>0</v>
      </c>
      <c r="BA29" s="33">
        <f t="shared" si="25"/>
        <v>0</v>
      </c>
      <c r="BB29" s="33">
        <f t="shared" si="25"/>
        <v>0</v>
      </c>
      <c r="BC29" s="33">
        <f t="shared" si="25"/>
        <v>0</v>
      </c>
      <c r="BD29" s="33">
        <f t="shared" si="25"/>
        <v>0</v>
      </c>
      <c r="BE29" s="36">
        <f t="shared" si="25"/>
        <v>0</v>
      </c>
      <c r="BF29" s="36">
        <f t="shared" si="25"/>
        <v>0</v>
      </c>
      <c r="BG29" s="33">
        <f t="shared" si="25"/>
        <v>0</v>
      </c>
      <c r="BH29" s="33">
        <f t="shared" si="25"/>
        <v>0</v>
      </c>
      <c r="BI29" s="33">
        <f t="shared" si="25"/>
        <v>0</v>
      </c>
      <c r="BJ29" s="33">
        <f t="shared" si="25"/>
        <v>0</v>
      </c>
      <c r="BK29" s="33">
        <f t="shared" si="25"/>
        <v>0</v>
      </c>
      <c r="BL29" s="33">
        <f t="shared" si="25"/>
        <v>0</v>
      </c>
      <c r="BM29" s="33">
        <f t="shared" si="25"/>
        <v>0</v>
      </c>
      <c r="BN29" s="33">
        <f t="shared" si="25"/>
        <v>0</v>
      </c>
      <c r="BO29" s="33">
        <f t="shared" si="25"/>
        <v>0</v>
      </c>
      <c r="BP29" s="33">
        <f t="shared" si="25"/>
        <v>0</v>
      </c>
      <c r="BQ29" s="33">
        <f t="shared" si="25"/>
        <v>0</v>
      </c>
      <c r="BR29" s="33">
        <f t="shared" ref="BR29:CH29" si="26">BR23*0.06*1000</f>
        <v>0</v>
      </c>
      <c r="BS29" s="33">
        <f t="shared" si="26"/>
        <v>0</v>
      </c>
      <c r="BT29" s="33">
        <f t="shared" si="26"/>
        <v>0</v>
      </c>
      <c r="BU29" s="33">
        <f t="shared" si="26"/>
        <v>0</v>
      </c>
      <c r="BV29" s="33">
        <f t="shared" si="26"/>
        <v>0</v>
      </c>
      <c r="BW29" s="33">
        <f t="shared" si="26"/>
        <v>0</v>
      </c>
      <c r="BX29" s="33">
        <f t="shared" si="26"/>
        <v>0</v>
      </c>
      <c r="BY29" s="33">
        <f t="shared" si="26"/>
        <v>0</v>
      </c>
      <c r="BZ29" s="33">
        <f t="shared" si="26"/>
        <v>0</v>
      </c>
      <c r="CA29" s="33">
        <f t="shared" si="26"/>
        <v>0</v>
      </c>
      <c r="CB29" s="33">
        <f t="shared" si="26"/>
        <v>0</v>
      </c>
      <c r="CC29" s="33">
        <f t="shared" si="26"/>
        <v>0</v>
      </c>
      <c r="CD29" s="33">
        <f t="shared" si="26"/>
        <v>0</v>
      </c>
      <c r="CE29" s="33">
        <f t="shared" si="26"/>
        <v>0</v>
      </c>
      <c r="CF29" s="33">
        <f t="shared" si="26"/>
        <v>0</v>
      </c>
      <c r="CG29" s="33">
        <f t="shared" si="26"/>
        <v>0</v>
      </c>
      <c r="CH29" s="199">
        <f t="shared" si="26"/>
        <v>0</v>
      </c>
      <c r="CI29"/>
      <c r="CJ29" s="183" t="s">
        <v>649</v>
      </c>
      <c r="CK29"/>
      <c r="CL29" s="186"/>
      <c r="CM29"/>
      <c r="CN29" s="105"/>
      <c r="CO29"/>
      <c r="CP29" s="105"/>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s="105"/>
      <c r="FT29" s="104"/>
      <c r="FU29"/>
      <c r="FV29"/>
      <c r="FW29"/>
      <c r="FX29"/>
      <c r="FY29"/>
    </row>
    <row r="30" spans="2:182" s="45" customFormat="1" ht="14.25" customHeight="1" thickBot="1">
      <c r="B30" s="200">
        <v>10</v>
      </c>
      <c r="C30" s="201" t="s">
        <v>651</v>
      </c>
      <c r="D30" s="202" t="s">
        <v>652</v>
      </c>
      <c r="E30" s="203">
        <v>0</v>
      </c>
      <c r="F30" s="204"/>
      <c r="G30" s="206"/>
      <c r="H30" s="206"/>
      <c r="I30" s="206"/>
      <c r="J30" s="206"/>
      <c r="K30" s="206"/>
      <c r="L30" s="206"/>
      <c r="M30" s="206"/>
      <c r="N30" s="206"/>
      <c r="O30" s="206"/>
      <c r="P30" s="206"/>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206"/>
      <c r="BF30" s="206"/>
      <c r="BG30" s="206"/>
      <c r="BH30" s="206"/>
      <c r="BI30" s="206"/>
      <c r="BJ30" s="206"/>
      <c r="BK30" s="206"/>
      <c r="BL30" s="206"/>
      <c r="BM30" s="206"/>
      <c r="BN30" s="206"/>
      <c r="BO30" s="206"/>
      <c r="BP30" s="206"/>
      <c r="BQ30" s="206"/>
      <c r="BR30" s="206"/>
      <c r="BS30" s="206"/>
      <c r="BT30" s="206"/>
      <c r="BU30" s="206"/>
      <c r="BV30" s="206"/>
      <c r="BW30" s="206"/>
      <c r="BX30" s="206"/>
      <c r="BY30" s="206"/>
      <c r="BZ30" s="206"/>
      <c r="CA30" s="206"/>
      <c r="CB30" s="206"/>
      <c r="CC30" s="206"/>
      <c r="CD30" s="206"/>
      <c r="CE30" s="206"/>
      <c r="CF30" s="207"/>
      <c r="CG30" s="207"/>
      <c r="CH30" s="208">
        <f xml:space="preserve"> IFERROR( SUM( F30:CG30 ), 0 )</f>
        <v>0</v>
      </c>
      <c r="CI30"/>
      <c r="CJ30" s="184" t="s">
        <v>653</v>
      </c>
      <c r="CK30"/>
      <c r="CL30" s="187"/>
      <c r="CM30"/>
      <c r="CN30" s="105"/>
      <c r="CO30" s="106" t="str">
        <f>IF( SUM( CP30:FQ30 ) = 0, 0, $CQ$7 )</f>
        <v>Please complete all cells in row</v>
      </c>
      <c r="CP30" s="105"/>
      <c r="CQ30" s="59">
        <f t="shared" ref="CQ30:DV30" si="27" xml:space="preserve"> IF( ISNUMBER(G30 ), 0, 1 )</f>
        <v>1</v>
      </c>
      <c r="CR30" s="59">
        <f t="shared" si="27"/>
        <v>1</v>
      </c>
      <c r="CS30" s="59">
        <f t="shared" si="27"/>
        <v>1</v>
      </c>
      <c r="CT30" s="59">
        <f t="shared" si="27"/>
        <v>1</v>
      </c>
      <c r="CU30" s="59">
        <f t="shared" si="27"/>
        <v>1</v>
      </c>
      <c r="CV30" s="59">
        <f t="shared" si="27"/>
        <v>1</v>
      </c>
      <c r="CW30" s="59">
        <f t="shared" si="27"/>
        <v>1</v>
      </c>
      <c r="CX30" s="59">
        <f t="shared" si="27"/>
        <v>1</v>
      </c>
      <c r="CY30" s="59">
        <f t="shared" si="27"/>
        <v>1</v>
      </c>
      <c r="CZ30" s="59">
        <f t="shared" si="27"/>
        <v>1</v>
      </c>
      <c r="DA30" s="59">
        <f t="shared" si="27"/>
        <v>1</v>
      </c>
      <c r="DB30" s="59">
        <f t="shared" si="27"/>
        <v>1</v>
      </c>
      <c r="DC30" s="59">
        <f t="shared" si="27"/>
        <v>1</v>
      </c>
      <c r="DD30" s="59">
        <f t="shared" si="27"/>
        <v>1</v>
      </c>
      <c r="DE30" s="59">
        <f t="shared" si="27"/>
        <v>1</v>
      </c>
      <c r="DF30" s="59">
        <f t="shared" si="27"/>
        <v>1</v>
      </c>
      <c r="DG30" s="59">
        <f t="shared" si="27"/>
        <v>1</v>
      </c>
      <c r="DH30" s="59">
        <f t="shared" si="27"/>
        <v>1</v>
      </c>
      <c r="DI30" s="59">
        <f t="shared" si="27"/>
        <v>1</v>
      </c>
      <c r="DJ30" s="59">
        <f t="shared" si="27"/>
        <v>1</v>
      </c>
      <c r="DK30" s="59">
        <f t="shared" si="27"/>
        <v>1</v>
      </c>
      <c r="DL30" s="59">
        <f t="shared" si="27"/>
        <v>1</v>
      </c>
      <c r="DM30" s="59">
        <f t="shared" si="27"/>
        <v>1</v>
      </c>
      <c r="DN30" s="59">
        <f t="shared" si="27"/>
        <v>1</v>
      </c>
      <c r="DO30" s="59">
        <f t="shared" si="27"/>
        <v>1</v>
      </c>
      <c r="DP30" s="59">
        <f t="shared" si="27"/>
        <v>1</v>
      </c>
      <c r="DQ30" s="59">
        <f t="shared" si="27"/>
        <v>1</v>
      </c>
      <c r="DR30" s="59">
        <f t="shared" si="27"/>
        <v>1</v>
      </c>
      <c r="DS30" s="59">
        <f t="shared" si="27"/>
        <v>1</v>
      </c>
      <c r="DT30" s="59">
        <f t="shared" si="27"/>
        <v>1</v>
      </c>
      <c r="DU30" s="59">
        <f t="shared" si="27"/>
        <v>1</v>
      </c>
      <c r="DV30" s="59">
        <f t="shared" si="27"/>
        <v>1</v>
      </c>
      <c r="DW30" s="59">
        <f t="shared" ref="DW30:FB30" si="28" xml:space="preserve"> IF( ISNUMBER(AM30 ), 0, 1 )</f>
        <v>1</v>
      </c>
      <c r="DX30" s="59">
        <f t="shared" si="28"/>
        <v>1</v>
      </c>
      <c r="DY30" s="59">
        <f t="shared" si="28"/>
        <v>1</v>
      </c>
      <c r="DZ30" s="59">
        <f t="shared" si="28"/>
        <v>1</v>
      </c>
      <c r="EA30" s="59">
        <f t="shared" si="28"/>
        <v>1</v>
      </c>
      <c r="EB30" s="59">
        <f t="shared" si="28"/>
        <v>1</v>
      </c>
      <c r="EC30" s="59">
        <f t="shared" si="28"/>
        <v>1</v>
      </c>
      <c r="ED30" s="59">
        <f t="shared" si="28"/>
        <v>1</v>
      </c>
      <c r="EE30" s="59">
        <f t="shared" si="28"/>
        <v>1</v>
      </c>
      <c r="EF30" s="59">
        <f t="shared" si="28"/>
        <v>1</v>
      </c>
      <c r="EG30" s="59">
        <f t="shared" si="28"/>
        <v>1</v>
      </c>
      <c r="EH30" s="59">
        <f t="shared" si="28"/>
        <v>1</v>
      </c>
      <c r="EI30" s="59">
        <f t="shared" si="28"/>
        <v>1</v>
      </c>
      <c r="EJ30" s="59">
        <f t="shared" si="28"/>
        <v>1</v>
      </c>
      <c r="EK30" s="59">
        <f t="shared" si="28"/>
        <v>1</v>
      </c>
      <c r="EL30" s="59">
        <f t="shared" si="28"/>
        <v>1</v>
      </c>
      <c r="EM30" s="59">
        <f t="shared" si="28"/>
        <v>1</v>
      </c>
      <c r="EN30" s="59">
        <f t="shared" si="28"/>
        <v>1</v>
      </c>
      <c r="EO30" s="59">
        <f t="shared" si="28"/>
        <v>1</v>
      </c>
      <c r="EP30" s="59">
        <f t="shared" si="28"/>
        <v>1</v>
      </c>
      <c r="EQ30" s="59">
        <f t="shared" si="28"/>
        <v>1</v>
      </c>
      <c r="ER30" s="59">
        <f t="shared" si="28"/>
        <v>1</v>
      </c>
      <c r="ES30" s="59">
        <f t="shared" si="28"/>
        <v>1</v>
      </c>
      <c r="ET30" s="59">
        <f t="shared" si="28"/>
        <v>1</v>
      </c>
      <c r="EU30" s="59">
        <f t="shared" si="28"/>
        <v>1</v>
      </c>
      <c r="EV30" s="59">
        <f t="shared" si="28"/>
        <v>1</v>
      </c>
      <c r="EW30" s="59">
        <f t="shared" si="28"/>
        <v>1</v>
      </c>
      <c r="EX30" s="59">
        <f t="shared" si="28"/>
        <v>1</v>
      </c>
      <c r="EY30" s="59">
        <f t="shared" si="28"/>
        <v>1</v>
      </c>
      <c r="EZ30" s="59">
        <f t="shared" si="28"/>
        <v>1</v>
      </c>
      <c r="FA30" s="59">
        <f t="shared" si="28"/>
        <v>1</v>
      </c>
      <c r="FB30" s="59">
        <f t="shared" si="28"/>
        <v>1</v>
      </c>
      <c r="FC30" s="59">
        <f t="shared" ref="FC30:FR30" si="29" xml:space="preserve"> IF( ISNUMBER(BS30 ), 0, 1 )</f>
        <v>1</v>
      </c>
      <c r="FD30" s="59">
        <f t="shared" si="29"/>
        <v>1</v>
      </c>
      <c r="FE30" s="59">
        <f t="shared" si="29"/>
        <v>1</v>
      </c>
      <c r="FF30" s="59">
        <f t="shared" si="29"/>
        <v>1</v>
      </c>
      <c r="FG30" s="59">
        <f t="shared" si="29"/>
        <v>1</v>
      </c>
      <c r="FH30" s="59">
        <f t="shared" si="29"/>
        <v>1</v>
      </c>
      <c r="FI30" s="59">
        <f t="shared" si="29"/>
        <v>1</v>
      </c>
      <c r="FJ30" s="59">
        <f t="shared" si="29"/>
        <v>1</v>
      </c>
      <c r="FK30" s="59">
        <f t="shared" si="29"/>
        <v>1</v>
      </c>
      <c r="FL30" s="59">
        <f t="shared" si="29"/>
        <v>1</v>
      </c>
      <c r="FM30" s="59">
        <f t="shared" si="29"/>
        <v>1</v>
      </c>
      <c r="FN30" s="59">
        <f t="shared" si="29"/>
        <v>1</v>
      </c>
      <c r="FO30" s="59">
        <f t="shared" si="29"/>
        <v>1</v>
      </c>
      <c r="FP30" s="59">
        <f t="shared" si="29"/>
        <v>1</v>
      </c>
      <c r="FQ30" s="59">
        <f t="shared" si="29"/>
        <v>1</v>
      </c>
      <c r="FR30" s="59">
        <f t="shared" si="29"/>
        <v>0</v>
      </c>
      <c r="FS30" s="105"/>
      <c r="FT30" s="104"/>
      <c r="FU30"/>
      <c r="FV30"/>
      <c r="FW30"/>
      <c r="FX30"/>
      <c r="FY30"/>
    </row>
    <row r="31" spans="2:182" s="44" customFormat="1" ht="14.25" customHeight="1" thickTop="1" thickBot="1">
      <c r="CI31"/>
      <c r="CJ31"/>
      <c r="CK31"/>
      <c r="CL31"/>
      <c r="CM31"/>
      <c r="CN31" s="105"/>
      <c r="CO31"/>
      <c r="CP31" s="105"/>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s="105"/>
      <c r="FT31" s="100"/>
      <c r="FU31"/>
      <c r="FV31"/>
      <c r="FW31"/>
      <c r="FX31"/>
      <c r="FY31"/>
    </row>
    <row r="32" spans="2:182" s="44" customFormat="1" ht="14.25" customHeight="1" thickTop="1" thickBot="1">
      <c r="B32" s="188" t="s">
        <v>657</v>
      </c>
      <c r="C32" s="189" t="s">
        <v>658</v>
      </c>
      <c r="D32" s="5"/>
      <c r="E32" s="5"/>
      <c r="F32" s="4"/>
      <c r="G32" s="4"/>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5"/>
      <c r="CH32" s="5"/>
      <c r="CI32"/>
      <c r="CJ32"/>
      <c r="CK32"/>
      <c r="CL32"/>
      <c r="CM32"/>
      <c r="CN32" s="105"/>
      <c r="CO32"/>
      <c r="CP32" s="105"/>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s="105"/>
      <c r="FT32" s="100"/>
      <c r="FU32"/>
      <c r="FV32"/>
      <c r="FW32"/>
      <c r="FX32"/>
      <c r="FY32"/>
      <c r="FZ32" s="107"/>
    </row>
    <row r="33" spans="2:181" s="45" customFormat="1" ht="14.25" customHeight="1" thickTop="1">
      <c r="B33" s="190">
        <v>1</v>
      </c>
      <c r="C33" s="191" t="s">
        <v>619</v>
      </c>
      <c r="D33" s="192" t="s">
        <v>620</v>
      </c>
      <c r="E33" s="193">
        <v>0</v>
      </c>
      <c r="F33" s="194"/>
      <c r="G33" s="194"/>
      <c r="H33" s="194"/>
      <c r="I33" s="194"/>
      <c r="J33" s="194"/>
      <c r="K33" s="194"/>
      <c r="L33" s="194"/>
      <c r="M33" s="194"/>
      <c r="N33" s="194"/>
      <c r="O33" s="194"/>
      <c r="P33" s="194"/>
      <c r="Q33" s="194"/>
      <c r="R33" s="194"/>
      <c r="S33" s="194"/>
      <c r="T33" s="194"/>
      <c r="U33" s="194"/>
      <c r="V33" s="194"/>
      <c r="W33" s="194"/>
      <c r="X33" s="194"/>
      <c r="Y33" s="194"/>
      <c r="Z33" s="194"/>
      <c r="AA33" s="194"/>
      <c r="AB33" s="194"/>
      <c r="AC33" s="194"/>
      <c r="AD33" s="194"/>
      <c r="AE33" s="194"/>
      <c r="AF33" s="194"/>
      <c r="AG33" s="194"/>
      <c r="AH33" s="194"/>
      <c r="AI33" s="194"/>
      <c r="AJ33" s="194"/>
      <c r="AK33" s="194"/>
      <c r="AL33" s="194"/>
      <c r="AM33" s="194"/>
      <c r="AN33" s="194"/>
      <c r="AO33" s="194"/>
      <c r="AP33" s="194"/>
      <c r="AQ33" s="194"/>
      <c r="AR33" s="194"/>
      <c r="AS33" s="194"/>
      <c r="AT33" s="194"/>
      <c r="AU33" s="194"/>
      <c r="AV33" s="194"/>
      <c r="AW33" s="194"/>
      <c r="AX33" s="194"/>
      <c r="AY33" s="194"/>
      <c r="AZ33" s="194"/>
      <c r="BA33" s="194"/>
      <c r="BB33" s="194"/>
      <c r="BC33" s="194"/>
      <c r="BD33" s="194"/>
      <c r="BE33" s="194"/>
      <c r="BF33" s="194"/>
      <c r="BG33" s="194"/>
      <c r="BH33" s="194"/>
      <c r="BI33" s="194"/>
      <c r="BJ33" s="194"/>
      <c r="BK33" s="194"/>
      <c r="BL33" s="194"/>
      <c r="BM33" s="194"/>
      <c r="BN33" s="194"/>
      <c r="BO33" s="194"/>
      <c r="BP33" s="194"/>
      <c r="BQ33" s="194"/>
      <c r="BR33" s="194"/>
      <c r="BS33" s="194"/>
      <c r="BT33" s="194"/>
      <c r="BU33" s="194"/>
      <c r="BV33" s="194"/>
      <c r="BW33" s="194"/>
      <c r="BX33" s="194"/>
      <c r="BY33" s="194"/>
      <c r="BZ33" s="194"/>
      <c r="CA33" s="194"/>
      <c r="CB33" s="194"/>
      <c r="CC33" s="194"/>
      <c r="CD33" s="194"/>
      <c r="CE33" s="194"/>
      <c r="CF33" s="195"/>
      <c r="CG33" s="195"/>
      <c r="CH33" s="196"/>
      <c r="CI33"/>
      <c r="CJ33" s="182" t="s">
        <v>621</v>
      </c>
      <c r="CK33"/>
      <c r="CL33" s="185"/>
      <c r="CM33"/>
      <c r="CN33" s="105"/>
      <c r="CO33"/>
      <c r="CP33" s="105"/>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s="105"/>
      <c r="FT33" s="104"/>
      <c r="FU33"/>
      <c r="FV33"/>
      <c r="FW33"/>
      <c r="FX33"/>
      <c r="FY33"/>
    </row>
    <row r="34" spans="2:181" s="45" customFormat="1" ht="14.65" customHeight="1">
      <c r="B34" s="197">
        <v>2</v>
      </c>
      <c r="C34" s="31" t="s">
        <v>623</v>
      </c>
      <c r="D34" s="8" t="s">
        <v>620</v>
      </c>
      <c r="E34" s="9">
        <v>0</v>
      </c>
      <c r="F34" s="29"/>
      <c r="G34" s="35"/>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198"/>
      <c r="CI34"/>
      <c r="CJ34" s="183" t="s">
        <v>624</v>
      </c>
      <c r="CK34"/>
      <c r="CL34" s="186"/>
      <c r="CM34"/>
      <c r="CN34" s="105"/>
      <c r="CO34"/>
      <c r="CP34" s="105"/>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s="105"/>
      <c r="FT34" s="104"/>
      <c r="FU34"/>
      <c r="FV34"/>
      <c r="FW34"/>
      <c r="FX34"/>
      <c r="FY34"/>
    </row>
    <row r="35" spans="2:181" s="45" customFormat="1" ht="14.25" customHeight="1">
      <c r="B35" s="197">
        <v>3</v>
      </c>
      <c r="C35" s="31" t="s">
        <v>626</v>
      </c>
      <c r="D35" s="8" t="s">
        <v>627</v>
      </c>
      <c r="E35" s="9">
        <v>2</v>
      </c>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30"/>
      <c r="CG35" s="30"/>
      <c r="CH35" s="199">
        <f xml:space="preserve"> IFERROR( SUM( F35:CG35 ), 0 )</f>
        <v>0</v>
      </c>
      <c r="CI35"/>
      <c r="CJ35" s="183" t="s">
        <v>628</v>
      </c>
      <c r="CK35"/>
      <c r="CL35" s="186"/>
      <c r="CM35"/>
      <c r="CN35" s="105"/>
      <c r="CO35" s="106" t="str">
        <f t="shared" ref="CO35:CO40" si="30">IF( SUM( CP35:FQ35 ) = 0, 0, $CQ$7 )</f>
        <v>Please complete all cells in row</v>
      </c>
      <c r="CP35" s="105"/>
      <c r="CQ35" s="59">
        <f t="shared" ref="CQ35:CZ40" si="31" xml:space="preserve"> IF( ISNUMBER(G35 ), 0, 1 )</f>
        <v>1</v>
      </c>
      <c r="CR35" s="59">
        <f t="shared" si="31"/>
        <v>1</v>
      </c>
      <c r="CS35" s="59">
        <f t="shared" si="31"/>
        <v>1</v>
      </c>
      <c r="CT35" s="59">
        <f t="shared" si="31"/>
        <v>1</v>
      </c>
      <c r="CU35" s="59">
        <f t="shared" si="31"/>
        <v>1</v>
      </c>
      <c r="CV35" s="59">
        <f t="shared" si="31"/>
        <v>1</v>
      </c>
      <c r="CW35" s="59">
        <f t="shared" si="31"/>
        <v>1</v>
      </c>
      <c r="CX35" s="59">
        <f t="shared" si="31"/>
        <v>1</v>
      </c>
      <c r="CY35" s="59">
        <f t="shared" si="31"/>
        <v>1</v>
      </c>
      <c r="CZ35" s="59">
        <f t="shared" si="31"/>
        <v>1</v>
      </c>
      <c r="DA35" s="59">
        <f t="shared" ref="DA35:DJ40" si="32" xml:space="preserve"> IF( ISNUMBER(Q35 ), 0, 1 )</f>
        <v>1</v>
      </c>
      <c r="DB35" s="59">
        <f t="shared" si="32"/>
        <v>1</v>
      </c>
      <c r="DC35" s="59">
        <f t="shared" si="32"/>
        <v>1</v>
      </c>
      <c r="DD35" s="59">
        <f t="shared" si="32"/>
        <v>1</v>
      </c>
      <c r="DE35" s="59">
        <f t="shared" si="32"/>
        <v>1</v>
      </c>
      <c r="DF35" s="59">
        <f t="shared" si="32"/>
        <v>1</v>
      </c>
      <c r="DG35" s="59">
        <f t="shared" si="32"/>
        <v>1</v>
      </c>
      <c r="DH35" s="59">
        <f t="shared" si="32"/>
        <v>1</v>
      </c>
      <c r="DI35" s="59">
        <f t="shared" si="32"/>
        <v>1</v>
      </c>
      <c r="DJ35" s="59">
        <f t="shared" si="32"/>
        <v>1</v>
      </c>
      <c r="DK35" s="59">
        <f t="shared" ref="DK35:DT40" si="33" xml:space="preserve"> IF( ISNUMBER(AA35 ), 0, 1 )</f>
        <v>1</v>
      </c>
      <c r="DL35" s="59">
        <f t="shared" si="33"/>
        <v>1</v>
      </c>
      <c r="DM35" s="59">
        <f t="shared" si="33"/>
        <v>1</v>
      </c>
      <c r="DN35" s="59">
        <f t="shared" si="33"/>
        <v>1</v>
      </c>
      <c r="DO35" s="59">
        <f t="shared" si="33"/>
        <v>1</v>
      </c>
      <c r="DP35" s="59">
        <f t="shared" si="33"/>
        <v>1</v>
      </c>
      <c r="DQ35" s="59">
        <f t="shared" si="33"/>
        <v>1</v>
      </c>
      <c r="DR35" s="59">
        <f t="shared" si="33"/>
        <v>1</v>
      </c>
      <c r="DS35" s="59">
        <f t="shared" si="33"/>
        <v>1</v>
      </c>
      <c r="DT35" s="59">
        <f t="shared" si="33"/>
        <v>1</v>
      </c>
      <c r="DU35" s="59">
        <f t="shared" ref="DU35:ED40" si="34" xml:space="preserve"> IF( ISNUMBER(AK35 ), 0, 1 )</f>
        <v>1</v>
      </c>
      <c r="DV35" s="59">
        <f t="shared" si="34"/>
        <v>1</v>
      </c>
      <c r="DW35" s="59">
        <f t="shared" si="34"/>
        <v>1</v>
      </c>
      <c r="DX35" s="59">
        <f t="shared" si="34"/>
        <v>1</v>
      </c>
      <c r="DY35" s="59">
        <f t="shared" si="34"/>
        <v>1</v>
      </c>
      <c r="DZ35" s="59">
        <f t="shared" si="34"/>
        <v>1</v>
      </c>
      <c r="EA35" s="59">
        <f t="shared" si="34"/>
        <v>1</v>
      </c>
      <c r="EB35" s="59">
        <f t="shared" si="34"/>
        <v>1</v>
      </c>
      <c r="EC35" s="59">
        <f t="shared" si="34"/>
        <v>1</v>
      </c>
      <c r="ED35" s="59">
        <f t="shared" si="34"/>
        <v>1</v>
      </c>
      <c r="EE35" s="59">
        <f t="shared" ref="EE35:EN40" si="35" xml:space="preserve"> IF( ISNUMBER(AU35 ), 0, 1 )</f>
        <v>1</v>
      </c>
      <c r="EF35" s="59">
        <f t="shared" si="35"/>
        <v>1</v>
      </c>
      <c r="EG35" s="59">
        <f t="shared" si="35"/>
        <v>1</v>
      </c>
      <c r="EH35" s="59">
        <f t="shared" si="35"/>
        <v>1</v>
      </c>
      <c r="EI35" s="59">
        <f t="shared" si="35"/>
        <v>1</v>
      </c>
      <c r="EJ35" s="59">
        <f t="shared" si="35"/>
        <v>1</v>
      </c>
      <c r="EK35" s="59">
        <f t="shared" si="35"/>
        <v>1</v>
      </c>
      <c r="EL35" s="59">
        <f t="shared" si="35"/>
        <v>1</v>
      </c>
      <c r="EM35" s="59">
        <f t="shared" si="35"/>
        <v>1</v>
      </c>
      <c r="EN35" s="59">
        <f t="shared" si="35"/>
        <v>1</v>
      </c>
      <c r="EO35" s="59">
        <f t="shared" ref="EO35:EX40" si="36" xml:space="preserve"> IF( ISNUMBER(BE35 ), 0, 1 )</f>
        <v>1</v>
      </c>
      <c r="EP35" s="59">
        <f t="shared" si="36"/>
        <v>1</v>
      </c>
      <c r="EQ35" s="59">
        <f t="shared" si="36"/>
        <v>1</v>
      </c>
      <c r="ER35" s="59">
        <f t="shared" si="36"/>
        <v>1</v>
      </c>
      <c r="ES35" s="59">
        <f t="shared" si="36"/>
        <v>1</v>
      </c>
      <c r="ET35" s="59">
        <f t="shared" si="36"/>
        <v>1</v>
      </c>
      <c r="EU35" s="59">
        <f t="shared" si="36"/>
        <v>1</v>
      </c>
      <c r="EV35" s="59">
        <f t="shared" si="36"/>
        <v>1</v>
      </c>
      <c r="EW35" s="59">
        <f t="shared" si="36"/>
        <v>1</v>
      </c>
      <c r="EX35" s="59">
        <f t="shared" si="36"/>
        <v>1</v>
      </c>
      <c r="EY35" s="59">
        <f t="shared" ref="EY35:FH40" si="37" xml:space="preserve"> IF( ISNUMBER(BO35 ), 0, 1 )</f>
        <v>1</v>
      </c>
      <c r="EZ35" s="59">
        <f t="shared" si="37"/>
        <v>1</v>
      </c>
      <c r="FA35" s="59">
        <f t="shared" si="37"/>
        <v>1</v>
      </c>
      <c r="FB35" s="59">
        <f t="shared" si="37"/>
        <v>1</v>
      </c>
      <c r="FC35" s="59">
        <f t="shared" si="37"/>
        <v>1</v>
      </c>
      <c r="FD35" s="59">
        <f t="shared" si="37"/>
        <v>1</v>
      </c>
      <c r="FE35" s="59">
        <f t="shared" si="37"/>
        <v>1</v>
      </c>
      <c r="FF35" s="59">
        <f t="shared" si="37"/>
        <v>1</v>
      </c>
      <c r="FG35" s="59">
        <f t="shared" si="37"/>
        <v>1</v>
      </c>
      <c r="FH35" s="59">
        <f t="shared" si="37"/>
        <v>1</v>
      </c>
      <c r="FI35" s="59">
        <f t="shared" ref="FI35:FR40" si="38" xml:space="preserve"> IF( ISNUMBER(BY35 ), 0, 1 )</f>
        <v>1</v>
      </c>
      <c r="FJ35" s="59">
        <f t="shared" si="38"/>
        <v>1</v>
      </c>
      <c r="FK35" s="59">
        <f t="shared" si="38"/>
        <v>1</v>
      </c>
      <c r="FL35" s="59">
        <f t="shared" si="38"/>
        <v>1</v>
      </c>
      <c r="FM35" s="59">
        <f t="shared" si="38"/>
        <v>1</v>
      </c>
      <c r="FN35" s="59">
        <f t="shared" si="38"/>
        <v>1</v>
      </c>
      <c r="FO35" s="59">
        <f t="shared" si="38"/>
        <v>1</v>
      </c>
      <c r="FP35" s="59">
        <f t="shared" si="38"/>
        <v>1</v>
      </c>
      <c r="FQ35" s="59">
        <f t="shared" si="38"/>
        <v>1</v>
      </c>
      <c r="FR35" s="59">
        <f t="shared" si="38"/>
        <v>0</v>
      </c>
      <c r="FS35" s="105"/>
      <c r="FT35" s="104"/>
      <c r="FU35"/>
      <c r="FV35"/>
      <c r="FW35"/>
      <c r="FX35"/>
      <c r="FY35"/>
    </row>
    <row r="36" spans="2:181" s="45" customFormat="1" ht="14.25" customHeight="1">
      <c r="B36" s="197">
        <v>4</v>
      </c>
      <c r="C36" s="31" t="s">
        <v>630</v>
      </c>
      <c r="D36" s="8" t="s">
        <v>631</v>
      </c>
      <c r="E36" s="9">
        <v>0</v>
      </c>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30"/>
      <c r="CG36" s="30"/>
      <c r="CH36" s="198"/>
      <c r="CI36"/>
      <c r="CJ36" s="183" t="s">
        <v>632</v>
      </c>
      <c r="CK36"/>
      <c r="CL36" s="186"/>
      <c r="CM36"/>
      <c r="CN36" s="105"/>
      <c r="CO36" s="106" t="str">
        <f t="shared" si="30"/>
        <v>Please complete all cells in row</v>
      </c>
      <c r="CP36" s="105"/>
      <c r="CQ36" s="59">
        <f t="shared" si="31"/>
        <v>1</v>
      </c>
      <c r="CR36" s="59">
        <f t="shared" si="31"/>
        <v>1</v>
      </c>
      <c r="CS36" s="59">
        <f t="shared" si="31"/>
        <v>1</v>
      </c>
      <c r="CT36" s="59">
        <f t="shared" si="31"/>
        <v>1</v>
      </c>
      <c r="CU36" s="59">
        <f t="shared" si="31"/>
        <v>1</v>
      </c>
      <c r="CV36" s="59">
        <f t="shared" si="31"/>
        <v>1</v>
      </c>
      <c r="CW36" s="59">
        <f t="shared" si="31"/>
        <v>1</v>
      </c>
      <c r="CX36" s="59">
        <f t="shared" si="31"/>
        <v>1</v>
      </c>
      <c r="CY36" s="59">
        <f t="shared" si="31"/>
        <v>1</v>
      </c>
      <c r="CZ36" s="59">
        <f t="shared" si="31"/>
        <v>1</v>
      </c>
      <c r="DA36" s="59">
        <f t="shared" si="32"/>
        <v>1</v>
      </c>
      <c r="DB36" s="59">
        <f t="shared" si="32"/>
        <v>1</v>
      </c>
      <c r="DC36" s="59">
        <f t="shared" si="32"/>
        <v>1</v>
      </c>
      <c r="DD36" s="59">
        <f t="shared" si="32"/>
        <v>1</v>
      </c>
      <c r="DE36" s="59">
        <f t="shared" si="32"/>
        <v>1</v>
      </c>
      <c r="DF36" s="59">
        <f t="shared" si="32"/>
        <v>1</v>
      </c>
      <c r="DG36" s="59">
        <f t="shared" si="32"/>
        <v>1</v>
      </c>
      <c r="DH36" s="59">
        <f t="shared" si="32"/>
        <v>1</v>
      </c>
      <c r="DI36" s="59">
        <f t="shared" si="32"/>
        <v>1</v>
      </c>
      <c r="DJ36" s="59">
        <f t="shared" si="32"/>
        <v>1</v>
      </c>
      <c r="DK36" s="59">
        <f t="shared" si="33"/>
        <v>1</v>
      </c>
      <c r="DL36" s="59">
        <f t="shared" si="33"/>
        <v>1</v>
      </c>
      <c r="DM36" s="59">
        <f t="shared" si="33"/>
        <v>1</v>
      </c>
      <c r="DN36" s="59">
        <f t="shared" si="33"/>
        <v>1</v>
      </c>
      <c r="DO36" s="59">
        <f t="shared" si="33"/>
        <v>1</v>
      </c>
      <c r="DP36" s="59">
        <f t="shared" si="33"/>
        <v>1</v>
      </c>
      <c r="DQ36" s="59">
        <f t="shared" si="33"/>
        <v>1</v>
      </c>
      <c r="DR36" s="59">
        <f t="shared" si="33"/>
        <v>1</v>
      </c>
      <c r="DS36" s="59">
        <f t="shared" si="33"/>
        <v>1</v>
      </c>
      <c r="DT36" s="59">
        <f t="shared" si="33"/>
        <v>1</v>
      </c>
      <c r="DU36" s="59">
        <f t="shared" si="34"/>
        <v>1</v>
      </c>
      <c r="DV36" s="59">
        <f t="shared" si="34"/>
        <v>1</v>
      </c>
      <c r="DW36" s="59">
        <f t="shared" si="34"/>
        <v>1</v>
      </c>
      <c r="DX36" s="59">
        <f t="shared" si="34"/>
        <v>1</v>
      </c>
      <c r="DY36" s="59">
        <f t="shared" si="34"/>
        <v>1</v>
      </c>
      <c r="DZ36" s="59">
        <f t="shared" si="34"/>
        <v>1</v>
      </c>
      <c r="EA36" s="59">
        <f t="shared" si="34"/>
        <v>1</v>
      </c>
      <c r="EB36" s="59">
        <f t="shared" si="34"/>
        <v>1</v>
      </c>
      <c r="EC36" s="59">
        <f t="shared" si="34"/>
        <v>1</v>
      </c>
      <c r="ED36" s="59">
        <f t="shared" si="34"/>
        <v>1</v>
      </c>
      <c r="EE36" s="59">
        <f t="shared" si="35"/>
        <v>1</v>
      </c>
      <c r="EF36" s="59">
        <f t="shared" si="35"/>
        <v>1</v>
      </c>
      <c r="EG36" s="59">
        <f t="shared" si="35"/>
        <v>1</v>
      </c>
      <c r="EH36" s="59">
        <f t="shared" si="35"/>
        <v>1</v>
      </c>
      <c r="EI36" s="59">
        <f t="shared" si="35"/>
        <v>1</v>
      </c>
      <c r="EJ36" s="59">
        <f t="shared" si="35"/>
        <v>1</v>
      </c>
      <c r="EK36" s="59">
        <f t="shared" si="35"/>
        <v>1</v>
      </c>
      <c r="EL36" s="59">
        <f t="shared" si="35"/>
        <v>1</v>
      </c>
      <c r="EM36" s="59">
        <f t="shared" si="35"/>
        <v>1</v>
      </c>
      <c r="EN36" s="59">
        <f t="shared" si="35"/>
        <v>1</v>
      </c>
      <c r="EO36" s="59">
        <f t="shared" si="36"/>
        <v>1</v>
      </c>
      <c r="EP36" s="59">
        <f t="shared" si="36"/>
        <v>1</v>
      </c>
      <c r="EQ36" s="59">
        <f t="shared" si="36"/>
        <v>1</v>
      </c>
      <c r="ER36" s="59">
        <f t="shared" si="36"/>
        <v>1</v>
      </c>
      <c r="ES36" s="59">
        <f t="shared" si="36"/>
        <v>1</v>
      </c>
      <c r="ET36" s="59">
        <f t="shared" si="36"/>
        <v>1</v>
      </c>
      <c r="EU36" s="59">
        <f t="shared" si="36"/>
        <v>1</v>
      </c>
      <c r="EV36" s="59">
        <f t="shared" si="36"/>
        <v>1</v>
      </c>
      <c r="EW36" s="59">
        <f t="shared" si="36"/>
        <v>1</v>
      </c>
      <c r="EX36" s="59">
        <f t="shared" si="36"/>
        <v>1</v>
      </c>
      <c r="EY36" s="59">
        <f t="shared" si="37"/>
        <v>1</v>
      </c>
      <c r="EZ36" s="59">
        <f t="shared" si="37"/>
        <v>1</v>
      </c>
      <c r="FA36" s="59">
        <f t="shared" si="37"/>
        <v>1</v>
      </c>
      <c r="FB36" s="59">
        <f t="shared" si="37"/>
        <v>1</v>
      </c>
      <c r="FC36" s="59">
        <f t="shared" si="37"/>
        <v>1</v>
      </c>
      <c r="FD36" s="59">
        <f t="shared" si="37"/>
        <v>1</v>
      </c>
      <c r="FE36" s="59">
        <f t="shared" si="37"/>
        <v>1</v>
      </c>
      <c r="FF36" s="59">
        <f t="shared" si="37"/>
        <v>1</v>
      </c>
      <c r="FG36" s="59">
        <f t="shared" si="37"/>
        <v>1</v>
      </c>
      <c r="FH36" s="59">
        <f t="shared" si="37"/>
        <v>1</v>
      </c>
      <c r="FI36" s="59">
        <f t="shared" si="38"/>
        <v>1</v>
      </c>
      <c r="FJ36" s="59">
        <f t="shared" si="38"/>
        <v>1</v>
      </c>
      <c r="FK36" s="59">
        <f t="shared" si="38"/>
        <v>1</v>
      </c>
      <c r="FL36" s="59">
        <f t="shared" si="38"/>
        <v>1</v>
      </c>
      <c r="FM36" s="59">
        <f t="shared" si="38"/>
        <v>1</v>
      </c>
      <c r="FN36" s="59">
        <f t="shared" si="38"/>
        <v>1</v>
      </c>
      <c r="FO36" s="59">
        <f t="shared" si="38"/>
        <v>1</v>
      </c>
      <c r="FP36" s="59">
        <f t="shared" si="38"/>
        <v>1</v>
      </c>
      <c r="FQ36" s="59">
        <f t="shared" si="38"/>
        <v>1</v>
      </c>
      <c r="FR36" s="59">
        <f t="shared" si="38"/>
        <v>1</v>
      </c>
      <c r="FS36" s="105"/>
      <c r="FT36" s="104"/>
      <c r="FU36"/>
      <c r="FV36"/>
      <c r="FW36"/>
      <c r="FX36"/>
      <c r="FY36"/>
    </row>
    <row r="37" spans="2:181" s="45" customFormat="1" ht="14.25" customHeight="1">
      <c r="B37" s="197">
        <f>B36+1</f>
        <v>5</v>
      </c>
      <c r="C37" s="31" t="s">
        <v>634</v>
      </c>
      <c r="D37" s="8" t="s">
        <v>631</v>
      </c>
      <c r="E37" s="9">
        <v>0</v>
      </c>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30"/>
      <c r="CG37" s="30"/>
      <c r="CH37" s="198"/>
      <c r="CI37"/>
      <c r="CJ37" s="183" t="s">
        <v>635</v>
      </c>
      <c r="CK37"/>
      <c r="CL37" s="186"/>
      <c r="CM37"/>
      <c r="CN37" s="105"/>
      <c r="CO37" s="106" t="str">
        <f t="shared" si="30"/>
        <v>Please complete all cells in row</v>
      </c>
      <c r="CP37" s="105"/>
      <c r="CQ37" s="59">
        <f t="shared" si="31"/>
        <v>1</v>
      </c>
      <c r="CR37" s="59">
        <f t="shared" si="31"/>
        <v>1</v>
      </c>
      <c r="CS37" s="59">
        <f t="shared" si="31"/>
        <v>1</v>
      </c>
      <c r="CT37" s="59">
        <f t="shared" si="31"/>
        <v>1</v>
      </c>
      <c r="CU37" s="59">
        <f t="shared" si="31"/>
        <v>1</v>
      </c>
      <c r="CV37" s="59">
        <f t="shared" si="31"/>
        <v>1</v>
      </c>
      <c r="CW37" s="59">
        <f t="shared" si="31"/>
        <v>1</v>
      </c>
      <c r="CX37" s="59">
        <f t="shared" si="31"/>
        <v>1</v>
      </c>
      <c r="CY37" s="59">
        <f t="shared" si="31"/>
        <v>1</v>
      </c>
      <c r="CZ37" s="59">
        <f t="shared" si="31"/>
        <v>1</v>
      </c>
      <c r="DA37" s="59">
        <f t="shared" si="32"/>
        <v>1</v>
      </c>
      <c r="DB37" s="59">
        <f t="shared" si="32"/>
        <v>1</v>
      </c>
      <c r="DC37" s="59">
        <f t="shared" si="32"/>
        <v>1</v>
      </c>
      <c r="DD37" s="59">
        <f t="shared" si="32"/>
        <v>1</v>
      </c>
      <c r="DE37" s="59">
        <f t="shared" si="32"/>
        <v>1</v>
      </c>
      <c r="DF37" s="59">
        <f t="shared" si="32"/>
        <v>1</v>
      </c>
      <c r="DG37" s="59">
        <f t="shared" si="32"/>
        <v>1</v>
      </c>
      <c r="DH37" s="59">
        <f t="shared" si="32"/>
        <v>1</v>
      </c>
      <c r="DI37" s="59">
        <f t="shared" si="32"/>
        <v>1</v>
      </c>
      <c r="DJ37" s="59">
        <f t="shared" si="32"/>
        <v>1</v>
      </c>
      <c r="DK37" s="59">
        <f t="shared" si="33"/>
        <v>1</v>
      </c>
      <c r="DL37" s="59">
        <f t="shared" si="33"/>
        <v>1</v>
      </c>
      <c r="DM37" s="59">
        <f t="shared" si="33"/>
        <v>1</v>
      </c>
      <c r="DN37" s="59">
        <f t="shared" si="33"/>
        <v>1</v>
      </c>
      <c r="DO37" s="59">
        <f t="shared" si="33"/>
        <v>1</v>
      </c>
      <c r="DP37" s="59">
        <f t="shared" si="33"/>
        <v>1</v>
      </c>
      <c r="DQ37" s="59">
        <f t="shared" si="33"/>
        <v>1</v>
      </c>
      <c r="DR37" s="59">
        <f t="shared" si="33"/>
        <v>1</v>
      </c>
      <c r="DS37" s="59">
        <f t="shared" si="33"/>
        <v>1</v>
      </c>
      <c r="DT37" s="59">
        <f t="shared" si="33"/>
        <v>1</v>
      </c>
      <c r="DU37" s="59">
        <f t="shared" si="34"/>
        <v>1</v>
      </c>
      <c r="DV37" s="59">
        <f t="shared" si="34"/>
        <v>1</v>
      </c>
      <c r="DW37" s="59">
        <f t="shared" si="34"/>
        <v>1</v>
      </c>
      <c r="DX37" s="59">
        <f t="shared" si="34"/>
        <v>1</v>
      </c>
      <c r="DY37" s="59">
        <f t="shared" si="34"/>
        <v>1</v>
      </c>
      <c r="DZ37" s="59">
        <f t="shared" si="34"/>
        <v>1</v>
      </c>
      <c r="EA37" s="59">
        <f t="shared" si="34"/>
        <v>1</v>
      </c>
      <c r="EB37" s="59">
        <f t="shared" si="34"/>
        <v>1</v>
      </c>
      <c r="EC37" s="59">
        <f t="shared" si="34"/>
        <v>1</v>
      </c>
      <c r="ED37" s="59">
        <f t="shared" si="34"/>
        <v>1</v>
      </c>
      <c r="EE37" s="59">
        <f t="shared" si="35"/>
        <v>1</v>
      </c>
      <c r="EF37" s="59">
        <f t="shared" si="35"/>
        <v>1</v>
      </c>
      <c r="EG37" s="59">
        <f t="shared" si="35"/>
        <v>1</v>
      </c>
      <c r="EH37" s="59">
        <f t="shared" si="35"/>
        <v>1</v>
      </c>
      <c r="EI37" s="59">
        <f t="shared" si="35"/>
        <v>1</v>
      </c>
      <c r="EJ37" s="59">
        <f t="shared" si="35"/>
        <v>1</v>
      </c>
      <c r="EK37" s="59">
        <f t="shared" si="35"/>
        <v>1</v>
      </c>
      <c r="EL37" s="59">
        <f t="shared" si="35"/>
        <v>1</v>
      </c>
      <c r="EM37" s="59">
        <f t="shared" si="35"/>
        <v>1</v>
      </c>
      <c r="EN37" s="59">
        <f t="shared" si="35"/>
        <v>1</v>
      </c>
      <c r="EO37" s="59">
        <f t="shared" si="36"/>
        <v>1</v>
      </c>
      <c r="EP37" s="59">
        <f t="shared" si="36"/>
        <v>1</v>
      </c>
      <c r="EQ37" s="59">
        <f t="shared" si="36"/>
        <v>1</v>
      </c>
      <c r="ER37" s="59">
        <f t="shared" si="36"/>
        <v>1</v>
      </c>
      <c r="ES37" s="59">
        <f t="shared" si="36"/>
        <v>1</v>
      </c>
      <c r="ET37" s="59">
        <f t="shared" si="36"/>
        <v>1</v>
      </c>
      <c r="EU37" s="59">
        <f t="shared" si="36"/>
        <v>1</v>
      </c>
      <c r="EV37" s="59">
        <f t="shared" si="36"/>
        <v>1</v>
      </c>
      <c r="EW37" s="59">
        <f t="shared" si="36"/>
        <v>1</v>
      </c>
      <c r="EX37" s="59">
        <f t="shared" si="36"/>
        <v>1</v>
      </c>
      <c r="EY37" s="59">
        <f t="shared" si="37"/>
        <v>1</v>
      </c>
      <c r="EZ37" s="59">
        <f t="shared" si="37"/>
        <v>1</v>
      </c>
      <c r="FA37" s="59">
        <f t="shared" si="37"/>
        <v>1</v>
      </c>
      <c r="FB37" s="59">
        <f t="shared" si="37"/>
        <v>1</v>
      </c>
      <c r="FC37" s="59">
        <f t="shared" si="37"/>
        <v>1</v>
      </c>
      <c r="FD37" s="59">
        <f t="shared" si="37"/>
        <v>1</v>
      </c>
      <c r="FE37" s="59">
        <f t="shared" si="37"/>
        <v>1</v>
      </c>
      <c r="FF37" s="59">
        <f t="shared" si="37"/>
        <v>1</v>
      </c>
      <c r="FG37" s="59">
        <f t="shared" si="37"/>
        <v>1</v>
      </c>
      <c r="FH37" s="59">
        <f t="shared" si="37"/>
        <v>1</v>
      </c>
      <c r="FI37" s="59">
        <f t="shared" si="38"/>
        <v>1</v>
      </c>
      <c r="FJ37" s="59">
        <f t="shared" si="38"/>
        <v>1</v>
      </c>
      <c r="FK37" s="59">
        <f t="shared" si="38"/>
        <v>1</v>
      </c>
      <c r="FL37" s="59">
        <f t="shared" si="38"/>
        <v>1</v>
      </c>
      <c r="FM37" s="59">
        <f t="shared" si="38"/>
        <v>1</v>
      </c>
      <c r="FN37" s="59">
        <f t="shared" si="38"/>
        <v>1</v>
      </c>
      <c r="FO37" s="59">
        <f t="shared" si="38"/>
        <v>1</v>
      </c>
      <c r="FP37" s="59">
        <f t="shared" si="38"/>
        <v>1</v>
      </c>
      <c r="FQ37" s="59">
        <f t="shared" si="38"/>
        <v>1</v>
      </c>
      <c r="FR37" s="59">
        <f t="shared" si="38"/>
        <v>1</v>
      </c>
      <c r="FS37" s="105"/>
      <c r="FT37" s="104"/>
      <c r="FU37"/>
      <c r="FV37"/>
      <c r="FW37"/>
      <c r="FX37"/>
      <c r="FY37"/>
    </row>
    <row r="38" spans="2:181" s="45" customFormat="1" ht="14.25" customHeight="1">
      <c r="B38" s="197">
        <f>B37+1</f>
        <v>6</v>
      </c>
      <c r="C38" s="31" t="s">
        <v>637</v>
      </c>
      <c r="D38" s="8" t="s">
        <v>631</v>
      </c>
      <c r="E38" s="9">
        <v>0</v>
      </c>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30"/>
      <c r="CG38" s="30"/>
      <c r="CH38" s="198"/>
      <c r="CI38"/>
      <c r="CJ38" s="183" t="s">
        <v>638</v>
      </c>
      <c r="CK38"/>
      <c r="CL38" s="186"/>
      <c r="CM38"/>
      <c r="CN38" s="105"/>
      <c r="CO38" s="106" t="str">
        <f t="shared" si="30"/>
        <v>Please complete all cells in row</v>
      </c>
      <c r="CP38" s="105"/>
      <c r="CQ38" s="59">
        <f t="shared" si="31"/>
        <v>1</v>
      </c>
      <c r="CR38" s="59">
        <f t="shared" si="31"/>
        <v>1</v>
      </c>
      <c r="CS38" s="59">
        <f t="shared" si="31"/>
        <v>1</v>
      </c>
      <c r="CT38" s="59">
        <f t="shared" si="31"/>
        <v>1</v>
      </c>
      <c r="CU38" s="59">
        <f t="shared" si="31"/>
        <v>1</v>
      </c>
      <c r="CV38" s="59">
        <f t="shared" si="31"/>
        <v>1</v>
      </c>
      <c r="CW38" s="59">
        <f t="shared" si="31"/>
        <v>1</v>
      </c>
      <c r="CX38" s="59">
        <f t="shared" si="31"/>
        <v>1</v>
      </c>
      <c r="CY38" s="59">
        <f t="shared" si="31"/>
        <v>1</v>
      </c>
      <c r="CZ38" s="59">
        <f t="shared" si="31"/>
        <v>1</v>
      </c>
      <c r="DA38" s="59">
        <f t="shared" si="32"/>
        <v>1</v>
      </c>
      <c r="DB38" s="59">
        <f t="shared" si="32"/>
        <v>1</v>
      </c>
      <c r="DC38" s="59">
        <f t="shared" si="32"/>
        <v>1</v>
      </c>
      <c r="DD38" s="59">
        <f t="shared" si="32"/>
        <v>1</v>
      </c>
      <c r="DE38" s="59">
        <f t="shared" si="32"/>
        <v>1</v>
      </c>
      <c r="DF38" s="59">
        <f t="shared" si="32"/>
        <v>1</v>
      </c>
      <c r="DG38" s="59">
        <f t="shared" si="32"/>
        <v>1</v>
      </c>
      <c r="DH38" s="59">
        <f t="shared" si="32"/>
        <v>1</v>
      </c>
      <c r="DI38" s="59">
        <f t="shared" si="32"/>
        <v>1</v>
      </c>
      <c r="DJ38" s="59">
        <f t="shared" si="32"/>
        <v>1</v>
      </c>
      <c r="DK38" s="59">
        <f t="shared" si="33"/>
        <v>1</v>
      </c>
      <c r="DL38" s="59">
        <f t="shared" si="33"/>
        <v>1</v>
      </c>
      <c r="DM38" s="59">
        <f t="shared" si="33"/>
        <v>1</v>
      </c>
      <c r="DN38" s="59">
        <f t="shared" si="33"/>
        <v>1</v>
      </c>
      <c r="DO38" s="59">
        <f t="shared" si="33"/>
        <v>1</v>
      </c>
      <c r="DP38" s="59">
        <f t="shared" si="33"/>
        <v>1</v>
      </c>
      <c r="DQ38" s="59">
        <f t="shared" si="33"/>
        <v>1</v>
      </c>
      <c r="DR38" s="59">
        <f t="shared" si="33"/>
        <v>1</v>
      </c>
      <c r="DS38" s="59">
        <f t="shared" si="33"/>
        <v>1</v>
      </c>
      <c r="DT38" s="59">
        <f t="shared" si="33"/>
        <v>1</v>
      </c>
      <c r="DU38" s="59">
        <f t="shared" si="34"/>
        <v>1</v>
      </c>
      <c r="DV38" s="59">
        <f t="shared" si="34"/>
        <v>1</v>
      </c>
      <c r="DW38" s="59">
        <f t="shared" si="34"/>
        <v>1</v>
      </c>
      <c r="DX38" s="59">
        <f t="shared" si="34"/>
        <v>1</v>
      </c>
      <c r="DY38" s="59">
        <f t="shared" si="34"/>
        <v>1</v>
      </c>
      <c r="DZ38" s="59">
        <f t="shared" si="34"/>
        <v>1</v>
      </c>
      <c r="EA38" s="59">
        <f t="shared" si="34"/>
        <v>1</v>
      </c>
      <c r="EB38" s="59">
        <f t="shared" si="34"/>
        <v>1</v>
      </c>
      <c r="EC38" s="59">
        <f t="shared" si="34"/>
        <v>1</v>
      </c>
      <c r="ED38" s="59">
        <f t="shared" si="34"/>
        <v>1</v>
      </c>
      <c r="EE38" s="59">
        <f t="shared" si="35"/>
        <v>1</v>
      </c>
      <c r="EF38" s="59">
        <f t="shared" si="35"/>
        <v>1</v>
      </c>
      <c r="EG38" s="59">
        <f t="shared" si="35"/>
        <v>1</v>
      </c>
      <c r="EH38" s="59">
        <f t="shared" si="35"/>
        <v>1</v>
      </c>
      <c r="EI38" s="59">
        <f t="shared" si="35"/>
        <v>1</v>
      </c>
      <c r="EJ38" s="59">
        <f t="shared" si="35"/>
        <v>1</v>
      </c>
      <c r="EK38" s="59">
        <f t="shared" si="35"/>
        <v>1</v>
      </c>
      <c r="EL38" s="59">
        <f t="shared" si="35"/>
        <v>1</v>
      </c>
      <c r="EM38" s="59">
        <f t="shared" si="35"/>
        <v>1</v>
      </c>
      <c r="EN38" s="59">
        <f t="shared" si="35"/>
        <v>1</v>
      </c>
      <c r="EO38" s="59">
        <f t="shared" si="36"/>
        <v>1</v>
      </c>
      <c r="EP38" s="59">
        <f t="shared" si="36"/>
        <v>1</v>
      </c>
      <c r="EQ38" s="59">
        <f t="shared" si="36"/>
        <v>1</v>
      </c>
      <c r="ER38" s="59">
        <f t="shared" si="36"/>
        <v>1</v>
      </c>
      <c r="ES38" s="59">
        <f t="shared" si="36"/>
        <v>1</v>
      </c>
      <c r="ET38" s="59">
        <f t="shared" si="36"/>
        <v>1</v>
      </c>
      <c r="EU38" s="59">
        <f t="shared" si="36"/>
        <v>1</v>
      </c>
      <c r="EV38" s="59">
        <f t="shared" si="36"/>
        <v>1</v>
      </c>
      <c r="EW38" s="59">
        <f t="shared" si="36"/>
        <v>1</v>
      </c>
      <c r="EX38" s="59">
        <f t="shared" si="36"/>
        <v>1</v>
      </c>
      <c r="EY38" s="59">
        <f t="shared" si="37"/>
        <v>1</v>
      </c>
      <c r="EZ38" s="59">
        <f t="shared" si="37"/>
        <v>1</v>
      </c>
      <c r="FA38" s="59">
        <f t="shared" si="37"/>
        <v>1</v>
      </c>
      <c r="FB38" s="59">
        <f t="shared" si="37"/>
        <v>1</v>
      </c>
      <c r="FC38" s="59">
        <f t="shared" si="37"/>
        <v>1</v>
      </c>
      <c r="FD38" s="59">
        <f t="shared" si="37"/>
        <v>1</v>
      </c>
      <c r="FE38" s="59">
        <f t="shared" si="37"/>
        <v>1</v>
      </c>
      <c r="FF38" s="59">
        <f t="shared" si="37"/>
        <v>1</v>
      </c>
      <c r="FG38" s="59">
        <f t="shared" si="37"/>
        <v>1</v>
      </c>
      <c r="FH38" s="59">
        <f t="shared" si="37"/>
        <v>1</v>
      </c>
      <c r="FI38" s="59">
        <f t="shared" si="38"/>
        <v>1</v>
      </c>
      <c r="FJ38" s="59">
        <f t="shared" si="38"/>
        <v>1</v>
      </c>
      <c r="FK38" s="59">
        <f t="shared" si="38"/>
        <v>1</v>
      </c>
      <c r="FL38" s="59">
        <f t="shared" si="38"/>
        <v>1</v>
      </c>
      <c r="FM38" s="59">
        <f t="shared" si="38"/>
        <v>1</v>
      </c>
      <c r="FN38" s="59">
        <f t="shared" si="38"/>
        <v>1</v>
      </c>
      <c r="FO38" s="59">
        <f t="shared" si="38"/>
        <v>1</v>
      </c>
      <c r="FP38" s="59">
        <f t="shared" si="38"/>
        <v>1</v>
      </c>
      <c r="FQ38" s="59">
        <f t="shared" si="38"/>
        <v>1</v>
      </c>
      <c r="FR38" s="59">
        <f t="shared" si="38"/>
        <v>1</v>
      </c>
      <c r="FS38" s="105"/>
      <c r="FT38" s="104"/>
      <c r="FU38"/>
      <c r="FV38"/>
      <c r="FW38"/>
      <c r="FX38"/>
      <c r="FY38"/>
    </row>
    <row r="39" spans="2:181" s="45" customFormat="1" ht="14.25" customHeight="1">
      <c r="B39" s="197">
        <v>7</v>
      </c>
      <c r="C39" s="31" t="s">
        <v>640</v>
      </c>
      <c r="D39" s="8" t="s">
        <v>631</v>
      </c>
      <c r="E39" s="9">
        <v>0</v>
      </c>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30"/>
      <c r="CG39" s="30"/>
      <c r="CH39" s="198"/>
      <c r="CI39"/>
      <c r="CJ39" s="183" t="s">
        <v>641</v>
      </c>
      <c r="CK39"/>
      <c r="CL39" s="186"/>
      <c r="CM39"/>
      <c r="CN39" s="105"/>
      <c r="CO39" s="106" t="str">
        <f t="shared" si="30"/>
        <v>Please complete all cells in row</v>
      </c>
      <c r="CP39" s="105"/>
      <c r="CQ39" s="59">
        <f t="shared" si="31"/>
        <v>1</v>
      </c>
      <c r="CR39" s="59">
        <f t="shared" si="31"/>
        <v>1</v>
      </c>
      <c r="CS39" s="59">
        <f t="shared" si="31"/>
        <v>1</v>
      </c>
      <c r="CT39" s="59">
        <f t="shared" si="31"/>
        <v>1</v>
      </c>
      <c r="CU39" s="59">
        <f t="shared" si="31"/>
        <v>1</v>
      </c>
      <c r="CV39" s="59">
        <f t="shared" si="31"/>
        <v>1</v>
      </c>
      <c r="CW39" s="59">
        <f t="shared" si="31"/>
        <v>1</v>
      </c>
      <c r="CX39" s="59">
        <f t="shared" si="31"/>
        <v>1</v>
      </c>
      <c r="CY39" s="59">
        <f t="shared" si="31"/>
        <v>1</v>
      </c>
      <c r="CZ39" s="59">
        <f t="shared" si="31"/>
        <v>1</v>
      </c>
      <c r="DA39" s="59">
        <f t="shared" si="32"/>
        <v>1</v>
      </c>
      <c r="DB39" s="59">
        <f t="shared" si="32"/>
        <v>1</v>
      </c>
      <c r="DC39" s="59">
        <f t="shared" si="32"/>
        <v>1</v>
      </c>
      <c r="DD39" s="59">
        <f t="shared" si="32"/>
        <v>1</v>
      </c>
      <c r="DE39" s="59">
        <f t="shared" si="32"/>
        <v>1</v>
      </c>
      <c r="DF39" s="59">
        <f t="shared" si="32"/>
        <v>1</v>
      </c>
      <c r="DG39" s="59">
        <f t="shared" si="32"/>
        <v>1</v>
      </c>
      <c r="DH39" s="59">
        <f t="shared" si="32"/>
        <v>1</v>
      </c>
      <c r="DI39" s="59">
        <f t="shared" si="32"/>
        <v>1</v>
      </c>
      <c r="DJ39" s="59">
        <f t="shared" si="32"/>
        <v>1</v>
      </c>
      <c r="DK39" s="59">
        <f t="shared" si="33"/>
        <v>1</v>
      </c>
      <c r="DL39" s="59">
        <f t="shared" si="33"/>
        <v>1</v>
      </c>
      <c r="DM39" s="59">
        <f t="shared" si="33"/>
        <v>1</v>
      </c>
      <c r="DN39" s="59">
        <f t="shared" si="33"/>
        <v>1</v>
      </c>
      <c r="DO39" s="59">
        <f t="shared" si="33"/>
        <v>1</v>
      </c>
      <c r="DP39" s="59">
        <f t="shared" si="33"/>
        <v>1</v>
      </c>
      <c r="DQ39" s="59">
        <f t="shared" si="33"/>
        <v>1</v>
      </c>
      <c r="DR39" s="59">
        <f t="shared" si="33"/>
        <v>1</v>
      </c>
      <c r="DS39" s="59">
        <f t="shared" si="33"/>
        <v>1</v>
      </c>
      <c r="DT39" s="59">
        <f t="shared" si="33"/>
        <v>1</v>
      </c>
      <c r="DU39" s="59">
        <f t="shared" si="34"/>
        <v>1</v>
      </c>
      <c r="DV39" s="59">
        <f t="shared" si="34"/>
        <v>1</v>
      </c>
      <c r="DW39" s="59">
        <f t="shared" si="34"/>
        <v>1</v>
      </c>
      <c r="DX39" s="59">
        <f t="shared" si="34"/>
        <v>1</v>
      </c>
      <c r="DY39" s="59">
        <f t="shared" si="34"/>
        <v>1</v>
      </c>
      <c r="DZ39" s="59">
        <f t="shared" si="34"/>
        <v>1</v>
      </c>
      <c r="EA39" s="59">
        <f t="shared" si="34"/>
        <v>1</v>
      </c>
      <c r="EB39" s="59">
        <f t="shared" si="34"/>
        <v>1</v>
      </c>
      <c r="EC39" s="59">
        <f t="shared" si="34"/>
        <v>1</v>
      </c>
      <c r="ED39" s="59">
        <f t="shared" si="34"/>
        <v>1</v>
      </c>
      <c r="EE39" s="59">
        <f t="shared" si="35"/>
        <v>1</v>
      </c>
      <c r="EF39" s="59">
        <f t="shared" si="35"/>
        <v>1</v>
      </c>
      <c r="EG39" s="59">
        <f t="shared" si="35"/>
        <v>1</v>
      </c>
      <c r="EH39" s="59">
        <f t="shared" si="35"/>
        <v>1</v>
      </c>
      <c r="EI39" s="59">
        <f t="shared" si="35"/>
        <v>1</v>
      </c>
      <c r="EJ39" s="59">
        <f t="shared" si="35"/>
        <v>1</v>
      </c>
      <c r="EK39" s="59">
        <f t="shared" si="35"/>
        <v>1</v>
      </c>
      <c r="EL39" s="59">
        <f t="shared" si="35"/>
        <v>1</v>
      </c>
      <c r="EM39" s="59">
        <f t="shared" si="35"/>
        <v>1</v>
      </c>
      <c r="EN39" s="59">
        <f t="shared" si="35"/>
        <v>1</v>
      </c>
      <c r="EO39" s="59">
        <f t="shared" si="36"/>
        <v>1</v>
      </c>
      <c r="EP39" s="59">
        <f t="shared" si="36"/>
        <v>1</v>
      </c>
      <c r="EQ39" s="59">
        <f t="shared" si="36"/>
        <v>1</v>
      </c>
      <c r="ER39" s="59">
        <f t="shared" si="36"/>
        <v>1</v>
      </c>
      <c r="ES39" s="59">
        <f t="shared" si="36"/>
        <v>1</v>
      </c>
      <c r="ET39" s="59">
        <f t="shared" si="36"/>
        <v>1</v>
      </c>
      <c r="EU39" s="59">
        <f t="shared" si="36"/>
        <v>1</v>
      </c>
      <c r="EV39" s="59">
        <f t="shared" si="36"/>
        <v>1</v>
      </c>
      <c r="EW39" s="59">
        <f t="shared" si="36"/>
        <v>1</v>
      </c>
      <c r="EX39" s="59">
        <f t="shared" si="36"/>
        <v>1</v>
      </c>
      <c r="EY39" s="59">
        <f t="shared" si="37"/>
        <v>1</v>
      </c>
      <c r="EZ39" s="59">
        <f t="shared" si="37"/>
        <v>1</v>
      </c>
      <c r="FA39" s="59">
        <f t="shared" si="37"/>
        <v>1</v>
      </c>
      <c r="FB39" s="59">
        <f t="shared" si="37"/>
        <v>1</v>
      </c>
      <c r="FC39" s="59">
        <f t="shared" si="37"/>
        <v>1</v>
      </c>
      <c r="FD39" s="59">
        <f t="shared" si="37"/>
        <v>1</v>
      </c>
      <c r="FE39" s="59">
        <f t="shared" si="37"/>
        <v>1</v>
      </c>
      <c r="FF39" s="59">
        <f t="shared" si="37"/>
        <v>1</v>
      </c>
      <c r="FG39" s="59">
        <f t="shared" si="37"/>
        <v>1</v>
      </c>
      <c r="FH39" s="59">
        <f t="shared" si="37"/>
        <v>1</v>
      </c>
      <c r="FI39" s="59">
        <f t="shared" si="38"/>
        <v>1</v>
      </c>
      <c r="FJ39" s="59">
        <f t="shared" si="38"/>
        <v>1</v>
      </c>
      <c r="FK39" s="59">
        <f t="shared" si="38"/>
        <v>1</v>
      </c>
      <c r="FL39" s="59">
        <f t="shared" si="38"/>
        <v>1</v>
      </c>
      <c r="FM39" s="59">
        <f t="shared" si="38"/>
        <v>1</v>
      </c>
      <c r="FN39" s="59">
        <f t="shared" si="38"/>
        <v>1</v>
      </c>
      <c r="FO39" s="59">
        <f t="shared" si="38"/>
        <v>1</v>
      </c>
      <c r="FP39" s="59">
        <f t="shared" si="38"/>
        <v>1</v>
      </c>
      <c r="FQ39" s="59">
        <f t="shared" si="38"/>
        <v>1</v>
      </c>
      <c r="FR39" s="59">
        <f t="shared" si="38"/>
        <v>1</v>
      </c>
      <c r="FS39" s="105"/>
      <c r="FT39" s="104"/>
      <c r="FU39"/>
      <c r="FV39"/>
      <c r="FW39"/>
      <c r="FX39"/>
      <c r="FY39"/>
    </row>
    <row r="40" spans="2:181" s="45" customFormat="1" ht="14.25" customHeight="1">
      <c r="B40" s="197">
        <v>8</v>
      </c>
      <c r="C40" s="31" t="s">
        <v>643</v>
      </c>
      <c r="D40" s="8" t="s">
        <v>644</v>
      </c>
      <c r="E40" s="9">
        <v>0</v>
      </c>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30"/>
      <c r="CG40" s="30"/>
      <c r="CH40" s="198"/>
      <c r="CI40"/>
      <c r="CJ40" s="183" t="s">
        <v>645</v>
      </c>
      <c r="CK40"/>
      <c r="CL40" s="186"/>
      <c r="CM40"/>
      <c r="CN40" s="105"/>
      <c r="CO40" s="106" t="str">
        <f t="shared" si="30"/>
        <v>Please complete all cells in row</v>
      </c>
      <c r="CP40" s="105"/>
      <c r="CQ40" s="59">
        <f t="shared" si="31"/>
        <v>1</v>
      </c>
      <c r="CR40" s="59">
        <f t="shared" si="31"/>
        <v>1</v>
      </c>
      <c r="CS40" s="59">
        <f t="shared" si="31"/>
        <v>1</v>
      </c>
      <c r="CT40" s="59">
        <f t="shared" si="31"/>
        <v>1</v>
      </c>
      <c r="CU40" s="59">
        <f t="shared" si="31"/>
        <v>1</v>
      </c>
      <c r="CV40" s="59">
        <f t="shared" si="31"/>
        <v>1</v>
      </c>
      <c r="CW40" s="59">
        <f t="shared" si="31"/>
        <v>1</v>
      </c>
      <c r="CX40" s="59">
        <f t="shared" si="31"/>
        <v>1</v>
      </c>
      <c r="CY40" s="59">
        <f t="shared" si="31"/>
        <v>1</v>
      </c>
      <c r="CZ40" s="59">
        <f t="shared" si="31"/>
        <v>1</v>
      </c>
      <c r="DA40" s="59">
        <f t="shared" si="32"/>
        <v>1</v>
      </c>
      <c r="DB40" s="59">
        <f t="shared" si="32"/>
        <v>1</v>
      </c>
      <c r="DC40" s="59">
        <f t="shared" si="32"/>
        <v>1</v>
      </c>
      <c r="DD40" s="59">
        <f t="shared" si="32"/>
        <v>1</v>
      </c>
      <c r="DE40" s="59">
        <f t="shared" si="32"/>
        <v>1</v>
      </c>
      <c r="DF40" s="59">
        <f t="shared" si="32"/>
        <v>1</v>
      </c>
      <c r="DG40" s="59">
        <f t="shared" si="32"/>
        <v>1</v>
      </c>
      <c r="DH40" s="59">
        <f t="shared" si="32"/>
        <v>1</v>
      </c>
      <c r="DI40" s="59">
        <f t="shared" si="32"/>
        <v>1</v>
      </c>
      <c r="DJ40" s="59">
        <f t="shared" si="32"/>
        <v>1</v>
      </c>
      <c r="DK40" s="59">
        <f t="shared" si="33"/>
        <v>1</v>
      </c>
      <c r="DL40" s="59">
        <f t="shared" si="33"/>
        <v>1</v>
      </c>
      <c r="DM40" s="59">
        <f t="shared" si="33"/>
        <v>1</v>
      </c>
      <c r="DN40" s="59">
        <f t="shared" si="33"/>
        <v>1</v>
      </c>
      <c r="DO40" s="59">
        <f t="shared" si="33"/>
        <v>1</v>
      </c>
      <c r="DP40" s="59">
        <f t="shared" si="33"/>
        <v>1</v>
      </c>
      <c r="DQ40" s="59">
        <f t="shared" si="33"/>
        <v>1</v>
      </c>
      <c r="DR40" s="59">
        <f t="shared" si="33"/>
        <v>1</v>
      </c>
      <c r="DS40" s="59">
        <f t="shared" si="33"/>
        <v>1</v>
      </c>
      <c r="DT40" s="59">
        <f t="shared" si="33"/>
        <v>1</v>
      </c>
      <c r="DU40" s="59">
        <f t="shared" si="34"/>
        <v>1</v>
      </c>
      <c r="DV40" s="59">
        <f t="shared" si="34"/>
        <v>1</v>
      </c>
      <c r="DW40" s="59">
        <f t="shared" si="34"/>
        <v>1</v>
      </c>
      <c r="DX40" s="59">
        <f t="shared" si="34"/>
        <v>1</v>
      </c>
      <c r="DY40" s="59">
        <f t="shared" si="34"/>
        <v>1</v>
      </c>
      <c r="DZ40" s="59">
        <f t="shared" si="34"/>
        <v>1</v>
      </c>
      <c r="EA40" s="59">
        <f t="shared" si="34"/>
        <v>1</v>
      </c>
      <c r="EB40" s="59">
        <f t="shared" si="34"/>
        <v>1</v>
      </c>
      <c r="EC40" s="59">
        <f t="shared" si="34"/>
        <v>1</v>
      </c>
      <c r="ED40" s="59">
        <f t="shared" si="34"/>
        <v>1</v>
      </c>
      <c r="EE40" s="59">
        <f t="shared" si="35"/>
        <v>1</v>
      </c>
      <c r="EF40" s="59">
        <f t="shared" si="35"/>
        <v>1</v>
      </c>
      <c r="EG40" s="59">
        <f t="shared" si="35"/>
        <v>1</v>
      </c>
      <c r="EH40" s="59">
        <f t="shared" si="35"/>
        <v>1</v>
      </c>
      <c r="EI40" s="59">
        <f t="shared" si="35"/>
        <v>1</v>
      </c>
      <c r="EJ40" s="59">
        <f t="shared" si="35"/>
        <v>1</v>
      </c>
      <c r="EK40" s="59">
        <f t="shared" si="35"/>
        <v>1</v>
      </c>
      <c r="EL40" s="59">
        <f t="shared" si="35"/>
        <v>1</v>
      </c>
      <c r="EM40" s="59">
        <f t="shared" si="35"/>
        <v>1</v>
      </c>
      <c r="EN40" s="59">
        <f t="shared" si="35"/>
        <v>1</v>
      </c>
      <c r="EO40" s="59">
        <f t="shared" si="36"/>
        <v>1</v>
      </c>
      <c r="EP40" s="59">
        <f t="shared" si="36"/>
        <v>1</v>
      </c>
      <c r="EQ40" s="59">
        <f t="shared" si="36"/>
        <v>1</v>
      </c>
      <c r="ER40" s="59">
        <f t="shared" si="36"/>
        <v>1</v>
      </c>
      <c r="ES40" s="59">
        <f t="shared" si="36"/>
        <v>1</v>
      </c>
      <c r="ET40" s="59">
        <f t="shared" si="36"/>
        <v>1</v>
      </c>
      <c r="EU40" s="59">
        <f t="shared" si="36"/>
        <v>1</v>
      </c>
      <c r="EV40" s="59">
        <f t="shared" si="36"/>
        <v>1</v>
      </c>
      <c r="EW40" s="59">
        <f t="shared" si="36"/>
        <v>1</v>
      </c>
      <c r="EX40" s="59">
        <f t="shared" si="36"/>
        <v>1</v>
      </c>
      <c r="EY40" s="59">
        <f t="shared" si="37"/>
        <v>1</v>
      </c>
      <c r="EZ40" s="59">
        <f t="shared" si="37"/>
        <v>1</v>
      </c>
      <c r="FA40" s="59">
        <f t="shared" si="37"/>
        <v>1</v>
      </c>
      <c r="FB40" s="59">
        <f t="shared" si="37"/>
        <v>1</v>
      </c>
      <c r="FC40" s="59">
        <f t="shared" si="37"/>
        <v>1</v>
      </c>
      <c r="FD40" s="59">
        <f t="shared" si="37"/>
        <v>1</v>
      </c>
      <c r="FE40" s="59">
        <f t="shared" si="37"/>
        <v>1</v>
      </c>
      <c r="FF40" s="59">
        <f t="shared" si="37"/>
        <v>1</v>
      </c>
      <c r="FG40" s="59">
        <f t="shared" si="37"/>
        <v>1</v>
      </c>
      <c r="FH40" s="59">
        <f t="shared" si="37"/>
        <v>1</v>
      </c>
      <c r="FI40" s="59">
        <f t="shared" si="38"/>
        <v>1</v>
      </c>
      <c r="FJ40" s="59">
        <f t="shared" si="38"/>
        <v>1</v>
      </c>
      <c r="FK40" s="59">
        <f t="shared" si="38"/>
        <v>1</v>
      </c>
      <c r="FL40" s="59">
        <f t="shared" si="38"/>
        <v>1</v>
      </c>
      <c r="FM40" s="59">
        <f t="shared" si="38"/>
        <v>1</v>
      </c>
      <c r="FN40" s="59">
        <f t="shared" si="38"/>
        <v>1</v>
      </c>
      <c r="FO40" s="59">
        <f t="shared" si="38"/>
        <v>1</v>
      </c>
      <c r="FP40" s="59">
        <f t="shared" si="38"/>
        <v>1</v>
      </c>
      <c r="FQ40" s="59">
        <f t="shared" si="38"/>
        <v>1</v>
      </c>
      <c r="FR40" s="59">
        <f t="shared" si="38"/>
        <v>1</v>
      </c>
      <c r="FS40" s="105"/>
      <c r="FT40" s="104"/>
      <c r="FU40"/>
      <c r="FV40"/>
      <c r="FW40"/>
      <c r="FX40"/>
      <c r="FY40"/>
    </row>
    <row r="41" spans="2:181" s="45" customFormat="1" ht="14.25" customHeight="1">
      <c r="B41" s="197">
        <v>9</v>
      </c>
      <c r="C41" s="31" t="s">
        <v>647</v>
      </c>
      <c r="D41" s="8" t="s">
        <v>648</v>
      </c>
      <c r="E41" s="9">
        <v>0</v>
      </c>
      <c r="F41" s="32">
        <f t="shared" ref="F41:BQ41" si="39">F35*0.06*1000</f>
        <v>0</v>
      </c>
      <c r="G41" s="33">
        <f t="shared" si="39"/>
        <v>0</v>
      </c>
      <c r="H41" s="33">
        <f t="shared" si="39"/>
        <v>0</v>
      </c>
      <c r="I41" s="33">
        <f t="shared" si="39"/>
        <v>0</v>
      </c>
      <c r="J41" s="33">
        <f t="shared" si="39"/>
        <v>0</v>
      </c>
      <c r="K41" s="33">
        <f t="shared" si="39"/>
        <v>0</v>
      </c>
      <c r="L41" s="33">
        <f t="shared" si="39"/>
        <v>0</v>
      </c>
      <c r="M41" s="33">
        <f t="shared" si="39"/>
        <v>0</v>
      </c>
      <c r="N41" s="33">
        <f t="shared" si="39"/>
        <v>0</v>
      </c>
      <c r="O41" s="33">
        <f t="shared" si="39"/>
        <v>0</v>
      </c>
      <c r="P41" s="33">
        <f t="shared" si="39"/>
        <v>0</v>
      </c>
      <c r="Q41" s="33">
        <f t="shared" si="39"/>
        <v>0</v>
      </c>
      <c r="R41" s="33">
        <f t="shared" si="39"/>
        <v>0</v>
      </c>
      <c r="S41" s="33">
        <f t="shared" si="39"/>
        <v>0</v>
      </c>
      <c r="T41" s="33">
        <f t="shared" si="39"/>
        <v>0</v>
      </c>
      <c r="U41" s="33">
        <f t="shared" si="39"/>
        <v>0</v>
      </c>
      <c r="V41" s="33">
        <f t="shared" si="39"/>
        <v>0</v>
      </c>
      <c r="W41" s="33">
        <f t="shared" si="39"/>
        <v>0</v>
      </c>
      <c r="X41" s="33">
        <f t="shared" si="39"/>
        <v>0</v>
      </c>
      <c r="Y41" s="33">
        <f t="shared" si="39"/>
        <v>0</v>
      </c>
      <c r="Z41" s="33">
        <f t="shared" si="39"/>
        <v>0</v>
      </c>
      <c r="AA41" s="33">
        <f t="shared" si="39"/>
        <v>0</v>
      </c>
      <c r="AB41" s="33">
        <f t="shared" si="39"/>
        <v>0</v>
      </c>
      <c r="AC41" s="33">
        <f t="shared" si="39"/>
        <v>0</v>
      </c>
      <c r="AD41" s="33">
        <f t="shared" si="39"/>
        <v>0</v>
      </c>
      <c r="AE41" s="33">
        <f t="shared" si="39"/>
        <v>0</v>
      </c>
      <c r="AF41" s="33">
        <f t="shared" si="39"/>
        <v>0</v>
      </c>
      <c r="AG41" s="33">
        <f t="shared" si="39"/>
        <v>0</v>
      </c>
      <c r="AH41" s="33">
        <f t="shared" si="39"/>
        <v>0</v>
      </c>
      <c r="AI41" s="33">
        <f t="shared" si="39"/>
        <v>0</v>
      </c>
      <c r="AJ41" s="33">
        <f t="shared" si="39"/>
        <v>0</v>
      </c>
      <c r="AK41" s="33">
        <f t="shared" si="39"/>
        <v>0</v>
      </c>
      <c r="AL41" s="33">
        <f t="shared" si="39"/>
        <v>0</v>
      </c>
      <c r="AM41" s="33">
        <f t="shared" si="39"/>
        <v>0</v>
      </c>
      <c r="AN41" s="33">
        <f t="shared" si="39"/>
        <v>0</v>
      </c>
      <c r="AO41" s="33">
        <f t="shared" si="39"/>
        <v>0</v>
      </c>
      <c r="AP41" s="33">
        <f t="shared" si="39"/>
        <v>0</v>
      </c>
      <c r="AQ41" s="33">
        <f t="shared" si="39"/>
        <v>0</v>
      </c>
      <c r="AR41" s="33">
        <f t="shared" si="39"/>
        <v>0</v>
      </c>
      <c r="AS41" s="33">
        <f t="shared" si="39"/>
        <v>0</v>
      </c>
      <c r="AT41" s="33">
        <f t="shared" si="39"/>
        <v>0</v>
      </c>
      <c r="AU41" s="33">
        <f t="shared" si="39"/>
        <v>0</v>
      </c>
      <c r="AV41" s="33">
        <f t="shared" si="39"/>
        <v>0</v>
      </c>
      <c r="AW41" s="33">
        <f t="shared" si="39"/>
        <v>0</v>
      </c>
      <c r="AX41" s="33">
        <f t="shared" si="39"/>
        <v>0</v>
      </c>
      <c r="AY41" s="33">
        <f t="shared" si="39"/>
        <v>0</v>
      </c>
      <c r="AZ41" s="33">
        <f t="shared" si="39"/>
        <v>0</v>
      </c>
      <c r="BA41" s="33">
        <f t="shared" si="39"/>
        <v>0</v>
      </c>
      <c r="BB41" s="33">
        <f t="shared" si="39"/>
        <v>0</v>
      </c>
      <c r="BC41" s="33">
        <f t="shared" si="39"/>
        <v>0</v>
      </c>
      <c r="BD41" s="33">
        <f t="shared" si="39"/>
        <v>0</v>
      </c>
      <c r="BE41" s="36">
        <f t="shared" si="39"/>
        <v>0</v>
      </c>
      <c r="BF41" s="36">
        <f t="shared" si="39"/>
        <v>0</v>
      </c>
      <c r="BG41" s="33">
        <f t="shared" si="39"/>
        <v>0</v>
      </c>
      <c r="BH41" s="33">
        <f t="shared" si="39"/>
        <v>0</v>
      </c>
      <c r="BI41" s="33">
        <f t="shared" si="39"/>
        <v>0</v>
      </c>
      <c r="BJ41" s="33">
        <f t="shared" si="39"/>
        <v>0</v>
      </c>
      <c r="BK41" s="33">
        <f t="shared" si="39"/>
        <v>0</v>
      </c>
      <c r="BL41" s="33">
        <f t="shared" si="39"/>
        <v>0</v>
      </c>
      <c r="BM41" s="33">
        <f t="shared" si="39"/>
        <v>0</v>
      </c>
      <c r="BN41" s="33">
        <f t="shared" si="39"/>
        <v>0</v>
      </c>
      <c r="BO41" s="33">
        <f t="shared" si="39"/>
        <v>0</v>
      </c>
      <c r="BP41" s="33">
        <f t="shared" si="39"/>
        <v>0</v>
      </c>
      <c r="BQ41" s="33">
        <f t="shared" si="39"/>
        <v>0</v>
      </c>
      <c r="BR41" s="33">
        <f t="shared" ref="BR41:CH41" si="40">BR35*0.06*1000</f>
        <v>0</v>
      </c>
      <c r="BS41" s="33">
        <f t="shared" si="40"/>
        <v>0</v>
      </c>
      <c r="BT41" s="33">
        <f t="shared" si="40"/>
        <v>0</v>
      </c>
      <c r="BU41" s="33">
        <f t="shared" si="40"/>
        <v>0</v>
      </c>
      <c r="BV41" s="33">
        <f t="shared" si="40"/>
        <v>0</v>
      </c>
      <c r="BW41" s="33">
        <f t="shared" si="40"/>
        <v>0</v>
      </c>
      <c r="BX41" s="33">
        <f t="shared" si="40"/>
        <v>0</v>
      </c>
      <c r="BY41" s="33">
        <f t="shared" si="40"/>
        <v>0</v>
      </c>
      <c r="BZ41" s="33">
        <f t="shared" si="40"/>
        <v>0</v>
      </c>
      <c r="CA41" s="33">
        <f t="shared" si="40"/>
        <v>0</v>
      </c>
      <c r="CB41" s="33">
        <f t="shared" si="40"/>
        <v>0</v>
      </c>
      <c r="CC41" s="33">
        <f t="shared" si="40"/>
        <v>0</v>
      </c>
      <c r="CD41" s="33">
        <f t="shared" si="40"/>
        <v>0</v>
      </c>
      <c r="CE41" s="33">
        <f t="shared" si="40"/>
        <v>0</v>
      </c>
      <c r="CF41" s="33">
        <f t="shared" si="40"/>
        <v>0</v>
      </c>
      <c r="CG41" s="33">
        <f t="shared" si="40"/>
        <v>0</v>
      </c>
      <c r="CH41" s="199">
        <f t="shared" si="40"/>
        <v>0</v>
      </c>
      <c r="CI41"/>
      <c r="CJ41" s="183" t="s">
        <v>649</v>
      </c>
      <c r="CK41"/>
      <c r="CL41" s="186"/>
      <c r="CM41"/>
      <c r="CN41" s="105"/>
      <c r="CO41"/>
      <c r="CP41" s="105"/>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s="105"/>
      <c r="FT41" s="104"/>
      <c r="FU41"/>
      <c r="FV41"/>
      <c r="FW41"/>
      <c r="FX41"/>
      <c r="FY41"/>
    </row>
    <row r="42" spans="2:181" s="45" customFormat="1" ht="14.25" customHeight="1" thickBot="1">
      <c r="B42" s="200">
        <v>10</v>
      </c>
      <c r="C42" s="201" t="s">
        <v>651</v>
      </c>
      <c r="D42" s="202" t="s">
        <v>652</v>
      </c>
      <c r="E42" s="203">
        <v>0</v>
      </c>
      <c r="F42" s="204"/>
      <c r="G42" s="206"/>
      <c r="H42" s="206"/>
      <c r="I42" s="206"/>
      <c r="J42" s="206"/>
      <c r="K42" s="206"/>
      <c r="L42" s="206"/>
      <c r="M42" s="206"/>
      <c r="N42" s="206"/>
      <c r="O42" s="206"/>
      <c r="P42" s="206"/>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206"/>
      <c r="BF42" s="206"/>
      <c r="BG42" s="206"/>
      <c r="BH42" s="206"/>
      <c r="BI42" s="206"/>
      <c r="BJ42" s="206"/>
      <c r="BK42" s="206"/>
      <c r="BL42" s="206"/>
      <c r="BM42" s="206"/>
      <c r="BN42" s="206"/>
      <c r="BO42" s="206"/>
      <c r="BP42" s="206"/>
      <c r="BQ42" s="206"/>
      <c r="BR42" s="206"/>
      <c r="BS42" s="206"/>
      <c r="BT42" s="206"/>
      <c r="BU42" s="206"/>
      <c r="BV42" s="206"/>
      <c r="BW42" s="206"/>
      <c r="BX42" s="206"/>
      <c r="BY42" s="206"/>
      <c r="BZ42" s="206"/>
      <c r="CA42" s="206"/>
      <c r="CB42" s="206"/>
      <c r="CC42" s="206"/>
      <c r="CD42" s="206"/>
      <c r="CE42" s="206"/>
      <c r="CF42" s="207"/>
      <c r="CG42" s="207"/>
      <c r="CH42" s="208">
        <f xml:space="preserve"> IFERROR( SUM( F42:CG42 ), 0 )</f>
        <v>0</v>
      </c>
      <c r="CI42"/>
      <c r="CJ42" s="184" t="s">
        <v>653</v>
      </c>
      <c r="CK42"/>
      <c r="CL42" s="187"/>
      <c r="CM42"/>
      <c r="CN42" s="105"/>
      <c r="CO42" s="106" t="str">
        <f>IF( SUM( CP42:FQ42 ) = 0, 0, $CQ$7 )</f>
        <v>Please complete all cells in row</v>
      </c>
      <c r="CP42" s="105"/>
      <c r="CQ42" s="59">
        <f t="shared" ref="CQ42:DV42" si="41" xml:space="preserve"> IF( ISNUMBER(G42 ), 0, 1 )</f>
        <v>1</v>
      </c>
      <c r="CR42" s="59">
        <f t="shared" si="41"/>
        <v>1</v>
      </c>
      <c r="CS42" s="59">
        <f t="shared" si="41"/>
        <v>1</v>
      </c>
      <c r="CT42" s="59">
        <f t="shared" si="41"/>
        <v>1</v>
      </c>
      <c r="CU42" s="59">
        <f t="shared" si="41"/>
        <v>1</v>
      </c>
      <c r="CV42" s="59">
        <f t="shared" si="41"/>
        <v>1</v>
      </c>
      <c r="CW42" s="59">
        <f t="shared" si="41"/>
        <v>1</v>
      </c>
      <c r="CX42" s="59">
        <f t="shared" si="41"/>
        <v>1</v>
      </c>
      <c r="CY42" s="59">
        <f t="shared" si="41"/>
        <v>1</v>
      </c>
      <c r="CZ42" s="59">
        <f t="shared" si="41"/>
        <v>1</v>
      </c>
      <c r="DA42" s="59">
        <f t="shared" si="41"/>
        <v>1</v>
      </c>
      <c r="DB42" s="59">
        <f t="shared" si="41"/>
        <v>1</v>
      </c>
      <c r="DC42" s="59">
        <f t="shared" si="41"/>
        <v>1</v>
      </c>
      <c r="DD42" s="59">
        <f t="shared" si="41"/>
        <v>1</v>
      </c>
      <c r="DE42" s="59">
        <f t="shared" si="41"/>
        <v>1</v>
      </c>
      <c r="DF42" s="59">
        <f t="shared" si="41"/>
        <v>1</v>
      </c>
      <c r="DG42" s="59">
        <f t="shared" si="41"/>
        <v>1</v>
      </c>
      <c r="DH42" s="59">
        <f t="shared" si="41"/>
        <v>1</v>
      </c>
      <c r="DI42" s="59">
        <f t="shared" si="41"/>
        <v>1</v>
      </c>
      <c r="DJ42" s="59">
        <f t="shared" si="41"/>
        <v>1</v>
      </c>
      <c r="DK42" s="59">
        <f t="shared" si="41"/>
        <v>1</v>
      </c>
      <c r="DL42" s="59">
        <f t="shared" si="41"/>
        <v>1</v>
      </c>
      <c r="DM42" s="59">
        <f t="shared" si="41"/>
        <v>1</v>
      </c>
      <c r="DN42" s="59">
        <f t="shared" si="41"/>
        <v>1</v>
      </c>
      <c r="DO42" s="59">
        <f t="shared" si="41"/>
        <v>1</v>
      </c>
      <c r="DP42" s="59">
        <f t="shared" si="41"/>
        <v>1</v>
      </c>
      <c r="DQ42" s="59">
        <f t="shared" si="41"/>
        <v>1</v>
      </c>
      <c r="DR42" s="59">
        <f t="shared" si="41"/>
        <v>1</v>
      </c>
      <c r="DS42" s="59">
        <f t="shared" si="41"/>
        <v>1</v>
      </c>
      <c r="DT42" s="59">
        <f t="shared" si="41"/>
        <v>1</v>
      </c>
      <c r="DU42" s="59">
        <f t="shared" si="41"/>
        <v>1</v>
      </c>
      <c r="DV42" s="59">
        <f t="shared" si="41"/>
        <v>1</v>
      </c>
      <c r="DW42" s="59">
        <f t="shared" ref="DW42:FB42" si="42" xml:space="preserve"> IF( ISNUMBER(AM42 ), 0, 1 )</f>
        <v>1</v>
      </c>
      <c r="DX42" s="59">
        <f t="shared" si="42"/>
        <v>1</v>
      </c>
      <c r="DY42" s="59">
        <f t="shared" si="42"/>
        <v>1</v>
      </c>
      <c r="DZ42" s="59">
        <f t="shared" si="42"/>
        <v>1</v>
      </c>
      <c r="EA42" s="59">
        <f t="shared" si="42"/>
        <v>1</v>
      </c>
      <c r="EB42" s="59">
        <f t="shared" si="42"/>
        <v>1</v>
      </c>
      <c r="EC42" s="59">
        <f t="shared" si="42"/>
        <v>1</v>
      </c>
      <c r="ED42" s="59">
        <f t="shared" si="42"/>
        <v>1</v>
      </c>
      <c r="EE42" s="59">
        <f t="shared" si="42"/>
        <v>1</v>
      </c>
      <c r="EF42" s="59">
        <f t="shared" si="42"/>
        <v>1</v>
      </c>
      <c r="EG42" s="59">
        <f t="shared" si="42"/>
        <v>1</v>
      </c>
      <c r="EH42" s="59">
        <f t="shared" si="42"/>
        <v>1</v>
      </c>
      <c r="EI42" s="59">
        <f t="shared" si="42"/>
        <v>1</v>
      </c>
      <c r="EJ42" s="59">
        <f t="shared" si="42"/>
        <v>1</v>
      </c>
      <c r="EK42" s="59">
        <f t="shared" si="42"/>
        <v>1</v>
      </c>
      <c r="EL42" s="59">
        <f t="shared" si="42"/>
        <v>1</v>
      </c>
      <c r="EM42" s="59">
        <f t="shared" si="42"/>
        <v>1</v>
      </c>
      <c r="EN42" s="59">
        <f t="shared" si="42"/>
        <v>1</v>
      </c>
      <c r="EO42" s="59">
        <f t="shared" si="42"/>
        <v>1</v>
      </c>
      <c r="EP42" s="59">
        <f t="shared" si="42"/>
        <v>1</v>
      </c>
      <c r="EQ42" s="59">
        <f t="shared" si="42"/>
        <v>1</v>
      </c>
      <c r="ER42" s="59">
        <f t="shared" si="42"/>
        <v>1</v>
      </c>
      <c r="ES42" s="59">
        <f t="shared" si="42"/>
        <v>1</v>
      </c>
      <c r="ET42" s="59">
        <f t="shared" si="42"/>
        <v>1</v>
      </c>
      <c r="EU42" s="59">
        <f t="shared" si="42"/>
        <v>1</v>
      </c>
      <c r="EV42" s="59">
        <f t="shared" si="42"/>
        <v>1</v>
      </c>
      <c r="EW42" s="59">
        <f t="shared" si="42"/>
        <v>1</v>
      </c>
      <c r="EX42" s="59">
        <f t="shared" si="42"/>
        <v>1</v>
      </c>
      <c r="EY42" s="59">
        <f t="shared" si="42"/>
        <v>1</v>
      </c>
      <c r="EZ42" s="59">
        <f t="shared" si="42"/>
        <v>1</v>
      </c>
      <c r="FA42" s="59">
        <f t="shared" si="42"/>
        <v>1</v>
      </c>
      <c r="FB42" s="59">
        <f t="shared" si="42"/>
        <v>1</v>
      </c>
      <c r="FC42" s="59">
        <f t="shared" ref="FC42:FR42" si="43" xml:space="preserve"> IF( ISNUMBER(BS42 ), 0, 1 )</f>
        <v>1</v>
      </c>
      <c r="FD42" s="59">
        <f t="shared" si="43"/>
        <v>1</v>
      </c>
      <c r="FE42" s="59">
        <f t="shared" si="43"/>
        <v>1</v>
      </c>
      <c r="FF42" s="59">
        <f t="shared" si="43"/>
        <v>1</v>
      </c>
      <c r="FG42" s="59">
        <f t="shared" si="43"/>
        <v>1</v>
      </c>
      <c r="FH42" s="59">
        <f t="shared" si="43"/>
        <v>1</v>
      </c>
      <c r="FI42" s="59">
        <f t="shared" si="43"/>
        <v>1</v>
      </c>
      <c r="FJ42" s="59">
        <f t="shared" si="43"/>
        <v>1</v>
      </c>
      <c r="FK42" s="59">
        <f t="shared" si="43"/>
        <v>1</v>
      </c>
      <c r="FL42" s="59">
        <f t="shared" si="43"/>
        <v>1</v>
      </c>
      <c r="FM42" s="59">
        <f t="shared" si="43"/>
        <v>1</v>
      </c>
      <c r="FN42" s="59">
        <f t="shared" si="43"/>
        <v>1</v>
      </c>
      <c r="FO42" s="59">
        <f t="shared" si="43"/>
        <v>1</v>
      </c>
      <c r="FP42" s="59">
        <f t="shared" si="43"/>
        <v>1</v>
      </c>
      <c r="FQ42" s="59">
        <f t="shared" si="43"/>
        <v>1</v>
      </c>
      <c r="FR42" s="59">
        <f t="shared" si="43"/>
        <v>0</v>
      </c>
      <c r="FS42" s="105"/>
      <c r="FT42" s="104"/>
      <c r="FU42"/>
      <c r="FV42"/>
      <c r="FW42"/>
      <c r="FX42"/>
      <c r="FY42"/>
    </row>
    <row r="43" spans="2:181" s="45" customFormat="1" ht="14.25" customHeight="1" thickTop="1">
      <c r="B43" s="46"/>
      <c r="C43" s="5"/>
      <c r="D43" s="5"/>
      <c r="E43" s="5"/>
      <c r="F43" s="5"/>
      <c r="G43" s="10"/>
      <c r="H43" s="10"/>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c r="CK43" s="11"/>
      <c r="CL43"/>
      <c r="CM43"/>
      <c r="CN43" s="105"/>
      <c r="CO43"/>
      <c r="CP43" s="48"/>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s="48"/>
      <c r="FU43"/>
      <c r="FV43"/>
      <c r="FW43"/>
      <c r="FX43"/>
      <c r="FY43"/>
    </row>
    <row r="44" spans="2:181" ht="14.25" customHeight="1">
      <c r="B44" s="12" t="s">
        <v>659</v>
      </c>
      <c r="C44" s="12"/>
      <c r="D44" s="13"/>
      <c r="E44" s="14"/>
      <c r="F44" s="14"/>
      <c r="G44" s="14"/>
      <c r="H44" s="14"/>
      <c r="I44" s="15"/>
      <c r="J44" s="15"/>
      <c r="K44" s="15"/>
      <c r="L44" s="15"/>
      <c r="M44" s="2"/>
      <c r="N44" s="2"/>
      <c r="O44" s="2"/>
      <c r="P44" s="2"/>
      <c r="Q44" s="2"/>
      <c r="R44" s="2"/>
      <c r="S44" s="2"/>
      <c r="T44" s="2"/>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N44" s="105"/>
      <c r="CO44"/>
      <c r="CP44" s="48"/>
      <c r="FS44" s="48"/>
      <c r="FU44"/>
      <c r="FV44"/>
      <c r="FW44"/>
      <c r="FX44"/>
      <c r="FY44"/>
    </row>
    <row r="45" spans="2:181" ht="14.25" customHeight="1">
      <c r="B45" s="29"/>
      <c r="C45" s="17" t="s">
        <v>660</v>
      </c>
      <c r="D45" s="13"/>
      <c r="E45" s="14"/>
      <c r="F45" s="14"/>
      <c r="G45" s="14"/>
      <c r="H45" s="14"/>
      <c r="I45" s="15"/>
      <c r="J45" s="15"/>
      <c r="K45" s="15"/>
      <c r="L45" s="15"/>
      <c r="M45" s="2"/>
      <c r="N45" s="2"/>
      <c r="O45" s="2"/>
      <c r="P45" s="2"/>
      <c r="Q45" s="2"/>
      <c r="R45" s="2"/>
      <c r="S45" s="2"/>
      <c r="T45" s="2"/>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N45" s="105"/>
      <c r="CO45"/>
      <c r="CP45" s="48"/>
      <c r="FS45" s="48"/>
      <c r="FU45"/>
      <c r="FV45"/>
      <c r="FW45"/>
      <c r="FX45"/>
      <c r="FY45"/>
    </row>
    <row r="46" spans="2:181" ht="14.25" customHeight="1">
      <c r="B46" s="54"/>
      <c r="C46" s="17" t="s">
        <v>661</v>
      </c>
      <c r="D46" s="18"/>
      <c r="E46" s="19"/>
      <c r="F46" s="19"/>
      <c r="G46" s="19"/>
      <c r="H46" s="19"/>
      <c r="I46" s="19"/>
      <c r="J46" s="19"/>
      <c r="K46" s="19"/>
      <c r="L46" s="19"/>
      <c r="M46" s="20"/>
      <c r="N46" s="19"/>
      <c r="O46" s="19"/>
      <c r="P46" s="19"/>
      <c r="Q46" s="19"/>
      <c r="R46" s="19"/>
      <c r="S46" s="19"/>
      <c r="T46" s="19"/>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N46" s="105"/>
      <c r="CO46"/>
      <c r="CP46" s="48"/>
      <c r="FS46" s="48"/>
    </row>
    <row r="47" spans="2:181" ht="14.25" customHeight="1">
      <c r="B47" s="33"/>
      <c r="C47" s="17" t="s">
        <v>662</v>
      </c>
      <c r="D47" s="21"/>
      <c r="E47" s="19"/>
      <c r="F47" s="19"/>
      <c r="G47" s="19"/>
      <c r="H47" s="19"/>
      <c r="I47" s="19"/>
      <c r="J47" s="19"/>
      <c r="K47" s="19"/>
      <c r="L47" s="19"/>
      <c r="M47" s="20"/>
      <c r="N47" s="19"/>
      <c r="O47" s="19"/>
      <c r="P47" s="19"/>
      <c r="Q47" s="19"/>
      <c r="R47" s="19"/>
      <c r="S47" s="19"/>
      <c r="T47" s="19"/>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N47" s="105"/>
      <c r="CO47"/>
      <c r="CP47" s="48"/>
      <c r="FS47" s="48"/>
    </row>
    <row r="48" spans="2:181" ht="14.25" customHeight="1">
      <c r="B48" s="22"/>
      <c r="C48" s="17" t="s">
        <v>663</v>
      </c>
      <c r="D48" s="18"/>
      <c r="E48" s="19"/>
      <c r="F48" s="19"/>
      <c r="G48" s="19"/>
      <c r="H48" s="19"/>
      <c r="I48" s="19"/>
      <c r="J48" s="19"/>
      <c r="K48" s="19"/>
      <c r="L48" s="19"/>
      <c r="M48" s="20"/>
      <c r="N48" s="19"/>
      <c r="O48" s="19"/>
      <c r="P48" s="19"/>
      <c r="Q48" s="19"/>
      <c r="R48" s="19"/>
      <c r="S48" s="19"/>
      <c r="T48" s="19"/>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N48" s="105"/>
      <c r="CO48"/>
      <c r="CP48" s="48"/>
      <c r="FS48" s="48"/>
    </row>
    <row r="49" spans="1:175" ht="14.25" customHeight="1">
      <c r="B49" s="23"/>
      <c r="C49" s="17" t="s">
        <v>664</v>
      </c>
      <c r="D49" s="18"/>
      <c r="E49" s="19"/>
      <c r="F49" s="19"/>
      <c r="G49" s="19"/>
      <c r="H49" s="19"/>
      <c r="I49" s="19"/>
      <c r="J49" s="19"/>
      <c r="K49" s="19"/>
      <c r="L49" s="19"/>
      <c r="M49" s="20"/>
      <c r="N49" s="19"/>
      <c r="O49" s="19"/>
      <c r="P49" s="19"/>
      <c r="Q49" s="19"/>
      <c r="R49" s="19"/>
      <c r="S49" s="19"/>
      <c r="T49" s="19"/>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N49" s="105"/>
      <c r="CO49"/>
      <c r="CP49" s="48"/>
      <c r="FS49" s="48"/>
    </row>
    <row r="50" spans="1:175" ht="14.25" customHeight="1" thickBot="1">
      <c r="B50" s="19"/>
      <c r="C50" s="24"/>
      <c r="D50" s="24"/>
      <c r="E50" s="19"/>
      <c r="F50" s="19"/>
      <c r="G50" s="19"/>
      <c r="H50" s="19"/>
      <c r="I50" s="19"/>
      <c r="J50" s="19"/>
      <c r="K50" s="19"/>
      <c r="L50" s="19"/>
      <c r="M50" s="20"/>
      <c r="N50" s="19"/>
      <c r="O50" s="19"/>
      <c r="P50" s="19"/>
      <c r="Q50" s="19"/>
      <c r="R50" s="19"/>
      <c r="S50" s="19"/>
      <c r="T50" s="19"/>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N50" s="105"/>
      <c r="CO50"/>
      <c r="CP50" s="48"/>
      <c r="FS50" s="48"/>
    </row>
    <row r="51" spans="1:175" ht="15.75" customHeight="1" thickTop="1" thickBot="1">
      <c r="A51" s="407"/>
      <c r="B51" s="422" t="s">
        <v>665</v>
      </c>
      <c r="C51" s="424"/>
      <c r="D51" s="424"/>
      <c r="E51" s="424"/>
      <c r="F51" s="424"/>
      <c r="G51" s="424"/>
      <c r="H51" s="424"/>
      <c r="I51" s="424"/>
      <c r="J51" s="424"/>
      <c r="K51" s="424"/>
      <c r="L51" s="424"/>
      <c r="M51" s="424"/>
      <c r="N51" s="424"/>
      <c r="O51" s="424"/>
      <c r="P51" s="424"/>
      <c r="Q51" s="424"/>
      <c r="R51" s="425"/>
      <c r="S51" s="25"/>
      <c r="T51" s="25"/>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N51" s="105"/>
      <c r="CO51"/>
      <c r="CP51" s="48"/>
      <c r="FS51" s="48"/>
    </row>
    <row r="52" spans="1:175" ht="14.25" customHeight="1" thickTop="1" thickBot="1">
      <c r="A52" s="407"/>
      <c r="B52" s="12"/>
      <c r="C52" s="21"/>
      <c r="D52" s="21"/>
      <c r="E52" s="12"/>
      <c r="F52" s="12"/>
      <c r="G52" s="12"/>
      <c r="H52" s="12"/>
      <c r="I52" s="12"/>
      <c r="J52" s="19"/>
      <c r="K52" s="12"/>
      <c r="L52" s="12"/>
      <c r="M52" s="12"/>
      <c r="N52" s="19"/>
      <c r="O52" s="19"/>
      <c r="P52" s="19"/>
      <c r="Q52" s="19"/>
      <c r="R52" s="19"/>
      <c r="S52" s="19"/>
      <c r="T52" s="19"/>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N52" s="105"/>
      <c r="CO52"/>
      <c r="CP52" s="48"/>
      <c r="FS52" s="48"/>
    </row>
    <row r="53" spans="1:175" ht="53.25" customHeight="1" thickTop="1" thickBot="1">
      <c r="A53" s="407"/>
      <c r="B53" s="426" t="s">
        <v>666</v>
      </c>
      <c r="C53" s="427"/>
      <c r="D53" s="427"/>
      <c r="E53" s="427"/>
      <c r="F53" s="427"/>
      <c r="G53" s="427"/>
      <c r="H53" s="427"/>
      <c r="I53" s="427"/>
      <c r="J53" s="427"/>
      <c r="K53" s="427"/>
      <c r="L53" s="427"/>
      <c r="M53" s="427"/>
      <c r="N53" s="427"/>
      <c r="O53" s="427"/>
      <c r="P53" s="427"/>
      <c r="Q53" s="427"/>
      <c r="R53" s="428"/>
      <c r="S53" s="26"/>
      <c r="T53" s="2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N53" s="105"/>
      <c r="CO53"/>
      <c r="CP53" s="48"/>
      <c r="FS53" s="48"/>
    </row>
    <row r="54" spans="1:175" ht="15" customHeight="1" thickTop="1" thickBot="1">
      <c r="A54" s="407"/>
      <c r="B54" s="5"/>
      <c r="C54" s="5"/>
      <c r="D54" s="5"/>
      <c r="E54" s="5"/>
      <c r="F54" s="5"/>
      <c r="G54" s="5"/>
      <c r="H54" s="5"/>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N54" s="105"/>
      <c r="CO54" s="6"/>
      <c r="CP54" s="48"/>
      <c r="FS54" s="48"/>
    </row>
    <row r="55" spans="1:175" ht="15" customHeight="1" thickTop="1" thickBot="1">
      <c r="B55" s="227" t="s">
        <v>667</v>
      </c>
      <c r="C55" s="429" t="s">
        <v>668</v>
      </c>
      <c r="D55" s="430"/>
      <c r="E55" s="430"/>
      <c r="F55" s="430"/>
      <c r="G55" s="430"/>
      <c r="H55" s="430"/>
      <c r="I55" s="430"/>
      <c r="J55" s="430"/>
      <c r="K55" s="430"/>
      <c r="L55" s="430"/>
      <c r="M55" s="430"/>
      <c r="N55" s="430"/>
      <c r="O55" s="430"/>
      <c r="P55" s="430"/>
      <c r="Q55" s="430"/>
      <c r="R55" s="431"/>
      <c r="S55" s="27"/>
      <c r="T55" s="27"/>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N55" s="105"/>
      <c r="CO55" s="6"/>
      <c r="CP55" s="48"/>
      <c r="FS55" s="48"/>
    </row>
    <row r="56" spans="1:175" ht="15" customHeight="1" thickTop="1" thickBot="1">
      <c r="B56" s="228" t="s">
        <v>669</v>
      </c>
      <c r="C56" s="419" t="s">
        <v>618</v>
      </c>
      <c r="D56" s="420"/>
      <c r="E56" s="420"/>
      <c r="F56" s="420"/>
      <c r="G56" s="420"/>
      <c r="H56" s="420"/>
      <c r="I56" s="420"/>
      <c r="J56" s="420"/>
      <c r="K56" s="420"/>
      <c r="L56" s="420"/>
      <c r="M56" s="420"/>
      <c r="N56" s="420"/>
      <c r="O56" s="420"/>
      <c r="P56" s="420"/>
      <c r="Q56" s="420"/>
      <c r="R56" s="421"/>
      <c r="S56" s="27"/>
      <c r="T56" s="27"/>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N56" s="105"/>
      <c r="CO56" s="6"/>
      <c r="CP56" s="48"/>
      <c r="FS56" s="48"/>
    </row>
    <row r="57" spans="1:175" ht="15" customHeight="1" thickTop="1">
      <c r="B57" s="224">
        <v>1</v>
      </c>
      <c r="C57" s="412" t="s">
        <v>670</v>
      </c>
      <c r="D57" s="413"/>
      <c r="E57" s="413"/>
      <c r="F57" s="413"/>
      <c r="G57" s="413"/>
      <c r="H57" s="413"/>
      <c r="I57" s="413"/>
      <c r="J57" s="413"/>
      <c r="K57" s="413"/>
      <c r="L57" s="413"/>
      <c r="M57" s="413"/>
      <c r="N57" s="413"/>
      <c r="O57" s="413"/>
      <c r="P57" s="413"/>
      <c r="Q57" s="413"/>
      <c r="R57" s="414"/>
      <c r="S57" s="28"/>
      <c r="T57" s="28"/>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N57" s="105"/>
      <c r="CO57" s="6"/>
      <c r="CP57" s="48"/>
      <c r="FS57" s="48"/>
    </row>
    <row r="58" spans="1:175" ht="64.150000000000006" customHeight="1">
      <c r="B58" s="225">
        <v>2</v>
      </c>
      <c r="C58" s="415" t="s">
        <v>671</v>
      </c>
      <c r="D58" s="416"/>
      <c r="E58" s="416"/>
      <c r="F58" s="416"/>
      <c r="G58" s="416"/>
      <c r="H58" s="416"/>
      <c r="I58" s="416"/>
      <c r="J58" s="416"/>
      <c r="K58" s="416"/>
      <c r="L58" s="416"/>
      <c r="M58" s="416"/>
      <c r="N58" s="416"/>
      <c r="O58" s="416"/>
      <c r="P58" s="416"/>
      <c r="Q58" s="416"/>
      <c r="R58" s="417"/>
      <c r="S58" s="28"/>
      <c r="T58" s="28"/>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N58" s="105"/>
      <c r="CO58" s="6"/>
      <c r="CP58" s="48"/>
      <c r="FS58" s="48"/>
    </row>
    <row r="59" spans="1:175" ht="15" customHeight="1">
      <c r="B59" s="225">
        <v>3</v>
      </c>
      <c r="C59" s="415" t="s">
        <v>672</v>
      </c>
      <c r="D59" s="416"/>
      <c r="E59" s="416"/>
      <c r="F59" s="416"/>
      <c r="G59" s="416"/>
      <c r="H59" s="416"/>
      <c r="I59" s="416"/>
      <c r="J59" s="416"/>
      <c r="K59" s="416"/>
      <c r="L59" s="416"/>
      <c r="M59" s="416"/>
      <c r="N59" s="416"/>
      <c r="O59" s="416"/>
      <c r="P59" s="416"/>
      <c r="Q59" s="416"/>
      <c r="R59" s="417"/>
      <c r="S59" s="28"/>
      <c r="T59" s="28"/>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N59" s="105"/>
      <c r="CO59" s="6"/>
      <c r="CP59" s="48"/>
      <c r="FS59" s="48"/>
    </row>
    <row r="60" spans="1:175" ht="28.15" customHeight="1">
      <c r="B60" s="225">
        <v>4</v>
      </c>
      <c r="C60" s="415" t="s">
        <v>673</v>
      </c>
      <c r="D60" s="416"/>
      <c r="E60" s="416"/>
      <c r="F60" s="416"/>
      <c r="G60" s="416"/>
      <c r="H60" s="416"/>
      <c r="I60" s="416"/>
      <c r="J60" s="416"/>
      <c r="K60" s="416"/>
      <c r="L60" s="416"/>
      <c r="M60" s="416"/>
      <c r="N60" s="416"/>
      <c r="O60" s="416"/>
      <c r="P60" s="416"/>
      <c r="Q60" s="416"/>
      <c r="R60" s="417"/>
      <c r="S60" s="28"/>
      <c r="T60" s="28"/>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N60" s="105"/>
      <c r="CO60" s="6"/>
      <c r="CP60" s="48"/>
      <c r="FS60" s="48"/>
    </row>
    <row r="61" spans="1:175" ht="31.9" customHeight="1">
      <c r="B61" s="225">
        <v>5</v>
      </c>
      <c r="C61" s="415" t="s">
        <v>674</v>
      </c>
      <c r="D61" s="416"/>
      <c r="E61" s="416"/>
      <c r="F61" s="416"/>
      <c r="G61" s="416"/>
      <c r="H61" s="416"/>
      <c r="I61" s="416"/>
      <c r="J61" s="416"/>
      <c r="K61" s="416"/>
      <c r="L61" s="416"/>
      <c r="M61" s="416"/>
      <c r="N61" s="416"/>
      <c r="O61" s="416"/>
      <c r="P61" s="416"/>
      <c r="Q61" s="416"/>
      <c r="R61" s="417"/>
      <c r="S61" s="28"/>
      <c r="T61" s="28"/>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N61" s="105"/>
      <c r="CO61" s="6"/>
      <c r="CP61" s="48"/>
      <c r="FS61" s="48"/>
    </row>
    <row r="62" spans="1:175" ht="31.9" customHeight="1">
      <c r="B62" s="225">
        <v>6</v>
      </c>
      <c r="C62" s="415" t="s">
        <v>675</v>
      </c>
      <c r="D62" s="416"/>
      <c r="E62" s="416"/>
      <c r="F62" s="416"/>
      <c r="G62" s="416"/>
      <c r="H62" s="416"/>
      <c r="I62" s="416"/>
      <c r="J62" s="416"/>
      <c r="K62" s="416"/>
      <c r="L62" s="416"/>
      <c r="M62" s="416"/>
      <c r="N62" s="416"/>
      <c r="O62" s="416"/>
      <c r="P62" s="416"/>
      <c r="Q62" s="416"/>
      <c r="R62" s="417"/>
      <c r="S62" s="28"/>
      <c r="T62" s="28"/>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N62" s="105"/>
      <c r="CO62" s="6"/>
      <c r="CP62" s="48"/>
      <c r="FS62" s="48"/>
    </row>
    <row r="63" spans="1:175" ht="32.65" customHeight="1">
      <c r="B63" s="225">
        <v>7</v>
      </c>
      <c r="C63" s="415" t="s">
        <v>676</v>
      </c>
      <c r="D63" s="416"/>
      <c r="E63" s="416"/>
      <c r="F63" s="416"/>
      <c r="G63" s="416"/>
      <c r="H63" s="416"/>
      <c r="I63" s="416"/>
      <c r="J63" s="416"/>
      <c r="K63" s="416"/>
      <c r="L63" s="416"/>
      <c r="M63" s="416"/>
      <c r="N63" s="416"/>
      <c r="O63" s="416"/>
      <c r="P63" s="416"/>
      <c r="Q63" s="416"/>
      <c r="R63" s="417"/>
      <c r="S63" s="28"/>
      <c r="T63" s="28"/>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N63" s="105"/>
      <c r="CO63" s="6"/>
      <c r="CP63" s="48"/>
      <c r="FS63" s="48"/>
    </row>
    <row r="64" spans="1:175" ht="30.75" customHeight="1">
      <c r="B64" s="225">
        <v>8</v>
      </c>
      <c r="C64" s="415" t="s">
        <v>677</v>
      </c>
      <c r="D64" s="416"/>
      <c r="E64" s="416"/>
      <c r="F64" s="416"/>
      <c r="G64" s="416"/>
      <c r="H64" s="416"/>
      <c r="I64" s="416"/>
      <c r="J64" s="416"/>
      <c r="K64" s="416"/>
      <c r="L64" s="416"/>
      <c r="M64" s="416"/>
      <c r="N64" s="416"/>
      <c r="O64" s="416"/>
      <c r="P64" s="416"/>
      <c r="Q64" s="416"/>
      <c r="R64" s="417"/>
      <c r="S64" s="28"/>
      <c r="T64" s="28"/>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N64" s="105"/>
      <c r="CO64" s="6"/>
      <c r="CP64" s="48"/>
      <c r="FS64" s="48"/>
    </row>
    <row r="65" spans="1:175" ht="34.5" customHeight="1">
      <c r="B65" s="225">
        <v>9</v>
      </c>
      <c r="C65" s="415" t="s">
        <v>678</v>
      </c>
      <c r="D65" s="416"/>
      <c r="E65" s="416"/>
      <c r="F65" s="416"/>
      <c r="G65" s="416"/>
      <c r="H65" s="416"/>
      <c r="I65" s="416"/>
      <c r="J65" s="416"/>
      <c r="K65" s="416"/>
      <c r="L65" s="416"/>
      <c r="M65" s="416"/>
      <c r="N65" s="416"/>
      <c r="O65" s="416"/>
      <c r="P65" s="416"/>
      <c r="Q65" s="416"/>
      <c r="R65" s="417"/>
      <c r="S65" s="28"/>
      <c r="T65" s="28"/>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N65" s="105"/>
      <c r="CO65" s="6"/>
      <c r="CP65" s="48"/>
      <c r="FS65" s="48"/>
    </row>
    <row r="66" spans="1:175" ht="15" customHeight="1" thickBot="1">
      <c r="B66" s="226">
        <v>10</v>
      </c>
      <c r="C66" s="409" t="s">
        <v>679</v>
      </c>
      <c r="D66" s="410"/>
      <c r="E66" s="410"/>
      <c r="F66" s="410"/>
      <c r="G66" s="410"/>
      <c r="H66" s="410"/>
      <c r="I66" s="410"/>
      <c r="J66" s="410"/>
      <c r="K66" s="410"/>
      <c r="L66" s="410"/>
      <c r="M66" s="410"/>
      <c r="N66" s="410"/>
      <c r="O66" s="410"/>
      <c r="P66" s="410"/>
      <c r="Q66" s="410"/>
      <c r="R66" s="411"/>
      <c r="S66" s="28"/>
      <c r="T66" s="28"/>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N66" s="105"/>
      <c r="CO66" s="6"/>
      <c r="CP66" s="48"/>
      <c r="FS66" s="48"/>
    </row>
    <row r="67" spans="1:175" s="44" customFormat="1" ht="15" customHeight="1" thickTop="1">
      <c r="CL67"/>
      <c r="CM67"/>
      <c r="CN67" s="105"/>
      <c r="CP67" s="48"/>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s="48"/>
    </row>
    <row r="68" spans="1:175" s="44" customFormat="1" ht="15.75">
      <c r="A68" s="47" t="s">
        <v>680</v>
      </c>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c r="AX68" s="48"/>
      <c r="AY68" s="48"/>
      <c r="AZ68" s="48"/>
      <c r="BA68" s="48"/>
      <c r="BB68" s="48"/>
      <c r="BC68" s="48"/>
      <c r="BD68" s="48"/>
      <c r="BE68" s="48"/>
      <c r="BF68" s="48"/>
      <c r="BG68" s="48"/>
      <c r="BH68" s="48"/>
      <c r="BI68" s="48"/>
      <c r="BJ68" s="48"/>
      <c r="BK68" s="48"/>
      <c r="BL68" s="48"/>
      <c r="BM68" s="48"/>
      <c r="BN68" s="48"/>
      <c r="BO68" s="48"/>
      <c r="BP68" s="48"/>
      <c r="BQ68" s="48"/>
      <c r="BR68" s="48"/>
      <c r="BS68" s="48"/>
      <c r="BT68" s="48"/>
      <c r="BU68" s="48"/>
      <c r="BV68" s="48"/>
      <c r="BW68" s="48"/>
      <c r="BX68" s="48"/>
      <c r="BY68" s="48"/>
      <c r="BZ68" s="48"/>
      <c r="CA68" s="48"/>
      <c r="CB68" s="48"/>
      <c r="CC68" s="48"/>
      <c r="CD68" s="48"/>
      <c r="CE68" s="48"/>
      <c r="CF68" s="48"/>
      <c r="CG68" s="48"/>
      <c r="CH68" s="48"/>
      <c r="CI68" s="48"/>
      <c r="CJ68" s="48"/>
      <c r="CK68" s="48"/>
      <c r="CL68" s="48"/>
      <c r="CM68" s="105"/>
      <c r="CN68" s="105"/>
      <c r="CO68" s="48"/>
      <c r="CP68" s="4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s="48"/>
    </row>
    <row r="69" spans="1:175" s="44" customFormat="1" ht="15" customHeight="1">
      <c r="CL69"/>
      <c r="CM69"/>
      <c r="CN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row>
    <row r="70" spans="1:175" s="44" customFormat="1" ht="15" hidden="1" customHeight="1">
      <c r="CL70"/>
      <c r="CM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row>
    <row r="71" spans="1:175" s="44" customFormat="1" ht="15" hidden="1" customHeight="1">
      <c r="CL71"/>
      <c r="CM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row>
    <row r="72" spans="1:175" s="44" customFormat="1" ht="15" hidden="1" customHeight="1">
      <c r="CL72"/>
      <c r="CM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row>
    <row r="73" spans="1:175" s="44" customFormat="1" ht="15.75" hidden="1">
      <c r="CL73"/>
      <c r="CM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row>
    <row r="74" spans="1:175" s="44" customFormat="1" ht="15.75" hidden="1">
      <c r="CL74"/>
      <c r="CM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row>
    <row r="75" spans="1:175" s="44" customFormat="1" ht="15.75" hidden="1">
      <c r="CL75"/>
      <c r="CM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row>
    <row r="76" spans="1:175" s="44" customFormat="1" ht="15.75" hidden="1">
      <c r="CL76"/>
      <c r="CM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row>
    <row r="77" spans="1:175" s="44" customFormat="1" ht="15.75" hidden="1">
      <c r="CL77"/>
      <c r="CM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row>
    <row r="78" spans="1:175" s="44" customFormat="1" ht="15.75" hidden="1">
      <c r="CL78"/>
      <c r="CM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row>
    <row r="79" spans="1:175" s="44" customFormat="1" ht="15.75" hidden="1">
      <c r="CL79"/>
      <c r="CM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row>
    <row r="80" spans="1:175" s="44" customFormat="1" ht="15.75" hidden="1">
      <c r="CL80"/>
      <c r="CM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row>
    <row r="81" spans="90:174" s="44" customFormat="1" ht="15.75" hidden="1">
      <c r="CL81"/>
      <c r="CM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row>
    <row r="82" spans="90:174" s="44" customFormat="1" ht="15.75" hidden="1">
      <c r="CL82"/>
      <c r="CM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row>
    <row r="83" spans="90:174" s="44" customFormat="1" ht="15.75" hidden="1">
      <c r="CL83"/>
      <c r="CM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row>
    <row r="84" spans="90:174" s="44" customFormat="1" ht="15.75" hidden="1">
      <c r="CL84"/>
      <c r="CM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row>
    <row r="85" spans="90:174" s="44" customFormat="1" ht="15.75" hidden="1">
      <c r="CL85"/>
      <c r="CM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row>
    <row r="86" spans="90:174" s="44" customFormat="1" ht="15.75" hidden="1">
      <c r="CL86"/>
      <c r="CM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row>
    <row r="87" spans="90:174" s="44" customFormat="1" ht="15.75" hidden="1">
      <c r="CL87"/>
      <c r="CM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row>
    <row r="88" spans="90:174" s="44" customFormat="1" ht="15.75" hidden="1">
      <c r="CL88"/>
      <c r="CM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row>
    <row r="89" spans="90:174" s="44" customFormat="1" ht="15.75" hidden="1">
      <c r="CL89"/>
      <c r="CM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row>
    <row r="90" spans="90:174" s="44" customFormat="1" ht="15.75" hidden="1">
      <c r="CL90"/>
      <c r="CM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row>
    <row r="91" spans="90:174" s="44" customFormat="1" ht="15.75" hidden="1">
      <c r="CL91"/>
      <c r="CM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row>
    <row r="92" spans="90:174" s="44" customFormat="1" ht="15.75" hidden="1">
      <c r="CL92"/>
      <c r="CM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row>
    <row r="93" spans="90:174" s="44" customFormat="1" ht="15.75" hidden="1">
      <c r="CL93"/>
      <c r="CM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row>
    <row r="94" spans="90:174" s="44" customFormat="1" ht="15.75" hidden="1">
      <c r="CL94"/>
      <c r="CM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row>
    <row r="95" spans="90:174" s="44" customFormat="1" ht="15.75" hidden="1">
      <c r="CL95"/>
      <c r="CM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row>
    <row r="96" spans="90:174" s="44" customFormat="1" ht="15.75" hidden="1">
      <c r="CL96"/>
      <c r="CM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row>
  </sheetData>
  <mergeCells count="17">
    <mergeCell ref="FU4:GB4"/>
    <mergeCell ref="FU5:GC5"/>
    <mergeCell ref="C63:R63"/>
    <mergeCell ref="C56:R56"/>
    <mergeCell ref="B6:C6"/>
    <mergeCell ref="B51:R51"/>
    <mergeCell ref="B53:R53"/>
    <mergeCell ref="C55:R55"/>
    <mergeCell ref="C66:R66"/>
    <mergeCell ref="C57:R57"/>
    <mergeCell ref="C58:R58"/>
    <mergeCell ref="C59:R59"/>
    <mergeCell ref="C60:R60"/>
    <mergeCell ref="C61:R61"/>
    <mergeCell ref="C62:R62"/>
    <mergeCell ref="C64:R64"/>
    <mergeCell ref="C65:R65"/>
  </mergeCells>
  <phoneticPr fontId="9" type="noConversion"/>
  <conditionalFormatting sqref="CO11:CO16">
    <cfRule type="cellIs" dxfId="14" priority="11" operator="equal">
      <formula>0</formula>
    </cfRule>
  </conditionalFormatting>
  <conditionalFormatting sqref="CO18">
    <cfRule type="cellIs" dxfId="13" priority="5" operator="equal">
      <formula>0</formula>
    </cfRule>
  </conditionalFormatting>
  <conditionalFormatting sqref="CO23:CO28">
    <cfRule type="cellIs" dxfId="12" priority="4" operator="equal">
      <formula>0</formula>
    </cfRule>
  </conditionalFormatting>
  <conditionalFormatting sqref="CO30">
    <cfRule type="cellIs" dxfId="11" priority="3" operator="equal">
      <formula>0</formula>
    </cfRule>
  </conditionalFormatting>
  <conditionalFormatting sqref="CO35:CO40">
    <cfRule type="cellIs" dxfId="10" priority="2" operator="equal">
      <formula>0</formula>
    </cfRule>
  </conditionalFormatting>
  <conditionalFormatting sqref="CO42">
    <cfRule type="cellIs" dxfId="9" priority="1" operator="equal">
      <formula>0</formula>
    </cfRule>
  </conditionalFormatting>
  <dataValidations count="8">
    <dataValidation type="decimal" errorStyle="warning" operator="greaterThanOrEqual" allowBlank="1" showInputMessage="1" showErrorMessage="1" error="An entry of “0” should only be made if there is no numeric ammonia consent condition in the discharge permit. If this is not the case at this STW please change entry." sqref="F26:CG26 F14:CG14 F38:CG38" xr:uid="{44E4EA92-65AE-475B-8B04-33A193B9460E}">
      <formula1>0</formula1>
    </dataValidation>
    <dataValidation type="decimal" errorStyle="warning" operator="greaterThan" allowBlank="1" showInputMessage="1" showErrorMessage="1" error="An entry of “0” should only be made if there is no numeric BOD5 consent condition in the discharge permit. If this is not the case at this STW please change entry." sqref="F25:CG25 F13:CG13 F37:CG37" xr:uid="{66B771ED-B861-47CC-9424-59F2BC622D3C}">
      <formula1>0</formula1>
    </dataValidation>
    <dataValidation type="decimal" errorStyle="warning" operator="greaterThan" allowBlank="1" showInputMessage="1" showErrorMessage="1" error="An entry of “0” should only be made if there is no numeric suspended solids consent condition in the discharge permit. If this is not the case at this STW please change entry." sqref="B45 F24:CG24 F12:CG12 F36:CG36 F18 F30 F42" xr:uid="{82B75C1E-BCD5-4F26-9CCD-2A0843D78409}">
      <formula1>0</formula1>
    </dataValidation>
    <dataValidation type="decimal" errorStyle="warning" operator="greaterThanOrEqual" allowBlank="1" showInputMessage="1" showErrorMessage="1" error="An entry of “0” should only be made if there is no numeric phosphorus consent condition in the discharge permit. If this is not the case at this STW please change entry." sqref="F27:CG27 F15:CG15 F39:CG39" xr:uid="{CFF2B1D5-61FD-436D-A075-BAC4CFB6CCC1}">
      <formula1>0</formula1>
    </dataValidation>
    <dataValidation type="custom" errorStyle="warning" showInputMessage="1" showErrorMessage="1" errorTitle="Invalid input" error="An entry of “0” should only be made if there is no numeric UV consent condition in the discharge permit. If this is not the case at this STW please change entry." sqref="B49 CH9:CH10 CH24:CH27 F16:CH16 CH12:CH15 CH21:CH22 F28:CH28 CH36:CH39 CH33:CH34 F40:CH40" xr:uid="{0FBC63F2-C62D-4036-961E-F6463ADF8CCD}">
      <formula1>OR(AND(ISNUMBER(B9),B9&gt;0),B9="None")</formula1>
    </dataValidation>
    <dataValidation type="decimal" errorStyle="warning" operator="greaterThanOrEqual" allowBlank="1" showInputMessage="1" showErrorMessage="1" errorTitle="Check values" error="Inputs must be a number, and should be 25 (000's) or greater. 'Yes' to keep value, 'No' to edit value, or 'Cancel' to undo latest input." promptTitle="Numeric values" prompt="Value should be &gt;=25.000" sqref="F23:CG23 F11:CG11 F35:CG35" xr:uid="{9564A2AF-CF92-4D75-B4AE-EE34D6C5C307}">
      <formula1>25</formula1>
    </dataValidation>
    <dataValidation type="list" allowBlank="1" showInputMessage="1" showErrorMessage="1" errorTitle="Invalid input" error="You must choose a value from the drop-down list provided." prompt="Choose from list of values" sqref="F22:CG22 F10:CG10 F34:CG34" xr:uid="{F4000808-2506-4022-A99B-6CE53331527F}">
      <formula1>"P, SAS, SB, TA1, TA2, TB1, TB2"</formula1>
    </dataValidation>
    <dataValidation type="custom" errorStyle="warning" allowBlank="1" showErrorMessage="1" errorTitle="Unexpected value" error="Please check value. Value is expected to be greater than 4,000, less than 2,000,000, and the ratio of line 10 to line 9 should be between 1.5 and 14._x000a__x000a_'Yes' to keep value, 'No' to edit value, or 'Cancel' to undo latest input." sqref="G18:CG18 G30:CG30 G42:CG42" xr:uid="{AFAAF2BA-7EBC-4437-A17C-9F239DAF8B94}">
      <formula1>AND(G18&gt;4000,G18&lt;2000000,G18/G17&gt;1.5,G18/G17&lt;14)</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C1C44B5-555D-465B-9CE4-CA6C6B03FEF4}">
          <x14:formula1>
            <xm:f>'LSTW List'!$C$5:$C$23</xm:f>
          </x14:formula1>
          <xm:sqref>B2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DA1E-F9AD-4B30-AA65-29968C1FE662}">
  <dimension ref="A1:GC67"/>
  <sheetViews>
    <sheetView showGridLines="0" zoomScale="80" zoomScaleNormal="80" workbookViewId="0"/>
  </sheetViews>
  <sheetFormatPr defaultColWidth="10.28515625" defaultRowHeight="15" zeroHeight="1"/>
  <cols>
    <col min="1" max="1" width="1.7109375" style="352" customWidth="1"/>
    <col min="2" max="2" width="23.7109375" style="352" customWidth="1"/>
    <col min="3" max="3" width="41.7109375" style="352" bestFit="1" customWidth="1"/>
    <col min="4" max="4" width="12.42578125" style="352" customWidth="1"/>
    <col min="5" max="5" width="11.85546875" style="352" customWidth="1"/>
    <col min="6" max="86" width="10.28515625" style="352" customWidth="1"/>
    <col min="87" max="87" width="2" style="352" customWidth="1"/>
    <col min="88" max="88" width="12" style="352" customWidth="1"/>
    <col min="89" max="89" width="1.7109375" style="352" customWidth="1"/>
    <col min="90" max="90" width="35.5703125" style="354" customWidth="1"/>
    <col min="91" max="91" width="3" style="354" customWidth="1"/>
    <col min="92" max="92" width="1.85546875" style="352" customWidth="1"/>
    <col min="93" max="93" width="31" style="352" customWidth="1"/>
    <col min="94" max="94" width="1.7109375" style="355" customWidth="1"/>
    <col min="95" max="174" width="6.5703125" style="354" hidden="1" customWidth="1"/>
    <col min="175" max="175" width="3.28515625" style="353" hidden="1" customWidth="1"/>
    <col min="176" max="177" width="10.28515625" style="352" customWidth="1"/>
    <col min="178" max="178" width="35.5703125" style="352" bestFit="1" customWidth="1"/>
    <col min="179" max="180" width="10.28515625" style="352" customWidth="1"/>
    <col min="181" max="181" width="14.42578125" style="352" bestFit="1" customWidth="1"/>
    <col min="182" max="182" width="10.28515625" style="352" customWidth="1"/>
    <col min="183" max="16384" width="10.28515625" style="352"/>
  </cols>
  <sheetData>
    <row r="1" spans="2:185" ht="69.75">
      <c r="B1" s="346" t="s">
        <v>1004</v>
      </c>
      <c r="C1" s="347"/>
      <c r="S1" s="361"/>
      <c r="T1" s="361"/>
      <c r="U1" s="361"/>
      <c r="CN1" s="357"/>
      <c r="CP1" s="357"/>
      <c r="FS1" s="357"/>
    </row>
    <row r="2" spans="2:185" ht="43.35" customHeight="1">
      <c r="B2" s="346" t="str">
        <f xml:space="preserve"> '7B'!$B$2</f>
        <v>Select company</v>
      </c>
      <c r="C2"/>
      <c r="D2"/>
      <c r="E2"/>
      <c r="F2" s="57"/>
      <c r="S2" s="361"/>
      <c r="T2" s="361"/>
      <c r="U2" s="361"/>
      <c r="CJ2" s="354"/>
      <c r="CN2" s="357"/>
      <c r="CP2" s="357"/>
      <c r="FS2" s="357"/>
    </row>
    <row r="3" spans="2:185" ht="15.75">
      <c r="CL3" s="352"/>
      <c r="CN3" s="357"/>
      <c r="CP3" s="357"/>
      <c r="FS3" s="357"/>
    </row>
    <row r="4" spans="2:185" ht="19.5">
      <c r="B4" s="405" t="s">
        <v>604</v>
      </c>
      <c r="C4" s="406"/>
      <c r="D4" s="406"/>
      <c r="E4" s="406"/>
      <c r="F4" s="406"/>
      <c r="G4" s="406"/>
      <c r="H4" s="406"/>
      <c r="I4" s="406"/>
      <c r="J4" s="406"/>
      <c r="K4" s="406"/>
      <c r="L4" s="406"/>
      <c r="M4" s="406"/>
      <c r="N4" s="406"/>
      <c r="O4" s="406"/>
      <c r="P4" s="406"/>
      <c r="Q4" s="406"/>
      <c r="R4" s="406"/>
      <c r="S4" s="406"/>
      <c r="T4" s="406"/>
      <c r="U4" s="406"/>
      <c r="V4" s="406"/>
      <c r="W4" s="406"/>
      <c r="X4" s="406"/>
      <c r="Y4" s="406"/>
      <c r="Z4" s="406"/>
      <c r="AA4" s="406"/>
      <c r="AB4" s="406"/>
      <c r="AC4" s="406"/>
      <c r="AD4" s="406"/>
      <c r="AE4" s="406"/>
      <c r="AF4" s="406"/>
      <c r="AG4" s="406"/>
      <c r="AH4" s="406"/>
      <c r="AI4" s="406"/>
      <c r="AJ4" s="406"/>
      <c r="AK4" s="406"/>
      <c r="AL4" s="406"/>
      <c r="AM4" s="406"/>
      <c r="AN4" s="406"/>
      <c r="AO4" s="406"/>
      <c r="AP4" s="406"/>
      <c r="AQ4" s="406"/>
      <c r="AR4" s="406"/>
      <c r="AS4" s="406"/>
      <c r="AT4" s="406"/>
      <c r="AU4" s="406"/>
      <c r="AV4" s="406"/>
      <c r="AW4" s="406"/>
      <c r="AX4" s="406"/>
      <c r="AY4" s="406"/>
      <c r="AZ4" s="406"/>
      <c r="BA4" s="406"/>
      <c r="BB4" s="406"/>
      <c r="BC4" s="406"/>
      <c r="BD4" s="406"/>
      <c r="BE4" s="406"/>
      <c r="BF4" s="406"/>
      <c r="BG4" s="406"/>
      <c r="BH4" s="406"/>
      <c r="BI4" s="406"/>
      <c r="BJ4" s="406"/>
      <c r="BK4" s="406"/>
      <c r="BL4" s="406"/>
      <c r="BM4" s="406"/>
      <c r="BN4" s="406"/>
      <c r="BO4" s="406"/>
      <c r="BP4" s="406"/>
      <c r="BQ4" s="406"/>
      <c r="BR4" s="406"/>
      <c r="BS4" s="406"/>
      <c r="BT4" s="406"/>
      <c r="BU4" s="406"/>
      <c r="BV4" s="406"/>
      <c r="BW4" s="406"/>
      <c r="BX4" s="406"/>
      <c r="BY4" s="406"/>
      <c r="BZ4" s="406"/>
      <c r="CA4" s="406"/>
      <c r="CB4" s="406"/>
      <c r="CC4" s="406"/>
      <c r="CD4" s="406"/>
      <c r="CE4" s="406"/>
      <c r="CF4" s="406"/>
      <c r="CG4" s="406"/>
      <c r="CH4" s="406"/>
      <c r="CI4" s="406"/>
      <c r="CJ4" s="406"/>
      <c r="CK4" s="406"/>
      <c r="CL4" s="406"/>
      <c r="CN4" s="357"/>
      <c r="CO4" s="405" t="s">
        <v>605</v>
      </c>
      <c r="CP4" s="357"/>
      <c r="FS4" s="357"/>
      <c r="FU4" s="438" t="s">
        <v>606</v>
      </c>
      <c r="FV4" s="438"/>
      <c r="FW4" s="438"/>
      <c r="FX4" s="438"/>
      <c r="FY4" s="438"/>
      <c r="FZ4" s="438"/>
      <c r="GA4" s="438"/>
      <c r="GB4" s="438"/>
    </row>
    <row r="5" spans="2:185" ht="16.5" thickBot="1">
      <c r="B5" s="5"/>
      <c r="C5" s="5"/>
      <c r="D5" s="5"/>
      <c r="E5" s="5"/>
      <c r="F5" s="5"/>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354"/>
      <c r="CK5" s="6"/>
      <c r="CN5" s="357"/>
      <c r="CO5" s="6"/>
      <c r="CP5" s="357"/>
      <c r="FS5" s="357"/>
      <c r="FU5" s="438" t="s">
        <v>607</v>
      </c>
      <c r="FV5" s="438"/>
      <c r="FW5" s="438"/>
      <c r="FX5" s="438"/>
      <c r="FY5" s="438"/>
      <c r="FZ5" s="438"/>
      <c r="GA5" s="438"/>
      <c r="GB5" s="438"/>
      <c r="GC5" s="438"/>
    </row>
    <row r="6" spans="2:185" ht="30" customHeight="1" thickTop="1" thickBot="1">
      <c r="B6" s="439" t="s">
        <v>608</v>
      </c>
      <c r="C6" s="440"/>
      <c r="D6" s="404" t="s">
        <v>609</v>
      </c>
      <c r="E6" s="404" t="s">
        <v>610</v>
      </c>
      <c r="F6" s="404" t="s">
        <v>19</v>
      </c>
      <c r="G6" s="404" t="s">
        <v>33</v>
      </c>
      <c r="H6" s="404" t="s">
        <v>46</v>
      </c>
      <c r="I6" s="404" t="s">
        <v>60</v>
      </c>
      <c r="J6" s="404" t="s">
        <v>73</v>
      </c>
      <c r="K6" s="404" t="s">
        <v>87</v>
      </c>
      <c r="L6" s="404" t="s">
        <v>100</v>
      </c>
      <c r="M6" s="404" t="s">
        <v>114</v>
      </c>
      <c r="N6" s="404" t="s">
        <v>127</v>
      </c>
      <c r="O6" s="404" t="s">
        <v>141</v>
      </c>
      <c r="P6" s="404" t="s">
        <v>155</v>
      </c>
      <c r="Q6" s="404" t="s">
        <v>168</v>
      </c>
      <c r="R6" s="404" t="s">
        <v>181</v>
      </c>
      <c r="S6" s="404" t="s">
        <v>195</v>
      </c>
      <c r="T6" s="404" t="s">
        <v>208</v>
      </c>
      <c r="U6" s="404" t="s">
        <v>221</v>
      </c>
      <c r="V6" s="404" t="s">
        <v>235</v>
      </c>
      <c r="W6" s="404" t="s">
        <v>248</v>
      </c>
      <c r="X6" s="404" t="s">
        <v>261</v>
      </c>
      <c r="Y6" s="404" t="s">
        <v>272</v>
      </c>
      <c r="Z6" s="404" t="s">
        <v>282</v>
      </c>
      <c r="AA6" s="404" t="s">
        <v>292</v>
      </c>
      <c r="AB6" s="404" t="s">
        <v>302</v>
      </c>
      <c r="AC6" s="404" t="s">
        <v>312</v>
      </c>
      <c r="AD6" s="404" t="s">
        <v>322</v>
      </c>
      <c r="AE6" s="404" t="s">
        <v>332</v>
      </c>
      <c r="AF6" s="404" t="s">
        <v>341</v>
      </c>
      <c r="AG6" s="404" t="s">
        <v>350</v>
      </c>
      <c r="AH6" s="404" t="s">
        <v>358</v>
      </c>
      <c r="AI6" s="404" t="s">
        <v>365</v>
      </c>
      <c r="AJ6" s="404" t="s">
        <v>372</v>
      </c>
      <c r="AK6" s="404" t="s">
        <v>379</v>
      </c>
      <c r="AL6" s="404" t="s">
        <v>386</v>
      </c>
      <c r="AM6" s="404" t="s">
        <v>393</v>
      </c>
      <c r="AN6" s="404" t="s">
        <v>400</v>
      </c>
      <c r="AO6" s="404" t="s">
        <v>407</v>
      </c>
      <c r="AP6" s="404" t="s">
        <v>414</v>
      </c>
      <c r="AQ6" s="404" t="s">
        <v>421</v>
      </c>
      <c r="AR6" s="404" t="s">
        <v>428</v>
      </c>
      <c r="AS6" s="404" t="s">
        <v>435</v>
      </c>
      <c r="AT6" s="404" t="s">
        <v>442</v>
      </c>
      <c r="AU6" s="404" t="s">
        <v>449</v>
      </c>
      <c r="AV6" s="404" t="s">
        <v>456</v>
      </c>
      <c r="AW6" s="404" t="s">
        <v>463</v>
      </c>
      <c r="AX6" s="404" t="s">
        <v>470</v>
      </c>
      <c r="AY6" s="404" t="s">
        <v>477</v>
      </c>
      <c r="AZ6" s="404" t="s">
        <v>483</v>
      </c>
      <c r="BA6" s="404" t="s">
        <v>489</v>
      </c>
      <c r="BB6" s="404" t="s">
        <v>495</v>
      </c>
      <c r="BC6" s="404" t="s">
        <v>501</v>
      </c>
      <c r="BD6" s="404" t="s">
        <v>506</v>
      </c>
      <c r="BE6" s="404" t="s">
        <v>511</v>
      </c>
      <c r="BF6" s="404" t="s">
        <v>516</v>
      </c>
      <c r="BG6" s="404" t="s">
        <v>521</v>
      </c>
      <c r="BH6" s="404" t="s">
        <v>526</v>
      </c>
      <c r="BI6" s="404" t="s">
        <v>531</v>
      </c>
      <c r="BJ6" s="404" t="s">
        <v>536</v>
      </c>
      <c r="BK6" s="404" t="s">
        <v>540</v>
      </c>
      <c r="BL6" s="404" t="s">
        <v>543</v>
      </c>
      <c r="BM6" s="404" t="s">
        <v>546</v>
      </c>
      <c r="BN6" s="404" t="s">
        <v>549</v>
      </c>
      <c r="BO6" s="404" t="s">
        <v>552</v>
      </c>
      <c r="BP6" s="404" t="s">
        <v>555</v>
      </c>
      <c r="BQ6" s="404" t="s">
        <v>558</v>
      </c>
      <c r="BR6" s="404" t="s">
        <v>561</v>
      </c>
      <c r="BS6" s="404" t="s">
        <v>564</v>
      </c>
      <c r="BT6" s="404" t="s">
        <v>567</v>
      </c>
      <c r="BU6" s="404" t="s">
        <v>568</v>
      </c>
      <c r="BV6" s="404" t="s">
        <v>569</v>
      </c>
      <c r="BW6" s="404" t="s">
        <v>570</v>
      </c>
      <c r="BX6" s="404" t="s">
        <v>571</v>
      </c>
      <c r="BY6" s="404" t="s">
        <v>572</v>
      </c>
      <c r="BZ6" s="404" t="s">
        <v>573</v>
      </c>
      <c r="CA6" s="404" t="s">
        <v>574</v>
      </c>
      <c r="CB6" s="404" t="s">
        <v>575</v>
      </c>
      <c r="CC6" s="404" t="s">
        <v>576</v>
      </c>
      <c r="CD6" s="404" t="s">
        <v>577</v>
      </c>
      <c r="CE6" s="404" t="s">
        <v>578</v>
      </c>
      <c r="CF6" s="404" t="s">
        <v>579</v>
      </c>
      <c r="CG6" s="404" t="s">
        <v>580</v>
      </c>
      <c r="CH6" s="403" t="s">
        <v>611</v>
      </c>
      <c r="CI6" s="354"/>
      <c r="CJ6" s="402" t="s">
        <v>612</v>
      </c>
      <c r="CK6" s="354"/>
      <c r="CL6" s="402" t="s">
        <v>613</v>
      </c>
      <c r="CN6" s="357"/>
      <c r="CO6" s="354"/>
      <c r="CP6" s="357"/>
      <c r="CQ6" s="401" t="s">
        <v>614</v>
      </c>
      <c r="FS6" s="357"/>
    </row>
    <row r="7" spans="2:185" ht="14.25" customHeight="1" thickTop="1" thickBot="1">
      <c r="B7" s="5"/>
      <c r="C7" s="5"/>
      <c r="D7" s="5"/>
      <c r="E7" s="5"/>
      <c r="F7" s="400"/>
      <c r="G7" s="400"/>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354"/>
      <c r="CJ7" s="6"/>
      <c r="CK7" s="354"/>
      <c r="CL7" s="6"/>
      <c r="CN7" s="357"/>
      <c r="CO7" s="354"/>
      <c r="CP7" s="357"/>
      <c r="CQ7" s="399" t="s">
        <v>615</v>
      </c>
      <c r="FS7" s="357"/>
    </row>
    <row r="8" spans="2:185" ht="46.5" thickTop="1" thickBot="1">
      <c r="B8" s="398" t="s">
        <v>616</v>
      </c>
      <c r="C8" s="397" t="s">
        <v>681</v>
      </c>
      <c r="D8" s="5"/>
      <c r="E8" s="5"/>
      <c r="F8" s="511"/>
      <c r="G8" s="511"/>
      <c r="H8" s="513"/>
      <c r="I8" s="513"/>
      <c r="J8" s="513"/>
      <c r="K8" s="513"/>
      <c r="L8" s="513"/>
      <c r="M8" s="513"/>
      <c r="N8" s="513"/>
      <c r="O8" s="513"/>
      <c r="P8" s="513"/>
      <c r="Q8" s="513"/>
      <c r="R8" s="513"/>
      <c r="S8" s="513"/>
      <c r="T8" s="513"/>
      <c r="U8" s="513"/>
      <c r="V8" s="513"/>
      <c r="W8" s="513"/>
      <c r="X8" s="513"/>
      <c r="Y8" s="513"/>
      <c r="Z8" s="513"/>
      <c r="AA8" s="513"/>
      <c r="AB8" s="513"/>
      <c r="AC8" s="513"/>
      <c r="AD8" s="513"/>
      <c r="AE8" s="513"/>
      <c r="AF8" s="513"/>
      <c r="AG8" s="513"/>
      <c r="AH8" s="513"/>
      <c r="AI8" s="513"/>
      <c r="AJ8" s="513"/>
      <c r="AK8" s="513"/>
      <c r="AL8" s="513"/>
      <c r="AM8" s="513"/>
      <c r="AN8" s="513"/>
      <c r="AO8" s="513"/>
      <c r="AP8" s="513"/>
      <c r="AQ8" s="513"/>
      <c r="AR8" s="513"/>
      <c r="AS8" s="513"/>
      <c r="AT8" s="513"/>
      <c r="AU8" s="513"/>
      <c r="AV8" s="513"/>
      <c r="AW8" s="513"/>
      <c r="AX8" s="513"/>
      <c r="AY8" s="513"/>
      <c r="AZ8" s="513"/>
      <c r="BA8" s="513"/>
      <c r="BB8" s="513"/>
      <c r="BC8" s="513"/>
      <c r="BD8" s="513"/>
      <c r="BE8" s="513"/>
      <c r="BF8" s="513"/>
      <c r="BG8" s="513"/>
      <c r="BH8" s="513"/>
      <c r="BI8" s="513"/>
      <c r="BJ8" s="513"/>
      <c r="BK8" s="513"/>
      <c r="BL8" s="513"/>
      <c r="BM8" s="513"/>
      <c r="BN8" s="513"/>
      <c r="BO8" s="513"/>
      <c r="BP8" s="513"/>
      <c r="BQ8" s="513"/>
      <c r="BR8" s="513"/>
      <c r="BS8" s="513"/>
      <c r="BT8" s="513"/>
      <c r="BU8" s="513"/>
      <c r="BV8" s="513"/>
      <c r="BW8" s="513"/>
      <c r="BX8" s="513"/>
      <c r="BY8" s="513"/>
      <c r="BZ8" s="513"/>
      <c r="CA8" s="513"/>
      <c r="CB8" s="513"/>
      <c r="CC8" s="513"/>
      <c r="CD8" s="513"/>
      <c r="CE8" s="513"/>
      <c r="CF8" s="513"/>
      <c r="CG8" s="514"/>
      <c r="CH8" s="514"/>
      <c r="CI8" s="354"/>
      <c r="CJ8" s="5"/>
      <c r="CK8" s="354"/>
      <c r="CL8" s="5"/>
      <c r="CN8" s="357"/>
      <c r="CO8" s="354"/>
      <c r="CP8" s="357"/>
      <c r="FS8" s="357"/>
      <c r="FU8" s="398"/>
      <c r="FV8" s="397" t="s">
        <v>618</v>
      </c>
      <c r="FW8" s="5"/>
      <c r="FX8" s="5"/>
    </row>
    <row r="9" spans="2:185" s="374" customFormat="1" ht="14.65" customHeight="1" thickTop="1">
      <c r="B9" s="396">
        <v>1</v>
      </c>
      <c r="C9" s="393" t="s">
        <v>619</v>
      </c>
      <c r="D9" s="192" t="s">
        <v>620</v>
      </c>
      <c r="E9" s="193">
        <v>0</v>
      </c>
      <c r="F9" s="395"/>
      <c r="G9" s="512"/>
      <c r="H9" s="515"/>
      <c r="I9" s="515"/>
      <c r="J9" s="515"/>
      <c r="K9" s="515"/>
      <c r="L9" s="515"/>
      <c r="M9" s="515"/>
      <c r="N9" s="515"/>
      <c r="O9" s="515"/>
      <c r="P9" s="515"/>
      <c r="Q9" s="515"/>
      <c r="R9" s="515"/>
      <c r="S9" s="515"/>
      <c r="T9" s="515"/>
      <c r="U9" s="515"/>
      <c r="V9" s="515"/>
      <c r="W9" s="515"/>
      <c r="X9" s="515"/>
      <c r="Y9" s="515"/>
      <c r="Z9" s="515"/>
      <c r="AA9" s="515"/>
      <c r="AB9" s="515"/>
      <c r="AC9" s="515"/>
      <c r="AD9" s="515"/>
      <c r="AE9" s="515"/>
      <c r="AF9" s="515"/>
      <c r="AG9" s="515"/>
      <c r="AH9" s="515"/>
      <c r="AI9" s="515"/>
      <c r="AJ9" s="515"/>
      <c r="AK9" s="515"/>
      <c r="AL9" s="515"/>
      <c r="AM9" s="515"/>
      <c r="AN9" s="515"/>
      <c r="AO9" s="515"/>
      <c r="AP9" s="515"/>
      <c r="AQ9" s="515"/>
      <c r="AR9" s="515"/>
      <c r="AS9" s="515"/>
      <c r="AT9" s="515"/>
      <c r="AU9" s="515"/>
      <c r="AV9" s="515"/>
      <c r="AW9" s="515"/>
      <c r="AX9" s="515"/>
      <c r="AY9" s="515"/>
      <c r="AZ9" s="515"/>
      <c r="BA9" s="515"/>
      <c r="BB9" s="515"/>
      <c r="BC9" s="515"/>
      <c r="BD9" s="515"/>
      <c r="BE9" s="515"/>
      <c r="BF9" s="515"/>
      <c r="BG9" s="515"/>
      <c r="BH9" s="515"/>
      <c r="BI9" s="515"/>
      <c r="BJ9" s="515"/>
      <c r="BK9" s="515"/>
      <c r="BL9" s="515"/>
      <c r="BM9" s="515"/>
      <c r="BN9" s="515"/>
      <c r="BO9" s="515"/>
      <c r="BP9" s="515"/>
      <c r="BQ9" s="515"/>
      <c r="BR9" s="515"/>
      <c r="BS9" s="515"/>
      <c r="BT9" s="515"/>
      <c r="BU9" s="515"/>
      <c r="BV9" s="515"/>
      <c r="BW9" s="515"/>
      <c r="BX9" s="515"/>
      <c r="BY9" s="515"/>
      <c r="BZ9" s="515"/>
      <c r="CA9" s="515"/>
      <c r="CB9" s="515"/>
      <c r="CC9" s="515"/>
      <c r="CD9" s="515"/>
      <c r="CE9" s="515"/>
      <c r="CF9" s="515"/>
      <c r="CG9" s="515"/>
      <c r="CH9" s="516"/>
      <c r="CI9" s="354"/>
      <c r="CJ9" s="182" t="s">
        <v>621</v>
      </c>
      <c r="CK9" s="354"/>
      <c r="CL9" s="394"/>
      <c r="CM9" s="354"/>
      <c r="CN9" s="357"/>
      <c r="CO9" s="354"/>
      <c r="CP9" s="357"/>
      <c r="CQ9" s="354"/>
      <c r="CR9" s="354"/>
      <c r="CS9" s="354"/>
      <c r="CT9" s="354"/>
      <c r="CU9" s="354"/>
      <c r="CV9" s="354"/>
      <c r="CW9" s="354"/>
      <c r="CX9" s="354"/>
      <c r="CY9" s="354"/>
      <c r="CZ9" s="354"/>
      <c r="DA9" s="354"/>
      <c r="DB9" s="354"/>
      <c r="DC9" s="354"/>
      <c r="DD9" s="354"/>
      <c r="DE9" s="354"/>
      <c r="DF9" s="354"/>
      <c r="DG9" s="354"/>
      <c r="DH9" s="354"/>
      <c r="DI9" s="354"/>
      <c r="DJ9" s="354"/>
      <c r="DK9" s="354"/>
      <c r="DL9" s="354"/>
      <c r="DM9" s="354"/>
      <c r="DN9" s="354"/>
      <c r="DO9" s="354"/>
      <c r="DP9" s="354"/>
      <c r="DQ9" s="354"/>
      <c r="DR9" s="354"/>
      <c r="DS9" s="354"/>
      <c r="DT9" s="354"/>
      <c r="DU9" s="354"/>
      <c r="DV9" s="354"/>
      <c r="DW9" s="354"/>
      <c r="DX9" s="354"/>
      <c r="DY9" s="354"/>
      <c r="DZ9" s="354"/>
      <c r="EA9" s="354"/>
      <c r="EB9" s="354"/>
      <c r="EC9" s="354"/>
      <c r="ED9" s="354"/>
      <c r="EE9" s="354"/>
      <c r="EF9" s="354"/>
      <c r="EG9" s="354"/>
      <c r="EH9" s="354"/>
      <c r="EI9" s="354"/>
      <c r="EJ9" s="354"/>
      <c r="EK9" s="354"/>
      <c r="EL9" s="354"/>
      <c r="EM9" s="354"/>
      <c r="EN9" s="354"/>
      <c r="EO9" s="354"/>
      <c r="EP9" s="354"/>
      <c r="EQ9" s="354"/>
      <c r="ER9" s="354"/>
      <c r="ES9" s="354"/>
      <c r="ET9" s="354"/>
      <c r="EU9" s="354"/>
      <c r="EV9" s="354"/>
      <c r="EW9" s="354"/>
      <c r="EX9" s="354"/>
      <c r="EY9" s="354"/>
      <c r="EZ9" s="354"/>
      <c r="FA9" s="354"/>
      <c r="FB9" s="354"/>
      <c r="FC9" s="354"/>
      <c r="FD9" s="354"/>
      <c r="FE9" s="354"/>
      <c r="FF9" s="354"/>
      <c r="FG9" s="354"/>
      <c r="FH9" s="354"/>
      <c r="FI9" s="354"/>
      <c r="FJ9" s="354"/>
      <c r="FK9" s="354"/>
      <c r="FL9" s="354"/>
      <c r="FM9" s="354"/>
      <c r="FN9" s="354"/>
      <c r="FO9" s="354"/>
      <c r="FP9" s="354"/>
      <c r="FQ9" s="354"/>
      <c r="FR9" s="354"/>
      <c r="FS9" s="357"/>
      <c r="FU9" s="300">
        <v>1</v>
      </c>
      <c r="FV9" s="393" t="s">
        <v>619</v>
      </c>
      <c r="FW9" s="392" t="s">
        <v>620</v>
      </c>
      <c r="FX9" s="193">
        <v>0</v>
      </c>
      <c r="FY9" s="391" t="s">
        <v>622</v>
      </c>
    </row>
    <row r="10" spans="2:185" s="374" customFormat="1" ht="14.65" customHeight="1" thickBot="1">
      <c r="B10" s="389">
        <v>3</v>
      </c>
      <c r="C10" s="388" t="s">
        <v>682</v>
      </c>
      <c r="D10" s="8" t="s">
        <v>627</v>
      </c>
      <c r="E10" s="9">
        <v>2</v>
      </c>
      <c r="F10" s="373"/>
      <c r="G10" s="373"/>
      <c r="H10" s="373"/>
      <c r="I10" s="373"/>
      <c r="J10" s="373"/>
      <c r="K10" s="373"/>
      <c r="L10" s="373"/>
      <c r="M10" s="373"/>
      <c r="N10" s="373"/>
      <c r="O10" s="373"/>
      <c r="P10" s="373"/>
      <c r="Q10" s="373"/>
      <c r="R10" s="373"/>
      <c r="S10" s="373"/>
      <c r="T10" s="373"/>
      <c r="U10" s="373"/>
      <c r="V10" s="373"/>
      <c r="W10" s="373"/>
      <c r="X10" s="373"/>
      <c r="Y10" s="373"/>
      <c r="Z10" s="373"/>
      <c r="AA10" s="373"/>
      <c r="AB10" s="373"/>
      <c r="AC10" s="373"/>
      <c r="AD10" s="373"/>
      <c r="AE10" s="373"/>
      <c r="AF10" s="373"/>
      <c r="AG10" s="373"/>
      <c r="AH10" s="373"/>
      <c r="AI10" s="373"/>
      <c r="AJ10" s="373"/>
      <c r="AK10" s="373"/>
      <c r="AL10" s="373"/>
      <c r="AM10" s="373"/>
      <c r="AN10" s="373"/>
      <c r="AO10" s="373"/>
      <c r="AP10" s="373"/>
      <c r="AQ10" s="373"/>
      <c r="AR10" s="373"/>
      <c r="AS10" s="373"/>
      <c r="AT10" s="373"/>
      <c r="AU10" s="373"/>
      <c r="AV10" s="373"/>
      <c r="AW10" s="373"/>
      <c r="AX10" s="373"/>
      <c r="AY10" s="373"/>
      <c r="AZ10" s="373"/>
      <c r="BA10" s="373"/>
      <c r="BB10" s="373"/>
      <c r="BC10" s="373"/>
      <c r="BD10" s="373"/>
      <c r="BE10" s="373"/>
      <c r="BF10" s="373"/>
      <c r="BG10" s="373"/>
      <c r="BH10" s="373"/>
      <c r="BI10" s="373"/>
      <c r="BJ10" s="373"/>
      <c r="BK10" s="373"/>
      <c r="BL10" s="373"/>
      <c r="BM10" s="373"/>
      <c r="BN10" s="373"/>
      <c r="BO10" s="373"/>
      <c r="BP10" s="373"/>
      <c r="BQ10" s="373"/>
      <c r="BR10" s="373"/>
      <c r="BS10" s="373"/>
      <c r="BT10" s="373"/>
      <c r="BU10" s="373"/>
      <c r="BV10" s="373"/>
      <c r="BW10" s="373"/>
      <c r="BX10" s="373"/>
      <c r="BY10" s="373"/>
      <c r="BZ10" s="373"/>
      <c r="CA10" s="373"/>
      <c r="CB10" s="373"/>
      <c r="CC10" s="373"/>
      <c r="CD10" s="373"/>
      <c r="CE10" s="373"/>
      <c r="CF10" s="373"/>
      <c r="CG10" s="373"/>
      <c r="CH10" s="386">
        <f t="shared" ref="CH10:CH18" si="0" xml:space="preserve"> IFERROR( SUM( F10:CG10 ), 0 )</f>
        <v>0</v>
      </c>
      <c r="CI10" s="354"/>
      <c r="CJ10" s="183"/>
      <c r="CK10" s="354"/>
      <c r="CL10" s="390"/>
      <c r="CM10" s="354"/>
      <c r="CN10" s="357"/>
      <c r="CO10" s="106" t="str">
        <f t="shared" ref="CO10:CO17" si="1">IF( SUM( CP10:FQ10 ) = 0, 0, $CQ$7 )</f>
        <v>Please complete all cells in row</v>
      </c>
      <c r="CP10" s="357"/>
      <c r="CQ10" s="376">
        <f t="shared" ref="CQ10:CZ17" si="2" xml:space="preserve"> IF( ISNUMBER(G10 ), 0, 1 )</f>
        <v>1</v>
      </c>
      <c r="CR10" s="376">
        <f t="shared" ref="CR10" si="3" xml:space="preserve"> IF( ISNUMBER(H10 ), 0, 1 )</f>
        <v>1</v>
      </c>
      <c r="CS10" s="376">
        <f t="shared" ref="CS10" si="4" xml:space="preserve"> IF( ISNUMBER(I10 ), 0, 1 )</f>
        <v>1</v>
      </c>
      <c r="CT10" s="376">
        <f t="shared" ref="CT10" si="5" xml:space="preserve"> IF( ISNUMBER(J10 ), 0, 1 )</f>
        <v>1</v>
      </c>
      <c r="CU10" s="376">
        <f t="shared" ref="CU10" si="6" xml:space="preserve"> IF( ISNUMBER(K10 ), 0, 1 )</f>
        <v>1</v>
      </c>
      <c r="CV10" s="376">
        <f t="shared" ref="CV10" si="7" xml:space="preserve"> IF( ISNUMBER(L10 ), 0, 1 )</f>
        <v>1</v>
      </c>
      <c r="CW10" s="376">
        <f t="shared" ref="CW10" si="8" xml:space="preserve"> IF( ISNUMBER(M10 ), 0, 1 )</f>
        <v>1</v>
      </c>
      <c r="CX10" s="376">
        <f t="shared" ref="CX10" si="9" xml:space="preserve"> IF( ISNUMBER(N10 ), 0, 1 )</f>
        <v>1</v>
      </c>
      <c r="CY10" s="376">
        <f t="shared" ref="CY10" si="10" xml:space="preserve"> IF( ISNUMBER(O10 ), 0, 1 )</f>
        <v>1</v>
      </c>
      <c r="CZ10" s="376">
        <f t="shared" ref="CZ10" si="11" xml:space="preserve"> IF( ISNUMBER(P10 ), 0, 1 )</f>
        <v>1</v>
      </c>
      <c r="DA10" s="376">
        <f t="shared" ref="DA10" si="12" xml:space="preserve"> IF( ISNUMBER(Q10 ), 0, 1 )</f>
        <v>1</v>
      </c>
      <c r="DB10" s="376">
        <f t="shared" ref="DB10" si="13" xml:space="preserve"> IF( ISNUMBER(R10 ), 0, 1 )</f>
        <v>1</v>
      </c>
      <c r="DC10" s="376">
        <f t="shared" ref="DC10" si="14" xml:space="preserve"> IF( ISNUMBER(S10 ), 0, 1 )</f>
        <v>1</v>
      </c>
      <c r="DD10" s="376">
        <f t="shared" ref="DD10" si="15" xml:space="preserve"> IF( ISNUMBER(T10 ), 0, 1 )</f>
        <v>1</v>
      </c>
      <c r="DE10" s="376">
        <f t="shared" ref="DE10" si="16" xml:space="preserve"> IF( ISNUMBER(U10 ), 0, 1 )</f>
        <v>1</v>
      </c>
      <c r="DF10" s="376">
        <f t="shared" ref="DF10" si="17" xml:space="preserve"> IF( ISNUMBER(V10 ), 0, 1 )</f>
        <v>1</v>
      </c>
      <c r="DG10" s="376">
        <f t="shared" ref="DG10" si="18" xml:space="preserve"> IF( ISNUMBER(W10 ), 0, 1 )</f>
        <v>1</v>
      </c>
      <c r="DH10" s="376">
        <f t="shared" ref="DH10" si="19" xml:space="preserve"> IF( ISNUMBER(X10 ), 0, 1 )</f>
        <v>1</v>
      </c>
      <c r="DI10" s="376">
        <f t="shared" ref="DI10" si="20" xml:space="preserve"> IF( ISNUMBER(Y10 ), 0, 1 )</f>
        <v>1</v>
      </c>
      <c r="DJ10" s="376">
        <f t="shared" ref="DJ10" si="21" xml:space="preserve"> IF( ISNUMBER(Z10 ), 0, 1 )</f>
        <v>1</v>
      </c>
      <c r="DK10" s="376">
        <f t="shared" ref="DK10" si="22" xml:space="preserve"> IF( ISNUMBER(AA10 ), 0, 1 )</f>
        <v>1</v>
      </c>
      <c r="DL10" s="376">
        <f t="shared" ref="DL10" si="23" xml:space="preserve"> IF( ISNUMBER(AB10 ), 0, 1 )</f>
        <v>1</v>
      </c>
      <c r="DM10" s="376">
        <f t="shared" ref="DM10" si="24" xml:space="preserve"> IF( ISNUMBER(AC10 ), 0, 1 )</f>
        <v>1</v>
      </c>
      <c r="DN10" s="376">
        <f t="shared" ref="DN10" si="25" xml:space="preserve"> IF( ISNUMBER(AD10 ), 0, 1 )</f>
        <v>1</v>
      </c>
      <c r="DO10" s="376">
        <f t="shared" ref="DO10" si="26" xml:space="preserve"> IF( ISNUMBER(AE10 ), 0, 1 )</f>
        <v>1</v>
      </c>
      <c r="DP10" s="376">
        <f t="shared" ref="DP10" si="27" xml:space="preserve"> IF( ISNUMBER(AF10 ), 0, 1 )</f>
        <v>1</v>
      </c>
      <c r="DQ10" s="376">
        <f t="shared" ref="DQ10" si="28" xml:space="preserve"> IF( ISNUMBER(AG10 ), 0, 1 )</f>
        <v>1</v>
      </c>
      <c r="DR10" s="376">
        <f t="shared" ref="DR10" si="29" xml:space="preserve"> IF( ISNUMBER(AH10 ), 0, 1 )</f>
        <v>1</v>
      </c>
      <c r="DS10" s="376">
        <f t="shared" ref="DS10" si="30" xml:space="preserve"> IF( ISNUMBER(AI10 ), 0, 1 )</f>
        <v>1</v>
      </c>
      <c r="DT10" s="376">
        <f t="shared" ref="DT10" si="31" xml:space="preserve"> IF( ISNUMBER(AJ10 ), 0, 1 )</f>
        <v>1</v>
      </c>
      <c r="DU10" s="376">
        <f t="shared" ref="DU10" si="32" xml:space="preserve"> IF( ISNUMBER(AK10 ), 0, 1 )</f>
        <v>1</v>
      </c>
      <c r="DV10" s="376">
        <f t="shared" ref="DV10" si="33" xml:space="preserve"> IF( ISNUMBER(AL10 ), 0, 1 )</f>
        <v>1</v>
      </c>
      <c r="DW10" s="376">
        <f t="shared" ref="DW10" si="34" xml:space="preserve"> IF( ISNUMBER(AM10 ), 0, 1 )</f>
        <v>1</v>
      </c>
      <c r="DX10" s="376">
        <f t="shared" ref="DX10" si="35" xml:space="preserve"> IF( ISNUMBER(AN10 ), 0, 1 )</f>
        <v>1</v>
      </c>
      <c r="DY10" s="376">
        <f t="shared" ref="DY10" si="36" xml:space="preserve"> IF( ISNUMBER(AO10 ), 0, 1 )</f>
        <v>1</v>
      </c>
      <c r="DZ10" s="376">
        <f t="shared" ref="DZ10" si="37" xml:space="preserve"> IF( ISNUMBER(AP10 ), 0, 1 )</f>
        <v>1</v>
      </c>
      <c r="EA10" s="376">
        <f t="shared" ref="EA10" si="38" xml:space="preserve"> IF( ISNUMBER(AQ10 ), 0, 1 )</f>
        <v>1</v>
      </c>
      <c r="EB10" s="376">
        <f t="shared" ref="EB10" si="39" xml:space="preserve"> IF( ISNUMBER(AR10 ), 0, 1 )</f>
        <v>1</v>
      </c>
      <c r="EC10" s="376">
        <f t="shared" ref="EC10" si="40" xml:space="preserve"> IF( ISNUMBER(AS10 ), 0, 1 )</f>
        <v>1</v>
      </c>
      <c r="ED10" s="376">
        <f t="shared" ref="ED10" si="41" xml:space="preserve"> IF( ISNUMBER(AT10 ), 0, 1 )</f>
        <v>1</v>
      </c>
      <c r="EE10" s="376">
        <f t="shared" ref="EE10" si="42" xml:space="preserve"> IF( ISNUMBER(AU10 ), 0, 1 )</f>
        <v>1</v>
      </c>
      <c r="EF10" s="376">
        <f t="shared" ref="EF10" si="43" xml:space="preserve"> IF( ISNUMBER(AV10 ), 0, 1 )</f>
        <v>1</v>
      </c>
      <c r="EG10" s="376">
        <f t="shared" ref="EG10" si="44" xml:space="preserve"> IF( ISNUMBER(AW10 ), 0, 1 )</f>
        <v>1</v>
      </c>
      <c r="EH10" s="376">
        <f t="shared" ref="EH10" si="45" xml:space="preserve"> IF( ISNUMBER(AX10 ), 0, 1 )</f>
        <v>1</v>
      </c>
      <c r="EI10" s="376">
        <f t="shared" ref="EI10" si="46" xml:space="preserve"> IF( ISNUMBER(AY10 ), 0, 1 )</f>
        <v>1</v>
      </c>
      <c r="EJ10" s="376">
        <f t="shared" ref="EJ10" si="47" xml:space="preserve"> IF( ISNUMBER(AZ10 ), 0, 1 )</f>
        <v>1</v>
      </c>
      <c r="EK10" s="376">
        <f t="shared" ref="EK10" si="48" xml:space="preserve"> IF( ISNUMBER(BA10 ), 0, 1 )</f>
        <v>1</v>
      </c>
      <c r="EL10" s="376">
        <f t="shared" ref="EL10" si="49" xml:space="preserve"> IF( ISNUMBER(BB10 ), 0, 1 )</f>
        <v>1</v>
      </c>
      <c r="EM10" s="376">
        <f t="shared" ref="EM10" si="50" xml:space="preserve"> IF( ISNUMBER(BC10 ), 0, 1 )</f>
        <v>1</v>
      </c>
      <c r="EN10" s="376">
        <f t="shared" ref="EN10" si="51" xml:space="preserve"> IF( ISNUMBER(BD10 ), 0, 1 )</f>
        <v>1</v>
      </c>
      <c r="EO10" s="376">
        <f t="shared" ref="EO10" si="52" xml:space="preserve"> IF( ISNUMBER(BE10 ), 0, 1 )</f>
        <v>1</v>
      </c>
      <c r="EP10" s="376">
        <f t="shared" ref="EP10" si="53" xml:space="preserve"> IF( ISNUMBER(BF10 ), 0, 1 )</f>
        <v>1</v>
      </c>
      <c r="EQ10" s="376">
        <f t="shared" ref="EQ10" si="54" xml:space="preserve"> IF( ISNUMBER(BG10 ), 0, 1 )</f>
        <v>1</v>
      </c>
      <c r="ER10" s="376">
        <f t="shared" ref="ER10" si="55" xml:space="preserve"> IF( ISNUMBER(BH10 ), 0, 1 )</f>
        <v>1</v>
      </c>
      <c r="ES10" s="376">
        <f t="shared" ref="ES10" si="56" xml:space="preserve"> IF( ISNUMBER(BI10 ), 0, 1 )</f>
        <v>1</v>
      </c>
      <c r="ET10" s="376">
        <f t="shared" ref="ET10" si="57" xml:space="preserve"> IF( ISNUMBER(BJ10 ), 0, 1 )</f>
        <v>1</v>
      </c>
      <c r="EU10" s="376">
        <f t="shared" ref="EU10" si="58" xml:space="preserve"> IF( ISNUMBER(BK10 ), 0, 1 )</f>
        <v>1</v>
      </c>
      <c r="EV10" s="376">
        <f t="shared" ref="EV10" si="59" xml:space="preserve"> IF( ISNUMBER(BL10 ), 0, 1 )</f>
        <v>1</v>
      </c>
      <c r="EW10" s="376">
        <f t="shared" ref="EW10" si="60" xml:space="preserve"> IF( ISNUMBER(BM10 ), 0, 1 )</f>
        <v>1</v>
      </c>
      <c r="EX10" s="376">
        <f t="shared" ref="EX10" si="61" xml:space="preserve"> IF( ISNUMBER(BN10 ), 0, 1 )</f>
        <v>1</v>
      </c>
      <c r="EY10" s="376">
        <f t="shared" ref="EY10" si="62" xml:space="preserve"> IF( ISNUMBER(BO10 ), 0, 1 )</f>
        <v>1</v>
      </c>
      <c r="EZ10" s="376">
        <f t="shared" ref="EZ10" si="63" xml:space="preserve"> IF( ISNUMBER(BP10 ), 0, 1 )</f>
        <v>1</v>
      </c>
      <c r="FA10" s="376">
        <f t="shared" ref="FA10" si="64" xml:space="preserve"> IF( ISNUMBER(BQ10 ), 0, 1 )</f>
        <v>1</v>
      </c>
      <c r="FB10" s="376">
        <f t="shared" ref="FB10" si="65" xml:space="preserve"> IF( ISNUMBER(BR10 ), 0, 1 )</f>
        <v>1</v>
      </c>
      <c r="FC10" s="376">
        <f t="shared" ref="FC10" si="66" xml:space="preserve"> IF( ISNUMBER(BS10 ), 0, 1 )</f>
        <v>1</v>
      </c>
      <c r="FD10" s="376">
        <f t="shared" ref="FD10" si="67" xml:space="preserve"> IF( ISNUMBER(BT10 ), 0, 1 )</f>
        <v>1</v>
      </c>
      <c r="FE10" s="376">
        <f t="shared" ref="FE10" si="68" xml:space="preserve"> IF( ISNUMBER(BU10 ), 0, 1 )</f>
        <v>1</v>
      </c>
      <c r="FF10" s="376">
        <f t="shared" ref="FF10" si="69" xml:space="preserve"> IF( ISNUMBER(BV10 ), 0, 1 )</f>
        <v>1</v>
      </c>
      <c r="FG10" s="376">
        <f t="shared" ref="FG10" si="70" xml:space="preserve"> IF( ISNUMBER(BW10 ), 0, 1 )</f>
        <v>1</v>
      </c>
      <c r="FH10" s="376">
        <f t="shared" ref="FH10" si="71" xml:space="preserve"> IF( ISNUMBER(BX10 ), 0, 1 )</f>
        <v>1</v>
      </c>
      <c r="FI10" s="376">
        <f t="shared" ref="FI10" si="72" xml:space="preserve"> IF( ISNUMBER(BY10 ), 0, 1 )</f>
        <v>1</v>
      </c>
      <c r="FJ10" s="376">
        <f t="shared" ref="FJ10" si="73" xml:space="preserve"> IF( ISNUMBER(BZ10 ), 0, 1 )</f>
        <v>1</v>
      </c>
      <c r="FK10" s="376">
        <f t="shared" ref="FK10" si="74" xml:space="preserve"> IF( ISNUMBER(CA10 ), 0, 1 )</f>
        <v>1</v>
      </c>
      <c r="FL10" s="376">
        <f t="shared" ref="FL10" si="75" xml:space="preserve"> IF( ISNUMBER(CB10 ), 0, 1 )</f>
        <v>1</v>
      </c>
      <c r="FM10" s="376">
        <f t="shared" ref="FM10" si="76" xml:space="preserve"> IF( ISNUMBER(CC10 ), 0, 1 )</f>
        <v>1</v>
      </c>
      <c r="FN10" s="376">
        <f t="shared" ref="FN10" si="77" xml:space="preserve"> IF( ISNUMBER(CD10 ), 0, 1 )</f>
        <v>1</v>
      </c>
      <c r="FO10" s="376">
        <f t="shared" ref="FO10" si="78" xml:space="preserve"> IF( ISNUMBER(CE10 ), 0, 1 )</f>
        <v>1</v>
      </c>
      <c r="FP10" s="376">
        <f t="shared" ref="FP10" si="79" xml:space="preserve"> IF( ISNUMBER(CF10 ), 0, 1 )</f>
        <v>1</v>
      </c>
      <c r="FQ10" s="376">
        <f t="shared" ref="FQ10" si="80" xml:space="preserve"> IF( ISNUMBER(CG10 ), 0, 1 )</f>
        <v>1</v>
      </c>
      <c r="FR10" s="376">
        <f t="shared" ref="FR10" si="81" xml:space="preserve"> IF( ISNUMBER(CH10 ), 0, 1 )</f>
        <v>0</v>
      </c>
      <c r="FS10" s="357"/>
      <c r="FU10" s="520">
        <v>3</v>
      </c>
      <c r="FV10" s="521" t="s">
        <v>681</v>
      </c>
      <c r="FW10" s="522" t="s">
        <v>627</v>
      </c>
      <c r="FX10" s="380">
        <v>2</v>
      </c>
      <c r="FY10" s="523"/>
    </row>
    <row r="11" spans="2:185" s="374" customFormat="1" ht="14.25" customHeight="1" thickTop="1">
      <c r="B11" s="389">
        <v>3</v>
      </c>
      <c r="C11" s="388" t="s">
        <v>683</v>
      </c>
      <c r="D11" s="8" t="s">
        <v>627</v>
      </c>
      <c r="E11" s="9">
        <v>2</v>
      </c>
      <c r="F11" s="373"/>
      <c r="G11" s="373"/>
      <c r="H11" s="373"/>
      <c r="I11" s="373"/>
      <c r="J11" s="373"/>
      <c r="K11" s="373"/>
      <c r="L11" s="373"/>
      <c r="M11" s="373"/>
      <c r="N11" s="373"/>
      <c r="O11" s="373"/>
      <c r="P11" s="373"/>
      <c r="Q11" s="373"/>
      <c r="R11" s="373"/>
      <c r="S11" s="373"/>
      <c r="T11" s="373"/>
      <c r="U11" s="373"/>
      <c r="V11" s="373"/>
      <c r="W11" s="373"/>
      <c r="X11" s="373"/>
      <c r="Y11" s="373"/>
      <c r="Z11" s="373"/>
      <c r="AA11" s="373"/>
      <c r="AB11" s="373"/>
      <c r="AC11" s="373"/>
      <c r="AD11" s="373"/>
      <c r="AE11" s="373"/>
      <c r="AF11" s="373"/>
      <c r="AG11" s="373"/>
      <c r="AH11" s="373"/>
      <c r="AI11" s="373"/>
      <c r="AJ11" s="373"/>
      <c r="AK11" s="373"/>
      <c r="AL11" s="373"/>
      <c r="AM11" s="373"/>
      <c r="AN11" s="373"/>
      <c r="AO11" s="373"/>
      <c r="AP11" s="373"/>
      <c r="AQ11" s="373"/>
      <c r="AR11" s="373"/>
      <c r="AS11" s="373"/>
      <c r="AT11" s="373"/>
      <c r="AU11" s="373"/>
      <c r="AV11" s="373"/>
      <c r="AW11" s="373"/>
      <c r="AX11" s="373"/>
      <c r="AY11" s="373"/>
      <c r="AZ11" s="373"/>
      <c r="BA11" s="373"/>
      <c r="BB11" s="373"/>
      <c r="BC11" s="373"/>
      <c r="BD11" s="373"/>
      <c r="BE11" s="373"/>
      <c r="BF11" s="373"/>
      <c r="BG11" s="373"/>
      <c r="BH11" s="373"/>
      <c r="BI11" s="373"/>
      <c r="BJ11" s="373"/>
      <c r="BK11" s="373"/>
      <c r="BL11" s="373"/>
      <c r="BM11" s="373"/>
      <c r="BN11" s="373"/>
      <c r="BO11" s="373"/>
      <c r="BP11" s="373"/>
      <c r="BQ11" s="373"/>
      <c r="BR11" s="373"/>
      <c r="BS11" s="373"/>
      <c r="BT11" s="373"/>
      <c r="BU11" s="373"/>
      <c r="BV11" s="373"/>
      <c r="BW11" s="373"/>
      <c r="BX11" s="373"/>
      <c r="BY11" s="373"/>
      <c r="BZ11" s="373"/>
      <c r="CA11" s="373"/>
      <c r="CB11" s="373"/>
      <c r="CC11" s="373"/>
      <c r="CD11" s="373"/>
      <c r="CE11" s="373"/>
      <c r="CF11" s="373"/>
      <c r="CG11" s="373"/>
      <c r="CH11" s="386">
        <f t="shared" si="0"/>
        <v>0</v>
      </c>
      <c r="CI11" s="354"/>
      <c r="CJ11" s="183"/>
      <c r="CK11" s="354"/>
      <c r="CL11" s="390"/>
      <c r="CM11" s="354"/>
      <c r="CN11" s="357"/>
      <c r="CO11" s="106" t="str">
        <f t="shared" si="1"/>
        <v>Please complete all cells in row</v>
      </c>
      <c r="CP11" s="357"/>
      <c r="CQ11" s="376">
        <f t="shared" si="2"/>
        <v>1</v>
      </c>
      <c r="CR11" s="376">
        <f t="shared" si="2"/>
        <v>1</v>
      </c>
      <c r="CS11" s="376">
        <f t="shared" si="2"/>
        <v>1</v>
      </c>
      <c r="CT11" s="376">
        <f t="shared" si="2"/>
        <v>1</v>
      </c>
      <c r="CU11" s="376">
        <f t="shared" si="2"/>
        <v>1</v>
      </c>
      <c r="CV11" s="376">
        <f t="shared" si="2"/>
        <v>1</v>
      </c>
      <c r="CW11" s="376">
        <f t="shared" si="2"/>
        <v>1</v>
      </c>
      <c r="CX11" s="376">
        <f t="shared" si="2"/>
        <v>1</v>
      </c>
      <c r="CY11" s="376">
        <f t="shared" si="2"/>
        <v>1</v>
      </c>
      <c r="CZ11" s="376">
        <f t="shared" si="2"/>
        <v>1</v>
      </c>
      <c r="DA11" s="376">
        <f t="shared" ref="DA11:DJ17" si="82" xml:space="preserve"> IF( ISNUMBER(Q11 ), 0, 1 )</f>
        <v>1</v>
      </c>
      <c r="DB11" s="376">
        <f t="shared" si="82"/>
        <v>1</v>
      </c>
      <c r="DC11" s="376">
        <f t="shared" si="82"/>
        <v>1</v>
      </c>
      <c r="DD11" s="376">
        <f t="shared" si="82"/>
        <v>1</v>
      </c>
      <c r="DE11" s="376">
        <f t="shared" si="82"/>
        <v>1</v>
      </c>
      <c r="DF11" s="376">
        <f t="shared" si="82"/>
        <v>1</v>
      </c>
      <c r="DG11" s="376">
        <f t="shared" si="82"/>
        <v>1</v>
      </c>
      <c r="DH11" s="376">
        <f t="shared" si="82"/>
        <v>1</v>
      </c>
      <c r="DI11" s="376">
        <f t="shared" si="82"/>
        <v>1</v>
      </c>
      <c r="DJ11" s="376">
        <f t="shared" si="82"/>
        <v>1</v>
      </c>
      <c r="DK11" s="376">
        <f t="shared" ref="DK11:DT17" si="83" xml:space="preserve"> IF( ISNUMBER(AA11 ), 0, 1 )</f>
        <v>1</v>
      </c>
      <c r="DL11" s="376">
        <f t="shared" si="83"/>
        <v>1</v>
      </c>
      <c r="DM11" s="376">
        <f t="shared" si="83"/>
        <v>1</v>
      </c>
      <c r="DN11" s="376">
        <f t="shared" si="83"/>
        <v>1</v>
      </c>
      <c r="DO11" s="376">
        <f t="shared" si="83"/>
        <v>1</v>
      </c>
      <c r="DP11" s="376">
        <f t="shared" si="83"/>
        <v>1</v>
      </c>
      <c r="DQ11" s="376">
        <f t="shared" si="83"/>
        <v>1</v>
      </c>
      <c r="DR11" s="376">
        <f t="shared" si="83"/>
        <v>1</v>
      </c>
      <c r="DS11" s="376">
        <f t="shared" si="83"/>
        <v>1</v>
      </c>
      <c r="DT11" s="376">
        <f t="shared" si="83"/>
        <v>1</v>
      </c>
      <c r="DU11" s="376">
        <f t="shared" ref="DU11:ED17" si="84" xml:space="preserve"> IF( ISNUMBER(AK11 ), 0, 1 )</f>
        <v>1</v>
      </c>
      <c r="DV11" s="376">
        <f t="shared" si="84"/>
        <v>1</v>
      </c>
      <c r="DW11" s="376">
        <f t="shared" si="84"/>
        <v>1</v>
      </c>
      <c r="DX11" s="376">
        <f t="shared" si="84"/>
        <v>1</v>
      </c>
      <c r="DY11" s="376">
        <f t="shared" si="84"/>
        <v>1</v>
      </c>
      <c r="DZ11" s="376">
        <f t="shared" si="84"/>
        <v>1</v>
      </c>
      <c r="EA11" s="376">
        <f t="shared" si="84"/>
        <v>1</v>
      </c>
      <c r="EB11" s="376">
        <f t="shared" si="84"/>
        <v>1</v>
      </c>
      <c r="EC11" s="376">
        <f t="shared" si="84"/>
        <v>1</v>
      </c>
      <c r="ED11" s="376">
        <f t="shared" si="84"/>
        <v>1</v>
      </c>
      <c r="EE11" s="376">
        <f t="shared" ref="EE11:EN17" si="85" xml:space="preserve"> IF( ISNUMBER(AU11 ), 0, 1 )</f>
        <v>1</v>
      </c>
      <c r="EF11" s="376">
        <f t="shared" si="85"/>
        <v>1</v>
      </c>
      <c r="EG11" s="376">
        <f t="shared" si="85"/>
        <v>1</v>
      </c>
      <c r="EH11" s="376">
        <f t="shared" si="85"/>
        <v>1</v>
      </c>
      <c r="EI11" s="376">
        <f t="shared" si="85"/>
        <v>1</v>
      </c>
      <c r="EJ11" s="376">
        <f t="shared" si="85"/>
        <v>1</v>
      </c>
      <c r="EK11" s="376">
        <f t="shared" si="85"/>
        <v>1</v>
      </c>
      <c r="EL11" s="376">
        <f t="shared" si="85"/>
        <v>1</v>
      </c>
      <c r="EM11" s="376">
        <f t="shared" si="85"/>
        <v>1</v>
      </c>
      <c r="EN11" s="376">
        <f t="shared" si="85"/>
        <v>1</v>
      </c>
      <c r="EO11" s="376">
        <f t="shared" ref="EO11:EX17" si="86" xml:space="preserve"> IF( ISNUMBER(BE11 ), 0, 1 )</f>
        <v>1</v>
      </c>
      <c r="EP11" s="376">
        <f t="shared" si="86"/>
        <v>1</v>
      </c>
      <c r="EQ11" s="376">
        <f t="shared" si="86"/>
        <v>1</v>
      </c>
      <c r="ER11" s="376">
        <f t="shared" si="86"/>
        <v>1</v>
      </c>
      <c r="ES11" s="376">
        <f t="shared" si="86"/>
        <v>1</v>
      </c>
      <c r="ET11" s="376">
        <f t="shared" si="86"/>
        <v>1</v>
      </c>
      <c r="EU11" s="376">
        <f t="shared" si="86"/>
        <v>1</v>
      </c>
      <c r="EV11" s="376">
        <f t="shared" si="86"/>
        <v>1</v>
      </c>
      <c r="EW11" s="376">
        <f t="shared" si="86"/>
        <v>1</v>
      </c>
      <c r="EX11" s="376">
        <f t="shared" si="86"/>
        <v>1</v>
      </c>
      <c r="EY11" s="376">
        <f t="shared" ref="EY11:FH17" si="87" xml:space="preserve"> IF( ISNUMBER(BO11 ), 0, 1 )</f>
        <v>1</v>
      </c>
      <c r="EZ11" s="376">
        <f t="shared" si="87"/>
        <v>1</v>
      </c>
      <c r="FA11" s="376">
        <f t="shared" si="87"/>
        <v>1</v>
      </c>
      <c r="FB11" s="376">
        <f t="shared" si="87"/>
        <v>1</v>
      </c>
      <c r="FC11" s="376">
        <f t="shared" si="87"/>
        <v>1</v>
      </c>
      <c r="FD11" s="376">
        <f t="shared" si="87"/>
        <v>1</v>
      </c>
      <c r="FE11" s="376">
        <f t="shared" si="87"/>
        <v>1</v>
      </c>
      <c r="FF11" s="376">
        <f t="shared" si="87"/>
        <v>1</v>
      </c>
      <c r="FG11" s="376">
        <f t="shared" si="87"/>
        <v>1</v>
      </c>
      <c r="FH11" s="376">
        <f t="shared" si="87"/>
        <v>1</v>
      </c>
      <c r="FI11" s="376">
        <f t="shared" ref="FI11:FR17" si="88" xml:space="preserve"> IF( ISNUMBER(BY11 ), 0, 1 )</f>
        <v>1</v>
      </c>
      <c r="FJ11" s="376">
        <f t="shared" si="88"/>
        <v>1</v>
      </c>
      <c r="FK11" s="376">
        <f t="shared" si="88"/>
        <v>1</v>
      </c>
      <c r="FL11" s="376">
        <f t="shared" si="88"/>
        <v>1</v>
      </c>
      <c r="FM11" s="376">
        <f t="shared" si="88"/>
        <v>1</v>
      </c>
      <c r="FN11" s="376">
        <f t="shared" si="88"/>
        <v>1</v>
      </c>
      <c r="FO11" s="376">
        <f t="shared" si="88"/>
        <v>1</v>
      </c>
      <c r="FP11" s="376">
        <f t="shared" si="88"/>
        <v>1</v>
      </c>
      <c r="FQ11" s="376">
        <f t="shared" si="88"/>
        <v>1</v>
      </c>
      <c r="FR11" s="376">
        <f t="shared" si="88"/>
        <v>0</v>
      </c>
      <c r="FS11" s="357"/>
      <c r="FU11" s="384"/>
      <c r="FV11" s="384"/>
      <c r="FW11" s="384"/>
      <c r="FX11" s="384"/>
      <c r="FY11" s="384"/>
    </row>
    <row r="12" spans="2:185" s="374" customFormat="1" ht="14.25" customHeight="1">
      <c r="B12" s="389">
        <v>3</v>
      </c>
      <c r="C12" s="388" t="s">
        <v>684</v>
      </c>
      <c r="D12" s="8" t="s">
        <v>627</v>
      </c>
      <c r="E12" s="9">
        <v>2</v>
      </c>
      <c r="F12" s="373"/>
      <c r="G12" s="373"/>
      <c r="H12" s="373"/>
      <c r="I12" s="373"/>
      <c r="J12" s="373"/>
      <c r="K12" s="373"/>
      <c r="L12" s="373"/>
      <c r="M12" s="373"/>
      <c r="N12" s="373"/>
      <c r="O12" s="373"/>
      <c r="P12" s="373"/>
      <c r="Q12" s="373"/>
      <c r="R12" s="373"/>
      <c r="S12" s="373"/>
      <c r="T12" s="373"/>
      <c r="U12" s="373"/>
      <c r="V12" s="373"/>
      <c r="W12" s="373"/>
      <c r="X12" s="373"/>
      <c r="Y12" s="373"/>
      <c r="Z12" s="373"/>
      <c r="AA12" s="373"/>
      <c r="AB12" s="373"/>
      <c r="AC12" s="373"/>
      <c r="AD12" s="373"/>
      <c r="AE12" s="373"/>
      <c r="AF12" s="373"/>
      <c r="AG12" s="373"/>
      <c r="AH12" s="373"/>
      <c r="AI12" s="373"/>
      <c r="AJ12" s="373"/>
      <c r="AK12" s="373"/>
      <c r="AL12" s="373"/>
      <c r="AM12" s="373"/>
      <c r="AN12" s="373"/>
      <c r="AO12" s="373"/>
      <c r="AP12" s="373"/>
      <c r="AQ12" s="373"/>
      <c r="AR12" s="373"/>
      <c r="AS12" s="373"/>
      <c r="AT12" s="373"/>
      <c r="AU12" s="373"/>
      <c r="AV12" s="373"/>
      <c r="AW12" s="373"/>
      <c r="AX12" s="373"/>
      <c r="AY12" s="373"/>
      <c r="AZ12" s="373"/>
      <c r="BA12" s="373"/>
      <c r="BB12" s="373"/>
      <c r="BC12" s="373"/>
      <c r="BD12" s="373"/>
      <c r="BE12" s="373"/>
      <c r="BF12" s="373"/>
      <c r="BG12" s="373"/>
      <c r="BH12" s="373"/>
      <c r="BI12" s="373"/>
      <c r="BJ12" s="373"/>
      <c r="BK12" s="373"/>
      <c r="BL12" s="373"/>
      <c r="BM12" s="373"/>
      <c r="BN12" s="373"/>
      <c r="BO12" s="373"/>
      <c r="BP12" s="373"/>
      <c r="BQ12" s="373"/>
      <c r="BR12" s="373"/>
      <c r="BS12" s="373"/>
      <c r="BT12" s="373"/>
      <c r="BU12" s="373"/>
      <c r="BV12" s="373"/>
      <c r="BW12" s="373"/>
      <c r="BX12" s="373"/>
      <c r="BY12" s="373"/>
      <c r="BZ12" s="373"/>
      <c r="CA12" s="373"/>
      <c r="CB12" s="373"/>
      <c r="CC12" s="373"/>
      <c r="CD12" s="373"/>
      <c r="CE12" s="373"/>
      <c r="CF12" s="373"/>
      <c r="CG12" s="373"/>
      <c r="CH12" s="386">
        <f t="shared" si="0"/>
        <v>0</v>
      </c>
      <c r="CI12" s="354"/>
      <c r="CJ12" s="183"/>
      <c r="CK12" s="354"/>
      <c r="CL12" s="390"/>
      <c r="CM12" s="354"/>
      <c r="CN12" s="357"/>
      <c r="CO12" s="106" t="str">
        <f t="shared" si="1"/>
        <v>Please complete all cells in row</v>
      </c>
      <c r="CP12" s="357"/>
      <c r="CQ12" s="376">
        <f t="shared" si="2"/>
        <v>1</v>
      </c>
      <c r="CR12" s="376">
        <f t="shared" si="2"/>
        <v>1</v>
      </c>
      <c r="CS12" s="376">
        <f t="shared" si="2"/>
        <v>1</v>
      </c>
      <c r="CT12" s="376">
        <f t="shared" si="2"/>
        <v>1</v>
      </c>
      <c r="CU12" s="376">
        <f t="shared" si="2"/>
        <v>1</v>
      </c>
      <c r="CV12" s="376">
        <f t="shared" si="2"/>
        <v>1</v>
      </c>
      <c r="CW12" s="376">
        <f t="shared" si="2"/>
        <v>1</v>
      </c>
      <c r="CX12" s="376">
        <f t="shared" si="2"/>
        <v>1</v>
      </c>
      <c r="CY12" s="376">
        <f t="shared" si="2"/>
        <v>1</v>
      </c>
      <c r="CZ12" s="376">
        <f t="shared" si="2"/>
        <v>1</v>
      </c>
      <c r="DA12" s="376">
        <f t="shared" si="82"/>
        <v>1</v>
      </c>
      <c r="DB12" s="376">
        <f t="shared" si="82"/>
        <v>1</v>
      </c>
      <c r="DC12" s="376">
        <f t="shared" si="82"/>
        <v>1</v>
      </c>
      <c r="DD12" s="376">
        <f t="shared" si="82"/>
        <v>1</v>
      </c>
      <c r="DE12" s="376">
        <f t="shared" si="82"/>
        <v>1</v>
      </c>
      <c r="DF12" s="376">
        <f t="shared" si="82"/>
        <v>1</v>
      </c>
      <c r="DG12" s="376">
        <f t="shared" si="82"/>
        <v>1</v>
      </c>
      <c r="DH12" s="376">
        <f t="shared" si="82"/>
        <v>1</v>
      </c>
      <c r="DI12" s="376">
        <f t="shared" si="82"/>
        <v>1</v>
      </c>
      <c r="DJ12" s="376">
        <f t="shared" si="82"/>
        <v>1</v>
      </c>
      <c r="DK12" s="376">
        <f t="shared" si="83"/>
        <v>1</v>
      </c>
      <c r="DL12" s="376">
        <f t="shared" si="83"/>
        <v>1</v>
      </c>
      <c r="DM12" s="376">
        <f t="shared" si="83"/>
        <v>1</v>
      </c>
      <c r="DN12" s="376">
        <f t="shared" si="83"/>
        <v>1</v>
      </c>
      <c r="DO12" s="376">
        <f t="shared" si="83"/>
        <v>1</v>
      </c>
      <c r="DP12" s="376">
        <f t="shared" si="83"/>
        <v>1</v>
      </c>
      <c r="DQ12" s="376">
        <f t="shared" si="83"/>
        <v>1</v>
      </c>
      <c r="DR12" s="376">
        <f t="shared" si="83"/>
        <v>1</v>
      </c>
      <c r="DS12" s="376">
        <f t="shared" si="83"/>
        <v>1</v>
      </c>
      <c r="DT12" s="376">
        <f t="shared" si="83"/>
        <v>1</v>
      </c>
      <c r="DU12" s="376">
        <f t="shared" si="84"/>
        <v>1</v>
      </c>
      <c r="DV12" s="376">
        <f t="shared" si="84"/>
        <v>1</v>
      </c>
      <c r="DW12" s="376">
        <f t="shared" si="84"/>
        <v>1</v>
      </c>
      <c r="DX12" s="376">
        <f t="shared" si="84"/>
        <v>1</v>
      </c>
      <c r="DY12" s="376">
        <f t="shared" si="84"/>
        <v>1</v>
      </c>
      <c r="DZ12" s="376">
        <f t="shared" si="84"/>
        <v>1</v>
      </c>
      <c r="EA12" s="376">
        <f t="shared" si="84"/>
        <v>1</v>
      </c>
      <c r="EB12" s="376">
        <f t="shared" si="84"/>
        <v>1</v>
      </c>
      <c r="EC12" s="376">
        <f t="shared" si="84"/>
        <v>1</v>
      </c>
      <c r="ED12" s="376">
        <f t="shared" si="84"/>
        <v>1</v>
      </c>
      <c r="EE12" s="376">
        <f t="shared" si="85"/>
        <v>1</v>
      </c>
      <c r="EF12" s="376">
        <f t="shared" si="85"/>
        <v>1</v>
      </c>
      <c r="EG12" s="376">
        <f t="shared" si="85"/>
        <v>1</v>
      </c>
      <c r="EH12" s="376">
        <f t="shared" si="85"/>
        <v>1</v>
      </c>
      <c r="EI12" s="376">
        <f t="shared" si="85"/>
        <v>1</v>
      </c>
      <c r="EJ12" s="376">
        <f t="shared" si="85"/>
        <v>1</v>
      </c>
      <c r="EK12" s="376">
        <f t="shared" si="85"/>
        <v>1</v>
      </c>
      <c r="EL12" s="376">
        <f t="shared" si="85"/>
        <v>1</v>
      </c>
      <c r="EM12" s="376">
        <f t="shared" si="85"/>
        <v>1</v>
      </c>
      <c r="EN12" s="376">
        <f t="shared" si="85"/>
        <v>1</v>
      </c>
      <c r="EO12" s="376">
        <f t="shared" si="86"/>
        <v>1</v>
      </c>
      <c r="EP12" s="376">
        <f t="shared" si="86"/>
        <v>1</v>
      </c>
      <c r="EQ12" s="376">
        <f t="shared" si="86"/>
        <v>1</v>
      </c>
      <c r="ER12" s="376">
        <f t="shared" si="86"/>
        <v>1</v>
      </c>
      <c r="ES12" s="376">
        <f t="shared" si="86"/>
        <v>1</v>
      </c>
      <c r="ET12" s="376">
        <f t="shared" si="86"/>
        <v>1</v>
      </c>
      <c r="EU12" s="376">
        <f t="shared" si="86"/>
        <v>1</v>
      </c>
      <c r="EV12" s="376">
        <f t="shared" si="86"/>
        <v>1</v>
      </c>
      <c r="EW12" s="376">
        <f t="shared" si="86"/>
        <v>1</v>
      </c>
      <c r="EX12" s="376">
        <f t="shared" si="86"/>
        <v>1</v>
      </c>
      <c r="EY12" s="376">
        <f t="shared" si="87"/>
        <v>1</v>
      </c>
      <c r="EZ12" s="376">
        <f t="shared" si="87"/>
        <v>1</v>
      </c>
      <c r="FA12" s="376">
        <f t="shared" si="87"/>
        <v>1</v>
      </c>
      <c r="FB12" s="376">
        <f t="shared" si="87"/>
        <v>1</v>
      </c>
      <c r="FC12" s="376">
        <f t="shared" si="87"/>
        <v>1</v>
      </c>
      <c r="FD12" s="376">
        <f t="shared" si="87"/>
        <v>1</v>
      </c>
      <c r="FE12" s="376">
        <f t="shared" si="87"/>
        <v>1</v>
      </c>
      <c r="FF12" s="376">
        <f t="shared" si="87"/>
        <v>1</v>
      </c>
      <c r="FG12" s="376">
        <f t="shared" si="87"/>
        <v>1</v>
      </c>
      <c r="FH12" s="376">
        <f t="shared" si="87"/>
        <v>1</v>
      </c>
      <c r="FI12" s="376">
        <f t="shared" si="88"/>
        <v>1</v>
      </c>
      <c r="FJ12" s="376">
        <f t="shared" si="88"/>
        <v>1</v>
      </c>
      <c r="FK12" s="376">
        <f t="shared" si="88"/>
        <v>1</v>
      </c>
      <c r="FL12" s="376">
        <f t="shared" si="88"/>
        <v>1</v>
      </c>
      <c r="FM12" s="376">
        <f t="shared" si="88"/>
        <v>1</v>
      </c>
      <c r="FN12" s="376">
        <f t="shared" si="88"/>
        <v>1</v>
      </c>
      <c r="FO12" s="376">
        <f t="shared" si="88"/>
        <v>1</v>
      </c>
      <c r="FP12" s="376">
        <f t="shared" si="88"/>
        <v>1</v>
      </c>
      <c r="FQ12" s="376">
        <f t="shared" si="88"/>
        <v>1</v>
      </c>
      <c r="FR12" s="376">
        <f t="shared" si="88"/>
        <v>0</v>
      </c>
      <c r="FS12" s="357"/>
      <c r="FU12" s="384"/>
      <c r="FV12" s="384"/>
      <c r="FW12" s="384"/>
      <c r="FX12" s="384"/>
      <c r="FY12" s="384"/>
    </row>
    <row r="13" spans="2:185" s="374" customFormat="1" ht="14.25" customHeight="1">
      <c r="B13" s="389">
        <v>3</v>
      </c>
      <c r="C13" s="388" t="s">
        <v>685</v>
      </c>
      <c r="D13" s="8" t="s">
        <v>627</v>
      </c>
      <c r="E13" s="9">
        <v>2</v>
      </c>
      <c r="F13" s="373"/>
      <c r="G13" s="373"/>
      <c r="H13" s="373"/>
      <c r="I13" s="373"/>
      <c r="J13" s="373"/>
      <c r="K13" s="373"/>
      <c r="L13" s="373"/>
      <c r="M13" s="373"/>
      <c r="N13" s="373"/>
      <c r="O13" s="373"/>
      <c r="P13" s="373"/>
      <c r="Q13" s="373"/>
      <c r="R13" s="373"/>
      <c r="S13" s="373"/>
      <c r="T13" s="373"/>
      <c r="U13" s="373"/>
      <c r="V13" s="373"/>
      <c r="W13" s="373"/>
      <c r="X13" s="373"/>
      <c r="Y13" s="373"/>
      <c r="Z13" s="373"/>
      <c r="AA13" s="373"/>
      <c r="AB13" s="373"/>
      <c r="AC13" s="373"/>
      <c r="AD13" s="373"/>
      <c r="AE13" s="373"/>
      <c r="AF13" s="373"/>
      <c r="AG13" s="373"/>
      <c r="AH13" s="373"/>
      <c r="AI13" s="373"/>
      <c r="AJ13" s="373"/>
      <c r="AK13" s="373"/>
      <c r="AL13" s="373"/>
      <c r="AM13" s="373"/>
      <c r="AN13" s="373"/>
      <c r="AO13" s="373"/>
      <c r="AP13" s="373"/>
      <c r="AQ13" s="373"/>
      <c r="AR13" s="373"/>
      <c r="AS13" s="373"/>
      <c r="AT13" s="373"/>
      <c r="AU13" s="373"/>
      <c r="AV13" s="373"/>
      <c r="AW13" s="373"/>
      <c r="AX13" s="373"/>
      <c r="AY13" s="373"/>
      <c r="AZ13" s="373"/>
      <c r="BA13" s="373"/>
      <c r="BB13" s="373"/>
      <c r="BC13" s="373"/>
      <c r="BD13" s="373"/>
      <c r="BE13" s="373"/>
      <c r="BF13" s="373"/>
      <c r="BG13" s="373"/>
      <c r="BH13" s="373"/>
      <c r="BI13" s="373"/>
      <c r="BJ13" s="373"/>
      <c r="BK13" s="373"/>
      <c r="BL13" s="373"/>
      <c r="BM13" s="373"/>
      <c r="BN13" s="373"/>
      <c r="BO13" s="373"/>
      <c r="BP13" s="373"/>
      <c r="BQ13" s="373"/>
      <c r="BR13" s="373"/>
      <c r="BS13" s="373"/>
      <c r="BT13" s="373"/>
      <c r="BU13" s="373"/>
      <c r="BV13" s="373"/>
      <c r="BW13" s="373"/>
      <c r="BX13" s="373"/>
      <c r="BY13" s="373"/>
      <c r="BZ13" s="373"/>
      <c r="CA13" s="373"/>
      <c r="CB13" s="373"/>
      <c r="CC13" s="373"/>
      <c r="CD13" s="373"/>
      <c r="CE13" s="373"/>
      <c r="CF13" s="373"/>
      <c r="CG13" s="373"/>
      <c r="CH13" s="386">
        <f t="shared" si="0"/>
        <v>0</v>
      </c>
      <c r="CI13" s="354"/>
      <c r="CJ13" s="183"/>
      <c r="CK13" s="354"/>
      <c r="CL13" s="390"/>
      <c r="CM13" s="354"/>
      <c r="CN13" s="357"/>
      <c r="CO13" s="106" t="str">
        <f t="shared" si="1"/>
        <v>Please complete all cells in row</v>
      </c>
      <c r="CP13" s="357"/>
      <c r="CQ13" s="376">
        <f t="shared" si="2"/>
        <v>1</v>
      </c>
      <c r="CR13" s="376">
        <f t="shared" si="2"/>
        <v>1</v>
      </c>
      <c r="CS13" s="376">
        <f t="shared" si="2"/>
        <v>1</v>
      </c>
      <c r="CT13" s="376">
        <f t="shared" si="2"/>
        <v>1</v>
      </c>
      <c r="CU13" s="376">
        <f t="shared" si="2"/>
        <v>1</v>
      </c>
      <c r="CV13" s="376">
        <f t="shared" si="2"/>
        <v>1</v>
      </c>
      <c r="CW13" s="376">
        <f t="shared" si="2"/>
        <v>1</v>
      </c>
      <c r="CX13" s="376">
        <f t="shared" si="2"/>
        <v>1</v>
      </c>
      <c r="CY13" s="376">
        <f t="shared" si="2"/>
        <v>1</v>
      </c>
      <c r="CZ13" s="376">
        <f t="shared" si="2"/>
        <v>1</v>
      </c>
      <c r="DA13" s="376">
        <f t="shared" si="82"/>
        <v>1</v>
      </c>
      <c r="DB13" s="376">
        <f t="shared" si="82"/>
        <v>1</v>
      </c>
      <c r="DC13" s="376">
        <f t="shared" si="82"/>
        <v>1</v>
      </c>
      <c r="DD13" s="376">
        <f t="shared" si="82"/>
        <v>1</v>
      </c>
      <c r="DE13" s="376">
        <f t="shared" si="82"/>
        <v>1</v>
      </c>
      <c r="DF13" s="376">
        <f t="shared" si="82"/>
        <v>1</v>
      </c>
      <c r="DG13" s="376">
        <f t="shared" si="82"/>
        <v>1</v>
      </c>
      <c r="DH13" s="376">
        <f t="shared" si="82"/>
        <v>1</v>
      </c>
      <c r="DI13" s="376">
        <f t="shared" si="82"/>
        <v>1</v>
      </c>
      <c r="DJ13" s="376">
        <f t="shared" si="82"/>
        <v>1</v>
      </c>
      <c r="DK13" s="376">
        <f t="shared" si="83"/>
        <v>1</v>
      </c>
      <c r="DL13" s="376">
        <f t="shared" si="83"/>
        <v>1</v>
      </c>
      <c r="DM13" s="376">
        <f t="shared" si="83"/>
        <v>1</v>
      </c>
      <c r="DN13" s="376">
        <f t="shared" si="83"/>
        <v>1</v>
      </c>
      <c r="DO13" s="376">
        <f t="shared" si="83"/>
        <v>1</v>
      </c>
      <c r="DP13" s="376">
        <f t="shared" si="83"/>
        <v>1</v>
      </c>
      <c r="DQ13" s="376">
        <f t="shared" si="83"/>
        <v>1</v>
      </c>
      <c r="DR13" s="376">
        <f t="shared" si="83"/>
        <v>1</v>
      </c>
      <c r="DS13" s="376">
        <f t="shared" si="83"/>
        <v>1</v>
      </c>
      <c r="DT13" s="376">
        <f t="shared" si="83"/>
        <v>1</v>
      </c>
      <c r="DU13" s="376">
        <f t="shared" si="84"/>
        <v>1</v>
      </c>
      <c r="DV13" s="376">
        <f t="shared" si="84"/>
        <v>1</v>
      </c>
      <c r="DW13" s="376">
        <f t="shared" si="84"/>
        <v>1</v>
      </c>
      <c r="DX13" s="376">
        <f t="shared" si="84"/>
        <v>1</v>
      </c>
      <c r="DY13" s="376">
        <f t="shared" si="84"/>
        <v>1</v>
      </c>
      <c r="DZ13" s="376">
        <f t="shared" si="84"/>
        <v>1</v>
      </c>
      <c r="EA13" s="376">
        <f t="shared" si="84"/>
        <v>1</v>
      </c>
      <c r="EB13" s="376">
        <f t="shared" si="84"/>
        <v>1</v>
      </c>
      <c r="EC13" s="376">
        <f t="shared" si="84"/>
        <v>1</v>
      </c>
      <c r="ED13" s="376">
        <f t="shared" si="84"/>
        <v>1</v>
      </c>
      <c r="EE13" s="376">
        <f t="shared" si="85"/>
        <v>1</v>
      </c>
      <c r="EF13" s="376">
        <f t="shared" si="85"/>
        <v>1</v>
      </c>
      <c r="EG13" s="376">
        <f t="shared" si="85"/>
        <v>1</v>
      </c>
      <c r="EH13" s="376">
        <f t="shared" si="85"/>
        <v>1</v>
      </c>
      <c r="EI13" s="376">
        <f t="shared" si="85"/>
        <v>1</v>
      </c>
      <c r="EJ13" s="376">
        <f t="shared" si="85"/>
        <v>1</v>
      </c>
      <c r="EK13" s="376">
        <f t="shared" si="85"/>
        <v>1</v>
      </c>
      <c r="EL13" s="376">
        <f t="shared" si="85"/>
        <v>1</v>
      </c>
      <c r="EM13" s="376">
        <f t="shared" si="85"/>
        <v>1</v>
      </c>
      <c r="EN13" s="376">
        <f t="shared" si="85"/>
        <v>1</v>
      </c>
      <c r="EO13" s="376">
        <f t="shared" si="86"/>
        <v>1</v>
      </c>
      <c r="EP13" s="376">
        <f t="shared" si="86"/>
        <v>1</v>
      </c>
      <c r="EQ13" s="376">
        <f t="shared" si="86"/>
        <v>1</v>
      </c>
      <c r="ER13" s="376">
        <f t="shared" si="86"/>
        <v>1</v>
      </c>
      <c r="ES13" s="376">
        <f t="shared" si="86"/>
        <v>1</v>
      </c>
      <c r="ET13" s="376">
        <f t="shared" si="86"/>
        <v>1</v>
      </c>
      <c r="EU13" s="376">
        <f t="shared" si="86"/>
        <v>1</v>
      </c>
      <c r="EV13" s="376">
        <f t="shared" si="86"/>
        <v>1</v>
      </c>
      <c r="EW13" s="376">
        <f t="shared" si="86"/>
        <v>1</v>
      </c>
      <c r="EX13" s="376">
        <f t="shared" si="86"/>
        <v>1</v>
      </c>
      <c r="EY13" s="376">
        <f t="shared" si="87"/>
        <v>1</v>
      </c>
      <c r="EZ13" s="376">
        <f t="shared" si="87"/>
        <v>1</v>
      </c>
      <c r="FA13" s="376">
        <f t="shared" si="87"/>
        <v>1</v>
      </c>
      <c r="FB13" s="376">
        <f t="shared" si="87"/>
        <v>1</v>
      </c>
      <c r="FC13" s="376">
        <f t="shared" si="87"/>
        <v>1</v>
      </c>
      <c r="FD13" s="376">
        <f t="shared" si="87"/>
        <v>1</v>
      </c>
      <c r="FE13" s="376">
        <f t="shared" si="87"/>
        <v>1</v>
      </c>
      <c r="FF13" s="376">
        <f t="shared" si="87"/>
        <v>1</v>
      </c>
      <c r="FG13" s="376">
        <f t="shared" si="87"/>
        <v>1</v>
      </c>
      <c r="FH13" s="376">
        <f t="shared" si="87"/>
        <v>1</v>
      </c>
      <c r="FI13" s="376">
        <f t="shared" si="88"/>
        <v>1</v>
      </c>
      <c r="FJ13" s="376">
        <f t="shared" si="88"/>
        <v>1</v>
      </c>
      <c r="FK13" s="376">
        <f t="shared" si="88"/>
        <v>1</v>
      </c>
      <c r="FL13" s="376">
        <f t="shared" si="88"/>
        <v>1</v>
      </c>
      <c r="FM13" s="376">
        <f t="shared" si="88"/>
        <v>1</v>
      </c>
      <c r="FN13" s="376">
        <f t="shared" si="88"/>
        <v>1</v>
      </c>
      <c r="FO13" s="376">
        <f t="shared" si="88"/>
        <v>1</v>
      </c>
      <c r="FP13" s="376">
        <f t="shared" si="88"/>
        <v>1</v>
      </c>
      <c r="FQ13" s="376">
        <f t="shared" si="88"/>
        <v>1</v>
      </c>
      <c r="FR13" s="376">
        <f t="shared" si="88"/>
        <v>0</v>
      </c>
      <c r="FS13" s="357"/>
      <c r="FU13" s="384"/>
      <c r="FV13" s="384"/>
      <c r="FW13" s="384"/>
      <c r="FX13" s="384"/>
      <c r="FY13" s="384"/>
    </row>
    <row r="14" spans="2:185" s="374" customFormat="1" ht="14.25" customHeight="1">
      <c r="B14" s="389">
        <v>3</v>
      </c>
      <c r="C14" s="388" t="s">
        <v>686</v>
      </c>
      <c r="D14" s="8" t="s">
        <v>627</v>
      </c>
      <c r="E14" s="9">
        <v>2</v>
      </c>
      <c r="F14" s="373"/>
      <c r="G14" s="373"/>
      <c r="H14" s="373"/>
      <c r="I14" s="373"/>
      <c r="J14" s="373"/>
      <c r="K14" s="373"/>
      <c r="L14" s="373"/>
      <c r="M14" s="373"/>
      <c r="N14" s="373"/>
      <c r="O14" s="373"/>
      <c r="P14" s="373"/>
      <c r="Q14" s="373"/>
      <c r="R14" s="373"/>
      <c r="S14" s="373"/>
      <c r="T14" s="373"/>
      <c r="U14" s="373"/>
      <c r="V14" s="373"/>
      <c r="W14" s="373"/>
      <c r="X14" s="373"/>
      <c r="Y14" s="373"/>
      <c r="Z14" s="373"/>
      <c r="AA14" s="373"/>
      <c r="AB14" s="373"/>
      <c r="AC14" s="373"/>
      <c r="AD14" s="373"/>
      <c r="AE14" s="373"/>
      <c r="AF14" s="373"/>
      <c r="AG14" s="373"/>
      <c r="AH14" s="373"/>
      <c r="AI14" s="373"/>
      <c r="AJ14" s="373"/>
      <c r="AK14" s="373"/>
      <c r="AL14" s="373"/>
      <c r="AM14" s="373"/>
      <c r="AN14" s="373"/>
      <c r="AO14" s="373"/>
      <c r="AP14" s="373"/>
      <c r="AQ14" s="373"/>
      <c r="AR14" s="373"/>
      <c r="AS14" s="373"/>
      <c r="AT14" s="373"/>
      <c r="AU14" s="373"/>
      <c r="AV14" s="373"/>
      <c r="AW14" s="373"/>
      <c r="AX14" s="373"/>
      <c r="AY14" s="373"/>
      <c r="AZ14" s="373"/>
      <c r="BA14" s="373"/>
      <c r="BB14" s="373"/>
      <c r="BC14" s="373"/>
      <c r="BD14" s="373"/>
      <c r="BE14" s="373"/>
      <c r="BF14" s="373"/>
      <c r="BG14" s="373"/>
      <c r="BH14" s="373"/>
      <c r="BI14" s="373"/>
      <c r="BJ14" s="373"/>
      <c r="BK14" s="373"/>
      <c r="BL14" s="373"/>
      <c r="BM14" s="373"/>
      <c r="BN14" s="373"/>
      <c r="BO14" s="373"/>
      <c r="BP14" s="373"/>
      <c r="BQ14" s="373"/>
      <c r="BR14" s="373"/>
      <c r="BS14" s="373"/>
      <c r="BT14" s="373"/>
      <c r="BU14" s="373"/>
      <c r="BV14" s="373"/>
      <c r="BW14" s="373"/>
      <c r="BX14" s="373"/>
      <c r="BY14" s="373"/>
      <c r="BZ14" s="373"/>
      <c r="CA14" s="373"/>
      <c r="CB14" s="373"/>
      <c r="CC14" s="373"/>
      <c r="CD14" s="373"/>
      <c r="CE14" s="373"/>
      <c r="CF14" s="373"/>
      <c r="CG14" s="373"/>
      <c r="CH14" s="386">
        <f t="shared" si="0"/>
        <v>0</v>
      </c>
      <c r="CI14" s="354"/>
      <c r="CJ14" s="183"/>
      <c r="CK14" s="354"/>
      <c r="CL14" s="390"/>
      <c r="CM14" s="354"/>
      <c r="CN14" s="357"/>
      <c r="CO14" s="106" t="str">
        <f t="shared" si="1"/>
        <v>Please complete all cells in row</v>
      </c>
      <c r="CP14" s="357"/>
      <c r="CQ14" s="376">
        <f t="shared" si="2"/>
        <v>1</v>
      </c>
      <c r="CR14" s="376">
        <f t="shared" si="2"/>
        <v>1</v>
      </c>
      <c r="CS14" s="376">
        <f t="shared" si="2"/>
        <v>1</v>
      </c>
      <c r="CT14" s="376">
        <f t="shared" si="2"/>
        <v>1</v>
      </c>
      <c r="CU14" s="376">
        <f t="shared" si="2"/>
        <v>1</v>
      </c>
      <c r="CV14" s="376">
        <f t="shared" si="2"/>
        <v>1</v>
      </c>
      <c r="CW14" s="376">
        <f t="shared" si="2"/>
        <v>1</v>
      </c>
      <c r="CX14" s="376">
        <f t="shared" si="2"/>
        <v>1</v>
      </c>
      <c r="CY14" s="376">
        <f t="shared" si="2"/>
        <v>1</v>
      </c>
      <c r="CZ14" s="376">
        <f t="shared" si="2"/>
        <v>1</v>
      </c>
      <c r="DA14" s="376">
        <f t="shared" si="82"/>
        <v>1</v>
      </c>
      <c r="DB14" s="376">
        <f t="shared" si="82"/>
        <v>1</v>
      </c>
      <c r="DC14" s="376">
        <f t="shared" si="82"/>
        <v>1</v>
      </c>
      <c r="DD14" s="376">
        <f t="shared" si="82"/>
        <v>1</v>
      </c>
      <c r="DE14" s="376">
        <f t="shared" si="82"/>
        <v>1</v>
      </c>
      <c r="DF14" s="376">
        <f t="shared" si="82"/>
        <v>1</v>
      </c>
      <c r="DG14" s="376">
        <f t="shared" si="82"/>
        <v>1</v>
      </c>
      <c r="DH14" s="376">
        <f t="shared" si="82"/>
        <v>1</v>
      </c>
      <c r="DI14" s="376">
        <f t="shared" si="82"/>
        <v>1</v>
      </c>
      <c r="DJ14" s="376">
        <f t="shared" si="82"/>
        <v>1</v>
      </c>
      <c r="DK14" s="376">
        <f t="shared" si="83"/>
        <v>1</v>
      </c>
      <c r="DL14" s="376">
        <f t="shared" si="83"/>
        <v>1</v>
      </c>
      <c r="DM14" s="376">
        <f t="shared" si="83"/>
        <v>1</v>
      </c>
      <c r="DN14" s="376">
        <f t="shared" si="83"/>
        <v>1</v>
      </c>
      <c r="DO14" s="376">
        <f t="shared" si="83"/>
        <v>1</v>
      </c>
      <c r="DP14" s="376">
        <f t="shared" si="83"/>
        <v>1</v>
      </c>
      <c r="DQ14" s="376">
        <f t="shared" si="83"/>
        <v>1</v>
      </c>
      <c r="DR14" s="376">
        <f t="shared" si="83"/>
        <v>1</v>
      </c>
      <c r="DS14" s="376">
        <f t="shared" si="83"/>
        <v>1</v>
      </c>
      <c r="DT14" s="376">
        <f t="shared" si="83"/>
        <v>1</v>
      </c>
      <c r="DU14" s="376">
        <f t="shared" si="84"/>
        <v>1</v>
      </c>
      <c r="DV14" s="376">
        <f t="shared" si="84"/>
        <v>1</v>
      </c>
      <c r="DW14" s="376">
        <f t="shared" si="84"/>
        <v>1</v>
      </c>
      <c r="DX14" s="376">
        <f t="shared" si="84"/>
        <v>1</v>
      </c>
      <c r="DY14" s="376">
        <f t="shared" si="84"/>
        <v>1</v>
      </c>
      <c r="DZ14" s="376">
        <f t="shared" si="84"/>
        <v>1</v>
      </c>
      <c r="EA14" s="376">
        <f t="shared" si="84"/>
        <v>1</v>
      </c>
      <c r="EB14" s="376">
        <f t="shared" si="84"/>
        <v>1</v>
      </c>
      <c r="EC14" s="376">
        <f t="shared" si="84"/>
        <v>1</v>
      </c>
      <c r="ED14" s="376">
        <f t="shared" si="84"/>
        <v>1</v>
      </c>
      <c r="EE14" s="376">
        <f t="shared" si="85"/>
        <v>1</v>
      </c>
      <c r="EF14" s="376">
        <f t="shared" si="85"/>
        <v>1</v>
      </c>
      <c r="EG14" s="376">
        <f t="shared" si="85"/>
        <v>1</v>
      </c>
      <c r="EH14" s="376">
        <f t="shared" si="85"/>
        <v>1</v>
      </c>
      <c r="EI14" s="376">
        <f t="shared" si="85"/>
        <v>1</v>
      </c>
      <c r="EJ14" s="376">
        <f t="shared" si="85"/>
        <v>1</v>
      </c>
      <c r="EK14" s="376">
        <f t="shared" si="85"/>
        <v>1</v>
      </c>
      <c r="EL14" s="376">
        <f t="shared" si="85"/>
        <v>1</v>
      </c>
      <c r="EM14" s="376">
        <f t="shared" si="85"/>
        <v>1</v>
      </c>
      <c r="EN14" s="376">
        <f t="shared" si="85"/>
        <v>1</v>
      </c>
      <c r="EO14" s="376">
        <f t="shared" si="86"/>
        <v>1</v>
      </c>
      <c r="EP14" s="376">
        <f t="shared" si="86"/>
        <v>1</v>
      </c>
      <c r="EQ14" s="376">
        <f t="shared" si="86"/>
        <v>1</v>
      </c>
      <c r="ER14" s="376">
        <f t="shared" si="86"/>
        <v>1</v>
      </c>
      <c r="ES14" s="376">
        <f t="shared" si="86"/>
        <v>1</v>
      </c>
      <c r="ET14" s="376">
        <f t="shared" si="86"/>
        <v>1</v>
      </c>
      <c r="EU14" s="376">
        <f t="shared" si="86"/>
        <v>1</v>
      </c>
      <c r="EV14" s="376">
        <f t="shared" si="86"/>
        <v>1</v>
      </c>
      <c r="EW14" s="376">
        <f t="shared" si="86"/>
        <v>1</v>
      </c>
      <c r="EX14" s="376">
        <f t="shared" si="86"/>
        <v>1</v>
      </c>
      <c r="EY14" s="376">
        <f t="shared" si="87"/>
        <v>1</v>
      </c>
      <c r="EZ14" s="376">
        <f t="shared" si="87"/>
        <v>1</v>
      </c>
      <c r="FA14" s="376">
        <f t="shared" si="87"/>
        <v>1</v>
      </c>
      <c r="FB14" s="376">
        <f t="shared" si="87"/>
        <v>1</v>
      </c>
      <c r="FC14" s="376">
        <f t="shared" si="87"/>
        <v>1</v>
      </c>
      <c r="FD14" s="376">
        <f t="shared" si="87"/>
        <v>1</v>
      </c>
      <c r="FE14" s="376">
        <f t="shared" si="87"/>
        <v>1</v>
      </c>
      <c r="FF14" s="376">
        <f t="shared" si="87"/>
        <v>1</v>
      </c>
      <c r="FG14" s="376">
        <f t="shared" si="87"/>
        <v>1</v>
      </c>
      <c r="FH14" s="376">
        <f t="shared" si="87"/>
        <v>1</v>
      </c>
      <c r="FI14" s="376">
        <f t="shared" si="88"/>
        <v>1</v>
      </c>
      <c r="FJ14" s="376">
        <f t="shared" si="88"/>
        <v>1</v>
      </c>
      <c r="FK14" s="376">
        <f t="shared" si="88"/>
        <v>1</v>
      </c>
      <c r="FL14" s="376">
        <f t="shared" si="88"/>
        <v>1</v>
      </c>
      <c r="FM14" s="376">
        <f t="shared" si="88"/>
        <v>1</v>
      </c>
      <c r="FN14" s="376">
        <f t="shared" si="88"/>
        <v>1</v>
      </c>
      <c r="FO14" s="376">
        <f t="shared" si="88"/>
        <v>1</v>
      </c>
      <c r="FP14" s="376">
        <f t="shared" si="88"/>
        <v>1</v>
      </c>
      <c r="FQ14" s="376">
        <f t="shared" si="88"/>
        <v>1</v>
      </c>
      <c r="FR14" s="376">
        <f t="shared" si="88"/>
        <v>0</v>
      </c>
      <c r="FS14" s="357"/>
      <c r="FU14" s="384"/>
      <c r="FV14" s="384"/>
      <c r="FW14" s="384"/>
      <c r="FX14" s="384"/>
      <c r="FY14" s="384"/>
    </row>
    <row r="15" spans="2:185" s="374" customFormat="1" ht="14.25" customHeight="1">
      <c r="B15" s="389">
        <v>3</v>
      </c>
      <c r="C15" s="388" t="s">
        <v>687</v>
      </c>
      <c r="D15" s="8" t="s">
        <v>627</v>
      </c>
      <c r="E15" s="9">
        <v>2</v>
      </c>
      <c r="F15" s="373"/>
      <c r="G15" s="373"/>
      <c r="H15" s="373"/>
      <c r="I15" s="373"/>
      <c r="J15" s="373"/>
      <c r="K15" s="373"/>
      <c r="L15" s="373"/>
      <c r="M15" s="373"/>
      <c r="N15" s="373"/>
      <c r="O15" s="373"/>
      <c r="P15" s="373"/>
      <c r="Q15" s="373"/>
      <c r="R15" s="373"/>
      <c r="S15" s="373"/>
      <c r="T15" s="373"/>
      <c r="U15" s="373"/>
      <c r="V15" s="373"/>
      <c r="W15" s="373"/>
      <c r="X15" s="373"/>
      <c r="Y15" s="373"/>
      <c r="Z15" s="373"/>
      <c r="AA15" s="373"/>
      <c r="AB15" s="373"/>
      <c r="AC15" s="373"/>
      <c r="AD15" s="373"/>
      <c r="AE15" s="373"/>
      <c r="AF15" s="373"/>
      <c r="AG15" s="373"/>
      <c r="AH15" s="373"/>
      <c r="AI15" s="373"/>
      <c r="AJ15" s="373"/>
      <c r="AK15" s="373"/>
      <c r="AL15" s="373"/>
      <c r="AM15" s="373"/>
      <c r="AN15" s="373"/>
      <c r="AO15" s="373"/>
      <c r="AP15" s="373"/>
      <c r="AQ15" s="373"/>
      <c r="AR15" s="373"/>
      <c r="AS15" s="373"/>
      <c r="AT15" s="373"/>
      <c r="AU15" s="373"/>
      <c r="AV15" s="373"/>
      <c r="AW15" s="373"/>
      <c r="AX15" s="373"/>
      <c r="AY15" s="373"/>
      <c r="AZ15" s="373"/>
      <c r="BA15" s="373"/>
      <c r="BB15" s="373"/>
      <c r="BC15" s="373"/>
      <c r="BD15" s="373"/>
      <c r="BE15" s="373"/>
      <c r="BF15" s="373"/>
      <c r="BG15" s="373"/>
      <c r="BH15" s="373"/>
      <c r="BI15" s="373"/>
      <c r="BJ15" s="373"/>
      <c r="BK15" s="373"/>
      <c r="BL15" s="373"/>
      <c r="BM15" s="373"/>
      <c r="BN15" s="373"/>
      <c r="BO15" s="373"/>
      <c r="BP15" s="373"/>
      <c r="BQ15" s="373"/>
      <c r="BR15" s="373"/>
      <c r="BS15" s="373"/>
      <c r="BT15" s="373"/>
      <c r="BU15" s="373"/>
      <c r="BV15" s="373"/>
      <c r="BW15" s="373"/>
      <c r="BX15" s="373"/>
      <c r="BY15" s="373"/>
      <c r="BZ15" s="373"/>
      <c r="CA15" s="373"/>
      <c r="CB15" s="373"/>
      <c r="CC15" s="373"/>
      <c r="CD15" s="373"/>
      <c r="CE15" s="373"/>
      <c r="CF15" s="373"/>
      <c r="CG15" s="373"/>
      <c r="CH15" s="386">
        <f t="shared" si="0"/>
        <v>0</v>
      </c>
      <c r="CI15" s="354"/>
      <c r="CJ15" s="183"/>
      <c r="CK15" s="354"/>
      <c r="CL15" s="390"/>
      <c r="CM15" s="354"/>
      <c r="CN15" s="357"/>
      <c r="CO15" s="106" t="str">
        <f t="shared" si="1"/>
        <v>Please complete all cells in row</v>
      </c>
      <c r="CP15" s="357"/>
      <c r="CQ15" s="376">
        <f t="shared" si="2"/>
        <v>1</v>
      </c>
      <c r="CR15" s="376">
        <f t="shared" si="2"/>
        <v>1</v>
      </c>
      <c r="CS15" s="376">
        <f t="shared" si="2"/>
        <v>1</v>
      </c>
      <c r="CT15" s="376">
        <f t="shared" si="2"/>
        <v>1</v>
      </c>
      <c r="CU15" s="376">
        <f t="shared" si="2"/>
        <v>1</v>
      </c>
      <c r="CV15" s="376">
        <f t="shared" si="2"/>
        <v>1</v>
      </c>
      <c r="CW15" s="376">
        <f t="shared" si="2"/>
        <v>1</v>
      </c>
      <c r="CX15" s="376">
        <f t="shared" si="2"/>
        <v>1</v>
      </c>
      <c r="CY15" s="376">
        <f t="shared" si="2"/>
        <v>1</v>
      </c>
      <c r="CZ15" s="376">
        <f t="shared" si="2"/>
        <v>1</v>
      </c>
      <c r="DA15" s="376">
        <f t="shared" si="82"/>
        <v>1</v>
      </c>
      <c r="DB15" s="376">
        <f t="shared" si="82"/>
        <v>1</v>
      </c>
      <c r="DC15" s="376">
        <f t="shared" si="82"/>
        <v>1</v>
      </c>
      <c r="DD15" s="376">
        <f t="shared" si="82"/>
        <v>1</v>
      </c>
      <c r="DE15" s="376">
        <f t="shared" si="82"/>
        <v>1</v>
      </c>
      <c r="DF15" s="376">
        <f t="shared" si="82"/>
        <v>1</v>
      </c>
      <c r="DG15" s="376">
        <f t="shared" si="82"/>
        <v>1</v>
      </c>
      <c r="DH15" s="376">
        <f t="shared" si="82"/>
        <v>1</v>
      </c>
      <c r="DI15" s="376">
        <f t="shared" si="82"/>
        <v>1</v>
      </c>
      <c r="DJ15" s="376">
        <f t="shared" si="82"/>
        <v>1</v>
      </c>
      <c r="DK15" s="376">
        <f t="shared" si="83"/>
        <v>1</v>
      </c>
      <c r="DL15" s="376">
        <f t="shared" si="83"/>
        <v>1</v>
      </c>
      <c r="DM15" s="376">
        <f t="shared" si="83"/>
        <v>1</v>
      </c>
      <c r="DN15" s="376">
        <f t="shared" si="83"/>
        <v>1</v>
      </c>
      <c r="DO15" s="376">
        <f t="shared" si="83"/>
        <v>1</v>
      </c>
      <c r="DP15" s="376">
        <f t="shared" si="83"/>
        <v>1</v>
      </c>
      <c r="DQ15" s="376">
        <f t="shared" si="83"/>
        <v>1</v>
      </c>
      <c r="DR15" s="376">
        <f t="shared" si="83"/>
        <v>1</v>
      </c>
      <c r="DS15" s="376">
        <f t="shared" si="83"/>
        <v>1</v>
      </c>
      <c r="DT15" s="376">
        <f t="shared" si="83"/>
        <v>1</v>
      </c>
      <c r="DU15" s="376">
        <f t="shared" si="84"/>
        <v>1</v>
      </c>
      <c r="DV15" s="376">
        <f t="shared" si="84"/>
        <v>1</v>
      </c>
      <c r="DW15" s="376">
        <f t="shared" si="84"/>
        <v>1</v>
      </c>
      <c r="DX15" s="376">
        <f t="shared" si="84"/>
        <v>1</v>
      </c>
      <c r="DY15" s="376">
        <f t="shared" si="84"/>
        <v>1</v>
      </c>
      <c r="DZ15" s="376">
        <f t="shared" si="84"/>
        <v>1</v>
      </c>
      <c r="EA15" s="376">
        <f t="shared" si="84"/>
        <v>1</v>
      </c>
      <c r="EB15" s="376">
        <f t="shared" si="84"/>
        <v>1</v>
      </c>
      <c r="EC15" s="376">
        <f t="shared" si="84"/>
        <v>1</v>
      </c>
      <c r="ED15" s="376">
        <f t="shared" si="84"/>
        <v>1</v>
      </c>
      <c r="EE15" s="376">
        <f t="shared" si="85"/>
        <v>1</v>
      </c>
      <c r="EF15" s="376">
        <f t="shared" si="85"/>
        <v>1</v>
      </c>
      <c r="EG15" s="376">
        <f t="shared" si="85"/>
        <v>1</v>
      </c>
      <c r="EH15" s="376">
        <f t="shared" si="85"/>
        <v>1</v>
      </c>
      <c r="EI15" s="376">
        <f t="shared" si="85"/>
        <v>1</v>
      </c>
      <c r="EJ15" s="376">
        <f t="shared" si="85"/>
        <v>1</v>
      </c>
      <c r="EK15" s="376">
        <f t="shared" si="85"/>
        <v>1</v>
      </c>
      <c r="EL15" s="376">
        <f t="shared" si="85"/>
        <v>1</v>
      </c>
      <c r="EM15" s="376">
        <f t="shared" si="85"/>
        <v>1</v>
      </c>
      <c r="EN15" s="376">
        <f t="shared" si="85"/>
        <v>1</v>
      </c>
      <c r="EO15" s="376">
        <f t="shared" si="86"/>
        <v>1</v>
      </c>
      <c r="EP15" s="376">
        <f t="shared" si="86"/>
        <v>1</v>
      </c>
      <c r="EQ15" s="376">
        <f t="shared" si="86"/>
        <v>1</v>
      </c>
      <c r="ER15" s="376">
        <f t="shared" si="86"/>
        <v>1</v>
      </c>
      <c r="ES15" s="376">
        <f t="shared" si="86"/>
        <v>1</v>
      </c>
      <c r="ET15" s="376">
        <f t="shared" si="86"/>
        <v>1</v>
      </c>
      <c r="EU15" s="376">
        <f t="shared" si="86"/>
        <v>1</v>
      </c>
      <c r="EV15" s="376">
        <f t="shared" si="86"/>
        <v>1</v>
      </c>
      <c r="EW15" s="376">
        <f t="shared" si="86"/>
        <v>1</v>
      </c>
      <c r="EX15" s="376">
        <f t="shared" si="86"/>
        <v>1</v>
      </c>
      <c r="EY15" s="376">
        <f t="shared" si="87"/>
        <v>1</v>
      </c>
      <c r="EZ15" s="376">
        <f t="shared" si="87"/>
        <v>1</v>
      </c>
      <c r="FA15" s="376">
        <f t="shared" si="87"/>
        <v>1</v>
      </c>
      <c r="FB15" s="376">
        <f t="shared" si="87"/>
        <v>1</v>
      </c>
      <c r="FC15" s="376">
        <f t="shared" si="87"/>
        <v>1</v>
      </c>
      <c r="FD15" s="376">
        <f t="shared" si="87"/>
        <v>1</v>
      </c>
      <c r="FE15" s="376">
        <f t="shared" si="87"/>
        <v>1</v>
      </c>
      <c r="FF15" s="376">
        <f t="shared" si="87"/>
        <v>1</v>
      </c>
      <c r="FG15" s="376">
        <f t="shared" si="87"/>
        <v>1</v>
      </c>
      <c r="FH15" s="376">
        <f t="shared" si="87"/>
        <v>1</v>
      </c>
      <c r="FI15" s="376">
        <f t="shared" si="88"/>
        <v>1</v>
      </c>
      <c r="FJ15" s="376">
        <f t="shared" si="88"/>
        <v>1</v>
      </c>
      <c r="FK15" s="376">
        <f t="shared" si="88"/>
        <v>1</v>
      </c>
      <c r="FL15" s="376">
        <f t="shared" si="88"/>
        <v>1</v>
      </c>
      <c r="FM15" s="376">
        <f t="shared" si="88"/>
        <v>1</v>
      </c>
      <c r="FN15" s="376">
        <f t="shared" si="88"/>
        <v>1</v>
      </c>
      <c r="FO15" s="376">
        <f t="shared" si="88"/>
        <v>1</v>
      </c>
      <c r="FP15" s="376">
        <f t="shared" si="88"/>
        <v>1</v>
      </c>
      <c r="FQ15" s="376">
        <f t="shared" si="88"/>
        <v>1</v>
      </c>
      <c r="FR15" s="376">
        <f t="shared" si="88"/>
        <v>0</v>
      </c>
      <c r="FS15" s="357"/>
      <c r="FU15" s="384"/>
      <c r="FV15" s="384"/>
      <c r="FW15" s="384"/>
      <c r="FX15" s="384"/>
      <c r="FY15" s="384"/>
    </row>
    <row r="16" spans="2:185" s="374" customFormat="1" ht="14.25" customHeight="1">
      <c r="B16" s="389">
        <v>3</v>
      </c>
      <c r="C16" s="388" t="s">
        <v>688</v>
      </c>
      <c r="D16" s="8" t="s">
        <v>627</v>
      </c>
      <c r="E16" s="9">
        <v>2</v>
      </c>
      <c r="F16" s="373"/>
      <c r="G16" s="373"/>
      <c r="H16" s="373"/>
      <c r="I16" s="373"/>
      <c r="J16" s="373"/>
      <c r="K16" s="373"/>
      <c r="L16" s="373"/>
      <c r="M16" s="373"/>
      <c r="N16" s="373"/>
      <c r="O16" s="373"/>
      <c r="P16" s="373"/>
      <c r="Q16" s="373"/>
      <c r="R16" s="373"/>
      <c r="S16" s="373"/>
      <c r="T16" s="373"/>
      <c r="U16" s="373"/>
      <c r="V16" s="373"/>
      <c r="W16" s="373"/>
      <c r="X16" s="373"/>
      <c r="Y16" s="373"/>
      <c r="Z16" s="373"/>
      <c r="AA16" s="373"/>
      <c r="AB16" s="373"/>
      <c r="AC16" s="373"/>
      <c r="AD16" s="373"/>
      <c r="AE16" s="373"/>
      <c r="AF16" s="373"/>
      <c r="AG16" s="373"/>
      <c r="AH16" s="373"/>
      <c r="AI16" s="373"/>
      <c r="AJ16" s="373"/>
      <c r="AK16" s="373"/>
      <c r="AL16" s="373"/>
      <c r="AM16" s="373"/>
      <c r="AN16" s="373"/>
      <c r="AO16" s="373"/>
      <c r="AP16" s="373"/>
      <c r="AQ16" s="373"/>
      <c r="AR16" s="373"/>
      <c r="AS16" s="373"/>
      <c r="AT16" s="373"/>
      <c r="AU16" s="373"/>
      <c r="AV16" s="373"/>
      <c r="AW16" s="373"/>
      <c r="AX16" s="373"/>
      <c r="AY16" s="373"/>
      <c r="AZ16" s="373"/>
      <c r="BA16" s="373"/>
      <c r="BB16" s="373"/>
      <c r="BC16" s="373"/>
      <c r="BD16" s="373"/>
      <c r="BE16" s="373"/>
      <c r="BF16" s="373"/>
      <c r="BG16" s="373"/>
      <c r="BH16" s="373"/>
      <c r="BI16" s="373"/>
      <c r="BJ16" s="373"/>
      <c r="BK16" s="373"/>
      <c r="BL16" s="373"/>
      <c r="BM16" s="373"/>
      <c r="BN16" s="373"/>
      <c r="BO16" s="373"/>
      <c r="BP16" s="373"/>
      <c r="BQ16" s="373"/>
      <c r="BR16" s="373"/>
      <c r="BS16" s="373"/>
      <c r="BT16" s="373"/>
      <c r="BU16" s="373"/>
      <c r="BV16" s="373"/>
      <c r="BW16" s="373"/>
      <c r="BX16" s="373"/>
      <c r="BY16" s="373"/>
      <c r="BZ16" s="373"/>
      <c r="CA16" s="373"/>
      <c r="CB16" s="373"/>
      <c r="CC16" s="373"/>
      <c r="CD16" s="373"/>
      <c r="CE16" s="373"/>
      <c r="CF16" s="373"/>
      <c r="CG16" s="373"/>
      <c r="CH16" s="386">
        <f t="shared" si="0"/>
        <v>0</v>
      </c>
      <c r="CI16" s="354"/>
      <c r="CJ16" s="183"/>
      <c r="CK16" s="354"/>
      <c r="CL16" s="390"/>
      <c r="CM16" s="354"/>
      <c r="CN16" s="357"/>
      <c r="CO16" s="106" t="str">
        <f t="shared" si="1"/>
        <v>Please complete all cells in row</v>
      </c>
      <c r="CP16" s="357"/>
      <c r="CQ16" s="376">
        <f t="shared" si="2"/>
        <v>1</v>
      </c>
      <c r="CR16" s="376">
        <f t="shared" si="2"/>
        <v>1</v>
      </c>
      <c r="CS16" s="376">
        <f t="shared" si="2"/>
        <v>1</v>
      </c>
      <c r="CT16" s="376">
        <f t="shared" si="2"/>
        <v>1</v>
      </c>
      <c r="CU16" s="376">
        <f t="shared" si="2"/>
        <v>1</v>
      </c>
      <c r="CV16" s="376">
        <f t="shared" si="2"/>
        <v>1</v>
      </c>
      <c r="CW16" s="376">
        <f t="shared" si="2"/>
        <v>1</v>
      </c>
      <c r="CX16" s="376">
        <f t="shared" si="2"/>
        <v>1</v>
      </c>
      <c r="CY16" s="376">
        <f t="shared" si="2"/>
        <v>1</v>
      </c>
      <c r="CZ16" s="376">
        <f t="shared" si="2"/>
        <v>1</v>
      </c>
      <c r="DA16" s="376">
        <f t="shared" si="82"/>
        <v>1</v>
      </c>
      <c r="DB16" s="376">
        <f t="shared" si="82"/>
        <v>1</v>
      </c>
      <c r="DC16" s="376">
        <f t="shared" si="82"/>
        <v>1</v>
      </c>
      <c r="DD16" s="376">
        <f t="shared" si="82"/>
        <v>1</v>
      </c>
      <c r="DE16" s="376">
        <f t="shared" si="82"/>
        <v>1</v>
      </c>
      <c r="DF16" s="376">
        <f t="shared" si="82"/>
        <v>1</v>
      </c>
      <c r="DG16" s="376">
        <f t="shared" si="82"/>
        <v>1</v>
      </c>
      <c r="DH16" s="376">
        <f t="shared" si="82"/>
        <v>1</v>
      </c>
      <c r="DI16" s="376">
        <f t="shared" si="82"/>
        <v>1</v>
      </c>
      <c r="DJ16" s="376">
        <f t="shared" si="82"/>
        <v>1</v>
      </c>
      <c r="DK16" s="376">
        <f t="shared" si="83"/>
        <v>1</v>
      </c>
      <c r="DL16" s="376">
        <f t="shared" si="83"/>
        <v>1</v>
      </c>
      <c r="DM16" s="376">
        <f t="shared" si="83"/>
        <v>1</v>
      </c>
      <c r="DN16" s="376">
        <f t="shared" si="83"/>
        <v>1</v>
      </c>
      <c r="DO16" s="376">
        <f t="shared" si="83"/>
        <v>1</v>
      </c>
      <c r="DP16" s="376">
        <f t="shared" si="83"/>
        <v>1</v>
      </c>
      <c r="DQ16" s="376">
        <f t="shared" si="83"/>
        <v>1</v>
      </c>
      <c r="DR16" s="376">
        <f t="shared" si="83"/>
        <v>1</v>
      </c>
      <c r="DS16" s="376">
        <f t="shared" si="83"/>
        <v>1</v>
      </c>
      <c r="DT16" s="376">
        <f t="shared" si="83"/>
        <v>1</v>
      </c>
      <c r="DU16" s="376">
        <f t="shared" si="84"/>
        <v>1</v>
      </c>
      <c r="DV16" s="376">
        <f t="shared" si="84"/>
        <v>1</v>
      </c>
      <c r="DW16" s="376">
        <f t="shared" si="84"/>
        <v>1</v>
      </c>
      <c r="DX16" s="376">
        <f t="shared" si="84"/>
        <v>1</v>
      </c>
      <c r="DY16" s="376">
        <f t="shared" si="84"/>
        <v>1</v>
      </c>
      <c r="DZ16" s="376">
        <f t="shared" si="84"/>
        <v>1</v>
      </c>
      <c r="EA16" s="376">
        <f t="shared" si="84"/>
        <v>1</v>
      </c>
      <c r="EB16" s="376">
        <f t="shared" si="84"/>
        <v>1</v>
      </c>
      <c r="EC16" s="376">
        <f t="shared" si="84"/>
        <v>1</v>
      </c>
      <c r="ED16" s="376">
        <f t="shared" si="84"/>
        <v>1</v>
      </c>
      <c r="EE16" s="376">
        <f t="shared" si="85"/>
        <v>1</v>
      </c>
      <c r="EF16" s="376">
        <f t="shared" si="85"/>
        <v>1</v>
      </c>
      <c r="EG16" s="376">
        <f t="shared" si="85"/>
        <v>1</v>
      </c>
      <c r="EH16" s="376">
        <f t="shared" si="85"/>
        <v>1</v>
      </c>
      <c r="EI16" s="376">
        <f t="shared" si="85"/>
        <v>1</v>
      </c>
      <c r="EJ16" s="376">
        <f t="shared" si="85"/>
        <v>1</v>
      </c>
      <c r="EK16" s="376">
        <f t="shared" si="85"/>
        <v>1</v>
      </c>
      <c r="EL16" s="376">
        <f t="shared" si="85"/>
        <v>1</v>
      </c>
      <c r="EM16" s="376">
        <f t="shared" si="85"/>
        <v>1</v>
      </c>
      <c r="EN16" s="376">
        <f t="shared" si="85"/>
        <v>1</v>
      </c>
      <c r="EO16" s="376">
        <f t="shared" si="86"/>
        <v>1</v>
      </c>
      <c r="EP16" s="376">
        <f t="shared" si="86"/>
        <v>1</v>
      </c>
      <c r="EQ16" s="376">
        <f t="shared" si="86"/>
        <v>1</v>
      </c>
      <c r="ER16" s="376">
        <f t="shared" si="86"/>
        <v>1</v>
      </c>
      <c r="ES16" s="376">
        <f t="shared" si="86"/>
        <v>1</v>
      </c>
      <c r="ET16" s="376">
        <f t="shared" si="86"/>
        <v>1</v>
      </c>
      <c r="EU16" s="376">
        <f t="shared" si="86"/>
        <v>1</v>
      </c>
      <c r="EV16" s="376">
        <f t="shared" si="86"/>
        <v>1</v>
      </c>
      <c r="EW16" s="376">
        <f t="shared" si="86"/>
        <v>1</v>
      </c>
      <c r="EX16" s="376">
        <f t="shared" si="86"/>
        <v>1</v>
      </c>
      <c r="EY16" s="376">
        <f t="shared" si="87"/>
        <v>1</v>
      </c>
      <c r="EZ16" s="376">
        <f t="shared" si="87"/>
        <v>1</v>
      </c>
      <c r="FA16" s="376">
        <f t="shared" si="87"/>
        <v>1</v>
      </c>
      <c r="FB16" s="376">
        <f t="shared" si="87"/>
        <v>1</v>
      </c>
      <c r="FC16" s="376">
        <f t="shared" si="87"/>
        <v>1</v>
      </c>
      <c r="FD16" s="376">
        <f t="shared" si="87"/>
        <v>1</v>
      </c>
      <c r="FE16" s="376">
        <f t="shared" si="87"/>
        <v>1</v>
      </c>
      <c r="FF16" s="376">
        <f t="shared" si="87"/>
        <v>1</v>
      </c>
      <c r="FG16" s="376">
        <f t="shared" si="87"/>
        <v>1</v>
      </c>
      <c r="FH16" s="376">
        <f t="shared" si="87"/>
        <v>1</v>
      </c>
      <c r="FI16" s="376">
        <f t="shared" si="88"/>
        <v>1</v>
      </c>
      <c r="FJ16" s="376">
        <f t="shared" si="88"/>
        <v>1</v>
      </c>
      <c r="FK16" s="376">
        <f t="shared" si="88"/>
        <v>1</v>
      </c>
      <c r="FL16" s="376">
        <f t="shared" si="88"/>
        <v>1</v>
      </c>
      <c r="FM16" s="376">
        <f t="shared" si="88"/>
        <v>1</v>
      </c>
      <c r="FN16" s="376">
        <f t="shared" si="88"/>
        <v>1</v>
      </c>
      <c r="FO16" s="376">
        <f t="shared" si="88"/>
        <v>1</v>
      </c>
      <c r="FP16" s="376">
        <f t="shared" si="88"/>
        <v>1</v>
      </c>
      <c r="FQ16" s="376">
        <f t="shared" si="88"/>
        <v>1</v>
      </c>
      <c r="FR16" s="376">
        <f t="shared" si="88"/>
        <v>0</v>
      </c>
      <c r="FS16" s="357"/>
      <c r="FU16" s="384"/>
      <c r="FV16" s="384"/>
      <c r="FW16" s="384"/>
      <c r="FX16" s="384"/>
      <c r="FY16" s="384"/>
    </row>
    <row r="17" spans="1:181" s="374" customFormat="1" ht="14.25" customHeight="1">
      <c r="B17" s="389">
        <v>3</v>
      </c>
      <c r="C17" s="388" t="s">
        <v>689</v>
      </c>
      <c r="D17" s="8" t="s">
        <v>627</v>
      </c>
      <c r="E17" s="9">
        <v>2</v>
      </c>
      <c r="F17" s="373"/>
      <c r="G17" s="373"/>
      <c r="H17" s="373"/>
      <c r="I17" s="373"/>
      <c r="J17" s="373"/>
      <c r="K17" s="373"/>
      <c r="L17" s="373"/>
      <c r="M17" s="373"/>
      <c r="N17" s="373"/>
      <c r="O17" s="373"/>
      <c r="P17" s="373"/>
      <c r="Q17" s="373"/>
      <c r="R17" s="373"/>
      <c r="S17" s="373"/>
      <c r="T17" s="373"/>
      <c r="U17" s="373"/>
      <c r="V17" s="373"/>
      <c r="W17" s="373"/>
      <c r="X17" s="373"/>
      <c r="Y17" s="373"/>
      <c r="Z17" s="373"/>
      <c r="AA17" s="373"/>
      <c r="AB17" s="373"/>
      <c r="AC17" s="373"/>
      <c r="AD17" s="373"/>
      <c r="AE17" s="373"/>
      <c r="AF17" s="373"/>
      <c r="AG17" s="373"/>
      <c r="AH17" s="373"/>
      <c r="AI17" s="373"/>
      <c r="AJ17" s="373"/>
      <c r="AK17" s="373"/>
      <c r="AL17" s="373"/>
      <c r="AM17" s="373"/>
      <c r="AN17" s="373"/>
      <c r="AO17" s="373"/>
      <c r="AP17" s="373"/>
      <c r="AQ17" s="373"/>
      <c r="AR17" s="373"/>
      <c r="AS17" s="373"/>
      <c r="AT17" s="373"/>
      <c r="AU17" s="373"/>
      <c r="AV17" s="373"/>
      <c r="AW17" s="373"/>
      <c r="AX17" s="373"/>
      <c r="AY17" s="373"/>
      <c r="AZ17" s="373"/>
      <c r="BA17" s="373"/>
      <c r="BB17" s="373"/>
      <c r="BC17" s="373"/>
      <c r="BD17" s="373"/>
      <c r="BE17" s="373"/>
      <c r="BF17" s="373"/>
      <c r="BG17" s="373"/>
      <c r="BH17" s="373"/>
      <c r="BI17" s="373"/>
      <c r="BJ17" s="373"/>
      <c r="BK17" s="373"/>
      <c r="BL17" s="373"/>
      <c r="BM17" s="373"/>
      <c r="BN17" s="373"/>
      <c r="BO17" s="373"/>
      <c r="BP17" s="373"/>
      <c r="BQ17" s="373"/>
      <c r="BR17" s="373"/>
      <c r="BS17" s="373"/>
      <c r="BT17" s="373"/>
      <c r="BU17" s="373"/>
      <c r="BV17" s="373"/>
      <c r="BW17" s="373"/>
      <c r="BX17" s="373"/>
      <c r="BY17" s="373"/>
      <c r="BZ17" s="373"/>
      <c r="CA17" s="373"/>
      <c r="CB17" s="373"/>
      <c r="CC17" s="373"/>
      <c r="CD17" s="373"/>
      <c r="CE17" s="373"/>
      <c r="CF17" s="373"/>
      <c r="CG17" s="373"/>
      <c r="CH17" s="386">
        <f t="shared" si="0"/>
        <v>0</v>
      </c>
      <c r="CI17" s="354"/>
      <c r="CJ17" s="183"/>
      <c r="CK17" s="354"/>
      <c r="CL17" s="390"/>
      <c r="CM17" s="354"/>
      <c r="CN17" s="357"/>
      <c r="CO17" s="106" t="str">
        <f t="shared" si="1"/>
        <v>Please complete all cells in row</v>
      </c>
      <c r="CP17" s="357"/>
      <c r="CQ17" s="376">
        <f t="shared" si="2"/>
        <v>1</v>
      </c>
      <c r="CR17" s="376">
        <f t="shared" ref="CR17" si="89" xml:space="preserve"> IF( ISNUMBER(H17 ), 0, 1 )</f>
        <v>1</v>
      </c>
      <c r="CS17" s="376">
        <f t="shared" ref="CS17" si="90" xml:space="preserve"> IF( ISNUMBER(I17 ), 0, 1 )</f>
        <v>1</v>
      </c>
      <c r="CT17" s="376">
        <f t="shared" ref="CT17" si="91" xml:space="preserve"> IF( ISNUMBER(J17 ), 0, 1 )</f>
        <v>1</v>
      </c>
      <c r="CU17" s="376">
        <f t="shared" ref="CU17" si="92" xml:space="preserve"> IF( ISNUMBER(K17 ), 0, 1 )</f>
        <v>1</v>
      </c>
      <c r="CV17" s="376">
        <f t="shared" ref="CV17" si="93" xml:space="preserve"> IF( ISNUMBER(L17 ), 0, 1 )</f>
        <v>1</v>
      </c>
      <c r="CW17" s="376">
        <f t="shared" ref="CW17" si="94" xml:space="preserve"> IF( ISNUMBER(M17 ), 0, 1 )</f>
        <v>1</v>
      </c>
      <c r="CX17" s="376">
        <f t="shared" ref="CX17" si="95" xml:space="preserve"> IF( ISNUMBER(N17 ), 0, 1 )</f>
        <v>1</v>
      </c>
      <c r="CY17" s="376">
        <f t="shared" ref="CY17" si="96" xml:space="preserve"> IF( ISNUMBER(O17 ), 0, 1 )</f>
        <v>1</v>
      </c>
      <c r="CZ17" s="376">
        <f t="shared" ref="CZ17" si="97" xml:space="preserve"> IF( ISNUMBER(P17 ), 0, 1 )</f>
        <v>1</v>
      </c>
      <c r="DA17" s="376">
        <f t="shared" si="82"/>
        <v>1</v>
      </c>
      <c r="DB17" s="376">
        <f t="shared" si="82"/>
        <v>1</v>
      </c>
      <c r="DC17" s="376">
        <f t="shared" si="82"/>
        <v>1</v>
      </c>
      <c r="DD17" s="376">
        <f t="shared" si="82"/>
        <v>1</v>
      </c>
      <c r="DE17" s="376">
        <f t="shared" si="82"/>
        <v>1</v>
      </c>
      <c r="DF17" s="376">
        <f t="shared" si="82"/>
        <v>1</v>
      </c>
      <c r="DG17" s="376">
        <f t="shared" si="82"/>
        <v>1</v>
      </c>
      <c r="DH17" s="376">
        <f t="shared" si="82"/>
        <v>1</v>
      </c>
      <c r="DI17" s="376">
        <f t="shared" si="82"/>
        <v>1</v>
      </c>
      <c r="DJ17" s="376">
        <f t="shared" si="82"/>
        <v>1</v>
      </c>
      <c r="DK17" s="376">
        <f t="shared" si="83"/>
        <v>1</v>
      </c>
      <c r="DL17" s="376">
        <f t="shared" si="83"/>
        <v>1</v>
      </c>
      <c r="DM17" s="376">
        <f t="shared" si="83"/>
        <v>1</v>
      </c>
      <c r="DN17" s="376">
        <f t="shared" si="83"/>
        <v>1</v>
      </c>
      <c r="DO17" s="376">
        <f t="shared" si="83"/>
        <v>1</v>
      </c>
      <c r="DP17" s="376">
        <f t="shared" si="83"/>
        <v>1</v>
      </c>
      <c r="DQ17" s="376">
        <f t="shared" si="83"/>
        <v>1</v>
      </c>
      <c r="DR17" s="376">
        <f t="shared" si="83"/>
        <v>1</v>
      </c>
      <c r="DS17" s="376">
        <f t="shared" si="83"/>
        <v>1</v>
      </c>
      <c r="DT17" s="376">
        <f t="shared" si="83"/>
        <v>1</v>
      </c>
      <c r="DU17" s="376">
        <f t="shared" si="84"/>
        <v>1</v>
      </c>
      <c r="DV17" s="376">
        <f t="shared" si="84"/>
        <v>1</v>
      </c>
      <c r="DW17" s="376">
        <f t="shared" si="84"/>
        <v>1</v>
      </c>
      <c r="DX17" s="376">
        <f t="shared" si="84"/>
        <v>1</v>
      </c>
      <c r="DY17" s="376">
        <f t="shared" si="84"/>
        <v>1</v>
      </c>
      <c r="DZ17" s="376">
        <f t="shared" si="84"/>
        <v>1</v>
      </c>
      <c r="EA17" s="376">
        <f t="shared" si="84"/>
        <v>1</v>
      </c>
      <c r="EB17" s="376">
        <f t="shared" si="84"/>
        <v>1</v>
      </c>
      <c r="EC17" s="376">
        <f t="shared" si="84"/>
        <v>1</v>
      </c>
      <c r="ED17" s="376">
        <f t="shared" si="84"/>
        <v>1</v>
      </c>
      <c r="EE17" s="376">
        <f t="shared" si="85"/>
        <v>1</v>
      </c>
      <c r="EF17" s="376">
        <f t="shared" si="85"/>
        <v>1</v>
      </c>
      <c r="EG17" s="376">
        <f t="shared" si="85"/>
        <v>1</v>
      </c>
      <c r="EH17" s="376">
        <f t="shared" si="85"/>
        <v>1</v>
      </c>
      <c r="EI17" s="376">
        <f t="shared" si="85"/>
        <v>1</v>
      </c>
      <c r="EJ17" s="376">
        <f t="shared" si="85"/>
        <v>1</v>
      </c>
      <c r="EK17" s="376">
        <f t="shared" si="85"/>
        <v>1</v>
      </c>
      <c r="EL17" s="376">
        <f t="shared" si="85"/>
        <v>1</v>
      </c>
      <c r="EM17" s="376">
        <f t="shared" si="85"/>
        <v>1</v>
      </c>
      <c r="EN17" s="376">
        <f t="shared" si="85"/>
        <v>1</v>
      </c>
      <c r="EO17" s="376">
        <f t="shared" si="86"/>
        <v>1</v>
      </c>
      <c r="EP17" s="376">
        <f t="shared" si="86"/>
        <v>1</v>
      </c>
      <c r="EQ17" s="376">
        <f t="shared" si="86"/>
        <v>1</v>
      </c>
      <c r="ER17" s="376">
        <f t="shared" si="86"/>
        <v>1</v>
      </c>
      <c r="ES17" s="376">
        <f t="shared" si="86"/>
        <v>1</v>
      </c>
      <c r="ET17" s="376">
        <f t="shared" si="86"/>
        <v>1</v>
      </c>
      <c r="EU17" s="376">
        <f t="shared" si="86"/>
        <v>1</v>
      </c>
      <c r="EV17" s="376">
        <f t="shared" si="86"/>
        <v>1</v>
      </c>
      <c r="EW17" s="376">
        <f t="shared" si="86"/>
        <v>1</v>
      </c>
      <c r="EX17" s="376">
        <f t="shared" si="86"/>
        <v>1</v>
      </c>
      <c r="EY17" s="376">
        <f t="shared" si="87"/>
        <v>1</v>
      </c>
      <c r="EZ17" s="376">
        <f t="shared" si="87"/>
        <v>1</v>
      </c>
      <c r="FA17" s="376">
        <f t="shared" si="87"/>
        <v>1</v>
      </c>
      <c r="FB17" s="376">
        <f t="shared" si="87"/>
        <v>1</v>
      </c>
      <c r="FC17" s="376">
        <f t="shared" si="87"/>
        <v>1</v>
      </c>
      <c r="FD17" s="376">
        <f t="shared" si="87"/>
        <v>1</v>
      </c>
      <c r="FE17" s="376">
        <f t="shared" si="87"/>
        <v>1</v>
      </c>
      <c r="FF17" s="376">
        <f t="shared" si="87"/>
        <v>1</v>
      </c>
      <c r="FG17" s="376">
        <f t="shared" si="87"/>
        <v>1</v>
      </c>
      <c r="FH17" s="376">
        <f t="shared" si="87"/>
        <v>1</v>
      </c>
      <c r="FI17" s="376">
        <f t="shared" si="88"/>
        <v>1</v>
      </c>
      <c r="FJ17" s="376">
        <f t="shared" si="88"/>
        <v>1</v>
      </c>
      <c r="FK17" s="376">
        <f t="shared" si="88"/>
        <v>1</v>
      </c>
      <c r="FL17" s="376">
        <f t="shared" si="88"/>
        <v>1</v>
      </c>
      <c r="FM17" s="376">
        <f t="shared" si="88"/>
        <v>1</v>
      </c>
      <c r="FN17" s="376">
        <f t="shared" si="88"/>
        <v>1</v>
      </c>
      <c r="FO17" s="376">
        <f t="shared" si="88"/>
        <v>1</v>
      </c>
      <c r="FP17" s="376">
        <f t="shared" si="88"/>
        <v>1</v>
      </c>
      <c r="FQ17" s="376">
        <f t="shared" si="88"/>
        <v>1</v>
      </c>
      <c r="FR17" s="376">
        <f t="shared" si="88"/>
        <v>0</v>
      </c>
      <c r="FS17" s="357"/>
      <c r="FU17" s="384"/>
      <c r="FV17" s="384"/>
      <c r="FW17" s="384"/>
      <c r="FX17" s="384"/>
      <c r="FY17" s="384"/>
    </row>
    <row r="18" spans="1:181" s="374" customFormat="1" ht="14.25" customHeight="1">
      <c r="B18" s="389">
        <v>3</v>
      </c>
      <c r="C18" s="388" t="s">
        <v>690</v>
      </c>
      <c r="D18" s="8" t="s">
        <v>627</v>
      </c>
      <c r="E18" s="9">
        <v>2</v>
      </c>
      <c r="F18" s="373"/>
      <c r="G18" s="373"/>
      <c r="H18" s="373"/>
      <c r="I18" s="373"/>
      <c r="J18" s="373"/>
      <c r="K18" s="373"/>
      <c r="L18" s="373"/>
      <c r="M18" s="373"/>
      <c r="N18" s="373"/>
      <c r="O18" s="373"/>
      <c r="P18" s="373"/>
      <c r="Q18" s="373"/>
      <c r="R18" s="373"/>
      <c r="S18" s="373"/>
      <c r="T18" s="373"/>
      <c r="U18" s="373"/>
      <c r="V18" s="373"/>
      <c r="W18" s="373"/>
      <c r="X18" s="373"/>
      <c r="Y18" s="373"/>
      <c r="Z18" s="373"/>
      <c r="AA18" s="373"/>
      <c r="AB18" s="373"/>
      <c r="AC18" s="373"/>
      <c r="AD18" s="373"/>
      <c r="AE18" s="373"/>
      <c r="AF18" s="373"/>
      <c r="AG18" s="373"/>
      <c r="AH18" s="373"/>
      <c r="AI18" s="373"/>
      <c r="AJ18" s="373"/>
      <c r="AK18" s="373"/>
      <c r="AL18" s="373"/>
      <c r="AM18" s="373"/>
      <c r="AN18" s="373"/>
      <c r="AO18" s="373"/>
      <c r="AP18" s="373"/>
      <c r="AQ18" s="373"/>
      <c r="AR18" s="373"/>
      <c r="AS18" s="373"/>
      <c r="AT18" s="373"/>
      <c r="AU18" s="373"/>
      <c r="AV18" s="373"/>
      <c r="AW18" s="373"/>
      <c r="AX18" s="373"/>
      <c r="AY18" s="373"/>
      <c r="AZ18" s="373"/>
      <c r="BA18" s="373"/>
      <c r="BB18" s="373"/>
      <c r="BC18" s="373"/>
      <c r="BD18" s="373"/>
      <c r="BE18" s="373"/>
      <c r="BF18" s="373"/>
      <c r="BG18" s="373"/>
      <c r="BH18" s="373"/>
      <c r="BI18" s="373"/>
      <c r="BJ18" s="373"/>
      <c r="BK18" s="373"/>
      <c r="BL18" s="373"/>
      <c r="BM18" s="373"/>
      <c r="BN18" s="373"/>
      <c r="BO18" s="373"/>
      <c r="BP18" s="373"/>
      <c r="BQ18" s="373"/>
      <c r="BR18" s="373"/>
      <c r="BS18" s="373"/>
      <c r="BT18" s="373"/>
      <c r="BU18" s="373"/>
      <c r="BV18" s="373"/>
      <c r="BW18" s="373"/>
      <c r="BX18" s="373"/>
      <c r="BY18" s="373"/>
      <c r="BZ18" s="373"/>
      <c r="CA18" s="373"/>
      <c r="CB18" s="373"/>
      <c r="CC18" s="373"/>
      <c r="CD18" s="373"/>
      <c r="CE18" s="373"/>
      <c r="CF18" s="373"/>
      <c r="CG18" s="387"/>
      <c r="CH18" s="386">
        <f t="shared" si="0"/>
        <v>0</v>
      </c>
      <c r="CI18" s="354"/>
      <c r="CJ18" s="183"/>
      <c r="CK18" s="354"/>
      <c r="CL18" s="390"/>
      <c r="CM18" s="354"/>
      <c r="CN18" s="357"/>
      <c r="CO18" s="106" t="str">
        <f>IF( SUM( CP18:FQ18 ) = 0, 0, $CQ$7 )</f>
        <v>Please complete all cells in row</v>
      </c>
      <c r="CP18" s="357"/>
      <c r="CQ18" s="376">
        <f t="shared" ref="CQ18:DV18" si="98" xml:space="preserve"> IF( ISNUMBER(G18 ), 0, 1 )</f>
        <v>1</v>
      </c>
      <c r="CR18" s="376">
        <f t="shared" si="98"/>
        <v>1</v>
      </c>
      <c r="CS18" s="376">
        <f t="shared" si="98"/>
        <v>1</v>
      </c>
      <c r="CT18" s="376">
        <f t="shared" si="98"/>
        <v>1</v>
      </c>
      <c r="CU18" s="376">
        <f t="shared" si="98"/>
        <v>1</v>
      </c>
      <c r="CV18" s="376">
        <f t="shared" si="98"/>
        <v>1</v>
      </c>
      <c r="CW18" s="376">
        <f t="shared" si="98"/>
        <v>1</v>
      </c>
      <c r="CX18" s="376">
        <f t="shared" si="98"/>
        <v>1</v>
      </c>
      <c r="CY18" s="376">
        <f t="shared" si="98"/>
        <v>1</v>
      </c>
      <c r="CZ18" s="376">
        <f t="shared" si="98"/>
        <v>1</v>
      </c>
      <c r="DA18" s="376">
        <f t="shared" si="98"/>
        <v>1</v>
      </c>
      <c r="DB18" s="376">
        <f t="shared" si="98"/>
        <v>1</v>
      </c>
      <c r="DC18" s="376">
        <f t="shared" si="98"/>
        <v>1</v>
      </c>
      <c r="DD18" s="376">
        <f t="shared" si="98"/>
        <v>1</v>
      </c>
      <c r="DE18" s="376">
        <f t="shared" si="98"/>
        <v>1</v>
      </c>
      <c r="DF18" s="376">
        <f t="shared" si="98"/>
        <v>1</v>
      </c>
      <c r="DG18" s="376">
        <f t="shared" si="98"/>
        <v>1</v>
      </c>
      <c r="DH18" s="376">
        <f t="shared" si="98"/>
        <v>1</v>
      </c>
      <c r="DI18" s="376">
        <f t="shared" si="98"/>
        <v>1</v>
      </c>
      <c r="DJ18" s="376">
        <f t="shared" si="98"/>
        <v>1</v>
      </c>
      <c r="DK18" s="376">
        <f t="shared" si="98"/>
        <v>1</v>
      </c>
      <c r="DL18" s="376">
        <f t="shared" si="98"/>
        <v>1</v>
      </c>
      <c r="DM18" s="376">
        <f t="shared" si="98"/>
        <v>1</v>
      </c>
      <c r="DN18" s="376">
        <f t="shared" si="98"/>
        <v>1</v>
      </c>
      <c r="DO18" s="376">
        <f t="shared" si="98"/>
        <v>1</v>
      </c>
      <c r="DP18" s="376">
        <f t="shared" si="98"/>
        <v>1</v>
      </c>
      <c r="DQ18" s="376">
        <f t="shared" si="98"/>
        <v>1</v>
      </c>
      <c r="DR18" s="376">
        <f t="shared" si="98"/>
        <v>1</v>
      </c>
      <c r="DS18" s="376">
        <f t="shared" si="98"/>
        <v>1</v>
      </c>
      <c r="DT18" s="376">
        <f t="shared" si="98"/>
        <v>1</v>
      </c>
      <c r="DU18" s="376">
        <f t="shared" si="98"/>
        <v>1</v>
      </c>
      <c r="DV18" s="376">
        <f t="shared" si="98"/>
        <v>1</v>
      </c>
      <c r="DW18" s="376">
        <f t="shared" ref="DW18:FB18" si="99" xml:space="preserve"> IF( ISNUMBER(AM18 ), 0, 1 )</f>
        <v>1</v>
      </c>
      <c r="DX18" s="376">
        <f t="shared" si="99"/>
        <v>1</v>
      </c>
      <c r="DY18" s="376">
        <f t="shared" si="99"/>
        <v>1</v>
      </c>
      <c r="DZ18" s="376">
        <f t="shared" si="99"/>
        <v>1</v>
      </c>
      <c r="EA18" s="376">
        <f t="shared" si="99"/>
        <v>1</v>
      </c>
      <c r="EB18" s="376">
        <f t="shared" si="99"/>
        <v>1</v>
      </c>
      <c r="EC18" s="376">
        <f t="shared" si="99"/>
        <v>1</v>
      </c>
      <c r="ED18" s="376">
        <f t="shared" si="99"/>
        <v>1</v>
      </c>
      <c r="EE18" s="376">
        <f t="shared" si="99"/>
        <v>1</v>
      </c>
      <c r="EF18" s="376">
        <f t="shared" si="99"/>
        <v>1</v>
      </c>
      <c r="EG18" s="376">
        <f t="shared" si="99"/>
        <v>1</v>
      </c>
      <c r="EH18" s="376">
        <f t="shared" si="99"/>
        <v>1</v>
      </c>
      <c r="EI18" s="376">
        <f t="shared" si="99"/>
        <v>1</v>
      </c>
      <c r="EJ18" s="376">
        <f t="shared" si="99"/>
        <v>1</v>
      </c>
      <c r="EK18" s="376">
        <f t="shared" si="99"/>
        <v>1</v>
      </c>
      <c r="EL18" s="376">
        <f t="shared" si="99"/>
        <v>1</v>
      </c>
      <c r="EM18" s="376">
        <f t="shared" si="99"/>
        <v>1</v>
      </c>
      <c r="EN18" s="376">
        <f t="shared" si="99"/>
        <v>1</v>
      </c>
      <c r="EO18" s="376">
        <f t="shared" si="99"/>
        <v>1</v>
      </c>
      <c r="EP18" s="376">
        <f t="shared" si="99"/>
        <v>1</v>
      </c>
      <c r="EQ18" s="376">
        <f t="shared" si="99"/>
        <v>1</v>
      </c>
      <c r="ER18" s="376">
        <f t="shared" si="99"/>
        <v>1</v>
      </c>
      <c r="ES18" s="376">
        <f t="shared" si="99"/>
        <v>1</v>
      </c>
      <c r="ET18" s="376">
        <f t="shared" si="99"/>
        <v>1</v>
      </c>
      <c r="EU18" s="376">
        <f t="shared" si="99"/>
        <v>1</v>
      </c>
      <c r="EV18" s="376">
        <f t="shared" si="99"/>
        <v>1</v>
      </c>
      <c r="EW18" s="376">
        <f t="shared" si="99"/>
        <v>1</v>
      </c>
      <c r="EX18" s="376">
        <f t="shared" si="99"/>
        <v>1</v>
      </c>
      <c r="EY18" s="376">
        <f t="shared" si="99"/>
        <v>1</v>
      </c>
      <c r="EZ18" s="376">
        <f t="shared" si="99"/>
        <v>1</v>
      </c>
      <c r="FA18" s="376">
        <f t="shared" si="99"/>
        <v>1</v>
      </c>
      <c r="FB18" s="376">
        <f t="shared" si="99"/>
        <v>1</v>
      </c>
      <c r="FC18" s="376">
        <f t="shared" ref="FC18:FR18" si="100" xml:space="preserve"> IF( ISNUMBER(BS18 ), 0, 1 )</f>
        <v>1</v>
      </c>
      <c r="FD18" s="376">
        <f t="shared" si="100"/>
        <v>1</v>
      </c>
      <c r="FE18" s="376">
        <f t="shared" si="100"/>
        <v>1</v>
      </c>
      <c r="FF18" s="376">
        <f t="shared" si="100"/>
        <v>1</v>
      </c>
      <c r="FG18" s="376">
        <f t="shared" si="100"/>
        <v>1</v>
      </c>
      <c r="FH18" s="376">
        <f t="shared" si="100"/>
        <v>1</v>
      </c>
      <c r="FI18" s="376">
        <f t="shared" si="100"/>
        <v>1</v>
      </c>
      <c r="FJ18" s="376">
        <f t="shared" si="100"/>
        <v>1</v>
      </c>
      <c r="FK18" s="376">
        <f t="shared" si="100"/>
        <v>1</v>
      </c>
      <c r="FL18" s="376">
        <f t="shared" si="100"/>
        <v>1</v>
      </c>
      <c r="FM18" s="376">
        <f t="shared" si="100"/>
        <v>1</v>
      </c>
      <c r="FN18" s="376">
        <f t="shared" si="100"/>
        <v>1</v>
      </c>
      <c r="FO18" s="376">
        <f t="shared" si="100"/>
        <v>1</v>
      </c>
      <c r="FP18" s="376">
        <f t="shared" si="100"/>
        <v>1</v>
      </c>
      <c r="FQ18" s="376">
        <f t="shared" si="100"/>
        <v>1</v>
      </c>
      <c r="FR18" s="376">
        <f t="shared" si="100"/>
        <v>0</v>
      </c>
      <c r="FS18" s="357"/>
      <c r="FU18" s="384"/>
      <c r="FV18" s="384"/>
      <c r="FW18" s="384"/>
      <c r="FX18" s="384"/>
      <c r="FY18" s="384"/>
    </row>
    <row r="19" spans="1:181" s="374" customFormat="1" ht="14.25" customHeight="1">
      <c r="B19" s="389">
        <v>3</v>
      </c>
      <c r="C19" s="388" t="s">
        <v>691</v>
      </c>
      <c r="D19" s="8" t="s">
        <v>627</v>
      </c>
      <c r="E19" s="9">
        <v>2</v>
      </c>
      <c r="F19" s="373"/>
      <c r="G19" s="373"/>
      <c r="H19" s="373"/>
      <c r="I19" s="373"/>
      <c r="J19" s="373"/>
      <c r="K19" s="373"/>
      <c r="L19" s="373"/>
      <c r="M19" s="373"/>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c r="AP19" s="373"/>
      <c r="AQ19" s="373"/>
      <c r="AR19" s="373"/>
      <c r="AS19" s="373"/>
      <c r="AT19" s="373"/>
      <c r="AU19" s="373"/>
      <c r="AV19" s="373"/>
      <c r="AW19" s="373"/>
      <c r="AX19" s="373"/>
      <c r="AY19" s="373"/>
      <c r="AZ19" s="373"/>
      <c r="BA19" s="373"/>
      <c r="BB19" s="373"/>
      <c r="BC19" s="373"/>
      <c r="BD19" s="373"/>
      <c r="BE19" s="373"/>
      <c r="BF19" s="373"/>
      <c r="BG19" s="373"/>
      <c r="BH19" s="373"/>
      <c r="BI19" s="373"/>
      <c r="BJ19" s="373"/>
      <c r="BK19" s="373"/>
      <c r="BL19" s="373"/>
      <c r="BM19" s="373"/>
      <c r="BN19" s="373"/>
      <c r="BO19" s="373"/>
      <c r="BP19" s="373"/>
      <c r="BQ19" s="373"/>
      <c r="BR19" s="373"/>
      <c r="BS19" s="373"/>
      <c r="BT19" s="373"/>
      <c r="BU19" s="373"/>
      <c r="BV19" s="373"/>
      <c r="BW19" s="373"/>
      <c r="BX19" s="373"/>
      <c r="BY19" s="373"/>
      <c r="BZ19" s="373"/>
      <c r="CA19" s="373"/>
      <c r="CB19" s="373"/>
      <c r="CC19" s="373"/>
      <c r="CD19" s="373"/>
      <c r="CE19" s="373"/>
      <c r="CF19" s="373"/>
      <c r="CG19" s="387"/>
      <c r="CH19" s="386">
        <f t="shared" ref="CH19" si="101" xml:space="preserve"> IFERROR( SUM( F19:CG19 ), 0 )</f>
        <v>0</v>
      </c>
      <c r="CI19" s="354"/>
      <c r="CJ19" s="183"/>
      <c r="CK19" s="354"/>
      <c r="CL19" s="390"/>
      <c r="CM19" s="354"/>
      <c r="CN19" s="357"/>
      <c r="CO19" s="106" t="str">
        <f>IF( SUM( CP19:FQ19 ) = 0, 0, $CQ$7 )</f>
        <v>Please complete all cells in row</v>
      </c>
      <c r="CP19" s="357"/>
      <c r="CQ19" s="376">
        <f t="shared" ref="CQ19:CQ20" si="102" xml:space="preserve"> IF( ISNUMBER(G19 ), 0, 1 )</f>
        <v>1</v>
      </c>
      <c r="CR19" s="376">
        <f t="shared" ref="CR19:CR20" si="103" xml:space="preserve"> IF( ISNUMBER(H19 ), 0, 1 )</f>
        <v>1</v>
      </c>
      <c r="CS19" s="376">
        <f t="shared" ref="CS19:CS20" si="104" xml:space="preserve"> IF( ISNUMBER(I19 ), 0, 1 )</f>
        <v>1</v>
      </c>
      <c r="CT19" s="376">
        <f t="shared" ref="CT19:CT20" si="105" xml:space="preserve"> IF( ISNUMBER(J19 ), 0, 1 )</f>
        <v>1</v>
      </c>
      <c r="CU19" s="376">
        <f t="shared" ref="CU19:CU20" si="106" xml:space="preserve"> IF( ISNUMBER(K19 ), 0, 1 )</f>
        <v>1</v>
      </c>
      <c r="CV19" s="376">
        <f t="shared" ref="CV19:CV20" si="107" xml:space="preserve"> IF( ISNUMBER(L19 ), 0, 1 )</f>
        <v>1</v>
      </c>
      <c r="CW19" s="376">
        <f t="shared" ref="CW19:CW20" si="108" xml:space="preserve"> IF( ISNUMBER(M19 ), 0, 1 )</f>
        <v>1</v>
      </c>
      <c r="CX19" s="376">
        <f t="shared" ref="CX19:CX20" si="109" xml:space="preserve"> IF( ISNUMBER(N19 ), 0, 1 )</f>
        <v>1</v>
      </c>
      <c r="CY19" s="376">
        <f t="shared" ref="CY19:CY20" si="110" xml:space="preserve"> IF( ISNUMBER(O19 ), 0, 1 )</f>
        <v>1</v>
      </c>
      <c r="CZ19" s="376">
        <f t="shared" ref="CZ19:CZ20" si="111" xml:space="preserve"> IF( ISNUMBER(P19 ), 0, 1 )</f>
        <v>1</v>
      </c>
      <c r="DA19" s="376">
        <f t="shared" ref="DA19:DA20" si="112" xml:space="preserve"> IF( ISNUMBER(Q19 ), 0, 1 )</f>
        <v>1</v>
      </c>
      <c r="DB19" s="376">
        <f t="shared" ref="DB19:DB20" si="113" xml:space="preserve"> IF( ISNUMBER(R19 ), 0, 1 )</f>
        <v>1</v>
      </c>
      <c r="DC19" s="376">
        <f t="shared" ref="DC19:DC20" si="114" xml:space="preserve"> IF( ISNUMBER(S19 ), 0, 1 )</f>
        <v>1</v>
      </c>
      <c r="DD19" s="376">
        <f t="shared" ref="DD19:DD20" si="115" xml:space="preserve"> IF( ISNUMBER(T19 ), 0, 1 )</f>
        <v>1</v>
      </c>
      <c r="DE19" s="376">
        <f t="shared" ref="DE19:DE20" si="116" xml:space="preserve"> IF( ISNUMBER(U19 ), 0, 1 )</f>
        <v>1</v>
      </c>
      <c r="DF19" s="376">
        <f t="shared" ref="DF19:DF20" si="117" xml:space="preserve"> IF( ISNUMBER(V19 ), 0, 1 )</f>
        <v>1</v>
      </c>
      <c r="DG19" s="376">
        <f t="shared" ref="DG19:DG20" si="118" xml:space="preserve"> IF( ISNUMBER(W19 ), 0, 1 )</f>
        <v>1</v>
      </c>
      <c r="DH19" s="376">
        <f t="shared" ref="DH19:DH20" si="119" xml:space="preserve"> IF( ISNUMBER(X19 ), 0, 1 )</f>
        <v>1</v>
      </c>
      <c r="DI19" s="376">
        <f t="shared" ref="DI19:DI20" si="120" xml:space="preserve"> IF( ISNUMBER(Y19 ), 0, 1 )</f>
        <v>1</v>
      </c>
      <c r="DJ19" s="376">
        <f t="shared" ref="DJ19:DJ20" si="121" xml:space="preserve"> IF( ISNUMBER(Z19 ), 0, 1 )</f>
        <v>1</v>
      </c>
      <c r="DK19" s="376">
        <f t="shared" ref="DK19:DK20" si="122" xml:space="preserve"> IF( ISNUMBER(AA19 ), 0, 1 )</f>
        <v>1</v>
      </c>
      <c r="DL19" s="376">
        <f t="shared" ref="DL19:DL20" si="123" xml:space="preserve"> IF( ISNUMBER(AB19 ), 0, 1 )</f>
        <v>1</v>
      </c>
      <c r="DM19" s="376">
        <f t="shared" ref="DM19:DM20" si="124" xml:space="preserve"> IF( ISNUMBER(AC19 ), 0, 1 )</f>
        <v>1</v>
      </c>
      <c r="DN19" s="376">
        <f t="shared" ref="DN19:DN20" si="125" xml:space="preserve"> IF( ISNUMBER(AD19 ), 0, 1 )</f>
        <v>1</v>
      </c>
      <c r="DO19" s="376">
        <f t="shared" ref="DO19:DO20" si="126" xml:space="preserve"> IF( ISNUMBER(AE19 ), 0, 1 )</f>
        <v>1</v>
      </c>
      <c r="DP19" s="376">
        <f t="shared" ref="DP19:DP20" si="127" xml:space="preserve"> IF( ISNUMBER(AF19 ), 0, 1 )</f>
        <v>1</v>
      </c>
      <c r="DQ19" s="376">
        <f t="shared" ref="DQ19:DQ20" si="128" xml:space="preserve"> IF( ISNUMBER(AG19 ), 0, 1 )</f>
        <v>1</v>
      </c>
      <c r="DR19" s="376">
        <f t="shared" ref="DR19:DR20" si="129" xml:space="preserve"> IF( ISNUMBER(AH19 ), 0, 1 )</f>
        <v>1</v>
      </c>
      <c r="DS19" s="376">
        <f t="shared" ref="DS19:DS20" si="130" xml:space="preserve"> IF( ISNUMBER(AI19 ), 0, 1 )</f>
        <v>1</v>
      </c>
      <c r="DT19" s="376">
        <f t="shared" ref="DT19:DT20" si="131" xml:space="preserve"> IF( ISNUMBER(AJ19 ), 0, 1 )</f>
        <v>1</v>
      </c>
      <c r="DU19" s="376">
        <f t="shared" ref="DU19:DU20" si="132" xml:space="preserve"> IF( ISNUMBER(AK19 ), 0, 1 )</f>
        <v>1</v>
      </c>
      <c r="DV19" s="376">
        <f t="shared" ref="DV19:DV20" si="133" xml:space="preserve"> IF( ISNUMBER(AL19 ), 0, 1 )</f>
        <v>1</v>
      </c>
      <c r="DW19" s="376">
        <f t="shared" ref="DW19:DW20" si="134" xml:space="preserve"> IF( ISNUMBER(AM19 ), 0, 1 )</f>
        <v>1</v>
      </c>
      <c r="DX19" s="376">
        <f t="shared" ref="DX19:DX20" si="135" xml:space="preserve"> IF( ISNUMBER(AN19 ), 0, 1 )</f>
        <v>1</v>
      </c>
      <c r="DY19" s="376">
        <f t="shared" ref="DY19:DY20" si="136" xml:space="preserve"> IF( ISNUMBER(AO19 ), 0, 1 )</f>
        <v>1</v>
      </c>
      <c r="DZ19" s="376">
        <f t="shared" ref="DZ19:DZ20" si="137" xml:space="preserve"> IF( ISNUMBER(AP19 ), 0, 1 )</f>
        <v>1</v>
      </c>
      <c r="EA19" s="376">
        <f t="shared" ref="EA19:EA20" si="138" xml:space="preserve"> IF( ISNUMBER(AQ19 ), 0, 1 )</f>
        <v>1</v>
      </c>
      <c r="EB19" s="376">
        <f t="shared" ref="EB19:EB20" si="139" xml:space="preserve"> IF( ISNUMBER(AR19 ), 0, 1 )</f>
        <v>1</v>
      </c>
      <c r="EC19" s="376">
        <f t="shared" ref="EC19:EC20" si="140" xml:space="preserve"> IF( ISNUMBER(AS19 ), 0, 1 )</f>
        <v>1</v>
      </c>
      <c r="ED19" s="376">
        <f t="shared" ref="ED19:ED20" si="141" xml:space="preserve"> IF( ISNUMBER(AT19 ), 0, 1 )</f>
        <v>1</v>
      </c>
      <c r="EE19" s="376">
        <f t="shared" ref="EE19:EE20" si="142" xml:space="preserve"> IF( ISNUMBER(AU19 ), 0, 1 )</f>
        <v>1</v>
      </c>
      <c r="EF19" s="376">
        <f t="shared" ref="EF19:EF20" si="143" xml:space="preserve"> IF( ISNUMBER(AV19 ), 0, 1 )</f>
        <v>1</v>
      </c>
      <c r="EG19" s="376">
        <f t="shared" ref="EG19:EG20" si="144" xml:space="preserve"> IF( ISNUMBER(AW19 ), 0, 1 )</f>
        <v>1</v>
      </c>
      <c r="EH19" s="376">
        <f t="shared" ref="EH19:EH20" si="145" xml:space="preserve"> IF( ISNUMBER(AX19 ), 0, 1 )</f>
        <v>1</v>
      </c>
      <c r="EI19" s="376">
        <f t="shared" ref="EI19:EI20" si="146" xml:space="preserve"> IF( ISNUMBER(AY19 ), 0, 1 )</f>
        <v>1</v>
      </c>
      <c r="EJ19" s="376">
        <f t="shared" ref="EJ19:EJ20" si="147" xml:space="preserve"> IF( ISNUMBER(AZ19 ), 0, 1 )</f>
        <v>1</v>
      </c>
      <c r="EK19" s="376">
        <f t="shared" ref="EK19:EK20" si="148" xml:space="preserve"> IF( ISNUMBER(BA19 ), 0, 1 )</f>
        <v>1</v>
      </c>
      <c r="EL19" s="376">
        <f t="shared" ref="EL19:EL20" si="149" xml:space="preserve"> IF( ISNUMBER(BB19 ), 0, 1 )</f>
        <v>1</v>
      </c>
      <c r="EM19" s="376">
        <f t="shared" ref="EM19:EM20" si="150" xml:space="preserve"> IF( ISNUMBER(BC19 ), 0, 1 )</f>
        <v>1</v>
      </c>
      <c r="EN19" s="376">
        <f t="shared" ref="EN19:EN20" si="151" xml:space="preserve"> IF( ISNUMBER(BD19 ), 0, 1 )</f>
        <v>1</v>
      </c>
      <c r="EO19" s="376">
        <f t="shared" ref="EO19:EO20" si="152" xml:space="preserve"> IF( ISNUMBER(BE19 ), 0, 1 )</f>
        <v>1</v>
      </c>
      <c r="EP19" s="376">
        <f t="shared" ref="EP19:EP20" si="153" xml:space="preserve"> IF( ISNUMBER(BF19 ), 0, 1 )</f>
        <v>1</v>
      </c>
      <c r="EQ19" s="376">
        <f t="shared" ref="EQ19:EQ20" si="154" xml:space="preserve"> IF( ISNUMBER(BG19 ), 0, 1 )</f>
        <v>1</v>
      </c>
      <c r="ER19" s="376">
        <f t="shared" ref="ER19:ER20" si="155" xml:space="preserve"> IF( ISNUMBER(BH19 ), 0, 1 )</f>
        <v>1</v>
      </c>
      <c r="ES19" s="376">
        <f t="shared" ref="ES19:ES20" si="156" xml:space="preserve"> IF( ISNUMBER(BI19 ), 0, 1 )</f>
        <v>1</v>
      </c>
      <c r="ET19" s="376">
        <f t="shared" ref="ET19:ET20" si="157" xml:space="preserve"> IF( ISNUMBER(BJ19 ), 0, 1 )</f>
        <v>1</v>
      </c>
      <c r="EU19" s="376">
        <f t="shared" ref="EU19:EU20" si="158" xml:space="preserve"> IF( ISNUMBER(BK19 ), 0, 1 )</f>
        <v>1</v>
      </c>
      <c r="EV19" s="376">
        <f t="shared" ref="EV19:EV20" si="159" xml:space="preserve"> IF( ISNUMBER(BL19 ), 0, 1 )</f>
        <v>1</v>
      </c>
      <c r="EW19" s="376">
        <f t="shared" ref="EW19:EW20" si="160" xml:space="preserve"> IF( ISNUMBER(BM19 ), 0, 1 )</f>
        <v>1</v>
      </c>
      <c r="EX19" s="376">
        <f t="shared" ref="EX19:EX20" si="161" xml:space="preserve"> IF( ISNUMBER(BN19 ), 0, 1 )</f>
        <v>1</v>
      </c>
      <c r="EY19" s="376">
        <f t="shared" ref="EY19:EY20" si="162" xml:space="preserve"> IF( ISNUMBER(BO19 ), 0, 1 )</f>
        <v>1</v>
      </c>
      <c r="EZ19" s="376">
        <f t="shared" ref="EZ19:EZ20" si="163" xml:space="preserve"> IF( ISNUMBER(BP19 ), 0, 1 )</f>
        <v>1</v>
      </c>
      <c r="FA19" s="376">
        <f t="shared" ref="FA19:FA20" si="164" xml:space="preserve"> IF( ISNUMBER(BQ19 ), 0, 1 )</f>
        <v>1</v>
      </c>
      <c r="FB19" s="376">
        <f t="shared" ref="FB19:FB20" si="165" xml:space="preserve"> IF( ISNUMBER(BR19 ), 0, 1 )</f>
        <v>1</v>
      </c>
      <c r="FC19" s="376">
        <f t="shared" ref="FC19:FC20" si="166" xml:space="preserve"> IF( ISNUMBER(BS19 ), 0, 1 )</f>
        <v>1</v>
      </c>
      <c r="FD19" s="376">
        <f t="shared" ref="FD19:FD20" si="167" xml:space="preserve"> IF( ISNUMBER(BT19 ), 0, 1 )</f>
        <v>1</v>
      </c>
      <c r="FE19" s="376">
        <f t="shared" ref="FE19:FE20" si="168" xml:space="preserve"> IF( ISNUMBER(BU19 ), 0, 1 )</f>
        <v>1</v>
      </c>
      <c r="FF19" s="376">
        <f t="shared" ref="FF19:FF20" si="169" xml:space="preserve"> IF( ISNUMBER(BV19 ), 0, 1 )</f>
        <v>1</v>
      </c>
      <c r="FG19" s="376">
        <f t="shared" ref="FG19:FG20" si="170" xml:space="preserve"> IF( ISNUMBER(BW19 ), 0, 1 )</f>
        <v>1</v>
      </c>
      <c r="FH19" s="376">
        <f t="shared" ref="FH19:FH20" si="171" xml:space="preserve"> IF( ISNUMBER(BX19 ), 0, 1 )</f>
        <v>1</v>
      </c>
      <c r="FI19" s="376">
        <f t="shared" ref="FI19:FI20" si="172" xml:space="preserve"> IF( ISNUMBER(BY19 ), 0, 1 )</f>
        <v>1</v>
      </c>
      <c r="FJ19" s="376">
        <f t="shared" ref="FJ19:FJ20" si="173" xml:space="preserve"> IF( ISNUMBER(BZ19 ), 0, 1 )</f>
        <v>1</v>
      </c>
      <c r="FK19" s="376">
        <f t="shared" ref="FK19:FK20" si="174" xml:space="preserve"> IF( ISNUMBER(CA19 ), 0, 1 )</f>
        <v>1</v>
      </c>
      <c r="FL19" s="376">
        <f t="shared" ref="FL19:FL20" si="175" xml:space="preserve"> IF( ISNUMBER(CB19 ), 0, 1 )</f>
        <v>1</v>
      </c>
      <c r="FM19" s="376">
        <f t="shared" ref="FM19:FM20" si="176" xml:space="preserve"> IF( ISNUMBER(CC19 ), 0, 1 )</f>
        <v>1</v>
      </c>
      <c r="FN19" s="376">
        <f t="shared" ref="FN19:FN20" si="177" xml:space="preserve"> IF( ISNUMBER(CD19 ), 0, 1 )</f>
        <v>1</v>
      </c>
      <c r="FO19" s="376">
        <f t="shared" ref="FO19:FO20" si="178" xml:space="preserve"> IF( ISNUMBER(CE19 ), 0, 1 )</f>
        <v>1</v>
      </c>
      <c r="FP19" s="376">
        <f t="shared" ref="FP19:FP20" si="179" xml:space="preserve"> IF( ISNUMBER(CF19 ), 0, 1 )</f>
        <v>1</v>
      </c>
      <c r="FQ19" s="376">
        <f t="shared" ref="FQ19:FQ20" si="180" xml:space="preserve"> IF( ISNUMBER(CG19 ), 0, 1 )</f>
        <v>1</v>
      </c>
      <c r="FR19" s="376">
        <f t="shared" ref="FR19:FR20" si="181" xml:space="preserve"> IF( ISNUMBER(CH19 ), 0, 1 )</f>
        <v>0</v>
      </c>
      <c r="FS19" s="357"/>
      <c r="FU19" s="352"/>
      <c r="FV19" s="352"/>
      <c r="FW19" s="352"/>
      <c r="FX19" s="352"/>
      <c r="FY19" s="356"/>
    </row>
    <row r="20" spans="1:181" s="374" customFormat="1" ht="14.25" customHeight="1" thickBot="1">
      <c r="B20" s="383">
        <v>3</v>
      </c>
      <c r="C20" s="382" t="s">
        <v>697</v>
      </c>
      <c r="D20" s="381" t="s">
        <v>627</v>
      </c>
      <c r="E20" s="380">
        <v>2</v>
      </c>
      <c r="F20" s="379"/>
      <c r="G20" s="378"/>
      <c r="H20" s="379"/>
      <c r="I20" s="379"/>
      <c r="J20" s="379"/>
      <c r="K20" s="379"/>
      <c r="L20" s="379"/>
      <c r="M20" s="379"/>
      <c r="N20" s="379"/>
      <c r="O20" s="379"/>
      <c r="P20" s="379"/>
      <c r="Q20" s="379"/>
      <c r="R20" s="379"/>
      <c r="S20" s="379"/>
      <c r="T20" s="379"/>
      <c r="U20" s="379"/>
      <c r="V20" s="379"/>
      <c r="W20" s="379"/>
      <c r="X20" s="379"/>
      <c r="Y20" s="379"/>
      <c r="Z20" s="379"/>
      <c r="AA20" s="379"/>
      <c r="AB20" s="379"/>
      <c r="AC20" s="379"/>
      <c r="AD20" s="379"/>
      <c r="AE20" s="379"/>
      <c r="AF20" s="379"/>
      <c r="AG20" s="379"/>
      <c r="AH20" s="379"/>
      <c r="AI20" s="379"/>
      <c r="AJ20" s="379"/>
      <c r="AK20" s="379"/>
      <c r="AL20" s="379"/>
      <c r="AM20" s="379"/>
      <c r="AN20" s="379"/>
      <c r="AO20" s="379"/>
      <c r="AP20" s="379"/>
      <c r="AQ20" s="379"/>
      <c r="AR20" s="379"/>
      <c r="AS20" s="379"/>
      <c r="AT20" s="379"/>
      <c r="AU20" s="379"/>
      <c r="AV20" s="379"/>
      <c r="AW20" s="379"/>
      <c r="AX20" s="379"/>
      <c r="AY20" s="379"/>
      <c r="AZ20" s="379"/>
      <c r="BA20" s="379"/>
      <c r="BB20" s="379"/>
      <c r="BC20" s="379"/>
      <c r="BD20" s="379"/>
      <c r="BE20" s="379"/>
      <c r="BF20" s="379"/>
      <c r="BG20" s="379"/>
      <c r="BH20" s="379"/>
      <c r="BI20" s="379"/>
      <c r="BJ20" s="379"/>
      <c r="BK20" s="379"/>
      <c r="BL20" s="379"/>
      <c r="BM20" s="379"/>
      <c r="BN20" s="379"/>
      <c r="BO20" s="379"/>
      <c r="BP20" s="379"/>
      <c r="BQ20" s="379"/>
      <c r="BR20" s="379"/>
      <c r="BS20" s="379"/>
      <c r="BT20" s="379"/>
      <c r="BU20" s="379"/>
      <c r="BV20" s="379"/>
      <c r="BW20" s="379"/>
      <c r="BX20" s="379"/>
      <c r="BY20" s="379"/>
      <c r="BZ20" s="379"/>
      <c r="CA20" s="379"/>
      <c r="CB20" s="379"/>
      <c r="CC20" s="379"/>
      <c r="CD20" s="379"/>
      <c r="CE20" s="379"/>
      <c r="CF20" s="378"/>
      <c r="CG20" s="379"/>
      <c r="CH20" s="517">
        <f xml:space="preserve"> IFERROR( SUM( F20:CG20 ), 0 )</f>
        <v>0</v>
      </c>
      <c r="CI20" s="354"/>
      <c r="CJ20" s="377"/>
      <c r="CK20" s="354"/>
      <c r="CL20" s="385"/>
      <c r="CM20" s="354"/>
      <c r="CN20" s="357"/>
      <c r="CO20" s="106" t="str">
        <f>IF( SUM( CP20:FQ20 ) = 0, 0, $CQ$7 )</f>
        <v>Please complete all cells in row</v>
      </c>
      <c r="CP20" s="357"/>
      <c r="CQ20" s="376">
        <f t="shared" si="102"/>
        <v>1</v>
      </c>
      <c r="CR20" s="376">
        <f t="shared" si="103"/>
        <v>1</v>
      </c>
      <c r="CS20" s="376">
        <f t="shared" si="104"/>
        <v>1</v>
      </c>
      <c r="CT20" s="376">
        <f t="shared" si="105"/>
        <v>1</v>
      </c>
      <c r="CU20" s="376">
        <f t="shared" si="106"/>
        <v>1</v>
      </c>
      <c r="CV20" s="376">
        <f t="shared" si="107"/>
        <v>1</v>
      </c>
      <c r="CW20" s="376">
        <f t="shared" si="108"/>
        <v>1</v>
      </c>
      <c r="CX20" s="376">
        <f t="shared" si="109"/>
        <v>1</v>
      </c>
      <c r="CY20" s="376">
        <f t="shared" si="110"/>
        <v>1</v>
      </c>
      <c r="CZ20" s="376">
        <f t="shared" si="111"/>
        <v>1</v>
      </c>
      <c r="DA20" s="376">
        <f t="shared" si="112"/>
        <v>1</v>
      </c>
      <c r="DB20" s="376">
        <f t="shared" si="113"/>
        <v>1</v>
      </c>
      <c r="DC20" s="376">
        <f t="shared" si="114"/>
        <v>1</v>
      </c>
      <c r="DD20" s="376">
        <f t="shared" si="115"/>
        <v>1</v>
      </c>
      <c r="DE20" s="376">
        <f t="shared" si="116"/>
        <v>1</v>
      </c>
      <c r="DF20" s="376">
        <f t="shared" si="117"/>
        <v>1</v>
      </c>
      <c r="DG20" s="376">
        <f t="shared" si="118"/>
        <v>1</v>
      </c>
      <c r="DH20" s="376">
        <f t="shared" si="119"/>
        <v>1</v>
      </c>
      <c r="DI20" s="376">
        <f t="shared" si="120"/>
        <v>1</v>
      </c>
      <c r="DJ20" s="376">
        <f t="shared" si="121"/>
        <v>1</v>
      </c>
      <c r="DK20" s="376">
        <f t="shared" si="122"/>
        <v>1</v>
      </c>
      <c r="DL20" s="376">
        <f t="shared" si="123"/>
        <v>1</v>
      </c>
      <c r="DM20" s="376">
        <f t="shared" si="124"/>
        <v>1</v>
      </c>
      <c r="DN20" s="376">
        <f t="shared" si="125"/>
        <v>1</v>
      </c>
      <c r="DO20" s="376">
        <f t="shared" si="126"/>
        <v>1</v>
      </c>
      <c r="DP20" s="376">
        <f t="shared" si="127"/>
        <v>1</v>
      </c>
      <c r="DQ20" s="376">
        <f t="shared" si="128"/>
        <v>1</v>
      </c>
      <c r="DR20" s="376">
        <f t="shared" si="129"/>
        <v>1</v>
      </c>
      <c r="DS20" s="376">
        <f t="shared" si="130"/>
        <v>1</v>
      </c>
      <c r="DT20" s="376">
        <f t="shared" si="131"/>
        <v>1</v>
      </c>
      <c r="DU20" s="376">
        <f t="shared" si="132"/>
        <v>1</v>
      </c>
      <c r="DV20" s="376">
        <f t="shared" si="133"/>
        <v>1</v>
      </c>
      <c r="DW20" s="376">
        <f t="shared" si="134"/>
        <v>1</v>
      </c>
      <c r="DX20" s="376">
        <f t="shared" si="135"/>
        <v>1</v>
      </c>
      <c r="DY20" s="376">
        <f t="shared" si="136"/>
        <v>1</v>
      </c>
      <c r="DZ20" s="376">
        <f t="shared" si="137"/>
        <v>1</v>
      </c>
      <c r="EA20" s="376">
        <f t="shared" si="138"/>
        <v>1</v>
      </c>
      <c r="EB20" s="376">
        <f t="shared" si="139"/>
        <v>1</v>
      </c>
      <c r="EC20" s="376">
        <f t="shared" si="140"/>
        <v>1</v>
      </c>
      <c r="ED20" s="376">
        <f t="shared" si="141"/>
        <v>1</v>
      </c>
      <c r="EE20" s="376">
        <f t="shared" si="142"/>
        <v>1</v>
      </c>
      <c r="EF20" s="376">
        <f t="shared" si="143"/>
        <v>1</v>
      </c>
      <c r="EG20" s="376">
        <f t="shared" si="144"/>
        <v>1</v>
      </c>
      <c r="EH20" s="376">
        <f t="shared" si="145"/>
        <v>1</v>
      </c>
      <c r="EI20" s="376">
        <f t="shared" si="146"/>
        <v>1</v>
      </c>
      <c r="EJ20" s="376">
        <f t="shared" si="147"/>
        <v>1</v>
      </c>
      <c r="EK20" s="376">
        <f t="shared" si="148"/>
        <v>1</v>
      </c>
      <c r="EL20" s="376">
        <f t="shared" si="149"/>
        <v>1</v>
      </c>
      <c r="EM20" s="376">
        <f t="shared" si="150"/>
        <v>1</v>
      </c>
      <c r="EN20" s="376">
        <f t="shared" si="151"/>
        <v>1</v>
      </c>
      <c r="EO20" s="376">
        <f t="shared" si="152"/>
        <v>1</v>
      </c>
      <c r="EP20" s="376">
        <f t="shared" si="153"/>
        <v>1</v>
      </c>
      <c r="EQ20" s="376">
        <f t="shared" si="154"/>
        <v>1</v>
      </c>
      <c r="ER20" s="376">
        <f t="shared" si="155"/>
        <v>1</v>
      </c>
      <c r="ES20" s="376">
        <f t="shared" si="156"/>
        <v>1</v>
      </c>
      <c r="ET20" s="376">
        <f t="shared" si="157"/>
        <v>1</v>
      </c>
      <c r="EU20" s="376">
        <f t="shared" si="158"/>
        <v>1</v>
      </c>
      <c r="EV20" s="376">
        <f t="shared" si="159"/>
        <v>1</v>
      </c>
      <c r="EW20" s="376">
        <f t="shared" si="160"/>
        <v>1</v>
      </c>
      <c r="EX20" s="376">
        <f t="shared" si="161"/>
        <v>1</v>
      </c>
      <c r="EY20" s="376">
        <f t="shared" si="162"/>
        <v>1</v>
      </c>
      <c r="EZ20" s="376">
        <f t="shared" si="163"/>
        <v>1</v>
      </c>
      <c r="FA20" s="376">
        <f t="shared" si="164"/>
        <v>1</v>
      </c>
      <c r="FB20" s="376">
        <f t="shared" si="165"/>
        <v>1</v>
      </c>
      <c r="FC20" s="376">
        <f t="shared" si="166"/>
        <v>1</v>
      </c>
      <c r="FD20" s="376">
        <f t="shared" si="167"/>
        <v>1</v>
      </c>
      <c r="FE20" s="376">
        <f t="shared" si="168"/>
        <v>1</v>
      </c>
      <c r="FF20" s="376">
        <f t="shared" si="169"/>
        <v>1</v>
      </c>
      <c r="FG20" s="376">
        <f t="shared" si="170"/>
        <v>1</v>
      </c>
      <c r="FH20" s="376">
        <f t="shared" si="171"/>
        <v>1</v>
      </c>
      <c r="FI20" s="376">
        <f t="shared" si="172"/>
        <v>1</v>
      </c>
      <c r="FJ20" s="376">
        <f t="shared" si="173"/>
        <v>1</v>
      </c>
      <c r="FK20" s="376">
        <f t="shared" si="174"/>
        <v>1</v>
      </c>
      <c r="FL20" s="376">
        <f t="shared" si="175"/>
        <v>1</v>
      </c>
      <c r="FM20" s="376">
        <f t="shared" si="176"/>
        <v>1</v>
      </c>
      <c r="FN20" s="376">
        <f t="shared" si="177"/>
        <v>1</v>
      </c>
      <c r="FO20" s="376">
        <f t="shared" si="178"/>
        <v>1</v>
      </c>
      <c r="FP20" s="376">
        <f t="shared" si="179"/>
        <v>1</v>
      </c>
      <c r="FQ20" s="376">
        <f t="shared" si="180"/>
        <v>1</v>
      </c>
      <c r="FR20" s="376">
        <f t="shared" si="181"/>
        <v>0</v>
      </c>
      <c r="FS20" s="357"/>
      <c r="FU20" s="352"/>
      <c r="FV20" s="352"/>
      <c r="FW20" s="352"/>
      <c r="FX20" s="352"/>
      <c r="FY20" s="356"/>
    </row>
    <row r="21" spans="1:181" s="356" customFormat="1" ht="14.25" customHeight="1" thickTop="1">
      <c r="CI21" s="354"/>
      <c r="CJ21" s="354"/>
      <c r="CK21" s="354"/>
      <c r="CL21" s="354"/>
      <c r="CM21" s="354"/>
      <c r="CN21" s="357"/>
      <c r="CO21" s="354"/>
      <c r="CP21" s="357"/>
      <c r="CQ21" s="354"/>
      <c r="CR21" s="354"/>
      <c r="CS21" s="354"/>
      <c r="CT21" s="354"/>
      <c r="CU21" s="354"/>
      <c r="CV21" s="354"/>
      <c r="CW21" s="354"/>
      <c r="CX21" s="354"/>
      <c r="CY21" s="354"/>
      <c r="CZ21" s="354"/>
      <c r="DA21" s="354"/>
      <c r="DB21" s="354"/>
      <c r="DC21" s="354"/>
      <c r="DD21" s="354"/>
      <c r="DE21" s="354"/>
      <c r="DF21" s="354"/>
      <c r="DG21" s="354"/>
      <c r="DH21" s="354"/>
      <c r="DI21" s="354"/>
      <c r="DJ21" s="354"/>
      <c r="DK21" s="354"/>
      <c r="DL21" s="354"/>
      <c r="DM21" s="354"/>
      <c r="DN21" s="354"/>
      <c r="DO21" s="354"/>
      <c r="DP21" s="354"/>
      <c r="DQ21" s="354"/>
      <c r="DR21" s="354"/>
      <c r="DS21" s="354"/>
      <c r="DT21" s="354"/>
      <c r="DU21" s="354"/>
      <c r="DV21" s="354"/>
      <c r="DW21" s="354"/>
      <c r="DX21" s="354"/>
      <c r="DY21" s="354"/>
      <c r="DZ21" s="354"/>
      <c r="EA21" s="354"/>
      <c r="EB21" s="354"/>
      <c r="EC21" s="354"/>
      <c r="ED21" s="354"/>
      <c r="EE21" s="354"/>
      <c r="EF21" s="354"/>
      <c r="EG21" s="354"/>
      <c r="EH21" s="354"/>
      <c r="EI21" s="354"/>
      <c r="EJ21" s="354"/>
      <c r="EK21" s="354"/>
      <c r="EL21" s="354"/>
      <c r="EM21" s="354"/>
      <c r="EN21" s="354"/>
      <c r="EO21" s="354"/>
      <c r="EP21" s="354"/>
      <c r="EQ21" s="354"/>
      <c r="ER21" s="354"/>
      <c r="ES21" s="354"/>
      <c r="ET21" s="354"/>
      <c r="EU21" s="354"/>
      <c r="EV21" s="354"/>
      <c r="EW21" s="354"/>
      <c r="EX21" s="354"/>
      <c r="EY21" s="354"/>
      <c r="EZ21" s="354"/>
      <c r="FA21" s="354"/>
      <c r="FB21" s="354"/>
      <c r="FC21" s="354"/>
      <c r="FD21" s="354"/>
      <c r="FE21" s="354"/>
      <c r="FF21" s="354"/>
      <c r="FG21" s="354"/>
      <c r="FH21" s="354"/>
      <c r="FI21" s="354"/>
      <c r="FJ21" s="354"/>
      <c r="FK21" s="354"/>
      <c r="FL21" s="354"/>
      <c r="FM21" s="354"/>
      <c r="FN21" s="354"/>
      <c r="FO21" s="354"/>
      <c r="FP21" s="354"/>
      <c r="FQ21" s="354"/>
      <c r="FR21" s="354"/>
      <c r="FS21" s="357"/>
      <c r="FU21" s="354"/>
      <c r="FV21" s="354"/>
      <c r="FW21" s="354"/>
      <c r="FX21" s="354"/>
      <c r="FY21" s="354"/>
    </row>
    <row r="22" spans="1:181" s="374" customFormat="1" ht="14.25" customHeight="1">
      <c r="B22" s="46"/>
      <c r="C22" s="5"/>
      <c r="D22" s="5"/>
      <c r="E22" s="5"/>
      <c r="F22" s="5"/>
      <c r="G22" s="375"/>
      <c r="H22" s="375"/>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354"/>
      <c r="CK22" s="11"/>
      <c r="CL22" s="354"/>
      <c r="CM22" s="354"/>
      <c r="CN22" s="357"/>
      <c r="CO22" s="354"/>
      <c r="CP22" s="357"/>
      <c r="CQ22" s="354"/>
      <c r="CR22" s="354"/>
      <c r="CS22" s="354"/>
      <c r="CT22" s="354"/>
      <c r="CU22" s="354"/>
      <c r="CV22" s="354"/>
      <c r="CW22" s="354"/>
      <c r="CX22" s="354"/>
      <c r="CY22" s="354"/>
      <c r="CZ22" s="354"/>
      <c r="DA22" s="354"/>
      <c r="DB22" s="354"/>
      <c r="DC22" s="354"/>
      <c r="DD22" s="354"/>
      <c r="DE22" s="354"/>
      <c r="DF22" s="354"/>
      <c r="DG22" s="354"/>
      <c r="DH22" s="354"/>
      <c r="DI22" s="354"/>
      <c r="DJ22" s="354"/>
      <c r="DK22" s="354"/>
      <c r="DL22" s="354"/>
      <c r="DM22" s="354"/>
      <c r="DN22" s="354"/>
      <c r="DO22" s="354"/>
      <c r="DP22" s="354"/>
      <c r="DQ22" s="354"/>
      <c r="DR22" s="354"/>
      <c r="DS22" s="354"/>
      <c r="DT22" s="354"/>
      <c r="DU22" s="354"/>
      <c r="DV22" s="354"/>
      <c r="DW22" s="354"/>
      <c r="DX22" s="354"/>
      <c r="DY22" s="354"/>
      <c r="DZ22" s="354"/>
      <c r="EA22" s="354"/>
      <c r="EB22" s="354"/>
      <c r="EC22" s="354"/>
      <c r="ED22" s="354"/>
      <c r="EE22" s="354"/>
      <c r="EF22" s="354"/>
      <c r="EG22" s="354"/>
      <c r="EH22" s="354"/>
      <c r="EI22" s="354"/>
      <c r="EJ22" s="354"/>
      <c r="EK22" s="354"/>
      <c r="EL22" s="354"/>
      <c r="EM22" s="354"/>
      <c r="EN22" s="354"/>
      <c r="EO22" s="354"/>
      <c r="EP22" s="354"/>
      <c r="EQ22" s="354"/>
      <c r="ER22" s="354"/>
      <c r="ES22" s="354"/>
      <c r="ET22" s="354"/>
      <c r="EU22" s="354"/>
      <c r="EV22" s="354"/>
      <c r="EW22" s="354"/>
      <c r="EX22" s="354"/>
      <c r="EY22" s="354"/>
      <c r="EZ22" s="354"/>
      <c r="FA22" s="354"/>
      <c r="FB22" s="354"/>
      <c r="FC22" s="354"/>
      <c r="FD22" s="354"/>
      <c r="FE22" s="354"/>
      <c r="FF22" s="354"/>
      <c r="FG22" s="354"/>
      <c r="FH22" s="354"/>
      <c r="FI22" s="354"/>
      <c r="FJ22" s="354"/>
      <c r="FK22" s="354"/>
      <c r="FL22" s="354"/>
      <c r="FM22" s="354"/>
      <c r="FN22" s="354"/>
      <c r="FO22" s="354"/>
      <c r="FP22" s="354"/>
      <c r="FQ22" s="354"/>
      <c r="FR22" s="354"/>
      <c r="FS22" s="357"/>
      <c r="FU22" s="354"/>
      <c r="FV22" s="354"/>
      <c r="FW22" s="354"/>
      <c r="FX22" s="354"/>
      <c r="FY22" s="354"/>
    </row>
    <row r="23" spans="1:181" ht="14.25" customHeight="1">
      <c r="B23" s="12" t="s">
        <v>659</v>
      </c>
      <c r="C23" s="12"/>
      <c r="D23" s="13"/>
      <c r="E23" s="14"/>
      <c r="F23" s="14"/>
      <c r="G23" s="14"/>
      <c r="H23" s="14"/>
      <c r="I23" s="372"/>
      <c r="J23" s="372"/>
      <c r="K23" s="372"/>
      <c r="L23" s="372"/>
      <c r="M23" s="371"/>
      <c r="N23" s="371"/>
      <c r="O23" s="371"/>
      <c r="P23" s="371"/>
      <c r="Q23" s="371"/>
      <c r="R23" s="371"/>
      <c r="S23" s="371"/>
      <c r="T23" s="371"/>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N23" s="357"/>
      <c r="CO23" s="354"/>
      <c r="CP23" s="357"/>
      <c r="FS23" s="357"/>
      <c r="FU23" s="354"/>
      <c r="FV23" s="354"/>
      <c r="FW23" s="354"/>
      <c r="FX23" s="354"/>
      <c r="FY23" s="354"/>
    </row>
    <row r="24" spans="1:181" ht="14.25" customHeight="1">
      <c r="B24" s="373"/>
      <c r="C24" s="366" t="s">
        <v>660</v>
      </c>
      <c r="D24" s="13"/>
      <c r="E24" s="14"/>
      <c r="F24" s="14"/>
      <c r="G24" s="14"/>
      <c r="H24" s="14"/>
      <c r="I24" s="372"/>
      <c r="J24" s="372"/>
      <c r="K24" s="372"/>
      <c r="L24" s="372"/>
      <c r="M24" s="371"/>
      <c r="N24" s="371"/>
      <c r="O24" s="371"/>
      <c r="P24" s="371"/>
      <c r="Q24" s="371"/>
      <c r="R24" s="371"/>
      <c r="S24" s="371"/>
      <c r="T24" s="371"/>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N24" s="357"/>
      <c r="CO24" s="354"/>
      <c r="CP24" s="357"/>
      <c r="FS24" s="357"/>
    </row>
    <row r="25" spans="1:181" ht="14.25" customHeight="1">
      <c r="B25" s="370"/>
      <c r="C25" s="366" t="s">
        <v>661</v>
      </c>
      <c r="D25" s="18"/>
      <c r="E25" s="362"/>
      <c r="F25" s="362"/>
      <c r="G25" s="362"/>
      <c r="H25" s="362"/>
      <c r="I25" s="362"/>
      <c r="J25" s="362"/>
      <c r="K25" s="362"/>
      <c r="L25" s="362"/>
      <c r="M25" s="364"/>
      <c r="N25" s="362"/>
      <c r="O25" s="362"/>
      <c r="P25" s="362"/>
      <c r="Q25" s="362"/>
      <c r="R25" s="362"/>
      <c r="S25" s="362"/>
      <c r="T25" s="362"/>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N25" s="357"/>
      <c r="CO25" s="354"/>
      <c r="CP25" s="357"/>
      <c r="FS25" s="357"/>
    </row>
    <row r="26" spans="1:181" ht="14.25" customHeight="1">
      <c r="B26" s="369"/>
      <c r="C26" s="366" t="s">
        <v>662</v>
      </c>
      <c r="D26" s="21"/>
      <c r="E26" s="362"/>
      <c r="F26" s="362"/>
      <c r="G26" s="362"/>
      <c r="H26" s="362"/>
      <c r="I26" s="362"/>
      <c r="J26" s="362"/>
      <c r="K26" s="362"/>
      <c r="L26" s="362"/>
      <c r="M26" s="364"/>
      <c r="N26" s="362"/>
      <c r="O26" s="362"/>
      <c r="P26" s="362"/>
      <c r="Q26" s="362"/>
      <c r="R26" s="362"/>
      <c r="S26" s="362"/>
      <c r="T26" s="362"/>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N26" s="357"/>
      <c r="CO26" s="354"/>
      <c r="CP26" s="357"/>
      <c r="FS26" s="357"/>
    </row>
    <row r="27" spans="1:181" ht="14.25" customHeight="1">
      <c r="B27" s="368"/>
      <c r="C27" s="366" t="s">
        <v>663</v>
      </c>
      <c r="D27" s="18"/>
      <c r="E27" s="362"/>
      <c r="F27" s="362"/>
      <c r="G27" s="362"/>
      <c r="H27" s="362"/>
      <c r="I27" s="362"/>
      <c r="J27" s="362"/>
      <c r="K27" s="362"/>
      <c r="L27" s="362"/>
      <c r="M27" s="364"/>
      <c r="N27" s="362"/>
      <c r="O27" s="362"/>
      <c r="P27" s="362"/>
      <c r="Q27" s="362"/>
      <c r="R27" s="362"/>
      <c r="S27" s="362"/>
      <c r="T27" s="362"/>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N27" s="357"/>
      <c r="CO27" s="354"/>
      <c r="CP27" s="357"/>
      <c r="FS27" s="357"/>
    </row>
    <row r="28" spans="1:181" ht="14.25" customHeight="1">
      <c r="B28" s="367"/>
      <c r="C28" s="366" t="s">
        <v>664</v>
      </c>
      <c r="D28" s="18"/>
      <c r="E28" s="362"/>
      <c r="F28" s="362"/>
      <c r="G28" s="362"/>
      <c r="H28" s="362"/>
      <c r="I28" s="362"/>
      <c r="J28" s="362"/>
      <c r="K28" s="362"/>
      <c r="L28" s="362"/>
      <c r="M28" s="364"/>
      <c r="N28" s="362"/>
      <c r="O28" s="362"/>
      <c r="P28" s="362"/>
      <c r="Q28" s="362"/>
      <c r="R28" s="362"/>
      <c r="S28" s="362"/>
      <c r="T28" s="362"/>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N28" s="357"/>
      <c r="CO28" s="354"/>
      <c r="CP28" s="357"/>
      <c r="FS28" s="357"/>
    </row>
    <row r="29" spans="1:181" ht="14.25" customHeight="1" thickBot="1">
      <c r="B29" s="362"/>
      <c r="C29" s="365"/>
      <c r="D29" s="365"/>
      <c r="E29" s="362"/>
      <c r="F29" s="362"/>
      <c r="G29" s="362"/>
      <c r="H29" s="362"/>
      <c r="I29" s="362"/>
      <c r="J29" s="362"/>
      <c r="K29" s="362"/>
      <c r="L29" s="362"/>
      <c r="M29" s="364"/>
      <c r="N29" s="362"/>
      <c r="O29" s="362"/>
      <c r="P29" s="362"/>
      <c r="Q29" s="362"/>
      <c r="R29" s="362"/>
      <c r="S29" s="362"/>
      <c r="T29" s="362"/>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N29" s="357"/>
      <c r="CO29" s="354"/>
      <c r="CP29" s="357"/>
      <c r="FS29" s="357"/>
    </row>
    <row r="30" spans="1:181" ht="15.75" customHeight="1" thickTop="1" thickBot="1">
      <c r="A30" s="361"/>
      <c r="B30" s="439" t="s">
        <v>665</v>
      </c>
      <c r="C30" s="441"/>
      <c r="D30" s="441"/>
      <c r="E30" s="441"/>
      <c r="F30" s="441"/>
      <c r="G30" s="441"/>
      <c r="H30" s="441"/>
      <c r="I30" s="441"/>
      <c r="J30" s="441"/>
      <c r="K30" s="441"/>
      <c r="L30" s="441"/>
      <c r="M30" s="441"/>
      <c r="N30" s="441"/>
      <c r="O30" s="441"/>
      <c r="P30" s="441"/>
      <c r="Q30" s="441"/>
      <c r="R30" s="442"/>
      <c r="S30" s="363"/>
      <c r="T30" s="363"/>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N30" s="357"/>
      <c r="CO30" s="354"/>
      <c r="CP30" s="357"/>
      <c r="FS30" s="357"/>
    </row>
    <row r="31" spans="1:181" ht="14.25" customHeight="1" thickTop="1" thickBot="1">
      <c r="A31" s="361"/>
      <c r="B31" s="12"/>
      <c r="C31" s="21"/>
      <c r="D31" s="21"/>
      <c r="E31" s="12"/>
      <c r="F31" s="12"/>
      <c r="G31" s="12"/>
      <c r="H31" s="12"/>
      <c r="I31" s="12"/>
      <c r="J31" s="362"/>
      <c r="K31" s="12"/>
      <c r="L31" s="12"/>
      <c r="M31" s="12"/>
      <c r="N31" s="362"/>
      <c r="O31" s="362"/>
      <c r="P31" s="362"/>
      <c r="Q31" s="362"/>
      <c r="R31" s="362"/>
      <c r="S31" s="362"/>
      <c r="T31" s="362"/>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N31" s="357"/>
      <c r="CO31" s="354"/>
      <c r="CP31" s="357"/>
      <c r="FS31" s="357"/>
    </row>
    <row r="32" spans="1:181" ht="53.25" customHeight="1" thickTop="1" thickBot="1">
      <c r="A32" s="361"/>
      <c r="B32" s="426" t="s">
        <v>1005</v>
      </c>
      <c r="C32" s="427"/>
      <c r="D32" s="427"/>
      <c r="E32" s="427"/>
      <c r="F32" s="427"/>
      <c r="G32" s="427"/>
      <c r="H32" s="427"/>
      <c r="I32" s="427"/>
      <c r="J32" s="427"/>
      <c r="K32" s="427"/>
      <c r="L32" s="427"/>
      <c r="M32" s="427"/>
      <c r="N32" s="427"/>
      <c r="O32" s="427"/>
      <c r="P32" s="427"/>
      <c r="Q32" s="427"/>
      <c r="R32" s="428"/>
      <c r="S32" s="26"/>
      <c r="T32" s="2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N32" s="357"/>
      <c r="CO32" s="354"/>
      <c r="CP32" s="357"/>
      <c r="FS32" s="357"/>
    </row>
    <row r="33" spans="1:181" ht="15" customHeight="1" thickTop="1" thickBot="1">
      <c r="A33" s="361"/>
      <c r="B33" s="5"/>
      <c r="C33" s="5"/>
      <c r="D33" s="5"/>
      <c r="E33" s="5"/>
      <c r="F33" s="5"/>
      <c r="G33" s="5"/>
      <c r="H33" s="5"/>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N33" s="357"/>
      <c r="CO33" s="6"/>
      <c r="CP33" s="357"/>
      <c r="FS33" s="357"/>
    </row>
    <row r="34" spans="1:181" ht="15" customHeight="1" thickTop="1" thickBot="1">
      <c r="B34" s="227" t="s">
        <v>667</v>
      </c>
      <c r="C34" s="429" t="s">
        <v>668</v>
      </c>
      <c r="D34" s="430"/>
      <c r="E34" s="430"/>
      <c r="F34" s="430"/>
      <c r="G34" s="430"/>
      <c r="H34" s="430"/>
      <c r="I34" s="430"/>
      <c r="J34" s="430"/>
      <c r="K34" s="430"/>
      <c r="L34" s="430"/>
      <c r="M34" s="430"/>
      <c r="N34" s="430"/>
      <c r="O34" s="430"/>
      <c r="P34" s="430"/>
      <c r="Q34" s="430"/>
      <c r="R34" s="431"/>
      <c r="S34" s="27"/>
      <c r="T34" s="27"/>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N34" s="357"/>
      <c r="CO34" s="6"/>
      <c r="CP34" s="357"/>
      <c r="FS34" s="357"/>
    </row>
    <row r="35" spans="1:181" ht="15" customHeight="1" thickTop="1" thickBot="1">
      <c r="B35" s="360" t="s">
        <v>669</v>
      </c>
      <c r="C35" s="432" t="s">
        <v>618</v>
      </c>
      <c r="D35" s="433"/>
      <c r="E35" s="433"/>
      <c r="F35" s="433"/>
      <c r="G35" s="433"/>
      <c r="H35" s="433"/>
      <c r="I35" s="433"/>
      <c r="J35" s="433"/>
      <c r="K35" s="433"/>
      <c r="L35" s="433"/>
      <c r="M35" s="433"/>
      <c r="N35" s="433"/>
      <c r="O35" s="433"/>
      <c r="P35" s="433"/>
      <c r="Q35" s="433"/>
      <c r="R35" s="434"/>
      <c r="S35" s="27"/>
      <c r="T35" s="27"/>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N35" s="357"/>
      <c r="CO35" s="6"/>
      <c r="CP35" s="357"/>
      <c r="FS35" s="357"/>
    </row>
    <row r="36" spans="1:181" ht="15" customHeight="1" thickTop="1">
      <c r="B36" s="359">
        <v>1</v>
      </c>
      <c r="C36" s="435" t="s">
        <v>670</v>
      </c>
      <c r="D36" s="436"/>
      <c r="E36" s="436"/>
      <c r="F36" s="436"/>
      <c r="G36" s="436"/>
      <c r="H36" s="436"/>
      <c r="I36" s="436"/>
      <c r="J36" s="436"/>
      <c r="K36" s="436"/>
      <c r="L36" s="436"/>
      <c r="M36" s="436"/>
      <c r="N36" s="436"/>
      <c r="O36" s="436"/>
      <c r="P36" s="436"/>
      <c r="Q36" s="436"/>
      <c r="R36" s="437"/>
      <c r="S36" s="28"/>
      <c r="T36" s="28"/>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N36" s="357"/>
      <c r="CO36" s="6"/>
      <c r="CP36" s="357"/>
      <c r="FS36" s="357"/>
    </row>
    <row r="37" spans="1:181" ht="28.5" customHeight="1" thickBot="1">
      <c r="B37" s="226">
        <v>3</v>
      </c>
      <c r="C37" s="518" t="s">
        <v>692</v>
      </c>
      <c r="D37" s="518"/>
      <c r="E37" s="518"/>
      <c r="F37" s="518"/>
      <c r="G37" s="518"/>
      <c r="H37" s="518"/>
      <c r="I37" s="518"/>
      <c r="J37" s="518"/>
      <c r="K37" s="518"/>
      <c r="L37" s="518"/>
      <c r="M37" s="518"/>
      <c r="N37" s="518"/>
      <c r="O37" s="518"/>
      <c r="P37" s="518"/>
      <c r="Q37" s="518"/>
      <c r="R37" s="519"/>
      <c r="S37" s="28"/>
      <c r="T37" s="28"/>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N37" s="357"/>
      <c r="CO37" s="6"/>
      <c r="CP37" s="357"/>
      <c r="FS37" s="357"/>
      <c r="FU37" s="356"/>
      <c r="FV37" s="356"/>
      <c r="FW37" s="356"/>
      <c r="FX37" s="356"/>
      <c r="FY37" s="356"/>
    </row>
    <row r="38" spans="1:181" s="356" customFormat="1" ht="15" customHeight="1" thickTop="1">
      <c r="CL38" s="354"/>
      <c r="CM38" s="354"/>
      <c r="CN38" s="357"/>
      <c r="CP38" s="357"/>
      <c r="CQ38" s="354"/>
      <c r="CR38" s="354"/>
      <c r="CS38" s="354"/>
      <c r="CT38" s="354"/>
      <c r="CU38" s="354"/>
      <c r="CV38" s="354"/>
      <c r="CW38" s="354"/>
      <c r="CX38" s="354"/>
      <c r="CY38" s="354"/>
      <c r="CZ38" s="354"/>
      <c r="DA38" s="354"/>
      <c r="DB38" s="354"/>
      <c r="DC38" s="354"/>
      <c r="DD38" s="354"/>
      <c r="DE38" s="354"/>
      <c r="DF38" s="354"/>
      <c r="DG38" s="354"/>
      <c r="DH38" s="354"/>
      <c r="DI38" s="354"/>
      <c r="DJ38" s="354"/>
      <c r="DK38" s="354"/>
      <c r="DL38" s="354"/>
      <c r="DM38" s="354"/>
      <c r="DN38" s="354"/>
      <c r="DO38" s="354"/>
      <c r="DP38" s="354"/>
      <c r="DQ38" s="354"/>
      <c r="DR38" s="354"/>
      <c r="DS38" s="354"/>
      <c r="DT38" s="354"/>
      <c r="DU38" s="354"/>
      <c r="DV38" s="354"/>
      <c r="DW38" s="354"/>
      <c r="DX38" s="354"/>
      <c r="DY38" s="354"/>
      <c r="DZ38" s="354"/>
      <c r="EA38" s="354"/>
      <c r="EB38" s="354"/>
      <c r="EC38" s="354"/>
      <c r="ED38" s="354"/>
      <c r="EE38" s="354"/>
      <c r="EF38" s="354"/>
      <c r="EG38" s="354"/>
      <c r="EH38" s="354"/>
      <c r="EI38" s="354"/>
      <c r="EJ38" s="354"/>
      <c r="EK38" s="354"/>
      <c r="EL38" s="354"/>
      <c r="EM38" s="354"/>
      <c r="EN38" s="354"/>
      <c r="EO38" s="354"/>
      <c r="EP38" s="354"/>
      <c r="EQ38" s="354"/>
      <c r="ER38" s="354"/>
      <c r="ES38" s="354"/>
      <c r="ET38" s="354"/>
      <c r="EU38" s="354"/>
      <c r="EV38" s="354"/>
      <c r="EW38" s="354"/>
      <c r="EX38" s="354"/>
      <c r="EY38" s="354"/>
      <c r="EZ38" s="354"/>
      <c r="FA38" s="354"/>
      <c r="FB38" s="354"/>
      <c r="FC38" s="354"/>
      <c r="FD38" s="354"/>
      <c r="FE38" s="354"/>
      <c r="FF38" s="354"/>
      <c r="FG38" s="354"/>
      <c r="FH38" s="354"/>
      <c r="FI38" s="354"/>
      <c r="FJ38" s="354"/>
      <c r="FK38" s="354"/>
      <c r="FL38" s="354"/>
      <c r="FM38" s="354"/>
      <c r="FN38" s="354"/>
      <c r="FO38" s="354"/>
      <c r="FP38" s="354"/>
      <c r="FQ38" s="354"/>
      <c r="FR38" s="354"/>
      <c r="FS38" s="357"/>
    </row>
    <row r="39" spans="1:181" s="356" customFormat="1" ht="15.75">
      <c r="A39" s="358" t="s">
        <v>680</v>
      </c>
      <c r="B39" s="357"/>
      <c r="C39" s="357"/>
      <c r="D39" s="357"/>
      <c r="E39" s="357"/>
      <c r="F39" s="357"/>
      <c r="G39" s="357"/>
      <c r="H39" s="357"/>
      <c r="I39" s="357"/>
      <c r="J39" s="357"/>
      <c r="K39" s="357"/>
      <c r="L39" s="357"/>
      <c r="M39" s="357"/>
      <c r="N39" s="357"/>
      <c r="O39" s="357"/>
      <c r="P39" s="357"/>
      <c r="Q39" s="357"/>
      <c r="R39" s="357"/>
      <c r="S39" s="357"/>
      <c r="T39" s="357"/>
      <c r="U39" s="357"/>
      <c r="V39" s="357"/>
      <c r="W39" s="357"/>
      <c r="X39" s="357"/>
      <c r="Y39" s="357"/>
      <c r="Z39" s="357"/>
      <c r="AA39" s="357"/>
      <c r="AB39" s="357"/>
      <c r="AC39" s="357"/>
      <c r="AD39" s="357"/>
      <c r="AE39" s="357"/>
      <c r="AF39" s="357"/>
      <c r="AG39" s="357"/>
      <c r="AH39" s="357"/>
      <c r="AI39" s="357"/>
      <c r="AJ39" s="357"/>
      <c r="AK39" s="357"/>
      <c r="AL39" s="357"/>
      <c r="AM39" s="357"/>
      <c r="AN39" s="357"/>
      <c r="AO39" s="357"/>
      <c r="AP39" s="357"/>
      <c r="AQ39" s="357"/>
      <c r="AR39" s="357"/>
      <c r="AS39" s="357"/>
      <c r="AT39" s="357"/>
      <c r="AU39" s="357"/>
      <c r="AV39" s="357"/>
      <c r="AW39" s="357"/>
      <c r="AX39" s="357"/>
      <c r="AY39" s="357"/>
      <c r="AZ39" s="357"/>
      <c r="BA39" s="357"/>
      <c r="BB39" s="357"/>
      <c r="BC39" s="357"/>
      <c r="BD39" s="357"/>
      <c r="BE39" s="357"/>
      <c r="BF39" s="357"/>
      <c r="BG39" s="357"/>
      <c r="BH39" s="357"/>
      <c r="BI39" s="357"/>
      <c r="BJ39" s="357"/>
      <c r="BK39" s="357"/>
      <c r="BL39" s="357"/>
      <c r="BM39" s="357"/>
      <c r="BN39" s="357"/>
      <c r="BO39" s="357"/>
      <c r="BP39" s="357"/>
      <c r="BQ39" s="357"/>
      <c r="BR39" s="357"/>
      <c r="BS39" s="357"/>
      <c r="BT39" s="357"/>
      <c r="BU39" s="357"/>
      <c r="BV39" s="357"/>
      <c r="BW39" s="357"/>
      <c r="BX39" s="357"/>
      <c r="BY39" s="357"/>
      <c r="BZ39" s="357"/>
      <c r="CA39" s="357"/>
      <c r="CB39" s="357"/>
      <c r="CC39" s="357"/>
      <c r="CD39" s="357"/>
      <c r="CE39" s="357"/>
      <c r="CF39" s="357"/>
      <c r="CG39" s="357"/>
      <c r="CH39" s="357"/>
      <c r="CI39" s="357"/>
      <c r="CJ39" s="357"/>
      <c r="CK39" s="357"/>
      <c r="CL39" s="357"/>
      <c r="CM39" s="357"/>
      <c r="CN39" s="357"/>
      <c r="CO39" s="357"/>
      <c r="CP39" s="357"/>
      <c r="CQ39" s="354"/>
      <c r="CR39" s="354"/>
      <c r="CS39" s="354"/>
      <c r="CT39" s="354"/>
      <c r="CU39" s="354"/>
      <c r="CV39" s="354"/>
      <c r="CW39" s="354"/>
      <c r="CX39" s="354"/>
      <c r="CY39" s="354"/>
      <c r="CZ39" s="354"/>
      <c r="DA39" s="354"/>
      <c r="DB39" s="354"/>
      <c r="DC39" s="354"/>
      <c r="DD39" s="354"/>
      <c r="DE39" s="354"/>
      <c r="DF39" s="354"/>
      <c r="DG39" s="354"/>
      <c r="DH39" s="354"/>
      <c r="DI39" s="354"/>
      <c r="DJ39" s="354"/>
      <c r="DK39" s="354"/>
      <c r="DL39" s="354"/>
      <c r="DM39" s="354"/>
      <c r="DN39" s="354"/>
      <c r="DO39" s="354"/>
      <c r="DP39" s="354"/>
      <c r="DQ39" s="354"/>
      <c r="DR39" s="354"/>
      <c r="DS39" s="354"/>
      <c r="DT39" s="354"/>
      <c r="DU39" s="354"/>
      <c r="DV39" s="354"/>
      <c r="DW39" s="354"/>
      <c r="DX39" s="354"/>
      <c r="DY39" s="354"/>
      <c r="DZ39" s="354"/>
      <c r="EA39" s="354"/>
      <c r="EB39" s="354"/>
      <c r="EC39" s="354"/>
      <c r="ED39" s="354"/>
      <c r="EE39" s="354"/>
      <c r="EF39" s="354"/>
      <c r="EG39" s="354"/>
      <c r="EH39" s="354"/>
      <c r="EI39" s="354"/>
      <c r="EJ39" s="354"/>
      <c r="EK39" s="354"/>
      <c r="EL39" s="354"/>
      <c r="EM39" s="354"/>
      <c r="EN39" s="354"/>
      <c r="EO39" s="354"/>
      <c r="EP39" s="354"/>
      <c r="EQ39" s="354"/>
      <c r="ER39" s="354"/>
      <c r="ES39" s="354"/>
      <c r="ET39" s="354"/>
      <c r="EU39" s="354"/>
      <c r="EV39" s="354"/>
      <c r="EW39" s="354"/>
      <c r="EX39" s="354"/>
      <c r="EY39" s="354"/>
      <c r="EZ39" s="354"/>
      <c r="FA39" s="354"/>
      <c r="FB39" s="354"/>
      <c r="FC39" s="354"/>
      <c r="FD39" s="354"/>
      <c r="FE39" s="354"/>
      <c r="FF39" s="354"/>
      <c r="FG39" s="354"/>
      <c r="FH39" s="354"/>
      <c r="FI39" s="354"/>
      <c r="FJ39" s="354"/>
      <c r="FK39" s="354"/>
      <c r="FL39" s="354"/>
      <c r="FM39" s="354"/>
      <c r="FN39" s="354"/>
      <c r="FO39" s="354"/>
      <c r="FP39" s="354"/>
      <c r="FQ39" s="354"/>
      <c r="FR39" s="354"/>
      <c r="FS39" s="357"/>
    </row>
    <row r="40" spans="1:181" s="356" customFormat="1" ht="15" customHeight="1">
      <c r="CL40" s="354"/>
      <c r="CM40" s="354"/>
      <c r="CN40" s="354"/>
      <c r="CQ40" s="354"/>
      <c r="CR40" s="354"/>
      <c r="CS40" s="354"/>
      <c r="CT40" s="354"/>
      <c r="CU40" s="354"/>
      <c r="CV40" s="354"/>
      <c r="CW40" s="354"/>
      <c r="CX40" s="354"/>
      <c r="CY40" s="354"/>
      <c r="CZ40" s="354"/>
      <c r="DA40" s="354"/>
      <c r="DB40" s="354"/>
      <c r="DC40" s="354"/>
      <c r="DD40" s="354"/>
      <c r="DE40" s="354"/>
      <c r="DF40" s="354"/>
      <c r="DG40" s="354"/>
      <c r="DH40" s="354"/>
      <c r="DI40" s="354"/>
      <c r="DJ40" s="354"/>
      <c r="DK40" s="354"/>
      <c r="DL40" s="354"/>
      <c r="DM40" s="354"/>
      <c r="DN40" s="354"/>
      <c r="DO40" s="354"/>
      <c r="DP40" s="354"/>
      <c r="DQ40" s="354"/>
      <c r="DR40" s="354"/>
      <c r="DS40" s="354"/>
      <c r="DT40" s="354"/>
      <c r="DU40" s="354"/>
      <c r="DV40" s="354"/>
      <c r="DW40" s="354"/>
      <c r="DX40" s="354"/>
      <c r="DY40" s="354"/>
      <c r="DZ40" s="354"/>
      <c r="EA40" s="354"/>
      <c r="EB40" s="354"/>
      <c r="EC40" s="354"/>
      <c r="ED40" s="354"/>
      <c r="EE40" s="354"/>
      <c r="EF40" s="354"/>
      <c r="EG40" s="354"/>
      <c r="EH40" s="354"/>
      <c r="EI40" s="354"/>
      <c r="EJ40" s="354"/>
      <c r="EK40" s="354"/>
      <c r="EL40" s="354"/>
      <c r="EM40" s="354"/>
      <c r="EN40" s="354"/>
      <c r="EO40" s="354"/>
      <c r="EP40" s="354"/>
      <c r="EQ40" s="354"/>
      <c r="ER40" s="354"/>
      <c r="ES40" s="354"/>
      <c r="ET40" s="354"/>
      <c r="EU40" s="354"/>
      <c r="EV40" s="354"/>
      <c r="EW40" s="354"/>
      <c r="EX40" s="354"/>
      <c r="EY40" s="354"/>
      <c r="EZ40" s="354"/>
      <c r="FA40" s="354"/>
      <c r="FB40" s="354"/>
      <c r="FC40" s="354"/>
      <c r="FD40" s="354"/>
      <c r="FE40" s="354"/>
      <c r="FF40" s="354"/>
      <c r="FG40" s="354"/>
      <c r="FH40" s="354"/>
      <c r="FI40" s="354"/>
      <c r="FJ40" s="354"/>
      <c r="FK40" s="354"/>
      <c r="FL40" s="354"/>
      <c r="FM40" s="354"/>
      <c r="FN40" s="354"/>
      <c r="FO40" s="354"/>
      <c r="FP40" s="354"/>
      <c r="FQ40" s="354"/>
      <c r="FR40" s="354"/>
    </row>
    <row r="41" spans="1:181" s="356" customFormat="1" ht="15" hidden="1" customHeight="1">
      <c r="CL41" s="354"/>
      <c r="CM41" s="354"/>
      <c r="CQ41" s="354"/>
      <c r="CR41" s="354"/>
      <c r="CS41" s="354"/>
      <c r="CT41" s="354"/>
      <c r="CU41" s="354"/>
      <c r="CV41" s="354"/>
      <c r="CW41" s="354"/>
      <c r="CX41" s="354"/>
      <c r="CY41" s="354"/>
      <c r="CZ41" s="354"/>
      <c r="DA41" s="354"/>
      <c r="DB41" s="354"/>
      <c r="DC41" s="354"/>
      <c r="DD41" s="354"/>
      <c r="DE41" s="354"/>
      <c r="DF41" s="354"/>
      <c r="DG41" s="354"/>
      <c r="DH41" s="354"/>
      <c r="DI41" s="354"/>
      <c r="DJ41" s="354"/>
      <c r="DK41" s="354"/>
      <c r="DL41" s="354"/>
      <c r="DM41" s="354"/>
      <c r="DN41" s="354"/>
      <c r="DO41" s="354"/>
      <c r="DP41" s="354"/>
      <c r="DQ41" s="354"/>
      <c r="DR41" s="354"/>
      <c r="DS41" s="354"/>
      <c r="DT41" s="354"/>
      <c r="DU41" s="354"/>
      <c r="DV41" s="354"/>
      <c r="DW41" s="354"/>
      <c r="DX41" s="354"/>
      <c r="DY41" s="354"/>
      <c r="DZ41" s="354"/>
      <c r="EA41" s="354"/>
      <c r="EB41" s="354"/>
      <c r="EC41" s="354"/>
      <c r="ED41" s="354"/>
      <c r="EE41" s="354"/>
      <c r="EF41" s="354"/>
      <c r="EG41" s="354"/>
      <c r="EH41" s="354"/>
      <c r="EI41" s="354"/>
      <c r="EJ41" s="354"/>
      <c r="EK41" s="354"/>
      <c r="EL41" s="354"/>
      <c r="EM41" s="354"/>
      <c r="EN41" s="354"/>
      <c r="EO41" s="354"/>
      <c r="EP41" s="354"/>
      <c r="EQ41" s="354"/>
      <c r="ER41" s="354"/>
      <c r="ES41" s="354"/>
      <c r="ET41" s="354"/>
      <c r="EU41" s="354"/>
      <c r="EV41" s="354"/>
      <c r="EW41" s="354"/>
      <c r="EX41" s="354"/>
      <c r="EY41" s="354"/>
      <c r="EZ41" s="354"/>
      <c r="FA41" s="354"/>
      <c r="FB41" s="354"/>
      <c r="FC41" s="354"/>
      <c r="FD41" s="354"/>
      <c r="FE41" s="354"/>
      <c r="FF41" s="354"/>
      <c r="FG41" s="354"/>
      <c r="FH41" s="354"/>
      <c r="FI41" s="354"/>
      <c r="FJ41" s="354"/>
      <c r="FK41" s="354"/>
      <c r="FL41" s="354"/>
      <c r="FM41" s="354"/>
      <c r="FN41" s="354"/>
      <c r="FO41" s="354"/>
      <c r="FP41" s="354"/>
      <c r="FQ41" s="354"/>
      <c r="FR41" s="354"/>
    </row>
    <row r="42" spans="1:181" s="356" customFormat="1" ht="15" hidden="1" customHeight="1">
      <c r="CL42" s="354"/>
      <c r="CM42" s="354"/>
      <c r="CQ42" s="354"/>
      <c r="CR42" s="354"/>
      <c r="CS42" s="354"/>
      <c r="CT42" s="354"/>
      <c r="CU42" s="354"/>
      <c r="CV42" s="354"/>
      <c r="CW42" s="354"/>
      <c r="CX42" s="354"/>
      <c r="CY42" s="354"/>
      <c r="CZ42" s="354"/>
      <c r="DA42" s="354"/>
      <c r="DB42" s="354"/>
      <c r="DC42" s="354"/>
      <c r="DD42" s="354"/>
      <c r="DE42" s="354"/>
      <c r="DF42" s="354"/>
      <c r="DG42" s="354"/>
      <c r="DH42" s="354"/>
      <c r="DI42" s="354"/>
      <c r="DJ42" s="354"/>
      <c r="DK42" s="354"/>
      <c r="DL42" s="354"/>
      <c r="DM42" s="354"/>
      <c r="DN42" s="354"/>
      <c r="DO42" s="354"/>
      <c r="DP42" s="354"/>
      <c r="DQ42" s="354"/>
      <c r="DR42" s="354"/>
      <c r="DS42" s="354"/>
      <c r="DT42" s="354"/>
      <c r="DU42" s="354"/>
      <c r="DV42" s="354"/>
      <c r="DW42" s="354"/>
      <c r="DX42" s="354"/>
      <c r="DY42" s="354"/>
      <c r="DZ42" s="354"/>
      <c r="EA42" s="354"/>
      <c r="EB42" s="354"/>
      <c r="EC42" s="354"/>
      <c r="ED42" s="354"/>
      <c r="EE42" s="354"/>
      <c r="EF42" s="354"/>
      <c r="EG42" s="354"/>
      <c r="EH42" s="354"/>
      <c r="EI42" s="354"/>
      <c r="EJ42" s="354"/>
      <c r="EK42" s="354"/>
      <c r="EL42" s="354"/>
      <c r="EM42" s="354"/>
      <c r="EN42" s="354"/>
      <c r="EO42" s="354"/>
      <c r="EP42" s="354"/>
      <c r="EQ42" s="354"/>
      <c r="ER42" s="354"/>
      <c r="ES42" s="354"/>
      <c r="ET42" s="354"/>
      <c r="EU42" s="354"/>
      <c r="EV42" s="354"/>
      <c r="EW42" s="354"/>
      <c r="EX42" s="354"/>
      <c r="EY42" s="354"/>
      <c r="EZ42" s="354"/>
      <c r="FA42" s="354"/>
      <c r="FB42" s="354"/>
      <c r="FC42" s="354"/>
      <c r="FD42" s="354"/>
      <c r="FE42" s="354"/>
      <c r="FF42" s="354"/>
      <c r="FG42" s="354"/>
      <c r="FH42" s="354"/>
      <c r="FI42" s="354"/>
      <c r="FJ42" s="354"/>
      <c r="FK42" s="354"/>
      <c r="FL42" s="354"/>
      <c r="FM42" s="354"/>
      <c r="FN42" s="354"/>
      <c r="FO42" s="354"/>
      <c r="FP42" s="354"/>
      <c r="FQ42" s="354"/>
      <c r="FR42" s="354"/>
    </row>
    <row r="43" spans="1:181" s="356" customFormat="1" ht="15" hidden="1" customHeight="1">
      <c r="CL43" s="354"/>
      <c r="CM43" s="354"/>
      <c r="CQ43" s="354"/>
      <c r="CR43" s="354"/>
      <c r="CS43" s="354"/>
      <c r="CT43" s="354"/>
      <c r="CU43" s="354"/>
      <c r="CV43" s="354"/>
      <c r="CW43" s="354"/>
      <c r="CX43" s="354"/>
      <c r="CY43" s="354"/>
      <c r="CZ43" s="354"/>
      <c r="DA43" s="354"/>
      <c r="DB43" s="354"/>
      <c r="DC43" s="354"/>
      <c r="DD43" s="354"/>
      <c r="DE43" s="354"/>
      <c r="DF43" s="354"/>
      <c r="DG43" s="354"/>
      <c r="DH43" s="354"/>
      <c r="DI43" s="354"/>
      <c r="DJ43" s="354"/>
      <c r="DK43" s="354"/>
      <c r="DL43" s="354"/>
      <c r="DM43" s="354"/>
      <c r="DN43" s="354"/>
      <c r="DO43" s="354"/>
      <c r="DP43" s="354"/>
      <c r="DQ43" s="354"/>
      <c r="DR43" s="354"/>
      <c r="DS43" s="354"/>
      <c r="DT43" s="354"/>
      <c r="DU43" s="354"/>
      <c r="DV43" s="354"/>
      <c r="DW43" s="354"/>
      <c r="DX43" s="354"/>
      <c r="DY43" s="354"/>
      <c r="DZ43" s="354"/>
      <c r="EA43" s="354"/>
      <c r="EB43" s="354"/>
      <c r="EC43" s="354"/>
      <c r="ED43" s="354"/>
      <c r="EE43" s="354"/>
      <c r="EF43" s="354"/>
      <c r="EG43" s="354"/>
      <c r="EH43" s="354"/>
      <c r="EI43" s="354"/>
      <c r="EJ43" s="354"/>
      <c r="EK43" s="354"/>
      <c r="EL43" s="354"/>
      <c r="EM43" s="354"/>
      <c r="EN43" s="354"/>
      <c r="EO43" s="354"/>
      <c r="EP43" s="354"/>
      <c r="EQ43" s="354"/>
      <c r="ER43" s="354"/>
      <c r="ES43" s="354"/>
      <c r="ET43" s="354"/>
      <c r="EU43" s="354"/>
      <c r="EV43" s="354"/>
      <c r="EW43" s="354"/>
      <c r="EX43" s="354"/>
      <c r="EY43" s="354"/>
      <c r="EZ43" s="354"/>
      <c r="FA43" s="354"/>
      <c r="FB43" s="354"/>
      <c r="FC43" s="354"/>
      <c r="FD43" s="354"/>
      <c r="FE43" s="354"/>
      <c r="FF43" s="354"/>
      <c r="FG43" s="354"/>
      <c r="FH43" s="354"/>
      <c r="FI43" s="354"/>
      <c r="FJ43" s="354"/>
      <c r="FK43" s="354"/>
      <c r="FL43" s="354"/>
      <c r="FM43" s="354"/>
      <c r="FN43" s="354"/>
      <c r="FO43" s="354"/>
      <c r="FP43" s="354"/>
      <c r="FQ43" s="354"/>
      <c r="FR43" s="354"/>
    </row>
    <row r="44" spans="1:181" s="356" customFormat="1" ht="15.75" hidden="1">
      <c r="CL44" s="354"/>
      <c r="CM44" s="354"/>
      <c r="CQ44" s="354"/>
      <c r="CR44" s="354"/>
      <c r="CS44" s="354"/>
      <c r="CT44" s="354"/>
      <c r="CU44" s="354"/>
      <c r="CV44" s="354"/>
      <c r="CW44" s="354"/>
      <c r="CX44" s="354"/>
      <c r="CY44" s="354"/>
      <c r="CZ44" s="354"/>
      <c r="DA44" s="354"/>
      <c r="DB44" s="354"/>
      <c r="DC44" s="354"/>
      <c r="DD44" s="354"/>
      <c r="DE44" s="354"/>
      <c r="DF44" s="354"/>
      <c r="DG44" s="354"/>
      <c r="DH44" s="354"/>
      <c r="DI44" s="354"/>
      <c r="DJ44" s="354"/>
      <c r="DK44" s="354"/>
      <c r="DL44" s="354"/>
      <c r="DM44" s="354"/>
      <c r="DN44" s="354"/>
      <c r="DO44" s="354"/>
      <c r="DP44" s="354"/>
      <c r="DQ44" s="354"/>
      <c r="DR44" s="354"/>
      <c r="DS44" s="354"/>
      <c r="DT44" s="354"/>
      <c r="DU44" s="354"/>
      <c r="DV44" s="354"/>
      <c r="DW44" s="354"/>
      <c r="DX44" s="354"/>
      <c r="DY44" s="354"/>
      <c r="DZ44" s="354"/>
      <c r="EA44" s="354"/>
      <c r="EB44" s="354"/>
      <c r="EC44" s="354"/>
      <c r="ED44" s="354"/>
      <c r="EE44" s="354"/>
      <c r="EF44" s="354"/>
      <c r="EG44" s="354"/>
      <c r="EH44" s="354"/>
      <c r="EI44" s="354"/>
      <c r="EJ44" s="354"/>
      <c r="EK44" s="354"/>
      <c r="EL44" s="354"/>
      <c r="EM44" s="354"/>
      <c r="EN44" s="354"/>
      <c r="EO44" s="354"/>
      <c r="EP44" s="354"/>
      <c r="EQ44" s="354"/>
      <c r="ER44" s="354"/>
      <c r="ES44" s="354"/>
      <c r="ET44" s="354"/>
      <c r="EU44" s="354"/>
      <c r="EV44" s="354"/>
      <c r="EW44" s="354"/>
      <c r="EX44" s="354"/>
      <c r="EY44" s="354"/>
      <c r="EZ44" s="354"/>
      <c r="FA44" s="354"/>
      <c r="FB44" s="354"/>
      <c r="FC44" s="354"/>
      <c r="FD44" s="354"/>
      <c r="FE44" s="354"/>
      <c r="FF44" s="354"/>
      <c r="FG44" s="354"/>
      <c r="FH44" s="354"/>
      <c r="FI44" s="354"/>
      <c r="FJ44" s="354"/>
      <c r="FK44" s="354"/>
      <c r="FL44" s="354"/>
      <c r="FM44" s="354"/>
      <c r="FN44" s="354"/>
      <c r="FO44" s="354"/>
      <c r="FP44" s="354"/>
      <c r="FQ44" s="354"/>
      <c r="FR44" s="354"/>
    </row>
    <row r="45" spans="1:181" s="356" customFormat="1" ht="15.75" hidden="1">
      <c r="CL45" s="354"/>
      <c r="CM45" s="354"/>
      <c r="CQ45" s="354"/>
      <c r="CR45" s="354"/>
      <c r="CS45" s="354"/>
      <c r="CT45" s="354"/>
      <c r="CU45" s="354"/>
      <c r="CV45" s="354"/>
      <c r="CW45" s="354"/>
      <c r="CX45" s="354"/>
      <c r="CY45" s="354"/>
      <c r="CZ45" s="354"/>
      <c r="DA45" s="354"/>
      <c r="DB45" s="354"/>
      <c r="DC45" s="354"/>
      <c r="DD45" s="354"/>
      <c r="DE45" s="354"/>
      <c r="DF45" s="354"/>
      <c r="DG45" s="354"/>
      <c r="DH45" s="354"/>
      <c r="DI45" s="354"/>
      <c r="DJ45" s="354"/>
      <c r="DK45" s="354"/>
      <c r="DL45" s="354"/>
      <c r="DM45" s="354"/>
      <c r="DN45" s="354"/>
      <c r="DO45" s="354"/>
      <c r="DP45" s="354"/>
      <c r="DQ45" s="354"/>
      <c r="DR45" s="354"/>
      <c r="DS45" s="354"/>
      <c r="DT45" s="354"/>
      <c r="DU45" s="354"/>
      <c r="DV45" s="354"/>
      <c r="DW45" s="354"/>
      <c r="DX45" s="354"/>
      <c r="DY45" s="354"/>
      <c r="DZ45" s="354"/>
      <c r="EA45" s="354"/>
      <c r="EB45" s="354"/>
      <c r="EC45" s="354"/>
      <c r="ED45" s="354"/>
      <c r="EE45" s="354"/>
      <c r="EF45" s="354"/>
      <c r="EG45" s="354"/>
      <c r="EH45" s="354"/>
      <c r="EI45" s="354"/>
      <c r="EJ45" s="354"/>
      <c r="EK45" s="354"/>
      <c r="EL45" s="354"/>
      <c r="EM45" s="354"/>
      <c r="EN45" s="354"/>
      <c r="EO45" s="354"/>
      <c r="EP45" s="354"/>
      <c r="EQ45" s="354"/>
      <c r="ER45" s="354"/>
      <c r="ES45" s="354"/>
      <c r="ET45" s="354"/>
      <c r="EU45" s="354"/>
      <c r="EV45" s="354"/>
      <c r="EW45" s="354"/>
      <c r="EX45" s="354"/>
      <c r="EY45" s="354"/>
      <c r="EZ45" s="354"/>
      <c r="FA45" s="354"/>
      <c r="FB45" s="354"/>
      <c r="FC45" s="354"/>
      <c r="FD45" s="354"/>
      <c r="FE45" s="354"/>
      <c r="FF45" s="354"/>
      <c r="FG45" s="354"/>
      <c r="FH45" s="354"/>
      <c r="FI45" s="354"/>
      <c r="FJ45" s="354"/>
      <c r="FK45" s="354"/>
      <c r="FL45" s="354"/>
      <c r="FM45" s="354"/>
      <c r="FN45" s="354"/>
      <c r="FO45" s="354"/>
      <c r="FP45" s="354"/>
      <c r="FQ45" s="354"/>
      <c r="FR45" s="354"/>
    </row>
    <row r="46" spans="1:181" s="356" customFormat="1" ht="15.75" hidden="1">
      <c r="CL46" s="354"/>
      <c r="CM46" s="354"/>
      <c r="CQ46" s="354"/>
      <c r="CR46" s="354"/>
      <c r="CS46" s="354"/>
      <c r="CT46" s="354"/>
      <c r="CU46" s="354"/>
      <c r="CV46" s="354"/>
      <c r="CW46" s="354"/>
      <c r="CX46" s="354"/>
      <c r="CY46" s="354"/>
      <c r="CZ46" s="354"/>
      <c r="DA46" s="354"/>
      <c r="DB46" s="354"/>
      <c r="DC46" s="354"/>
      <c r="DD46" s="354"/>
      <c r="DE46" s="354"/>
      <c r="DF46" s="354"/>
      <c r="DG46" s="354"/>
      <c r="DH46" s="354"/>
      <c r="DI46" s="354"/>
      <c r="DJ46" s="354"/>
      <c r="DK46" s="354"/>
      <c r="DL46" s="354"/>
      <c r="DM46" s="354"/>
      <c r="DN46" s="354"/>
      <c r="DO46" s="354"/>
      <c r="DP46" s="354"/>
      <c r="DQ46" s="354"/>
      <c r="DR46" s="354"/>
      <c r="DS46" s="354"/>
      <c r="DT46" s="354"/>
      <c r="DU46" s="354"/>
      <c r="DV46" s="354"/>
      <c r="DW46" s="354"/>
      <c r="DX46" s="354"/>
      <c r="DY46" s="354"/>
      <c r="DZ46" s="354"/>
      <c r="EA46" s="354"/>
      <c r="EB46" s="354"/>
      <c r="EC46" s="354"/>
      <c r="ED46" s="354"/>
      <c r="EE46" s="354"/>
      <c r="EF46" s="354"/>
      <c r="EG46" s="354"/>
      <c r="EH46" s="354"/>
      <c r="EI46" s="354"/>
      <c r="EJ46" s="354"/>
      <c r="EK46" s="354"/>
      <c r="EL46" s="354"/>
      <c r="EM46" s="354"/>
      <c r="EN46" s="354"/>
      <c r="EO46" s="354"/>
      <c r="EP46" s="354"/>
      <c r="EQ46" s="354"/>
      <c r="ER46" s="354"/>
      <c r="ES46" s="354"/>
      <c r="ET46" s="354"/>
      <c r="EU46" s="354"/>
      <c r="EV46" s="354"/>
      <c r="EW46" s="354"/>
      <c r="EX46" s="354"/>
      <c r="EY46" s="354"/>
      <c r="EZ46" s="354"/>
      <c r="FA46" s="354"/>
      <c r="FB46" s="354"/>
      <c r="FC46" s="354"/>
      <c r="FD46" s="354"/>
      <c r="FE46" s="354"/>
      <c r="FF46" s="354"/>
      <c r="FG46" s="354"/>
      <c r="FH46" s="354"/>
      <c r="FI46" s="354"/>
      <c r="FJ46" s="354"/>
      <c r="FK46" s="354"/>
      <c r="FL46" s="354"/>
      <c r="FM46" s="354"/>
      <c r="FN46" s="354"/>
      <c r="FO46" s="354"/>
      <c r="FP46" s="354"/>
      <c r="FQ46" s="354"/>
      <c r="FR46" s="354"/>
    </row>
    <row r="47" spans="1:181" s="356" customFormat="1" ht="15.75" hidden="1">
      <c r="CL47" s="354"/>
      <c r="CM47" s="354"/>
      <c r="CQ47" s="354"/>
      <c r="CR47" s="354"/>
      <c r="CS47" s="354"/>
      <c r="CT47" s="354"/>
      <c r="CU47" s="354"/>
      <c r="CV47" s="354"/>
      <c r="CW47" s="354"/>
      <c r="CX47" s="354"/>
      <c r="CY47" s="354"/>
      <c r="CZ47" s="354"/>
      <c r="DA47" s="354"/>
      <c r="DB47" s="354"/>
      <c r="DC47" s="354"/>
      <c r="DD47" s="354"/>
      <c r="DE47" s="354"/>
      <c r="DF47" s="354"/>
      <c r="DG47" s="354"/>
      <c r="DH47" s="354"/>
      <c r="DI47" s="354"/>
      <c r="DJ47" s="354"/>
      <c r="DK47" s="354"/>
      <c r="DL47" s="354"/>
      <c r="DM47" s="354"/>
      <c r="DN47" s="354"/>
      <c r="DO47" s="354"/>
      <c r="DP47" s="354"/>
      <c r="DQ47" s="354"/>
      <c r="DR47" s="354"/>
      <c r="DS47" s="354"/>
      <c r="DT47" s="354"/>
      <c r="DU47" s="354"/>
      <c r="DV47" s="354"/>
      <c r="DW47" s="354"/>
      <c r="DX47" s="354"/>
      <c r="DY47" s="354"/>
      <c r="DZ47" s="354"/>
      <c r="EA47" s="354"/>
      <c r="EB47" s="354"/>
      <c r="EC47" s="354"/>
      <c r="ED47" s="354"/>
      <c r="EE47" s="354"/>
      <c r="EF47" s="354"/>
      <c r="EG47" s="354"/>
      <c r="EH47" s="354"/>
      <c r="EI47" s="354"/>
      <c r="EJ47" s="354"/>
      <c r="EK47" s="354"/>
      <c r="EL47" s="354"/>
      <c r="EM47" s="354"/>
      <c r="EN47" s="354"/>
      <c r="EO47" s="354"/>
      <c r="EP47" s="354"/>
      <c r="EQ47" s="354"/>
      <c r="ER47" s="354"/>
      <c r="ES47" s="354"/>
      <c r="ET47" s="354"/>
      <c r="EU47" s="354"/>
      <c r="EV47" s="354"/>
      <c r="EW47" s="354"/>
      <c r="EX47" s="354"/>
      <c r="EY47" s="354"/>
      <c r="EZ47" s="354"/>
      <c r="FA47" s="354"/>
      <c r="FB47" s="354"/>
      <c r="FC47" s="354"/>
      <c r="FD47" s="354"/>
      <c r="FE47" s="354"/>
      <c r="FF47" s="354"/>
      <c r="FG47" s="354"/>
      <c r="FH47" s="354"/>
      <c r="FI47" s="354"/>
      <c r="FJ47" s="354"/>
      <c r="FK47" s="354"/>
      <c r="FL47" s="354"/>
      <c r="FM47" s="354"/>
      <c r="FN47" s="354"/>
      <c r="FO47" s="354"/>
      <c r="FP47" s="354"/>
      <c r="FQ47" s="354"/>
      <c r="FR47" s="354"/>
    </row>
    <row r="48" spans="1:181" s="356" customFormat="1" ht="15.75" hidden="1">
      <c r="CL48" s="354"/>
      <c r="CM48" s="354"/>
      <c r="CQ48" s="354"/>
      <c r="CR48" s="354"/>
      <c r="CS48" s="354"/>
      <c r="CT48" s="354"/>
      <c r="CU48" s="354"/>
      <c r="CV48" s="354"/>
      <c r="CW48" s="354"/>
      <c r="CX48" s="354"/>
      <c r="CY48" s="354"/>
      <c r="CZ48" s="354"/>
      <c r="DA48" s="354"/>
      <c r="DB48" s="354"/>
      <c r="DC48" s="354"/>
      <c r="DD48" s="354"/>
      <c r="DE48" s="354"/>
      <c r="DF48" s="354"/>
      <c r="DG48" s="354"/>
      <c r="DH48" s="354"/>
      <c r="DI48" s="354"/>
      <c r="DJ48" s="354"/>
      <c r="DK48" s="354"/>
      <c r="DL48" s="354"/>
      <c r="DM48" s="354"/>
      <c r="DN48" s="354"/>
      <c r="DO48" s="354"/>
      <c r="DP48" s="354"/>
      <c r="DQ48" s="354"/>
      <c r="DR48" s="354"/>
      <c r="DS48" s="354"/>
      <c r="DT48" s="354"/>
      <c r="DU48" s="354"/>
      <c r="DV48" s="354"/>
      <c r="DW48" s="354"/>
      <c r="DX48" s="354"/>
      <c r="DY48" s="354"/>
      <c r="DZ48" s="354"/>
      <c r="EA48" s="354"/>
      <c r="EB48" s="354"/>
      <c r="EC48" s="354"/>
      <c r="ED48" s="354"/>
      <c r="EE48" s="354"/>
      <c r="EF48" s="354"/>
      <c r="EG48" s="354"/>
      <c r="EH48" s="354"/>
      <c r="EI48" s="354"/>
      <c r="EJ48" s="354"/>
      <c r="EK48" s="354"/>
      <c r="EL48" s="354"/>
      <c r="EM48" s="354"/>
      <c r="EN48" s="354"/>
      <c r="EO48" s="354"/>
      <c r="EP48" s="354"/>
      <c r="EQ48" s="354"/>
      <c r="ER48" s="354"/>
      <c r="ES48" s="354"/>
      <c r="ET48" s="354"/>
      <c r="EU48" s="354"/>
      <c r="EV48" s="354"/>
      <c r="EW48" s="354"/>
      <c r="EX48" s="354"/>
      <c r="EY48" s="354"/>
      <c r="EZ48" s="354"/>
      <c r="FA48" s="354"/>
      <c r="FB48" s="354"/>
      <c r="FC48" s="354"/>
      <c r="FD48" s="354"/>
      <c r="FE48" s="354"/>
      <c r="FF48" s="354"/>
      <c r="FG48" s="354"/>
      <c r="FH48" s="354"/>
      <c r="FI48" s="354"/>
      <c r="FJ48" s="354"/>
      <c r="FK48" s="354"/>
      <c r="FL48" s="354"/>
      <c r="FM48" s="354"/>
      <c r="FN48" s="354"/>
      <c r="FO48" s="354"/>
      <c r="FP48" s="354"/>
      <c r="FQ48" s="354"/>
      <c r="FR48" s="354"/>
    </row>
    <row r="49" spans="90:174" s="356" customFormat="1" ht="15.75" hidden="1">
      <c r="CL49" s="354"/>
      <c r="CM49" s="354"/>
      <c r="CQ49" s="354"/>
      <c r="CR49" s="354"/>
      <c r="CS49" s="354"/>
      <c r="CT49" s="354"/>
      <c r="CU49" s="354"/>
      <c r="CV49" s="354"/>
      <c r="CW49" s="354"/>
      <c r="CX49" s="354"/>
      <c r="CY49" s="354"/>
      <c r="CZ49" s="354"/>
      <c r="DA49" s="354"/>
      <c r="DB49" s="354"/>
      <c r="DC49" s="354"/>
      <c r="DD49" s="354"/>
      <c r="DE49" s="354"/>
      <c r="DF49" s="354"/>
      <c r="DG49" s="354"/>
      <c r="DH49" s="354"/>
      <c r="DI49" s="354"/>
      <c r="DJ49" s="354"/>
      <c r="DK49" s="354"/>
      <c r="DL49" s="354"/>
      <c r="DM49" s="354"/>
      <c r="DN49" s="354"/>
      <c r="DO49" s="354"/>
      <c r="DP49" s="354"/>
      <c r="DQ49" s="354"/>
      <c r="DR49" s="354"/>
      <c r="DS49" s="354"/>
      <c r="DT49" s="354"/>
      <c r="DU49" s="354"/>
      <c r="DV49" s="354"/>
      <c r="DW49" s="354"/>
      <c r="DX49" s="354"/>
      <c r="DY49" s="354"/>
      <c r="DZ49" s="354"/>
      <c r="EA49" s="354"/>
      <c r="EB49" s="354"/>
      <c r="EC49" s="354"/>
      <c r="ED49" s="354"/>
      <c r="EE49" s="354"/>
      <c r="EF49" s="354"/>
      <c r="EG49" s="354"/>
      <c r="EH49" s="354"/>
      <c r="EI49" s="354"/>
      <c r="EJ49" s="354"/>
      <c r="EK49" s="354"/>
      <c r="EL49" s="354"/>
      <c r="EM49" s="354"/>
      <c r="EN49" s="354"/>
      <c r="EO49" s="354"/>
      <c r="EP49" s="354"/>
      <c r="EQ49" s="354"/>
      <c r="ER49" s="354"/>
      <c r="ES49" s="354"/>
      <c r="ET49" s="354"/>
      <c r="EU49" s="354"/>
      <c r="EV49" s="354"/>
      <c r="EW49" s="354"/>
      <c r="EX49" s="354"/>
      <c r="EY49" s="354"/>
      <c r="EZ49" s="354"/>
      <c r="FA49" s="354"/>
      <c r="FB49" s="354"/>
      <c r="FC49" s="354"/>
      <c r="FD49" s="354"/>
      <c r="FE49" s="354"/>
      <c r="FF49" s="354"/>
      <c r="FG49" s="354"/>
      <c r="FH49" s="354"/>
      <c r="FI49" s="354"/>
      <c r="FJ49" s="354"/>
      <c r="FK49" s="354"/>
      <c r="FL49" s="354"/>
      <c r="FM49" s="354"/>
      <c r="FN49" s="354"/>
      <c r="FO49" s="354"/>
      <c r="FP49" s="354"/>
      <c r="FQ49" s="354"/>
      <c r="FR49" s="354"/>
    </row>
    <row r="50" spans="90:174" s="356" customFormat="1" ht="15.75" hidden="1">
      <c r="CL50" s="354"/>
      <c r="CM50" s="354"/>
      <c r="CQ50" s="354"/>
      <c r="CR50" s="354"/>
      <c r="CS50" s="354"/>
      <c r="CT50" s="354"/>
      <c r="CU50" s="354"/>
      <c r="CV50" s="354"/>
      <c r="CW50" s="354"/>
      <c r="CX50" s="354"/>
      <c r="CY50" s="354"/>
      <c r="CZ50" s="354"/>
      <c r="DA50" s="354"/>
      <c r="DB50" s="354"/>
      <c r="DC50" s="354"/>
      <c r="DD50" s="354"/>
      <c r="DE50" s="354"/>
      <c r="DF50" s="354"/>
      <c r="DG50" s="354"/>
      <c r="DH50" s="354"/>
      <c r="DI50" s="354"/>
      <c r="DJ50" s="354"/>
      <c r="DK50" s="354"/>
      <c r="DL50" s="354"/>
      <c r="DM50" s="354"/>
      <c r="DN50" s="354"/>
      <c r="DO50" s="354"/>
      <c r="DP50" s="354"/>
      <c r="DQ50" s="354"/>
      <c r="DR50" s="354"/>
      <c r="DS50" s="354"/>
      <c r="DT50" s="354"/>
      <c r="DU50" s="354"/>
      <c r="DV50" s="354"/>
      <c r="DW50" s="354"/>
      <c r="DX50" s="354"/>
      <c r="DY50" s="354"/>
      <c r="DZ50" s="354"/>
      <c r="EA50" s="354"/>
      <c r="EB50" s="354"/>
      <c r="EC50" s="354"/>
      <c r="ED50" s="354"/>
      <c r="EE50" s="354"/>
      <c r="EF50" s="354"/>
      <c r="EG50" s="354"/>
      <c r="EH50" s="354"/>
      <c r="EI50" s="354"/>
      <c r="EJ50" s="354"/>
      <c r="EK50" s="354"/>
      <c r="EL50" s="354"/>
      <c r="EM50" s="354"/>
      <c r="EN50" s="354"/>
      <c r="EO50" s="354"/>
      <c r="EP50" s="354"/>
      <c r="EQ50" s="354"/>
      <c r="ER50" s="354"/>
      <c r="ES50" s="354"/>
      <c r="ET50" s="354"/>
      <c r="EU50" s="354"/>
      <c r="EV50" s="354"/>
      <c r="EW50" s="354"/>
      <c r="EX50" s="354"/>
      <c r="EY50" s="354"/>
      <c r="EZ50" s="354"/>
      <c r="FA50" s="354"/>
      <c r="FB50" s="354"/>
      <c r="FC50" s="354"/>
      <c r="FD50" s="354"/>
      <c r="FE50" s="354"/>
      <c r="FF50" s="354"/>
      <c r="FG50" s="354"/>
      <c r="FH50" s="354"/>
      <c r="FI50" s="354"/>
      <c r="FJ50" s="354"/>
      <c r="FK50" s="354"/>
      <c r="FL50" s="354"/>
      <c r="FM50" s="354"/>
      <c r="FN50" s="354"/>
      <c r="FO50" s="354"/>
      <c r="FP50" s="354"/>
      <c r="FQ50" s="354"/>
      <c r="FR50" s="354"/>
    </row>
    <row r="51" spans="90:174" s="356" customFormat="1" ht="15.75" hidden="1">
      <c r="CL51" s="354"/>
      <c r="CM51" s="354"/>
      <c r="CQ51" s="354"/>
      <c r="CR51" s="354"/>
      <c r="CS51" s="354"/>
      <c r="CT51" s="354"/>
      <c r="CU51" s="354"/>
      <c r="CV51" s="354"/>
      <c r="CW51" s="354"/>
      <c r="CX51" s="354"/>
      <c r="CY51" s="354"/>
      <c r="CZ51" s="354"/>
      <c r="DA51" s="354"/>
      <c r="DB51" s="354"/>
      <c r="DC51" s="354"/>
      <c r="DD51" s="354"/>
      <c r="DE51" s="354"/>
      <c r="DF51" s="354"/>
      <c r="DG51" s="354"/>
      <c r="DH51" s="354"/>
      <c r="DI51" s="354"/>
      <c r="DJ51" s="354"/>
      <c r="DK51" s="354"/>
      <c r="DL51" s="354"/>
      <c r="DM51" s="354"/>
      <c r="DN51" s="354"/>
      <c r="DO51" s="354"/>
      <c r="DP51" s="354"/>
      <c r="DQ51" s="354"/>
      <c r="DR51" s="354"/>
      <c r="DS51" s="354"/>
      <c r="DT51" s="354"/>
      <c r="DU51" s="354"/>
      <c r="DV51" s="354"/>
      <c r="DW51" s="354"/>
      <c r="DX51" s="354"/>
      <c r="DY51" s="354"/>
      <c r="DZ51" s="354"/>
      <c r="EA51" s="354"/>
      <c r="EB51" s="354"/>
      <c r="EC51" s="354"/>
      <c r="ED51" s="354"/>
      <c r="EE51" s="354"/>
      <c r="EF51" s="354"/>
      <c r="EG51" s="354"/>
      <c r="EH51" s="354"/>
      <c r="EI51" s="354"/>
      <c r="EJ51" s="354"/>
      <c r="EK51" s="354"/>
      <c r="EL51" s="354"/>
      <c r="EM51" s="354"/>
      <c r="EN51" s="354"/>
      <c r="EO51" s="354"/>
      <c r="EP51" s="354"/>
      <c r="EQ51" s="354"/>
      <c r="ER51" s="354"/>
      <c r="ES51" s="354"/>
      <c r="ET51" s="354"/>
      <c r="EU51" s="354"/>
      <c r="EV51" s="354"/>
      <c r="EW51" s="354"/>
      <c r="EX51" s="354"/>
      <c r="EY51" s="354"/>
      <c r="EZ51" s="354"/>
      <c r="FA51" s="354"/>
      <c r="FB51" s="354"/>
      <c r="FC51" s="354"/>
      <c r="FD51" s="354"/>
      <c r="FE51" s="354"/>
      <c r="FF51" s="354"/>
      <c r="FG51" s="354"/>
      <c r="FH51" s="354"/>
      <c r="FI51" s="354"/>
      <c r="FJ51" s="354"/>
      <c r="FK51" s="354"/>
      <c r="FL51" s="354"/>
      <c r="FM51" s="354"/>
      <c r="FN51" s="354"/>
      <c r="FO51" s="354"/>
      <c r="FP51" s="354"/>
      <c r="FQ51" s="354"/>
      <c r="FR51" s="354"/>
    </row>
    <row r="52" spans="90:174" s="356" customFormat="1" ht="15.75" hidden="1">
      <c r="CL52" s="354"/>
      <c r="CM52" s="354"/>
      <c r="CQ52" s="354"/>
      <c r="CR52" s="354"/>
      <c r="CS52" s="354"/>
      <c r="CT52" s="354"/>
      <c r="CU52" s="354"/>
      <c r="CV52" s="354"/>
      <c r="CW52" s="354"/>
      <c r="CX52" s="354"/>
      <c r="CY52" s="354"/>
      <c r="CZ52" s="354"/>
      <c r="DA52" s="354"/>
      <c r="DB52" s="354"/>
      <c r="DC52" s="354"/>
      <c r="DD52" s="354"/>
      <c r="DE52" s="354"/>
      <c r="DF52" s="354"/>
      <c r="DG52" s="354"/>
      <c r="DH52" s="354"/>
      <c r="DI52" s="354"/>
      <c r="DJ52" s="354"/>
      <c r="DK52" s="354"/>
      <c r="DL52" s="354"/>
      <c r="DM52" s="354"/>
      <c r="DN52" s="354"/>
      <c r="DO52" s="354"/>
      <c r="DP52" s="354"/>
      <c r="DQ52" s="354"/>
      <c r="DR52" s="354"/>
      <c r="DS52" s="354"/>
      <c r="DT52" s="354"/>
      <c r="DU52" s="354"/>
      <c r="DV52" s="354"/>
      <c r="DW52" s="354"/>
      <c r="DX52" s="354"/>
      <c r="DY52" s="354"/>
      <c r="DZ52" s="354"/>
      <c r="EA52" s="354"/>
      <c r="EB52" s="354"/>
      <c r="EC52" s="354"/>
      <c r="ED52" s="354"/>
      <c r="EE52" s="354"/>
      <c r="EF52" s="354"/>
      <c r="EG52" s="354"/>
      <c r="EH52" s="354"/>
      <c r="EI52" s="354"/>
      <c r="EJ52" s="354"/>
      <c r="EK52" s="354"/>
      <c r="EL52" s="354"/>
      <c r="EM52" s="354"/>
      <c r="EN52" s="354"/>
      <c r="EO52" s="354"/>
      <c r="EP52" s="354"/>
      <c r="EQ52" s="354"/>
      <c r="ER52" s="354"/>
      <c r="ES52" s="354"/>
      <c r="ET52" s="354"/>
      <c r="EU52" s="354"/>
      <c r="EV52" s="354"/>
      <c r="EW52" s="354"/>
      <c r="EX52" s="354"/>
      <c r="EY52" s="354"/>
      <c r="EZ52" s="354"/>
      <c r="FA52" s="354"/>
      <c r="FB52" s="354"/>
      <c r="FC52" s="354"/>
      <c r="FD52" s="354"/>
      <c r="FE52" s="354"/>
      <c r="FF52" s="354"/>
      <c r="FG52" s="354"/>
      <c r="FH52" s="354"/>
      <c r="FI52" s="354"/>
      <c r="FJ52" s="354"/>
      <c r="FK52" s="354"/>
      <c r="FL52" s="354"/>
      <c r="FM52" s="354"/>
      <c r="FN52" s="354"/>
      <c r="FO52" s="354"/>
      <c r="FP52" s="354"/>
      <c r="FQ52" s="354"/>
      <c r="FR52" s="354"/>
    </row>
    <row r="53" spans="90:174" s="356" customFormat="1" ht="15.75" hidden="1">
      <c r="CL53" s="354"/>
      <c r="CM53" s="354"/>
      <c r="CQ53" s="354"/>
      <c r="CR53" s="354"/>
      <c r="CS53" s="354"/>
      <c r="CT53" s="354"/>
      <c r="CU53" s="354"/>
      <c r="CV53" s="354"/>
      <c r="CW53" s="354"/>
      <c r="CX53" s="354"/>
      <c r="CY53" s="354"/>
      <c r="CZ53" s="354"/>
      <c r="DA53" s="354"/>
      <c r="DB53" s="354"/>
      <c r="DC53" s="354"/>
      <c r="DD53" s="354"/>
      <c r="DE53" s="354"/>
      <c r="DF53" s="354"/>
      <c r="DG53" s="354"/>
      <c r="DH53" s="354"/>
      <c r="DI53" s="354"/>
      <c r="DJ53" s="354"/>
      <c r="DK53" s="354"/>
      <c r="DL53" s="354"/>
      <c r="DM53" s="354"/>
      <c r="DN53" s="354"/>
      <c r="DO53" s="354"/>
      <c r="DP53" s="354"/>
      <c r="DQ53" s="354"/>
      <c r="DR53" s="354"/>
      <c r="DS53" s="354"/>
      <c r="DT53" s="354"/>
      <c r="DU53" s="354"/>
      <c r="DV53" s="354"/>
      <c r="DW53" s="354"/>
      <c r="DX53" s="354"/>
      <c r="DY53" s="354"/>
      <c r="DZ53" s="354"/>
      <c r="EA53" s="354"/>
      <c r="EB53" s="354"/>
      <c r="EC53" s="354"/>
      <c r="ED53" s="354"/>
      <c r="EE53" s="354"/>
      <c r="EF53" s="354"/>
      <c r="EG53" s="354"/>
      <c r="EH53" s="354"/>
      <c r="EI53" s="354"/>
      <c r="EJ53" s="354"/>
      <c r="EK53" s="354"/>
      <c r="EL53" s="354"/>
      <c r="EM53" s="354"/>
      <c r="EN53" s="354"/>
      <c r="EO53" s="354"/>
      <c r="EP53" s="354"/>
      <c r="EQ53" s="354"/>
      <c r="ER53" s="354"/>
      <c r="ES53" s="354"/>
      <c r="ET53" s="354"/>
      <c r="EU53" s="354"/>
      <c r="EV53" s="354"/>
      <c r="EW53" s="354"/>
      <c r="EX53" s="354"/>
      <c r="EY53" s="354"/>
      <c r="EZ53" s="354"/>
      <c r="FA53" s="354"/>
      <c r="FB53" s="354"/>
      <c r="FC53" s="354"/>
      <c r="FD53" s="354"/>
      <c r="FE53" s="354"/>
      <c r="FF53" s="354"/>
      <c r="FG53" s="354"/>
      <c r="FH53" s="354"/>
      <c r="FI53" s="354"/>
      <c r="FJ53" s="354"/>
      <c r="FK53" s="354"/>
      <c r="FL53" s="354"/>
      <c r="FM53" s="354"/>
      <c r="FN53" s="354"/>
      <c r="FO53" s="354"/>
      <c r="FP53" s="354"/>
      <c r="FQ53" s="354"/>
      <c r="FR53" s="354"/>
    </row>
    <row r="54" spans="90:174" s="356" customFormat="1" ht="15.75" hidden="1">
      <c r="CL54" s="354"/>
      <c r="CM54" s="354"/>
      <c r="CQ54" s="354"/>
      <c r="CR54" s="354"/>
      <c r="CS54" s="354"/>
      <c r="CT54" s="354"/>
      <c r="CU54" s="354"/>
      <c r="CV54" s="354"/>
      <c r="CW54" s="354"/>
      <c r="CX54" s="354"/>
      <c r="CY54" s="354"/>
      <c r="CZ54" s="354"/>
      <c r="DA54" s="354"/>
      <c r="DB54" s="354"/>
      <c r="DC54" s="354"/>
      <c r="DD54" s="354"/>
      <c r="DE54" s="354"/>
      <c r="DF54" s="354"/>
      <c r="DG54" s="354"/>
      <c r="DH54" s="354"/>
      <c r="DI54" s="354"/>
      <c r="DJ54" s="354"/>
      <c r="DK54" s="354"/>
      <c r="DL54" s="354"/>
      <c r="DM54" s="354"/>
      <c r="DN54" s="354"/>
      <c r="DO54" s="354"/>
      <c r="DP54" s="354"/>
      <c r="DQ54" s="354"/>
      <c r="DR54" s="354"/>
      <c r="DS54" s="354"/>
      <c r="DT54" s="354"/>
      <c r="DU54" s="354"/>
      <c r="DV54" s="354"/>
      <c r="DW54" s="354"/>
      <c r="DX54" s="354"/>
      <c r="DY54" s="354"/>
      <c r="DZ54" s="354"/>
      <c r="EA54" s="354"/>
      <c r="EB54" s="354"/>
      <c r="EC54" s="354"/>
      <c r="ED54" s="354"/>
      <c r="EE54" s="354"/>
      <c r="EF54" s="354"/>
      <c r="EG54" s="354"/>
      <c r="EH54" s="354"/>
      <c r="EI54" s="354"/>
      <c r="EJ54" s="354"/>
      <c r="EK54" s="354"/>
      <c r="EL54" s="354"/>
      <c r="EM54" s="354"/>
      <c r="EN54" s="354"/>
      <c r="EO54" s="354"/>
      <c r="EP54" s="354"/>
      <c r="EQ54" s="354"/>
      <c r="ER54" s="354"/>
      <c r="ES54" s="354"/>
      <c r="ET54" s="354"/>
      <c r="EU54" s="354"/>
      <c r="EV54" s="354"/>
      <c r="EW54" s="354"/>
      <c r="EX54" s="354"/>
      <c r="EY54" s="354"/>
      <c r="EZ54" s="354"/>
      <c r="FA54" s="354"/>
      <c r="FB54" s="354"/>
      <c r="FC54" s="354"/>
      <c r="FD54" s="354"/>
      <c r="FE54" s="354"/>
      <c r="FF54" s="354"/>
      <c r="FG54" s="354"/>
      <c r="FH54" s="354"/>
      <c r="FI54" s="354"/>
      <c r="FJ54" s="354"/>
      <c r="FK54" s="354"/>
      <c r="FL54" s="354"/>
      <c r="FM54" s="354"/>
      <c r="FN54" s="354"/>
      <c r="FO54" s="354"/>
      <c r="FP54" s="354"/>
      <c r="FQ54" s="354"/>
      <c r="FR54" s="354"/>
    </row>
    <row r="55" spans="90:174" s="356" customFormat="1" ht="15.75" hidden="1">
      <c r="CL55" s="354"/>
      <c r="CM55" s="354"/>
      <c r="CQ55" s="354"/>
      <c r="CR55" s="354"/>
      <c r="CS55" s="354"/>
      <c r="CT55" s="354"/>
      <c r="CU55" s="354"/>
      <c r="CV55" s="354"/>
      <c r="CW55" s="354"/>
      <c r="CX55" s="354"/>
      <c r="CY55" s="354"/>
      <c r="CZ55" s="354"/>
      <c r="DA55" s="354"/>
      <c r="DB55" s="354"/>
      <c r="DC55" s="354"/>
      <c r="DD55" s="354"/>
      <c r="DE55" s="354"/>
      <c r="DF55" s="354"/>
      <c r="DG55" s="354"/>
      <c r="DH55" s="354"/>
      <c r="DI55" s="354"/>
      <c r="DJ55" s="354"/>
      <c r="DK55" s="354"/>
      <c r="DL55" s="354"/>
      <c r="DM55" s="354"/>
      <c r="DN55" s="354"/>
      <c r="DO55" s="354"/>
      <c r="DP55" s="354"/>
      <c r="DQ55" s="354"/>
      <c r="DR55" s="354"/>
      <c r="DS55" s="354"/>
      <c r="DT55" s="354"/>
      <c r="DU55" s="354"/>
      <c r="DV55" s="354"/>
      <c r="DW55" s="354"/>
      <c r="DX55" s="354"/>
      <c r="DY55" s="354"/>
      <c r="DZ55" s="354"/>
      <c r="EA55" s="354"/>
      <c r="EB55" s="354"/>
      <c r="EC55" s="354"/>
      <c r="ED55" s="354"/>
      <c r="EE55" s="354"/>
      <c r="EF55" s="354"/>
      <c r="EG55" s="354"/>
      <c r="EH55" s="354"/>
      <c r="EI55" s="354"/>
      <c r="EJ55" s="354"/>
      <c r="EK55" s="354"/>
      <c r="EL55" s="354"/>
      <c r="EM55" s="354"/>
      <c r="EN55" s="354"/>
      <c r="EO55" s="354"/>
      <c r="EP55" s="354"/>
      <c r="EQ55" s="354"/>
      <c r="ER55" s="354"/>
      <c r="ES55" s="354"/>
      <c r="ET55" s="354"/>
      <c r="EU55" s="354"/>
      <c r="EV55" s="354"/>
      <c r="EW55" s="354"/>
      <c r="EX55" s="354"/>
      <c r="EY55" s="354"/>
      <c r="EZ55" s="354"/>
      <c r="FA55" s="354"/>
      <c r="FB55" s="354"/>
      <c r="FC55" s="354"/>
      <c r="FD55" s="354"/>
      <c r="FE55" s="354"/>
      <c r="FF55" s="354"/>
      <c r="FG55" s="354"/>
      <c r="FH55" s="354"/>
      <c r="FI55" s="354"/>
      <c r="FJ55" s="354"/>
      <c r="FK55" s="354"/>
      <c r="FL55" s="354"/>
      <c r="FM55" s="354"/>
      <c r="FN55" s="354"/>
      <c r="FO55" s="354"/>
      <c r="FP55" s="354"/>
      <c r="FQ55" s="354"/>
      <c r="FR55" s="354"/>
    </row>
    <row r="56" spans="90:174" s="356" customFormat="1" ht="15.75" hidden="1">
      <c r="CL56" s="354"/>
      <c r="CM56" s="354"/>
      <c r="CQ56" s="354"/>
      <c r="CR56" s="354"/>
      <c r="CS56" s="354"/>
      <c r="CT56" s="354"/>
      <c r="CU56" s="354"/>
      <c r="CV56" s="354"/>
      <c r="CW56" s="354"/>
      <c r="CX56" s="354"/>
      <c r="CY56" s="354"/>
      <c r="CZ56" s="354"/>
      <c r="DA56" s="354"/>
      <c r="DB56" s="354"/>
      <c r="DC56" s="354"/>
      <c r="DD56" s="354"/>
      <c r="DE56" s="354"/>
      <c r="DF56" s="354"/>
      <c r="DG56" s="354"/>
      <c r="DH56" s="354"/>
      <c r="DI56" s="354"/>
      <c r="DJ56" s="354"/>
      <c r="DK56" s="354"/>
      <c r="DL56" s="354"/>
      <c r="DM56" s="354"/>
      <c r="DN56" s="354"/>
      <c r="DO56" s="354"/>
      <c r="DP56" s="354"/>
      <c r="DQ56" s="354"/>
      <c r="DR56" s="354"/>
      <c r="DS56" s="354"/>
      <c r="DT56" s="354"/>
      <c r="DU56" s="354"/>
      <c r="DV56" s="354"/>
      <c r="DW56" s="354"/>
      <c r="DX56" s="354"/>
      <c r="DY56" s="354"/>
      <c r="DZ56" s="354"/>
      <c r="EA56" s="354"/>
      <c r="EB56" s="354"/>
      <c r="EC56" s="354"/>
      <c r="ED56" s="354"/>
      <c r="EE56" s="354"/>
      <c r="EF56" s="354"/>
      <c r="EG56" s="354"/>
      <c r="EH56" s="354"/>
      <c r="EI56" s="354"/>
      <c r="EJ56" s="354"/>
      <c r="EK56" s="354"/>
      <c r="EL56" s="354"/>
      <c r="EM56" s="354"/>
      <c r="EN56" s="354"/>
      <c r="EO56" s="354"/>
      <c r="EP56" s="354"/>
      <c r="EQ56" s="354"/>
      <c r="ER56" s="354"/>
      <c r="ES56" s="354"/>
      <c r="ET56" s="354"/>
      <c r="EU56" s="354"/>
      <c r="EV56" s="354"/>
      <c r="EW56" s="354"/>
      <c r="EX56" s="354"/>
      <c r="EY56" s="354"/>
      <c r="EZ56" s="354"/>
      <c r="FA56" s="354"/>
      <c r="FB56" s="354"/>
      <c r="FC56" s="354"/>
      <c r="FD56" s="354"/>
      <c r="FE56" s="354"/>
      <c r="FF56" s="354"/>
      <c r="FG56" s="354"/>
      <c r="FH56" s="354"/>
      <c r="FI56" s="354"/>
      <c r="FJ56" s="354"/>
      <c r="FK56" s="354"/>
      <c r="FL56" s="354"/>
      <c r="FM56" s="354"/>
      <c r="FN56" s="354"/>
      <c r="FO56" s="354"/>
      <c r="FP56" s="354"/>
      <c r="FQ56" s="354"/>
      <c r="FR56" s="354"/>
    </row>
    <row r="57" spans="90:174" s="356" customFormat="1" ht="15.75" hidden="1">
      <c r="CL57" s="354"/>
      <c r="CM57" s="354"/>
      <c r="CQ57" s="354"/>
      <c r="CR57" s="354"/>
      <c r="CS57" s="354"/>
      <c r="CT57" s="354"/>
      <c r="CU57" s="354"/>
      <c r="CV57" s="354"/>
      <c r="CW57" s="354"/>
      <c r="CX57" s="354"/>
      <c r="CY57" s="354"/>
      <c r="CZ57" s="354"/>
      <c r="DA57" s="354"/>
      <c r="DB57" s="354"/>
      <c r="DC57" s="354"/>
      <c r="DD57" s="354"/>
      <c r="DE57" s="354"/>
      <c r="DF57" s="354"/>
      <c r="DG57" s="354"/>
      <c r="DH57" s="354"/>
      <c r="DI57" s="354"/>
      <c r="DJ57" s="354"/>
      <c r="DK57" s="354"/>
      <c r="DL57" s="354"/>
      <c r="DM57" s="354"/>
      <c r="DN57" s="354"/>
      <c r="DO57" s="354"/>
      <c r="DP57" s="354"/>
      <c r="DQ57" s="354"/>
      <c r="DR57" s="354"/>
      <c r="DS57" s="354"/>
      <c r="DT57" s="354"/>
      <c r="DU57" s="354"/>
      <c r="DV57" s="354"/>
      <c r="DW57" s="354"/>
      <c r="DX57" s="354"/>
      <c r="DY57" s="354"/>
      <c r="DZ57" s="354"/>
      <c r="EA57" s="354"/>
      <c r="EB57" s="354"/>
      <c r="EC57" s="354"/>
      <c r="ED57" s="354"/>
      <c r="EE57" s="354"/>
      <c r="EF57" s="354"/>
      <c r="EG57" s="354"/>
      <c r="EH57" s="354"/>
      <c r="EI57" s="354"/>
      <c r="EJ57" s="354"/>
      <c r="EK57" s="354"/>
      <c r="EL57" s="354"/>
      <c r="EM57" s="354"/>
      <c r="EN57" s="354"/>
      <c r="EO57" s="354"/>
      <c r="EP57" s="354"/>
      <c r="EQ57" s="354"/>
      <c r="ER57" s="354"/>
      <c r="ES57" s="354"/>
      <c r="ET57" s="354"/>
      <c r="EU57" s="354"/>
      <c r="EV57" s="354"/>
      <c r="EW57" s="354"/>
      <c r="EX57" s="354"/>
      <c r="EY57" s="354"/>
      <c r="EZ57" s="354"/>
      <c r="FA57" s="354"/>
      <c r="FB57" s="354"/>
      <c r="FC57" s="354"/>
      <c r="FD57" s="354"/>
      <c r="FE57" s="354"/>
      <c r="FF57" s="354"/>
      <c r="FG57" s="354"/>
      <c r="FH57" s="354"/>
      <c r="FI57" s="354"/>
      <c r="FJ57" s="354"/>
      <c r="FK57" s="354"/>
      <c r="FL57" s="354"/>
      <c r="FM57" s="354"/>
      <c r="FN57" s="354"/>
      <c r="FO57" s="354"/>
      <c r="FP57" s="354"/>
      <c r="FQ57" s="354"/>
      <c r="FR57" s="354"/>
    </row>
    <row r="58" spans="90:174" s="356" customFormat="1" ht="15.75" hidden="1">
      <c r="CL58" s="354"/>
      <c r="CM58" s="354"/>
      <c r="CQ58" s="354"/>
      <c r="CR58" s="354"/>
      <c r="CS58" s="354"/>
      <c r="CT58" s="354"/>
      <c r="CU58" s="354"/>
      <c r="CV58" s="354"/>
      <c r="CW58" s="354"/>
      <c r="CX58" s="354"/>
      <c r="CY58" s="354"/>
      <c r="CZ58" s="354"/>
      <c r="DA58" s="354"/>
      <c r="DB58" s="354"/>
      <c r="DC58" s="354"/>
      <c r="DD58" s="354"/>
      <c r="DE58" s="354"/>
      <c r="DF58" s="354"/>
      <c r="DG58" s="354"/>
      <c r="DH58" s="354"/>
      <c r="DI58" s="354"/>
      <c r="DJ58" s="354"/>
      <c r="DK58" s="354"/>
      <c r="DL58" s="354"/>
      <c r="DM58" s="354"/>
      <c r="DN58" s="354"/>
      <c r="DO58" s="354"/>
      <c r="DP58" s="354"/>
      <c r="DQ58" s="354"/>
      <c r="DR58" s="354"/>
      <c r="DS58" s="354"/>
      <c r="DT58" s="354"/>
      <c r="DU58" s="354"/>
      <c r="DV58" s="354"/>
      <c r="DW58" s="354"/>
      <c r="DX58" s="354"/>
      <c r="DY58" s="354"/>
      <c r="DZ58" s="354"/>
      <c r="EA58" s="354"/>
      <c r="EB58" s="354"/>
      <c r="EC58" s="354"/>
      <c r="ED58" s="354"/>
      <c r="EE58" s="354"/>
      <c r="EF58" s="354"/>
      <c r="EG58" s="354"/>
      <c r="EH58" s="354"/>
      <c r="EI58" s="354"/>
      <c r="EJ58" s="354"/>
      <c r="EK58" s="354"/>
      <c r="EL58" s="354"/>
      <c r="EM58" s="354"/>
      <c r="EN58" s="354"/>
      <c r="EO58" s="354"/>
      <c r="EP58" s="354"/>
      <c r="EQ58" s="354"/>
      <c r="ER58" s="354"/>
      <c r="ES58" s="354"/>
      <c r="ET58" s="354"/>
      <c r="EU58" s="354"/>
      <c r="EV58" s="354"/>
      <c r="EW58" s="354"/>
      <c r="EX58" s="354"/>
      <c r="EY58" s="354"/>
      <c r="EZ58" s="354"/>
      <c r="FA58" s="354"/>
      <c r="FB58" s="354"/>
      <c r="FC58" s="354"/>
      <c r="FD58" s="354"/>
      <c r="FE58" s="354"/>
      <c r="FF58" s="354"/>
      <c r="FG58" s="354"/>
      <c r="FH58" s="354"/>
      <c r="FI58" s="354"/>
      <c r="FJ58" s="354"/>
      <c r="FK58" s="354"/>
      <c r="FL58" s="354"/>
      <c r="FM58" s="354"/>
      <c r="FN58" s="354"/>
      <c r="FO58" s="354"/>
      <c r="FP58" s="354"/>
      <c r="FQ58" s="354"/>
      <c r="FR58" s="354"/>
    </row>
    <row r="59" spans="90:174" s="356" customFormat="1" ht="15.75" hidden="1">
      <c r="CL59" s="354"/>
      <c r="CM59" s="354"/>
      <c r="CQ59" s="354"/>
      <c r="CR59" s="354"/>
      <c r="CS59" s="354"/>
      <c r="CT59" s="354"/>
      <c r="CU59" s="354"/>
      <c r="CV59" s="354"/>
      <c r="CW59" s="354"/>
      <c r="CX59" s="354"/>
      <c r="CY59" s="354"/>
      <c r="CZ59" s="354"/>
      <c r="DA59" s="354"/>
      <c r="DB59" s="354"/>
      <c r="DC59" s="354"/>
      <c r="DD59" s="354"/>
      <c r="DE59" s="354"/>
      <c r="DF59" s="354"/>
      <c r="DG59" s="354"/>
      <c r="DH59" s="354"/>
      <c r="DI59" s="354"/>
      <c r="DJ59" s="354"/>
      <c r="DK59" s="354"/>
      <c r="DL59" s="354"/>
      <c r="DM59" s="354"/>
      <c r="DN59" s="354"/>
      <c r="DO59" s="354"/>
      <c r="DP59" s="354"/>
      <c r="DQ59" s="354"/>
      <c r="DR59" s="354"/>
      <c r="DS59" s="354"/>
      <c r="DT59" s="354"/>
      <c r="DU59" s="354"/>
      <c r="DV59" s="354"/>
      <c r="DW59" s="354"/>
      <c r="DX59" s="354"/>
      <c r="DY59" s="354"/>
      <c r="DZ59" s="354"/>
      <c r="EA59" s="354"/>
      <c r="EB59" s="354"/>
      <c r="EC59" s="354"/>
      <c r="ED59" s="354"/>
      <c r="EE59" s="354"/>
      <c r="EF59" s="354"/>
      <c r="EG59" s="354"/>
      <c r="EH59" s="354"/>
      <c r="EI59" s="354"/>
      <c r="EJ59" s="354"/>
      <c r="EK59" s="354"/>
      <c r="EL59" s="354"/>
      <c r="EM59" s="354"/>
      <c r="EN59" s="354"/>
      <c r="EO59" s="354"/>
      <c r="EP59" s="354"/>
      <c r="EQ59" s="354"/>
      <c r="ER59" s="354"/>
      <c r="ES59" s="354"/>
      <c r="ET59" s="354"/>
      <c r="EU59" s="354"/>
      <c r="EV59" s="354"/>
      <c r="EW59" s="354"/>
      <c r="EX59" s="354"/>
      <c r="EY59" s="354"/>
      <c r="EZ59" s="354"/>
      <c r="FA59" s="354"/>
      <c r="FB59" s="354"/>
      <c r="FC59" s="354"/>
      <c r="FD59" s="354"/>
      <c r="FE59" s="354"/>
      <c r="FF59" s="354"/>
      <c r="FG59" s="354"/>
      <c r="FH59" s="354"/>
      <c r="FI59" s="354"/>
      <c r="FJ59" s="354"/>
      <c r="FK59" s="354"/>
      <c r="FL59" s="354"/>
      <c r="FM59" s="354"/>
      <c r="FN59" s="354"/>
      <c r="FO59" s="354"/>
      <c r="FP59" s="354"/>
      <c r="FQ59" s="354"/>
      <c r="FR59" s="354"/>
    </row>
    <row r="60" spans="90:174" s="356" customFormat="1" ht="15.75" hidden="1">
      <c r="CL60" s="354"/>
      <c r="CM60" s="354"/>
      <c r="CQ60" s="354"/>
      <c r="CR60" s="354"/>
      <c r="CS60" s="354"/>
      <c r="CT60" s="354"/>
      <c r="CU60" s="354"/>
      <c r="CV60" s="354"/>
      <c r="CW60" s="354"/>
      <c r="CX60" s="354"/>
      <c r="CY60" s="354"/>
      <c r="CZ60" s="354"/>
      <c r="DA60" s="354"/>
      <c r="DB60" s="354"/>
      <c r="DC60" s="354"/>
      <c r="DD60" s="354"/>
      <c r="DE60" s="354"/>
      <c r="DF60" s="354"/>
      <c r="DG60" s="354"/>
      <c r="DH60" s="354"/>
      <c r="DI60" s="354"/>
      <c r="DJ60" s="354"/>
      <c r="DK60" s="354"/>
      <c r="DL60" s="354"/>
      <c r="DM60" s="354"/>
      <c r="DN60" s="354"/>
      <c r="DO60" s="354"/>
      <c r="DP60" s="354"/>
      <c r="DQ60" s="354"/>
      <c r="DR60" s="354"/>
      <c r="DS60" s="354"/>
      <c r="DT60" s="354"/>
      <c r="DU60" s="354"/>
      <c r="DV60" s="354"/>
      <c r="DW60" s="354"/>
      <c r="DX60" s="354"/>
      <c r="DY60" s="354"/>
      <c r="DZ60" s="354"/>
      <c r="EA60" s="354"/>
      <c r="EB60" s="354"/>
      <c r="EC60" s="354"/>
      <c r="ED60" s="354"/>
      <c r="EE60" s="354"/>
      <c r="EF60" s="354"/>
      <c r="EG60" s="354"/>
      <c r="EH60" s="354"/>
      <c r="EI60" s="354"/>
      <c r="EJ60" s="354"/>
      <c r="EK60" s="354"/>
      <c r="EL60" s="354"/>
      <c r="EM60" s="354"/>
      <c r="EN60" s="354"/>
      <c r="EO60" s="354"/>
      <c r="EP60" s="354"/>
      <c r="EQ60" s="354"/>
      <c r="ER60" s="354"/>
      <c r="ES60" s="354"/>
      <c r="ET60" s="354"/>
      <c r="EU60" s="354"/>
      <c r="EV60" s="354"/>
      <c r="EW60" s="354"/>
      <c r="EX60" s="354"/>
      <c r="EY60" s="354"/>
      <c r="EZ60" s="354"/>
      <c r="FA60" s="354"/>
      <c r="FB60" s="354"/>
      <c r="FC60" s="354"/>
      <c r="FD60" s="354"/>
      <c r="FE60" s="354"/>
      <c r="FF60" s="354"/>
      <c r="FG60" s="354"/>
      <c r="FH60" s="354"/>
      <c r="FI60" s="354"/>
      <c r="FJ60" s="354"/>
      <c r="FK60" s="354"/>
      <c r="FL60" s="354"/>
      <c r="FM60" s="354"/>
      <c r="FN60" s="354"/>
      <c r="FO60" s="354"/>
      <c r="FP60" s="354"/>
      <c r="FQ60" s="354"/>
      <c r="FR60" s="354"/>
    </row>
    <row r="61" spans="90:174" s="356" customFormat="1" ht="15.75" hidden="1">
      <c r="CL61" s="354"/>
      <c r="CM61" s="354"/>
      <c r="CQ61" s="354"/>
      <c r="CR61" s="354"/>
      <c r="CS61" s="354"/>
      <c r="CT61" s="354"/>
      <c r="CU61" s="354"/>
      <c r="CV61" s="354"/>
      <c r="CW61" s="354"/>
      <c r="CX61" s="354"/>
      <c r="CY61" s="354"/>
      <c r="CZ61" s="354"/>
      <c r="DA61" s="354"/>
      <c r="DB61" s="354"/>
      <c r="DC61" s="354"/>
      <c r="DD61" s="354"/>
      <c r="DE61" s="354"/>
      <c r="DF61" s="354"/>
      <c r="DG61" s="354"/>
      <c r="DH61" s="354"/>
      <c r="DI61" s="354"/>
      <c r="DJ61" s="354"/>
      <c r="DK61" s="354"/>
      <c r="DL61" s="354"/>
      <c r="DM61" s="354"/>
      <c r="DN61" s="354"/>
      <c r="DO61" s="354"/>
      <c r="DP61" s="354"/>
      <c r="DQ61" s="354"/>
      <c r="DR61" s="354"/>
      <c r="DS61" s="354"/>
      <c r="DT61" s="354"/>
      <c r="DU61" s="354"/>
      <c r="DV61" s="354"/>
      <c r="DW61" s="354"/>
      <c r="DX61" s="354"/>
      <c r="DY61" s="354"/>
      <c r="DZ61" s="354"/>
      <c r="EA61" s="354"/>
      <c r="EB61" s="354"/>
      <c r="EC61" s="354"/>
      <c r="ED61" s="354"/>
      <c r="EE61" s="354"/>
      <c r="EF61" s="354"/>
      <c r="EG61" s="354"/>
      <c r="EH61" s="354"/>
      <c r="EI61" s="354"/>
      <c r="EJ61" s="354"/>
      <c r="EK61" s="354"/>
      <c r="EL61" s="354"/>
      <c r="EM61" s="354"/>
      <c r="EN61" s="354"/>
      <c r="EO61" s="354"/>
      <c r="EP61" s="354"/>
      <c r="EQ61" s="354"/>
      <c r="ER61" s="354"/>
      <c r="ES61" s="354"/>
      <c r="ET61" s="354"/>
      <c r="EU61" s="354"/>
      <c r="EV61" s="354"/>
      <c r="EW61" s="354"/>
      <c r="EX61" s="354"/>
      <c r="EY61" s="354"/>
      <c r="EZ61" s="354"/>
      <c r="FA61" s="354"/>
      <c r="FB61" s="354"/>
      <c r="FC61" s="354"/>
      <c r="FD61" s="354"/>
      <c r="FE61" s="354"/>
      <c r="FF61" s="354"/>
      <c r="FG61" s="354"/>
      <c r="FH61" s="354"/>
      <c r="FI61" s="354"/>
      <c r="FJ61" s="354"/>
      <c r="FK61" s="354"/>
      <c r="FL61" s="354"/>
      <c r="FM61" s="354"/>
      <c r="FN61" s="354"/>
      <c r="FO61" s="354"/>
      <c r="FP61" s="354"/>
      <c r="FQ61" s="354"/>
      <c r="FR61" s="354"/>
    </row>
    <row r="62" spans="90:174" s="356" customFormat="1" ht="15.75" hidden="1">
      <c r="CL62" s="354"/>
      <c r="CM62" s="354"/>
      <c r="CQ62" s="354"/>
      <c r="CR62" s="354"/>
      <c r="CS62" s="354"/>
      <c r="CT62" s="354"/>
      <c r="CU62" s="354"/>
      <c r="CV62" s="354"/>
      <c r="CW62" s="354"/>
      <c r="CX62" s="354"/>
      <c r="CY62" s="354"/>
      <c r="CZ62" s="354"/>
      <c r="DA62" s="354"/>
      <c r="DB62" s="354"/>
      <c r="DC62" s="354"/>
      <c r="DD62" s="354"/>
      <c r="DE62" s="354"/>
      <c r="DF62" s="354"/>
      <c r="DG62" s="354"/>
      <c r="DH62" s="354"/>
      <c r="DI62" s="354"/>
      <c r="DJ62" s="354"/>
      <c r="DK62" s="354"/>
      <c r="DL62" s="354"/>
      <c r="DM62" s="354"/>
      <c r="DN62" s="354"/>
      <c r="DO62" s="354"/>
      <c r="DP62" s="354"/>
      <c r="DQ62" s="354"/>
      <c r="DR62" s="354"/>
      <c r="DS62" s="354"/>
      <c r="DT62" s="354"/>
      <c r="DU62" s="354"/>
      <c r="DV62" s="354"/>
      <c r="DW62" s="354"/>
      <c r="DX62" s="354"/>
      <c r="DY62" s="354"/>
      <c r="DZ62" s="354"/>
      <c r="EA62" s="354"/>
      <c r="EB62" s="354"/>
      <c r="EC62" s="354"/>
      <c r="ED62" s="354"/>
      <c r="EE62" s="354"/>
      <c r="EF62" s="354"/>
      <c r="EG62" s="354"/>
      <c r="EH62" s="354"/>
      <c r="EI62" s="354"/>
      <c r="EJ62" s="354"/>
      <c r="EK62" s="354"/>
      <c r="EL62" s="354"/>
      <c r="EM62" s="354"/>
      <c r="EN62" s="354"/>
      <c r="EO62" s="354"/>
      <c r="EP62" s="354"/>
      <c r="EQ62" s="354"/>
      <c r="ER62" s="354"/>
      <c r="ES62" s="354"/>
      <c r="ET62" s="354"/>
      <c r="EU62" s="354"/>
      <c r="EV62" s="354"/>
      <c r="EW62" s="354"/>
      <c r="EX62" s="354"/>
      <c r="EY62" s="354"/>
      <c r="EZ62" s="354"/>
      <c r="FA62" s="354"/>
      <c r="FB62" s="354"/>
      <c r="FC62" s="354"/>
      <c r="FD62" s="354"/>
      <c r="FE62" s="354"/>
      <c r="FF62" s="354"/>
      <c r="FG62" s="354"/>
      <c r="FH62" s="354"/>
      <c r="FI62" s="354"/>
      <c r="FJ62" s="354"/>
      <c r="FK62" s="354"/>
      <c r="FL62" s="354"/>
      <c r="FM62" s="354"/>
      <c r="FN62" s="354"/>
      <c r="FO62" s="354"/>
      <c r="FP62" s="354"/>
      <c r="FQ62" s="354"/>
      <c r="FR62" s="354"/>
    </row>
    <row r="63" spans="90:174" s="356" customFormat="1" ht="15.75" hidden="1">
      <c r="CL63" s="354"/>
      <c r="CM63" s="354"/>
      <c r="CQ63" s="354"/>
      <c r="CR63" s="354"/>
      <c r="CS63" s="354"/>
      <c r="CT63" s="354"/>
      <c r="CU63" s="354"/>
      <c r="CV63" s="354"/>
      <c r="CW63" s="354"/>
      <c r="CX63" s="354"/>
      <c r="CY63" s="354"/>
      <c r="CZ63" s="354"/>
      <c r="DA63" s="354"/>
      <c r="DB63" s="354"/>
      <c r="DC63" s="354"/>
      <c r="DD63" s="354"/>
      <c r="DE63" s="354"/>
      <c r="DF63" s="354"/>
      <c r="DG63" s="354"/>
      <c r="DH63" s="354"/>
      <c r="DI63" s="354"/>
      <c r="DJ63" s="354"/>
      <c r="DK63" s="354"/>
      <c r="DL63" s="354"/>
      <c r="DM63" s="354"/>
      <c r="DN63" s="354"/>
      <c r="DO63" s="354"/>
      <c r="DP63" s="354"/>
      <c r="DQ63" s="354"/>
      <c r="DR63" s="354"/>
      <c r="DS63" s="354"/>
      <c r="DT63" s="354"/>
      <c r="DU63" s="354"/>
      <c r="DV63" s="354"/>
      <c r="DW63" s="354"/>
      <c r="DX63" s="354"/>
      <c r="DY63" s="354"/>
      <c r="DZ63" s="354"/>
      <c r="EA63" s="354"/>
      <c r="EB63" s="354"/>
      <c r="EC63" s="354"/>
      <c r="ED63" s="354"/>
      <c r="EE63" s="354"/>
      <c r="EF63" s="354"/>
      <c r="EG63" s="354"/>
      <c r="EH63" s="354"/>
      <c r="EI63" s="354"/>
      <c r="EJ63" s="354"/>
      <c r="EK63" s="354"/>
      <c r="EL63" s="354"/>
      <c r="EM63" s="354"/>
      <c r="EN63" s="354"/>
      <c r="EO63" s="354"/>
      <c r="EP63" s="354"/>
      <c r="EQ63" s="354"/>
      <c r="ER63" s="354"/>
      <c r="ES63" s="354"/>
      <c r="ET63" s="354"/>
      <c r="EU63" s="354"/>
      <c r="EV63" s="354"/>
      <c r="EW63" s="354"/>
      <c r="EX63" s="354"/>
      <c r="EY63" s="354"/>
      <c r="EZ63" s="354"/>
      <c r="FA63" s="354"/>
      <c r="FB63" s="354"/>
      <c r="FC63" s="354"/>
      <c r="FD63" s="354"/>
      <c r="FE63" s="354"/>
      <c r="FF63" s="354"/>
      <c r="FG63" s="354"/>
      <c r="FH63" s="354"/>
      <c r="FI63" s="354"/>
      <c r="FJ63" s="354"/>
      <c r="FK63" s="354"/>
      <c r="FL63" s="354"/>
      <c r="FM63" s="354"/>
      <c r="FN63" s="354"/>
      <c r="FO63" s="354"/>
      <c r="FP63" s="354"/>
      <c r="FQ63" s="354"/>
      <c r="FR63" s="354"/>
    </row>
    <row r="64" spans="90:174" s="356" customFormat="1" ht="15.75" hidden="1">
      <c r="CL64" s="354"/>
      <c r="CM64" s="354"/>
      <c r="CQ64" s="354"/>
      <c r="CR64" s="354"/>
      <c r="CS64" s="354"/>
      <c r="CT64" s="354"/>
      <c r="CU64" s="354"/>
      <c r="CV64" s="354"/>
      <c r="CW64" s="354"/>
      <c r="CX64" s="354"/>
      <c r="CY64" s="354"/>
      <c r="CZ64" s="354"/>
      <c r="DA64" s="354"/>
      <c r="DB64" s="354"/>
      <c r="DC64" s="354"/>
      <c r="DD64" s="354"/>
      <c r="DE64" s="354"/>
      <c r="DF64" s="354"/>
      <c r="DG64" s="354"/>
      <c r="DH64" s="354"/>
      <c r="DI64" s="354"/>
      <c r="DJ64" s="354"/>
      <c r="DK64" s="354"/>
      <c r="DL64" s="354"/>
      <c r="DM64" s="354"/>
      <c r="DN64" s="354"/>
      <c r="DO64" s="354"/>
      <c r="DP64" s="354"/>
      <c r="DQ64" s="354"/>
      <c r="DR64" s="354"/>
      <c r="DS64" s="354"/>
      <c r="DT64" s="354"/>
      <c r="DU64" s="354"/>
      <c r="DV64" s="354"/>
      <c r="DW64" s="354"/>
      <c r="DX64" s="354"/>
      <c r="DY64" s="354"/>
      <c r="DZ64" s="354"/>
      <c r="EA64" s="354"/>
      <c r="EB64" s="354"/>
      <c r="EC64" s="354"/>
      <c r="ED64" s="354"/>
      <c r="EE64" s="354"/>
      <c r="EF64" s="354"/>
      <c r="EG64" s="354"/>
      <c r="EH64" s="354"/>
      <c r="EI64" s="354"/>
      <c r="EJ64" s="354"/>
      <c r="EK64" s="354"/>
      <c r="EL64" s="354"/>
      <c r="EM64" s="354"/>
      <c r="EN64" s="354"/>
      <c r="EO64" s="354"/>
      <c r="EP64" s="354"/>
      <c r="EQ64" s="354"/>
      <c r="ER64" s="354"/>
      <c r="ES64" s="354"/>
      <c r="ET64" s="354"/>
      <c r="EU64" s="354"/>
      <c r="EV64" s="354"/>
      <c r="EW64" s="354"/>
      <c r="EX64" s="354"/>
      <c r="EY64" s="354"/>
      <c r="EZ64" s="354"/>
      <c r="FA64" s="354"/>
      <c r="FB64" s="354"/>
      <c r="FC64" s="354"/>
      <c r="FD64" s="354"/>
      <c r="FE64" s="354"/>
      <c r="FF64" s="354"/>
      <c r="FG64" s="354"/>
      <c r="FH64" s="354"/>
      <c r="FI64" s="354"/>
      <c r="FJ64" s="354"/>
      <c r="FK64" s="354"/>
      <c r="FL64" s="354"/>
      <c r="FM64" s="354"/>
      <c r="FN64" s="354"/>
      <c r="FO64" s="354"/>
      <c r="FP64" s="354"/>
      <c r="FQ64" s="354"/>
      <c r="FR64" s="354"/>
    </row>
    <row r="65" spans="90:181" s="356" customFormat="1" ht="15.75" hidden="1">
      <c r="CL65" s="354"/>
      <c r="CM65" s="354"/>
      <c r="CQ65" s="354"/>
      <c r="CR65" s="354"/>
      <c r="CS65" s="354"/>
      <c r="CT65" s="354"/>
      <c r="CU65" s="354"/>
      <c r="CV65" s="354"/>
      <c r="CW65" s="354"/>
      <c r="CX65" s="354"/>
      <c r="CY65" s="354"/>
      <c r="CZ65" s="354"/>
      <c r="DA65" s="354"/>
      <c r="DB65" s="354"/>
      <c r="DC65" s="354"/>
      <c r="DD65" s="354"/>
      <c r="DE65" s="354"/>
      <c r="DF65" s="354"/>
      <c r="DG65" s="354"/>
      <c r="DH65" s="354"/>
      <c r="DI65" s="354"/>
      <c r="DJ65" s="354"/>
      <c r="DK65" s="354"/>
      <c r="DL65" s="354"/>
      <c r="DM65" s="354"/>
      <c r="DN65" s="354"/>
      <c r="DO65" s="354"/>
      <c r="DP65" s="354"/>
      <c r="DQ65" s="354"/>
      <c r="DR65" s="354"/>
      <c r="DS65" s="354"/>
      <c r="DT65" s="354"/>
      <c r="DU65" s="354"/>
      <c r="DV65" s="354"/>
      <c r="DW65" s="354"/>
      <c r="DX65" s="354"/>
      <c r="DY65" s="354"/>
      <c r="DZ65" s="354"/>
      <c r="EA65" s="354"/>
      <c r="EB65" s="354"/>
      <c r="EC65" s="354"/>
      <c r="ED65" s="354"/>
      <c r="EE65" s="354"/>
      <c r="EF65" s="354"/>
      <c r="EG65" s="354"/>
      <c r="EH65" s="354"/>
      <c r="EI65" s="354"/>
      <c r="EJ65" s="354"/>
      <c r="EK65" s="354"/>
      <c r="EL65" s="354"/>
      <c r="EM65" s="354"/>
      <c r="EN65" s="354"/>
      <c r="EO65" s="354"/>
      <c r="EP65" s="354"/>
      <c r="EQ65" s="354"/>
      <c r="ER65" s="354"/>
      <c r="ES65" s="354"/>
      <c r="ET65" s="354"/>
      <c r="EU65" s="354"/>
      <c r="EV65" s="354"/>
      <c r="EW65" s="354"/>
      <c r="EX65" s="354"/>
      <c r="EY65" s="354"/>
      <c r="EZ65" s="354"/>
      <c r="FA65" s="354"/>
      <c r="FB65" s="354"/>
      <c r="FC65" s="354"/>
      <c r="FD65" s="354"/>
      <c r="FE65" s="354"/>
      <c r="FF65" s="354"/>
      <c r="FG65" s="354"/>
      <c r="FH65" s="354"/>
      <c r="FI65" s="354"/>
      <c r="FJ65" s="354"/>
      <c r="FK65" s="354"/>
      <c r="FL65" s="354"/>
      <c r="FM65" s="354"/>
      <c r="FN65" s="354"/>
      <c r="FO65" s="354"/>
      <c r="FP65" s="354"/>
      <c r="FQ65" s="354"/>
      <c r="FR65" s="354"/>
    </row>
    <row r="66" spans="90:181" s="356" customFormat="1" ht="15.75" hidden="1">
      <c r="CL66" s="354"/>
      <c r="CM66" s="354"/>
      <c r="CQ66" s="354"/>
      <c r="CR66" s="354"/>
      <c r="CS66" s="354"/>
      <c r="CT66" s="354"/>
      <c r="CU66" s="354"/>
      <c r="CV66" s="354"/>
      <c r="CW66" s="354"/>
      <c r="CX66" s="354"/>
      <c r="CY66" s="354"/>
      <c r="CZ66" s="354"/>
      <c r="DA66" s="354"/>
      <c r="DB66" s="354"/>
      <c r="DC66" s="354"/>
      <c r="DD66" s="354"/>
      <c r="DE66" s="354"/>
      <c r="DF66" s="354"/>
      <c r="DG66" s="354"/>
      <c r="DH66" s="354"/>
      <c r="DI66" s="354"/>
      <c r="DJ66" s="354"/>
      <c r="DK66" s="354"/>
      <c r="DL66" s="354"/>
      <c r="DM66" s="354"/>
      <c r="DN66" s="354"/>
      <c r="DO66" s="354"/>
      <c r="DP66" s="354"/>
      <c r="DQ66" s="354"/>
      <c r="DR66" s="354"/>
      <c r="DS66" s="354"/>
      <c r="DT66" s="354"/>
      <c r="DU66" s="354"/>
      <c r="DV66" s="354"/>
      <c r="DW66" s="354"/>
      <c r="DX66" s="354"/>
      <c r="DY66" s="354"/>
      <c r="DZ66" s="354"/>
      <c r="EA66" s="354"/>
      <c r="EB66" s="354"/>
      <c r="EC66" s="354"/>
      <c r="ED66" s="354"/>
      <c r="EE66" s="354"/>
      <c r="EF66" s="354"/>
      <c r="EG66" s="354"/>
      <c r="EH66" s="354"/>
      <c r="EI66" s="354"/>
      <c r="EJ66" s="354"/>
      <c r="EK66" s="354"/>
      <c r="EL66" s="354"/>
      <c r="EM66" s="354"/>
      <c r="EN66" s="354"/>
      <c r="EO66" s="354"/>
      <c r="EP66" s="354"/>
      <c r="EQ66" s="354"/>
      <c r="ER66" s="354"/>
      <c r="ES66" s="354"/>
      <c r="ET66" s="354"/>
      <c r="EU66" s="354"/>
      <c r="EV66" s="354"/>
      <c r="EW66" s="354"/>
      <c r="EX66" s="354"/>
      <c r="EY66" s="354"/>
      <c r="EZ66" s="354"/>
      <c r="FA66" s="354"/>
      <c r="FB66" s="354"/>
      <c r="FC66" s="354"/>
      <c r="FD66" s="354"/>
      <c r="FE66" s="354"/>
      <c r="FF66" s="354"/>
      <c r="FG66" s="354"/>
      <c r="FH66" s="354"/>
      <c r="FI66" s="354"/>
      <c r="FJ66" s="354"/>
      <c r="FK66" s="354"/>
      <c r="FL66" s="354"/>
      <c r="FM66" s="354"/>
      <c r="FN66" s="354"/>
      <c r="FO66" s="354"/>
      <c r="FP66" s="354"/>
      <c r="FQ66" s="354"/>
      <c r="FR66" s="354"/>
    </row>
    <row r="67" spans="90:181" s="356" customFormat="1" ht="15.75" hidden="1">
      <c r="CL67" s="354"/>
      <c r="CM67" s="354"/>
      <c r="CQ67" s="354"/>
      <c r="CR67" s="354"/>
      <c r="CS67" s="354"/>
      <c r="CT67" s="354"/>
      <c r="CU67" s="354"/>
      <c r="CV67" s="354"/>
      <c r="CW67" s="354"/>
      <c r="CX67" s="354"/>
      <c r="CY67" s="354"/>
      <c r="CZ67" s="354"/>
      <c r="DA67" s="354"/>
      <c r="DB67" s="354"/>
      <c r="DC67" s="354"/>
      <c r="DD67" s="354"/>
      <c r="DE67" s="354"/>
      <c r="DF67" s="354"/>
      <c r="DG67" s="354"/>
      <c r="DH67" s="354"/>
      <c r="DI67" s="354"/>
      <c r="DJ67" s="354"/>
      <c r="DK67" s="354"/>
      <c r="DL67" s="354"/>
      <c r="DM67" s="354"/>
      <c r="DN67" s="354"/>
      <c r="DO67" s="354"/>
      <c r="DP67" s="354"/>
      <c r="DQ67" s="354"/>
      <c r="DR67" s="354"/>
      <c r="DS67" s="354"/>
      <c r="DT67" s="354"/>
      <c r="DU67" s="354"/>
      <c r="DV67" s="354"/>
      <c r="DW67" s="354"/>
      <c r="DX67" s="354"/>
      <c r="DY67" s="354"/>
      <c r="DZ67" s="354"/>
      <c r="EA67" s="354"/>
      <c r="EB67" s="354"/>
      <c r="EC67" s="354"/>
      <c r="ED67" s="354"/>
      <c r="EE67" s="354"/>
      <c r="EF67" s="354"/>
      <c r="EG67" s="354"/>
      <c r="EH67" s="354"/>
      <c r="EI67" s="354"/>
      <c r="EJ67" s="354"/>
      <c r="EK67" s="354"/>
      <c r="EL67" s="354"/>
      <c r="EM67" s="354"/>
      <c r="EN67" s="354"/>
      <c r="EO67" s="354"/>
      <c r="EP67" s="354"/>
      <c r="EQ67" s="354"/>
      <c r="ER67" s="354"/>
      <c r="ES67" s="354"/>
      <c r="ET67" s="354"/>
      <c r="EU67" s="354"/>
      <c r="EV67" s="354"/>
      <c r="EW67" s="354"/>
      <c r="EX67" s="354"/>
      <c r="EY67" s="354"/>
      <c r="EZ67" s="354"/>
      <c r="FA67" s="354"/>
      <c r="FB67" s="354"/>
      <c r="FC67" s="354"/>
      <c r="FD67" s="354"/>
      <c r="FE67" s="354"/>
      <c r="FF67" s="354"/>
      <c r="FG67" s="354"/>
      <c r="FH67" s="354"/>
      <c r="FI67" s="354"/>
      <c r="FJ67" s="354"/>
      <c r="FK67" s="354"/>
      <c r="FL67" s="354"/>
      <c r="FM67" s="354"/>
      <c r="FN67" s="354"/>
      <c r="FO67" s="354"/>
      <c r="FP67" s="354"/>
      <c r="FQ67" s="354"/>
      <c r="FR67" s="354"/>
      <c r="FU67" s="352"/>
      <c r="FV67" s="352"/>
      <c r="FW67" s="352"/>
      <c r="FX67" s="352"/>
      <c r="FY67" s="352"/>
    </row>
  </sheetData>
  <mergeCells count="9">
    <mergeCell ref="C35:R35"/>
    <mergeCell ref="C36:R36"/>
    <mergeCell ref="C37:R37"/>
    <mergeCell ref="FU4:GB4"/>
    <mergeCell ref="FU5:GC5"/>
    <mergeCell ref="B6:C6"/>
    <mergeCell ref="B30:R30"/>
    <mergeCell ref="B32:R32"/>
    <mergeCell ref="C34:R34"/>
  </mergeCells>
  <conditionalFormatting sqref="CO11:CO16">
    <cfRule type="cellIs" dxfId="8" priority="4" operator="equal">
      <formula>0</formula>
    </cfRule>
  </conditionalFormatting>
  <conditionalFormatting sqref="CO18:CO20">
    <cfRule type="cellIs" dxfId="7" priority="3" operator="equal">
      <formula>0</formula>
    </cfRule>
  </conditionalFormatting>
  <conditionalFormatting sqref="CO17">
    <cfRule type="cellIs" dxfId="6" priority="2" operator="equal">
      <formula>0</formula>
    </cfRule>
  </conditionalFormatting>
  <conditionalFormatting sqref="CO10">
    <cfRule type="cellIs" dxfId="0" priority="1" operator="equal">
      <formula>0</formula>
    </cfRule>
  </conditionalFormatting>
  <dataValidations disablePrompts="1" count="3">
    <dataValidation type="decimal" errorStyle="warning" operator="greaterThan" allowBlank="1" showInputMessage="1" showErrorMessage="1" error="An entry of “0” should only be made if there is no numeric suspended solids consent condition in the discharge permit. If this is not the case at this STW please change entry." sqref="B24" xr:uid="{ACEA6BFD-DF5A-446C-8B4D-4DC758BB543B}">
      <formula1>0</formula1>
    </dataValidation>
    <dataValidation type="custom" errorStyle="warning" showInputMessage="1" showErrorMessage="1" errorTitle="Invalid input" error="An entry of “0” should only be made if there is no numeric UV consent condition in the discharge permit. If this is not the case at this STW please change entry." sqref="B28 CH9" xr:uid="{08C3E4BC-2116-4D52-9A52-C6DFD01168A6}">
      <formula1>OR(AND(ISNUMBER(B9),B9&gt;0),B9="None")</formula1>
    </dataValidation>
    <dataValidation type="decimal" errorStyle="warning" operator="greaterThanOrEqual" allowBlank="1" showInputMessage="1" showErrorMessage="1" errorTitle="Check values" error="Inputs must be a number, and should be 25 (000's) or greater. 'Yes' to keep value, 'No' to edit value, or 'Cancel' to undo latest input." promptTitle="Numeric values" prompt="Value should be &gt;=25.000" sqref="F9:CG20" xr:uid="{86BD6CD3-B0A1-4096-94B2-E1FEC06F5352}">
      <formula1>25</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510D9-A239-4BDB-80F0-98FA7478905E}">
  <dimension ref="A1:DG82"/>
  <sheetViews>
    <sheetView showGridLines="0" zoomScale="80" zoomScaleNormal="80" workbookViewId="0"/>
  </sheetViews>
  <sheetFormatPr defaultColWidth="12.5703125" defaultRowHeight="15.75" zeroHeight="1"/>
  <cols>
    <col min="1" max="1" width="1.7109375" style="63" customWidth="1"/>
    <col min="2" max="2" width="23.7109375" style="63" customWidth="1"/>
    <col min="3" max="3" width="92.28515625" style="63" customWidth="1"/>
    <col min="4" max="4" width="15" style="63" bestFit="1" customWidth="1"/>
    <col min="5" max="5" width="13" style="63" bestFit="1" customWidth="1"/>
    <col min="6" max="22" width="10.42578125" style="63" customWidth="1"/>
    <col min="23" max="23" width="11.42578125" style="63" customWidth="1"/>
    <col min="24" max="34" width="10.28515625" style="63" customWidth="1"/>
    <col min="35" max="49" width="10.140625" style="63" customWidth="1"/>
    <col min="50" max="50" width="1.42578125" style="63" customWidth="1"/>
    <col min="51" max="51" width="10.42578125" customWidth="1"/>
    <col min="52" max="52" width="1.7109375" style="63" customWidth="1"/>
    <col min="53" max="53" width="20.7109375" style="63" customWidth="1"/>
    <col min="54" max="55" width="1.7109375" style="63" customWidth="1"/>
    <col min="56" max="56" width="29.42578125" style="63" customWidth="1"/>
    <col min="57" max="57" width="2.140625" style="63" customWidth="1"/>
    <col min="58" max="81" width="5.42578125" style="63" hidden="1" customWidth="1"/>
    <col min="82" max="84" width="4.7109375" style="63" hidden="1" customWidth="1"/>
    <col min="85" max="85" width="11.85546875" style="63" hidden="1" customWidth="1"/>
    <col min="86" max="86" width="1.5703125" style="63" hidden="1" customWidth="1"/>
    <col min="87" max="87" width="9" style="63" hidden="1" customWidth="1"/>
    <col min="88" max="88" width="4.7109375" style="63" hidden="1" customWidth="1"/>
    <col min="89" max="89" width="6" style="63" hidden="1" customWidth="1"/>
    <col min="90" max="90" width="1.5703125" style="63" hidden="1" customWidth="1"/>
    <col min="91" max="91" width="8.85546875" style="63" hidden="1" customWidth="1"/>
    <col min="92" max="92" width="1.5703125" style="63" hidden="1" customWidth="1"/>
    <col min="93" max="97" width="4.7109375" style="63" hidden="1" customWidth="1"/>
    <col min="98" max="98" width="6" style="63" hidden="1" customWidth="1"/>
    <col min="99" max="99" width="7.140625" style="63" hidden="1" customWidth="1"/>
    <col min="100" max="100" width="7.7109375" style="63" hidden="1" customWidth="1"/>
    <col min="101" max="101" width="3.85546875" style="63" hidden="1" customWidth="1"/>
    <col min="102" max="103" width="9.28515625" style="63" customWidth="1"/>
    <col min="104" max="104" width="93.42578125" style="63" bestFit="1" customWidth="1"/>
    <col min="105" max="105" width="13" style="63" bestFit="1" customWidth="1"/>
    <col min="106" max="106" width="9.28515625" style="63" customWidth="1"/>
    <col min="107" max="110" width="14.85546875" style="63" customWidth="1"/>
    <col min="111" max="111" width="9.28515625" style="63" customWidth="1"/>
    <col min="112" max="16384" width="12.5703125" style="63"/>
  </cols>
  <sheetData>
    <row r="1" spans="2:111" s="16" customFormat="1" ht="23.25">
      <c r="B1" s="346" t="s">
        <v>693</v>
      </c>
      <c r="C1" s="346"/>
      <c r="AK1" s="62"/>
      <c r="AL1" s="62"/>
      <c r="AM1" s="2"/>
      <c r="AY1"/>
      <c r="BC1" s="48"/>
      <c r="BD1" s="62"/>
      <c r="BE1" s="48"/>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W1" s="48"/>
    </row>
    <row r="2" spans="2:111" s="16" customFormat="1" ht="43.15" customHeight="1">
      <c r="B2" s="346" t="str">
        <f xml:space="preserve"> '7B'!$B$2</f>
        <v>Select company</v>
      </c>
      <c r="C2" s="346"/>
      <c r="AK2" s="62"/>
      <c r="AL2" s="62"/>
      <c r="AM2" s="2"/>
      <c r="AY2"/>
      <c r="BC2" s="48"/>
      <c r="BD2" s="62"/>
      <c r="BE2" s="48"/>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W2" s="48"/>
    </row>
    <row r="3" spans="2:111" s="16" customFormat="1">
      <c r="AK3" s="62"/>
      <c r="AL3" s="62"/>
      <c r="AM3" s="2"/>
      <c r="AY3"/>
      <c r="BC3" s="48"/>
      <c r="BD3" s="62"/>
      <c r="BE3" s="48"/>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W3" s="48"/>
    </row>
    <row r="4" spans="2:111" s="16" customFormat="1" ht="19.5">
      <c r="B4" s="58" t="s">
        <v>694</v>
      </c>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101"/>
      <c r="AZ4" s="101"/>
      <c r="BA4" s="101"/>
      <c r="BB4" s="102"/>
      <c r="BC4" s="48"/>
      <c r="BD4" s="58" t="s">
        <v>695</v>
      </c>
      <c r="BE4" s="48"/>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W4" s="48"/>
      <c r="CY4" s="459" t="s">
        <v>607</v>
      </c>
      <c r="CZ4" s="459"/>
      <c r="DA4" s="459"/>
      <c r="DB4" s="459"/>
      <c r="DC4" s="459"/>
      <c r="DD4" s="459"/>
      <c r="DE4" s="459"/>
      <c r="DF4" s="459"/>
      <c r="DG4" s="115"/>
    </row>
    <row r="5" spans="2:111" s="16" customFormat="1" ht="15" customHeight="1" thickBot="1">
      <c r="B5" s="64"/>
      <c r="C5" s="64"/>
      <c r="D5" s="65"/>
      <c r="E5" s="64"/>
      <c r="F5" s="64"/>
      <c r="G5" s="64"/>
      <c r="H5" s="64"/>
      <c r="I5" s="64"/>
      <c r="J5" s="64"/>
      <c r="K5" s="64"/>
      <c r="L5" s="64"/>
      <c r="M5" s="64"/>
      <c r="N5" s="64"/>
      <c r="O5" s="64"/>
      <c r="P5" s="64"/>
      <c r="Q5" s="64"/>
      <c r="R5" s="6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c r="AZ5" s="100"/>
      <c r="BA5" s="100"/>
      <c r="BB5" s="44"/>
      <c r="BC5" s="48"/>
      <c r="BD5" s="63"/>
      <c r="BE5" s="48"/>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W5" s="48"/>
    </row>
    <row r="6" spans="2:111" s="16" customFormat="1" ht="15.75" customHeight="1" thickTop="1" thickBot="1">
      <c r="F6" s="446" t="s">
        <v>696</v>
      </c>
      <c r="G6" s="447"/>
      <c r="H6" s="447"/>
      <c r="I6" s="447"/>
      <c r="J6" s="446" t="s">
        <v>696</v>
      </c>
      <c r="K6" s="447"/>
      <c r="L6" s="447"/>
      <c r="M6" s="447"/>
      <c r="N6" s="446" t="s">
        <v>696</v>
      </c>
      <c r="O6" s="447"/>
      <c r="P6" s="447"/>
      <c r="Q6" s="447"/>
      <c r="R6" s="446" t="s">
        <v>696</v>
      </c>
      <c r="S6" s="447"/>
      <c r="T6" s="447"/>
      <c r="U6" s="447"/>
      <c r="V6" s="446" t="s">
        <v>696</v>
      </c>
      <c r="W6" s="447"/>
      <c r="X6" s="447"/>
      <c r="Y6" s="447"/>
      <c r="Z6" s="446" t="s">
        <v>696</v>
      </c>
      <c r="AA6" s="447"/>
      <c r="AB6" s="447"/>
      <c r="AC6" s="448"/>
      <c r="AD6" s="446" t="s">
        <v>696</v>
      </c>
      <c r="AE6" s="447"/>
      <c r="AF6" s="447"/>
      <c r="AG6" s="448"/>
      <c r="AH6" s="446" t="s">
        <v>696</v>
      </c>
      <c r="AI6" s="447"/>
      <c r="AJ6" s="447"/>
      <c r="AK6" s="447"/>
      <c r="AL6" s="446" t="s">
        <v>696</v>
      </c>
      <c r="AM6" s="447"/>
      <c r="AN6" s="447"/>
      <c r="AO6" s="447"/>
      <c r="AP6" s="446" t="s">
        <v>696</v>
      </c>
      <c r="AQ6" s="447"/>
      <c r="AR6" s="447"/>
      <c r="AS6" s="447"/>
      <c r="AT6" s="446" t="s">
        <v>696</v>
      </c>
      <c r="AU6" s="447"/>
      <c r="AV6" s="447"/>
      <c r="AW6" s="448"/>
      <c r="AX6"/>
      <c r="AY6" s="443" t="s">
        <v>612</v>
      </c>
      <c r="AZ6"/>
      <c r="BA6" s="443" t="s">
        <v>613</v>
      </c>
      <c r="BB6" s="44"/>
      <c r="BC6" s="48"/>
      <c r="BD6" s="63"/>
      <c r="BE6" s="48"/>
      <c r="BF6" s="63"/>
      <c r="BG6" s="63"/>
      <c r="BH6" s="63"/>
      <c r="BI6" s="63"/>
      <c r="BJ6" s="63"/>
      <c r="BK6" s="63"/>
      <c r="BL6" s="63"/>
      <c r="BM6" s="63"/>
      <c r="BN6" s="63"/>
      <c r="BO6" s="63"/>
      <c r="BP6" s="63"/>
      <c r="BQ6" s="63"/>
      <c r="BR6" s="63"/>
      <c r="BS6" s="63"/>
      <c r="BT6" s="63"/>
      <c r="BU6" s="63"/>
      <c r="BV6" s="63"/>
      <c r="BW6" s="63"/>
      <c r="BX6" s="63"/>
      <c r="BY6" s="63"/>
      <c r="BZ6" s="63"/>
      <c r="CA6" s="63"/>
      <c r="CB6" s="63"/>
      <c r="CC6" s="63"/>
      <c r="CD6" s="63"/>
      <c r="CE6" s="63"/>
      <c r="CF6" s="63"/>
      <c r="CW6" s="48"/>
    </row>
    <row r="7" spans="2:111" s="16" customFormat="1" ht="15.75" customHeight="1" thickTop="1" thickBot="1">
      <c r="B7" s="66"/>
      <c r="C7" s="67"/>
      <c r="D7" s="68"/>
      <c r="E7" s="66"/>
      <c r="F7" s="453" t="s">
        <v>682</v>
      </c>
      <c r="G7" s="454"/>
      <c r="H7" s="454"/>
      <c r="I7" s="455"/>
      <c r="J7" s="449" t="s">
        <v>683</v>
      </c>
      <c r="K7" s="449"/>
      <c r="L7" s="449"/>
      <c r="M7" s="450"/>
      <c r="N7" s="452" t="s">
        <v>684</v>
      </c>
      <c r="O7" s="452"/>
      <c r="P7" s="452"/>
      <c r="Q7" s="452"/>
      <c r="R7" s="453" t="s">
        <v>685</v>
      </c>
      <c r="S7" s="454"/>
      <c r="T7" s="454"/>
      <c r="U7" s="455"/>
      <c r="V7" s="446" t="s">
        <v>686</v>
      </c>
      <c r="W7" s="447"/>
      <c r="X7" s="447"/>
      <c r="Y7" s="448"/>
      <c r="Z7" s="449" t="s">
        <v>687</v>
      </c>
      <c r="AA7" s="449"/>
      <c r="AB7" s="449"/>
      <c r="AC7" s="450"/>
      <c r="AD7" s="451" t="s">
        <v>688</v>
      </c>
      <c r="AE7" s="449"/>
      <c r="AF7" s="449"/>
      <c r="AG7" s="450"/>
      <c r="AH7" s="452" t="s">
        <v>689</v>
      </c>
      <c r="AI7" s="452"/>
      <c r="AJ7" s="452"/>
      <c r="AK7" s="452"/>
      <c r="AL7" s="451" t="s">
        <v>690</v>
      </c>
      <c r="AM7" s="449"/>
      <c r="AN7" s="449"/>
      <c r="AO7" s="449"/>
      <c r="AP7" s="446" t="s">
        <v>691</v>
      </c>
      <c r="AQ7" s="447"/>
      <c r="AR7" s="447"/>
      <c r="AS7" s="448"/>
      <c r="AT7" s="447" t="s">
        <v>697</v>
      </c>
      <c r="AU7" s="447"/>
      <c r="AV7" s="447"/>
      <c r="AW7" s="448"/>
      <c r="AX7"/>
      <c r="AY7" s="444"/>
      <c r="AZ7"/>
      <c r="BA7" s="444"/>
      <c r="BB7" s="44"/>
      <c r="BC7" s="48"/>
      <c r="BD7" s="63"/>
      <c r="BE7" s="48"/>
      <c r="BF7" s="69" t="s">
        <v>614</v>
      </c>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48"/>
      <c r="DC7" s="456" t="s">
        <v>696</v>
      </c>
      <c r="DD7" s="457"/>
      <c r="DE7" s="457"/>
      <c r="DF7" s="458"/>
    </row>
    <row r="8" spans="2:111" s="16" customFormat="1" ht="54.75" customHeight="1" thickTop="1" thickBot="1">
      <c r="B8" s="422" t="s">
        <v>608</v>
      </c>
      <c r="C8" s="423"/>
      <c r="D8" s="179" t="s">
        <v>609</v>
      </c>
      <c r="E8" s="231" t="s">
        <v>610</v>
      </c>
      <c r="F8" s="178" t="s">
        <v>698</v>
      </c>
      <c r="G8" s="179" t="s">
        <v>699</v>
      </c>
      <c r="H8" s="179" t="s">
        <v>700</v>
      </c>
      <c r="I8" s="230" t="s">
        <v>611</v>
      </c>
      <c r="J8" s="178" t="s">
        <v>698</v>
      </c>
      <c r="K8" s="179" t="s">
        <v>699</v>
      </c>
      <c r="L8" s="179" t="s">
        <v>700</v>
      </c>
      <c r="M8" s="230" t="s">
        <v>611</v>
      </c>
      <c r="N8" s="178" t="s">
        <v>698</v>
      </c>
      <c r="O8" s="179" t="s">
        <v>699</v>
      </c>
      <c r="P8" s="179" t="s">
        <v>700</v>
      </c>
      <c r="Q8" s="229" t="s">
        <v>611</v>
      </c>
      <c r="R8" s="178" t="s">
        <v>698</v>
      </c>
      <c r="S8" s="179" t="s">
        <v>699</v>
      </c>
      <c r="T8" s="179" t="s">
        <v>700</v>
      </c>
      <c r="U8" s="229" t="s">
        <v>611</v>
      </c>
      <c r="V8" s="178" t="s">
        <v>698</v>
      </c>
      <c r="W8" s="179" t="s">
        <v>699</v>
      </c>
      <c r="X8" s="179" t="s">
        <v>700</v>
      </c>
      <c r="Y8" s="229" t="s">
        <v>611</v>
      </c>
      <c r="Z8" s="178" t="s">
        <v>698</v>
      </c>
      <c r="AA8" s="179" t="s">
        <v>699</v>
      </c>
      <c r="AB8" s="179" t="s">
        <v>700</v>
      </c>
      <c r="AC8" s="229" t="s">
        <v>611</v>
      </c>
      <c r="AD8" s="178" t="s">
        <v>698</v>
      </c>
      <c r="AE8" s="179" t="s">
        <v>699</v>
      </c>
      <c r="AF8" s="179" t="s">
        <v>700</v>
      </c>
      <c r="AG8" s="229" t="s">
        <v>611</v>
      </c>
      <c r="AH8" s="178" t="s">
        <v>698</v>
      </c>
      <c r="AI8" s="179" t="s">
        <v>699</v>
      </c>
      <c r="AJ8" s="179" t="s">
        <v>700</v>
      </c>
      <c r="AK8" s="230" t="s">
        <v>611</v>
      </c>
      <c r="AL8" s="178" t="s">
        <v>698</v>
      </c>
      <c r="AM8" s="179" t="s">
        <v>699</v>
      </c>
      <c r="AN8" s="179" t="s">
        <v>700</v>
      </c>
      <c r="AO8" s="229" t="s">
        <v>611</v>
      </c>
      <c r="AP8" s="178" t="s">
        <v>698</v>
      </c>
      <c r="AQ8" s="179" t="s">
        <v>699</v>
      </c>
      <c r="AR8" s="179" t="s">
        <v>700</v>
      </c>
      <c r="AS8" s="230" t="s">
        <v>611</v>
      </c>
      <c r="AT8" s="178" t="s">
        <v>698</v>
      </c>
      <c r="AU8" s="179" t="s">
        <v>699</v>
      </c>
      <c r="AV8" s="179" t="s">
        <v>700</v>
      </c>
      <c r="AW8" s="230" t="s">
        <v>611</v>
      </c>
      <c r="AX8"/>
      <c r="AY8" s="445"/>
      <c r="AZ8"/>
      <c r="BA8" s="445"/>
      <c r="BB8" s="44"/>
      <c r="BC8" s="48"/>
      <c r="BD8" s="63"/>
      <c r="BE8" s="48"/>
      <c r="BF8" s="62" t="s">
        <v>615</v>
      </c>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W8" s="48"/>
      <c r="DC8" s="268" t="s">
        <v>698</v>
      </c>
      <c r="DD8" s="269" t="s">
        <v>699</v>
      </c>
      <c r="DE8" s="269" t="s">
        <v>700</v>
      </c>
      <c r="DF8" s="270" t="s">
        <v>611</v>
      </c>
    </row>
    <row r="9" spans="2:111" ht="13.15" customHeight="1" thickTop="1" thickBot="1">
      <c r="AX9"/>
      <c r="AY9" s="116"/>
      <c r="AZ9" s="116"/>
      <c r="BC9" s="48"/>
      <c r="BE9" s="48"/>
    </row>
    <row r="10" spans="2:111" s="16" customFormat="1" ht="17.25" thickTop="1" thickBot="1">
      <c r="B10" s="237" t="s">
        <v>616</v>
      </c>
      <c r="C10" s="238" t="s">
        <v>701</v>
      </c>
      <c r="D10" s="71"/>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c r="AY10" s="107"/>
      <c r="AZ10" s="107"/>
      <c r="BA10" s="44"/>
      <c r="BB10" s="44"/>
      <c r="BC10" s="48"/>
      <c r="BD10" s="63"/>
      <c r="BE10" s="48"/>
      <c r="BF10" s="62"/>
      <c r="BG10" s="62"/>
      <c r="BH10" s="62"/>
      <c r="BI10" s="62"/>
      <c r="BJ10" s="62"/>
      <c r="BK10" s="62"/>
      <c r="BL10" s="62"/>
      <c r="BM10" s="62"/>
      <c r="BN10" s="62"/>
      <c r="BO10" s="62"/>
      <c r="BP10" s="62"/>
      <c r="BQ10" s="62"/>
      <c r="BR10" s="62"/>
      <c r="BS10" s="62"/>
      <c r="BT10" s="62"/>
      <c r="BU10" s="62"/>
      <c r="BV10" s="62"/>
      <c r="BW10" s="62"/>
      <c r="BX10" s="62"/>
      <c r="BY10" s="62"/>
      <c r="BZ10" s="62"/>
      <c r="CA10" s="62"/>
      <c r="CB10" s="62"/>
      <c r="CC10" s="62"/>
      <c r="CD10" s="62"/>
      <c r="CE10" s="62"/>
      <c r="CW10" s="48"/>
      <c r="CY10" s="237" t="s">
        <v>616</v>
      </c>
      <c r="CZ10" s="238" t="s">
        <v>702</v>
      </c>
    </row>
    <row r="11" spans="2:111" s="16" customFormat="1" ht="14.25" customHeight="1" thickTop="1">
      <c r="B11" s="239">
        <v>1</v>
      </c>
      <c r="C11" s="240" t="s">
        <v>703</v>
      </c>
      <c r="D11" s="241" t="s">
        <v>704</v>
      </c>
      <c r="E11" s="242">
        <v>0</v>
      </c>
      <c r="F11" s="243"/>
      <c r="G11" s="244"/>
      <c r="H11" s="244"/>
      <c r="I11" s="245">
        <f xml:space="preserve"> IFERROR( SUM( F11:H11 ), 0 )</f>
        <v>0</v>
      </c>
      <c r="J11" s="243"/>
      <c r="K11" s="244"/>
      <c r="L11" s="244"/>
      <c r="M11" s="245">
        <f xml:space="preserve"> IFERROR( SUM( J11:L11 ), 0 )</f>
        <v>0</v>
      </c>
      <c r="N11" s="243"/>
      <c r="O11" s="244"/>
      <c r="P11" s="244"/>
      <c r="Q11" s="245">
        <f xml:space="preserve"> IFERROR( SUM( N11:P11 ), 0 )</f>
        <v>0</v>
      </c>
      <c r="R11" s="243"/>
      <c r="S11" s="244"/>
      <c r="T11" s="244"/>
      <c r="U11" s="245">
        <f xml:space="preserve"> IFERROR( SUM( R11:T11 ), 0 )</f>
        <v>0</v>
      </c>
      <c r="V11" s="243"/>
      <c r="W11" s="244"/>
      <c r="X11" s="244"/>
      <c r="Y11" s="245">
        <f xml:space="preserve"> IFERROR( SUM( V11:X11 ), 0 )</f>
        <v>0</v>
      </c>
      <c r="Z11" s="243"/>
      <c r="AA11" s="244"/>
      <c r="AB11" s="244"/>
      <c r="AC11" s="245">
        <f xml:space="preserve"> IFERROR( SUM( Z11:AB11 ), 0 )</f>
        <v>0</v>
      </c>
      <c r="AD11" s="243"/>
      <c r="AE11" s="244"/>
      <c r="AF11" s="244"/>
      <c r="AG11" s="245">
        <f xml:space="preserve"> IFERROR( SUM( AD11:AF11 ), 0 )</f>
        <v>0</v>
      </c>
      <c r="AH11" s="243"/>
      <c r="AI11" s="244"/>
      <c r="AJ11" s="244"/>
      <c r="AK11" s="245">
        <f xml:space="preserve"> IFERROR( SUM( AH11:AJ11 ), 0 )</f>
        <v>0</v>
      </c>
      <c r="AL11" s="243"/>
      <c r="AM11" s="244"/>
      <c r="AN11" s="244"/>
      <c r="AO11" s="245">
        <f xml:space="preserve"> IFERROR( SUM( AL11:AN11 ), 0 )</f>
        <v>0</v>
      </c>
      <c r="AP11" s="243"/>
      <c r="AQ11" s="244"/>
      <c r="AR11" s="244"/>
      <c r="AS11" s="245">
        <f xml:space="preserve"> IFERROR( SUM( AP11:AR11 ), 0 )</f>
        <v>0</v>
      </c>
      <c r="AT11" s="243"/>
      <c r="AU11" s="244"/>
      <c r="AV11" s="244"/>
      <c r="AW11" s="246">
        <f xml:space="preserve"> IFERROR( SUM( AT11:AV11 ), 0 )</f>
        <v>0</v>
      </c>
      <c r="AX11"/>
      <c r="AY11" s="232" t="s">
        <v>705</v>
      </c>
      <c r="AZ11" s="117"/>
      <c r="BA11" s="185"/>
      <c r="BB11" s="44"/>
      <c r="BC11" s="48"/>
      <c r="BD11" s="72" t="str">
        <f t="shared" ref="BD11:BD16" si="0">IF( SUM( BF11:CV11 ) = 0, 0, $BF$8 )</f>
        <v>Please complete all cells in row</v>
      </c>
      <c r="BE11" s="48"/>
      <c r="BF11" s="73">
        <f t="shared" ref="BF11:BH16" si="1" xml:space="preserve"> IF( ISNUMBER(F11 ), 0, 1 )</f>
        <v>1</v>
      </c>
      <c r="BG11" s="73">
        <f t="shared" si="1"/>
        <v>1</v>
      </c>
      <c r="BH11" s="73">
        <f t="shared" si="1"/>
        <v>1</v>
      </c>
      <c r="BI11" s="63"/>
      <c r="BJ11" s="73">
        <f t="shared" ref="BJ11:BL16" si="2" xml:space="preserve"> IF( ISNUMBER(J11 ), 0, 1 )</f>
        <v>1</v>
      </c>
      <c r="BK11" s="73">
        <f t="shared" si="2"/>
        <v>1</v>
      </c>
      <c r="BL11" s="73">
        <f t="shared" si="2"/>
        <v>1</v>
      </c>
      <c r="BM11" s="70"/>
      <c r="BN11" s="73">
        <f t="shared" ref="BN11:BP16" si="3" xml:space="preserve"> IF( ISNUMBER(N11 ), 0, 1 )</f>
        <v>1</v>
      </c>
      <c r="BO11" s="73">
        <f t="shared" si="3"/>
        <v>1</v>
      </c>
      <c r="BP11" s="73">
        <f t="shared" si="3"/>
        <v>1</v>
      </c>
      <c r="BQ11" s="63"/>
      <c r="BR11" s="73">
        <f t="shared" ref="BR11:BT16" si="4" xml:space="preserve"> IF( ISNUMBER(R11 ), 0, 1 )</f>
        <v>1</v>
      </c>
      <c r="BS11" s="73">
        <f t="shared" si="4"/>
        <v>1</v>
      </c>
      <c r="BT11" s="73">
        <f t="shared" si="4"/>
        <v>1</v>
      </c>
      <c r="BU11" s="63"/>
      <c r="BV11" s="73">
        <f t="shared" ref="BV11:BX16" si="5" xml:space="preserve"> IF( ISNUMBER(V11 ), 0, 1 )</f>
        <v>1</v>
      </c>
      <c r="BW11" s="73">
        <f t="shared" si="5"/>
        <v>1</v>
      </c>
      <c r="BX11" s="73">
        <f t="shared" si="5"/>
        <v>1</v>
      </c>
      <c r="BY11" s="63"/>
      <c r="BZ11" s="73">
        <f t="shared" ref="BZ11:CB16" si="6" xml:space="preserve"> IF( ISNUMBER(Z11 ), 0, 1 )</f>
        <v>1</v>
      </c>
      <c r="CA11" s="73">
        <f t="shared" si="6"/>
        <v>1</v>
      </c>
      <c r="CB11" s="73">
        <f t="shared" si="6"/>
        <v>1</v>
      </c>
      <c r="CC11" s="63"/>
      <c r="CD11" s="73">
        <f t="shared" ref="CD11:CF16" si="7" xml:space="preserve"> IF( ISNUMBER(AD11 ), 0, 1 )</f>
        <v>1</v>
      </c>
      <c r="CE11" s="73">
        <f t="shared" si="7"/>
        <v>1</v>
      </c>
      <c r="CF11" s="73">
        <f t="shared" si="7"/>
        <v>1</v>
      </c>
      <c r="CH11" s="73">
        <f t="shared" ref="CH11:CJ16" si="8" xml:space="preserve"> IF( ISNUMBER(AH11 ), 0, 1 )</f>
        <v>1</v>
      </c>
      <c r="CI11" s="73">
        <f t="shared" si="8"/>
        <v>1</v>
      </c>
      <c r="CJ11" s="73">
        <f t="shared" si="8"/>
        <v>1</v>
      </c>
      <c r="CL11" s="73">
        <f t="shared" ref="CL11:CN16" si="9" xml:space="preserve"> IF( ISNUMBER(AL11 ), 0, 1 )</f>
        <v>1</v>
      </c>
      <c r="CM11" s="73">
        <f t="shared" si="9"/>
        <v>1</v>
      </c>
      <c r="CN11" s="73">
        <f t="shared" si="9"/>
        <v>1</v>
      </c>
      <c r="CP11" s="73">
        <f t="shared" ref="CP11:CR16" si="10" xml:space="preserve"> IF( ISNUMBER(AP11 ), 0, 1 )</f>
        <v>1</v>
      </c>
      <c r="CQ11" s="73">
        <f t="shared" si="10"/>
        <v>1</v>
      </c>
      <c r="CR11" s="73">
        <f t="shared" si="10"/>
        <v>1</v>
      </c>
      <c r="CT11" s="73">
        <f t="shared" ref="CT11:CV16" si="11" xml:space="preserve"> IF( ISNUMBER(AT11 ), 0, 1 )</f>
        <v>1</v>
      </c>
      <c r="CU11" s="73">
        <f t="shared" si="11"/>
        <v>1</v>
      </c>
      <c r="CV11" s="73">
        <f t="shared" si="11"/>
        <v>1</v>
      </c>
      <c r="CW11" s="48"/>
      <c r="CY11" s="239">
        <v>1</v>
      </c>
      <c r="CZ11" s="240" t="s">
        <v>703</v>
      </c>
      <c r="DA11" s="241" t="s">
        <v>704</v>
      </c>
      <c r="DB11" s="257">
        <v>0</v>
      </c>
      <c r="DC11" s="263" t="s">
        <v>706</v>
      </c>
      <c r="DD11" s="263" t="s">
        <v>707</v>
      </c>
      <c r="DE11" s="263" t="s">
        <v>708</v>
      </c>
      <c r="DF11" s="264" t="s">
        <v>709</v>
      </c>
    </row>
    <row r="12" spans="2:111" s="16" customFormat="1" ht="14.25" customHeight="1">
      <c r="B12" s="247">
        <v>2</v>
      </c>
      <c r="C12" s="74" t="s">
        <v>710</v>
      </c>
      <c r="D12" s="75" t="s">
        <v>704</v>
      </c>
      <c r="E12" s="76">
        <v>0</v>
      </c>
      <c r="F12" s="95"/>
      <c r="G12" s="95"/>
      <c r="H12" s="95"/>
      <c r="I12" s="77">
        <f xml:space="preserve"> IFERROR( SUM( F12:H12 ), 0 )</f>
        <v>0</v>
      </c>
      <c r="J12" s="95"/>
      <c r="K12" s="95"/>
      <c r="L12" s="95"/>
      <c r="M12" s="77">
        <f xml:space="preserve"> IFERROR( SUM( J12:L12 ), 0 )</f>
        <v>0</v>
      </c>
      <c r="N12" s="95"/>
      <c r="O12" s="95"/>
      <c r="P12" s="95"/>
      <c r="Q12" s="77">
        <f xml:space="preserve"> IFERROR( SUM( N12:P12 ), 0 )</f>
        <v>0</v>
      </c>
      <c r="R12" s="95"/>
      <c r="S12" s="95"/>
      <c r="T12" s="95"/>
      <c r="U12" s="77">
        <f xml:space="preserve"> IFERROR( SUM( R12:T12 ), 0 )</f>
        <v>0</v>
      </c>
      <c r="V12" s="95"/>
      <c r="W12" s="95"/>
      <c r="X12" s="95"/>
      <c r="Y12" s="77">
        <f xml:space="preserve"> IFERROR( SUM( V12:X12 ), 0 )</f>
        <v>0</v>
      </c>
      <c r="Z12" s="95"/>
      <c r="AA12" s="95"/>
      <c r="AB12" s="95"/>
      <c r="AC12" s="77">
        <f xml:space="preserve"> IFERROR( SUM( Z12:AB12 ), 0 )</f>
        <v>0</v>
      </c>
      <c r="AD12" s="95"/>
      <c r="AE12" s="95"/>
      <c r="AF12" s="95"/>
      <c r="AG12" s="77">
        <f xml:space="preserve"> IFERROR( SUM( AD12:AF12 ), 0 )</f>
        <v>0</v>
      </c>
      <c r="AH12" s="95"/>
      <c r="AI12" s="95"/>
      <c r="AJ12" s="95"/>
      <c r="AK12" s="77">
        <f xml:space="preserve"> IFERROR( SUM( AH12:AJ12 ), 0 )</f>
        <v>0</v>
      </c>
      <c r="AL12" s="95"/>
      <c r="AM12" s="95"/>
      <c r="AN12" s="95"/>
      <c r="AO12" s="77">
        <f xml:space="preserve"> IFERROR( SUM( AL12:AN12 ), 0 )</f>
        <v>0</v>
      </c>
      <c r="AP12" s="95"/>
      <c r="AQ12" s="95"/>
      <c r="AR12" s="95"/>
      <c r="AS12" s="77">
        <f xml:space="preserve"> IFERROR( SUM( AP12:AR12 ), 0 )</f>
        <v>0</v>
      </c>
      <c r="AT12" s="95"/>
      <c r="AU12" s="95"/>
      <c r="AV12" s="95"/>
      <c r="AW12" s="248">
        <f xml:space="preserve"> IFERROR( SUM( AT12:AV12 ), 0 )</f>
        <v>0</v>
      </c>
      <c r="AX12"/>
      <c r="AY12" s="233" t="s">
        <v>711</v>
      </c>
      <c r="AZ12" s="117"/>
      <c r="BA12" s="186"/>
      <c r="BB12" s="44"/>
      <c r="BC12" s="48"/>
      <c r="BD12" s="72" t="str">
        <f t="shared" si="0"/>
        <v>Please complete all cells in row</v>
      </c>
      <c r="BE12" s="48"/>
      <c r="BF12" s="73">
        <f t="shared" si="1"/>
        <v>1</v>
      </c>
      <c r="BG12" s="73">
        <f t="shared" si="1"/>
        <v>1</v>
      </c>
      <c r="BH12" s="73">
        <f t="shared" si="1"/>
        <v>1</v>
      </c>
      <c r="BI12" s="63"/>
      <c r="BJ12" s="73">
        <f t="shared" si="2"/>
        <v>1</v>
      </c>
      <c r="BK12" s="73">
        <f t="shared" si="2"/>
        <v>1</v>
      </c>
      <c r="BL12" s="73">
        <f t="shared" si="2"/>
        <v>1</v>
      </c>
      <c r="BM12" s="70"/>
      <c r="BN12" s="73">
        <f t="shared" si="3"/>
        <v>1</v>
      </c>
      <c r="BO12" s="73">
        <f t="shared" si="3"/>
        <v>1</v>
      </c>
      <c r="BP12" s="73">
        <f t="shared" si="3"/>
        <v>1</v>
      </c>
      <c r="BQ12" s="63"/>
      <c r="BR12" s="73">
        <f t="shared" si="4"/>
        <v>1</v>
      </c>
      <c r="BS12" s="73">
        <f t="shared" si="4"/>
        <v>1</v>
      </c>
      <c r="BT12" s="73">
        <f t="shared" si="4"/>
        <v>1</v>
      </c>
      <c r="BU12" s="63"/>
      <c r="BV12" s="73">
        <f t="shared" si="5"/>
        <v>1</v>
      </c>
      <c r="BW12" s="73">
        <f t="shared" si="5"/>
        <v>1</v>
      </c>
      <c r="BX12" s="73">
        <f t="shared" si="5"/>
        <v>1</v>
      </c>
      <c r="BY12" s="63"/>
      <c r="BZ12" s="73">
        <f t="shared" si="6"/>
        <v>1</v>
      </c>
      <c r="CA12" s="73">
        <f t="shared" si="6"/>
        <v>1</v>
      </c>
      <c r="CB12" s="73">
        <f t="shared" si="6"/>
        <v>1</v>
      </c>
      <c r="CC12" s="63"/>
      <c r="CD12" s="73">
        <f t="shared" si="7"/>
        <v>1</v>
      </c>
      <c r="CE12" s="73">
        <f t="shared" si="7"/>
        <v>1</v>
      </c>
      <c r="CF12" s="73">
        <f t="shared" si="7"/>
        <v>1</v>
      </c>
      <c r="CH12" s="73">
        <f t="shared" si="8"/>
        <v>1</v>
      </c>
      <c r="CI12" s="73">
        <f t="shared" si="8"/>
        <v>1</v>
      </c>
      <c r="CJ12" s="73">
        <f t="shared" si="8"/>
        <v>1</v>
      </c>
      <c r="CL12" s="73">
        <f t="shared" si="9"/>
        <v>1</v>
      </c>
      <c r="CM12" s="73">
        <f t="shared" si="9"/>
        <v>1</v>
      </c>
      <c r="CN12" s="73">
        <f t="shared" si="9"/>
        <v>1</v>
      </c>
      <c r="CP12" s="73">
        <f t="shared" si="10"/>
        <v>1</v>
      </c>
      <c r="CQ12" s="73">
        <f t="shared" si="10"/>
        <v>1</v>
      </c>
      <c r="CR12" s="73">
        <f t="shared" si="10"/>
        <v>1</v>
      </c>
      <c r="CT12" s="73">
        <f t="shared" si="11"/>
        <v>1</v>
      </c>
      <c r="CU12" s="73">
        <f t="shared" si="11"/>
        <v>1</v>
      </c>
      <c r="CV12" s="73">
        <f t="shared" si="11"/>
        <v>1</v>
      </c>
      <c r="CW12" s="48"/>
      <c r="CY12" s="247">
        <v>2</v>
      </c>
      <c r="CZ12" s="74" t="s">
        <v>710</v>
      </c>
      <c r="DA12" s="75" t="s">
        <v>704</v>
      </c>
      <c r="DB12" s="78">
        <v>0</v>
      </c>
      <c r="DC12" s="96" t="s">
        <v>712</v>
      </c>
      <c r="DD12" s="96" t="s">
        <v>713</v>
      </c>
      <c r="DE12" s="96" t="s">
        <v>714</v>
      </c>
      <c r="DF12" s="265" t="s">
        <v>715</v>
      </c>
    </row>
    <row r="13" spans="2:111" s="16" customFormat="1" ht="14.25" customHeight="1">
      <c r="B13" s="247">
        <v>3</v>
      </c>
      <c r="C13" s="74" t="s">
        <v>716</v>
      </c>
      <c r="D13" s="75" t="s">
        <v>704</v>
      </c>
      <c r="E13" s="76">
        <v>0</v>
      </c>
      <c r="F13" s="95"/>
      <c r="G13" s="95"/>
      <c r="H13" s="95"/>
      <c r="I13" s="77">
        <f t="shared" ref="I13:I16" si="12" xml:space="preserve"> IFERROR( SUM( F13:H13 ), 0 )</f>
        <v>0</v>
      </c>
      <c r="J13" s="95"/>
      <c r="K13" s="95"/>
      <c r="L13" s="95"/>
      <c r="M13" s="77">
        <f t="shared" ref="M13:M16" si="13" xml:space="preserve"> IFERROR( SUM( J13:L13 ), 0 )</f>
        <v>0</v>
      </c>
      <c r="N13" s="95"/>
      <c r="O13" s="95"/>
      <c r="P13" s="95"/>
      <c r="Q13" s="77">
        <f t="shared" ref="Q13:Q16" si="14" xml:space="preserve"> IFERROR( SUM( N13:P13 ), 0 )</f>
        <v>0</v>
      </c>
      <c r="R13" s="95"/>
      <c r="S13" s="95"/>
      <c r="T13" s="95"/>
      <c r="U13" s="77">
        <f t="shared" ref="U13:U16" si="15" xml:space="preserve"> IFERROR( SUM( R13:T13 ), 0 )</f>
        <v>0</v>
      </c>
      <c r="V13" s="95"/>
      <c r="W13" s="95"/>
      <c r="X13" s="95"/>
      <c r="Y13" s="77">
        <f t="shared" ref="Y13:Y16" si="16" xml:space="preserve"> IFERROR( SUM( V13:X13 ), 0 )</f>
        <v>0</v>
      </c>
      <c r="Z13" s="95"/>
      <c r="AA13" s="95"/>
      <c r="AB13" s="95"/>
      <c r="AC13" s="77">
        <f t="shared" ref="AC13:AC16" si="17" xml:space="preserve"> IFERROR( SUM( Z13:AB13 ), 0 )</f>
        <v>0</v>
      </c>
      <c r="AD13" s="95"/>
      <c r="AE13" s="95"/>
      <c r="AF13" s="95"/>
      <c r="AG13" s="77">
        <f t="shared" ref="AG13:AG16" si="18" xml:space="preserve"> IFERROR( SUM( AD13:AF13 ), 0 )</f>
        <v>0</v>
      </c>
      <c r="AH13" s="95"/>
      <c r="AI13" s="95"/>
      <c r="AJ13" s="95"/>
      <c r="AK13" s="77">
        <f t="shared" ref="AK13:AK16" si="19" xml:space="preserve"> IFERROR( SUM( AH13:AJ13 ), 0 )</f>
        <v>0</v>
      </c>
      <c r="AL13" s="95"/>
      <c r="AM13" s="95"/>
      <c r="AN13" s="95"/>
      <c r="AO13" s="77">
        <f t="shared" ref="AO13:AO16" si="20" xml:space="preserve"> IFERROR( SUM( AL13:AN13 ), 0 )</f>
        <v>0</v>
      </c>
      <c r="AP13" s="95"/>
      <c r="AQ13" s="95"/>
      <c r="AR13" s="95"/>
      <c r="AS13" s="77">
        <f t="shared" ref="AS13:AS16" si="21" xml:space="preserve"> IFERROR( SUM( AP13:AR13 ), 0 )</f>
        <v>0</v>
      </c>
      <c r="AT13" s="95"/>
      <c r="AU13" s="95"/>
      <c r="AV13" s="95"/>
      <c r="AW13" s="248">
        <f t="shared" ref="AW13:AW16" si="22" xml:space="preserve"> IFERROR( SUM( AT13:AV13 ), 0 )</f>
        <v>0</v>
      </c>
      <c r="AX13"/>
      <c r="AY13" s="233" t="s">
        <v>717</v>
      </c>
      <c r="AZ13" s="117"/>
      <c r="BA13" s="186"/>
      <c r="BB13" s="44"/>
      <c r="BC13" s="48"/>
      <c r="BD13" s="72" t="str">
        <f t="shared" si="0"/>
        <v>Please complete all cells in row</v>
      </c>
      <c r="BE13" s="48"/>
      <c r="BF13" s="73">
        <f t="shared" si="1"/>
        <v>1</v>
      </c>
      <c r="BG13" s="73">
        <f t="shared" si="1"/>
        <v>1</v>
      </c>
      <c r="BH13" s="73">
        <f t="shared" si="1"/>
        <v>1</v>
      </c>
      <c r="BI13" s="63"/>
      <c r="BJ13" s="73">
        <f t="shared" si="2"/>
        <v>1</v>
      </c>
      <c r="BK13" s="73">
        <f t="shared" si="2"/>
        <v>1</v>
      </c>
      <c r="BL13" s="73">
        <f t="shared" si="2"/>
        <v>1</v>
      </c>
      <c r="BM13" s="70"/>
      <c r="BN13" s="73">
        <f t="shared" si="3"/>
        <v>1</v>
      </c>
      <c r="BO13" s="73">
        <f t="shared" si="3"/>
        <v>1</v>
      </c>
      <c r="BP13" s="73">
        <f t="shared" si="3"/>
        <v>1</v>
      </c>
      <c r="BQ13" s="63"/>
      <c r="BR13" s="73">
        <f t="shared" si="4"/>
        <v>1</v>
      </c>
      <c r="BS13" s="73">
        <f t="shared" si="4"/>
        <v>1</v>
      </c>
      <c r="BT13" s="73">
        <f t="shared" si="4"/>
        <v>1</v>
      </c>
      <c r="BU13" s="63"/>
      <c r="BV13" s="73">
        <f t="shared" si="5"/>
        <v>1</v>
      </c>
      <c r="BW13" s="73">
        <f t="shared" si="5"/>
        <v>1</v>
      </c>
      <c r="BX13" s="73">
        <f t="shared" si="5"/>
        <v>1</v>
      </c>
      <c r="BY13" s="63"/>
      <c r="BZ13" s="73">
        <f t="shared" si="6"/>
        <v>1</v>
      </c>
      <c r="CA13" s="73">
        <f t="shared" si="6"/>
        <v>1</v>
      </c>
      <c r="CB13" s="73">
        <f t="shared" si="6"/>
        <v>1</v>
      </c>
      <c r="CC13" s="63"/>
      <c r="CD13" s="73">
        <f t="shared" si="7"/>
        <v>1</v>
      </c>
      <c r="CE13" s="73">
        <f t="shared" si="7"/>
        <v>1</v>
      </c>
      <c r="CF13" s="73">
        <f t="shared" si="7"/>
        <v>1</v>
      </c>
      <c r="CH13" s="73">
        <f t="shared" si="8"/>
        <v>1</v>
      </c>
      <c r="CI13" s="73">
        <f t="shared" si="8"/>
        <v>1</v>
      </c>
      <c r="CJ13" s="73">
        <f t="shared" si="8"/>
        <v>1</v>
      </c>
      <c r="CL13" s="73">
        <f t="shared" si="9"/>
        <v>1</v>
      </c>
      <c r="CM13" s="73">
        <f t="shared" si="9"/>
        <v>1</v>
      </c>
      <c r="CN13" s="73">
        <f t="shared" si="9"/>
        <v>1</v>
      </c>
      <c r="CP13" s="73">
        <f t="shared" si="10"/>
        <v>1</v>
      </c>
      <c r="CQ13" s="73">
        <f t="shared" si="10"/>
        <v>1</v>
      </c>
      <c r="CR13" s="73">
        <f t="shared" si="10"/>
        <v>1</v>
      </c>
      <c r="CT13" s="73">
        <f t="shared" si="11"/>
        <v>1</v>
      </c>
      <c r="CU13" s="73">
        <f t="shared" si="11"/>
        <v>1</v>
      </c>
      <c r="CV13" s="73">
        <f t="shared" si="11"/>
        <v>1</v>
      </c>
      <c r="CW13" s="48"/>
      <c r="CY13" s="247">
        <v>3</v>
      </c>
      <c r="CZ13" s="74" t="s">
        <v>716</v>
      </c>
      <c r="DA13" s="75" t="s">
        <v>704</v>
      </c>
      <c r="DB13" s="78">
        <v>0</v>
      </c>
      <c r="DC13" s="96" t="s">
        <v>718</v>
      </c>
      <c r="DD13" s="96" t="s">
        <v>719</v>
      </c>
      <c r="DE13" s="96" t="s">
        <v>720</v>
      </c>
      <c r="DF13" s="265" t="s">
        <v>721</v>
      </c>
    </row>
    <row r="14" spans="2:111" s="16" customFormat="1" ht="14.25" customHeight="1">
      <c r="B14" s="247">
        <v>4</v>
      </c>
      <c r="C14" s="74" t="s">
        <v>722</v>
      </c>
      <c r="D14" s="75" t="s">
        <v>704</v>
      </c>
      <c r="E14" s="76">
        <v>0</v>
      </c>
      <c r="F14" s="95"/>
      <c r="G14" s="95"/>
      <c r="H14" s="95"/>
      <c r="I14" s="77">
        <f t="shared" si="12"/>
        <v>0</v>
      </c>
      <c r="J14" s="95"/>
      <c r="K14" s="95"/>
      <c r="L14" s="95"/>
      <c r="M14" s="77">
        <f t="shared" si="13"/>
        <v>0</v>
      </c>
      <c r="N14" s="95"/>
      <c r="O14" s="95"/>
      <c r="P14" s="95"/>
      <c r="Q14" s="77">
        <f t="shared" si="14"/>
        <v>0</v>
      </c>
      <c r="R14" s="95"/>
      <c r="S14" s="95"/>
      <c r="T14" s="95"/>
      <c r="U14" s="77">
        <f t="shared" si="15"/>
        <v>0</v>
      </c>
      <c r="V14" s="95"/>
      <c r="W14" s="95"/>
      <c r="X14" s="95"/>
      <c r="Y14" s="77">
        <f t="shared" si="16"/>
        <v>0</v>
      </c>
      <c r="Z14" s="95"/>
      <c r="AA14" s="95"/>
      <c r="AB14" s="95"/>
      <c r="AC14" s="77">
        <f t="shared" si="17"/>
        <v>0</v>
      </c>
      <c r="AD14" s="95"/>
      <c r="AE14" s="95"/>
      <c r="AF14" s="95"/>
      <c r="AG14" s="77">
        <f t="shared" si="18"/>
        <v>0</v>
      </c>
      <c r="AH14" s="95"/>
      <c r="AI14" s="95"/>
      <c r="AJ14" s="95"/>
      <c r="AK14" s="77">
        <f t="shared" si="19"/>
        <v>0</v>
      </c>
      <c r="AL14" s="95"/>
      <c r="AM14" s="95"/>
      <c r="AN14" s="95"/>
      <c r="AO14" s="77">
        <f t="shared" si="20"/>
        <v>0</v>
      </c>
      <c r="AP14" s="95"/>
      <c r="AQ14" s="95"/>
      <c r="AR14" s="95"/>
      <c r="AS14" s="77">
        <f t="shared" si="21"/>
        <v>0</v>
      </c>
      <c r="AT14" s="95"/>
      <c r="AU14" s="95"/>
      <c r="AV14" s="95"/>
      <c r="AW14" s="248">
        <f t="shared" si="22"/>
        <v>0</v>
      </c>
      <c r="AX14"/>
      <c r="AY14" s="233" t="s">
        <v>723</v>
      </c>
      <c r="AZ14" s="117"/>
      <c r="BA14" s="186"/>
      <c r="BB14" s="44"/>
      <c r="BC14" s="48"/>
      <c r="BD14" s="72" t="str">
        <f t="shared" si="0"/>
        <v>Please complete all cells in row</v>
      </c>
      <c r="BE14" s="48"/>
      <c r="BF14" s="73">
        <f t="shared" si="1"/>
        <v>1</v>
      </c>
      <c r="BG14" s="73">
        <f t="shared" si="1"/>
        <v>1</v>
      </c>
      <c r="BH14" s="73">
        <f t="shared" si="1"/>
        <v>1</v>
      </c>
      <c r="BI14" s="63"/>
      <c r="BJ14" s="73">
        <f t="shared" si="2"/>
        <v>1</v>
      </c>
      <c r="BK14" s="73">
        <f t="shared" si="2"/>
        <v>1</v>
      </c>
      <c r="BL14" s="73">
        <f t="shared" si="2"/>
        <v>1</v>
      </c>
      <c r="BM14" s="70"/>
      <c r="BN14" s="73">
        <f t="shared" si="3"/>
        <v>1</v>
      </c>
      <c r="BO14" s="73">
        <f t="shared" si="3"/>
        <v>1</v>
      </c>
      <c r="BP14" s="73">
        <f t="shared" si="3"/>
        <v>1</v>
      </c>
      <c r="BQ14" s="63"/>
      <c r="BR14" s="73">
        <f t="shared" si="4"/>
        <v>1</v>
      </c>
      <c r="BS14" s="73">
        <f t="shared" si="4"/>
        <v>1</v>
      </c>
      <c r="BT14" s="73">
        <f t="shared" si="4"/>
        <v>1</v>
      </c>
      <c r="BU14" s="63"/>
      <c r="BV14" s="73">
        <f t="shared" si="5"/>
        <v>1</v>
      </c>
      <c r="BW14" s="73">
        <f t="shared" si="5"/>
        <v>1</v>
      </c>
      <c r="BX14" s="73">
        <f t="shared" si="5"/>
        <v>1</v>
      </c>
      <c r="BY14" s="63"/>
      <c r="BZ14" s="73">
        <f t="shared" si="6"/>
        <v>1</v>
      </c>
      <c r="CA14" s="73">
        <f t="shared" si="6"/>
        <v>1</v>
      </c>
      <c r="CB14" s="73">
        <f t="shared" si="6"/>
        <v>1</v>
      </c>
      <c r="CC14" s="63"/>
      <c r="CD14" s="73">
        <f t="shared" si="7"/>
        <v>1</v>
      </c>
      <c r="CE14" s="73">
        <f t="shared" si="7"/>
        <v>1</v>
      </c>
      <c r="CF14" s="73">
        <f t="shared" si="7"/>
        <v>1</v>
      </c>
      <c r="CH14" s="73">
        <f t="shared" si="8"/>
        <v>1</v>
      </c>
      <c r="CI14" s="73">
        <f t="shared" si="8"/>
        <v>1</v>
      </c>
      <c r="CJ14" s="73">
        <f t="shared" si="8"/>
        <v>1</v>
      </c>
      <c r="CL14" s="73">
        <f t="shared" si="9"/>
        <v>1</v>
      </c>
      <c r="CM14" s="73">
        <f t="shared" si="9"/>
        <v>1</v>
      </c>
      <c r="CN14" s="73">
        <f t="shared" si="9"/>
        <v>1</v>
      </c>
      <c r="CP14" s="73">
        <f t="shared" si="10"/>
        <v>1</v>
      </c>
      <c r="CQ14" s="73">
        <f t="shared" si="10"/>
        <v>1</v>
      </c>
      <c r="CR14" s="73">
        <f t="shared" si="10"/>
        <v>1</v>
      </c>
      <c r="CT14" s="73">
        <f t="shared" si="11"/>
        <v>1</v>
      </c>
      <c r="CU14" s="73">
        <f t="shared" si="11"/>
        <v>1</v>
      </c>
      <c r="CV14" s="73">
        <f t="shared" si="11"/>
        <v>1</v>
      </c>
      <c r="CW14" s="48"/>
      <c r="CY14" s="247">
        <v>4</v>
      </c>
      <c r="CZ14" s="74" t="s">
        <v>722</v>
      </c>
      <c r="DA14" s="75" t="s">
        <v>704</v>
      </c>
      <c r="DB14" s="78">
        <v>0</v>
      </c>
      <c r="DC14" s="96" t="s">
        <v>724</v>
      </c>
      <c r="DD14" s="96" t="s">
        <v>725</v>
      </c>
      <c r="DE14" s="96" t="s">
        <v>726</v>
      </c>
      <c r="DF14" s="265" t="s">
        <v>727</v>
      </c>
    </row>
    <row r="15" spans="2:111" s="16" customFormat="1" ht="14.25" customHeight="1">
      <c r="B15" s="249">
        <v>5</v>
      </c>
      <c r="C15" s="79" t="s">
        <v>728</v>
      </c>
      <c r="D15" s="80" t="s">
        <v>704</v>
      </c>
      <c r="E15" s="81">
        <v>0</v>
      </c>
      <c r="F15" s="95"/>
      <c r="G15" s="95"/>
      <c r="H15" s="95"/>
      <c r="I15" s="77">
        <f t="shared" si="12"/>
        <v>0</v>
      </c>
      <c r="J15" s="95"/>
      <c r="K15" s="95"/>
      <c r="L15" s="95"/>
      <c r="M15" s="77">
        <f t="shared" si="13"/>
        <v>0</v>
      </c>
      <c r="N15" s="95"/>
      <c r="O15" s="95"/>
      <c r="P15" s="95"/>
      <c r="Q15" s="77">
        <f t="shared" si="14"/>
        <v>0</v>
      </c>
      <c r="R15" s="95"/>
      <c r="S15" s="95"/>
      <c r="T15" s="95"/>
      <c r="U15" s="77">
        <f t="shared" si="15"/>
        <v>0</v>
      </c>
      <c r="V15" s="95"/>
      <c r="W15" s="95"/>
      <c r="X15" s="95"/>
      <c r="Y15" s="77">
        <f t="shared" si="16"/>
        <v>0</v>
      </c>
      <c r="Z15" s="95"/>
      <c r="AA15" s="95"/>
      <c r="AB15" s="95"/>
      <c r="AC15" s="77">
        <f t="shared" si="17"/>
        <v>0</v>
      </c>
      <c r="AD15" s="95"/>
      <c r="AE15" s="95"/>
      <c r="AF15" s="95"/>
      <c r="AG15" s="77">
        <f t="shared" si="18"/>
        <v>0</v>
      </c>
      <c r="AH15" s="95"/>
      <c r="AI15" s="95"/>
      <c r="AJ15" s="95"/>
      <c r="AK15" s="77">
        <f t="shared" si="19"/>
        <v>0</v>
      </c>
      <c r="AL15" s="95"/>
      <c r="AM15" s="95"/>
      <c r="AN15" s="95"/>
      <c r="AO15" s="77">
        <f t="shared" si="20"/>
        <v>0</v>
      </c>
      <c r="AP15" s="95"/>
      <c r="AQ15" s="95"/>
      <c r="AR15" s="95"/>
      <c r="AS15" s="77">
        <f t="shared" si="21"/>
        <v>0</v>
      </c>
      <c r="AT15" s="95"/>
      <c r="AU15" s="95"/>
      <c r="AV15" s="95"/>
      <c r="AW15" s="248">
        <f t="shared" si="22"/>
        <v>0</v>
      </c>
      <c r="AX15"/>
      <c r="AY15" s="233" t="s">
        <v>729</v>
      </c>
      <c r="AZ15" s="117"/>
      <c r="BA15" s="186"/>
      <c r="BB15" s="44"/>
      <c r="BC15" s="48"/>
      <c r="BD15" s="72" t="str">
        <f t="shared" si="0"/>
        <v>Please complete all cells in row</v>
      </c>
      <c r="BE15" s="48"/>
      <c r="BF15" s="73">
        <f t="shared" si="1"/>
        <v>1</v>
      </c>
      <c r="BG15" s="73">
        <f t="shared" si="1"/>
        <v>1</v>
      </c>
      <c r="BH15" s="73">
        <f t="shared" si="1"/>
        <v>1</v>
      </c>
      <c r="BI15" s="63"/>
      <c r="BJ15" s="73">
        <f t="shared" si="2"/>
        <v>1</v>
      </c>
      <c r="BK15" s="73">
        <f t="shared" si="2"/>
        <v>1</v>
      </c>
      <c r="BL15" s="73">
        <f t="shared" si="2"/>
        <v>1</v>
      </c>
      <c r="BM15" s="70"/>
      <c r="BN15" s="73">
        <f t="shared" si="3"/>
        <v>1</v>
      </c>
      <c r="BO15" s="73">
        <f t="shared" si="3"/>
        <v>1</v>
      </c>
      <c r="BP15" s="73">
        <f t="shared" si="3"/>
        <v>1</v>
      </c>
      <c r="BQ15" s="63"/>
      <c r="BR15" s="73">
        <f t="shared" si="4"/>
        <v>1</v>
      </c>
      <c r="BS15" s="73">
        <f t="shared" si="4"/>
        <v>1</v>
      </c>
      <c r="BT15" s="73">
        <f t="shared" si="4"/>
        <v>1</v>
      </c>
      <c r="BU15" s="63"/>
      <c r="BV15" s="73">
        <f t="shared" si="5"/>
        <v>1</v>
      </c>
      <c r="BW15" s="73">
        <f t="shared" si="5"/>
        <v>1</v>
      </c>
      <c r="BX15" s="73">
        <f t="shared" si="5"/>
        <v>1</v>
      </c>
      <c r="BY15" s="63"/>
      <c r="BZ15" s="73">
        <f t="shared" si="6"/>
        <v>1</v>
      </c>
      <c r="CA15" s="73">
        <f t="shared" si="6"/>
        <v>1</v>
      </c>
      <c r="CB15" s="73">
        <f t="shared" si="6"/>
        <v>1</v>
      </c>
      <c r="CC15" s="63"/>
      <c r="CD15" s="73">
        <f t="shared" si="7"/>
        <v>1</v>
      </c>
      <c r="CE15" s="73">
        <f t="shared" si="7"/>
        <v>1</v>
      </c>
      <c r="CF15" s="73">
        <f t="shared" si="7"/>
        <v>1</v>
      </c>
      <c r="CH15" s="73">
        <f t="shared" si="8"/>
        <v>1</v>
      </c>
      <c r="CI15" s="73">
        <f t="shared" si="8"/>
        <v>1</v>
      </c>
      <c r="CJ15" s="73">
        <f t="shared" si="8"/>
        <v>1</v>
      </c>
      <c r="CL15" s="73">
        <f t="shared" si="9"/>
        <v>1</v>
      </c>
      <c r="CM15" s="73">
        <f t="shared" si="9"/>
        <v>1</v>
      </c>
      <c r="CN15" s="73">
        <f t="shared" si="9"/>
        <v>1</v>
      </c>
      <c r="CP15" s="73">
        <f t="shared" si="10"/>
        <v>1</v>
      </c>
      <c r="CQ15" s="73">
        <f t="shared" si="10"/>
        <v>1</v>
      </c>
      <c r="CR15" s="73">
        <f t="shared" si="10"/>
        <v>1</v>
      </c>
      <c r="CT15" s="73">
        <f t="shared" si="11"/>
        <v>1</v>
      </c>
      <c r="CU15" s="73">
        <f t="shared" si="11"/>
        <v>1</v>
      </c>
      <c r="CV15" s="73">
        <f t="shared" si="11"/>
        <v>1</v>
      </c>
      <c r="CW15" s="48"/>
      <c r="CY15" s="249">
        <v>5</v>
      </c>
      <c r="CZ15" s="79" t="s">
        <v>728</v>
      </c>
      <c r="DA15" s="80" t="s">
        <v>704</v>
      </c>
      <c r="DB15" s="82">
        <v>0</v>
      </c>
      <c r="DC15" s="96" t="s">
        <v>730</v>
      </c>
      <c r="DD15" s="96" t="s">
        <v>731</v>
      </c>
      <c r="DE15" s="96" t="s">
        <v>732</v>
      </c>
      <c r="DF15" s="265" t="s">
        <v>733</v>
      </c>
    </row>
    <row r="16" spans="2:111" s="16" customFormat="1" ht="14.25" customHeight="1">
      <c r="B16" s="247">
        <v>6</v>
      </c>
      <c r="C16" s="74" t="s">
        <v>734</v>
      </c>
      <c r="D16" s="75" t="s">
        <v>704</v>
      </c>
      <c r="E16" s="76">
        <v>0</v>
      </c>
      <c r="F16" s="95"/>
      <c r="G16" s="95"/>
      <c r="H16" s="95"/>
      <c r="I16" s="77">
        <f t="shared" si="12"/>
        <v>0</v>
      </c>
      <c r="J16" s="95"/>
      <c r="K16" s="95"/>
      <c r="L16" s="95"/>
      <c r="M16" s="77">
        <f t="shared" si="13"/>
        <v>0</v>
      </c>
      <c r="N16" s="95"/>
      <c r="O16" s="95"/>
      <c r="P16" s="95"/>
      <c r="Q16" s="77">
        <f t="shared" si="14"/>
        <v>0</v>
      </c>
      <c r="R16" s="95"/>
      <c r="S16" s="95"/>
      <c r="T16" s="95"/>
      <c r="U16" s="77">
        <f t="shared" si="15"/>
        <v>0</v>
      </c>
      <c r="V16" s="95"/>
      <c r="W16" s="95"/>
      <c r="X16" s="95"/>
      <c r="Y16" s="77">
        <f t="shared" si="16"/>
        <v>0</v>
      </c>
      <c r="Z16" s="95"/>
      <c r="AA16" s="95"/>
      <c r="AB16" s="95"/>
      <c r="AC16" s="77">
        <f t="shared" si="17"/>
        <v>0</v>
      </c>
      <c r="AD16" s="95"/>
      <c r="AE16" s="95"/>
      <c r="AF16" s="95"/>
      <c r="AG16" s="77">
        <f t="shared" si="18"/>
        <v>0</v>
      </c>
      <c r="AH16" s="95"/>
      <c r="AI16" s="95"/>
      <c r="AJ16" s="95"/>
      <c r="AK16" s="77">
        <f t="shared" si="19"/>
        <v>0</v>
      </c>
      <c r="AL16" s="95"/>
      <c r="AM16" s="95"/>
      <c r="AN16" s="95"/>
      <c r="AO16" s="77">
        <f t="shared" si="20"/>
        <v>0</v>
      </c>
      <c r="AP16" s="95"/>
      <c r="AQ16" s="95"/>
      <c r="AR16" s="95"/>
      <c r="AS16" s="77">
        <f t="shared" si="21"/>
        <v>0</v>
      </c>
      <c r="AT16" s="95"/>
      <c r="AU16" s="95"/>
      <c r="AV16" s="95"/>
      <c r="AW16" s="248">
        <f t="shared" si="22"/>
        <v>0</v>
      </c>
      <c r="AX16"/>
      <c r="AY16" s="233" t="s">
        <v>735</v>
      </c>
      <c r="AZ16" s="117"/>
      <c r="BA16" s="186"/>
      <c r="BB16" s="44"/>
      <c r="BC16" s="48"/>
      <c r="BD16" s="72" t="str">
        <f t="shared" si="0"/>
        <v>Please complete all cells in row</v>
      </c>
      <c r="BE16" s="48"/>
      <c r="BF16" s="73">
        <f t="shared" si="1"/>
        <v>1</v>
      </c>
      <c r="BG16" s="73">
        <f t="shared" si="1"/>
        <v>1</v>
      </c>
      <c r="BH16" s="73">
        <f t="shared" si="1"/>
        <v>1</v>
      </c>
      <c r="BI16" s="63"/>
      <c r="BJ16" s="73">
        <f t="shared" si="2"/>
        <v>1</v>
      </c>
      <c r="BK16" s="73">
        <f t="shared" si="2"/>
        <v>1</v>
      </c>
      <c r="BL16" s="73">
        <f t="shared" si="2"/>
        <v>1</v>
      </c>
      <c r="BM16" s="70"/>
      <c r="BN16" s="73">
        <f t="shared" si="3"/>
        <v>1</v>
      </c>
      <c r="BO16" s="73">
        <f t="shared" si="3"/>
        <v>1</v>
      </c>
      <c r="BP16" s="73">
        <f t="shared" si="3"/>
        <v>1</v>
      </c>
      <c r="BQ16" s="63"/>
      <c r="BR16" s="73">
        <f t="shared" si="4"/>
        <v>1</v>
      </c>
      <c r="BS16" s="73">
        <f t="shared" si="4"/>
        <v>1</v>
      </c>
      <c r="BT16" s="73">
        <f t="shared" si="4"/>
        <v>1</v>
      </c>
      <c r="BU16" s="63"/>
      <c r="BV16" s="73">
        <f t="shared" si="5"/>
        <v>1</v>
      </c>
      <c r="BW16" s="73">
        <f t="shared" si="5"/>
        <v>1</v>
      </c>
      <c r="BX16" s="73">
        <f t="shared" si="5"/>
        <v>1</v>
      </c>
      <c r="BY16" s="63"/>
      <c r="BZ16" s="73">
        <f t="shared" si="6"/>
        <v>1</v>
      </c>
      <c r="CA16" s="73">
        <f t="shared" si="6"/>
        <v>1</v>
      </c>
      <c r="CB16" s="73">
        <f t="shared" si="6"/>
        <v>1</v>
      </c>
      <c r="CC16" s="63"/>
      <c r="CD16" s="73">
        <f t="shared" si="7"/>
        <v>1</v>
      </c>
      <c r="CE16" s="73">
        <f t="shared" si="7"/>
        <v>1</v>
      </c>
      <c r="CF16" s="73">
        <f t="shared" si="7"/>
        <v>1</v>
      </c>
      <c r="CH16" s="73">
        <f t="shared" si="8"/>
        <v>1</v>
      </c>
      <c r="CI16" s="73">
        <f t="shared" si="8"/>
        <v>1</v>
      </c>
      <c r="CJ16" s="73">
        <f t="shared" si="8"/>
        <v>1</v>
      </c>
      <c r="CL16" s="73">
        <f t="shared" si="9"/>
        <v>1</v>
      </c>
      <c r="CM16" s="73">
        <f t="shared" si="9"/>
        <v>1</v>
      </c>
      <c r="CN16" s="73">
        <f t="shared" si="9"/>
        <v>1</v>
      </c>
      <c r="CP16" s="73">
        <f t="shared" si="10"/>
        <v>1</v>
      </c>
      <c r="CQ16" s="73">
        <f t="shared" si="10"/>
        <v>1</v>
      </c>
      <c r="CR16" s="73">
        <f t="shared" si="10"/>
        <v>1</v>
      </c>
      <c r="CT16" s="73">
        <f t="shared" si="11"/>
        <v>1</v>
      </c>
      <c r="CU16" s="73">
        <f t="shared" si="11"/>
        <v>1</v>
      </c>
      <c r="CV16" s="73">
        <f t="shared" si="11"/>
        <v>1</v>
      </c>
      <c r="CW16" s="48"/>
      <c r="CY16" s="247">
        <v>6</v>
      </c>
      <c r="CZ16" s="74" t="s">
        <v>734</v>
      </c>
      <c r="DA16" s="75" t="s">
        <v>704</v>
      </c>
      <c r="DB16" s="78">
        <v>0</v>
      </c>
      <c r="DC16" s="96" t="s">
        <v>736</v>
      </c>
      <c r="DD16" s="96" t="s">
        <v>737</v>
      </c>
      <c r="DE16" s="96" t="s">
        <v>738</v>
      </c>
      <c r="DF16" s="265" t="s">
        <v>739</v>
      </c>
    </row>
    <row r="17" spans="2:110" s="16" customFormat="1" ht="14.25" customHeight="1" thickBot="1">
      <c r="B17" s="250">
        <v>7</v>
      </c>
      <c r="C17" s="251" t="s">
        <v>740</v>
      </c>
      <c r="D17" s="252" t="s">
        <v>704</v>
      </c>
      <c r="E17" s="253">
        <v>0</v>
      </c>
      <c r="F17" s="254">
        <f t="shared" ref="F17:AW17" si="23" xml:space="preserve"> IFERROR( SUM( F11:F16 ), 0 )</f>
        <v>0</v>
      </c>
      <c r="G17" s="255">
        <f t="shared" si="23"/>
        <v>0</v>
      </c>
      <c r="H17" s="255">
        <f t="shared" si="23"/>
        <v>0</v>
      </c>
      <c r="I17" s="255">
        <f t="shared" si="23"/>
        <v>0</v>
      </c>
      <c r="J17" s="255">
        <f t="shared" si="23"/>
        <v>0</v>
      </c>
      <c r="K17" s="255">
        <f t="shared" si="23"/>
        <v>0</v>
      </c>
      <c r="L17" s="255">
        <f t="shared" si="23"/>
        <v>0</v>
      </c>
      <c r="M17" s="255">
        <f t="shared" si="23"/>
        <v>0</v>
      </c>
      <c r="N17" s="255">
        <f t="shared" si="23"/>
        <v>0</v>
      </c>
      <c r="O17" s="255">
        <f t="shared" si="23"/>
        <v>0</v>
      </c>
      <c r="P17" s="255">
        <f t="shared" si="23"/>
        <v>0</v>
      </c>
      <c r="Q17" s="255">
        <f t="shared" si="23"/>
        <v>0</v>
      </c>
      <c r="R17" s="255">
        <f t="shared" si="23"/>
        <v>0</v>
      </c>
      <c r="S17" s="255">
        <f t="shared" si="23"/>
        <v>0</v>
      </c>
      <c r="T17" s="255">
        <f t="shared" si="23"/>
        <v>0</v>
      </c>
      <c r="U17" s="255">
        <f t="shared" si="23"/>
        <v>0</v>
      </c>
      <c r="V17" s="255">
        <f t="shared" si="23"/>
        <v>0</v>
      </c>
      <c r="W17" s="255">
        <f t="shared" si="23"/>
        <v>0</v>
      </c>
      <c r="X17" s="255">
        <f t="shared" si="23"/>
        <v>0</v>
      </c>
      <c r="Y17" s="255">
        <f t="shared" si="23"/>
        <v>0</v>
      </c>
      <c r="Z17" s="255">
        <f t="shared" si="23"/>
        <v>0</v>
      </c>
      <c r="AA17" s="255">
        <f t="shared" si="23"/>
        <v>0</v>
      </c>
      <c r="AB17" s="255">
        <f t="shared" si="23"/>
        <v>0</v>
      </c>
      <c r="AC17" s="255">
        <f t="shared" si="23"/>
        <v>0</v>
      </c>
      <c r="AD17" s="255">
        <f t="shared" si="23"/>
        <v>0</v>
      </c>
      <c r="AE17" s="255">
        <f t="shared" si="23"/>
        <v>0</v>
      </c>
      <c r="AF17" s="255">
        <f t="shared" si="23"/>
        <v>0</v>
      </c>
      <c r="AG17" s="255">
        <f t="shared" si="23"/>
        <v>0</v>
      </c>
      <c r="AH17" s="255">
        <f t="shared" si="23"/>
        <v>0</v>
      </c>
      <c r="AI17" s="255">
        <f t="shared" si="23"/>
        <v>0</v>
      </c>
      <c r="AJ17" s="255">
        <f t="shared" si="23"/>
        <v>0</v>
      </c>
      <c r="AK17" s="255">
        <f t="shared" si="23"/>
        <v>0</v>
      </c>
      <c r="AL17" s="255">
        <f t="shared" si="23"/>
        <v>0</v>
      </c>
      <c r="AM17" s="255">
        <f t="shared" si="23"/>
        <v>0</v>
      </c>
      <c r="AN17" s="255">
        <f t="shared" si="23"/>
        <v>0</v>
      </c>
      <c r="AO17" s="255">
        <f t="shared" si="23"/>
        <v>0</v>
      </c>
      <c r="AP17" s="255">
        <f t="shared" si="23"/>
        <v>0</v>
      </c>
      <c r="AQ17" s="255">
        <f t="shared" si="23"/>
        <v>0</v>
      </c>
      <c r="AR17" s="255">
        <f t="shared" si="23"/>
        <v>0</v>
      </c>
      <c r="AS17" s="255">
        <f t="shared" si="23"/>
        <v>0</v>
      </c>
      <c r="AT17" s="255">
        <f t="shared" si="23"/>
        <v>0</v>
      </c>
      <c r="AU17" s="255">
        <f t="shared" si="23"/>
        <v>0</v>
      </c>
      <c r="AV17" s="255">
        <f t="shared" si="23"/>
        <v>0</v>
      </c>
      <c r="AW17" s="256">
        <f t="shared" si="23"/>
        <v>0</v>
      </c>
      <c r="AX17"/>
      <c r="AY17" s="234" t="s">
        <v>741</v>
      </c>
      <c r="AZ17" s="117"/>
      <c r="BA17" s="187"/>
      <c r="BB17" s="44"/>
      <c r="BC17" s="48"/>
      <c r="BD17" s="63"/>
      <c r="BE17" s="48"/>
      <c r="BF17" s="70"/>
      <c r="BG17" s="70"/>
      <c r="BH17" s="70"/>
      <c r="BI17" s="70"/>
      <c r="BJ17" s="70"/>
      <c r="BK17" s="70"/>
      <c r="BL17" s="70"/>
      <c r="BM17" s="70"/>
      <c r="BN17" s="70"/>
      <c r="BO17" s="63"/>
      <c r="BP17" s="63"/>
      <c r="BQ17" s="63"/>
      <c r="BR17" s="63"/>
      <c r="BS17" s="63"/>
      <c r="BT17" s="63"/>
      <c r="BU17" s="63"/>
      <c r="BV17" s="63"/>
      <c r="BW17" s="63"/>
      <c r="BX17" s="63"/>
      <c r="BY17" s="63"/>
      <c r="BZ17" s="63"/>
      <c r="CA17" s="63"/>
      <c r="CB17" s="63"/>
      <c r="CC17" s="63"/>
      <c r="CD17" s="63"/>
      <c r="CE17" s="63"/>
      <c r="CW17" s="48"/>
      <c r="CY17" s="250">
        <v>7</v>
      </c>
      <c r="CZ17" s="251" t="s">
        <v>740</v>
      </c>
      <c r="DA17" s="252" t="s">
        <v>704</v>
      </c>
      <c r="DB17" s="259">
        <v>0</v>
      </c>
      <c r="DC17" s="266" t="s">
        <v>742</v>
      </c>
      <c r="DD17" s="266" t="s">
        <v>743</v>
      </c>
      <c r="DE17" s="266" t="s">
        <v>744</v>
      </c>
      <c r="DF17" s="267" t="s">
        <v>745</v>
      </c>
    </row>
    <row r="18" spans="2:110" s="16" customFormat="1" ht="14.25" customHeight="1" thickTop="1" thickBot="1">
      <c r="B18" s="64"/>
      <c r="C18" s="83"/>
      <c r="D18" s="84"/>
      <c r="E18" s="84"/>
      <c r="F18" s="85"/>
      <c r="G18" s="42"/>
      <c r="H18" s="42"/>
      <c r="I18" s="42"/>
      <c r="J18" s="85"/>
      <c r="K18" s="42"/>
      <c r="L18" s="42"/>
      <c r="M18" s="42"/>
      <c r="N18" s="85"/>
      <c r="O18" s="42"/>
      <c r="P18" s="42"/>
      <c r="Q18" s="42"/>
      <c r="R18" s="85"/>
      <c r="S18" s="42"/>
      <c r="T18" s="42"/>
      <c r="U18" s="42"/>
      <c r="V18" s="85"/>
      <c r="W18" s="42"/>
      <c r="X18" s="42"/>
      <c r="Y18" s="42"/>
      <c r="Z18" s="85"/>
      <c r="AA18" s="42"/>
      <c r="AB18" s="42"/>
      <c r="AC18" s="42"/>
      <c r="AD18" s="85"/>
      <c r="AE18" s="42"/>
      <c r="AF18" s="42"/>
      <c r="AG18" s="42"/>
      <c r="AH18" s="85"/>
      <c r="AI18" s="42"/>
      <c r="AJ18" s="42"/>
      <c r="AK18" s="42"/>
      <c r="AL18" s="85"/>
      <c r="AM18" s="42"/>
      <c r="AN18" s="42"/>
      <c r="AO18" s="42"/>
      <c r="AP18" s="85"/>
      <c r="AQ18" s="42"/>
      <c r="AR18" s="42"/>
      <c r="AS18" s="42"/>
      <c r="AT18" s="85"/>
      <c r="AU18" s="42"/>
      <c r="AV18" s="42"/>
      <c r="AW18" s="42"/>
      <c r="AX18"/>
      <c r="AY18"/>
      <c r="AZ18"/>
      <c r="BA18"/>
      <c r="BB18" s="44"/>
      <c r="BC18" s="48"/>
      <c r="BD18" s="63"/>
      <c r="BE18" s="48"/>
      <c r="BF18" s="70"/>
      <c r="BG18" s="70"/>
      <c r="BH18" s="70"/>
      <c r="BI18" s="70"/>
      <c r="BJ18" s="70"/>
      <c r="BK18" s="70"/>
      <c r="BL18" s="70"/>
      <c r="BM18" s="70"/>
      <c r="BN18" s="70"/>
      <c r="BO18" s="63"/>
      <c r="BP18" s="63"/>
      <c r="BQ18" s="63"/>
      <c r="BR18" s="63"/>
      <c r="BS18" s="63"/>
      <c r="BT18" s="63"/>
      <c r="BU18" s="63"/>
      <c r="BV18" s="63"/>
      <c r="BW18" s="63"/>
      <c r="BX18" s="63"/>
      <c r="BY18" s="63"/>
      <c r="BZ18" s="63"/>
      <c r="CA18" s="63"/>
      <c r="CB18" s="63"/>
      <c r="CC18" s="63"/>
      <c r="CD18" s="63"/>
      <c r="CE18" s="63"/>
      <c r="CW18" s="48"/>
    </row>
    <row r="19" spans="2:110" s="16" customFormat="1" ht="14.25" customHeight="1" thickTop="1" thickBot="1">
      <c r="B19" s="237" t="s">
        <v>655</v>
      </c>
      <c r="C19" s="238" t="s">
        <v>746</v>
      </c>
      <c r="D19" s="71"/>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c r="AY19"/>
      <c r="AZ19"/>
      <c r="BA19"/>
      <c r="BB19" s="44"/>
      <c r="BC19" s="48"/>
      <c r="BD19" s="63"/>
      <c r="BE19" s="48"/>
      <c r="BF19" s="70"/>
      <c r="BG19" s="70"/>
      <c r="BH19" s="70"/>
      <c r="BI19" s="70"/>
      <c r="BJ19" s="70"/>
      <c r="BK19" s="70"/>
      <c r="BL19" s="70"/>
      <c r="BM19" s="70"/>
      <c r="BN19" s="70"/>
      <c r="BO19" s="63"/>
      <c r="BP19" s="63"/>
      <c r="BQ19" s="63"/>
      <c r="BR19" s="63"/>
      <c r="BS19" s="63"/>
      <c r="BT19" s="63"/>
      <c r="BU19" s="63"/>
      <c r="BV19" s="63"/>
      <c r="BW19" s="63"/>
      <c r="BX19" s="63"/>
      <c r="BY19" s="63"/>
      <c r="BZ19" s="63"/>
      <c r="CA19" s="63"/>
      <c r="CB19" s="63"/>
      <c r="CC19" s="63"/>
      <c r="CD19" s="63"/>
      <c r="CE19" s="63"/>
      <c r="CW19" s="48"/>
      <c r="CY19" s="237" t="s">
        <v>655</v>
      </c>
      <c r="CZ19" s="238" t="s">
        <v>746</v>
      </c>
      <c r="DA19" s="64"/>
      <c r="DB19" s="71"/>
      <c r="DC19" s="64"/>
    </row>
    <row r="20" spans="2:110" s="16" customFormat="1" ht="14.25" customHeight="1" thickTop="1">
      <c r="B20" s="239">
        <v>8</v>
      </c>
      <c r="C20" s="240" t="s">
        <v>747</v>
      </c>
      <c r="D20" s="241" t="s">
        <v>748</v>
      </c>
      <c r="E20" s="242">
        <v>0</v>
      </c>
      <c r="F20" s="243"/>
      <c r="G20" s="244"/>
      <c r="H20" s="244"/>
      <c r="I20" s="245">
        <f xml:space="preserve"> IFERROR( SUM( F20:H20 ), 0 )</f>
        <v>0</v>
      </c>
      <c r="J20" s="243"/>
      <c r="K20" s="244"/>
      <c r="L20" s="244"/>
      <c r="M20" s="245">
        <f xml:space="preserve"> IFERROR( SUM( J20:L20 ), 0 )</f>
        <v>0</v>
      </c>
      <c r="N20" s="243"/>
      <c r="O20" s="244"/>
      <c r="P20" s="244"/>
      <c r="Q20" s="245">
        <f xml:space="preserve"> IFERROR( SUM( N20:P20 ), 0 )</f>
        <v>0</v>
      </c>
      <c r="R20" s="243"/>
      <c r="S20" s="244"/>
      <c r="T20" s="244"/>
      <c r="U20" s="245">
        <f xml:space="preserve"> IFERROR( SUM( R20:T20 ), 0 )</f>
        <v>0</v>
      </c>
      <c r="V20" s="243"/>
      <c r="W20" s="244"/>
      <c r="X20" s="244"/>
      <c r="Y20" s="245">
        <f xml:space="preserve"> IFERROR( SUM( V20:X20 ), 0 )</f>
        <v>0</v>
      </c>
      <c r="Z20" s="243"/>
      <c r="AA20" s="244"/>
      <c r="AB20" s="244"/>
      <c r="AC20" s="245">
        <f xml:space="preserve"> IFERROR( SUM( Z20:AB20 ), 0 )</f>
        <v>0</v>
      </c>
      <c r="AD20" s="243"/>
      <c r="AE20" s="244"/>
      <c r="AF20" s="244"/>
      <c r="AG20" s="245">
        <f xml:space="preserve"> IFERROR( SUM( AD20:AF20 ), 0 )</f>
        <v>0</v>
      </c>
      <c r="AH20" s="243"/>
      <c r="AI20" s="244"/>
      <c r="AJ20" s="244"/>
      <c r="AK20" s="245">
        <f xml:space="preserve"> IFERROR( SUM( AH20:AJ20 ), 0 )</f>
        <v>0</v>
      </c>
      <c r="AL20" s="243"/>
      <c r="AM20" s="244"/>
      <c r="AN20" s="244"/>
      <c r="AO20" s="245">
        <f xml:space="preserve"> IFERROR( SUM( AL20:AN20 ), 0 )</f>
        <v>0</v>
      </c>
      <c r="AP20" s="243"/>
      <c r="AQ20" s="244"/>
      <c r="AR20" s="244"/>
      <c r="AS20" s="245">
        <f xml:space="preserve"> IFERROR( SUM( AP20:AR20 ), 0 )</f>
        <v>0</v>
      </c>
      <c r="AT20" s="243"/>
      <c r="AU20" s="244"/>
      <c r="AV20" s="244"/>
      <c r="AW20" s="246">
        <f xml:space="preserve"> IFERROR( SUM( AT20:AV20 ), 0 )</f>
        <v>0</v>
      </c>
      <c r="AX20"/>
      <c r="AY20" s="232" t="s">
        <v>749</v>
      </c>
      <c r="AZ20" s="117"/>
      <c r="BA20" s="185"/>
      <c r="BB20" s="44"/>
      <c r="BC20" s="48"/>
      <c r="BD20" s="72" t="str">
        <f>IF( SUM( BF20:CV20 ) = 0, 0, $BF$8 )</f>
        <v>Please complete all cells in row</v>
      </c>
      <c r="BE20" s="48"/>
      <c r="BF20" s="73">
        <f t="shared" ref="BF20:BH25" si="24" xml:space="preserve"> IF( ISNUMBER(F20 ), 0, 1 )</f>
        <v>1</v>
      </c>
      <c r="BG20" s="73">
        <f t="shared" si="24"/>
        <v>1</v>
      </c>
      <c r="BH20" s="73">
        <f t="shared" si="24"/>
        <v>1</v>
      </c>
      <c r="BI20" s="63"/>
      <c r="BJ20" s="73">
        <f t="shared" ref="BJ20:BL25" si="25" xml:space="preserve"> IF( ISNUMBER(J20 ), 0, 1 )</f>
        <v>1</v>
      </c>
      <c r="BK20" s="73">
        <f t="shared" si="25"/>
        <v>1</v>
      </c>
      <c r="BL20" s="73">
        <f t="shared" si="25"/>
        <v>1</v>
      </c>
      <c r="BM20" s="70"/>
      <c r="BN20" s="73">
        <f t="shared" ref="BN20:BP25" si="26" xml:space="preserve"> IF( ISNUMBER(N20 ), 0, 1 )</f>
        <v>1</v>
      </c>
      <c r="BO20" s="73">
        <f t="shared" si="26"/>
        <v>1</v>
      </c>
      <c r="BP20" s="73">
        <f t="shared" si="26"/>
        <v>1</v>
      </c>
      <c r="BQ20" s="63"/>
      <c r="BR20" s="73">
        <f t="shared" ref="BR20:BT25" si="27" xml:space="preserve"> IF( ISNUMBER(R20 ), 0, 1 )</f>
        <v>1</v>
      </c>
      <c r="BS20" s="73">
        <f t="shared" si="27"/>
        <v>1</v>
      </c>
      <c r="BT20" s="73">
        <f t="shared" si="27"/>
        <v>1</v>
      </c>
      <c r="BU20" s="63"/>
      <c r="BV20" s="73">
        <f t="shared" ref="BV20:BX25" si="28" xml:space="preserve"> IF( ISNUMBER(V20 ), 0, 1 )</f>
        <v>1</v>
      </c>
      <c r="BW20" s="73">
        <f t="shared" si="28"/>
        <v>1</v>
      </c>
      <c r="BX20" s="73">
        <f t="shared" si="28"/>
        <v>1</v>
      </c>
      <c r="BY20" s="63"/>
      <c r="BZ20" s="73">
        <f t="shared" ref="BZ20:CB25" si="29" xml:space="preserve"> IF( ISNUMBER(Z20 ), 0, 1 )</f>
        <v>1</v>
      </c>
      <c r="CA20" s="73">
        <f t="shared" si="29"/>
        <v>1</v>
      </c>
      <c r="CB20" s="73">
        <f t="shared" si="29"/>
        <v>1</v>
      </c>
      <c r="CC20" s="63"/>
      <c r="CD20" s="73">
        <f t="shared" ref="CD20:CF25" si="30" xml:space="preserve"> IF( ISNUMBER(AD20 ), 0, 1 )</f>
        <v>1</v>
      </c>
      <c r="CE20" s="73">
        <f t="shared" si="30"/>
        <v>1</v>
      </c>
      <c r="CF20" s="73">
        <f t="shared" si="30"/>
        <v>1</v>
      </c>
      <c r="CH20" s="73">
        <f t="shared" ref="CH20:CJ25" si="31" xml:space="preserve"> IF( ISNUMBER(AH20 ), 0, 1 )</f>
        <v>1</v>
      </c>
      <c r="CI20" s="73">
        <f t="shared" si="31"/>
        <v>1</v>
      </c>
      <c r="CJ20" s="73">
        <f t="shared" si="31"/>
        <v>1</v>
      </c>
      <c r="CL20" s="73">
        <f t="shared" ref="CL20:CN25" si="32" xml:space="preserve"> IF( ISNUMBER(AL20 ), 0, 1 )</f>
        <v>1</v>
      </c>
      <c r="CM20" s="73">
        <f t="shared" si="32"/>
        <v>1</v>
      </c>
      <c r="CN20" s="73">
        <f t="shared" si="32"/>
        <v>1</v>
      </c>
      <c r="CP20" s="73">
        <f t="shared" ref="CP20:CR25" si="33" xml:space="preserve"> IF( ISNUMBER(AP20 ), 0, 1 )</f>
        <v>1</v>
      </c>
      <c r="CQ20" s="73">
        <f t="shared" si="33"/>
        <v>1</v>
      </c>
      <c r="CR20" s="73">
        <f t="shared" si="33"/>
        <v>1</v>
      </c>
      <c r="CT20" s="73">
        <f t="shared" ref="CT20:CV25" si="34" xml:space="preserve"> IF( ISNUMBER(AT20 ), 0, 1 )</f>
        <v>1</v>
      </c>
      <c r="CU20" s="73">
        <f t="shared" si="34"/>
        <v>1</v>
      </c>
      <c r="CV20" s="73">
        <f t="shared" si="34"/>
        <v>1</v>
      </c>
      <c r="CW20" s="48"/>
      <c r="CX20" s="102"/>
      <c r="CY20" s="271">
        <v>8</v>
      </c>
      <c r="CZ20" s="272" t="s">
        <v>747</v>
      </c>
      <c r="DA20" s="273" t="s">
        <v>748</v>
      </c>
      <c r="DB20" s="257">
        <v>0</v>
      </c>
      <c r="DC20" s="263" t="s">
        <v>750</v>
      </c>
      <c r="DD20" s="263" t="s">
        <v>751</v>
      </c>
      <c r="DE20" s="263" t="s">
        <v>752</v>
      </c>
      <c r="DF20" s="264" t="s">
        <v>753</v>
      </c>
    </row>
    <row r="21" spans="2:110" s="16" customFormat="1" ht="14.25" customHeight="1">
      <c r="B21" s="247">
        <v>9</v>
      </c>
      <c r="C21" s="74" t="s">
        <v>754</v>
      </c>
      <c r="D21" s="75" t="s">
        <v>748</v>
      </c>
      <c r="E21" s="76">
        <v>0</v>
      </c>
      <c r="F21" s="95"/>
      <c r="G21" s="95"/>
      <c r="H21" s="95"/>
      <c r="I21" s="77">
        <f xml:space="preserve"> IFERROR( SUM( F21:H21 ), 0 )</f>
        <v>0</v>
      </c>
      <c r="J21" s="95"/>
      <c r="K21" s="95"/>
      <c r="L21" s="95"/>
      <c r="M21" s="77">
        <f xml:space="preserve"> IFERROR( SUM( J21:L21 ), 0 )</f>
        <v>0</v>
      </c>
      <c r="N21" s="95"/>
      <c r="O21" s="95"/>
      <c r="P21" s="95"/>
      <c r="Q21" s="77">
        <f xml:space="preserve"> IFERROR( SUM( N21:P21 ), 0 )</f>
        <v>0</v>
      </c>
      <c r="R21" s="95"/>
      <c r="S21" s="95"/>
      <c r="T21" s="95"/>
      <c r="U21" s="77">
        <f xml:space="preserve"> IFERROR( SUM( R21:T21 ), 0 )</f>
        <v>0</v>
      </c>
      <c r="V21" s="95"/>
      <c r="W21" s="95"/>
      <c r="X21" s="95"/>
      <c r="Y21" s="77">
        <f xml:space="preserve"> IFERROR( SUM( V21:X21 ), 0 )</f>
        <v>0</v>
      </c>
      <c r="Z21" s="95"/>
      <c r="AA21" s="95"/>
      <c r="AB21" s="95"/>
      <c r="AC21" s="77">
        <f xml:space="preserve"> IFERROR( SUM( Z21:AB21 ), 0 )</f>
        <v>0</v>
      </c>
      <c r="AD21" s="95"/>
      <c r="AE21" s="95"/>
      <c r="AF21" s="95"/>
      <c r="AG21" s="77">
        <f xml:space="preserve"> IFERROR( SUM( AD21:AF21 ), 0 )</f>
        <v>0</v>
      </c>
      <c r="AH21" s="95"/>
      <c r="AI21" s="95"/>
      <c r="AJ21" s="95"/>
      <c r="AK21" s="77">
        <f xml:space="preserve"> IFERROR( SUM( AH21:AJ21 ), 0 )</f>
        <v>0</v>
      </c>
      <c r="AL21" s="95"/>
      <c r="AM21" s="95"/>
      <c r="AN21" s="95"/>
      <c r="AO21" s="77">
        <f xml:space="preserve"> IFERROR( SUM( AL21:AN21 ), 0 )</f>
        <v>0</v>
      </c>
      <c r="AP21" s="95"/>
      <c r="AQ21" s="95"/>
      <c r="AR21" s="95"/>
      <c r="AS21" s="77">
        <f xml:space="preserve"> IFERROR( SUM( AP21:AR21 ), 0 )</f>
        <v>0</v>
      </c>
      <c r="AT21" s="95"/>
      <c r="AU21" s="95"/>
      <c r="AV21" s="95"/>
      <c r="AW21" s="248">
        <f xml:space="preserve"> IFERROR( SUM( AT21:AV21 ), 0 )</f>
        <v>0</v>
      </c>
      <c r="AX21"/>
      <c r="AY21" s="233" t="s">
        <v>755</v>
      </c>
      <c r="AZ21" s="117"/>
      <c r="BA21" s="186"/>
      <c r="BB21" s="44"/>
      <c r="BC21" s="48"/>
      <c r="BD21" s="72" t="str">
        <f t="shared" ref="BD21:BD25" si="35">IF( SUM( BF21:CV21 ) = 0, 0, $BF$8 )</f>
        <v>Please complete all cells in row</v>
      </c>
      <c r="BE21" s="48"/>
      <c r="BF21" s="73">
        <f t="shared" si="24"/>
        <v>1</v>
      </c>
      <c r="BG21" s="73">
        <f t="shared" si="24"/>
        <v>1</v>
      </c>
      <c r="BH21" s="73">
        <f t="shared" si="24"/>
        <v>1</v>
      </c>
      <c r="BI21" s="63"/>
      <c r="BJ21" s="73">
        <f t="shared" si="25"/>
        <v>1</v>
      </c>
      <c r="BK21" s="73">
        <f t="shared" si="25"/>
        <v>1</v>
      </c>
      <c r="BL21" s="73">
        <f t="shared" si="25"/>
        <v>1</v>
      </c>
      <c r="BM21" s="70"/>
      <c r="BN21" s="73">
        <f t="shared" si="26"/>
        <v>1</v>
      </c>
      <c r="BO21" s="73">
        <f t="shared" si="26"/>
        <v>1</v>
      </c>
      <c r="BP21" s="73">
        <f t="shared" si="26"/>
        <v>1</v>
      </c>
      <c r="BQ21" s="63"/>
      <c r="BR21" s="73">
        <f t="shared" si="27"/>
        <v>1</v>
      </c>
      <c r="BS21" s="73">
        <f t="shared" si="27"/>
        <v>1</v>
      </c>
      <c r="BT21" s="73">
        <f t="shared" si="27"/>
        <v>1</v>
      </c>
      <c r="BU21" s="63"/>
      <c r="BV21" s="73">
        <f t="shared" si="28"/>
        <v>1</v>
      </c>
      <c r="BW21" s="73">
        <f t="shared" si="28"/>
        <v>1</v>
      </c>
      <c r="BX21" s="73">
        <f t="shared" si="28"/>
        <v>1</v>
      </c>
      <c r="BY21" s="63"/>
      <c r="BZ21" s="73">
        <f t="shared" si="29"/>
        <v>1</v>
      </c>
      <c r="CA21" s="73">
        <f t="shared" si="29"/>
        <v>1</v>
      </c>
      <c r="CB21" s="73">
        <f t="shared" si="29"/>
        <v>1</v>
      </c>
      <c r="CC21" s="63"/>
      <c r="CD21" s="73">
        <f t="shared" si="30"/>
        <v>1</v>
      </c>
      <c r="CE21" s="73">
        <f t="shared" si="30"/>
        <v>1</v>
      </c>
      <c r="CF21" s="73">
        <f t="shared" si="30"/>
        <v>1</v>
      </c>
      <c r="CH21" s="73">
        <f t="shared" si="31"/>
        <v>1</v>
      </c>
      <c r="CI21" s="73">
        <f t="shared" si="31"/>
        <v>1</v>
      </c>
      <c r="CJ21" s="73">
        <f t="shared" si="31"/>
        <v>1</v>
      </c>
      <c r="CL21" s="73">
        <f t="shared" si="32"/>
        <v>1</v>
      </c>
      <c r="CM21" s="73">
        <f t="shared" si="32"/>
        <v>1</v>
      </c>
      <c r="CN21" s="73">
        <f t="shared" si="32"/>
        <v>1</v>
      </c>
      <c r="CP21" s="73">
        <f t="shared" si="33"/>
        <v>1</v>
      </c>
      <c r="CQ21" s="73">
        <f t="shared" si="33"/>
        <v>1</v>
      </c>
      <c r="CR21" s="73">
        <f t="shared" si="33"/>
        <v>1</v>
      </c>
      <c r="CT21" s="73">
        <f t="shared" si="34"/>
        <v>1</v>
      </c>
      <c r="CU21" s="73">
        <f t="shared" si="34"/>
        <v>1</v>
      </c>
      <c r="CV21" s="73">
        <f t="shared" si="34"/>
        <v>1</v>
      </c>
      <c r="CW21" s="48"/>
      <c r="CX21" s="102"/>
      <c r="CY21" s="247">
        <v>9</v>
      </c>
      <c r="CZ21" s="112" t="s">
        <v>754</v>
      </c>
      <c r="DA21" s="114" t="s">
        <v>748</v>
      </c>
      <c r="DB21" s="78">
        <v>0</v>
      </c>
      <c r="DC21" s="96" t="s">
        <v>756</v>
      </c>
      <c r="DD21" s="96" t="s">
        <v>757</v>
      </c>
      <c r="DE21" s="96" t="s">
        <v>758</v>
      </c>
      <c r="DF21" s="265" t="s">
        <v>759</v>
      </c>
    </row>
    <row r="22" spans="2:110" s="16" customFormat="1" ht="14.25" customHeight="1">
      <c r="B22" s="247">
        <v>10</v>
      </c>
      <c r="C22" s="74" t="s">
        <v>760</v>
      </c>
      <c r="D22" s="75" t="s">
        <v>748</v>
      </c>
      <c r="E22" s="76">
        <v>0</v>
      </c>
      <c r="F22" s="95"/>
      <c r="G22" s="95"/>
      <c r="H22" s="95"/>
      <c r="I22" s="77">
        <f t="shared" ref="I22:I25" si="36" xml:space="preserve"> IFERROR( SUM( F22:H22 ), 0 )</f>
        <v>0</v>
      </c>
      <c r="J22" s="95"/>
      <c r="K22" s="95"/>
      <c r="L22" s="95"/>
      <c r="M22" s="77">
        <f t="shared" ref="M22:M25" si="37" xml:space="preserve"> IFERROR( SUM( J22:L22 ), 0 )</f>
        <v>0</v>
      </c>
      <c r="N22" s="95"/>
      <c r="O22" s="95"/>
      <c r="P22" s="95"/>
      <c r="Q22" s="77">
        <f t="shared" ref="Q22:Q25" si="38" xml:space="preserve"> IFERROR( SUM( N22:P22 ), 0 )</f>
        <v>0</v>
      </c>
      <c r="R22" s="95"/>
      <c r="S22" s="95"/>
      <c r="T22" s="95"/>
      <c r="U22" s="77">
        <f t="shared" ref="U22:U25" si="39" xml:space="preserve"> IFERROR( SUM( R22:T22 ), 0 )</f>
        <v>0</v>
      </c>
      <c r="V22" s="95"/>
      <c r="W22" s="95"/>
      <c r="X22" s="95"/>
      <c r="Y22" s="77">
        <f t="shared" ref="Y22:Y25" si="40" xml:space="preserve"> IFERROR( SUM( V22:X22 ), 0 )</f>
        <v>0</v>
      </c>
      <c r="Z22" s="95"/>
      <c r="AA22" s="95"/>
      <c r="AB22" s="95"/>
      <c r="AC22" s="77">
        <f t="shared" ref="AC22:AC25" si="41" xml:space="preserve"> IFERROR( SUM( Z22:AB22 ), 0 )</f>
        <v>0</v>
      </c>
      <c r="AD22" s="95"/>
      <c r="AE22" s="95"/>
      <c r="AF22" s="95"/>
      <c r="AG22" s="77">
        <f t="shared" ref="AG22:AG25" si="42" xml:space="preserve"> IFERROR( SUM( AD22:AF22 ), 0 )</f>
        <v>0</v>
      </c>
      <c r="AH22" s="95"/>
      <c r="AI22" s="95"/>
      <c r="AJ22" s="95"/>
      <c r="AK22" s="77">
        <f t="shared" ref="AK22:AK25" si="43" xml:space="preserve"> IFERROR( SUM( AH22:AJ22 ), 0 )</f>
        <v>0</v>
      </c>
      <c r="AL22" s="95"/>
      <c r="AM22" s="95"/>
      <c r="AN22" s="95"/>
      <c r="AO22" s="77">
        <f t="shared" ref="AO22:AO25" si="44" xml:space="preserve"> IFERROR( SUM( AL22:AN22 ), 0 )</f>
        <v>0</v>
      </c>
      <c r="AP22" s="95"/>
      <c r="AQ22" s="95"/>
      <c r="AR22" s="95"/>
      <c r="AS22" s="77">
        <f t="shared" ref="AS22:AS25" si="45" xml:space="preserve"> IFERROR( SUM( AP22:AR22 ), 0 )</f>
        <v>0</v>
      </c>
      <c r="AT22" s="95"/>
      <c r="AU22" s="95"/>
      <c r="AV22" s="95"/>
      <c r="AW22" s="248">
        <f t="shared" ref="AW22:AW25" si="46" xml:space="preserve"> IFERROR( SUM( AT22:AV22 ), 0 )</f>
        <v>0</v>
      </c>
      <c r="AX22"/>
      <c r="AY22" s="233" t="s">
        <v>761</v>
      </c>
      <c r="AZ22" s="117"/>
      <c r="BA22" s="186"/>
      <c r="BB22" s="44"/>
      <c r="BC22" s="48"/>
      <c r="BD22" s="72" t="str">
        <f t="shared" si="35"/>
        <v>Please complete all cells in row</v>
      </c>
      <c r="BE22" s="48"/>
      <c r="BF22" s="73">
        <f t="shared" si="24"/>
        <v>1</v>
      </c>
      <c r="BG22" s="73">
        <f t="shared" si="24"/>
        <v>1</v>
      </c>
      <c r="BH22" s="73">
        <f t="shared" si="24"/>
        <v>1</v>
      </c>
      <c r="BI22" s="63"/>
      <c r="BJ22" s="73">
        <f t="shared" si="25"/>
        <v>1</v>
      </c>
      <c r="BK22" s="73">
        <f t="shared" si="25"/>
        <v>1</v>
      </c>
      <c r="BL22" s="73">
        <f t="shared" si="25"/>
        <v>1</v>
      </c>
      <c r="BM22" s="70"/>
      <c r="BN22" s="73">
        <f t="shared" si="26"/>
        <v>1</v>
      </c>
      <c r="BO22" s="73">
        <f t="shared" si="26"/>
        <v>1</v>
      </c>
      <c r="BP22" s="73">
        <f t="shared" si="26"/>
        <v>1</v>
      </c>
      <c r="BQ22" s="63"/>
      <c r="BR22" s="73">
        <f t="shared" si="27"/>
        <v>1</v>
      </c>
      <c r="BS22" s="73">
        <f t="shared" si="27"/>
        <v>1</v>
      </c>
      <c r="BT22" s="73">
        <f t="shared" si="27"/>
        <v>1</v>
      </c>
      <c r="BU22" s="63"/>
      <c r="BV22" s="73">
        <f t="shared" si="28"/>
        <v>1</v>
      </c>
      <c r="BW22" s="73">
        <f t="shared" si="28"/>
        <v>1</v>
      </c>
      <c r="BX22" s="73">
        <f t="shared" si="28"/>
        <v>1</v>
      </c>
      <c r="BY22" s="63"/>
      <c r="BZ22" s="73">
        <f t="shared" si="29"/>
        <v>1</v>
      </c>
      <c r="CA22" s="73">
        <f t="shared" si="29"/>
        <v>1</v>
      </c>
      <c r="CB22" s="73">
        <f t="shared" si="29"/>
        <v>1</v>
      </c>
      <c r="CC22" s="63"/>
      <c r="CD22" s="73">
        <f t="shared" si="30"/>
        <v>1</v>
      </c>
      <c r="CE22" s="73">
        <f t="shared" si="30"/>
        <v>1</v>
      </c>
      <c r="CF22" s="73">
        <f t="shared" si="30"/>
        <v>1</v>
      </c>
      <c r="CH22" s="73">
        <f t="shared" si="31"/>
        <v>1</v>
      </c>
      <c r="CI22" s="73">
        <f t="shared" si="31"/>
        <v>1</v>
      </c>
      <c r="CJ22" s="73">
        <f t="shared" si="31"/>
        <v>1</v>
      </c>
      <c r="CL22" s="73">
        <f t="shared" si="32"/>
        <v>1</v>
      </c>
      <c r="CM22" s="73">
        <f t="shared" si="32"/>
        <v>1</v>
      </c>
      <c r="CN22" s="73">
        <f t="shared" si="32"/>
        <v>1</v>
      </c>
      <c r="CP22" s="73">
        <f t="shared" si="33"/>
        <v>1</v>
      </c>
      <c r="CQ22" s="73">
        <f t="shared" si="33"/>
        <v>1</v>
      </c>
      <c r="CR22" s="73">
        <f t="shared" si="33"/>
        <v>1</v>
      </c>
      <c r="CT22" s="73">
        <f t="shared" si="34"/>
        <v>1</v>
      </c>
      <c r="CU22" s="73">
        <f t="shared" si="34"/>
        <v>1</v>
      </c>
      <c r="CV22" s="73">
        <f t="shared" si="34"/>
        <v>1</v>
      </c>
      <c r="CW22" s="48"/>
      <c r="CX22" s="102"/>
      <c r="CY22" s="247">
        <v>10</v>
      </c>
      <c r="CZ22" s="112" t="s">
        <v>760</v>
      </c>
      <c r="DA22" s="114" t="s">
        <v>748</v>
      </c>
      <c r="DB22" s="78">
        <v>0</v>
      </c>
      <c r="DC22" s="96" t="s">
        <v>762</v>
      </c>
      <c r="DD22" s="96" t="s">
        <v>763</v>
      </c>
      <c r="DE22" s="96" t="s">
        <v>764</v>
      </c>
      <c r="DF22" s="265" t="s">
        <v>765</v>
      </c>
    </row>
    <row r="23" spans="2:110" s="16" customFormat="1" ht="14.25" customHeight="1">
      <c r="B23" s="247">
        <v>11</v>
      </c>
      <c r="C23" s="74" t="s">
        <v>766</v>
      </c>
      <c r="D23" s="75" t="s">
        <v>748</v>
      </c>
      <c r="E23" s="76">
        <v>0</v>
      </c>
      <c r="F23" s="95"/>
      <c r="G23" s="95"/>
      <c r="H23" s="95"/>
      <c r="I23" s="77">
        <f t="shared" si="36"/>
        <v>0</v>
      </c>
      <c r="J23" s="95"/>
      <c r="K23" s="95"/>
      <c r="L23" s="95"/>
      <c r="M23" s="77">
        <f t="shared" si="37"/>
        <v>0</v>
      </c>
      <c r="N23" s="95"/>
      <c r="O23" s="95"/>
      <c r="P23" s="95"/>
      <c r="Q23" s="77">
        <f t="shared" si="38"/>
        <v>0</v>
      </c>
      <c r="R23" s="95"/>
      <c r="S23" s="95"/>
      <c r="T23" s="95"/>
      <c r="U23" s="77">
        <f t="shared" si="39"/>
        <v>0</v>
      </c>
      <c r="V23" s="95"/>
      <c r="W23" s="95"/>
      <c r="X23" s="95"/>
      <c r="Y23" s="77">
        <f t="shared" si="40"/>
        <v>0</v>
      </c>
      <c r="Z23" s="95"/>
      <c r="AA23" s="95"/>
      <c r="AB23" s="95"/>
      <c r="AC23" s="77">
        <f t="shared" si="41"/>
        <v>0</v>
      </c>
      <c r="AD23" s="95"/>
      <c r="AE23" s="95"/>
      <c r="AF23" s="95"/>
      <c r="AG23" s="77">
        <f t="shared" si="42"/>
        <v>0</v>
      </c>
      <c r="AH23" s="95"/>
      <c r="AI23" s="95"/>
      <c r="AJ23" s="95"/>
      <c r="AK23" s="77">
        <f t="shared" si="43"/>
        <v>0</v>
      </c>
      <c r="AL23" s="95"/>
      <c r="AM23" s="95"/>
      <c r="AN23" s="95"/>
      <c r="AO23" s="77">
        <f t="shared" si="44"/>
        <v>0</v>
      </c>
      <c r="AP23" s="95"/>
      <c r="AQ23" s="95"/>
      <c r="AR23" s="95"/>
      <c r="AS23" s="77">
        <f t="shared" si="45"/>
        <v>0</v>
      </c>
      <c r="AT23" s="95"/>
      <c r="AU23" s="95"/>
      <c r="AV23" s="95"/>
      <c r="AW23" s="248">
        <f t="shared" si="46"/>
        <v>0</v>
      </c>
      <c r="AX23"/>
      <c r="AY23" s="233" t="s">
        <v>767</v>
      </c>
      <c r="AZ23" s="117"/>
      <c r="BA23" s="186"/>
      <c r="BB23" s="44"/>
      <c r="BC23" s="48"/>
      <c r="BD23" s="72" t="str">
        <f t="shared" si="35"/>
        <v>Please complete all cells in row</v>
      </c>
      <c r="BE23" s="48"/>
      <c r="BF23" s="73">
        <f t="shared" si="24"/>
        <v>1</v>
      </c>
      <c r="BG23" s="73">
        <f t="shared" si="24"/>
        <v>1</v>
      </c>
      <c r="BH23" s="73">
        <f t="shared" si="24"/>
        <v>1</v>
      </c>
      <c r="BI23" s="63"/>
      <c r="BJ23" s="73">
        <f t="shared" si="25"/>
        <v>1</v>
      </c>
      <c r="BK23" s="73">
        <f t="shared" si="25"/>
        <v>1</v>
      </c>
      <c r="BL23" s="73">
        <f t="shared" si="25"/>
        <v>1</v>
      </c>
      <c r="BM23" s="70"/>
      <c r="BN23" s="73">
        <f t="shared" si="26"/>
        <v>1</v>
      </c>
      <c r="BO23" s="73">
        <f t="shared" si="26"/>
        <v>1</v>
      </c>
      <c r="BP23" s="73">
        <f t="shared" si="26"/>
        <v>1</v>
      </c>
      <c r="BQ23" s="63"/>
      <c r="BR23" s="73">
        <f t="shared" si="27"/>
        <v>1</v>
      </c>
      <c r="BS23" s="73">
        <f t="shared" si="27"/>
        <v>1</v>
      </c>
      <c r="BT23" s="73">
        <f t="shared" si="27"/>
        <v>1</v>
      </c>
      <c r="BU23" s="63"/>
      <c r="BV23" s="73">
        <f t="shared" si="28"/>
        <v>1</v>
      </c>
      <c r="BW23" s="73">
        <f t="shared" si="28"/>
        <v>1</v>
      </c>
      <c r="BX23" s="73">
        <f t="shared" si="28"/>
        <v>1</v>
      </c>
      <c r="BY23" s="63"/>
      <c r="BZ23" s="73">
        <f t="shared" si="29"/>
        <v>1</v>
      </c>
      <c r="CA23" s="73">
        <f t="shared" si="29"/>
        <v>1</v>
      </c>
      <c r="CB23" s="73">
        <f t="shared" si="29"/>
        <v>1</v>
      </c>
      <c r="CC23" s="63"/>
      <c r="CD23" s="73">
        <f t="shared" si="30"/>
        <v>1</v>
      </c>
      <c r="CE23" s="73">
        <f t="shared" si="30"/>
        <v>1</v>
      </c>
      <c r="CF23" s="73">
        <f t="shared" si="30"/>
        <v>1</v>
      </c>
      <c r="CH23" s="73">
        <f t="shared" si="31"/>
        <v>1</v>
      </c>
      <c r="CI23" s="73">
        <f t="shared" si="31"/>
        <v>1</v>
      </c>
      <c r="CJ23" s="73">
        <f t="shared" si="31"/>
        <v>1</v>
      </c>
      <c r="CL23" s="73">
        <f t="shared" si="32"/>
        <v>1</v>
      </c>
      <c r="CM23" s="73">
        <f t="shared" si="32"/>
        <v>1</v>
      </c>
      <c r="CN23" s="73">
        <f t="shared" si="32"/>
        <v>1</v>
      </c>
      <c r="CP23" s="73">
        <f t="shared" si="33"/>
        <v>1</v>
      </c>
      <c r="CQ23" s="73">
        <f t="shared" si="33"/>
        <v>1</v>
      </c>
      <c r="CR23" s="73">
        <f t="shared" si="33"/>
        <v>1</v>
      </c>
      <c r="CT23" s="73">
        <f t="shared" si="34"/>
        <v>1</v>
      </c>
      <c r="CU23" s="73">
        <f t="shared" si="34"/>
        <v>1</v>
      </c>
      <c r="CV23" s="73">
        <f t="shared" si="34"/>
        <v>1</v>
      </c>
      <c r="CW23" s="48"/>
      <c r="CX23" s="102"/>
      <c r="CY23" s="247">
        <v>11</v>
      </c>
      <c r="CZ23" s="112" t="s">
        <v>766</v>
      </c>
      <c r="DA23" s="114" t="s">
        <v>748</v>
      </c>
      <c r="DB23" s="78">
        <v>0</v>
      </c>
      <c r="DC23" s="96" t="s">
        <v>768</v>
      </c>
      <c r="DD23" s="96" t="s">
        <v>769</v>
      </c>
      <c r="DE23" s="96" t="s">
        <v>770</v>
      </c>
      <c r="DF23" s="265" t="s">
        <v>771</v>
      </c>
    </row>
    <row r="24" spans="2:110" s="16" customFormat="1" ht="14.25" customHeight="1">
      <c r="B24" s="249">
        <v>12</v>
      </c>
      <c r="C24" s="79" t="s">
        <v>772</v>
      </c>
      <c r="D24" s="80" t="s">
        <v>748</v>
      </c>
      <c r="E24" s="81">
        <v>0</v>
      </c>
      <c r="F24" s="95"/>
      <c r="G24" s="95"/>
      <c r="H24" s="95"/>
      <c r="I24" s="77">
        <f t="shared" si="36"/>
        <v>0</v>
      </c>
      <c r="J24" s="95"/>
      <c r="K24" s="95"/>
      <c r="L24" s="95"/>
      <c r="M24" s="77">
        <f t="shared" si="37"/>
        <v>0</v>
      </c>
      <c r="N24" s="95"/>
      <c r="O24" s="95"/>
      <c r="P24" s="95"/>
      <c r="Q24" s="77">
        <f t="shared" si="38"/>
        <v>0</v>
      </c>
      <c r="R24" s="95"/>
      <c r="S24" s="95"/>
      <c r="T24" s="95"/>
      <c r="U24" s="77">
        <f t="shared" si="39"/>
        <v>0</v>
      </c>
      <c r="V24" s="95"/>
      <c r="W24" s="95"/>
      <c r="X24" s="95"/>
      <c r="Y24" s="77">
        <f t="shared" si="40"/>
        <v>0</v>
      </c>
      <c r="Z24" s="95"/>
      <c r="AA24" s="95"/>
      <c r="AB24" s="95"/>
      <c r="AC24" s="77">
        <f t="shared" si="41"/>
        <v>0</v>
      </c>
      <c r="AD24" s="95"/>
      <c r="AE24" s="95"/>
      <c r="AF24" s="95"/>
      <c r="AG24" s="77">
        <f t="shared" si="42"/>
        <v>0</v>
      </c>
      <c r="AH24" s="95"/>
      <c r="AI24" s="95"/>
      <c r="AJ24" s="95"/>
      <c r="AK24" s="77">
        <f t="shared" si="43"/>
        <v>0</v>
      </c>
      <c r="AL24" s="95"/>
      <c r="AM24" s="95"/>
      <c r="AN24" s="95"/>
      <c r="AO24" s="77">
        <f t="shared" si="44"/>
        <v>0</v>
      </c>
      <c r="AP24" s="95"/>
      <c r="AQ24" s="95"/>
      <c r="AR24" s="95"/>
      <c r="AS24" s="77">
        <f t="shared" si="45"/>
        <v>0</v>
      </c>
      <c r="AT24" s="95"/>
      <c r="AU24" s="95"/>
      <c r="AV24" s="95"/>
      <c r="AW24" s="248">
        <f t="shared" si="46"/>
        <v>0</v>
      </c>
      <c r="AX24"/>
      <c r="AY24" s="233" t="s">
        <v>773</v>
      </c>
      <c r="AZ24" s="117"/>
      <c r="BA24" s="186"/>
      <c r="BB24" s="44"/>
      <c r="BC24" s="48"/>
      <c r="BD24" s="72" t="str">
        <f t="shared" si="35"/>
        <v>Please complete all cells in row</v>
      </c>
      <c r="BE24" s="48"/>
      <c r="BF24" s="73">
        <f t="shared" si="24"/>
        <v>1</v>
      </c>
      <c r="BG24" s="73">
        <f t="shared" si="24"/>
        <v>1</v>
      </c>
      <c r="BH24" s="73">
        <f t="shared" si="24"/>
        <v>1</v>
      </c>
      <c r="BI24" s="63"/>
      <c r="BJ24" s="73">
        <f t="shared" si="25"/>
        <v>1</v>
      </c>
      <c r="BK24" s="73">
        <f t="shared" si="25"/>
        <v>1</v>
      </c>
      <c r="BL24" s="73">
        <f t="shared" si="25"/>
        <v>1</v>
      </c>
      <c r="BM24" s="70"/>
      <c r="BN24" s="73">
        <f t="shared" si="26"/>
        <v>1</v>
      </c>
      <c r="BO24" s="73">
        <f t="shared" si="26"/>
        <v>1</v>
      </c>
      <c r="BP24" s="73">
        <f t="shared" si="26"/>
        <v>1</v>
      </c>
      <c r="BQ24" s="63"/>
      <c r="BR24" s="73">
        <f t="shared" si="27"/>
        <v>1</v>
      </c>
      <c r="BS24" s="73">
        <f t="shared" si="27"/>
        <v>1</v>
      </c>
      <c r="BT24" s="73">
        <f t="shared" si="27"/>
        <v>1</v>
      </c>
      <c r="BU24" s="63"/>
      <c r="BV24" s="73">
        <f t="shared" si="28"/>
        <v>1</v>
      </c>
      <c r="BW24" s="73">
        <f t="shared" si="28"/>
        <v>1</v>
      </c>
      <c r="BX24" s="73">
        <f t="shared" si="28"/>
        <v>1</v>
      </c>
      <c r="BY24" s="63"/>
      <c r="BZ24" s="73">
        <f t="shared" si="29"/>
        <v>1</v>
      </c>
      <c r="CA24" s="73">
        <f t="shared" si="29"/>
        <v>1</v>
      </c>
      <c r="CB24" s="73">
        <f t="shared" si="29"/>
        <v>1</v>
      </c>
      <c r="CC24" s="63"/>
      <c r="CD24" s="73">
        <f t="shared" si="30"/>
        <v>1</v>
      </c>
      <c r="CE24" s="73">
        <f t="shared" si="30"/>
        <v>1</v>
      </c>
      <c r="CF24" s="73">
        <f t="shared" si="30"/>
        <v>1</v>
      </c>
      <c r="CH24" s="73">
        <f t="shared" si="31"/>
        <v>1</v>
      </c>
      <c r="CI24" s="73">
        <f t="shared" si="31"/>
        <v>1</v>
      </c>
      <c r="CJ24" s="73">
        <f t="shared" si="31"/>
        <v>1</v>
      </c>
      <c r="CL24" s="73">
        <f t="shared" si="32"/>
        <v>1</v>
      </c>
      <c r="CM24" s="73">
        <f t="shared" si="32"/>
        <v>1</v>
      </c>
      <c r="CN24" s="73">
        <f t="shared" si="32"/>
        <v>1</v>
      </c>
      <c r="CP24" s="73">
        <f t="shared" si="33"/>
        <v>1</v>
      </c>
      <c r="CQ24" s="73">
        <f t="shared" si="33"/>
        <v>1</v>
      </c>
      <c r="CR24" s="73">
        <f t="shared" si="33"/>
        <v>1</v>
      </c>
      <c r="CT24" s="73">
        <f t="shared" si="34"/>
        <v>1</v>
      </c>
      <c r="CU24" s="73">
        <f t="shared" si="34"/>
        <v>1</v>
      </c>
      <c r="CV24" s="73">
        <f t="shared" si="34"/>
        <v>1</v>
      </c>
      <c r="CW24" s="48"/>
      <c r="CX24" s="102"/>
      <c r="CY24" s="249">
        <v>12</v>
      </c>
      <c r="CZ24" s="111" t="s">
        <v>772</v>
      </c>
      <c r="DA24" s="113" t="s">
        <v>748</v>
      </c>
      <c r="DB24" s="82">
        <v>0</v>
      </c>
      <c r="DC24" s="96" t="s">
        <v>774</v>
      </c>
      <c r="DD24" s="96" t="s">
        <v>775</v>
      </c>
      <c r="DE24" s="96" t="s">
        <v>776</v>
      </c>
      <c r="DF24" s="265" t="s">
        <v>777</v>
      </c>
    </row>
    <row r="25" spans="2:110" s="16" customFormat="1" ht="14.25" customHeight="1">
      <c r="B25" s="247">
        <v>13</v>
      </c>
      <c r="C25" s="74" t="s">
        <v>778</v>
      </c>
      <c r="D25" s="75" t="s">
        <v>748</v>
      </c>
      <c r="E25" s="76">
        <v>0</v>
      </c>
      <c r="F25" s="95"/>
      <c r="G25" s="95"/>
      <c r="H25" s="95"/>
      <c r="I25" s="77">
        <f t="shared" si="36"/>
        <v>0</v>
      </c>
      <c r="J25" s="95"/>
      <c r="K25" s="95"/>
      <c r="L25" s="95"/>
      <c r="M25" s="77">
        <f t="shared" si="37"/>
        <v>0</v>
      </c>
      <c r="N25" s="95"/>
      <c r="O25" s="95"/>
      <c r="P25" s="95"/>
      <c r="Q25" s="77">
        <f t="shared" si="38"/>
        <v>0</v>
      </c>
      <c r="R25" s="95"/>
      <c r="S25" s="95"/>
      <c r="T25" s="95"/>
      <c r="U25" s="77">
        <f t="shared" si="39"/>
        <v>0</v>
      </c>
      <c r="V25" s="95"/>
      <c r="W25" s="95"/>
      <c r="X25" s="95"/>
      <c r="Y25" s="77">
        <f t="shared" si="40"/>
        <v>0</v>
      </c>
      <c r="Z25" s="95"/>
      <c r="AA25" s="95"/>
      <c r="AB25" s="95"/>
      <c r="AC25" s="77">
        <f t="shared" si="41"/>
        <v>0</v>
      </c>
      <c r="AD25" s="95"/>
      <c r="AE25" s="95"/>
      <c r="AF25" s="95"/>
      <c r="AG25" s="77">
        <f t="shared" si="42"/>
        <v>0</v>
      </c>
      <c r="AH25" s="95"/>
      <c r="AI25" s="95"/>
      <c r="AJ25" s="95"/>
      <c r="AK25" s="77">
        <f t="shared" si="43"/>
        <v>0</v>
      </c>
      <c r="AL25" s="95"/>
      <c r="AM25" s="95"/>
      <c r="AN25" s="95"/>
      <c r="AO25" s="77">
        <f t="shared" si="44"/>
        <v>0</v>
      </c>
      <c r="AP25" s="95"/>
      <c r="AQ25" s="95"/>
      <c r="AR25" s="95"/>
      <c r="AS25" s="77">
        <f t="shared" si="45"/>
        <v>0</v>
      </c>
      <c r="AT25" s="95"/>
      <c r="AU25" s="95"/>
      <c r="AV25" s="95"/>
      <c r="AW25" s="248">
        <f t="shared" si="46"/>
        <v>0</v>
      </c>
      <c r="AX25"/>
      <c r="AY25" s="233" t="s">
        <v>779</v>
      </c>
      <c r="AZ25" s="117"/>
      <c r="BA25" s="186"/>
      <c r="BB25" s="44"/>
      <c r="BC25" s="48"/>
      <c r="BD25" s="72" t="str">
        <f t="shared" si="35"/>
        <v>Please complete all cells in row</v>
      </c>
      <c r="BE25" s="48"/>
      <c r="BF25" s="73">
        <f t="shared" si="24"/>
        <v>1</v>
      </c>
      <c r="BG25" s="73">
        <f t="shared" si="24"/>
        <v>1</v>
      </c>
      <c r="BH25" s="73">
        <f t="shared" si="24"/>
        <v>1</v>
      </c>
      <c r="BI25" s="63"/>
      <c r="BJ25" s="73">
        <f t="shared" si="25"/>
        <v>1</v>
      </c>
      <c r="BK25" s="73">
        <f t="shared" si="25"/>
        <v>1</v>
      </c>
      <c r="BL25" s="73">
        <f t="shared" si="25"/>
        <v>1</v>
      </c>
      <c r="BM25" s="70"/>
      <c r="BN25" s="73">
        <f t="shared" si="26"/>
        <v>1</v>
      </c>
      <c r="BO25" s="73">
        <f t="shared" si="26"/>
        <v>1</v>
      </c>
      <c r="BP25" s="73">
        <f t="shared" si="26"/>
        <v>1</v>
      </c>
      <c r="BQ25" s="63"/>
      <c r="BR25" s="73">
        <f t="shared" si="27"/>
        <v>1</v>
      </c>
      <c r="BS25" s="73">
        <f t="shared" si="27"/>
        <v>1</v>
      </c>
      <c r="BT25" s="73">
        <f t="shared" si="27"/>
        <v>1</v>
      </c>
      <c r="BU25" s="63"/>
      <c r="BV25" s="73">
        <f t="shared" si="28"/>
        <v>1</v>
      </c>
      <c r="BW25" s="73">
        <f t="shared" si="28"/>
        <v>1</v>
      </c>
      <c r="BX25" s="73">
        <f t="shared" si="28"/>
        <v>1</v>
      </c>
      <c r="BY25" s="63"/>
      <c r="BZ25" s="73">
        <f t="shared" si="29"/>
        <v>1</v>
      </c>
      <c r="CA25" s="73">
        <f t="shared" si="29"/>
        <v>1</v>
      </c>
      <c r="CB25" s="73">
        <f t="shared" si="29"/>
        <v>1</v>
      </c>
      <c r="CC25" s="63"/>
      <c r="CD25" s="73">
        <f t="shared" si="30"/>
        <v>1</v>
      </c>
      <c r="CE25" s="73">
        <f t="shared" si="30"/>
        <v>1</v>
      </c>
      <c r="CF25" s="73">
        <f t="shared" si="30"/>
        <v>1</v>
      </c>
      <c r="CH25" s="73">
        <f t="shared" si="31"/>
        <v>1</v>
      </c>
      <c r="CI25" s="73">
        <f t="shared" si="31"/>
        <v>1</v>
      </c>
      <c r="CJ25" s="73">
        <f t="shared" si="31"/>
        <v>1</v>
      </c>
      <c r="CL25" s="73">
        <f t="shared" si="32"/>
        <v>1</v>
      </c>
      <c r="CM25" s="73">
        <f t="shared" si="32"/>
        <v>1</v>
      </c>
      <c r="CN25" s="73">
        <f t="shared" si="32"/>
        <v>1</v>
      </c>
      <c r="CP25" s="73">
        <f t="shared" si="33"/>
        <v>1</v>
      </c>
      <c r="CQ25" s="73">
        <f t="shared" si="33"/>
        <v>1</v>
      </c>
      <c r="CR25" s="73">
        <f t="shared" si="33"/>
        <v>1</v>
      </c>
      <c r="CT25" s="73">
        <f t="shared" si="34"/>
        <v>1</v>
      </c>
      <c r="CU25" s="73">
        <f t="shared" si="34"/>
        <v>1</v>
      </c>
      <c r="CV25" s="73">
        <f t="shared" si="34"/>
        <v>1</v>
      </c>
      <c r="CW25" s="48"/>
      <c r="CX25" s="102"/>
      <c r="CY25" s="247">
        <v>13</v>
      </c>
      <c r="CZ25" s="112" t="s">
        <v>778</v>
      </c>
      <c r="DA25" s="114" t="s">
        <v>748</v>
      </c>
      <c r="DB25" s="78">
        <v>0</v>
      </c>
      <c r="DC25" s="96" t="s">
        <v>780</v>
      </c>
      <c r="DD25" s="96" t="s">
        <v>781</v>
      </c>
      <c r="DE25" s="96" t="s">
        <v>782</v>
      </c>
      <c r="DF25" s="265" t="s">
        <v>783</v>
      </c>
    </row>
    <row r="26" spans="2:110" s="16" customFormat="1" ht="14.25" customHeight="1" thickBot="1">
      <c r="B26" s="250">
        <v>14</v>
      </c>
      <c r="C26" s="251" t="s">
        <v>784</v>
      </c>
      <c r="D26" s="252" t="s">
        <v>748</v>
      </c>
      <c r="E26" s="253">
        <v>0</v>
      </c>
      <c r="F26" s="254">
        <f t="shared" ref="F26:AW26" si="47" xml:space="preserve"> IFERROR( SUM( F20:F25 ), 0 )</f>
        <v>0</v>
      </c>
      <c r="G26" s="255">
        <f t="shared" si="47"/>
        <v>0</v>
      </c>
      <c r="H26" s="255">
        <f t="shared" si="47"/>
        <v>0</v>
      </c>
      <c r="I26" s="255">
        <f t="shared" si="47"/>
        <v>0</v>
      </c>
      <c r="J26" s="255">
        <f t="shared" si="47"/>
        <v>0</v>
      </c>
      <c r="K26" s="255">
        <f t="shared" si="47"/>
        <v>0</v>
      </c>
      <c r="L26" s="255">
        <f t="shared" si="47"/>
        <v>0</v>
      </c>
      <c r="M26" s="255">
        <f t="shared" si="47"/>
        <v>0</v>
      </c>
      <c r="N26" s="255">
        <f t="shared" si="47"/>
        <v>0</v>
      </c>
      <c r="O26" s="255">
        <f t="shared" si="47"/>
        <v>0</v>
      </c>
      <c r="P26" s="255">
        <f t="shared" si="47"/>
        <v>0</v>
      </c>
      <c r="Q26" s="255">
        <f t="shared" si="47"/>
        <v>0</v>
      </c>
      <c r="R26" s="255">
        <f t="shared" si="47"/>
        <v>0</v>
      </c>
      <c r="S26" s="255">
        <f t="shared" si="47"/>
        <v>0</v>
      </c>
      <c r="T26" s="255">
        <f t="shared" si="47"/>
        <v>0</v>
      </c>
      <c r="U26" s="255">
        <f t="shared" si="47"/>
        <v>0</v>
      </c>
      <c r="V26" s="255">
        <f t="shared" si="47"/>
        <v>0</v>
      </c>
      <c r="W26" s="255">
        <f t="shared" si="47"/>
        <v>0</v>
      </c>
      <c r="X26" s="255">
        <f t="shared" si="47"/>
        <v>0</v>
      </c>
      <c r="Y26" s="255">
        <f t="shared" si="47"/>
        <v>0</v>
      </c>
      <c r="Z26" s="255">
        <f t="shared" si="47"/>
        <v>0</v>
      </c>
      <c r="AA26" s="255">
        <f t="shared" si="47"/>
        <v>0</v>
      </c>
      <c r="AB26" s="255">
        <f t="shared" si="47"/>
        <v>0</v>
      </c>
      <c r="AC26" s="255">
        <f t="shared" si="47"/>
        <v>0</v>
      </c>
      <c r="AD26" s="255">
        <f t="shared" si="47"/>
        <v>0</v>
      </c>
      <c r="AE26" s="255">
        <f t="shared" si="47"/>
        <v>0</v>
      </c>
      <c r="AF26" s="255">
        <f t="shared" si="47"/>
        <v>0</v>
      </c>
      <c r="AG26" s="255">
        <f t="shared" si="47"/>
        <v>0</v>
      </c>
      <c r="AH26" s="255">
        <f t="shared" si="47"/>
        <v>0</v>
      </c>
      <c r="AI26" s="255">
        <f t="shared" si="47"/>
        <v>0</v>
      </c>
      <c r="AJ26" s="255">
        <f t="shared" si="47"/>
        <v>0</v>
      </c>
      <c r="AK26" s="255">
        <f t="shared" si="47"/>
        <v>0</v>
      </c>
      <c r="AL26" s="255">
        <f t="shared" si="47"/>
        <v>0</v>
      </c>
      <c r="AM26" s="255">
        <f t="shared" si="47"/>
        <v>0</v>
      </c>
      <c r="AN26" s="255">
        <f t="shared" si="47"/>
        <v>0</v>
      </c>
      <c r="AO26" s="255">
        <f t="shared" si="47"/>
        <v>0</v>
      </c>
      <c r="AP26" s="255">
        <f t="shared" si="47"/>
        <v>0</v>
      </c>
      <c r="AQ26" s="255">
        <f t="shared" si="47"/>
        <v>0</v>
      </c>
      <c r="AR26" s="255">
        <f t="shared" si="47"/>
        <v>0</v>
      </c>
      <c r="AS26" s="255">
        <f t="shared" si="47"/>
        <v>0</v>
      </c>
      <c r="AT26" s="255">
        <f t="shared" si="47"/>
        <v>0</v>
      </c>
      <c r="AU26" s="255">
        <f t="shared" si="47"/>
        <v>0</v>
      </c>
      <c r="AV26" s="255">
        <f t="shared" si="47"/>
        <v>0</v>
      </c>
      <c r="AW26" s="256">
        <f t="shared" si="47"/>
        <v>0</v>
      </c>
      <c r="AX26"/>
      <c r="AY26" s="234" t="s">
        <v>785</v>
      </c>
      <c r="AZ26" s="117"/>
      <c r="BA26" s="187"/>
      <c r="BB26" s="44"/>
      <c r="BC26" s="48"/>
      <c r="BD26" s="63"/>
      <c r="BE26" s="48"/>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W26" s="48"/>
      <c r="CX26" s="102"/>
      <c r="CY26" s="274">
        <v>14</v>
      </c>
      <c r="CZ26" s="275" t="s">
        <v>784</v>
      </c>
      <c r="DA26" s="276" t="s">
        <v>748</v>
      </c>
      <c r="DB26" s="259">
        <v>0</v>
      </c>
      <c r="DC26" s="266" t="s">
        <v>786</v>
      </c>
      <c r="DD26" s="266" t="s">
        <v>787</v>
      </c>
      <c r="DE26" s="266" t="s">
        <v>788</v>
      </c>
      <c r="DF26" s="267" t="s">
        <v>789</v>
      </c>
    </row>
    <row r="27" spans="2:110" s="44" customFormat="1" ht="14.25" customHeight="1" thickTop="1" thickBot="1">
      <c r="AX27"/>
      <c r="AY27"/>
      <c r="AZ27"/>
      <c r="BC27" s="48"/>
      <c r="BD27" s="63"/>
      <c r="BE27" s="48"/>
      <c r="CW27" s="48"/>
      <c r="CY27" s="16"/>
      <c r="CZ27" s="16"/>
      <c r="DA27" s="16"/>
      <c r="DB27" s="16"/>
      <c r="DC27" s="16"/>
    </row>
    <row r="28" spans="2:110" s="16" customFormat="1" ht="14.25" customHeight="1" thickTop="1" thickBot="1">
      <c r="B28" s="235" t="s">
        <v>657</v>
      </c>
      <c r="C28" s="236" t="s">
        <v>790</v>
      </c>
      <c r="D28" s="71"/>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c r="AY28"/>
      <c r="AZ28"/>
      <c r="BA28" s="44"/>
      <c r="BB28" s="44"/>
      <c r="BC28" s="48"/>
      <c r="BD28" s="63"/>
      <c r="BE28" s="48"/>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W28" s="48"/>
      <c r="CY28" s="237" t="s">
        <v>657</v>
      </c>
      <c r="CZ28" s="238" t="s">
        <v>790</v>
      </c>
      <c r="DE28"/>
    </row>
    <row r="29" spans="2:110" s="16" customFormat="1" ht="14.25" customHeight="1" thickTop="1">
      <c r="B29" s="239">
        <v>15</v>
      </c>
      <c r="C29" s="240" t="s">
        <v>791</v>
      </c>
      <c r="D29" s="241" t="s">
        <v>748</v>
      </c>
      <c r="E29" s="242">
        <v>1</v>
      </c>
      <c r="F29" s="243"/>
      <c r="G29" s="244"/>
      <c r="H29" s="258"/>
      <c r="I29" s="245">
        <f xml:space="preserve"> IFERROR( F29 + G29, 0 )</f>
        <v>0</v>
      </c>
      <c r="J29" s="243"/>
      <c r="K29" s="244"/>
      <c r="L29" s="258"/>
      <c r="M29" s="245">
        <f xml:space="preserve"> IFERROR( J29 + K29, 0 )</f>
        <v>0</v>
      </c>
      <c r="N29" s="243"/>
      <c r="O29" s="244"/>
      <c r="P29" s="258"/>
      <c r="Q29" s="245">
        <f xml:space="preserve"> IFERROR( N29 + O29, 0 )</f>
        <v>0</v>
      </c>
      <c r="R29" s="243"/>
      <c r="S29" s="244"/>
      <c r="T29" s="258"/>
      <c r="U29" s="245">
        <f xml:space="preserve"> IFERROR( R29 + S29, 0 )</f>
        <v>0</v>
      </c>
      <c r="V29" s="243"/>
      <c r="W29" s="244"/>
      <c r="X29" s="258"/>
      <c r="Y29" s="245">
        <f xml:space="preserve"> IFERROR( V29 + W29, 0 )</f>
        <v>0</v>
      </c>
      <c r="Z29" s="243"/>
      <c r="AA29" s="244"/>
      <c r="AB29" s="258"/>
      <c r="AC29" s="245">
        <f xml:space="preserve"> IFERROR( Z29 + AA29, 0 )</f>
        <v>0</v>
      </c>
      <c r="AD29" s="243"/>
      <c r="AE29" s="244"/>
      <c r="AF29" s="258"/>
      <c r="AG29" s="245">
        <f xml:space="preserve"> IFERROR( AD29 + AE29, 0 )</f>
        <v>0</v>
      </c>
      <c r="AH29" s="243"/>
      <c r="AI29" s="244"/>
      <c r="AJ29" s="258"/>
      <c r="AK29" s="245">
        <f xml:space="preserve"> IFERROR( AH29 + AI29, 0 )</f>
        <v>0</v>
      </c>
      <c r="AL29" s="243"/>
      <c r="AM29" s="244"/>
      <c r="AN29" s="258"/>
      <c r="AO29" s="245">
        <f xml:space="preserve"> IFERROR( AL29 + AM29, 0 )</f>
        <v>0</v>
      </c>
      <c r="AP29" s="243"/>
      <c r="AQ29" s="244"/>
      <c r="AR29" s="258"/>
      <c r="AS29" s="245">
        <f xml:space="preserve"> IFERROR( AP29 + AQ29, 0 )</f>
        <v>0</v>
      </c>
      <c r="AT29" s="243"/>
      <c r="AU29" s="244"/>
      <c r="AV29" s="258"/>
      <c r="AW29" s="245">
        <f xml:space="preserve"> IFERROR( AT29 + AU29, 0 )</f>
        <v>0</v>
      </c>
      <c r="AX29"/>
      <c r="AY29"/>
      <c r="AZ29"/>
      <c r="BA29" s="185"/>
      <c r="BB29" s="44"/>
      <c r="BC29" s="48"/>
      <c r="BD29" s="72" t="str">
        <f>IF( SUM( BF29:CV29 ) = 0, 0, $BF$8 )</f>
        <v>Please complete all cells in row</v>
      </c>
      <c r="BE29" s="48"/>
      <c r="BF29" s="73">
        <f t="shared" ref="BF29:BG34" si="48" xml:space="preserve"> IF( ISNUMBER(F29 ), 0, 1 )</f>
        <v>1</v>
      </c>
      <c r="BG29" s="73">
        <f t="shared" si="48"/>
        <v>1</v>
      </c>
      <c r="BH29" s="70"/>
      <c r="BI29" s="70"/>
      <c r="BJ29" s="73">
        <f t="shared" ref="BJ29:BK34" si="49" xml:space="preserve"> IF( ISNUMBER(J29 ), 0, 1 )</f>
        <v>1</v>
      </c>
      <c r="BK29" s="73">
        <f t="shared" si="49"/>
        <v>1</v>
      </c>
      <c r="BL29" s="70"/>
      <c r="BM29" s="70"/>
      <c r="BN29" s="73">
        <f t="shared" ref="BN29:BO34" si="50" xml:space="preserve"> IF( ISNUMBER(N29 ), 0, 1 )</f>
        <v>1</v>
      </c>
      <c r="BO29" s="73">
        <f t="shared" si="50"/>
        <v>1</v>
      </c>
      <c r="BP29" s="70"/>
      <c r="BQ29" s="70"/>
      <c r="BR29" s="73">
        <f t="shared" ref="BR29:BS34" si="51" xml:space="preserve"> IF( ISNUMBER(R29 ), 0, 1 )</f>
        <v>1</v>
      </c>
      <c r="BS29" s="73">
        <f t="shared" si="51"/>
        <v>1</v>
      </c>
      <c r="BT29" s="70"/>
      <c r="BU29" s="70"/>
      <c r="BV29" s="73">
        <f t="shared" ref="BV29:BW34" si="52" xml:space="preserve"> IF( ISNUMBER(V29 ), 0, 1 )</f>
        <v>1</v>
      </c>
      <c r="BW29" s="73">
        <f t="shared" si="52"/>
        <v>1</v>
      </c>
      <c r="BX29" s="70"/>
      <c r="BY29" s="70"/>
      <c r="BZ29" s="73">
        <f t="shared" ref="BZ29:CA34" si="53" xml:space="preserve"> IF( ISNUMBER(Z29 ), 0, 1 )</f>
        <v>1</v>
      </c>
      <c r="CA29" s="73">
        <f t="shared" si="53"/>
        <v>1</v>
      </c>
      <c r="CB29" s="70"/>
      <c r="CC29" s="70"/>
      <c r="CD29" s="73">
        <f t="shared" ref="CD29:CE34" si="54" xml:space="preserve"> IF( ISNUMBER(AD29 ), 0, 1 )</f>
        <v>1</v>
      </c>
      <c r="CE29" s="73">
        <f t="shared" si="54"/>
        <v>1</v>
      </c>
      <c r="CH29" s="73">
        <f t="shared" ref="CH29:CI34" si="55" xml:space="preserve"> IF( ISNUMBER(AH29 ), 0, 1 )</f>
        <v>1</v>
      </c>
      <c r="CI29" s="73">
        <f t="shared" si="55"/>
        <v>1</v>
      </c>
      <c r="CL29" s="73">
        <f t="shared" ref="CL29:CM34" si="56" xml:space="preserve"> IF( ISNUMBER(AL29 ), 0, 1 )</f>
        <v>1</v>
      </c>
      <c r="CM29" s="73">
        <f t="shared" si="56"/>
        <v>1</v>
      </c>
      <c r="CP29" s="73">
        <f t="shared" ref="CP29:CQ34" si="57" xml:space="preserve"> IF( ISNUMBER(AP29 ), 0, 1 )</f>
        <v>1</v>
      </c>
      <c r="CQ29" s="73">
        <f t="shared" si="57"/>
        <v>1</v>
      </c>
      <c r="CT29" s="73">
        <f t="shared" ref="CT29:CU34" si="58" xml:space="preserve"> IF( ISNUMBER(AT29 ), 0, 1 )</f>
        <v>1</v>
      </c>
      <c r="CU29" s="73">
        <f t="shared" si="58"/>
        <v>1</v>
      </c>
      <c r="CW29" s="48"/>
      <c r="CY29" s="239">
        <v>15</v>
      </c>
      <c r="CZ29" s="240" t="s">
        <v>791</v>
      </c>
      <c r="DA29" s="241" t="s">
        <v>748</v>
      </c>
      <c r="DB29" s="257">
        <v>1</v>
      </c>
      <c r="DC29" s="277" t="s">
        <v>792</v>
      </c>
      <c r="DD29" s="278" t="s">
        <v>793</v>
      </c>
      <c r="DE29"/>
      <c r="DF29" s="282" t="s">
        <v>794</v>
      </c>
    </row>
    <row r="30" spans="2:110" s="16" customFormat="1" ht="14.25" customHeight="1">
      <c r="B30" s="247">
        <v>16</v>
      </c>
      <c r="C30" s="74" t="s">
        <v>795</v>
      </c>
      <c r="D30" s="75" t="s">
        <v>748</v>
      </c>
      <c r="E30" s="76">
        <v>1</v>
      </c>
      <c r="F30" s="95"/>
      <c r="G30" s="95"/>
      <c r="H30" s="23"/>
      <c r="I30" s="77">
        <f xml:space="preserve"> IFERROR( F30 + G30, 0 )</f>
        <v>0</v>
      </c>
      <c r="J30" s="95"/>
      <c r="K30" s="95"/>
      <c r="L30" s="23"/>
      <c r="M30" s="77">
        <f xml:space="preserve"> IFERROR( J30 + K30, 0 )</f>
        <v>0</v>
      </c>
      <c r="N30" s="95"/>
      <c r="O30" s="95"/>
      <c r="P30" s="23"/>
      <c r="Q30" s="77">
        <f xml:space="preserve"> IFERROR( N30 + O30, 0 )</f>
        <v>0</v>
      </c>
      <c r="R30" s="95"/>
      <c r="S30" s="95"/>
      <c r="T30" s="23"/>
      <c r="U30" s="77">
        <f xml:space="preserve"> IFERROR( R30 + S30, 0 )</f>
        <v>0</v>
      </c>
      <c r="V30" s="95"/>
      <c r="W30" s="95"/>
      <c r="X30" s="23"/>
      <c r="Y30" s="77">
        <f xml:space="preserve"> IFERROR( V30 + W30, 0 )</f>
        <v>0</v>
      </c>
      <c r="Z30" s="95"/>
      <c r="AA30" s="95"/>
      <c r="AB30" s="23"/>
      <c r="AC30" s="77">
        <f xml:space="preserve"> IFERROR( Z30 + AA30, 0 )</f>
        <v>0</v>
      </c>
      <c r="AD30" s="95"/>
      <c r="AE30" s="95"/>
      <c r="AF30" s="23"/>
      <c r="AG30" s="77">
        <f xml:space="preserve"> IFERROR( AD30 + AE30, 0 )</f>
        <v>0</v>
      </c>
      <c r="AH30" s="95"/>
      <c r="AI30" s="95"/>
      <c r="AJ30" s="23"/>
      <c r="AK30" s="77">
        <f xml:space="preserve"> IFERROR( AH30 + AI30, 0 )</f>
        <v>0</v>
      </c>
      <c r="AL30" s="95"/>
      <c r="AM30" s="95"/>
      <c r="AN30" s="23"/>
      <c r="AO30" s="77">
        <f xml:space="preserve"> IFERROR( AL30 + AM30, 0 )</f>
        <v>0</v>
      </c>
      <c r="AP30" s="95"/>
      <c r="AQ30" s="95"/>
      <c r="AR30" s="23"/>
      <c r="AS30" s="77">
        <f xml:space="preserve"> IFERROR( AP30 + AQ30, 0 )</f>
        <v>0</v>
      </c>
      <c r="AT30" s="95"/>
      <c r="AU30" s="95"/>
      <c r="AV30" s="23"/>
      <c r="AW30" s="77">
        <f xml:space="preserve"> IFERROR( AT30 + AU30, 0 )</f>
        <v>0</v>
      </c>
      <c r="AX30"/>
      <c r="AY30"/>
      <c r="AZ30"/>
      <c r="BA30" s="186"/>
      <c r="BB30" s="44"/>
      <c r="BC30" s="48"/>
      <c r="BD30" s="72" t="str">
        <f t="shared" ref="BD30:BD34" si="59">IF( SUM( BF30:CV30 ) = 0, 0, $BF$8 )</f>
        <v>Please complete all cells in row</v>
      </c>
      <c r="BE30" s="48"/>
      <c r="BF30" s="73">
        <f t="shared" si="48"/>
        <v>1</v>
      </c>
      <c r="BG30" s="73">
        <f t="shared" si="48"/>
        <v>1</v>
      </c>
      <c r="BH30" s="70"/>
      <c r="BI30" s="70"/>
      <c r="BJ30" s="73">
        <f t="shared" si="49"/>
        <v>1</v>
      </c>
      <c r="BK30" s="73">
        <f t="shared" si="49"/>
        <v>1</v>
      </c>
      <c r="BL30" s="70"/>
      <c r="BM30" s="70"/>
      <c r="BN30" s="73">
        <f t="shared" si="50"/>
        <v>1</v>
      </c>
      <c r="BO30" s="73">
        <f t="shared" si="50"/>
        <v>1</v>
      </c>
      <c r="BP30" s="70"/>
      <c r="BQ30" s="70"/>
      <c r="BR30" s="73">
        <f t="shared" si="51"/>
        <v>1</v>
      </c>
      <c r="BS30" s="73">
        <f t="shared" si="51"/>
        <v>1</v>
      </c>
      <c r="BT30" s="70"/>
      <c r="BU30" s="70"/>
      <c r="BV30" s="73">
        <f t="shared" si="52"/>
        <v>1</v>
      </c>
      <c r="BW30" s="73">
        <f t="shared" si="52"/>
        <v>1</v>
      </c>
      <c r="BX30" s="70"/>
      <c r="BY30" s="70"/>
      <c r="BZ30" s="73">
        <f t="shared" si="53"/>
        <v>1</v>
      </c>
      <c r="CA30" s="73">
        <f t="shared" si="53"/>
        <v>1</v>
      </c>
      <c r="CB30" s="70"/>
      <c r="CC30" s="70"/>
      <c r="CD30" s="73">
        <f t="shared" si="54"/>
        <v>1</v>
      </c>
      <c r="CE30" s="73">
        <f t="shared" si="54"/>
        <v>1</v>
      </c>
      <c r="CH30" s="73">
        <f t="shared" si="55"/>
        <v>1</v>
      </c>
      <c r="CI30" s="73">
        <f t="shared" si="55"/>
        <v>1</v>
      </c>
      <c r="CL30" s="73">
        <f t="shared" si="56"/>
        <v>1</v>
      </c>
      <c r="CM30" s="73">
        <f t="shared" si="56"/>
        <v>1</v>
      </c>
      <c r="CP30" s="73">
        <f t="shared" si="57"/>
        <v>1</v>
      </c>
      <c r="CQ30" s="73">
        <f t="shared" si="57"/>
        <v>1</v>
      </c>
      <c r="CT30" s="73">
        <f t="shared" si="58"/>
        <v>1</v>
      </c>
      <c r="CU30" s="73">
        <f t="shared" si="58"/>
        <v>1</v>
      </c>
      <c r="CW30" s="48"/>
      <c r="CY30" s="247">
        <v>16</v>
      </c>
      <c r="CZ30" s="74" t="s">
        <v>795</v>
      </c>
      <c r="DA30" s="75" t="s">
        <v>748</v>
      </c>
      <c r="DB30" s="78">
        <v>1</v>
      </c>
      <c r="DC30" s="121" t="s">
        <v>796</v>
      </c>
      <c r="DD30" s="279" t="s">
        <v>797</v>
      </c>
      <c r="DE30"/>
      <c r="DF30" s="283" t="s">
        <v>798</v>
      </c>
    </row>
    <row r="31" spans="2:110" s="16" customFormat="1" ht="14.25" customHeight="1">
      <c r="B31" s="247">
        <v>17</v>
      </c>
      <c r="C31" s="74" t="s">
        <v>799</v>
      </c>
      <c r="D31" s="75" t="s">
        <v>748</v>
      </c>
      <c r="E31" s="76">
        <v>1</v>
      </c>
      <c r="F31" s="95"/>
      <c r="G31" s="95"/>
      <c r="H31" s="23"/>
      <c r="I31" s="77">
        <f t="shared" ref="I31:I33" si="60" xml:space="preserve"> IFERROR( F31 + G31, 0 )</f>
        <v>0</v>
      </c>
      <c r="J31" s="95"/>
      <c r="K31" s="95"/>
      <c r="L31" s="23"/>
      <c r="M31" s="77">
        <f t="shared" ref="M31:M34" si="61" xml:space="preserve"> IFERROR( J31 + K31, 0 )</f>
        <v>0</v>
      </c>
      <c r="N31" s="95"/>
      <c r="O31" s="95"/>
      <c r="P31" s="23"/>
      <c r="Q31" s="77">
        <f t="shared" ref="Q31:Q34" si="62" xml:space="preserve"> IFERROR( N31 + O31, 0 )</f>
        <v>0</v>
      </c>
      <c r="R31" s="95"/>
      <c r="S31" s="95"/>
      <c r="T31" s="23"/>
      <c r="U31" s="77">
        <f t="shared" ref="U31:U34" si="63" xml:space="preserve"> IFERROR( R31 + S31, 0 )</f>
        <v>0</v>
      </c>
      <c r="V31" s="95"/>
      <c r="W31" s="95"/>
      <c r="X31" s="23"/>
      <c r="Y31" s="77">
        <f t="shared" ref="Y31:Y34" si="64" xml:space="preserve"> IFERROR( V31 + W31, 0 )</f>
        <v>0</v>
      </c>
      <c r="Z31" s="95"/>
      <c r="AA31" s="95"/>
      <c r="AB31" s="23"/>
      <c r="AC31" s="77">
        <f t="shared" ref="AC31:AC34" si="65" xml:space="preserve"> IFERROR( Z31 + AA31, 0 )</f>
        <v>0</v>
      </c>
      <c r="AD31" s="95"/>
      <c r="AE31" s="95"/>
      <c r="AF31" s="23"/>
      <c r="AG31" s="77">
        <f t="shared" ref="AG31:AG34" si="66" xml:space="preserve"> IFERROR( AD31 + AE31, 0 )</f>
        <v>0</v>
      </c>
      <c r="AH31" s="95"/>
      <c r="AI31" s="95"/>
      <c r="AJ31" s="23"/>
      <c r="AK31" s="77">
        <f t="shared" ref="AK31:AK34" si="67" xml:space="preserve"> IFERROR( AH31 + AI31, 0 )</f>
        <v>0</v>
      </c>
      <c r="AL31" s="95"/>
      <c r="AM31" s="95"/>
      <c r="AN31" s="23"/>
      <c r="AO31" s="77">
        <f t="shared" ref="AO31:AO34" si="68" xml:space="preserve"> IFERROR( AL31 + AM31, 0 )</f>
        <v>0</v>
      </c>
      <c r="AP31" s="95"/>
      <c r="AQ31" s="95"/>
      <c r="AR31" s="23"/>
      <c r="AS31" s="77">
        <f t="shared" ref="AS31:AS34" si="69" xml:space="preserve"> IFERROR( AP31 + AQ31, 0 )</f>
        <v>0</v>
      </c>
      <c r="AT31" s="95"/>
      <c r="AU31" s="95"/>
      <c r="AV31" s="23"/>
      <c r="AW31" s="77">
        <f t="shared" ref="AW31:AW34" si="70" xml:space="preserve"> IFERROR( AT31 + AU31, 0 )</f>
        <v>0</v>
      </c>
      <c r="AX31"/>
      <c r="AY31"/>
      <c r="AZ31"/>
      <c r="BA31" s="186"/>
      <c r="BB31" s="44"/>
      <c r="BC31" s="48"/>
      <c r="BD31" s="72" t="str">
        <f t="shared" si="59"/>
        <v>Please complete all cells in row</v>
      </c>
      <c r="BE31" s="48"/>
      <c r="BF31" s="73">
        <f t="shared" si="48"/>
        <v>1</v>
      </c>
      <c r="BG31" s="73">
        <f t="shared" si="48"/>
        <v>1</v>
      </c>
      <c r="BH31" s="70"/>
      <c r="BI31" s="70"/>
      <c r="BJ31" s="73">
        <f t="shared" si="49"/>
        <v>1</v>
      </c>
      <c r="BK31" s="73">
        <f t="shared" si="49"/>
        <v>1</v>
      </c>
      <c r="BL31" s="70"/>
      <c r="BM31" s="70"/>
      <c r="BN31" s="73">
        <f t="shared" si="50"/>
        <v>1</v>
      </c>
      <c r="BO31" s="73">
        <f t="shared" si="50"/>
        <v>1</v>
      </c>
      <c r="BP31" s="70"/>
      <c r="BQ31" s="70"/>
      <c r="BR31" s="73">
        <f t="shared" si="51"/>
        <v>1</v>
      </c>
      <c r="BS31" s="73">
        <f t="shared" si="51"/>
        <v>1</v>
      </c>
      <c r="BT31" s="70"/>
      <c r="BU31" s="70"/>
      <c r="BV31" s="73">
        <f t="shared" si="52"/>
        <v>1</v>
      </c>
      <c r="BW31" s="73">
        <f t="shared" si="52"/>
        <v>1</v>
      </c>
      <c r="BX31" s="70"/>
      <c r="BY31" s="70"/>
      <c r="BZ31" s="73">
        <f t="shared" si="53"/>
        <v>1</v>
      </c>
      <c r="CA31" s="73">
        <f t="shared" si="53"/>
        <v>1</v>
      </c>
      <c r="CB31" s="70"/>
      <c r="CC31" s="70"/>
      <c r="CD31" s="73">
        <f t="shared" si="54"/>
        <v>1</v>
      </c>
      <c r="CE31" s="73">
        <f t="shared" si="54"/>
        <v>1</v>
      </c>
      <c r="CH31" s="73">
        <f t="shared" si="55"/>
        <v>1</v>
      </c>
      <c r="CI31" s="73">
        <f t="shared" si="55"/>
        <v>1</v>
      </c>
      <c r="CL31" s="73">
        <f t="shared" si="56"/>
        <v>1</v>
      </c>
      <c r="CM31" s="73">
        <f t="shared" si="56"/>
        <v>1</v>
      </c>
      <c r="CP31" s="73">
        <f t="shared" si="57"/>
        <v>1</v>
      </c>
      <c r="CQ31" s="73">
        <f t="shared" si="57"/>
        <v>1</v>
      </c>
      <c r="CT31" s="73">
        <f t="shared" si="58"/>
        <v>1</v>
      </c>
      <c r="CU31" s="73">
        <f t="shared" si="58"/>
        <v>1</v>
      </c>
      <c r="CW31" s="48"/>
      <c r="CY31" s="247">
        <v>17</v>
      </c>
      <c r="CZ31" s="74" t="s">
        <v>799</v>
      </c>
      <c r="DA31" s="75" t="s">
        <v>748</v>
      </c>
      <c r="DB31" s="78">
        <v>1</v>
      </c>
      <c r="DC31" s="121" t="s">
        <v>800</v>
      </c>
      <c r="DD31" s="279" t="s">
        <v>801</v>
      </c>
      <c r="DE31"/>
      <c r="DF31" s="283" t="s">
        <v>802</v>
      </c>
    </row>
    <row r="32" spans="2:110" s="16" customFormat="1" ht="14.25" customHeight="1">
      <c r="B32" s="247">
        <v>18</v>
      </c>
      <c r="C32" s="74" t="s">
        <v>803</v>
      </c>
      <c r="D32" s="75" t="s">
        <v>748</v>
      </c>
      <c r="E32" s="76">
        <v>1</v>
      </c>
      <c r="F32" s="95"/>
      <c r="G32" s="95"/>
      <c r="H32" s="23"/>
      <c r="I32" s="77">
        <f t="shared" si="60"/>
        <v>0</v>
      </c>
      <c r="J32" s="95"/>
      <c r="K32" s="95"/>
      <c r="L32" s="23"/>
      <c r="M32" s="77">
        <f t="shared" si="61"/>
        <v>0</v>
      </c>
      <c r="N32" s="95"/>
      <c r="O32" s="95"/>
      <c r="P32" s="23"/>
      <c r="Q32" s="77">
        <f t="shared" si="62"/>
        <v>0</v>
      </c>
      <c r="R32" s="95"/>
      <c r="S32" s="95"/>
      <c r="T32" s="23"/>
      <c r="U32" s="77">
        <f t="shared" si="63"/>
        <v>0</v>
      </c>
      <c r="V32" s="95"/>
      <c r="W32" s="95"/>
      <c r="X32" s="23"/>
      <c r="Y32" s="77">
        <f t="shared" si="64"/>
        <v>0</v>
      </c>
      <c r="Z32" s="95"/>
      <c r="AA32" s="95"/>
      <c r="AB32" s="23"/>
      <c r="AC32" s="77">
        <f t="shared" si="65"/>
        <v>0</v>
      </c>
      <c r="AD32" s="95"/>
      <c r="AE32" s="95"/>
      <c r="AF32" s="23"/>
      <c r="AG32" s="77">
        <f t="shared" si="66"/>
        <v>0</v>
      </c>
      <c r="AH32" s="95"/>
      <c r="AI32" s="95"/>
      <c r="AJ32" s="23"/>
      <c r="AK32" s="77">
        <f t="shared" si="67"/>
        <v>0</v>
      </c>
      <c r="AL32" s="95"/>
      <c r="AM32" s="95"/>
      <c r="AN32" s="23"/>
      <c r="AO32" s="77">
        <f t="shared" si="68"/>
        <v>0</v>
      </c>
      <c r="AP32" s="95"/>
      <c r="AQ32" s="95"/>
      <c r="AR32" s="23"/>
      <c r="AS32" s="77">
        <f t="shared" si="69"/>
        <v>0</v>
      </c>
      <c r="AT32" s="95"/>
      <c r="AU32" s="95"/>
      <c r="AV32" s="23"/>
      <c r="AW32" s="77">
        <f t="shared" si="70"/>
        <v>0</v>
      </c>
      <c r="AX32"/>
      <c r="AY32"/>
      <c r="AZ32"/>
      <c r="BA32" s="186"/>
      <c r="BB32" s="44"/>
      <c r="BC32" s="48"/>
      <c r="BD32" s="72" t="str">
        <f t="shared" si="59"/>
        <v>Please complete all cells in row</v>
      </c>
      <c r="BE32" s="48"/>
      <c r="BF32" s="73">
        <f t="shared" si="48"/>
        <v>1</v>
      </c>
      <c r="BG32" s="73">
        <f t="shared" si="48"/>
        <v>1</v>
      </c>
      <c r="BH32" s="70"/>
      <c r="BI32" s="70"/>
      <c r="BJ32" s="73">
        <f t="shared" si="49"/>
        <v>1</v>
      </c>
      <c r="BK32" s="73">
        <f t="shared" si="49"/>
        <v>1</v>
      </c>
      <c r="BL32" s="70"/>
      <c r="BM32" s="70"/>
      <c r="BN32" s="73">
        <f t="shared" si="50"/>
        <v>1</v>
      </c>
      <c r="BO32" s="73">
        <f t="shared" si="50"/>
        <v>1</v>
      </c>
      <c r="BP32" s="70"/>
      <c r="BQ32" s="70"/>
      <c r="BR32" s="73">
        <f t="shared" si="51"/>
        <v>1</v>
      </c>
      <c r="BS32" s="73">
        <f t="shared" si="51"/>
        <v>1</v>
      </c>
      <c r="BT32" s="70"/>
      <c r="BU32" s="70"/>
      <c r="BV32" s="73">
        <f t="shared" si="52"/>
        <v>1</v>
      </c>
      <c r="BW32" s="73">
        <f t="shared" si="52"/>
        <v>1</v>
      </c>
      <c r="BX32" s="70"/>
      <c r="BY32" s="70"/>
      <c r="BZ32" s="73">
        <f t="shared" si="53"/>
        <v>1</v>
      </c>
      <c r="CA32" s="73">
        <f t="shared" si="53"/>
        <v>1</v>
      </c>
      <c r="CB32" s="70"/>
      <c r="CC32" s="70"/>
      <c r="CD32" s="73">
        <f t="shared" si="54"/>
        <v>1</v>
      </c>
      <c r="CE32" s="73">
        <f t="shared" si="54"/>
        <v>1</v>
      </c>
      <c r="CH32" s="73">
        <f t="shared" si="55"/>
        <v>1</v>
      </c>
      <c r="CI32" s="73">
        <f t="shared" si="55"/>
        <v>1</v>
      </c>
      <c r="CL32" s="73">
        <f t="shared" si="56"/>
        <v>1</v>
      </c>
      <c r="CM32" s="73">
        <f t="shared" si="56"/>
        <v>1</v>
      </c>
      <c r="CP32" s="73">
        <f t="shared" si="57"/>
        <v>1</v>
      </c>
      <c r="CQ32" s="73">
        <f t="shared" si="57"/>
        <v>1</v>
      </c>
      <c r="CT32" s="73">
        <f t="shared" si="58"/>
        <v>1</v>
      </c>
      <c r="CU32" s="73">
        <f t="shared" si="58"/>
        <v>1</v>
      </c>
      <c r="CW32" s="48"/>
      <c r="CY32" s="247">
        <v>18</v>
      </c>
      <c r="CZ32" s="74" t="s">
        <v>803</v>
      </c>
      <c r="DA32" s="75" t="s">
        <v>748</v>
      </c>
      <c r="DB32" s="78">
        <v>1</v>
      </c>
      <c r="DC32" s="121" t="s">
        <v>804</v>
      </c>
      <c r="DD32" s="279" t="s">
        <v>805</v>
      </c>
      <c r="DE32"/>
      <c r="DF32" s="283" t="s">
        <v>806</v>
      </c>
    </row>
    <row r="33" spans="2:110" s="16" customFormat="1" ht="14.25" customHeight="1">
      <c r="B33" s="249">
        <v>19</v>
      </c>
      <c r="C33" s="79" t="s">
        <v>807</v>
      </c>
      <c r="D33" s="80" t="s">
        <v>748</v>
      </c>
      <c r="E33" s="81">
        <v>1</v>
      </c>
      <c r="F33" s="95"/>
      <c r="G33" s="95"/>
      <c r="H33" s="23"/>
      <c r="I33" s="77">
        <f t="shared" si="60"/>
        <v>0</v>
      </c>
      <c r="J33" s="95"/>
      <c r="K33" s="95"/>
      <c r="L33" s="23"/>
      <c r="M33" s="77">
        <f t="shared" si="61"/>
        <v>0</v>
      </c>
      <c r="N33" s="95"/>
      <c r="O33" s="95"/>
      <c r="P33" s="23"/>
      <c r="Q33" s="77">
        <f t="shared" si="62"/>
        <v>0</v>
      </c>
      <c r="R33" s="95"/>
      <c r="S33" s="95"/>
      <c r="T33" s="23"/>
      <c r="U33" s="77">
        <f t="shared" si="63"/>
        <v>0</v>
      </c>
      <c r="V33" s="95"/>
      <c r="W33" s="95"/>
      <c r="X33" s="23"/>
      <c r="Y33" s="77">
        <f t="shared" si="64"/>
        <v>0</v>
      </c>
      <c r="Z33" s="95"/>
      <c r="AA33" s="95"/>
      <c r="AB33" s="23"/>
      <c r="AC33" s="77">
        <f t="shared" si="65"/>
        <v>0</v>
      </c>
      <c r="AD33" s="95"/>
      <c r="AE33" s="95"/>
      <c r="AF33" s="23"/>
      <c r="AG33" s="77">
        <f t="shared" si="66"/>
        <v>0</v>
      </c>
      <c r="AH33" s="95"/>
      <c r="AI33" s="95"/>
      <c r="AJ33" s="23"/>
      <c r="AK33" s="77">
        <f t="shared" si="67"/>
        <v>0</v>
      </c>
      <c r="AL33" s="95"/>
      <c r="AM33" s="95"/>
      <c r="AN33" s="23"/>
      <c r="AO33" s="77">
        <f t="shared" si="68"/>
        <v>0</v>
      </c>
      <c r="AP33" s="95"/>
      <c r="AQ33" s="95"/>
      <c r="AR33" s="23"/>
      <c r="AS33" s="77">
        <f t="shared" si="69"/>
        <v>0</v>
      </c>
      <c r="AT33" s="95"/>
      <c r="AU33" s="95"/>
      <c r="AV33" s="23"/>
      <c r="AW33" s="77">
        <f t="shared" si="70"/>
        <v>0</v>
      </c>
      <c r="AX33"/>
      <c r="AY33"/>
      <c r="AZ33"/>
      <c r="BA33" s="186"/>
      <c r="BB33" s="44"/>
      <c r="BC33" s="48"/>
      <c r="BD33" s="72" t="str">
        <f t="shared" si="59"/>
        <v>Please complete all cells in row</v>
      </c>
      <c r="BE33" s="48"/>
      <c r="BF33" s="73">
        <f t="shared" si="48"/>
        <v>1</v>
      </c>
      <c r="BG33" s="73">
        <f t="shared" si="48"/>
        <v>1</v>
      </c>
      <c r="BH33" s="70"/>
      <c r="BI33" s="70"/>
      <c r="BJ33" s="73">
        <f t="shared" si="49"/>
        <v>1</v>
      </c>
      <c r="BK33" s="73">
        <f t="shared" si="49"/>
        <v>1</v>
      </c>
      <c r="BL33" s="70"/>
      <c r="BM33" s="70"/>
      <c r="BN33" s="73">
        <f t="shared" si="50"/>
        <v>1</v>
      </c>
      <c r="BO33" s="73">
        <f t="shared" si="50"/>
        <v>1</v>
      </c>
      <c r="BP33" s="70"/>
      <c r="BQ33" s="70"/>
      <c r="BR33" s="73">
        <f t="shared" si="51"/>
        <v>1</v>
      </c>
      <c r="BS33" s="73">
        <f t="shared" si="51"/>
        <v>1</v>
      </c>
      <c r="BT33" s="70"/>
      <c r="BU33" s="70"/>
      <c r="BV33" s="73">
        <f t="shared" si="52"/>
        <v>1</v>
      </c>
      <c r="BW33" s="73">
        <f t="shared" si="52"/>
        <v>1</v>
      </c>
      <c r="BX33" s="70"/>
      <c r="BY33" s="70"/>
      <c r="BZ33" s="73">
        <f t="shared" si="53"/>
        <v>1</v>
      </c>
      <c r="CA33" s="73">
        <f t="shared" si="53"/>
        <v>1</v>
      </c>
      <c r="CB33" s="70"/>
      <c r="CC33" s="70"/>
      <c r="CD33" s="73">
        <f t="shared" si="54"/>
        <v>1</v>
      </c>
      <c r="CE33" s="73">
        <f t="shared" si="54"/>
        <v>1</v>
      </c>
      <c r="CH33" s="73">
        <f t="shared" si="55"/>
        <v>1</v>
      </c>
      <c r="CI33" s="73">
        <f t="shared" si="55"/>
        <v>1</v>
      </c>
      <c r="CL33" s="73">
        <f t="shared" si="56"/>
        <v>1</v>
      </c>
      <c r="CM33" s="73">
        <f t="shared" si="56"/>
        <v>1</v>
      </c>
      <c r="CP33" s="73">
        <f t="shared" si="57"/>
        <v>1</v>
      </c>
      <c r="CQ33" s="73">
        <f t="shared" si="57"/>
        <v>1</v>
      </c>
      <c r="CT33" s="73">
        <f t="shared" si="58"/>
        <v>1</v>
      </c>
      <c r="CU33" s="73">
        <f t="shared" si="58"/>
        <v>1</v>
      </c>
      <c r="CW33" s="48"/>
      <c r="CY33" s="249">
        <v>19</v>
      </c>
      <c r="CZ33" s="79" t="s">
        <v>807</v>
      </c>
      <c r="DA33" s="80" t="s">
        <v>748</v>
      </c>
      <c r="DB33" s="82">
        <v>1</v>
      </c>
      <c r="DC33" s="121" t="s">
        <v>808</v>
      </c>
      <c r="DD33" s="279" t="s">
        <v>809</v>
      </c>
      <c r="DE33"/>
      <c r="DF33" s="283" t="s">
        <v>810</v>
      </c>
    </row>
    <row r="34" spans="2:110" s="16" customFormat="1" ht="14.25" customHeight="1" thickBot="1">
      <c r="B34" s="250">
        <v>20</v>
      </c>
      <c r="C34" s="251" t="s">
        <v>811</v>
      </c>
      <c r="D34" s="252" t="s">
        <v>748</v>
      </c>
      <c r="E34" s="262">
        <v>1</v>
      </c>
      <c r="F34" s="260"/>
      <c r="G34" s="260"/>
      <c r="H34" s="261"/>
      <c r="I34" s="255">
        <f t="shared" ref="I34" si="71" xml:space="preserve"> IFERROR( F34 + G34, 0 )</f>
        <v>0</v>
      </c>
      <c r="J34" s="260"/>
      <c r="K34" s="260"/>
      <c r="L34" s="261"/>
      <c r="M34" s="255">
        <f t="shared" si="61"/>
        <v>0</v>
      </c>
      <c r="N34" s="260"/>
      <c r="O34" s="260"/>
      <c r="P34" s="261"/>
      <c r="Q34" s="255">
        <f t="shared" si="62"/>
        <v>0</v>
      </c>
      <c r="R34" s="260"/>
      <c r="S34" s="260"/>
      <c r="T34" s="261"/>
      <c r="U34" s="255">
        <f t="shared" si="63"/>
        <v>0</v>
      </c>
      <c r="V34" s="260"/>
      <c r="W34" s="260"/>
      <c r="X34" s="261"/>
      <c r="Y34" s="255">
        <f t="shared" si="64"/>
        <v>0</v>
      </c>
      <c r="Z34" s="260"/>
      <c r="AA34" s="260"/>
      <c r="AB34" s="261"/>
      <c r="AC34" s="255">
        <f t="shared" si="65"/>
        <v>0</v>
      </c>
      <c r="AD34" s="260"/>
      <c r="AE34" s="260"/>
      <c r="AF34" s="261"/>
      <c r="AG34" s="255">
        <f t="shared" si="66"/>
        <v>0</v>
      </c>
      <c r="AH34" s="260"/>
      <c r="AI34" s="260"/>
      <c r="AJ34" s="261"/>
      <c r="AK34" s="255">
        <f t="shared" si="67"/>
        <v>0</v>
      </c>
      <c r="AL34" s="260"/>
      <c r="AM34" s="260"/>
      <c r="AN34" s="261"/>
      <c r="AO34" s="255">
        <f t="shared" si="68"/>
        <v>0</v>
      </c>
      <c r="AP34" s="260"/>
      <c r="AQ34" s="260"/>
      <c r="AR34" s="261"/>
      <c r="AS34" s="255">
        <f t="shared" si="69"/>
        <v>0</v>
      </c>
      <c r="AT34" s="260"/>
      <c r="AU34" s="260"/>
      <c r="AV34" s="261"/>
      <c r="AW34" s="255">
        <f t="shared" si="70"/>
        <v>0</v>
      </c>
      <c r="AX34"/>
      <c r="AY34"/>
      <c r="AZ34"/>
      <c r="BA34" s="187"/>
      <c r="BB34" s="44"/>
      <c r="BC34" s="48"/>
      <c r="BD34" s="72" t="str">
        <f t="shared" si="59"/>
        <v>Please complete all cells in row</v>
      </c>
      <c r="BE34" s="48"/>
      <c r="BF34" s="73">
        <f t="shared" si="48"/>
        <v>1</v>
      </c>
      <c r="BG34" s="73">
        <f t="shared" si="48"/>
        <v>1</v>
      </c>
      <c r="BH34" s="70"/>
      <c r="BI34" s="70"/>
      <c r="BJ34" s="73">
        <f t="shared" si="49"/>
        <v>1</v>
      </c>
      <c r="BK34" s="73">
        <f t="shared" si="49"/>
        <v>1</v>
      </c>
      <c r="BL34" s="70"/>
      <c r="BM34" s="70"/>
      <c r="BN34" s="73">
        <f t="shared" si="50"/>
        <v>1</v>
      </c>
      <c r="BO34" s="73">
        <f t="shared" si="50"/>
        <v>1</v>
      </c>
      <c r="BP34" s="70"/>
      <c r="BQ34" s="70"/>
      <c r="BR34" s="73">
        <f t="shared" si="51"/>
        <v>1</v>
      </c>
      <c r="BS34" s="73">
        <f t="shared" si="51"/>
        <v>1</v>
      </c>
      <c r="BT34" s="70"/>
      <c r="BU34" s="70"/>
      <c r="BV34" s="73">
        <f t="shared" si="52"/>
        <v>1</v>
      </c>
      <c r="BW34" s="73">
        <f t="shared" si="52"/>
        <v>1</v>
      </c>
      <c r="BX34" s="70"/>
      <c r="BY34" s="70"/>
      <c r="BZ34" s="73">
        <f t="shared" si="53"/>
        <v>1</v>
      </c>
      <c r="CA34" s="73">
        <f t="shared" si="53"/>
        <v>1</v>
      </c>
      <c r="CB34" s="70"/>
      <c r="CC34" s="70"/>
      <c r="CD34" s="73">
        <f t="shared" si="54"/>
        <v>1</v>
      </c>
      <c r="CE34" s="73">
        <f t="shared" si="54"/>
        <v>1</v>
      </c>
      <c r="CH34" s="73">
        <f t="shared" si="55"/>
        <v>1</v>
      </c>
      <c r="CI34" s="73">
        <f t="shared" si="55"/>
        <v>1</v>
      </c>
      <c r="CL34" s="73">
        <f t="shared" si="56"/>
        <v>1</v>
      </c>
      <c r="CM34" s="73">
        <f t="shared" si="56"/>
        <v>1</v>
      </c>
      <c r="CP34" s="73">
        <f t="shared" si="57"/>
        <v>1</v>
      </c>
      <c r="CQ34" s="73">
        <f t="shared" si="57"/>
        <v>1</v>
      </c>
      <c r="CT34" s="73">
        <f t="shared" si="58"/>
        <v>1</v>
      </c>
      <c r="CU34" s="73">
        <f t="shared" si="58"/>
        <v>1</v>
      </c>
      <c r="CW34" s="48"/>
      <c r="CY34" s="250">
        <v>20</v>
      </c>
      <c r="CZ34" s="251" t="s">
        <v>811</v>
      </c>
      <c r="DA34" s="252" t="s">
        <v>748</v>
      </c>
      <c r="DB34" s="259">
        <v>1</v>
      </c>
      <c r="DC34" s="280" t="s">
        <v>812</v>
      </c>
      <c r="DD34" s="281" t="s">
        <v>813</v>
      </c>
      <c r="DE34"/>
      <c r="DF34" s="284" t="s">
        <v>814</v>
      </c>
    </row>
    <row r="35" spans="2:110" ht="14.25" customHeight="1" thickTop="1">
      <c r="AZ35"/>
      <c r="BA35"/>
      <c r="BC35" s="48"/>
      <c r="BE35" s="48"/>
      <c r="DE35"/>
    </row>
    <row r="36" spans="2:110" ht="14.25" customHeight="1">
      <c r="B36" s="12" t="s">
        <v>659</v>
      </c>
      <c r="C36" s="12"/>
      <c r="AZ36"/>
      <c r="BA36"/>
      <c r="BC36" s="48"/>
      <c r="BE36" s="48"/>
      <c r="DE36"/>
    </row>
    <row r="37" spans="2:110" ht="14.25" customHeight="1">
      <c r="B37" s="29"/>
      <c r="C37" s="17" t="s">
        <v>660</v>
      </c>
      <c r="AZ37"/>
      <c r="BA37"/>
      <c r="BC37" s="48"/>
      <c r="BE37" s="48"/>
    </row>
    <row r="38" spans="2:110" ht="14.25" customHeight="1">
      <c r="B38" s="54"/>
      <c r="C38" s="17" t="s">
        <v>661</v>
      </c>
      <c r="AZ38"/>
      <c r="BA38"/>
      <c r="BC38" s="48"/>
      <c r="BE38" s="48"/>
    </row>
    <row r="39" spans="2:110" ht="14.25" customHeight="1">
      <c r="B39" s="33"/>
      <c r="C39" s="17" t="s">
        <v>662</v>
      </c>
      <c r="AZ39"/>
      <c r="BA39"/>
      <c r="BC39" s="48"/>
      <c r="BE39" s="48"/>
    </row>
    <row r="40" spans="2:110" ht="14.25" customHeight="1">
      <c r="B40" s="22"/>
      <c r="C40" s="17" t="s">
        <v>663</v>
      </c>
      <c r="AZ40"/>
      <c r="BA40"/>
      <c r="BC40" s="48"/>
      <c r="BE40" s="48"/>
    </row>
    <row r="41" spans="2:110" ht="14.25" customHeight="1">
      <c r="B41" s="23"/>
      <c r="C41" s="17" t="s">
        <v>664</v>
      </c>
      <c r="AZ41"/>
      <c r="BA41"/>
      <c r="BC41" s="48"/>
      <c r="BE41" s="48"/>
    </row>
    <row r="42" spans="2:110" s="44" customFormat="1" ht="14.25" customHeight="1" thickBot="1">
      <c r="AY42"/>
      <c r="AZ42"/>
      <c r="BA42"/>
      <c r="BC42" s="48"/>
      <c r="BD42" s="63"/>
      <c r="BE42" s="48"/>
      <c r="CW42" s="48"/>
    </row>
    <row r="43" spans="2:110" s="16" customFormat="1" ht="17.25" thickTop="1" thickBot="1">
      <c r="B43" s="463" t="s">
        <v>665</v>
      </c>
      <c r="C43" s="464"/>
      <c r="D43" s="464"/>
      <c r="E43" s="464"/>
      <c r="F43" s="464"/>
      <c r="G43" s="464"/>
      <c r="H43" s="464"/>
      <c r="I43" s="464"/>
      <c r="J43" s="464"/>
      <c r="K43" s="464"/>
      <c r="L43" s="464"/>
      <c r="M43" s="464"/>
      <c r="N43" s="464"/>
      <c r="O43" s="464"/>
      <c r="P43" s="464"/>
      <c r="Q43" s="464"/>
      <c r="R43" s="465"/>
      <c r="S43" s="25"/>
      <c r="T43" s="25"/>
      <c r="U43" s="64"/>
      <c r="V43" s="64"/>
      <c r="W43" s="64"/>
      <c r="X43" s="64"/>
      <c r="Y43" s="64"/>
      <c r="Z43" s="64"/>
      <c r="AA43" s="64"/>
      <c r="AB43" s="64"/>
      <c r="AC43" s="64"/>
      <c r="AD43" s="64"/>
      <c r="AE43" s="64"/>
      <c r="AF43" s="64"/>
      <c r="AG43" s="64"/>
      <c r="AH43" s="4"/>
      <c r="AI43" s="4"/>
      <c r="AK43" s="2"/>
      <c r="AL43" s="2"/>
      <c r="AM43" s="2"/>
      <c r="AY43"/>
      <c r="AZ43"/>
      <c r="BA43"/>
      <c r="BC43" s="48"/>
      <c r="BD43" s="63"/>
      <c r="BE43" s="48"/>
      <c r="BF43" s="62"/>
      <c r="BG43" s="62"/>
      <c r="BH43" s="62"/>
      <c r="BI43" s="62"/>
      <c r="BJ43" s="62"/>
      <c r="BK43" s="62"/>
      <c r="BL43" s="62"/>
      <c r="BM43" s="62"/>
      <c r="BN43" s="62"/>
      <c r="BO43" s="62"/>
      <c r="BP43" s="62"/>
      <c r="BQ43" s="62"/>
      <c r="BR43" s="62"/>
      <c r="BS43" s="62"/>
      <c r="BT43" s="62"/>
      <c r="BU43" s="62"/>
      <c r="BV43" s="62"/>
      <c r="BW43" s="62"/>
      <c r="BX43" s="62"/>
      <c r="BY43" s="62"/>
      <c r="BZ43" s="62"/>
      <c r="CA43" s="3"/>
      <c r="CB43" s="2"/>
      <c r="CC43" s="2"/>
      <c r="CD43" s="2"/>
      <c r="CE43" s="2"/>
      <c r="CW43" s="48"/>
    </row>
    <row r="44" spans="2:110" s="16" customFormat="1" ht="14.25" customHeight="1" thickTop="1" thickBot="1">
      <c r="B44" s="12"/>
      <c r="C44" s="21"/>
      <c r="D44" s="21"/>
      <c r="E44" s="12"/>
      <c r="F44" s="12"/>
      <c r="G44" s="12"/>
      <c r="H44" s="12"/>
      <c r="I44" s="12"/>
      <c r="J44" s="19"/>
      <c r="K44" s="12"/>
      <c r="L44" s="12"/>
      <c r="M44" s="12"/>
      <c r="N44" s="19"/>
      <c r="O44" s="19"/>
      <c r="P44" s="19"/>
      <c r="Q44" s="19"/>
      <c r="R44" s="19"/>
      <c r="S44" s="19"/>
      <c r="T44" s="19"/>
      <c r="U44" s="64"/>
      <c r="V44" s="64"/>
      <c r="W44" s="64"/>
      <c r="X44" s="64"/>
      <c r="Y44" s="64"/>
      <c r="Z44" s="64"/>
      <c r="AA44" s="64"/>
      <c r="AB44" s="64"/>
      <c r="AC44" s="64"/>
      <c r="AD44" s="64"/>
      <c r="AE44" s="64"/>
      <c r="AF44" s="64"/>
      <c r="AG44" s="64"/>
      <c r="AH44" s="4"/>
      <c r="AI44" s="4"/>
      <c r="AK44" s="2"/>
      <c r="AL44" s="2"/>
      <c r="AM44" s="2"/>
      <c r="AY44"/>
      <c r="AZ44"/>
      <c r="BA44"/>
      <c r="BC44" s="48"/>
      <c r="BD44" s="63"/>
      <c r="BE44" s="48"/>
      <c r="BF44" s="62"/>
      <c r="BG44" s="62"/>
      <c r="BH44" s="62"/>
      <c r="BI44" s="62"/>
      <c r="BJ44" s="62"/>
      <c r="BK44" s="62"/>
      <c r="BL44" s="62"/>
      <c r="BM44" s="62"/>
      <c r="BN44" s="62"/>
      <c r="BO44" s="62"/>
      <c r="BP44" s="62"/>
      <c r="BQ44" s="62"/>
      <c r="BR44" s="62"/>
      <c r="BS44" s="62"/>
      <c r="BT44" s="62"/>
      <c r="BU44" s="62"/>
      <c r="BV44" s="62"/>
      <c r="BW44" s="62"/>
      <c r="BX44" s="62"/>
      <c r="BY44" s="62"/>
      <c r="BZ44" s="62"/>
      <c r="CA44" s="3"/>
      <c r="CB44" s="2"/>
      <c r="CC44" s="2"/>
      <c r="CD44" s="2"/>
      <c r="CE44" s="2"/>
      <c r="CW44" s="48"/>
    </row>
    <row r="45" spans="2:110" s="16" customFormat="1" ht="42.75" customHeight="1" thickTop="1" thickBot="1">
      <c r="B45" s="426" t="s">
        <v>1006</v>
      </c>
      <c r="C45" s="427"/>
      <c r="D45" s="427"/>
      <c r="E45" s="427"/>
      <c r="F45" s="427"/>
      <c r="G45" s="427"/>
      <c r="H45" s="427"/>
      <c r="I45" s="427"/>
      <c r="J45" s="427"/>
      <c r="K45" s="427"/>
      <c r="L45" s="427"/>
      <c r="M45" s="427"/>
      <c r="N45" s="427"/>
      <c r="O45" s="427"/>
      <c r="P45" s="427"/>
      <c r="Q45" s="427"/>
      <c r="R45" s="428"/>
      <c r="S45" s="26"/>
      <c r="T45" s="26"/>
      <c r="U45" s="64"/>
      <c r="V45" s="64"/>
      <c r="W45" s="64"/>
      <c r="X45" s="64"/>
      <c r="Y45" s="64"/>
      <c r="Z45" s="64"/>
      <c r="AA45" s="64"/>
      <c r="AB45" s="64"/>
      <c r="AC45" s="64"/>
      <c r="AD45" s="64"/>
      <c r="AE45" s="64"/>
      <c r="AF45" s="64"/>
      <c r="AG45" s="64"/>
      <c r="AH45" s="4"/>
      <c r="AI45" s="4"/>
      <c r="AK45" s="2"/>
      <c r="AL45" s="2"/>
      <c r="AM45" s="2"/>
      <c r="AY45"/>
      <c r="AZ45"/>
      <c r="BA45"/>
      <c r="BC45" s="48"/>
      <c r="BD45" s="63"/>
      <c r="BE45" s="48"/>
      <c r="BF45" s="62"/>
      <c r="BG45" s="62"/>
      <c r="BH45" s="62"/>
      <c r="BI45" s="62"/>
      <c r="BJ45" s="62"/>
      <c r="BK45" s="62"/>
      <c r="BL45" s="62"/>
      <c r="BM45" s="62"/>
      <c r="BN45" s="62"/>
      <c r="BO45" s="62"/>
      <c r="BP45" s="62"/>
      <c r="BQ45" s="62"/>
      <c r="BR45" s="62"/>
      <c r="BS45" s="62"/>
      <c r="BT45" s="62"/>
      <c r="BU45" s="62"/>
      <c r="BV45" s="62"/>
      <c r="BW45" s="62"/>
      <c r="BX45" s="62"/>
      <c r="BY45" s="62"/>
      <c r="BZ45" s="62"/>
      <c r="CA45" s="3"/>
      <c r="CB45" s="2"/>
      <c r="CC45" s="2"/>
      <c r="CD45" s="2"/>
      <c r="CE45" s="2"/>
      <c r="CW45" s="48"/>
    </row>
    <row r="46" spans="2:110" s="16" customFormat="1" ht="14.25" customHeight="1" thickTop="1" thickBot="1">
      <c r="B46" s="86"/>
      <c r="C46" s="87"/>
      <c r="D46" s="87"/>
      <c r="E46" s="88"/>
      <c r="F46" s="89"/>
      <c r="G46" s="90"/>
      <c r="H46" s="91"/>
      <c r="I46" s="91"/>
      <c r="J46" s="91"/>
      <c r="K46" s="91"/>
      <c r="L46" s="91"/>
      <c r="M46" s="64"/>
      <c r="N46" s="64"/>
      <c r="O46" s="64"/>
      <c r="P46" s="64"/>
      <c r="Q46" s="64"/>
      <c r="R46" s="64"/>
      <c r="S46" s="64"/>
      <c r="T46" s="64"/>
      <c r="U46" s="64"/>
      <c r="V46" s="64"/>
      <c r="W46" s="64"/>
      <c r="X46" s="64"/>
      <c r="Y46" s="64"/>
      <c r="Z46" s="64"/>
      <c r="AA46" s="64"/>
      <c r="AB46" s="64"/>
      <c r="AC46" s="64"/>
      <c r="AD46" s="64"/>
      <c r="AE46" s="64"/>
      <c r="AF46" s="64"/>
      <c r="AG46" s="64"/>
      <c r="AH46" s="4"/>
      <c r="AI46" s="4"/>
      <c r="AK46" s="2"/>
      <c r="AL46" s="2"/>
      <c r="AM46" s="2"/>
      <c r="AY46"/>
      <c r="BC46" s="48"/>
      <c r="BD46" s="63"/>
      <c r="BE46" s="48"/>
      <c r="BF46" s="62"/>
      <c r="BG46" s="62"/>
      <c r="BH46" s="62"/>
      <c r="BI46" s="62"/>
      <c r="BJ46" s="62"/>
      <c r="BK46" s="62"/>
      <c r="BL46" s="62"/>
      <c r="BM46" s="62"/>
      <c r="BN46" s="62"/>
      <c r="BO46" s="62"/>
      <c r="BP46" s="62"/>
      <c r="BQ46" s="62"/>
      <c r="BR46" s="62"/>
      <c r="BS46" s="62"/>
      <c r="BT46" s="62"/>
      <c r="BU46" s="62"/>
      <c r="BV46" s="62"/>
      <c r="BW46" s="62"/>
      <c r="BX46" s="62"/>
      <c r="BY46" s="62"/>
      <c r="BZ46" s="62"/>
      <c r="CA46" s="3"/>
      <c r="CB46" s="2"/>
      <c r="CC46" s="2"/>
      <c r="CD46" s="2"/>
      <c r="CE46" s="2"/>
      <c r="CW46" s="48"/>
    </row>
    <row r="47" spans="2:110" s="16" customFormat="1" ht="17.25" thickTop="1" thickBot="1">
      <c r="B47" s="466" t="s">
        <v>815</v>
      </c>
      <c r="C47" s="467"/>
      <c r="D47" s="467"/>
      <c r="E47" s="467"/>
      <c r="F47" s="467"/>
      <c r="G47" s="467"/>
      <c r="H47" s="467"/>
      <c r="I47" s="467"/>
      <c r="J47" s="467"/>
      <c r="K47" s="467"/>
      <c r="L47" s="467"/>
      <c r="M47" s="467"/>
      <c r="N47" s="467"/>
      <c r="O47" s="467"/>
      <c r="P47" s="467"/>
      <c r="Q47" s="467"/>
      <c r="R47" s="468"/>
      <c r="S47" s="92"/>
      <c r="T47" s="92"/>
      <c r="U47" s="64"/>
      <c r="V47" s="64"/>
      <c r="W47" s="64"/>
      <c r="X47" s="64"/>
      <c r="Y47" s="64"/>
      <c r="Z47" s="64"/>
      <c r="AA47" s="64"/>
      <c r="AB47" s="64"/>
      <c r="AC47" s="64"/>
      <c r="AD47" s="64"/>
      <c r="AE47" s="64"/>
      <c r="AF47" s="64"/>
      <c r="AG47" s="64"/>
      <c r="AH47" s="4"/>
      <c r="AI47" s="4"/>
      <c r="AK47" s="2"/>
      <c r="AL47" s="2"/>
      <c r="AM47" s="2"/>
      <c r="AY47"/>
      <c r="BC47" s="48"/>
      <c r="BD47" s="63"/>
      <c r="BE47" s="48"/>
      <c r="BF47" s="62"/>
      <c r="BG47" s="62"/>
      <c r="BH47" s="62"/>
      <c r="BI47" s="62"/>
      <c r="BJ47" s="62"/>
      <c r="BK47" s="62"/>
      <c r="BL47" s="62"/>
      <c r="BM47" s="62"/>
      <c r="BN47" s="62"/>
      <c r="BO47" s="62"/>
      <c r="BP47" s="62"/>
      <c r="BQ47" s="62"/>
      <c r="BR47" s="62"/>
      <c r="BS47" s="62"/>
      <c r="BT47" s="62"/>
      <c r="BU47" s="62"/>
      <c r="BV47" s="62"/>
      <c r="BW47" s="62"/>
      <c r="BX47" s="62"/>
      <c r="BY47" s="62"/>
      <c r="BZ47" s="62"/>
      <c r="CA47" s="3"/>
      <c r="CB47" s="2"/>
      <c r="CC47" s="2"/>
      <c r="CD47" s="2"/>
      <c r="CE47" s="2"/>
      <c r="CW47" s="48"/>
    </row>
    <row r="48" spans="2:110" s="16" customFormat="1" ht="14.25" customHeight="1" thickTop="1" thickBot="1">
      <c r="B48" s="93"/>
      <c r="C48" s="64"/>
      <c r="D48" s="65"/>
      <c r="E48" s="64"/>
      <c r="F48" s="64"/>
      <c r="G48" s="64"/>
      <c r="H48" s="64"/>
      <c r="I48" s="64"/>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4"/>
      <c r="AI48" s="4"/>
      <c r="AK48" s="2"/>
      <c r="AL48" s="2"/>
      <c r="AM48" s="2"/>
      <c r="AY48"/>
      <c r="BC48" s="48"/>
      <c r="BD48" s="63"/>
      <c r="BE48" s="48"/>
      <c r="BF48" s="62"/>
      <c r="BG48" s="62"/>
      <c r="BH48" s="62"/>
      <c r="BI48" s="62"/>
      <c r="BJ48" s="62"/>
      <c r="BK48" s="62"/>
      <c r="BL48" s="62"/>
      <c r="BM48" s="62"/>
      <c r="BN48" s="62"/>
      <c r="BO48" s="62"/>
      <c r="BP48" s="62"/>
      <c r="BQ48" s="62"/>
      <c r="BR48" s="62"/>
      <c r="BS48" s="62"/>
      <c r="BT48" s="62"/>
      <c r="BU48" s="62"/>
      <c r="BV48" s="62"/>
      <c r="BW48" s="62"/>
      <c r="BX48" s="62"/>
      <c r="BY48" s="62"/>
      <c r="BZ48" s="62"/>
      <c r="CA48" s="3"/>
      <c r="CB48" s="2"/>
      <c r="CC48" s="2"/>
      <c r="CD48" s="2"/>
      <c r="CE48" s="2"/>
      <c r="CW48" s="48"/>
    </row>
    <row r="49" spans="2:101" s="16" customFormat="1" ht="48.95" customHeight="1" thickTop="1">
      <c r="B49" s="93"/>
      <c r="C49" s="285" t="s">
        <v>703</v>
      </c>
      <c r="D49" s="469" t="s">
        <v>816</v>
      </c>
      <c r="E49" s="470"/>
      <c r="F49" s="470"/>
      <c r="G49" s="470"/>
      <c r="H49" s="470"/>
      <c r="I49" s="470"/>
      <c r="J49" s="470"/>
      <c r="K49" s="470"/>
      <c r="L49" s="470"/>
      <c r="M49" s="470"/>
      <c r="N49" s="470"/>
      <c r="O49" s="470"/>
      <c r="P49" s="470"/>
      <c r="Q49" s="470"/>
      <c r="R49" s="471"/>
      <c r="S49" s="94"/>
      <c r="T49" s="94"/>
      <c r="U49" s="64"/>
      <c r="V49" s="64"/>
      <c r="W49" s="64"/>
      <c r="X49" s="64"/>
      <c r="Y49" s="64"/>
      <c r="Z49" s="64"/>
      <c r="AA49" s="64"/>
      <c r="AB49" s="64"/>
      <c r="AC49" s="64"/>
      <c r="AD49" s="64"/>
      <c r="AE49" s="64"/>
      <c r="AF49" s="64"/>
      <c r="AG49" s="64"/>
      <c r="AH49" s="4"/>
      <c r="AI49" s="4"/>
      <c r="AK49" s="2"/>
      <c r="AL49" s="2"/>
      <c r="AM49" s="2"/>
      <c r="AY49"/>
      <c r="BC49" s="48"/>
      <c r="BD49" s="63"/>
      <c r="BE49" s="48"/>
      <c r="BF49" s="62"/>
      <c r="BG49" s="62"/>
      <c r="BH49" s="62"/>
      <c r="BI49" s="62"/>
      <c r="BJ49" s="62"/>
      <c r="BK49" s="62"/>
      <c r="BL49" s="62"/>
      <c r="BM49" s="62"/>
      <c r="BN49" s="62"/>
      <c r="BO49" s="62"/>
      <c r="BP49" s="62"/>
      <c r="BQ49" s="62"/>
      <c r="BR49" s="62"/>
      <c r="BS49" s="62"/>
      <c r="BT49" s="62"/>
      <c r="BU49" s="62"/>
      <c r="BV49" s="62"/>
      <c r="BW49" s="62"/>
      <c r="BX49" s="62"/>
      <c r="BY49" s="62"/>
      <c r="BZ49" s="62"/>
      <c r="CA49" s="3"/>
      <c r="CB49" s="2"/>
      <c r="CC49" s="2"/>
      <c r="CD49" s="2"/>
      <c r="CE49" s="2"/>
      <c r="CW49" s="48"/>
    </row>
    <row r="50" spans="2:101" s="16" customFormat="1" ht="48.95" customHeight="1">
      <c r="B50" s="93"/>
      <c r="C50" s="286" t="s">
        <v>710</v>
      </c>
      <c r="D50" s="460" t="s">
        <v>817</v>
      </c>
      <c r="E50" s="461"/>
      <c r="F50" s="461"/>
      <c r="G50" s="461"/>
      <c r="H50" s="461"/>
      <c r="I50" s="461"/>
      <c r="J50" s="461"/>
      <c r="K50" s="461"/>
      <c r="L50" s="461"/>
      <c r="M50" s="461"/>
      <c r="N50" s="461"/>
      <c r="O50" s="461"/>
      <c r="P50" s="461"/>
      <c r="Q50" s="461"/>
      <c r="R50" s="462"/>
      <c r="S50" s="94"/>
      <c r="T50" s="94"/>
      <c r="U50" s="64"/>
      <c r="V50" s="64"/>
      <c r="W50" s="64"/>
      <c r="X50" s="64"/>
      <c r="Y50" s="64"/>
      <c r="Z50" s="64"/>
      <c r="AA50" s="64"/>
      <c r="AB50" s="64"/>
      <c r="AC50" s="64"/>
      <c r="AD50" s="64"/>
      <c r="AE50" s="64"/>
      <c r="AF50" s="64"/>
      <c r="AG50" s="64"/>
      <c r="AH50" s="4"/>
      <c r="AI50" s="4"/>
      <c r="AK50" s="2"/>
      <c r="AL50" s="2"/>
      <c r="AM50" s="2"/>
      <c r="AY50"/>
      <c r="BC50" s="48"/>
      <c r="BD50" s="63"/>
      <c r="BE50" s="48"/>
      <c r="BF50" s="62"/>
      <c r="BG50" s="62"/>
      <c r="BH50" s="62"/>
      <c r="BI50" s="62"/>
      <c r="BJ50" s="62"/>
      <c r="BK50" s="62"/>
      <c r="BL50" s="62"/>
      <c r="BM50" s="62"/>
      <c r="BN50" s="62"/>
      <c r="BO50" s="62"/>
      <c r="BP50" s="62"/>
      <c r="BQ50" s="62"/>
      <c r="BR50" s="62"/>
      <c r="BS50" s="62"/>
      <c r="BT50" s="62"/>
      <c r="BU50" s="62"/>
      <c r="BV50" s="62"/>
      <c r="BW50" s="62"/>
      <c r="BX50" s="62"/>
      <c r="BY50" s="62"/>
      <c r="BZ50" s="62"/>
      <c r="CA50" s="3"/>
      <c r="CB50" s="2"/>
      <c r="CC50" s="2"/>
      <c r="CD50" s="2"/>
      <c r="CE50" s="2"/>
      <c r="CW50" s="48"/>
    </row>
    <row r="51" spans="2:101" s="16" customFormat="1" ht="48.95" customHeight="1">
      <c r="B51" s="93"/>
      <c r="C51" s="286" t="s">
        <v>716</v>
      </c>
      <c r="D51" s="460" t="s">
        <v>818</v>
      </c>
      <c r="E51" s="461"/>
      <c r="F51" s="461"/>
      <c r="G51" s="461"/>
      <c r="H51" s="461"/>
      <c r="I51" s="461"/>
      <c r="J51" s="461"/>
      <c r="K51" s="461"/>
      <c r="L51" s="461"/>
      <c r="M51" s="461"/>
      <c r="N51" s="461"/>
      <c r="O51" s="461"/>
      <c r="P51" s="461"/>
      <c r="Q51" s="461"/>
      <c r="R51" s="462"/>
      <c r="S51" s="94"/>
      <c r="T51" s="94"/>
      <c r="U51" s="64"/>
      <c r="V51" s="64"/>
      <c r="W51" s="64"/>
      <c r="X51" s="64"/>
      <c r="Y51" s="64"/>
      <c r="Z51" s="64"/>
      <c r="AA51" s="64"/>
      <c r="AB51" s="64"/>
      <c r="AC51" s="64"/>
      <c r="AD51" s="64"/>
      <c r="AE51" s="64"/>
      <c r="AF51" s="64"/>
      <c r="AG51" s="64"/>
      <c r="AH51" s="4"/>
      <c r="AI51" s="4"/>
      <c r="AK51" s="2"/>
      <c r="AL51" s="2"/>
      <c r="AM51" s="2"/>
      <c r="AY51"/>
      <c r="BC51" s="48"/>
      <c r="BD51" s="63"/>
      <c r="BE51" s="48"/>
      <c r="BF51" s="62"/>
      <c r="BG51" s="62"/>
      <c r="BH51" s="62"/>
      <c r="BI51" s="62"/>
      <c r="BJ51" s="62"/>
      <c r="BK51" s="62"/>
      <c r="BL51" s="62"/>
      <c r="BM51" s="62"/>
      <c r="BN51" s="62"/>
      <c r="BO51" s="62"/>
      <c r="BP51" s="62"/>
      <c r="BQ51" s="62"/>
      <c r="BR51" s="62"/>
      <c r="BS51" s="62"/>
      <c r="BT51" s="62"/>
      <c r="BU51" s="62"/>
      <c r="BV51" s="62"/>
      <c r="BW51" s="62"/>
      <c r="BX51" s="62"/>
      <c r="BY51" s="62"/>
      <c r="BZ51" s="62"/>
      <c r="CA51" s="3"/>
      <c r="CB51" s="2"/>
      <c r="CC51" s="2"/>
      <c r="CD51" s="2"/>
      <c r="CE51" s="2"/>
      <c r="CW51" s="48"/>
    </row>
    <row r="52" spans="2:101" s="16" customFormat="1" ht="48.95" customHeight="1">
      <c r="B52" s="93"/>
      <c r="C52" s="286" t="s">
        <v>722</v>
      </c>
      <c r="D52" s="460" t="s">
        <v>819</v>
      </c>
      <c r="E52" s="461"/>
      <c r="F52" s="461"/>
      <c r="G52" s="461"/>
      <c r="H52" s="461"/>
      <c r="I52" s="461"/>
      <c r="J52" s="461"/>
      <c r="K52" s="461"/>
      <c r="L52" s="461"/>
      <c r="M52" s="461"/>
      <c r="N52" s="461"/>
      <c r="O52" s="461"/>
      <c r="P52" s="461"/>
      <c r="Q52" s="461"/>
      <c r="R52" s="462"/>
      <c r="S52" s="94"/>
      <c r="T52" s="94"/>
      <c r="U52" s="64"/>
      <c r="V52" s="64"/>
      <c r="W52" s="64"/>
      <c r="X52" s="64"/>
      <c r="Y52" s="64"/>
      <c r="Z52" s="64"/>
      <c r="AA52" s="64"/>
      <c r="AB52" s="64"/>
      <c r="AC52" s="64"/>
      <c r="AD52" s="64"/>
      <c r="AE52" s="64"/>
      <c r="AF52" s="64"/>
      <c r="AG52" s="64"/>
      <c r="AH52" s="4"/>
      <c r="AI52" s="4"/>
      <c r="AK52" s="2"/>
      <c r="AL52" s="2"/>
      <c r="AM52" s="2"/>
      <c r="AY52"/>
      <c r="BC52" s="48"/>
      <c r="BD52" s="63"/>
      <c r="BE52" s="48"/>
      <c r="BF52" s="62"/>
      <c r="BG52" s="62"/>
      <c r="BH52" s="62"/>
      <c r="BI52" s="62"/>
      <c r="BJ52" s="62"/>
      <c r="BK52" s="62"/>
      <c r="BL52" s="62"/>
      <c r="BM52" s="62"/>
      <c r="BN52" s="62"/>
      <c r="BO52" s="62"/>
      <c r="BP52" s="62"/>
      <c r="BQ52" s="62"/>
      <c r="BR52" s="62"/>
      <c r="BS52" s="62"/>
      <c r="BT52" s="62"/>
      <c r="BU52" s="62"/>
      <c r="BV52" s="62"/>
      <c r="BW52" s="62"/>
      <c r="BX52" s="62"/>
      <c r="BY52" s="62"/>
      <c r="BZ52" s="62"/>
      <c r="CA52" s="3"/>
      <c r="CB52" s="2"/>
      <c r="CC52" s="2"/>
      <c r="CD52" s="2"/>
      <c r="CE52" s="2"/>
      <c r="CW52" s="48"/>
    </row>
    <row r="53" spans="2:101" s="16" customFormat="1" ht="48.95" customHeight="1">
      <c r="B53" s="93"/>
      <c r="C53" s="286" t="s">
        <v>728</v>
      </c>
      <c r="D53" s="460" t="s">
        <v>820</v>
      </c>
      <c r="E53" s="461"/>
      <c r="F53" s="461"/>
      <c r="G53" s="461"/>
      <c r="H53" s="461"/>
      <c r="I53" s="461"/>
      <c r="J53" s="461"/>
      <c r="K53" s="461"/>
      <c r="L53" s="461"/>
      <c r="M53" s="461"/>
      <c r="N53" s="461"/>
      <c r="O53" s="461"/>
      <c r="P53" s="461"/>
      <c r="Q53" s="461"/>
      <c r="R53" s="462"/>
      <c r="S53" s="94"/>
      <c r="T53" s="94"/>
      <c r="U53" s="64"/>
      <c r="V53" s="64"/>
      <c r="W53" s="64"/>
      <c r="X53" s="64"/>
      <c r="Y53" s="64"/>
      <c r="Z53" s="64"/>
      <c r="AA53" s="64"/>
      <c r="AB53" s="64"/>
      <c r="AC53" s="64"/>
      <c r="AD53" s="64"/>
      <c r="AE53" s="64"/>
      <c r="AF53" s="64"/>
      <c r="AG53" s="64"/>
      <c r="AH53" s="4"/>
      <c r="AK53" s="2"/>
      <c r="AL53" s="2"/>
      <c r="AM53" s="2"/>
      <c r="AY53"/>
      <c r="BC53" s="48"/>
      <c r="BD53" s="63"/>
      <c r="BE53" s="48"/>
      <c r="BF53" s="62"/>
      <c r="BG53" s="62"/>
      <c r="BH53" s="62"/>
      <c r="BI53" s="62"/>
      <c r="BJ53" s="62"/>
      <c r="BK53" s="62"/>
      <c r="BL53" s="62"/>
      <c r="BM53" s="62"/>
      <c r="BN53" s="62"/>
      <c r="BO53" s="62"/>
      <c r="BP53" s="62"/>
      <c r="BQ53" s="62"/>
      <c r="BR53" s="62"/>
      <c r="BS53" s="62"/>
      <c r="BT53" s="62"/>
      <c r="BU53" s="62"/>
      <c r="BV53" s="62"/>
      <c r="BW53" s="62"/>
      <c r="BX53" s="62"/>
      <c r="BY53" s="62"/>
      <c r="BZ53" s="62"/>
      <c r="CA53" s="3"/>
      <c r="CB53" s="2"/>
      <c r="CC53" s="2"/>
      <c r="CD53" s="2"/>
      <c r="CE53" s="2"/>
      <c r="CW53" s="48"/>
    </row>
    <row r="54" spans="2:101" s="16" customFormat="1" ht="48.95" customHeight="1" thickBot="1">
      <c r="B54" s="93"/>
      <c r="C54" s="287" t="s">
        <v>734</v>
      </c>
      <c r="D54" s="482" t="s">
        <v>821</v>
      </c>
      <c r="E54" s="483"/>
      <c r="F54" s="483"/>
      <c r="G54" s="483"/>
      <c r="H54" s="483"/>
      <c r="I54" s="483"/>
      <c r="J54" s="483"/>
      <c r="K54" s="483"/>
      <c r="L54" s="483"/>
      <c r="M54" s="483"/>
      <c r="N54" s="483"/>
      <c r="O54" s="483"/>
      <c r="P54" s="483"/>
      <c r="Q54" s="483"/>
      <c r="R54" s="484"/>
      <c r="S54" s="94"/>
      <c r="T54" s="94"/>
      <c r="U54" s="64"/>
      <c r="V54" s="64"/>
      <c r="W54" s="64"/>
      <c r="X54" s="64"/>
      <c r="Y54" s="64"/>
      <c r="Z54" s="64"/>
      <c r="AA54" s="64"/>
      <c r="AB54" s="64"/>
      <c r="AC54" s="64"/>
      <c r="AD54" s="64"/>
      <c r="AE54" s="64"/>
      <c r="AF54" s="64"/>
      <c r="AG54" s="64"/>
      <c r="AH54" s="4"/>
      <c r="AK54" s="2"/>
      <c r="AL54" s="2"/>
      <c r="AM54" s="2"/>
      <c r="AY54"/>
      <c r="BC54" s="48"/>
      <c r="BD54" s="63"/>
      <c r="BE54" s="48"/>
      <c r="BF54" s="62"/>
      <c r="BG54" s="62"/>
      <c r="BH54" s="62"/>
      <c r="BI54" s="62"/>
      <c r="BJ54" s="62"/>
      <c r="BK54" s="62"/>
      <c r="BL54" s="62"/>
      <c r="BM54" s="62"/>
      <c r="BN54" s="62"/>
      <c r="BO54" s="62"/>
      <c r="BP54" s="62"/>
      <c r="BQ54" s="62"/>
      <c r="BR54" s="62"/>
      <c r="BS54" s="62"/>
      <c r="BT54" s="62"/>
      <c r="BU54" s="62"/>
      <c r="BV54" s="62"/>
      <c r="BW54" s="62"/>
      <c r="BX54" s="62"/>
      <c r="BY54" s="62"/>
      <c r="BZ54" s="62"/>
      <c r="CA54" s="3"/>
      <c r="CB54" s="2"/>
      <c r="CC54" s="2"/>
      <c r="CD54" s="2"/>
      <c r="CE54" s="2"/>
      <c r="CW54" s="48"/>
    </row>
    <row r="55" spans="2:101" s="16" customFormat="1" ht="14.25" customHeight="1" thickTop="1" thickBot="1">
      <c r="B55" s="93"/>
      <c r="C55" s="87"/>
      <c r="D55" s="87"/>
      <c r="E55" s="88"/>
      <c r="F55" s="89"/>
      <c r="G55" s="90"/>
      <c r="H55" s="91"/>
      <c r="I55" s="91"/>
      <c r="J55" s="91"/>
      <c r="K55" s="91"/>
      <c r="L55" s="91"/>
      <c r="M55" s="64"/>
      <c r="N55" s="64"/>
      <c r="O55" s="64"/>
      <c r="P55" s="64"/>
      <c r="Q55" s="64"/>
      <c r="R55" s="64"/>
      <c r="S55" s="64"/>
      <c r="T55" s="64"/>
      <c r="U55" s="64"/>
      <c r="V55" s="64"/>
      <c r="W55" s="64"/>
      <c r="X55" s="64"/>
      <c r="Y55" s="64"/>
      <c r="Z55" s="64"/>
      <c r="AA55" s="64"/>
      <c r="AB55" s="64"/>
      <c r="AC55" s="64"/>
      <c r="AD55" s="64"/>
      <c r="AE55" s="64"/>
      <c r="AF55" s="64"/>
      <c r="AG55" s="64"/>
      <c r="AH55" s="4"/>
      <c r="AK55" s="2"/>
      <c r="AL55" s="2"/>
      <c r="AM55" s="2"/>
      <c r="AY55"/>
      <c r="BC55" s="48"/>
      <c r="BD55" s="63"/>
      <c r="BE55" s="48"/>
      <c r="BF55" s="62"/>
      <c r="BG55" s="62"/>
      <c r="BH55" s="62"/>
      <c r="BI55" s="62"/>
      <c r="BJ55" s="62"/>
      <c r="BK55" s="62"/>
      <c r="BL55" s="62"/>
      <c r="BM55" s="62"/>
      <c r="BN55" s="62"/>
      <c r="BO55" s="62"/>
      <c r="BP55" s="62"/>
      <c r="BQ55" s="62"/>
      <c r="BR55" s="62"/>
      <c r="BS55" s="62"/>
      <c r="BT55" s="62"/>
      <c r="BU55" s="62"/>
      <c r="BV55" s="62"/>
      <c r="BW55" s="62"/>
      <c r="BX55" s="62"/>
      <c r="BY55" s="62"/>
      <c r="BZ55" s="62"/>
      <c r="CA55" s="3"/>
      <c r="CB55" s="2"/>
      <c r="CC55" s="2"/>
      <c r="CD55" s="2"/>
      <c r="CE55" s="2"/>
      <c r="CW55" s="48"/>
    </row>
    <row r="56" spans="2:101" s="16" customFormat="1" ht="15" customHeight="1" thickTop="1">
      <c r="B56" s="223" t="s">
        <v>667</v>
      </c>
      <c r="C56" s="485" t="s">
        <v>668</v>
      </c>
      <c r="D56" s="486"/>
      <c r="E56" s="486"/>
      <c r="F56" s="486"/>
      <c r="G56" s="486"/>
      <c r="H56" s="486"/>
      <c r="I56" s="486"/>
      <c r="J56" s="486"/>
      <c r="K56" s="486"/>
      <c r="L56" s="486"/>
      <c r="M56" s="486"/>
      <c r="N56" s="486"/>
      <c r="O56" s="486"/>
      <c r="P56" s="486"/>
      <c r="Q56" s="486"/>
      <c r="R56" s="487"/>
      <c r="S56" s="27"/>
      <c r="T56" s="27"/>
      <c r="U56" s="64"/>
      <c r="V56" s="64"/>
      <c r="W56" s="64"/>
      <c r="X56" s="64"/>
      <c r="Y56" s="64"/>
      <c r="Z56" s="64"/>
      <c r="AA56" s="64"/>
      <c r="AB56" s="64"/>
      <c r="AC56" s="64"/>
      <c r="AD56" s="64"/>
      <c r="AE56" s="64"/>
      <c r="AF56" s="64"/>
      <c r="AG56" s="64"/>
      <c r="AH56" s="4"/>
      <c r="AK56" s="2"/>
      <c r="AL56" s="2"/>
      <c r="AM56" s="2"/>
      <c r="AY56"/>
      <c r="BC56" s="48"/>
      <c r="BD56" s="63"/>
      <c r="BE56" s="48"/>
      <c r="BF56" s="62"/>
      <c r="BG56" s="62"/>
      <c r="BH56" s="62"/>
      <c r="BI56" s="62"/>
      <c r="BJ56" s="62"/>
      <c r="BK56" s="62"/>
      <c r="BL56" s="62"/>
      <c r="BM56" s="62"/>
      <c r="BN56" s="62"/>
      <c r="BO56" s="62"/>
      <c r="BP56" s="62"/>
      <c r="BQ56" s="62"/>
      <c r="BR56" s="62"/>
      <c r="BS56" s="62"/>
      <c r="BT56" s="62"/>
      <c r="BU56" s="62"/>
      <c r="BV56" s="62"/>
      <c r="BW56" s="62"/>
      <c r="BX56" s="62"/>
      <c r="BY56" s="62"/>
      <c r="BZ56" s="62"/>
      <c r="CA56" s="3"/>
      <c r="CB56" s="2"/>
      <c r="CC56" s="2"/>
      <c r="CD56" s="2"/>
      <c r="CE56" s="2"/>
      <c r="CW56" s="48"/>
    </row>
    <row r="57" spans="2:101" s="16" customFormat="1" ht="15" customHeight="1">
      <c r="B57" s="288" t="s">
        <v>822</v>
      </c>
      <c r="C57" s="480" t="s">
        <v>701</v>
      </c>
      <c r="D57" s="480"/>
      <c r="E57" s="480"/>
      <c r="F57" s="480"/>
      <c r="G57" s="480"/>
      <c r="H57" s="480"/>
      <c r="I57" s="480"/>
      <c r="J57" s="480"/>
      <c r="K57" s="480"/>
      <c r="L57" s="480"/>
      <c r="M57" s="480"/>
      <c r="N57" s="480"/>
      <c r="O57" s="480"/>
      <c r="P57" s="480"/>
      <c r="Q57" s="480"/>
      <c r="R57" s="481"/>
      <c r="S57" s="27"/>
      <c r="T57" s="27"/>
      <c r="U57" s="64"/>
      <c r="V57" s="64"/>
      <c r="W57" s="64"/>
      <c r="X57" s="64"/>
      <c r="Y57" s="64"/>
      <c r="Z57" s="64"/>
      <c r="AA57" s="64"/>
      <c r="AB57" s="64"/>
      <c r="AC57" s="64"/>
      <c r="AD57" s="64"/>
      <c r="AE57" s="64"/>
      <c r="AF57" s="64"/>
      <c r="AG57" s="64"/>
      <c r="AH57" s="4"/>
      <c r="AK57" s="2"/>
      <c r="AL57" s="2"/>
      <c r="AM57" s="2"/>
      <c r="AY57"/>
      <c r="BC57" s="48"/>
      <c r="BD57" s="63"/>
      <c r="BE57" s="48"/>
      <c r="BF57" s="62"/>
      <c r="BG57" s="62"/>
      <c r="BH57" s="62"/>
      <c r="BI57" s="62"/>
      <c r="BJ57" s="62"/>
      <c r="BK57" s="62"/>
      <c r="BL57" s="62"/>
      <c r="BM57" s="62"/>
      <c r="BN57" s="62"/>
      <c r="BO57" s="62"/>
      <c r="BP57" s="62"/>
      <c r="BQ57" s="62"/>
      <c r="BR57" s="62"/>
      <c r="BS57" s="62"/>
      <c r="BT57" s="62"/>
      <c r="BU57" s="62"/>
      <c r="BV57" s="62"/>
      <c r="BW57" s="62"/>
      <c r="BX57" s="62"/>
      <c r="BY57" s="62"/>
      <c r="BZ57" s="62"/>
      <c r="CA57" s="3"/>
      <c r="CB57" s="2"/>
      <c r="CC57" s="2"/>
      <c r="CD57" s="2"/>
      <c r="CE57" s="2"/>
      <c r="CW57" s="48"/>
    </row>
    <row r="58" spans="2:101" s="16" customFormat="1" ht="15" customHeight="1">
      <c r="B58" s="289">
        <v>1</v>
      </c>
      <c r="C58" s="475" t="s">
        <v>823</v>
      </c>
      <c r="D58" s="476"/>
      <c r="E58" s="476"/>
      <c r="F58" s="476"/>
      <c r="G58" s="476"/>
      <c r="H58" s="476"/>
      <c r="I58" s="476"/>
      <c r="J58" s="476"/>
      <c r="K58" s="476"/>
      <c r="L58" s="476"/>
      <c r="M58" s="476"/>
      <c r="N58" s="476"/>
      <c r="O58" s="476"/>
      <c r="P58" s="476"/>
      <c r="Q58" s="476"/>
      <c r="R58" s="477"/>
      <c r="S58" s="28"/>
      <c r="T58" s="28"/>
      <c r="U58" s="64"/>
      <c r="V58" s="64"/>
      <c r="W58" s="64"/>
      <c r="X58" s="64"/>
      <c r="Y58" s="64"/>
      <c r="Z58" s="64"/>
      <c r="AA58" s="64"/>
      <c r="AB58" s="64"/>
      <c r="AC58" s="64"/>
      <c r="AD58" s="64"/>
      <c r="AE58" s="64"/>
      <c r="AF58" s="64"/>
      <c r="AG58" s="64"/>
      <c r="AH58" s="4"/>
      <c r="AK58" s="2"/>
      <c r="AL58" s="2"/>
      <c r="AM58" s="2"/>
      <c r="AY58"/>
      <c r="BC58" s="48"/>
      <c r="BD58" s="63"/>
      <c r="BE58" s="48"/>
      <c r="BF58" s="62"/>
      <c r="BG58" s="62"/>
      <c r="BH58" s="62"/>
      <c r="BI58" s="62"/>
      <c r="BJ58" s="62"/>
      <c r="BK58" s="62"/>
      <c r="BL58" s="62"/>
      <c r="BM58" s="62"/>
      <c r="BN58" s="62"/>
      <c r="BO58" s="62"/>
      <c r="BP58" s="62"/>
      <c r="BQ58" s="62"/>
      <c r="BR58" s="62"/>
      <c r="BS58" s="62"/>
      <c r="BT58" s="62"/>
      <c r="BU58" s="62"/>
      <c r="BV58" s="62"/>
      <c r="BW58" s="62"/>
      <c r="BX58" s="62"/>
      <c r="BY58" s="62"/>
      <c r="BZ58" s="62"/>
      <c r="CA58" s="3"/>
      <c r="CB58" s="2"/>
      <c r="CC58" s="2"/>
      <c r="CD58" s="2"/>
      <c r="CE58" s="2"/>
      <c r="CW58" s="48"/>
    </row>
    <row r="59" spans="2:101" s="16" customFormat="1" ht="15" customHeight="1">
      <c r="B59" s="289">
        <v>2</v>
      </c>
      <c r="C59" s="475" t="s">
        <v>824</v>
      </c>
      <c r="D59" s="476"/>
      <c r="E59" s="476"/>
      <c r="F59" s="476"/>
      <c r="G59" s="476"/>
      <c r="H59" s="476"/>
      <c r="I59" s="476"/>
      <c r="J59" s="476"/>
      <c r="K59" s="476"/>
      <c r="L59" s="476"/>
      <c r="M59" s="476"/>
      <c r="N59" s="476"/>
      <c r="O59" s="476"/>
      <c r="P59" s="476"/>
      <c r="Q59" s="476"/>
      <c r="R59" s="477"/>
      <c r="S59" s="28"/>
      <c r="T59" s="28"/>
      <c r="U59" s="64"/>
      <c r="V59" s="64"/>
      <c r="W59" s="64"/>
      <c r="X59" s="64"/>
      <c r="Y59" s="64"/>
      <c r="Z59" s="64"/>
      <c r="AA59" s="64"/>
      <c r="AB59" s="64"/>
      <c r="AC59" s="64"/>
      <c r="AD59" s="64"/>
      <c r="AE59" s="64"/>
      <c r="AF59" s="64"/>
      <c r="AG59" s="64"/>
      <c r="AH59" s="4"/>
      <c r="AK59" s="2"/>
      <c r="AL59" s="2"/>
      <c r="AM59" s="2"/>
      <c r="AY59"/>
      <c r="BC59" s="48"/>
      <c r="BD59" s="63"/>
      <c r="BE59" s="48"/>
      <c r="BF59" s="62"/>
      <c r="BG59" s="62"/>
      <c r="BH59" s="62"/>
      <c r="BI59" s="62"/>
      <c r="BJ59" s="62"/>
      <c r="BK59" s="62"/>
      <c r="BL59" s="62"/>
      <c r="BM59" s="62"/>
      <c r="BN59" s="62"/>
      <c r="BO59" s="62"/>
      <c r="BP59" s="62"/>
      <c r="BQ59" s="62"/>
      <c r="BR59" s="62"/>
      <c r="BS59" s="62"/>
      <c r="BT59" s="62"/>
      <c r="BU59" s="62"/>
      <c r="BV59" s="62"/>
      <c r="BW59" s="62"/>
      <c r="BX59" s="62"/>
      <c r="BY59" s="62"/>
      <c r="BZ59" s="62"/>
      <c r="CA59" s="3"/>
      <c r="CB59" s="2"/>
      <c r="CC59" s="2"/>
      <c r="CD59" s="2"/>
      <c r="CE59" s="2"/>
      <c r="CW59" s="48"/>
    </row>
    <row r="60" spans="2:101" s="16" customFormat="1" ht="15" customHeight="1">
      <c r="B60" s="289">
        <v>3</v>
      </c>
      <c r="C60" s="475" t="s">
        <v>825</v>
      </c>
      <c r="D60" s="476"/>
      <c r="E60" s="476"/>
      <c r="F60" s="476"/>
      <c r="G60" s="476"/>
      <c r="H60" s="476"/>
      <c r="I60" s="476"/>
      <c r="J60" s="476"/>
      <c r="K60" s="476"/>
      <c r="L60" s="476"/>
      <c r="M60" s="476"/>
      <c r="N60" s="476"/>
      <c r="O60" s="476"/>
      <c r="P60" s="476"/>
      <c r="Q60" s="476"/>
      <c r="R60" s="477"/>
      <c r="S60" s="28"/>
      <c r="T60" s="28"/>
      <c r="U60" s="64"/>
      <c r="V60" s="64"/>
      <c r="W60" s="64"/>
      <c r="X60" s="64"/>
      <c r="Y60" s="64"/>
      <c r="Z60" s="64"/>
      <c r="AA60" s="64"/>
      <c r="AB60" s="64"/>
      <c r="AC60" s="64"/>
      <c r="AD60" s="64"/>
      <c r="AE60" s="64"/>
      <c r="AF60" s="64"/>
      <c r="AG60" s="64"/>
      <c r="AH60" s="4"/>
      <c r="AK60" s="2"/>
      <c r="AL60" s="2"/>
      <c r="AM60" s="2"/>
      <c r="AY60"/>
      <c r="BC60" s="48"/>
      <c r="BD60" s="63"/>
      <c r="BE60" s="48"/>
      <c r="BF60" s="62"/>
      <c r="BG60" s="62"/>
      <c r="BH60" s="62"/>
      <c r="BI60" s="62"/>
      <c r="BJ60" s="62"/>
      <c r="BK60" s="62"/>
      <c r="BL60" s="62"/>
      <c r="BM60" s="62"/>
      <c r="BN60" s="62"/>
      <c r="BO60" s="62"/>
      <c r="BP60" s="62"/>
      <c r="BQ60" s="62"/>
      <c r="BR60" s="62"/>
      <c r="BS60" s="62"/>
      <c r="BT60" s="62"/>
      <c r="BU60" s="62"/>
      <c r="BV60" s="62"/>
      <c r="BW60" s="62"/>
      <c r="BX60" s="62"/>
      <c r="BY60" s="62"/>
      <c r="BZ60" s="62"/>
      <c r="CA60" s="3"/>
      <c r="CB60" s="2"/>
      <c r="CC60" s="2"/>
      <c r="CD60" s="2"/>
      <c r="CE60" s="2"/>
      <c r="CW60" s="48"/>
    </row>
    <row r="61" spans="2:101" s="16" customFormat="1" ht="15" customHeight="1">
      <c r="B61" s="289">
        <v>4</v>
      </c>
      <c r="C61" s="475" t="s">
        <v>826</v>
      </c>
      <c r="D61" s="476"/>
      <c r="E61" s="476"/>
      <c r="F61" s="476"/>
      <c r="G61" s="476"/>
      <c r="H61" s="476"/>
      <c r="I61" s="476"/>
      <c r="J61" s="476"/>
      <c r="K61" s="476"/>
      <c r="L61" s="476"/>
      <c r="M61" s="476"/>
      <c r="N61" s="476"/>
      <c r="O61" s="476"/>
      <c r="P61" s="476"/>
      <c r="Q61" s="476"/>
      <c r="R61" s="477"/>
      <c r="S61" s="28"/>
      <c r="T61" s="28"/>
      <c r="U61" s="64"/>
      <c r="V61" s="64"/>
      <c r="W61" s="64"/>
      <c r="X61" s="64"/>
      <c r="Y61" s="64"/>
      <c r="Z61" s="64"/>
      <c r="AA61" s="64"/>
      <c r="AB61" s="64"/>
      <c r="AC61" s="64"/>
      <c r="AD61" s="64"/>
      <c r="AE61" s="64"/>
      <c r="AF61" s="64"/>
      <c r="AG61" s="64"/>
      <c r="AH61" s="4"/>
      <c r="AK61" s="2"/>
      <c r="AL61" s="2"/>
      <c r="AM61" s="2"/>
      <c r="AY61"/>
      <c r="BC61" s="48"/>
      <c r="BD61" s="63"/>
      <c r="BE61" s="48"/>
      <c r="BF61" s="62"/>
      <c r="BG61" s="62"/>
      <c r="BH61" s="62"/>
      <c r="BI61" s="62"/>
      <c r="BJ61" s="62"/>
      <c r="BK61" s="62"/>
      <c r="BL61" s="62"/>
      <c r="BM61" s="62"/>
      <c r="BN61" s="62"/>
      <c r="BO61" s="62"/>
      <c r="BP61" s="62"/>
      <c r="BQ61" s="62"/>
      <c r="BR61" s="62"/>
      <c r="BS61" s="62"/>
      <c r="BT61" s="62"/>
      <c r="BU61" s="62"/>
      <c r="BV61" s="62"/>
      <c r="BW61" s="62"/>
      <c r="BX61" s="62"/>
      <c r="BY61" s="62"/>
      <c r="BZ61" s="62"/>
      <c r="CA61" s="3"/>
      <c r="CB61" s="2"/>
      <c r="CC61" s="2"/>
      <c r="CD61" s="2"/>
      <c r="CE61" s="2"/>
      <c r="CW61" s="48"/>
    </row>
    <row r="62" spans="2:101" s="16" customFormat="1" ht="15" customHeight="1">
      <c r="B62" s="289">
        <v>5</v>
      </c>
      <c r="C62" s="475" t="s">
        <v>827</v>
      </c>
      <c r="D62" s="476"/>
      <c r="E62" s="476"/>
      <c r="F62" s="476"/>
      <c r="G62" s="476"/>
      <c r="H62" s="476"/>
      <c r="I62" s="476"/>
      <c r="J62" s="476"/>
      <c r="K62" s="476"/>
      <c r="L62" s="476"/>
      <c r="M62" s="476"/>
      <c r="N62" s="476"/>
      <c r="O62" s="476"/>
      <c r="P62" s="476"/>
      <c r="Q62" s="476"/>
      <c r="R62" s="477"/>
      <c r="S62" s="28"/>
      <c r="T62" s="28"/>
      <c r="U62" s="64"/>
      <c r="V62" s="64"/>
      <c r="W62" s="64"/>
      <c r="X62" s="64"/>
      <c r="Y62" s="64"/>
      <c r="Z62" s="64"/>
      <c r="AA62" s="64"/>
      <c r="AB62" s="64"/>
      <c r="AC62" s="64"/>
      <c r="AD62" s="64"/>
      <c r="AE62" s="64"/>
      <c r="AF62" s="64"/>
      <c r="AG62" s="64"/>
      <c r="AH62" s="4"/>
      <c r="AK62" s="2"/>
      <c r="AL62" s="2"/>
      <c r="AM62" s="2"/>
      <c r="AY62"/>
      <c r="BC62" s="48"/>
      <c r="BD62" s="63"/>
      <c r="BE62" s="48"/>
      <c r="BF62" s="62"/>
      <c r="BG62" s="62"/>
      <c r="BH62" s="62"/>
      <c r="BI62" s="62"/>
      <c r="BJ62" s="62"/>
      <c r="BK62" s="62"/>
      <c r="BL62" s="62"/>
      <c r="BM62" s="62"/>
      <c r="BN62" s="62"/>
      <c r="BO62" s="62"/>
      <c r="BP62" s="62"/>
      <c r="BQ62" s="62"/>
      <c r="BR62" s="62"/>
      <c r="BS62" s="62"/>
      <c r="BT62" s="62"/>
      <c r="BU62" s="62"/>
      <c r="BV62" s="62"/>
      <c r="BW62" s="62"/>
      <c r="BX62" s="62"/>
      <c r="BY62" s="62"/>
      <c r="BZ62" s="62"/>
      <c r="CA62" s="3"/>
      <c r="CB62" s="2"/>
      <c r="CC62" s="2"/>
      <c r="CD62" s="2"/>
      <c r="CE62" s="2"/>
      <c r="CW62" s="48"/>
    </row>
    <row r="63" spans="2:101" s="16" customFormat="1" ht="15" customHeight="1">
      <c r="B63" s="289">
        <v>6</v>
      </c>
      <c r="C63" s="475" t="s">
        <v>828</v>
      </c>
      <c r="D63" s="476"/>
      <c r="E63" s="476"/>
      <c r="F63" s="476"/>
      <c r="G63" s="476"/>
      <c r="H63" s="476"/>
      <c r="I63" s="476"/>
      <c r="J63" s="476"/>
      <c r="K63" s="476"/>
      <c r="L63" s="476"/>
      <c r="M63" s="476"/>
      <c r="N63" s="476"/>
      <c r="O63" s="476"/>
      <c r="P63" s="476"/>
      <c r="Q63" s="476"/>
      <c r="R63" s="477"/>
      <c r="S63" s="28"/>
      <c r="T63" s="28"/>
      <c r="U63" s="64"/>
      <c r="V63" s="64"/>
      <c r="W63" s="64"/>
      <c r="X63" s="64"/>
      <c r="Y63" s="64"/>
      <c r="Z63" s="64"/>
      <c r="AA63" s="64"/>
      <c r="AB63" s="64"/>
      <c r="AC63" s="64"/>
      <c r="AD63" s="64"/>
      <c r="AE63" s="64"/>
      <c r="AF63" s="64"/>
      <c r="AG63" s="64"/>
      <c r="AH63" s="4"/>
      <c r="AK63" s="2"/>
      <c r="AL63" s="2"/>
      <c r="AM63" s="2"/>
      <c r="AY63"/>
      <c r="BC63" s="48"/>
      <c r="BD63" s="63"/>
      <c r="BE63" s="48"/>
      <c r="BF63" s="62"/>
      <c r="BG63" s="62"/>
      <c r="BH63" s="62"/>
      <c r="BI63" s="62"/>
      <c r="BJ63" s="62"/>
      <c r="BK63" s="62"/>
      <c r="BL63" s="62"/>
      <c r="BM63" s="62"/>
      <c r="BN63" s="62"/>
      <c r="BO63" s="62"/>
      <c r="BP63" s="62"/>
      <c r="BQ63" s="62"/>
      <c r="BR63" s="62"/>
      <c r="BS63" s="62"/>
      <c r="BT63" s="62"/>
      <c r="BU63" s="62"/>
      <c r="BV63" s="62"/>
      <c r="BW63" s="62"/>
      <c r="BX63" s="62"/>
      <c r="BY63" s="62"/>
      <c r="BZ63" s="62"/>
      <c r="CA63" s="3"/>
      <c r="CB63" s="2"/>
      <c r="CC63" s="2"/>
      <c r="CD63" s="2"/>
      <c r="CE63" s="2"/>
      <c r="CW63" s="48"/>
    </row>
    <row r="64" spans="2:101" s="16" customFormat="1" ht="15" customHeight="1">
      <c r="B64" s="289">
        <v>7</v>
      </c>
      <c r="C64" s="475" t="s">
        <v>829</v>
      </c>
      <c r="D64" s="476"/>
      <c r="E64" s="476"/>
      <c r="F64" s="476"/>
      <c r="G64" s="476"/>
      <c r="H64" s="476"/>
      <c r="I64" s="476"/>
      <c r="J64" s="476"/>
      <c r="K64" s="476"/>
      <c r="L64" s="476"/>
      <c r="M64" s="476"/>
      <c r="N64" s="476"/>
      <c r="O64" s="476"/>
      <c r="P64" s="476"/>
      <c r="Q64" s="476"/>
      <c r="R64" s="477"/>
      <c r="S64" s="28"/>
      <c r="T64" s="28"/>
      <c r="U64" s="64"/>
      <c r="V64" s="64"/>
      <c r="W64" s="64"/>
      <c r="X64" s="64"/>
      <c r="Y64" s="64"/>
      <c r="Z64" s="64"/>
      <c r="AA64" s="64"/>
      <c r="AB64" s="64"/>
      <c r="AC64" s="64"/>
      <c r="AD64" s="64"/>
      <c r="AE64" s="64"/>
      <c r="AF64" s="64"/>
      <c r="AG64" s="64"/>
      <c r="AH64" s="4"/>
      <c r="AK64" s="2"/>
      <c r="AL64" s="2"/>
      <c r="AM64" s="2"/>
      <c r="AY64"/>
      <c r="BC64" s="48"/>
      <c r="BD64" s="63"/>
      <c r="BE64" s="48"/>
      <c r="BF64" s="62"/>
      <c r="BG64" s="62"/>
      <c r="BH64" s="62"/>
      <c r="BI64" s="62"/>
      <c r="BJ64" s="62"/>
      <c r="BK64" s="62"/>
      <c r="BL64" s="62"/>
      <c r="BM64" s="62"/>
      <c r="BN64" s="62"/>
      <c r="BO64" s="62"/>
      <c r="BP64" s="62"/>
      <c r="BQ64" s="62"/>
      <c r="BR64" s="62"/>
      <c r="BS64" s="62"/>
      <c r="BT64" s="62"/>
      <c r="BU64" s="62"/>
      <c r="BV64" s="62"/>
      <c r="BW64" s="62"/>
      <c r="BX64" s="62"/>
      <c r="BY64" s="62"/>
      <c r="BZ64" s="62"/>
      <c r="CA64" s="3"/>
      <c r="CB64" s="2"/>
      <c r="CC64" s="2"/>
      <c r="CD64" s="2"/>
      <c r="CE64" s="2"/>
      <c r="CW64" s="48"/>
    </row>
    <row r="65" spans="2:101" s="16" customFormat="1" ht="15" customHeight="1">
      <c r="B65" s="288" t="s">
        <v>830</v>
      </c>
      <c r="C65" s="478" t="s">
        <v>831</v>
      </c>
      <c r="D65" s="478"/>
      <c r="E65" s="478"/>
      <c r="F65" s="478"/>
      <c r="G65" s="478"/>
      <c r="H65" s="478"/>
      <c r="I65" s="478"/>
      <c r="J65" s="478"/>
      <c r="K65" s="478"/>
      <c r="L65" s="478"/>
      <c r="M65" s="478"/>
      <c r="N65" s="478"/>
      <c r="O65" s="478"/>
      <c r="P65" s="478"/>
      <c r="Q65" s="478"/>
      <c r="R65" s="479"/>
      <c r="S65" s="28"/>
      <c r="T65" s="28"/>
      <c r="U65" s="64"/>
      <c r="V65" s="64"/>
      <c r="W65" s="64"/>
      <c r="X65" s="64"/>
      <c r="Y65" s="64"/>
      <c r="Z65" s="64"/>
      <c r="AA65" s="64"/>
      <c r="AB65" s="64"/>
      <c r="AC65" s="64"/>
      <c r="AD65" s="64"/>
      <c r="AE65" s="64"/>
      <c r="AF65" s="64"/>
      <c r="AG65" s="64"/>
      <c r="AH65" s="4"/>
      <c r="AK65" s="2"/>
      <c r="AL65" s="2"/>
      <c r="AM65" s="2"/>
      <c r="AY65"/>
      <c r="BC65" s="48"/>
      <c r="BD65" s="63"/>
      <c r="BE65" s="48"/>
      <c r="BF65" s="62"/>
      <c r="BG65" s="62"/>
      <c r="BH65" s="62"/>
      <c r="BI65" s="62"/>
      <c r="BJ65" s="62"/>
      <c r="BK65" s="62"/>
      <c r="BL65" s="62"/>
      <c r="BM65" s="62"/>
      <c r="BN65" s="62"/>
      <c r="BO65" s="62"/>
      <c r="BP65" s="62"/>
      <c r="BQ65" s="62"/>
      <c r="BR65" s="62"/>
      <c r="BS65" s="62"/>
      <c r="BT65" s="62"/>
      <c r="BU65" s="62"/>
      <c r="BV65" s="62"/>
      <c r="BW65" s="62"/>
      <c r="BX65" s="62"/>
      <c r="BY65" s="62"/>
      <c r="BZ65" s="62"/>
      <c r="CA65" s="3"/>
      <c r="CB65" s="2"/>
      <c r="CC65" s="2"/>
      <c r="CD65" s="2"/>
      <c r="CE65" s="2"/>
      <c r="CW65" s="48"/>
    </row>
    <row r="66" spans="2:101" s="16" customFormat="1" ht="15" customHeight="1">
      <c r="B66" s="289">
        <v>8</v>
      </c>
      <c r="C66" s="475" t="s">
        <v>832</v>
      </c>
      <c r="D66" s="476"/>
      <c r="E66" s="476"/>
      <c r="F66" s="476"/>
      <c r="G66" s="476"/>
      <c r="H66" s="476"/>
      <c r="I66" s="476"/>
      <c r="J66" s="476"/>
      <c r="K66" s="476"/>
      <c r="L66" s="476"/>
      <c r="M66" s="476"/>
      <c r="N66" s="476"/>
      <c r="O66" s="476"/>
      <c r="P66" s="476"/>
      <c r="Q66" s="476"/>
      <c r="R66" s="477"/>
      <c r="S66" s="28"/>
      <c r="T66" s="28"/>
      <c r="U66" s="64"/>
      <c r="V66" s="64"/>
      <c r="W66" s="64"/>
      <c r="X66" s="64"/>
      <c r="Y66" s="64"/>
      <c r="Z66" s="64"/>
      <c r="AA66" s="64"/>
      <c r="AB66" s="64"/>
      <c r="AC66" s="64"/>
      <c r="AD66" s="64"/>
      <c r="AE66" s="64"/>
      <c r="AF66" s="64"/>
      <c r="AG66" s="64"/>
      <c r="AH66" s="4"/>
      <c r="AK66" s="2"/>
      <c r="AL66" s="2"/>
      <c r="AM66" s="2"/>
      <c r="AY66"/>
      <c r="BC66" s="48"/>
      <c r="BD66" s="63"/>
      <c r="BE66" s="48"/>
      <c r="BF66" s="62"/>
      <c r="BG66" s="62"/>
      <c r="BH66" s="62"/>
      <c r="BI66" s="62"/>
      <c r="BJ66" s="62"/>
      <c r="BK66" s="62"/>
      <c r="BL66" s="62"/>
      <c r="BM66" s="62"/>
      <c r="BN66" s="62"/>
      <c r="BO66" s="62"/>
      <c r="BP66" s="62"/>
      <c r="BQ66" s="62"/>
      <c r="BR66" s="62"/>
      <c r="BS66" s="62"/>
      <c r="BT66" s="62"/>
      <c r="BU66" s="62"/>
      <c r="BV66" s="62"/>
      <c r="BW66" s="62"/>
      <c r="BX66" s="62"/>
      <c r="BY66" s="62"/>
      <c r="BZ66" s="62"/>
      <c r="CA66" s="3"/>
      <c r="CB66" s="2"/>
      <c r="CC66" s="2"/>
      <c r="CD66" s="2"/>
      <c r="CE66" s="2"/>
      <c r="CW66" s="48"/>
    </row>
    <row r="67" spans="2:101" s="16" customFormat="1" ht="15" customHeight="1">
      <c r="B67" s="289">
        <v>9</v>
      </c>
      <c r="C67" s="475" t="s">
        <v>833</v>
      </c>
      <c r="D67" s="476"/>
      <c r="E67" s="476"/>
      <c r="F67" s="476"/>
      <c r="G67" s="476"/>
      <c r="H67" s="476"/>
      <c r="I67" s="476"/>
      <c r="J67" s="476"/>
      <c r="K67" s="476"/>
      <c r="L67" s="476"/>
      <c r="M67" s="476"/>
      <c r="N67" s="476"/>
      <c r="O67" s="476"/>
      <c r="P67" s="476"/>
      <c r="Q67" s="476"/>
      <c r="R67" s="477"/>
      <c r="S67" s="28"/>
      <c r="T67" s="28"/>
      <c r="U67" s="64"/>
      <c r="V67" s="64"/>
      <c r="W67" s="64"/>
      <c r="X67" s="64"/>
      <c r="Y67" s="64"/>
      <c r="Z67" s="64"/>
      <c r="AA67" s="64"/>
      <c r="AB67" s="64"/>
      <c r="AC67" s="64"/>
      <c r="AD67" s="64"/>
      <c r="AE67" s="64"/>
      <c r="AF67" s="64"/>
      <c r="AG67" s="64"/>
      <c r="AH67" s="4"/>
      <c r="AK67" s="2"/>
      <c r="AL67" s="2"/>
      <c r="AM67" s="2"/>
      <c r="AY67"/>
      <c r="BC67" s="48"/>
      <c r="BD67" s="63"/>
      <c r="BE67" s="48"/>
      <c r="BF67" s="62"/>
      <c r="BG67" s="62"/>
      <c r="BH67" s="62"/>
      <c r="BI67" s="62"/>
      <c r="BJ67" s="62"/>
      <c r="BK67" s="62"/>
      <c r="BL67" s="62"/>
      <c r="BM67" s="62"/>
      <c r="BN67" s="62"/>
      <c r="BO67" s="62"/>
      <c r="BP67" s="62"/>
      <c r="BQ67" s="62"/>
      <c r="BR67" s="62"/>
      <c r="BS67" s="62"/>
      <c r="BT67" s="62"/>
      <c r="BU67" s="62"/>
      <c r="BV67" s="62"/>
      <c r="BW67" s="62"/>
      <c r="BX67" s="62"/>
      <c r="BY67" s="62"/>
      <c r="BZ67" s="62"/>
      <c r="CA67" s="3"/>
      <c r="CB67" s="2"/>
      <c r="CC67" s="2"/>
      <c r="CD67" s="2"/>
      <c r="CE67" s="2"/>
      <c r="CW67" s="48"/>
    </row>
    <row r="68" spans="2:101" s="16" customFormat="1" ht="15" customHeight="1">
      <c r="B68" s="289">
        <v>10</v>
      </c>
      <c r="C68" s="475" t="s">
        <v>834</v>
      </c>
      <c r="D68" s="476"/>
      <c r="E68" s="476"/>
      <c r="F68" s="476"/>
      <c r="G68" s="476"/>
      <c r="H68" s="476"/>
      <c r="I68" s="476"/>
      <c r="J68" s="476"/>
      <c r="K68" s="476"/>
      <c r="L68" s="476"/>
      <c r="M68" s="476"/>
      <c r="N68" s="476"/>
      <c r="O68" s="476"/>
      <c r="P68" s="476"/>
      <c r="Q68" s="476"/>
      <c r="R68" s="477"/>
      <c r="S68" s="28"/>
      <c r="T68" s="28"/>
      <c r="U68" s="64"/>
      <c r="V68" s="64"/>
      <c r="W68" s="64"/>
      <c r="X68" s="64"/>
      <c r="Y68" s="64"/>
      <c r="Z68" s="64"/>
      <c r="AA68" s="64"/>
      <c r="AB68" s="64"/>
      <c r="AC68" s="64"/>
      <c r="AD68" s="64"/>
      <c r="AE68" s="64"/>
      <c r="AF68" s="64"/>
      <c r="AG68" s="64"/>
      <c r="AH68" s="4"/>
      <c r="AK68" s="2"/>
      <c r="AL68" s="2"/>
      <c r="AM68" s="2"/>
      <c r="AY68"/>
      <c r="BC68" s="48"/>
      <c r="BD68" s="63"/>
      <c r="BE68" s="48"/>
      <c r="BF68" s="62"/>
      <c r="BG68" s="62"/>
      <c r="BH68" s="62"/>
      <c r="BI68" s="62"/>
      <c r="BJ68" s="62"/>
      <c r="BK68" s="62"/>
      <c r="BL68" s="62"/>
      <c r="BM68" s="62"/>
      <c r="BN68" s="62"/>
      <c r="BO68" s="62"/>
      <c r="BP68" s="62"/>
      <c r="BQ68" s="62"/>
      <c r="BR68" s="62"/>
      <c r="BS68" s="62"/>
      <c r="BT68" s="62"/>
      <c r="BU68" s="62"/>
      <c r="BV68" s="62"/>
      <c r="BW68" s="62"/>
      <c r="BX68" s="62"/>
      <c r="BY68" s="62"/>
      <c r="BZ68" s="62"/>
      <c r="CA68" s="3"/>
      <c r="CB68" s="2"/>
      <c r="CC68" s="2"/>
      <c r="CD68" s="2"/>
      <c r="CE68" s="2"/>
      <c r="CW68" s="48"/>
    </row>
    <row r="69" spans="2:101" s="16" customFormat="1" ht="15" customHeight="1">
      <c r="B69" s="289">
        <v>11</v>
      </c>
      <c r="C69" s="475" t="s">
        <v>835</v>
      </c>
      <c r="D69" s="476"/>
      <c r="E69" s="476"/>
      <c r="F69" s="476"/>
      <c r="G69" s="476"/>
      <c r="H69" s="476"/>
      <c r="I69" s="476"/>
      <c r="J69" s="476"/>
      <c r="K69" s="476"/>
      <c r="L69" s="476"/>
      <c r="M69" s="476"/>
      <c r="N69" s="476"/>
      <c r="O69" s="476"/>
      <c r="P69" s="476"/>
      <c r="Q69" s="476"/>
      <c r="R69" s="477"/>
      <c r="S69" s="28"/>
      <c r="T69" s="28"/>
      <c r="U69" s="64"/>
      <c r="V69" s="64"/>
      <c r="W69" s="64"/>
      <c r="X69" s="64"/>
      <c r="Y69" s="64"/>
      <c r="Z69" s="64"/>
      <c r="AA69" s="64"/>
      <c r="AB69" s="64"/>
      <c r="AC69" s="64"/>
      <c r="AD69" s="64"/>
      <c r="AE69" s="64"/>
      <c r="AF69" s="64"/>
      <c r="AG69" s="64"/>
      <c r="AH69" s="4"/>
      <c r="AK69" s="2"/>
      <c r="AL69" s="2"/>
      <c r="AM69" s="2"/>
      <c r="AY69"/>
      <c r="BC69" s="48"/>
      <c r="BD69" s="63"/>
      <c r="BE69" s="48"/>
      <c r="BF69" s="62"/>
      <c r="BG69" s="62"/>
      <c r="BH69" s="62"/>
      <c r="BI69" s="62"/>
      <c r="BJ69" s="62"/>
      <c r="BK69" s="62"/>
      <c r="BL69" s="62"/>
      <c r="BM69" s="62"/>
      <c r="BN69" s="62"/>
      <c r="BO69" s="62"/>
      <c r="BP69" s="62"/>
      <c r="BQ69" s="62"/>
      <c r="BR69" s="62"/>
      <c r="BS69" s="62"/>
      <c r="BT69" s="62"/>
      <c r="BU69" s="62"/>
      <c r="BV69" s="62"/>
      <c r="BW69" s="62"/>
      <c r="BX69" s="62"/>
      <c r="BY69" s="62"/>
      <c r="BZ69" s="62"/>
      <c r="CA69" s="3"/>
      <c r="CB69" s="2"/>
      <c r="CC69" s="2"/>
      <c r="CD69" s="2"/>
      <c r="CE69" s="2"/>
      <c r="CW69" s="48"/>
    </row>
    <row r="70" spans="2:101" s="16" customFormat="1" ht="15" customHeight="1">
      <c r="B70" s="289">
        <v>12</v>
      </c>
      <c r="C70" s="475" t="s">
        <v>836</v>
      </c>
      <c r="D70" s="476"/>
      <c r="E70" s="476"/>
      <c r="F70" s="476"/>
      <c r="G70" s="476"/>
      <c r="H70" s="476"/>
      <c r="I70" s="476"/>
      <c r="J70" s="476"/>
      <c r="K70" s="476"/>
      <c r="L70" s="476"/>
      <c r="M70" s="476"/>
      <c r="N70" s="476"/>
      <c r="O70" s="476"/>
      <c r="P70" s="476"/>
      <c r="Q70" s="476"/>
      <c r="R70" s="477"/>
      <c r="S70" s="28"/>
      <c r="T70" s="28"/>
      <c r="U70" s="64"/>
      <c r="V70" s="64"/>
      <c r="W70" s="64"/>
      <c r="X70" s="64"/>
      <c r="Y70" s="64"/>
      <c r="Z70" s="64"/>
      <c r="AA70" s="64"/>
      <c r="AB70" s="64"/>
      <c r="AC70" s="64"/>
      <c r="AD70" s="64"/>
      <c r="AE70" s="64"/>
      <c r="AF70" s="64"/>
      <c r="AG70" s="64"/>
      <c r="AH70" s="4"/>
      <c r="AK70" s="2"/>
      <c r="AL70" s="2"/>
      <c r="AM70" s="2"/>
      <c r="AY70"/>
      <c r="BC70" s="48"/>
      <c r="BD70" s="63"/>
      <c r="BE70" s="48"/>
      <c r="BF70" s="62"/>
      <c r="BG70" s="62"/>
      <c r="BH70" s="62"/>
      <c r="BI70" s="62"/>
      <c r="BJ70" s="62"/>
      <c r="BK70" s="62"/>
      <c r="BL70" s="62"/>
      <c r="BM70" s="62"/>
      <c r="BN70" s="62"/>
      <c r="BO70" s="62"/>
      <c r="BP70" s="62"/>
      <c r="BQ70" s="62"/>
      <c r="BR70" s="62"/>
      <c r="BS70" s="62"/>
      <c r="BT70" s="62"/>
      <c r="BU70" s="62"/>
      <c r="BV70" s="62"/>
      <c r="BW70" s="62"/>
      <c r="BX70" s="62"/>
      <c r="BY70" s="62"/>
      <c r="BZ70" s="62"/>
      <c r="CA70" s="3"/>
      <c r="CB70" s="2"/>
      <c r="CC70" s="2"/>
      <c r="CD70" s="2"/>
      <c r="CE70" s="2"/>
      <c r="CW70" s="48"/>
    </row>
    <row r="71" spans="2:101" s="16" customFormat="1" ht="15" customHeight="1">
      <c r="B71" s="289">
        <v>13</v>
      </c>
      <c r="C71" s="475" t="s">
        <v>837</v>
      </c>
      <c r="D71" s="476"/>
      <c r="E71" s="476"/>
      <c r="F71" s="476"/>
      <c r="G71" s="476"/>
      <c r="H71" s="476"/>
      <c r="I71" s="476"/>
      <c r="J71" s="476"/>
      <c r="K71" s="476"/>
      <c r="L71" s="476"/>
      <c r="M71" s="476"/>
      <c r="N71" s="476"/>
      <c r="O71" s="476"/>
      <c r="P71" s="476"/>
      <c r="Q71" s="476"/>
      <c r="R71" s="477"/>
      <c r="S71" s="28"/>
      <c r="T71" s="28"/>
      <c r="U71" s="64"/>
      <c r="V71" s="64"/>
      <c r="W71" s="64"/>
      <c r="X71" s="64"/>
      <c r="Y71" s="64"/>
      <c r="Z71" s="64"/>
      <c r="AA71" s="64"/>
      <c r="AB71" s="64"/>
      <c r="AC71" s="64"/>
      <c r="AD71" s="64"/>
      <c r="AE71" s="64"/>
      <c r="AF71" s="64"/>
      <c r="AG71" s="64"/>
      <c r="AH71" s="4"/>
      <c r="AK71" s="2"/>
      <c r="AL71" s="2"/>
      <c r="AM71" s="2"/>
      <c r="AY71"/>
      <c r="BC71" s="48"/>
      <c r="BD71" s="63"/>
      <c r="BE71" s="48"/>
      <c r="BF71" s="62"/>
      <c r="BG71" s="62"/>
      <c r="BH71" s="62"/>
      <c r="BI71" s="62"/>
      <c r="BJ71" s="62"/>
      <c r="BK71" s="62"/>
      <c r="BL71" s="62"/>
      <c r="BM71" s="62"/>
      <c r="BN71" s="62"/>
      <c r="BO71" s="62"/>
      <c r="BP71" s="62"/>
      <c r="BQ71" s="62"/>
      <c r="BR71" s="62"/>
      <c r="BS71" s="62"/>
      <c r="BT71" s="62"/>
      <c r="BU71" s="62"/>
      <c r="BV71" s="62"/>
      <c r="BW71" s="62"/>
      <c r="BX71" s="62"/>
      <c r="BY71" s="62"/>
      <c r="BZ71" s="62"/>
      <c r="CA71" s="3"/>
      <c r="CB71" s="2"/>
      <c r="CC71" s="2"/>
      <c r="CD71" s="2"/>
      <c r="CE71" s="2"/>
      <c r="CW71" s="48"/>
    </row>
    <row r="72" spans="2:101" s="16" customFormat="1" ht="15" customHeight="1">
      <c r="B72" s="289">
        <v>14</v>
      </c>
      <c r="C72" s="475" t="s">
        <v>838</v>
      </c>
      <c r="D72" s="476"/>
      <c r="E72" s="476"/>
      <c r="F72" s="476"/>
      <c r="G72" s="476"/>
      <c r="H72" s="476"/>
      <c r="I72" s="476"/>
      <c r="J72" s="476"/>
      <c r="K72" s="476"/>
      <c r="L72" s="476"/>
      <c r="M72" s="476"/>
      <c r="N72" s="476"/>
      <c r="O72" s="476"/>
      <c r="P72" s="476"/>
      <c r="Q72" s="476"/>
      <c r="R72" s="477"/>
      <c r="S72" s="28"/>
      <c r="T72" s="28"/>
      <c r="U72" s="64"/>
      <c r="V72" s="64"/>
      <c r="W72" s="64"/>
      <c r="X72" s="64"/>
      <c r="Y72" s="64"/>
      <c r="Z72" s="64"/>
      <c r="AA72" s="64"/>
      <c r="AB72" s="64"/>
      <c r="AC72" s="64"/>
      <c r="AD72" s="64"/>
      <c r="AE72" s="64"/>
      <c r="AF72" s="64"/>
      <c r="AG72" s="64"/>
      <c r="AH72" s="4"/>
      <c r="AK72" s="2"/>
      <c r="AL72" s="2"/>
      <c r="AM72" s="2"/>
      <c r="AY72"/>
      <c r="BC72" s="48"/>
      <c r="BD72" s="63"/>
      <c r="BE72" s="48"/>
      <c r="BF72" s="62"/>
      <c r="BG72" s="62"/>
      <c r="BH72" s="62"/>
      <c r="BI72" s="62"/>
      <c r="BJ72" s="62"/>
      <c r="BK72" s="62"/>
      <c r="BL72" s="62"/>
      <c r="BM72" s="62"/>
      <c r="BN72" s="62"/>
      <c r="BO72" s="62"/>
      <c r="BP72" s="62"/>
      <c r="BQ72" s="62"/>
      <c r="BR72" s="62"/>
      <c r="BS72" s="62"/>
      <c r="BT72" s="62"/>
      <c r="BU72" s="62"/>
      <c r="BV72" s="62"/>
      <c r="BW72" s="62"/>
      <c r="BX72" s="62"/>
      <c r="BY72" s="62"/>
      <c r="BZ72" s="62"/>
      <c r="CA72" s="3"/>
      <c r="CB72" s="2"/>
      <c r="CC72" s="2"/>
      <c r="CD72" s="2"/>
      <c r="CE72" s="2"/>
      <c r="CW72" s="48"/>
    </row>
    <row r="73" spans="2:101" s="44" customFormat="1" ht="15" customHeight="1">
      <c r="B73" s="288" t="s">
        <v>839</v>
      </c>
      <c r="C73" s="478" t="s">
        <v>790</v>
      </c>
      <c r="D73" s="478"/>
      <c r="E73" s="478"/>
      <c r="F73" s="478"/>
      <c r="G73" s="478"/>
      <c r="H73" s="478"/>
      <c r="I73" s="478"/>
      <c r="J73" s="478"/>
      <c r="K73" s="478"/>
      <c r="L73" s="478"/>
      <c r="M73" s="478"/>
      <c r="N73" s="478"/>
      <c r="O73" s="478"/>
      <c r="P73" s="478"/>
      <c r="Q73" s="478"/>
      <c r="R73" s="479"/>
      <c r="AY73"/>
      <c r="BC73" s="48"/>
      <c r="BD73" s="63"/>
      <c r="BE73" s="48"/>
      <c r="CW73" s="48"/>
    </row>
    <row r="74" spans="2:101" s="44" customFormat="1" ht="31.35" customHeight="1">
      <c r="B74" s="289">
        <v>15</v>
      </c>
      <c r="C74" s="475" t="s">
        <v>840</v>
      </c>
      <c r="D74" s="476"/>
      <c r="E74" s="476"/>
      <c r="F74" s="476"/>
      <c r="G74" s="476"/>
      <c r="H74" s="476"/>
      <c r="I74" s="476"/>
      <c r="J74" s="476"/>
      <c r="K74" s="476"/>
      <c r="L74" s="476"/>
      <c r="M74" s="476"/>
      <c r="N74" s="476"/>
      <c r="O74" s="476"/>
      <c r="P74" s="476"/>
      <c r="Q74" s="476"/>
      <c r="R74" s="477"/>
      <c r="AY74"/>
      <c r="BC74" s="48"/>
      <c r="BD74" s="63"/>
      <c r="BE74" s="48"/>
      <c r="CW74" s="48"/>
    </row>
    <row r="75" spans="2:101" s="44" customFormat="1" ht="31.35" customHeight="1">
      <c r="B75" s="247">
        <v>16</v>
      </c>
      <c r="C75" s="475" t="s">
        <v>841</v>
      </c>
      <c r="D75" s="476"/>
      <c r="E75" s="476"/>
      <c r="F75" s="476"/>
      <c r="G75" s="476"/>
      <c r="H75" s="476"/>
      <c r="I75" s="476"/>
      <c r="J75" s="476"/>
      <c r="K75" s="476"/>
      <c r="L75" s="476"/>
      <c r="M75" s="476"/>
      <c r="N75" s="476"/>
      <c r="O75" s="476"/>
      <c r="P75" s="476"/>
      <c r="Q75" s="476"/>
      <c r="R75" s="477"/>
      <c r="AY75"/>
      <c r="BC75" s="48"/>
      <c r="BD75" s="63"/>
      <c r="BE75" s="48"/>
      <c r="CW75" s="48"/>
    </row>
    <row r="76" spans="2:101" s="44" customFormat="1" ht="31.35" customHeight="1">
      <c r="B76" s="247">
        <v>17</v>
      </c>
      <c r="C76" s="475" t="s">
        <v>842</v>
      </c>
      <c r="D76" s="476"/>
      <c r="E76" s="476"/>
      <c r="F76" s="476"/>
      <c r="G76" s="476"/>
      <c r="H76" s="476"/>
      <c r="I76" s="476"/>
      <c r="J76" s="476"/>
      <c r="K76" s="476"/>
      <c r="L76" s="476"/>
      <c r="M76" s="476"/>
      <c r="N76" s="476"/>
      <c r="O76" s="476"/>
      <c r="P76" s="476"/>
      <c r="Q76" s="476"/>
      <c r="R76" s="477"/>
      <c r="AY76"/>
      <c r="BC76" s="48"/>
      <c r="BD76" s="63"/>
      <c r="BE76" s="48"/>
      <c r="CW76" s="48"/>
    </row>
    <row r="77" spans="2:101" s="44" customFormat="1" ht="31.35" customHeight="1">
      <c r="B77" s="247">
        <v>18</v>
      </c>
      <c r="C77" s="475" t="s">
        <v>843</v>
      </c>
      <c r="D77" s="476"/>
      <c r="E77" s="476"/>
      <c r="F77" s="476"/>
      <c r="G77" s="476"/>
      <c r="H77" s="476"/>
      <c r="I77" s="476"/>
      <c r="J77" s="476"/>
      <c r="K77" s="476"/>
      <c r="L77" s="476"/>
      <c r="M77" s="476"/>
      <c r="N77" s="476"/>
      <c r="O77" s="476"/>
      <c r="P77" s="476"/>
      <c r="Q77" s="476"/>
      <c r="R77" s="477"/>
      <c r="AY77"/>
      <c r="BC77" s="48"/>
      <c r="BD77" s="63"/>
      <c r="BE77" s="48"/>
      <c r="CW77" s="48"/>
    </row>
    <row r="78" spans="2:101" s="44" customFormat="1" ht="31.35" customHeight="1">
      <c r="B78" s="249">
        <v>19</v>
      </c>
      <c r="C78" s="475" t="s">
        <v>844</v>
      </c>
      <c r="D78" s="476"/>
      <c r="E78" s="476"/>
      <c r="F78" s="476"/>
      <c r="G78" s="476"/>
      <c r="H78" s="476"/>
      <c r="I78" s="476"/>
      <c r="J78" s="476"/>
      <c r="K78" s="476"/>
      <c r="L78" s="476"/>
      <c r="M78" s="476"/>
      <c r="N78" s="476"/>
      <c r="O78" s="476"/>
      <c r="P78" s="476"/>
      <c r="Q78" s="476"/>
      <c r="R78" s="477"/>
      <c r="AY78"/>
      <c r="BC78" s="48"/>
      <c r="BD78" s="63"/>
      <c r="BE78" s="48"/>
      <c r="CW78" s="48"/>
    </row>
    <row r="79" spans="2:101" s="44" customFormat="1" ht="31.35" customHeight="1" thickBot="1">
      <c r="B79" s="250">
        <v>20</v>
      </c>
      <c r="C79" s="472" t="s">
        <v>845</v>
      </c>
      <c r="D79" s="473"/>
      <c r="E79" s="473"/>
      <c r="F79" s="473"/>
      <c r="G79" s="473"/>
      <c r="H79" s="473"/>
      <c r="I79" s="473"/>
      <c r="J79" s="473"/>
      <c r="K79" s="473"/>
      <c r="L79" s="473"/>
      <c r="M79" s="473"/>
      <c r="N79" s="473"/>
      <c r="O79" s="473"/>
      <c r="P79" s="473"/>
      <c r="Q79" s="473"/>
      <c r="R79" s="474"/>
      <c r="AY79"/>
      <c r="BC79" s="48"/>
      <c r="BD79" s="63"/>
      <c r="BE79" s="48"/>
      <c r="CW79" s="48"/>
    </row>
    <row r="80" spans="2:101" s="44" customFormat="1" ht="16.5" thickTop="1">
      <c r="AY80"/>
      <c r="BC80" s="48"/>
      <c r="BD80" s="63"/>
      <c r="BE80" s="48"/>
      <c r="CW80" s="48"/>
    </row>
    <row r="81" spans="1:101" s="44" customFormat="1">
      <c r="A81" s="47" t="s">
        <v>680</v>
      </c>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105"/>
      <c r="AT81" s="105"/>
      <c r="AU81" s="105"/>
      <c r="AV81" s="105"/>
      <c r="AW81" s="105"/>
      <c r="AX81" s="105"/>
      <c r="AY81" s="105"/>
      <c r="AZ81" s="105"/>
      <c r="BA81" s="105"/>
      <c r="BB81" s="105"/>
      <c r="BC81" s="48"/>
      <c r="BD81" s="105"/>
      <c r="BE81" s="48"/>
      <c r="CW81" s="48"/>
    </row>
    <row r="82" spans="1:101" s="44" customFormat="1">
      <c r="AY82"/>
      <c r="BD82" s="63"/>
      <c r="BE82" s="63"/>
    </row>
  </sheetData>
  <mergeCells count="60">
    <mergeCell ref="C57:R57"/>
    <mergeCell ref="C65:R65"/>
    <mergeCell ref="D52:R52"/>
    <mergeCell ref="D53:R53"/>
    <mergeCell ref="D54:R54"/>
    <mergeCell ref="C56:R56"/>
    <mergeCell ref="C58:R58"/>
    <mergeCell ref="C61:R61"/>
    <mergeCell ref="C62:R62"/>
    <mergeCell ref="C63:R63"/>
    <mergeCell ref="C64:R64"/>
    <mergeCell ref="C59:R59"/>
    <mergeCell ref="C60:R60"/>
    <mergeCell ref="C79:R79"/>
    <mergeCell ref="C66:R66"/>
    <mergeCell ref="C67:R67"/>
    <mergeCell ref="C68:R68"/>
    <mergeCell ref="C69:R69"/>
    <mergeCell ref="C70:R70"/>
    <mergeCell ref="C71:R71"/>
    <mergeCell ref="C77:R77"/>
    <mergeCell ref="C78:R78"/>
    <mergeCell ref="C72:R72"/>
    <mergeCell ref="C74:R74"/>
    <mergeCell ref="C75:R75"/>
    <mergeCell ref="C76:R76"/>
    <mergeCell ref="C73:R73"/>
    <mergeCell ref="DC7:DF7"/>
    <mergeCell ref="B8:C8"/>
    <mergeCell ref="CY4:DF4"/>
    <mergeCell ref="D51:R51"/>
    <mergeCell ref="B43:R43"/>
    <mergeCell ref="B45:R45"/>
    <mergeCell ref="B47:R47"/>
    <mergeCell ref="D49:R49"/>
    <mergeCell ref="D50:R50"/>
    <mergeCell ref="AP7:AS7"/>
    <mergeCell ref="AT7:AW7"/>
    <mergeCell ref="BA6:BA8"/>
    <mergeCell ref="F6:I6"/>
    <mergeCell ref="F7:I7"/>
    <mergeCell ref="J6:M6"/>
    <mergeCell ref="N6:Q6"/>
    <mergeCell ref="J7:M7"/>
    <mergeCell ref="N7:Q7"/>
    <mergeCell ref="R7:U7"/>
    <mergeCell ref="V6:Y6"/>
    <mergeCell ref="Z6:AC6"/>
    <mergeCell ref="R6:U6"/>
    <mergeCell ref="AY6:AY8"/>
    <mergeCell ref="V7:Y7"/>
    <mergeCell ref="Z7:AC7"/>
    <mergeCell ref="AD7:AG7"/>
    <mergeCell ref="AH7:AK7"/>
    <mergeCell ref="AL7:AO7"/>
    <mergeCell ref="AP6:AS6"/>
    <mergeCell ref="AT6:AW6"/>
    <mergeCell ref="AD6:AG6"/>
    <mergeCell ref="AH6:AK6"/>
    <mergeCell ref="AL6:AO6"/>
  </mergeCells>
  <phoneticPr fontId="9" type="noConversion"/>
  <conditionalFormatting sqref="BD11:BD16">
    <cfRule type="cellIs" dxfId="5" priority="3" operator="equal">
      <formula>0</formula>
    </cfRule>
  </conditionalFormatting>
  <conditionalFormatting sqref="BD20:BD25">
    <cfRule type="cellIs" dxfId="4" priority="2" operator="equal">
      <formula>0</formula>
    </cfRule>
  </conditionalFormatting>
  <conditionalFormatting sqref="BD29:BD34">
    <cfRule type="cellIs" dxfId="3" priority="1" operator="equal">
      <formula>0</formula>
    </cfRule>
  </conditionalFormatting>
  <dataValidations count="2">
    <dataValidation type="decimal" errorStyle="warning" operator="greaterThan" allowBlank="1" showInputMessage="1" showErrorMessage="1" error="An entry of “0” should only be made if there is no numeric suspended solids consent condition in the discharge permit. If this is not the case at this STW please change entry." sqref="B37" xr:uid="{78AF12BB-2B71-4829-81E2-1A78E500E509}">
      <formula1>0</formula1>
    </dataValidation>
    <dataValidation type="custom" errorStyle="warning" showInputMessage="1" showErrorMessage="1" errorTitle="Invalid input" error="An entry of “0” should only be made if there is no numeric UV consent condition in the discharge permit. If this is not the case at this STW please change entry." sqref="B41 H29:H34 AR29:AR34 L29:L34 P29:P34 T29:T34 X29:X34 AB29:AB34 AF29:AF34 AJ29:AJ34 AN29:AN34 AV29:AV34" xr:uid="{C0DEDCD4-4630-4A31-B83C-CD0C40A128B5}">
      <formula1>OR(AND(ISNUMBER(B29),B29&gt;0),B29="None")</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P65"/>
  <sheetViews>
    <sheetView showGridLines="0" zoomScale="80" zoomScaleNormal="80" workbookViewId="0"/>
  </sheetViews>
  <sheetFormatPr defaultColWidth="10.28515625" defaultRowHeight="15" zeroHeight="1"/>
  <cols>
    <col min="1" max="1" width="1.7109375" style="16" customWidth="1"/>
    <col min="2" max="2" width="23.7109375" style="16" customWidth="1"/>
    <col min="3" max="3" width="41.7109375" style="16" bestFit="1" customWidth="1"/>
    <col min="4" max="4" width="12.42578125" style="16" customWidth="1"/>
    <col min="5" max="5" width="7.5703125" style="16" bestFit="1" customWidth="1"/>
    <col min="6" max="16" width="10.28515625" style="16" customWidth="1"/>
    <col min="17" max="17" width="1.85546875" style="16" customWidth="1"/>
    <col min="18" max="18" width="10.28515625" style="16" customWidth="1"/>
    <col min="19" max="19" width="1.85546875" style="16" customWidth="1"/>
    <col min="20" max="20" width="38.140625" style="16" customWidth="1"/>
    <col min="21" max="22" width="1.85546875" style="2" customWidth="1"/>
    <col min="23" max="23" width="32" style="2" customWidth="1"/>
    <col min="24" max="24" width="1.140625" style="103" customWidth="1"/>
    <col min="25" max="37" width="3.7109375" hidden="1" customWidth="1"/>
    <col min="38" max="38" width="1.140625" style="103" hidden="1" customWidth="1"/>
    <col min="39" max="39" width="5.7109375" customWidth="1"/>
    <col min="40" max="40" width="6.5703125" style="16" customWidth="1"/>
    <col min="41" max="41" width="42.28515625" style="16" customWidth="1"/>
    <col min="42" max="43" width="6.5703125" style="16" customWidth="1"/>
    <col min="44" max="44" width="10.85546875" style="16" customWidth="1"/>
    <col min="45" max="112" width="6.5703125" style="16" customWidth="1"/>
    <col min="113" max="113" width="3.28515625" style="16" customWidth="1"/>
    <col min="114" max="16321" width="10.28515625" style="16"/>
    <col min="16322" max="16322" width="10.28515625" style="16" bestFit="1"/>
    <col min="16323" max="16384" width="10.28515625" style="16"/>
  </cols>
  <sheetData>
    <row r="1" spans="2:120" s="102" customFormat="1" ht="23.25">
      <c r="B1" s="348" t="s">
        <v>846</v>
      </c>
      <c r="C1" s="348"/>
      <c r="V1" s="105"/>
      <c r="X1" s="105"/>
      <c r="Y1"/>
      <c r="Z1"/>
      <c r="AA1"/>
      <c r="AB1"/>
      <c r="AC1"/>
      <c r="AD1"/>
      <c r="AE1"/>
      <c r="AF1"/>
      <c r="AG1"/>
      <c r="AH1"/>
      <c r="AI1"/>
      <c r="AJ1"/>
      <c r="AK1"/>
      <c r="AL1" s="105"/>
      <c r="AM1"/>
      <c r="BC1" s="118"/>
      <c r="BD1" s="118"/>
      <c r="BE1" s="119"/>
      <c r="BQ1"/>
      <c r="BR1"/>
      <c r="BS1"/>
      <c r="BT1"/>
      <c r="BU1"/>
      <c r="BV1"/>
      <c r="BW1"/>
      <c r="BX1"/>
      <c r="BY1"/>
      <c r="BZ1"/>
      <c r="CA1" s="63"/>
      <c r="CB1" s="63"/>
      <c r="CC1" s="63"/>
      <c r="CD1" s="63"/>
      <c r="CE1" s="63"/>
      <c r="CF1" s="63"/>
      <c r="CG1" s="63"/>
      <c r="CH1" s="63"/>
      <c r="CI1" s="63"/>
      <c r="CJ1" s="63"/>
      <c r="CK1" s="63"/>
      <c r="CL1" s="63"/>
      <c r="CM1" s="63"/>
      <c r="CN1" s="63"/>
      <c r="CO1" s="63"/>
      <c r="CP1" s="63"/>
      <c r="CQ1" s="63"/>
      <c r="CR1" s="63"/>
      <c r="CS1" s="63"/>
      <c r="CT1" s="63"/>
      <c r="CU1" s="63"/>
      <c r="CV1" s="63"/>
      <c r="CW1" s="63"/>
      <c r="CX1" s="63"/>
      <c r="CY1" s="63"/>
      <c r="DP1" s="105"/>
    </row>
    <row r="2" spans="2:120" s="102" customFormat="1" ht="43.35" customHeight="1">
      <c r="B2" s="346" t="str">
        <f xml:space="preserve"> '7B'!$B$2</f>
        <v>Select company</v>
      </c>
      <c r="C2" s="346"/>
      <c r="V2" s="105"/>
      <c r="X2" s="105"/>
      <c r="Y2"/>
      <c r="Z2"/>
      <c r="AA2"/>
      <c r="AB2"/>
      <c r="AC2"/>
      <c r="AD2"/>
      <c r="AE2"/>
      <c r="AF2"/>
      <c r="AG2"/>
      <c r="AH2"/>
      <c r="AI2"/>
      <c r="AJ2"/>
      <c r="AK2"/>
      <c r="AL2" s="105"/>
      <c r="AM2"/>
      <c r="BC2" s="118"/>
      <c r="BD2" s="118"/>
      <c r="BE2" s="119"/>
      <c r="BQ2"/>
      <c r="BR2"/>
      <c r="BS2"/>
      <c r="BT2"/>
      <c r="BU2"/>
      <c r="BV2"/>
      <c r="BW2"/>
      <c r="BX2"/>
      <c r="BY2"/>
      <c r="BZ2"/>
      <c r="CA2" s="63"/>
      <c r="CB2" s="63"/>
      <c r="CC2" s="63"/>
      <c r="CD2" s="63"/>
      <c r="CE2" s="63"/>
      <c r="CF2" s="63"/>
      <c r="CG2" s="63"/>
      <c r="CH2" s="63"/>
      <c r="CI2" s="63"/>
      <c r="CJ2" s="63"/>
      <c r="CK2" s="63"/>
      <c r="CL2" s="63"/>
      <c r="CM2" s="63"/>
      <c r="CN2" s="63"/>
      <c r="CO2" s="63"/>
      <c r="CP2" s="63"/>
      <c r="CQ2" s="63"/>
      <c r="CR2" s="63"/>
      <c r="CS2" s="63"/>
      <c r="CT2" s="63"/>
      <c r="CU2" s="63"/>
      <c r="CV2" s="63"/>
      <c r="CW2" s="63"/>
      <c r="CX2" s="63"/>
      <c r="CY2" s="63"/>
      <c r="DP2" s="105"/>
    </row>
    <row r="3" spans="2:120" ht="15.75">
      <c r="V3" s="105"/>
      <c r="X3" s="105"/>
      <c r="AL3" s="105"/>
      <c r="BR3"/>
      <c r="BS3"/>
      <c r="BT3"/>
      <c r="BU3"/>
      <c r="BV3"/>
      <c r="BW3"/>
      <c r="BX3"/>
      <c r="BY3"/>
      <c r="BZ3"/>
    </row>
    <row r="4" spans="2:120" ht="19.5">
      <c r="B4" s="120" t="s">
        <v>847</v>
      </c>
      <c r="C4" s="38"/>
      <c r="D4" s="39"/>
      <c r="E4" s="39"/>
      <c r="F4" s="39"/>
      <c r="G4" s="39"/>
      <c r="H4" s="39"/>
      <c r="I4" s="39"/>
      <c r="J4" s="39"/>
      <c r="K4" s="40"/>
      <c r="L4" s="40"/>
      <c r="M4" s="40"/>
      <c r="N4" s="40"/>
      <c r="O4" s="40"/>
      <c r="P4" s="40"/>
      <c r="Q4" s="40"/>
      <c r="R4" s="40"/>
      <c r="S4" s="40"/>
      <c r="T4" s="40"/>
      <c r="U4" s="41"/>
      <c r="V4" s="105"/>
      <c r="W4" s="120" t="s">
        <v>695</v>
      </c>
      <c r="X4" s="105"/>
      <c r="AL4" s="105"/>
      <c r="AN4" s="459" t="s">
        <v>607</v>
      </c>
      <c r="AO4" s="459"/>
      <c r="AP4" s="459"/>
      <c r="AQ4" s="459"/>
      <c r="AR4" s="459"/>
      <c r="AS4" s="115"/>
      <c r="AT4" s="115"/>
      <c r="AU4" s="115"/>
      <c r="AV4" s="115"/>
      <c r="BR4"/>
      <c r="BS4"/>
      <c r="BT4"/>
      <c r="BU4"/>
      <c r="BV4"/>
      <c r="BW4"/>
      <c r="BX4"/>
      <c r="BY4"/>
      <c r="BZ4"/>
    </row>
    <row r="5" spans="2:120" ht="15" customHeight="1" thickBot="1">
      <c r="B5" s="5"/>
      <c r="C5" s="5"/>
      <c r="D5" s="5"/>
      <c r="E5" s="5"/>
      <c r="F5" s="5"/>
      <c r="G5" s="6"/>
      <c r="H5" s="6"/>
      <c r="I5" s="6"/>
      <c r="J5" s="6"/>
      <c r="K5" s="6"/>
      <c r="L5" s="6"/>
      <c r="M5" s="6"/>
      <c r="N5" s="6"/>
      <c r="O5" s="6"/>
      <c r="P5" s="6"/>
      <c r="Q5" s="6"/>
      <c r="R5" s="6"/>
      <c r="S5" s="6"/>
      <c r="T5" s="6"/>
      <c r="V5" s="105"/>
      <c r="X5" s="105"/>
      <c r="AL5" s="105"/>
      <c r="BR5"/>
      <c r="BS5"/>
      <c r="BT5"/>
      <c r="BU5"/>
      <c r="BV5"/>
      <c r="BW5"/>
      <c r="BX5"/>
      <c r="BY5"/>
      <c r="BZ5"/>
    </row>
    <row r="6" spans="2:120" ht="31.15" customHeight="1" thickTop="1" thickBot="1">
      <c r="B6" s="466" t="s">
        <v>608</v>
      </c>
      <c r="C6" s="492"/>
      <c r="D6" s="290" t="s">
        <v>609</v>
      </c>
      <c r="E6" s="291" t="s">
        <v>610</v>
      </c>
      <c r="F6" s="290" t="s">
        <v>682</v>
      </c>
      <c r="G6" s="290" t="s">
        <v>683</v>
      </c>
      <c r="H6" s="290" t="s">
        <v>684</v>
      </c>
      <c r="I6" s="290" t="s">
        <v>685</v>
      </c>
      <c r="J6" s="290" t="s">
        <v>686</v>
      </c>
      <c r="K6" s="290" t="s">
        <v>687</v>
      </c>
      <c r="L6" s="290" t="s">
        <v>688</v>
      </c>
      <c r="M6" s="290" t="s">
        <v>689</v>
      </c>
      <c r="N6" s="290" t="s">
        <v>690</v>
      </c>
      <c r="O6" s="290" t="s">
        <v>691</v>
      </c>
      <c r="P6" s="292" t="s">
        <v>697</v>
      </c>
      <c r="R6" s="181" t="s">
        <v>612</v>
      </c>
      <c r="T6" s="293" t="s">
        <v>613</v>
      </c>
      <c r="U6" s="42"/>
      <c r="V6" s="105"/>
      <c r="W6" s="42"/>
      <c r="X6" s="105"/>
      <c r="AL6" s="105"/>
      <c r="BR6"/>
      <c r="BS6"/>
      <c r="BT6"/>
      <c r="BU6"/>
      <c r="BV6"/>
      <c r="BW6"/>
      <c r="BX6"/>
      <c r="BY6"/>
      <c r="BZ6"/>
    </row>
    <row r="7" spans="2:120" ht="14.25" customHeight="1" thickTop="1" thickBot="1">
      <c r="B7" s="5"/>
      <c r="C7" s="5"/>
      <c r="D7" s="5"/>
      <c r="E7" s="5"/>
      <c r="F7" s="4"/>
      <c r="G7" s="4"/>
      <c r="H7" s="6"/>
      <c r="I7" s="6"/>
      <c r="J7" s="6"/>
      <c r="K7" s="6"/>
      <c r="L7" s="6"/>
      <c r="M7" s="6"/>
      <c r="N7" s="6"/>
      <c r="O7" s="6"/>
      <c r="P7" s="6"/>
      <c r="R7" s="44"/>
      <c r="U7" s="43"/>
      <c r="V7" s="105"/>
      <c r="W7" s="43"/>
      <c r="X7" s="105"/>
      <c r="AL7" s="105"/>
      <c r="BR7"/>
      <c r="BS7"/>
      <c r="BT7"/>
      <c r="BU7"/>
      <c r="BV7"/>
      <c r="BW7"/>
      <c r="BX7"/>
      <c r="BY7"/>
      <c r="BZ7"/>
    </row>
    <row r="8" spans="2:120" ht="14.25" customHeight="1" thickTop="1" thickBot="1">
      <c r="B8" s="298" t="s">
        <v>616</v>
      </c>
      <c r="C8" s="299" t="s">
        <v>848</v>
      </c>
      <c r="D8" s="5"/>
      <c r="E8" s="5"/>
      <c r="F8" s="4"/>
      <c r="G8" s="4"/>
      <c r="H8" s="6"/>
      <c r="I8" s="6"/>
      <c r="J8" s="6"/>
      <c r="K8" s="6"/>
      <c r="L8" s="6"/>
      <c r="M8" s="6"/>
      <c r="N8" s="6"/>
      <c r="O8" s="6"/>
      <c r="P8" s="6"/>
      <c r="R8" s="44"/>
      <c r="U8" s="7"/>
      <c r="V8" s="105"/>
      <c r="W8" s="7"/>
      <c r="X8" s="105"/>
      <c r="Y8" s="143" t="s">
        <v>615</v>
      </c>
      <c r="AL8" s="105"/>
      <c r="AN8" s="316" t="s">
        <v>616</v>
      </c>
      <c r="AO8" s="317" t="s">
        <v>848</v>
      </c>
      <c r="AP8" s="107"/>
      <c r="AQ8" s="5"/>
      <c r="AR8" s="5"/>
      <c r="BR8"/>
      <c r="BS8"/>
      <c r="BT8"/>
      <c r="BU8"/>
      <c r="BV8"/>
      <c r="BW8"/>
      <c r="BX8"/>
      <c r="BY8"/>
      <c r="BZ8"/>
    </row>
    <row r="9" spans="2:120" ht="14.25" customHeight="1" thickTop="1" thickBot="1">
      <c r="B9" s="300">
        <v>1</v>
      </c>
      <c r="C9" s="272" t="s">
        <v>849</v>
      </c>
      <c r="D9" s="273" t="s">
        <v>850</v>
      </c>
      <c r="E9" s="273">
        <v>2</v>
      </c>
      <c r="F9" s="301"/>
      <c r="G9" s="301"/>
      <c r="H9" s="301"/>
      <c r="I9" s="301"/>
      <c r="J9" s="301"/>
      <c r="K9" s="301"/>
      <c r="L9" s="301"/>
      <c r="M9" s="301"/>
      <c r="N9" s="301"/>
      <c r="O9" s="301"/>
      <c r="P9" s="302"/>
      <c r="R9" s="295"/>
      <c r="T9" s="294"/>
      <c r="U9" s="7"/>
      <c r="V9" s="105"/>
      <c r="W9" s="144" t="str">
        <f>IF(SUM(Y9:AI9)=0, "", $Y$8)</f>
        <v>Please complete all cells in row</v>
      </c>
      <c r="X9" s="105"/>
      <c r="Y9" s="143">
        <f t="shared" ref="Y9:AI10" si="0">IF(ISNUMBER(F9), 0, 1)</f>
        <v>1</v>
      </c>
      <c r="Z9" s="143">
        <f t="shared" si="0"/>
        <v>1</v>
      </c>
      <c r="AA9" s="143">
        <f t="shared" si="0"/>
        <v>1</v>
      </c>
      <c r="AB9" s="143">
        <f t="shared" si="0"/>
        <v>1</v>
      </c>
      <c r="AC9" s="143">
        <f t="shared" si="0"/>
        <v>1</v>
      </c>
      <c r="AD9" s="143">
        <f t="shared" si="0"/>
        <v>1</v>
      </c>
      <c r="AE9" s="143">
        <f t="shared" si="0"/>
        <v>1</v>
      </c>
      <c r="AF9" s="143">
        <f t="shared" si="0"/>
        <v>1</v>
      </c>
      <c r="AG9" s="143">
        <f t="shared" si="0"/>
        <v>1</v>
      </c>
      <c r="AH9" s="143">
        <f t="shared" si="0"/>
        <v>1</v>
      </c>
      <c r="AI9" s="143">
        <f t="shared" si="0"/>
        <v>1</v>
      </c>
      <c r="AJ9" s="143"/>
      <c r="AK9" s="143"/>
      <c r="AL9" s="105"/>
      <c r="AN9" s="211">
        <v>1</v>
      </c>
      <c r="AO9" s="318" t="s">
        <v>849</v>
      </c>
      <c r="AP9" s="192" t="s">
        <v>850</v>
      </c>
      <c r="AQ9" s="193">
        <v>3</v>
      </c>
      <c r="AR9" s="319" t="s">
        <v>851</v>
      </c>
    </row>
    <row r="10" spans="2:120" ht="14.25" customHeight="1" thickBot="1">
      <c r="B10" s="303">
        <v>2</v>
      </c>
      <c r="C10" s="112" t="s">
        <v>852</v>
      </c>
      <c r="D10" s="114" t="s">
        <v>850</v>
      </c>
      <c r="E10" s="114">
        <v>2</v>
      </c>
      <c r="F10" s="126"/>
      <c r="G10" s="126"/>
      <c r="H10" s="126"/>
      <c r="I10" s="126"/>
      <c r="J10" s="126"/>
      <c r="K10" s="126"/>
      <c r="L10" s="126"/>
      <c r="M10" s="126"/>
      <c r="N10" s="126"/>
      <c r="O10" s="126"/>
      <c r="P10" s="304"/>
      <c r="R10" s="233" t="s">
        <v>853</v>
      </c>
      <c r="T10" s="233"/>
      <c r="U10" s="7"/>
      <c r="V10" s="105"/>
      <c r="W10" s="144" t="str">
        <f>IF(SUM(Y10:AI10)=0, "", $Y$8)</f>
        <v>Please complete all cells in row</v>
      </c>
      <c r="X10" s="105"/>
      <c r="Y10" s="143">
        <f t="shared" si="0"/>
        <v>1</v>
      </c>
      <c r="Z10" s="143">
        <f t="shared" si="0"/>
        <v>1</v>
      </c>
      <c r="AA10" s="143">
        <f t="shared" si="0"/>
        <v>1</v>
      </c>
      <c r="AB10" s="143">
        <f t="shared" si="0"/>
        <v>1</v>
      </c>
      <c r="AC10" s="143">
        <f t="shared" si="0"/>
        <v>1</v>
      </c>
      <c r="AD10" s="143">
        <f t="shared" si="0"/>
        <v>1</v>
      </c>
      <c r="AE10" s="143">
        <f t="shared" si="0"/>
        <v>1</v>
      </c>
      <c r="AF10" s="143">
        <f t="shared" si="0"/>
        <v>1</v>
      </c>
      <c r="AG10" s="143">
        <f t="shared" si="0"/>
        <v>1</v>
      </c>
      <c r="AH10" s="143">
        <f t="shared" si="0"/>
        <v>1</v>
      </c>
      <c r="AI10" s="143">
        <f t="shared" si="0"/>
        <v>1</v>
      </c>
      <c r="AL10" s="105"/>
      <c r="AN10" s="320">
        <v>2</v>
      </c>
      <c r="AO10" s="97" t="s">
        <v>852</v>
      </c>
      <c r="AP10" s="98" t="s">
        <v>850</v>
      </c>
      <c r="AQ10" s="99">
        <v>3</v>
      </c>
      <c r="AR10" s="321" t="s">
        <v>854</v>
      </c>
    </row>
    <row r="11" spans="2:120" s="45" customFormat="1" ht="37.15" customHeight="1" thickBot="1">
      <c r="B11" s="274">
        <v>3</v>
      </c>
      <c r="C11" s="305" t="s">
        <v>855</v>
      </c>
      <c r="D11" s="276" t="s">
        <v>856</v>
      </c>
      <c r="E11" s="276">
        <v>2</v>
      </c>
      <c r="F11" s="306">
        <f t="shared" ref="F11:P11" si="1" xml:space="preserve"> IFERROR( F9 / F10, 0 )</f>
        <v>0</v>
      </c>
      <c r="G11" s="307">
        <f t="shared" si="1"/>
        <v>0</v>
      </c>
      <c r="H11" s="307">
        <f t="shared" si="1"/>
        <v>0</v>
      </c>
      <c r="I11" s="307">
        <f t="shared" si="1"/>
        <v>0</v>
      </c>
      <c r="J11" s="307">
        <f t="shared" si="1"/>
        <v>0</v>
      </c>
      <c r="K11" s="307">
        <f t="shared" si="1"/>
        <v>0</v>
      </c>
      <c r="L11" s="307">
        <f t="shared" si="1"/>
        <v>0</v>
      </c>
      <c r="M11" s="307">
        <f t="shared" si="1"/>
        <v>0</v>
      </c>
      <c r="N11" s="307">
        <f t="shared" si="1"/>
        <v>0</v>
      </c>
      <c r="O11" s="307">
        <f t="shared" si="1"/>
        <v>0</v>
      </c>
      <c r="P11" s="308">
        <f t="shared" si="1"/>
        <v>0</v>
      </c>
      <c r="R11" s="234"/>
      <c r="T11" s="234"/>
      <c r="U11" s="7"/>
      <c r="V11" s="105"/>
      <c r="W11" s="7"/>
      <c r="X11" s="105"/>
      <c r="Y11"/>
      <c r="Z11"/>
      <c r="AA11"/>
      <c r="AB11"/>
      <c r="AC11"/>
      <c r="AD11"/>
      <c r="AE11"/>
      <c r="AF11"/>
      <c r="AG11"/>
      <c r="AH11"/>
      <c r="AI11"/>
      <c r="AJ11"/>
      <c r="AK11"/>
      <c r="AL11" s="105"/>
      <c r="AM11"/>
      <c r="AN11" s="322">
        <v>3</v>
      </c>
      <c r="AO11" s="323" t="s">
        <v>855</v>
      </c>
      <c r="AP11" s="324" t="s">
        <v>856</v>
      </c>
      <c r="AQ11" s="325">
        <v>2</v>
      </c>
      <c r="AR11" s="326" t="s">
        <v>857</v>
      </c>
    </row>
    <row r="12" spans="2:120" s="44" customFormat="1" ht="17.25" thickTop="1" thickBot="1">
      <c r="V12" s="105"/>
      <c r="X12" s="105"/>
      <c r="Y12"/>
      <c r="Z12"/>
      <c r="AA12"/>
      <c r="AB12"/>
      <c r="AC12"/>
      <c r="AD12"/>
      <c r="AE12"/>
      <c r="AF12"/>
      <c r="AG12"/>
      <c r="AH12"/>
      <c r="AI12"/>
      <c r="AJ12"/>
      <c r="AK12"/>
      <c r="AL12" s="105"/>
      <c r="AM12"/>
    </row>
    <row r="13" spans="2:120" s="45" customFormat="1" ht="36.75" customHeight="1" thickTop="1" thickBot="1">
      <c r="B13" s="298" t="s">
        <v>655</v>
      </c>
      <c r="C13" s="299" t="s">
        <v>858</v>
      </c>
      <c r="D13" s="5"/>
      <c r="E13" s="5"/>
      <c r="F13" s="4"/>
      <c r="G13" s="4"/>
      <c r="H13" s="6"/>
      <c r="I13" s="6"/>
      <c r="J13" s="6"/>
      <c r="K13" s="6"/>
      <c r="L13" s="6"/>
      <c r="M13" s="6"/>
      <c r="N13" s="6"/>
      <c r="O13" s="6"/>
      <c r="P13" s="6"/>
      <c r="R13" s="44"/>
      <c r="U13" s="7"/>
      <c r="V13" s="105"/>
      <c r="W13" s="7"/>
      <c r="X13" s="105"/>
      <c r="Y13"/>
      <c r="Z13"/>
      <c r="AA13"/>
      <c r="AB13"/>
      <c r="AC13"/>
      <c r="AD13"/>
      <c r="AE13"/>
      <c r="AF13"/>
      <c r="AG13"/>
      <c r="AH13"/>
      <c r="AI13"/>
      <c r="AJ13"/>
      <c r="AK13"/>
      <c r="AL13" s="105"/>
      <c r="AM13"/>
      <c r="AN13" s="298" t="s">
        <v>655</v>
      </c>
      <c r="AO13" s="299" t="s">
        <v>858</v>
      </c>
      <c r="AP13" s="5"/>
      <c r="AQ13" s="5"/>
    </row>
    <row r="14" spans="2:120" s="44" customFormat="1" ht="14.25" customHeight="1" thickTop="1" thickBot="1">
      <c r="B14" s="309">
        <v>4</v>
      </c>
      <c r="C14" s="310" t="s">
        <v>859</v>
      </c>
      <c r="D14" s="311" t="s">
        <v>748</v>
      </c>
      <c r="E14" s="312">
        <v>0</v>
      </c>
      <c r="F14" s="313"/>
      <c r="G14" s="313"/>
      <c r="H14" s="313"/>
      <c r="I14" s="313"/>
      <c r="J14" s="313"/>
      <c r="K14" s="313"/>
      <c r="L14" s="313"/>
      <c r="M14" s="313"/>
      <c r="N14" s="313"/>
      <c r="O14" s="313"/>
      <c r="P14" s="314"/>
      <c r="R14" s="297"/>
      <c r="T14" s="296"/>
      <c r="V14" s="105"/>
      <c r="W14" s="144" t="str">
        <f>IF(SUM(Y14:AI14)=0, "", $Y$8)</f>
        <v>Please complete all cells in row</v>
      </c>
      <c r="X14" s="105"/>
      <c r="Y14" s="143">
        <f t="shared" ref="Y14:AI14" si="2">IF(ISNUMBER(F14), 0, 1)</f>
        <v>1</v>
      </c>
      <c r="Z14" s="143">
        <f t="shared" si="2"/>
        <v>1</v>
      </c>
      <c r="AA14" s="143">
        <f t="shared" si="2"/>
        <v>1</v>
      </c>
      <c r="AB14" s="143">
        <f t="shared" si="2"/>
        <v>1</v>
      </c>
      <c r="AC14" s="143">
        <f t="shared" si="2"/>
        <v>1</v>
      </c>
      <c r="AD14" s="143">
        <f t="shared" si="2"/>
        <v>1</v>
      </c>
      <c r="AE14" s="143">
        <f t="shared" si="2"/>
        <v>1</v>
      </c>
      <c r="AF14" s="143">
        <f t="shared" si="2"/>
        <v>1</v>
      </c>
      <c r="AG14" s="143">
        <f t="shared" si="2"/>
        <v>1</v>
      </c>
      <c r="AH14" s="143">
        <f t="shared" si="2"/>
        <v>1</v>
      </c>
      <c r="AI14" s="143">
        <f t="shared" si="2"/>
        <v>1</v>
      </c>
      <c r="AJ14"/>
      <c r="AK14"/>
      <c r="AL14" s="105"/>
      <c r="AM14"/>
      <c r="AN14" s="309">
        <v>4</v>
      </c>
      <c r="AO14" s="310" t="s">
        <v>859</v>
      </c>
      <c r="AP14" s="311" t="s">
        <v>748</v>
      </c>
      <c r="AQ14" s="312">
        <v>0</v>
      </c>
      <c r="AR14" s="327" t="s">
        <v>860</v>
      </c>
    </row>
    <row r="15" spans="2:120" s="44" customFormat="1" ht="14.25" customHeight="1" thickTop="1">
      <c r="V15" s="105"/>
      <c r="X15" s="105"/>
      <c r="Y15"/>
      <c r="Z15"/>
      <c r="AA15"/>
      <c r="AB15"/>
      <c r="AC15"/>
      <c r="AD15"/>
      <c r="AE15"/>
      <c r="AF15"/>
      <c r="AG15"/>
      <c r="AH15"/>
      <c r="AI15"/>
      <c r="AJ15"/>
      <c r="AK15"/>
      <c r="AL15" s="105"/>
      <c r="AM15"/>
    </row>
    <row r="16" spans="2:120" ht="14.25" customHeight="1">
      <c r="B16" s="12" t="s">
        <v>659</v>
      </c>
      <c r="C16" s="12"/>
      <c r="D16" s="13"/>
      <c r="E16" s="14"/>
      <c r="F16" s="14"/>
      <c r="G16" s="14"/>
      <c r="H16" s="14"/>
      <c r="I16" s="15"/>
      <c r="J16" s="15"/>
      <c r="K16" s="15"/>
      <c r="L16" s="15"/>
      <c r="M16" s="2"/>
      <c r="N16" s="2"/>
      <c r="O16" s="2"/>
      <c r="P16" s="2"/>
      <c r="Q16" s="2"/>
      <c r="R16" s="2"/>
      <c r="S16" s="2"/>
      <c r="T16" s="2"/>
      <c r="U16" s="7"/>
      <c r="V16" s="105"/>
      <c r="W16" s="7"/>
      <c r="X16" s="105"/>
      <c r="AL16" s="105"/>
    </row>
    <row r="17" spans="2:38" ht="14.25" customHeight="1">
      <c r="B17" s="122"/>
      <c r="C17" s="17" t="s">
        <v>660</v>
      </c>
      <c r="D17" s="13"/>
      <c r="E17" s="14"/>
      <c r="F17" s="14"/>
      <c r="G17" s="14"/>
      <c r="H17" s="14"/>
      <c r="I17" s="15"/>
      <c r="J17" s="15"/>
      <c r="K17" s="15"/>
      <c r="L17" s="15"/>
      <c r="M17" s="2"/>
      <c r="N17" s="2"/>
      <c r="O17" s="2"/>
      <c r="P17" s="2"/>
      <c r="Q17" s="2"/>
      <c r="R17" s="2"/>
      <c r="S17" s="2"/>
      <c r="T17" s="2"/>
      <c r="U17" s="7"/>
      <c r="V17" s="105"/>
      <c r="W17" s="7"/>
      <c r="X17" s="105"/>
      <c r="AL17" s="105"/>
    </row>
    <row r="18" spans="2:38" ht="14.25" customHeight="1">
      <c r="B18" s="123"/>
      <c r="C18" s="17" t="s">
        <v>661</v>
      </c>
      <c r="D18" s="18"/>
      <c r="E18" s="19"/>
      <c r="F18" s="19"/>
      <c r="G18" s="19"/>
      <c r="H18" s="19"/>
      <c r="I18" s="19"/>
      <c r="J18" s="19"/>
      <c r="K18" s="19"/>
      <c r="L18" s="19"/>
      <c r="M18" s="20"/>
      <c r="N18" s="19"/>
      <c r="O18" s="19"/>
      <c r="P18" s="19"/>
      <c r="Q18" s="19"/>
      <c r="R18" s="19"/>
      <c r="S18" s="19"/>
      <c r="T18" s="19"/>
      <c r="U18" s="7"/>
      <c r="V18" s="105"/>
      <c r="W18" s="7"/>
      <c r="X18" s="105"/>
      <c r="AL18" s="105"/>
    </row>
    <row r="19" spans="2:38" ht="14.25" customHeight="1">
      <c r="B19" s="124"/>
      <c r="C19" s="17" t="s">
        <v>662</v>
      </c>
      <c r="D19" s="21"/>
      <c r="E19" s="19"/>
      <c r="F19" s="19"/>
      <c r="G19" s="19"/>
      <c r="H19" s="19"/>
      <c r="I19" s="19"/>
      <c r="J19" s="19"/>
      <c r="K19" s="19"/>
      <c r="L19" s="19"/>
      <c r="M19" s="20"/>
      <c r="N19" s="19"/>
      <c r="O19" s="19"/>
      <c r="P19" s="19"/>
      <c r="Q19" s="19"/>
      <c r="R19" s="44"/>
      <c r="S19" s="44"/>
      <c r="T19" s="44"/>
      <c r="U19" s="7"/>
      <c r="V19" s="105"/>
      <c r="W19" s="7"/>
      <c r="X19" s="105"/>
      <c r="AL19" s="105"/>
    </row>
    <row r="20" spans="2:38" ht="14.25" customHeight="1">
      <c r="B20" s="22"/>
      <c r="C20" s="17" t="s">
        <v>663</v>
      </c>
      <c r="D20" s="18"/>
      <c r="E20" s="19"/>
      <c r="F20" s="19"/>
      <c r="G20" s="19"/>
      <c r="H20" s="19"/>
      <c r="I20" s="19"/>
      <c r="J20" s="19"/>
      <c r="K20" s="19"/>
      <c r="L20" s="19"/>
      <c r="M20" s="20"/>
      <c r="N20" s="19"/>
      <c r="O20" s="19"/>
      <c r="P20" s="19"/>
      <c r="Q20" s="19"/>
      <c r="R20" s="44"/>
      <c r="S20" s="44"/>
      <c r="T20" s="44"/>
      <c r="U20" s="7"/>
      <c r="V20" s="105"/>
      <c r="W20" s="7"/>
      <c r="X20" s="105"/>
      <c r="AL20" s="105"/>
    </row>
    <row r="21" spans="2:38" ht="14.25" customHeight="1">
      <c r="B21" s="125"/>
      <c r="C21" s="17" t="s">
        <v>664</v>
      </c>
      <c r="D21" s="18"/>
      <c r="E21" s="19"/>
      <c r="F21" s="19"/>
      <c r="G21" s="19"/>
      <c r="H21" s="19"/>
      <c r="I21" s="19"/>
      <c r="J21" s="19"/>
      <c r="K21" s="19"/>
      <c r="L21" s="19"/>
      <c r="M21" s="20"/>
      <c r="N21" s="19"/>
      <c r="O21" s="19"/>
      <c r="P21" s="19"/>
      <c r="Q21" s="19"/>
      <c r="R21" s="44"/>
      <c r="S21" s="44"/>
      <c r="T21" s="44"/>
      <c r="U21" s="7"/>
      <c r="V21" s="105"/>
      <c r="W21" s="7"/>
      <c r="X21" s="105"/>
      <c r="AL21" s="105"/>
    </row>
    <row r="22" spans="2:38" ht="14.25" customHeight="1" thickBot="1">
      <c r="B22" s="19"/>
      <c r="C22" s="24"/>
      <c r="D22" s="24"/>
      <c r="E22" s="19"/>
      <c r="F22" s="19"/>
      <c r="G22" s="19"/>
      <c r="H22" s="19"/>
      <c r="I22" s="19"/>
      <c r="J22" s="19"/>
      <c r="K22" s="19"/>
      <c r="L22" s="19"/>
      <c r="M22" s="20"/>
      <c r="N22" s="19"/>
      <c r="O22" s="19"/>
      <c r="P22" s="19"/>
      <c r="Q22" s="19"/>
      <c r="R22" s="44"/>
      <c r="S22" s="44"/>
      <c r="T22" s="44"/>
      <c r="U22" s="7"/>
      <c r="V22" s="105"/>
      <c r="W22" s="7"/>
      <c r="X22" s="105"/>
      <c r="AL22" s="105"/>
    </row>
    <row r="23" spans="2:38" ht="17.25" thickTop="1" thickBot="1">
      <c r="B23" s="463" t="s">
        <v>665</v>
      </c>
      <c r="C23" s="500"/>
      <c r="D23" s="500"/>
      <c r="E23" s="500"/>
      <c r="F23" s="500"/>
      <c r="G23" s="500"/>
      <c r="H23" s="500"/>
      <c r="I23" s="500"/>
      <c r="J23" s="500"/>
      <c r="K23" s="500"/>
      <c r="L23" s="500"/>
      <c r="M23" s="500"/>
      <c r="N23" s="500"/>
      <c r="O23" s="500"/>
      <c r="P23" s="500"/>
      <c r="Q23" s="501"/>
      <c r="R23" s="44"/>
      <c r="S23" s="44"/>
      <c r="T23" s="44"/>
      <c r="U23" s="7"/>
      <c r="V23" s="105"/>
      <c r="W23" s="7"/>
      <c r="X23" s="105"/>
      <c r="AL23" s="105"/>
    </row>
    <row r="24" spans="2:38" customFormat="1" ht="17.25" thickTop="1" thickBot="1">
      <c r="V24" s="105"/>
      <c r="X24" s="105"/>
    </row>
    <row r="25" spans="2:38" ht="14.25" customHeight="1" thickTop="1" thickBot="1">
      <c r="B25" s="494" t="s">
        <v>861</v>
      </c>
      <c r="C25" s="495"/>
      <c r="D25" s="495"/>
      <c r="E25" s="495"/>
      <c r="F25" s="495"/>
      <c r="G25" s="495"/>
      <c r="H25" s="495"/>
      <c r="I25" s="495"/>
      <c r="J25" s="495"/>
      <c r="K25" s="495"/>
      <c r="L25" s="495"/>
      <c r="M25" s="495"/>
      <c r="N25" s="495"/>
      <c r="O25" s="495"/>
      <c r="P25" s="495"/>
      <c r="Q25" s="496"/>
      <c r="R25" s="44"/>
      <c r="S25" s="44"/>
      <c r="T25" s="44"/>
      <c r="U25" s="7"/>
      <c r="V25" s="105"/>
      <c r="W25" s="7"/>
      <c r="X25" s="105"/>
      <c r="AL25" s="105"/>
    </row>
    <row r="26" spans="2:38" ht="12.75" customHeight="1" thickTop="1" thickBot="1">
      <c r="B26" s="497"/>
      <c r="C26" s="498"/>
      <c r="D26" s="498"/>
      <c r="E26" s="498"/>
      <c r="F26" s="498"/>
      <c r="G26" s="498"/>
      <c r="H26" s="498"/>
      <c r="I26" s="498"/>
      <c r="J26" s="498"/>
      <c r="K26" s="498"/>
      <c r="L26" s="498"/>
      <c r="M26" s="498"/>
      <c r="N26" s="498"/>
      <c r="O26" s="498"/>
      <c r="P26" s="498"/>
      <c r="Q26" s="499"/>
      <c r="R26" s="44"/>
      <c r="S26" s="44"/>
      <c r="T26" s="44"/>
      <c r="U26" s="7"/>
      <c r="V26" s="105"/>
      <c r="W26" s="7"/>
      <c r="X26" s="105"/>
      <c r="AL26" s="105"/>
    </row>
    <row r="27" spans="2:38" ht="15" customHeight="1" thickTop="1" thickBot="1">
      <c r="B27" s="5"/>
      <c r="C27" s="5"/>
      <c r="D27" s="5"/>
      <c r="E27" s="5"/>
      <c r="F27" s="5"/>
      <c r="G27" s="5"/>
      <c r="H27" s="5"/>
      <c r="I27" s="6"/>
      <c r="J27" s="6"/>
      <c r="K27" s="6"/>
      <c r="L27" s="6"/>
      <c r="M27" s="6"/>
      <c r="N27" s="6"/>
      <c r="O27" s="6"/>
      <c r="P27" s="6"/>
      <c r="Q27" s="6"/>
      <c r="R27" s="44"/>
      <c r="S27" s="44"/>
      <c r="T27" s="44"/>
      <c r="U27" s="7"/>
      <c r="V27" s="105"/>
      <c r="W27" s="7"/>
      <c r="X27" s="105"/>
      <c r="AL27" s="105"/>
    </row>
    <row r="28" spans="2:38" ht="15" customHeight="1" thickTop="1">
      <c r="B28" s="223" t="s">
        <v>667</v>
      </c>
      <c r="C28" s="485" t="s">
        <v>668</v>
      </c>
      <c r="D28" s="485"/>
      <c r="E28" s="485"/>
      <c r="F28" s="485"/>
      <c r="G28" s="485"/>
      <c r="H28" s="485"/>
      <c r="I28" s="485"/>
      <c r="J28" s="485"/>
      <c r="K28" s="485"/>
      <c r="L28" s="485"/>
      <c r="M28" s="485"/>
      <c r="N28" s="485"/>
      <c r="O28" s="485"/>
      <c r="P28" s="485"/>
      <c r="Q28" s="502"/>
      <c r="R28" s="44"/>
      <c r="S28" s="44"/>
      <c r="T28" s="44"/>
      <c r="V28" s="105"/>
      <c r="X28" s="105"/>
      <c r="AL28" s="105"/>
    </row>
    <row r="29" spans="2:38" ht="15" customHeight="1">
      <c r="B29" s="315" t="s">
        <v>822</v>
      </c>
      <c r="C29" s="488" t="str">
        <f>$C$8</f>
        <v xml:space="preserve">Seasonality - peak </v>
      </c>
      <c r="D29" s="489"/>
      <c r="E29" s="489"/>
      <c r="F29" s="489"/>
      <c r="G29" s="489"/>
      <c r="H29" s="489"/>
      <c r="I29" s="489"/>
      <c r="J29" s="489"/>
      <c r="K29" s="489"/>
      <c r="L29" s="489"/>
      <c r="M29" s="489"/>
      <c r="N29" s="489"/>
      <c r="O29" s="489"/>
      <c r="P29" s="489"/>
      <c r="Q29" s="490"/>
      <c r="R29" s="44"/>
      <c r="S29" s="44"/>
      <c r="T29" s="44"/>
      <c r="V29" s="105"/>
      <c r="X29" s="105"/>
      <c r="AL29" s="105"/>
    </row>
    <row r="30" spans="2:38" ht="35.65" customHeight="1">
      <c r="B30" s="224">
        <v>1</v>
      </c>
      <c r="C30" s="475" t="s">
        <v>862</v>
      </c>
      <c r="D30" s="475"/>
      <c r="E30" s="475"/>
      <c r="F30" s="475"/>
      <c r="G30" s="475"/>
      <c r="H30" s="475"/>
      <c r="I30" s="475"/>
      <c r="J30" s="475"/>
      <c r="K30" s="475"/>
      <c r="L30" s="475"/>
      <c r="M30" s="475"/>
      <c r="N30" s="475"/>
      <c r="O30" s="475"/>
      <c r="P30" s="475"/>
      <c r="Q30" s="491"/>
      <c r="R30" s="44"/>
      <c r="S30" s="44"/>
      <c r="T30" s="44"/>
      <c r="V30" s="105"/>
      <c r="X30" s="105"/>
      <c r="AL30" s="105"/>
    </row>
    <row r="31" spans="2:38" ht="32.25" customHeight="1">
      <c r="B31" s="224">
        <v>2</v>
      </c>
      <c r="C31" s="475" t="s">
        <v>863</v>
      </c>
      <c r="D31" s="475"/>
      <c r="E31" s="475"/>
      <c r="F31" s="475"/>
      <c r="G31" s="475"/>
      <c r="H31" s="475"/>
      <c r="I31" s="475"/>
      <c r="J31" s="475"/>
      <c r="K31" s="475"/>
      <c r="L31" s="475"/>
      <c r="M31" s="475"/>
      <c r="N31" s="475"/>
      <c r="O31" s="475"/>
      <c r="P31" s="475"/>
      <c r="Q31" s="491"/>
      <c r="R31" s="44"/>
      <c r="S31" s="44"/>
      <c r="T31" s="44"/>
      <c r="V31" s="105"/>
      <c r="X31" s="105"/>
      <c r="AL31" s="105"/>
    </row>
    <row r="32" spans="2:38" ht="15.75">
      <c r="B32" s="224">
        <v>3</v>
      </c>
      <c r="C32" s="475" t="s">
        <v>864</v>
      </c>
      <c r="D32" s="475"/>
      <c r="E32" s="475"/>
      <c r="F32" s="475"/>
      <c r="G32" s="475"/>
      <c r="H32" s="475"/>
      <c r="I32" s="475"/>
      <c r="J32" s="475"/>
      <c r="K32" s="475"/>
      <c r="L32" s="475"/>
      <c r="M32" s="475"/>
      <c r="N32" s="475"/>
      <c r="O32" s="475"/>
      <c r="P32" s="475"/>
      <c r="Q32" s="491"/>
      <c r="R32" s="44"/>
      <c r="S32" s="44"/>
      <c r="T32" s="44"/>
      <c r="V32" s="105"/>
      <c r="X32" s="105"/>
      <c r="AL32" s="105"/>
    </row>
    <row r="33" spans="1:39" s="44" customFormat="1" ht="15.75">
      <c r="B33" s="315" t="s">
        <v>830</v>
      </c>
      <c r="C33" s="503" t="str">
        <f xml:space="preserve"> $C$13</f>
        <v>Number of impounding reservoirs</v>
      </c>
      <c r="D33" s="504"/>
      <c r="E33" s="504"/>
      <c r="F33" s="504"/>
      <c r="G33" s="504"/>
      <c r="H33" s="504"/>
      <c r="I33" s="504"/>
      <c r="J33" s="504"/>
      <c r="K33" s="504"/>
      <c r="L33" s="504"/>
      <c r="M33" s="504"/>
      <c r="N33" s="504"/>
      <c r="O33" s="504"/>
      <c r="P33" s="504"/>
      <c r="Q33" s="505"/>
      <c r="V33" s="105"/>
      <c r="X33" s="105"/>
      <c r="Y33"/>
      <c r="Z33"/>
      <c r="AA33"/>
      <c r="AB33"/>
      <c r="AC33"/>
      <c r="AD33"/>
      <c r="AE33"/>
      <c r="AF33"/>
      <c r="AG33"/>
      <c r="AH33"/>
      <c r="AI33"/>
      <c r="AJ33"/>
      <c r="AK33"/>
      <c r="AL33" s="105"/>
      <c r="AM33"/>
    </row>
    <row r="34" spans="1:39" ht="16.5" customHeight="1" thickBot="1">
      <c r="B34" s="226">
        <v>4</v>
      </c>
      <c r="C34" s="472" t="s">
        <v>865</v>
      </c>
      <c r="D34" s="472"/>
      <c r="E34" s="472"/>
      <c r="F34" s="472"/>
      <c r="G34" s="472"/>
      <c r="H34" s="472"/>
      <c r="I34" s="472"/>
      <c r="J34" s="472"/>
      <c r="K34" s="472"/>
      <c r="L34" s="472"/>
      <c r="M34" s="472"/>
      <c r="N34" s="472"/>
      <c r="O34" s="472"/>
      <c r="P34" s="472"/>
      <c r="Q34" s="493"/>
      <c r="R34" s="44"/>
      <c r="S34" s="44"/>
      <c r="T34" s="44"/>
      <c r="V34" s="105"/>
      <c r="X34" s="105"/>
      <c r="AL34" s="105"/>
    </row>
    <row r="35" spans="1:39" s="44" customFormat="1" ht="15" customHeight="1" thickTop="1">
      <c r="V35" s="105"/>
      <c r="X35" s="105"/>
      <c r="Y35"/>
      <c r="Z35"/>
      <c r="AA35"/>
      <c r="AB35"/>
      <c r="AC35"/>
      <c r="AD35"/>
      <c r="AE35"/>
      <c r="AF35"/>
      <c r="AG35"/>
      <c r="AH35"/>
      <c r="AI35"/>
      <c r="AJ35"/>
      <c r="AK35"/>
      <c r="AL35" s="105"/>
      <c r="AM35"/>
    </row>
    <row r="36" spans="1:39" s="44" customFormat="1" ht="15.75">
      <c r="A36" s="47" t="s">
        <v>680</v>
      </c>
      <c r="B36" s="48"/>
      <c r="C36" s="48"/>
      <c r="D36" s="48"/>
      <c r="E36" s="48"/>
      <c r="F36" s="48"/>
      <c r="G36" s="48"/>
      <c r="H36" s="48"/>
      <c r="I36" s="48"/>
      <c r="J36" s="48"/>
      <c r="K36" s="48"/>
      <c r="L36" s="48"/>
      <c r="M36" s="48"/>
      <c r="N36" s="48"/>
      <c r="O36" s="48"/>
      <c r="P36" s="48"/>
      <c r="Q36" s="48"/>
      <c r="R36" s="105"/>
      <c r="S36" s="105"/>
      <c r="T36" s="105"/>
      <c r="U36" s="105"/>
      <c r="V36" s="105"/>
      <c r="W36" s="105"/>
      <c r="X36" s="105"/>
      <c r="Y36"/>
      <c r="Z36"/>
      <c r="AA36"/>
      <c r="AB36"/>
      <c r="AC36"/>
      <c r="AD36"/>
      <c r="AE36"/>
      <c r="AF36"/>
      <c r="AG36"/>
      <c r="AH36"/>
      <c r="AI36"/>
      <c r="AJ36"/>
      <c r="AK36"/>
      <c r="AL36" s="105"/>
      <c r="AM36"/>
    </row>
    <row r="37" spans="1:39" s="44" customFormat="1" ht="15" customHeight="1">
      <c r="X37" s="100"/>
      <c r="Y37"/>
      <c r="Z37"/>
      <c r="AA37"/>
      <c r="AB37"/>
      <c r="AC37"/>
      <c r="AD37"/>
      <c r="AE37"/>
      <c r="AF37"/>
      <c r="AG37"/>
      <c r="AH37"/>
      <c r="AI37"/>
      <c r="AJ37"/>
      <c r="AK37"/>
      <c r="AL37" s="100"/>
      <c r="AM37"/>
    </row>
    <row r="38" spans="1:39" s="44" customFormat="1" ht="15" hidden="1" customHeight="1">
      <c r="X38" s="100"/>
      <c r="Y38"/>
      <c r="Z38"/>
      <c r="AA38"/>
      <c r="AB38"/>
      <c r="AC38"/>
      <c r="AD38"/>
      <c r="AE38"/>
      <c r="AF38"/>
      <c r="AG38"/>
      <c r="AH38"/>
      <c r="AI38"/>
      <c r="AJ38"/>
      <c r="AK38"/>
      <c r="AL38" s="100"/>
      <c r="AM38"/>
    </row>
    <row r="39" spans="1:39" s="44" customFormat="1" ht="15" hidden="1" customHeight="1">
      <c r="X39" s="100"/>
      <c r="Y39"/>
      <c r="Z39"/>
      <c r="AA39"/>
      <c r="AB39"/>
      <c r="AC39"/>
      <c r="AD39"/>
      <c r="AE39"/>
      <c r="AF39"/>
      <c r="AG39"/>
      <c r="AH39"/>
      <c r="AI39"/>
      <c r="AJ39"/>
      <c r="AK39"/>
      <c r="AL39" s="100"/>
      <c r="AM39"/>
    </row>
    <row r="40" spans="1:39" s="44" customFormat="1" ht="15" hidden="1" customHeight="1">
      <c r="X40" s="100"/>
      <c r="Y40"/>
      <c r="Z40"/>
      <c r="AA40"/>
      <c r="AB40"/>
      <c r="AC40"/>
      <c r="AD40"/>
      <c r="AE40"/>
      <c r="AF40"/>
      <c r="AG40"/>
      <c r="AH40"/>
      <c r="AI40"/>
      <c r="AJ40"/>
      <c r="AK40"/>
      <c r="AL40" s="100"/>
      <c r="AM40"/>
    </row>
    <row r="41" spans="1:39" s="44" customFormat="1" ht="15.75" hidden="1">
      <c r="X41" s="100"/>
      <c r="Y41"/>
      <c r="Z41"/>
      <c r="AA41"/>
      <c r="AB41"/>
      <c r="AC41"/>
      <c r="AD41"/>
      <c r="AE41"/>
      <c r="AF41"/>
      <c r="AG41"/>
      <c r="AH41"/>
      <c r="AI41"/>
      <c r="AJ41"/>
      <c r="AK41"/>
      <c r="AL41" s="100"/>
      <c r="AM41"/>
    </row>
    <row r="42" spans="1:39" s="44" customFormat="1" ht="15.75" hidden="1">
      <c r="X42" s="100"/>
      <c r="Y42"/>
      <c r="Z42"/>
      <c r="AA42"/>
      <c r="AB42"/>
      <c r="AC42"/>
      <c r="AD42"/>
      <c r="AE42"/>
      <c r="AF42"/>
      <c r="AG42"/>
      <c r="AH42"/>
      <c r="AI42"/>
      <c r="AJ42"/>
      <c r="AK42"/>
      <c r="AL42" s="100"/>
      <c r="AM42"/>
    </row>
    <row r="43" spans="1:39" s="44" customFormat="1" ht="15.75" hidden="1">
      <c r="X43" s="100"/>
      <c r="Y43"/>
      <c r="Z43"/>
      <c r="AA43"/>
      <c r="AB43"/>
      <c r="AC43"/>
      <c r="AD43"/>
      <c r="AE43"/>
      <c r="AF43"/>
      <c r="AG43"/>
      <c r="AH43"/>
      <c r="AI43"/>
      <c r="AJ43"/>
      <c r="AK43"/>
      <c r="AL43" s="100"/>
      <c r="AM43"/>
    </row>
    <row r="44" spans="1:39" s="44" customFormat="1" ht="15.75" hidden="1">
      <c r="X44" s="100"/>
      <c r="Y44"/>
      <c r="Z44"/>
      <c r="AA44"/>
      <c r="AB44"/>
      <c r="AC44"/>
      <c r="AD44"/>
      <c r="AE44"/>
      <c r="AF44"/>
      <c r="AG44"/>
      <c r="AH44"/>
      <c r="AI44"/>
      <c r="AJ44"/>
      <c r="AK44"/>
      <c r="AL44" s="100"/>
      <c r="AM44"/>
    </row>
    <row r="45" spans="1:39" s="44" customFormat="1" ht="15.75" hidden="1">
      <c r="X45" s="100"/>
      <c r="Y45"/>
      <c r="Z45"/>
      <c r="AA45"/>
      <c r="AB45"/>
      <c r="AC45"/>
      <c r="AD45"/>
      <c r="AE45"/>
      <c r="AF45"/>
      <c r="AG45"/>
      <c r="AH45"/>
      <c r="AI45"/>
      <c r="AJ45"/>
      <c r="AK45"/>
      <c r="AL45" s="100"/>
      <c r="AM45"/>
    </row>
    <row r="46" spans="1:39" s="44" customFormat="1" ht="15.75" hidden="1">
      <c r="X46" s="100"/>
      <c r="Y46"/>
      <c r="Z46"/>
      <c r="AA46"/>
      <c r="AB46"/>
      <c r="AC46"/>
      <c r="AD46"/>
      <c r="AE46"/>
      <c r="AF46"/>
      <c r="AG46"/>
      <c r="AH46"/>
      <c r="AI46"/>
      <c r="AJ46"/>
      <c r="AK46"/>
      <c r="AL46" s="100"/>
      <c r="AM46"/>
    </row>
    <row r="47" spans="1:39" s="44" customFormat="1" ht="15.75" hidden="1">
      <c r="X47" s="100"/>
      <c r="Y47"/>
      <c r="Z47"/>
      <c r="AA47"/>
      <c r="AB47"/>
      <c r="AC47"/>
      <c r="AD47"/>
      <c r="AE47"/>
      <c r="AF47"/>
      <c r="AG47"/>
      <c r="AH47"/>
      <c r="AI47"/>
      <c r="AJ47"/>
      <c r="AK47"/>
      <c r="AL47" s="100"/>
      <c r="AM47"/>
    </row>
    <row r="48" spans="1:39" s="44" customFormat="1" ht="15.75" hidden="1">
      <c r="X48" s="100"/>
      <c r="Y48"/>
      <c r="Z48"/>
      <c r="AA48"/>
      <c r="AB48"/>
      <c r="AC48"/>
      <c r="AD48"/>
      <c r="AE48"/>
      <c r="AF48"/>
      <c r="AG48"/>
      <c r="AH48"/>
      <c r="AI48"/>
      <c r="AJ48"/>
      <c r="AK48"/>
      <c r="AL48" s="100"/>
      <c r="AM48"/>
    </row>
    <row r="49" spans="24:39" s="44" customFormat="1" ht="15.75" hidden="1">
      <c r="X49" s="100"/>
      <c r="Y49"/>
      <c r="Z49"/>
      <c r="AA49"/>
      <c r="AB49"/>
      <c r="AC49"/>
      <c r="AD49"/>
      <c r="AE49"/>
      <c r="AF49"/>
      <c r="AG49"/>
      <c r="AH49"/>
      <c r="AI49"/>
      <c r="AJ49"/>
      <c r="AK49"/>
      <c r="AL49" s="100"/>
      <c r="AM49"/>
    </row>
    <row r="50" spans="24:39" s="44" customFormat="1" ht="15.75" hidden="1">
      <c r="X50" s="100"/>
      <c r="Y50"/>
      <c r="Z50"/>
      <c r="AA50"/>
      <c r="AB50"/>
      <c r="AC50"/>
      <c r="AD50"/>
      <c r="AE50"/>
      <c r="AF50"/>
      <c r="AG50"/>
      <c r="AH50"/>
      <c r="AI50"/>
      <c r="AJ50"/>
      <c r="AK50"/>
      <c r="AL50" s="100"/>
      <c r="AM50"/>
    </row>
    <row r="51" spans="24:39" s="44" customFormat="1" ht="15.75" hidden="1">
      <c r="X51" s="100"/>
      <c r="Y51"/>
      <c r="Z51"/>
      <c r="AA51"/>
      <c r="AB51"/>
      <c r="AC51"/>
      <c r="AD51"/>
      <c r="AE51"/>
      <c r="AF51"/>
      <c r="AG51"/>
      <c r="AH51"/>
      <c r="AI51"/>
      <c r="AJ51"/>
      <c r="AK51"/>
      <c r="AL51" s="100"/>
      <c r="AM51"/>
    </row>
    <row r="52" spans="24:39" s="44" customFormat="1" ht="15.75" hidden="1">
      <c r="X52" s="100"/>
      <c r="Y52"/>
      <c r="Z52"/>
      <c r="AA52"/>
      <c r="AB52"/>
      <c r="AC52"/>
      <c r="AD52"/>
      <c r="AE52"/>
      <c r="AF52"/>
      <c r="AG52"/>
      <c r="AH52"/>
      <c r="AI52"/>
      <c r="AJ52"/>
      <c r="AK52"/>
      <c r="AL52" s="100"/>
      <c r="AM52"/>
    </row>
    <row r="53" spans="24:39" s="44" customFormat="1" ht="15.75" hidden="1">
      <c r="X53" s="100"/>
      <c r="Y53"/>
      <c r="Z53"/>
      <c r="AA53"/>
      <c r="AB53"/>
      <c r="AC53"/>
      <c r="AD53"/>
      <c r="AE53"/>
      <c r="AF53"/>
      <c r="AG53"/>
      <c r="AH53"/>
      <c r="AI53"/>
      <c r="AJ53"/>
      <c r="AK53"/>
      <c r="AL53" s="100"/>
      <c r="AM53"/>
    </row>
    <row r="54" spans="24:39" s="44" customFormat="1" ht="15.75" hidden="1">
      <c r="X54" s="100"/>
      <c r="Y54"/>
      <c r="Z54"/>
      <c r="AA54"/>
      <c r="AB54"/>
      <c r="AC54"/>
      <c r="AD54"/>
      <c r="AE54"/>
      <c r="AF54"/>
      <c r="AG54"/>
      <c r="AH54"/>
      <c r="AI54"/>
      <c r="AJ54"/>
      <c r="AK54"/>
      <c r="AL54" s="100"/>
      <c r="AM54"/>
    </row>
    <row r="55" spans="24:39" s="44" customFormat="1" ht="15.75" hidden="1">
      <c r="X55" s="100"/>
      <c r="Y55"/>
      <c r="Z55"/>
      <c r="AA55"/>
      <c r="AB55"/>
      <c r="AC55"/>
      <c r="AD55"/>
      <c r="AE55"/>
      <c r="AF55"/>
      <c r="AG55"/>
      <c r="AH55"/>
      <c r="AI55"/>
      <c r="AJ55"/>
      <c r="AK55"/>
      <c r="AL55" s="100"/>
      <c r="AM55"/>
    </row>
    <row r="56" spans="24:39" s="44" customFormat="1" ht="15.75" hidden="1">
      <c r="X56" s="100"/>
      <c r="Y56"/>
      <c r="Z56"/>
      <c r="AA56"/>
      <c r="AB56"/>
      <c r="AC56"/>
      <c r="AD56"/>
      <c r="AE56"/>
      <c r="AF56"/>
      <c r="AG56"/>
      <c r="AH56"/>
      <c r="AI56"/>
      <c r="AJ56"/>
      <c r="AK56"/>
      <c r="AL56" s="100"/>
      <c r="AM56"/>
    </row>
    <row r="57" spans="24:39" s="44" customFormat="1" ht="15.75" hidden="1">
      <c r="X57" s="100"/>
      <c r="Y57"/>
      <c r="Z57"/>
      <c r="AA57"/>
      <c r="AB57"/>
      <c r="AC57"/>
      <c r="AD57"/>
      <c r="AE57"/>
      <c r="AF57"/>
      <c r="AG57"/>
      <c r="AH57"/>
      <c r="AI57"/>
      <c r="AJ57"/>
      <c r="AK57"/>
      <c r="AL57" s="100"/>
      <c r="AM57"/>
    </row>
    <row r="58" spans="24:39" s="44" customFormat="1" ht="15.75" hidden="1">
      <c r="X58" s="100"/>
      <c r="Y58"/>
      <c r="Z58"/>
      <c r="AA58"/>
      <c r="AB58"/>
      <c r="AC58"/>
      <c r="AD58"/>
      <c r="AE58"/>
      <c r="AF58"/>
      <c r="AG58"/>
      <c r="AH58"/>
      <c r="AI58"/>
      <c r="AJ58"/>
      <c r="AK58"/>
      <c r="AL58" s="100"/>
      <c r="AM58"/>
    </row>
    <row r="59" spans="24:39" s="44" customFormat="1" ht="15.75" hidden="1">
      <c r="X59" s="100"/>
      <c r="Y59"/>
      <c r="Z59"/>
      <c r="AA59"/>
      <c r="AB59"/>
      <c r="AC59"/>
      <c r="AD59"/>
      <c r="AE59"/>
      <c r="AF59"/>
      <c r="AG59"/>
      <c r="AH59"/>
      <c r="AI59"/>
      <c r="AJ59"/>
      <c r="AK59"/>
      <c r="AL59" s="100"/>
      <c r="AM59"/>
    </row>
    <row r="60" spans="24:39" s="44" customFormat="1" ht="15.75" hidden="1">
      <c r="X60" s="100"/>
      <c r="Y60"/>
      <c r="Z60"/>
      <c r="AA60"/>
      <c r="AB60"/>
      <c r="AC60"/>
      <c r="AD60"/>
      <c r="AE60"/>
      <c r="AF60"/>
      <c r="AG60"/>
      <c r="AH60"/>
      <c r="AI60"/>
      <c r="AJ60"/>
      <c r="AK60"/>
      <c r="AL60" s="100"/>
      <c r="AM60"/>
    </row>
    <row r="61" spans="24:39" s="44" customFormat="1" ht="15.75" hidden="1">
      <c r="X61" s="100"/>
      <c r="Y61"/>
      <c r="Z61"/>
      <c r="AA61"/>
      <c r="AB61"/>
      <c r="AC61"/>
      <c r="AD61"/>
      <c r="AE61"/>
      <c r="AF61"/>
      <c r="AG61"/>
      <c r="AH61"/>
      <c r="AI61"/>
      <c r="AJ61"/>
      <c r="AK61"/>
      <c r="AL61" s="100"/>
      <c r="AM61"/>
    </row>
    <row r="62" spans="24:39" s="44" customFormat="1" ht="15.75" hidden="1">
      <c r="X62" s="100"/>
      <c r="Y62"/>
      <c r="Z62"/>
      <c r="AA62"/>
      <c r="AB62"/>
      <c r="AC62"/>
      <c r="AD62"/>
      <c r="AE62"/>
      <c r="AF62"/>
      <c r="AG62"/>
      <c r="AH62"/>
      <c r="AI62"/>
      <c r="AJ62"/>
      <c r="AK62"/>
      <c r="AL62" s="100"/>
      <c r="AM62"/>
    </row>
    <row r="63" spans="24:39" s="44" customFormat="1" ht="15.75" hidden="1">
      <c r="X63" s="100"/>
      <c r="Y63"/>
      <c r="Z63"/>
      <c r="AA63"/>
      <c r="AB63"/>
      <c r="AC63"/>
      <c r="AD63"/>
      <c r="AE63"/>
      <c r="AF63"/>
      <c r="AG63"/>
      <c r="AH63"/>
      <c r="AI63"/>
      <c r="AJ63"/>
      <c r="AK63"/>
      <c r="AL63" s="100"/>
      <c r="AM63"/>
    </row>
    <row r="64" spans="24:39" s="44" customFormat="1" ht="15.75" hidden="1">
      <c r="X64" s="100"/>
      <c r="Y64"/>
      <c r="Z64"/>
      <c r="AA64"/>
      <c r="AB64"/>
      <c r="AC64"/>
      <c r="AD64"/>
      <c r="AE64"/>
      <c r="AF64"/>
      <c r="AG64"/>
      <c r="AH64"/>
      <c r="AI64"/>
      <c r="AJ64"/>
      <c r="AK64"/>
      <c r="AL64" s="100"/>
      <c r="AM64"/>
    </row>
    <row r="65" customFormat="1" hidden="1"/>
  </sheetData>
  <mergeCells count="11">
    <mergeCell ref="AN4:AR4"/>
    <mergeCell ref="C29:Q29"/>
    <mergeCell ref="C30:Q30"/>
    <mergeCell ref="B6:C6"/>
    <mergeCell ref="C34:Q34"/>
    <mergeCell ref="B25:Q26"/>
    <mergeCell ref="B23:Q23"/>
    <mergeCell ref="C28:Q28"/>
    <mergeCell ref="C33:Q33"/>
    <mergeCell ref="C31:Q31"/>
    <mergeCell ref="C32:Q32"/>
  </mergeCells>
  <phoneticPr fontId="9" type="noConversion"/>
  <conditionalFormatting sqref="U8:U11 U13 W13 W8:W11 U16:U23 W16:W23 W25:W27 U25:U27">
    <cfRule type="cellIs" dxfId="2" priority="2" operator="equal">
      <formula>0</formula>
    </cfRule>
  </conditionalFormatting>
  <conditionalFormatting sqref="W14">
    <cfRule type="cellIs" dxfId="1" priority="1" operator="equal">
      <formula>0</formula>
    </cfRule>
  </conditionalFormatting>
  <dataValidations count="2">
    <dataValidation type="custom" errorStyle="warning" showInputMessage="1" showErrorMessage="1" errorTitle="Invalid input" error="An entry of “0” should only be made if there is no numeric UV consent condition in the discharge permit. If this is not the case at this STW please change entry." sqref="G10:P10 B21" xr:uid="{7062FD1A-D883-48C0-A76B-B04D481E7B9A}">
      <formula1>OR(AND(ISNUMBER(B10),B10&gt;0),B10="None")</formula1>
    </dataValidation>
    <dataValidation type="decimal" errorStyle="warning" operator="greaterThan" allowBlank="1" showInputMessage="1" showErrorMessage="1" error="An entry of “0” should only be made if there is no numeric suspended solids consent condition in the discharge permit. If this is not the case at this STW please change entry." sqref="B17" xr:uid="{2749F019-8918-4DC0-AB46-4DC15E1910EC}">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7221E05-285A-49ED-84C0-7427D5DD0362}">
          <x14:formula1>
            <xm:f>'LSTW List'!$C$6:$C$23</xm:f>
          </x14:formula1>
          <xm:sqref>C2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36715-A3AF-40B9-9FC0-679BA00763E0}">
  <sheetPr>
    <tabColor rgb="FF000000"/>
  </sheetPr>
  <dimension ref="A1"/>
  <sheetViews>
    <sheetView workbookViewId="0"/>
  </sheetViews>
  <sheetFormatPr defaultRowHeight="15"/>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130DD-F6EA-480E-98B2-90FF312C15CF}">
  <dimension ref="A1:U1"/>
  <sheetViews>
    <sheetView zoomScale="80" zoomScaleNormal="80" workbookViewId="0"/>
  </sheetViews>
  <sheetFormatPr defaultRowHeight="15"/>
  <cols>
    <col min="2" max="2" width="9.140625" customWidth="1"/>
  </cols>
  <sheetData>
    <row r="1" spans="1:21" ht="18.75">
      <c r="A1" s="1" t="s">
        <v>601</v>
      </c>
      <c r="B1" s="1"/>
      <c r="C1" s="1"/>
      <c r="D1" s="1"/>
      <c r="E1" s="1"/>
      <c r="F1" s="1"/>
      <c r="G1" s="1"/>
      <c r="H1" s="1"/>
      <c r="I1" s="1"/>
      <c r="J1" s="1"/>
      <c r="K1" s="1"/>
      <c r="L1" s="1"/>
      <c r="M1" s="1"/>
      <c r="N1" s="1"/>
      <c r="O1" s="1"/>
      <c r="P1" s="1"/>
      <c r="Q1" s="1"/>
      <c r="R1" s="1"/>
      <c r="S1" s="1"/>
      <c r="T1" s="1"/>
      <c r="U1" s="1"/>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ollow-up xmlns="7041854e-4853-44f9-9e63-23b7acad5461">false</Follow-up>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37088A611487C489865C7DEE5089C9D" ma:contentTypeVersion="11" ma:contentTypeDescription="Create a new document." ma:contentTypeScope="" ma:versionID="23823f0f1152f8bc4c963ba6083536e8">
  <xsd:schema xmlns:xsd="http://www.w3.org/2001/XMLSchema" xmlns:xs="http://www.w3.org/2001/XMLSchema" xmlns:p="http://schemas.microsoft.com/office/2006/metadata/properties" xmlns:ns2="7041854e-4853-44f9-9e63-23b7acad5461" xmlns:ns3="a596a9c4-d9a4-4964-a725-57f4f705c70f" xmlns:ns4="11354919-975d-48ee-8859-4dc7ad3be72c" targetNamespace="http://schemas.microsoft.com/office/2006/metadata/properties" ma:root="true" ma:fieldsID="ce6a85950dd78b6cc38ef9ad4b78ec7e" ns2:_="" ns3:_="" ns4:_="">
    <xsd:import namespace="7041854e-4853-44f9-9e63-23b7acad5461"/>
    <xsd:import namespace="a596a9c4-d9a4-4964-a725-57f4f705c70f"/>
    <xsd:import namespace="11354919-975d-48ee-8859-4dc7ad3be72c"/>
    <xsd:element name="properties">
      <xsd:complexType>
        <xsd:sequence>
          <xsd:element name="documentManagement">
            <xsd:complexType>
              <xsd:all>
                <xsd:element ref="ns2:Follow-up" minOccurs="0"/>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3:MediaServiceDateTaken"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41854e-4853-44f9-9e63-23b7acad5461" elementFormDefault="qualified">
    <xsd:import namespace="http://schemas.microsoft.com/office/2006/documentManagement/types"/>
    <xsd:import namespace="http://schemas.microsoft.com/office/infopath/2007/PartnerControls"/>
    <xsd:element name="Follow-up" ma:index="8" nillable="true" ma:displayName="Priority Flag" ma:default="0" ma:internalName="Follow_x002d_up">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596a9c4-d9a4-4964-a725-57f4f705c70f"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1354919-975d-48ee-8859-4dc7ad3be72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631E68-AB56-4440-8A81-96F939FB0230}">
  <ds:schemaRefs>
    <ds:schemaRef ds:uri="http://schemas.microsoft.com/office/2006/metadata/customXsn"/>
  </ds:schemaRefs>
</ds:datastoreItem>
</file>

<file path=customXml/itemProps2.xml><?xml version="1.0" encoding="utf-8"?>
<ds:datastoreItem xmlns:ds="http://schemas.openxmlformats.org/officeDocument/2006/customXml" ds:itemID="{A6405DCC-B148-4947-A5E6-AA8F5A0537F6}">
  <ds:schemaRefs>
    <ds:schemaRef ds:uri="http://schemas.microsoft.com/sharepoint/v3/contenttype/forms"/>
  </ds:schemaRefs>
</ds:datastoreItem>
</file>

<file path=customXml/itemProps3.xml><?xml version="1.0" encoding="utf-8"?>
<ds:datastoreItem xmlns:ds="http://schemas.openxmlformats.org/officeDocument/2006/customXml" ds:itemID="{58C96A6C-9807-47F0-B509-B78FC8626D5C}">
  <ds:schemaRefs>
    <ds:schemaRef ds:uri="http://schemas.microsoft.com/office/2006/documentManagement/types"/>
    <ds:schemaRef ds:uri="http://purl.org/dc/elements/1.1/"/>
    <ds:schemaRef ds:uri="http://www.w3.org/XML/1998/namespace"/>
    <ds:schemaRef ds:uri="http://purl.org/dc/dcmitype/"/>
    <ds:schemaRef ds:uri="http://purl.org/dc/terms/"/>
    <ds:schemaRef ds:uri="a596a9c4-d9a4-4964-a725-57f4f705c70f"/>
    <ds:schemaRef ds:uri="http://schemas.openxmlformats.org/package/2006/metadata/core-properties"/>
    <ds:schemaRef ds:uri="7041854e-4853-44f9-9e63-23b7acad5461"/>
    <ds:schemaRef ds:uri="http://schemas.microsoft.com/office/infopath/2007/PartnerControls"/>
    <ds:schemaRef ds:uri="11354919-975d-48ee-8859-4dc7ad3be72c"/>
    <ds:schemaRef ds:uri="http://schemas.microsoft.com/office/2006/metadata/properties"/>
  </ds:schemaRefs>
</ds:datastoreItem>
</file>

<file path=customXml/itemProps4.xml><?xml version="1.0" encoding="utf-8"?>
<ds:datastoreItem xmlns:ds="http://schemas.openxmlformats.org/officeDocument/2006/customXml" ds:itemID="{15A0DC3D-AB69-4ED9-B42B-51B3B6DC56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41854e-4853-44f9-9e63-23b7acad5461"/>
    <ds:schemaRef ds:uri="a596a9c4-d9a4-4964-a725-57f4f705c70f"/>
    <ds:schemaRef ds:uri="11354919-975d-48ee-8859-4dc7ad3be7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LSTW List</vt:lpstr>
      <vt:lpstr>Base data request &gt;&gt;</vt:lpstr>
      <vt:lpstr>Cover - base data</vt:lpstr>
      <vt:lpstr>7B</vt:lpstr>
      <vt:lpstr>7B - additonal line PE</vt:lpstr>
      <vt:lpstr>7D - extended</vt:lpstr>
      <vt:lpstr>Items 2 &amp; 22</vt:lpstr>
      <vt:lpstr>Retail data request &gt;&gt;</vt:lpstr>
      <vt:lpstr>Cover - retail data</vt:lpstr>
      <vt:lpstr>Bad debt costs</vt:lpstr>
      <vt:lpstr>Dictionary Linked</vt:lpstr>
      <vt:lpstr>Dictionary</vt:lpstr>
      <vt:lpstr>F_Outputs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Asen Velyov</dc:creator>
  <cp:keywords/>
  <dc:description/>
  <cp:lastModifiedBy>Asen Velyov</cp:lastModifiedBy>
  <cp:revision/>
  <dcterms:created xsi:type="dcterms:W3CDTF">2015-06-05T18:17:20Z</dcterms:created>
  <dcterms:modified xsi:type="dcterms:W3CDTF">2022-05-27T07:12:08Z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0x010100937088A611487C489865C7DEE5089C9D</vt:lpwstr>
  </property>
  <property fmtid="{D5CDD505-2E9C-101B-9397-08002B2CF9AE}" pid="3" name="Meeting">
    <vt:lpwstr/>
  </property>
  <property fmtid="{D5CDD505-2E9C-101B-9397-08002B2CF9AE}" pid="4" name="Stakeholder 2">
    <vt:lpwstr/>
  </property>
  <property fmtid="{D5CDD505-2E9C-101B-9397-08002B2CF9AE}" pid="5" name="Hierarchy">
    <vt:lpwstr/>
  </property>
  <property fmtid="{D5CDD505-2E9C-101B-9397-08002B2CF9AE}" pid="6" name="Collection">
    <vt:lpwstr/>
  </property>
  <property fmtid="{D5CDD505-2E9C-101B-9397-08002B2CF9AE}" pid="7" name="Stakeholder 5">
    <vt:lpwstr/>
  </property>
  <property fmtid="{D5CDD505-2E9C-101B-9397-08002B2CF9AE}" pid="8" name="Project Code">
    <vt:lpwstr>29;#Programmes|3787beac-72c5-41b2-a06c-2245c1e35f47</vt:lpwstr>
  </property>
  <property fmtid="{D5CDD505-2E9C-101B-9397-08002B2CF9AE}" pid="9" name="Stakeholder 3">
    <vt:lpwstr/>
  </property>
  <property fmtid="{D5CDD505-2E9C-101B-9397-08002B2CF9AE}" pid="10" name="Stakeholder">
    <vt:lpwstr/>
  </property>
  <property fmtid="{D5CDD505-2E9C-101B-9397-08002B2CF9AE}" pid="11" name="Security Classification">
    <vt:lpwstr>21;#OFFICIAL|c2540f30-f875-494b-a43f-ebfb5017a6ad</vt:lpwstr>
  </property>
  <property fmtid="{D5CDD505-2E9C-101B-9397-08002B2CF9AE}" pid="12" name="Stakeholder 4">
    <vt:lpwstr/>
  </property>
  <property fmtid="{D5CDD505-2E9C-101B-9397-08002B2CF9AE}" pid="13" name="j014a7bd3fd34d828fc493e84f684b49">
    <vt:lpwstr/>
  </property>
  <property fmtid="{D5CDD505-2E9C-101B-9397-08002B2CF9AE}" pid="14" name="b2faa34e97554b63aaaf45270201a270">
    <vt:lpwstr/>
  </property>
  <property fmtid="{D5CDD505-2E9C-101B-9397-08002B2CF9AE}" pid="15" name="da4e9ae56afa494a84f353054bd212ec">
    <vt:lpwstr>OFFICIAL|c2540f30-f875-494b-a43f-ebfb5017a6ad</vt:lpwstr>
  </property>
  <property fmtid="{D5CDD505-2E9C-101B-9397-08002B2CF9AE}" pid="16" name="TaxCatchAll">
    <vt:lpwstr>29;#Programmes|3787beac-72c5-41b2-a06c-2245c1e35f47;#21;#OFFICIAL|c2540f30-f875-494b-a43f-ebfb5017a6ad</vt:lpwstr>
  </property>
  <property fmtid="{D5CDD505-2E9C-101B-9397-08002B2CF9AE}" pid="17" name="f8aa492165544285b4c7fe9d1b6ad82c">
    <vt:lpwstr/>
  </property>
  <property fmtid="{D5CDD505-2E9C-101B-9397-08002B2CF9AE}" pid="18" name="m279c8e365374608a4eb2bb657f838c2">
    <vt:lpwstr/>
  </property>
  <property fmtid="{D5CDD505-2E9C-101B-9397-08002B2CF9AE}" pid="19" name="b20f10deb29d4945907115b7b62c5b70">
    <vt:lpwstr/>
  </property>
  <property fmtid="{D5CDD505-2E9C-101B-9397-08002B2CF9AE}" pid="20" name="j7c77f2a1a924badb0d621542422dc19">
    <vt:lpwstr/>
  </property>
  <property fmtid="{D5CDD505-2E9C-101B-9397-08002B2CF9AE}" pid="21" name="a9250910d34f4f6d82af870f608babb6">
    <vt:lpwstr/>
  </property>
  <property fmtid="{D5CDD505-2E9C-101B-9397-08002B2CF9AE}" pid="22" name="oe9d4f963f4c420b8d2b35d038476850">
    <vt:lpwstr>Programmes|3787beac-72c5-41b2-a06c-2245c1e35f47</vt:lpwstr>
  </property>
  <property fmtid="{D5CDD505-2E9C-101B-9397-08002B2CF9AE}" pid="23" name="b128efbe498d4e38a73555a2e7be12ea">
    <vt:lpwstr/>
  </property>
</Properties>
</file>