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ca_set_gillnet_bycatch/data/historical_estimates/raw/"/>
    </mc:Choice>
  </mc:AlternateContent>
  <xr:revisionPtr revIDLastSave="0" documentId="13_ncr:1_{C718BC11-5DF6-614A-A03D-D9EEA4D1491B}" xr6:coauthVersionLast="36" xr6:coauthVersionMax="47" xr10:uidLastSave="{00000000-0000-0000-0000-000000000000}"/>
  <bookViews>
    <workbookView xWindow="13480" yWindow="6680" windowWidth="35840" windowHeight="20200" activeTab="1" xr2:uid="{8B494BD1-3378-A94F-B486-9E16E72F1F80}"/>
  </bookViews>
  <sheets>
    <sheet name="Estimates" sheetId="1" r:id="rId1"/>
    <sheet name="Effo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<sst xmlns="http://schemas.openxmlformats.org/spreadsheetml/2006/main" count="45" uniqueCount="27">
  <si>
    <t>reference</t>
  </si>
  <si>
    <t>table</t>
  </si>
  <si>
    <t>obs</t>
  </si>
  <si>
    <t>year</t>
  </si>
  <si>
    <t>Table 3</t>
  </si>
  <si>
    <t>California sea lion</t>
  </si>
  <si>
    <t>species</t>
  </si>
  <si>
    <t>Harbor seal</t>
  </si>
  <si>
    <t xml:space="preserve">Long-beaked common dolphin </t>
  </si>
  <si>
    <t xml:space="preserve">Brandt’s cormorant </t>
  </si>
  <si>
    <t xml:space="preserve">Double-crested cormorant </t>
  </si>
  <si>
    <t>Common Murre</t>
  </si>
  <si>
    <t xml:space="preserve">Unidentified gull </t>
  </si>
  <si>
    <t>Unidentified bird</t>
  </si>
  <si>
    <t>kill_100sets</t>
  </si>
  <si>
    <t>kill_100sets_se</t>
  </si>
  <si>
    <t>mort</t>
  </si>
  <si>
    <t>mort_cv</t>
  </si>
  <si>
    <t>Carretta &amp; Enriquez 2012a</t>
  </si>
  <si>
    <t>nvessels</t>
  </si>
  <si>
    <t>mesh_in_avg</t>
  </si>
  <si>
    <t>notes</t>
  </si>
  <si>
    <t>ests are from 2009 logbook data</t>
  </si>
  <si>
    <t>nsets</t>
  </si>
  <si>
    <t>nsets_obs</t>
  </si>
  <si>
    <t>psets_obs</t>
  </si>
  <si>
    <t>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</si>
</sst>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5606F-17C4-734B-AF17-790539259DAA}">
  <dimension ref="A1:I9"/>
  <sheetViews>
    <sheetView workbookViewId="0">
      <selection sqref="A1:B2"/>
    </sheetView>
  </sheetViews>
  <sheetFormatPr baseColWidth="10" defaultRowHeight="16" x14ac:dyDescent="0.2"/>
  <cols>
    <col min="1" max="1" width="23" bestFit="1" customWidth="1"/>
    <col min="2" max="2" width="7.1640625" bestFit="1" customWidth="1"/>
    <col min="3" max="3" width="5.1640625" bestFit="1" customWidth="1"/>
    <col min="4" max="4" width="26.6640625" bestFit="1" customWidth="1"/>
    <col min="5" max="5" width="4" bestFit="1" customWidth="1"/>
    <col min="6" max="6" width="10.83203125" bestFit="1" customWidth="1"/>
    <col min="7" max="7" width="13.6640625" bestFit="1" customWidth="1"/>
    <col min="8" max="8" width="5.1640625" bestFit="1" customWidth="1"/>
    <col min="9" max="9" width="7.83203125" bestFit="1" customWidth="1"/>
  </cols>
  <sheetData>
    <row r="1" spans="1:9" x14ac:dyDescent="0.2">
      <c r="A1" t="s">
        <v>0</v>
      </c>
      <c r="B1" t="s">
        <v>1</v>
      </c>
      <c r="C1" t="s">
        <v>3</v>
      </c>
      <c r="D1" t="s">
        <v>6</v>
      </c>
      <c r="E1" t="s">
        <v>2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">
      <c r="A2" t="s">
        <v>18</v>
      </c>
      <c r="B2" t="s">
        <v>4</v>
      </c>
      <c r="C2">
        <v>2010</v>
      </c>
      <c r="D2" t="s">
        <v>8</v>
      </c>
      <c r="E2">
        <v>1</v>
      </c>
      <c r="F2">
        <v>0.46200000000000002</v>
      </c>
      <c r="G2">
        <f>2.3*10^-5</f>
        <v>2.3E-5</v>
      </c>
      <c r="H2">
        <v>7</v>
      </c>
      <c r="I2">
        <v>1.17</v>
      </c>
    </row>
    <row r="3" spans="1:9" x14ac:dyDescent="0.2">
      <c r="A3" t="s">
        <v>18</v>
      </c>
      <c r="B3" t="s">
        <v>4</v>
      </c>
      <c r="C3">
        <v>2010</v>
      </c>
      <c r="D3" t="s">
        <v>5</v>
      </c>
      <c r="E3">
        <v>25</v>
      </c>
      <c r="F3">
        <v>11.6</v>
      </c>
      <c r="G3">
        <f>1.2*10^-3</f>
        <v>1.1999999999999999E-3</v>
      </c>
      <c r="H3">
        <v>199</v>
      </c>
      <c r="I3">
        <v>0.3</v>
      </c>
    </row>
    <row r="4" spans="1:9" x14ac:dyDescent="0.2">
      <c r="A4" t="s">
        <v>18</v>
      </c>
      <c r="B4" t="s">
        <v>4</v>
      </c>
      <c r="C4">
        <v>2010</v>
      </c>
      <c r="D4" t="s">
        <v>7</v>
      </c>
      <c r="E4">
        <v>3</v>
      </c>
      <c r="F4">
        <v>1.39</v>
      </c>
      <c r="G4">
        <f>6.1*10^-5</f>
        <v>6.0999999999999999E-5</v>
      </c>
      <c r="H4">
        <v>23</v>
      </c>
      <c r="I4">
        <v>0.59</v>
      </c>
    </row>
    <row r="5" spans="1:9" x14ac:dyDescent="0.2">
      <c r="A5" t="s">
        <v>18</v>
      </c>
      <c r="B5" t="s">
        <v>4</v>
      </c>
      <c r="C5">
        <v>2010</v>
      </c>
      <c r="D5" t="s">
        <v>9</v>
      </c>
      <c r="E5">
        <v>1</v>
      </c>
      <c r="F5">
        <v>0.46200000000000002</v>
      </c>
      <c r="G5">
        <f>2.1*10^-5</f>
        <v>2.1000000000000002E-5</v>
      </c>
      <c r="H5">
        <v>7</v>
      </c>
      <c r="I5">
        <v>1.1299999999999999</v>
      </c>
    </row>
    <row r="6" spans="1:9" x14ac:dyDescent="0.2">
      <c r="A6" t="s">
        <v>18</v>
      </c>
      <c r="B6" t="s">
        <v>4</v>
      </c>
      <c r="C6">
        <v>2010</v>
      </c>
      <c r="D6" t="s">
        <v>10</v>
      </c>
      <c r="E6">
        <v>1</v>
      </c>
      <c r="F6">
        <v>0.46200000000000002</v>
      </c>
      <c r="G6">
        <f>2.2*10^-5</f>
        <v>2.2000000000000003E-5</v>
      </c>
      <c r="H6">
        <v>7</v>
      </c>
      <c r="I6">
        <v>1.1499999999999999</v>
      </c>
    </row>
    <row r="7" spans="1:9" x14ac:dyDescent="0.2">
      <c r="A7" t="s">
        <v>18</v>
      </c>
      <c r="B7" t="s">
        <v>4</v>
      </c>
      <c r="C7">
        <v>2010</v>
      </c>
      <c r="D7" t="s">
        <v>11</v>
      </c>
      <c r="E7">
        <v>2</v>
      </c>
      <c r="F7">
        <v>0.92500000000000004</v>
      </c>
      <c r="G7">
        <f>8.4*10^-5</f>
        <v>8.4000000000000009E-5</v>
      </c>
      <c r="H7">
        <v>15</v>
      </c>
      <c r="I7">
        <v>1.05</v>
      </c>
    </row>
    <row r="8" spans="1:9" x14ac:dyDescent="0.2">
      <c r="A8" t="s">
        <v>18</v>
      </c>
      <c r="B8" t="s">
        <v>4</v>
      </c>
      <c r="C8">
        <v>2010</v>
      </c>
      <c r="D8" t="s">
        <v>12</v>
      </c>
      <c r="E8">
        <v>1</v>
      </c>
      <c r="F8">
        <v>0.46200000000000002</v>
      </c>
      <c r="G8">
        <f>2.1*10^-5</f>
        <v>2.1000000000000002E-5</v>
      </c>
      <c r="H8">
        <v>7</v>
      </c>
      <c r="I8">
        <v>1</v>
      </c>
    </row>
    <row r="9" spans="1:9" x14ac:dyDescent="0.2">
      <c r="A9" t="s">
        <v>18</v>
      </c>
      <c r="B9" t="s">
        <v>4</v>
      </c>
      <c r="C9">
        <v>2010</v>
      </c>
      <c r="D9" t="s">
        <v>13</v>
      </c>
      <c r="E9">
        <v>3</v>
      </c>
      <c r="F9">
        <v>1.39</v>
      </c>
      <c r="G9">
        <f>1.9*10^-4</f>
        <v>1.9000000000000001E-4</v>
      </c>
      <c r="H9">
        <v>23</v>
      </c>
      <c r="I9">
        <v>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D356-913A-CA4E-84BE-7AA08A6E9D44}">
  <dimension ref="A1:I2"/>
  <sheetViews>
    <sheetView tabSelected="1" workbookViewId="0">
      <selection activeCell="B3" sqref="B3"/>
    </sheetView>
  </sheetViews>
  <sheetFormatPr baseColWidth="10" defaultRowHeight="16" x14ac:dyDescent="0.2"/>
  <cols>
    <col min="1" max="1" width="23" bestFit="1" customWidth="1"/>
    <col min="2" max="2" width="7.1640625" bestFit="1" customWidth="1"/>
    <col min="3" max="3" width="5.1640625" bestFit="1" customWidth="1"/>
    <col min="4" max="4" width="8.1640625" bestFit="1" customWidth="1"/>
    <col min="5" max="5" width="12.1640625" bestFit="1" customWidth="1"/>
    <col min="6" max="6" width="5.5" bestFit="1" customWidth="1"/>
    <col min="7" max="8" width="9.33203125" bestFit="1" customWidth="1"/>
    <col min="9" max="9" width="28.1640625" bestFit="1" customWidth="1"/>
  </cols>
  <sheetData>
    <row r="1" spans="1:9" x14ac:dyDescent="0.2">
      <c r="A1" s="1" t="s">
        <v>0</v>
      </c>
      <c r="B1" s="1" t="s">
        <v>1</v>
      </c>
      <c r="C1" s="1" t="s">
        <v>3</v>
      </c>
      <c r="D1" s="1" t="s">
        <v>19</v>
      </c>
      <c r="E1" s="1" t="s">
        <v>20</v>
      </c>
      <c r="F1" s="1" t="s">
        <v>23</v>
      </c>
      <c r="G1" s="1" t="s">
        <v>24</v>
      </c>
      <c r="H1" s="1" t="s">
        <v>25</v>
      </c>
      <c r="I1" s="1" t="s">
        <v>21</v>
      </c>
    </row>
    <row r="2" spans="1:9" x14ac:dyDescent="0.2">
      <c r="A2" t="s">
        <v>18</v>
      </c>
      <c r="B2" t="s">
        <v>26</v>
      </c>
      <c r="C2">
        <v>2010</v>
      </c>
      <c r="D2">
        <v>50</v>
      </c>
      <c r="E2">
        <v>7.2</v>
      </c>
      <c r="F2">
        <v>1724</v>
      </c>
      <c r="G2">
        <v>216</v>
      </c>
      <c r="H2">
        <v>12.5</v>
      </c>
      <c r="I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Effort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2023-09-26T20:16:10Z</dcterms:created>
  <dcterms:modified xsi:type="dcterms:W3CDTF">2023-11-08T21:09:57Z</dcterms:modified>
</cp:coreProperties>
</file>