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a_set_gillnet_bycatch/data/historical_estimates/raw/"/>
    </mc:Choice>
  </mc:AlternateContent>
  <xr:revisionPtr revIDLastSave="0" documentId="13_ncr:1_{D43EB98E-9DEC-E64B-9A20-9ED3C5899D7E}" xr6:coauthVersionLast="47" xr6:coauthVersionMax="47" xr10:uidLastSave="{00000000-0000-0000-0000-000000000000}"/>
  <bookViews>
    <workbookView xWindow="7800" yWindow="3260" windowWidth="28040" windowHeight="17440" xr2:uid="{8B494BD1-3378-A94F-B486-9E16E72F1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12" i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<sst xmlns="http://schemas.openxmlformats.org/spreadsheetml/2006/main" count="43" uniqueCount="23">
  <si>
    <t>reference</t>
  </si>
  <si>
    <t>table</t>
  </si>
  <si>
    <t>year</t>
  </si>
  <si>
    <t>California sea lion</t>
  </si>
  <si>
    <t>species</t>
  </si>
  <si>
    <t>Harbor seal</t>
  </si>
  <si>
    <t>Common Murre</t>
  </si>
  <si>
    <t>Table 1</t>
  </si>
  <si>
    <t>Unidentified pinniped</t>
  </si>
  <si>
    <t>Unidentified sea turtle</t>
  </si>
  <si>
    <t>Unidentified common dolphin</t>
  </si>
  <si>
    <t>Northern elephant seal</t>
  </si>
  <si>
    <t>Loggerhead sea turtle</t>
  </si>
  <si>
    <t>Green/Black sea turtle</t>
  </si>
  <si>
    <t>Leatherback sea turtle</t>
  </si>
  <si>
    <t>Brandt’s Cormorant</t>
  </si>
  <si>
    <t>mort</t>
  </si>
  <si>
    <t>mort_var</t>
  </si>
  <si>
    <t>mort_se</t>
  </si>
  <si>
    <t>mort_cv</t>
  </si>
  <si>
    <t>kill_day</t>
  </si>
  <si>
    <t>kill_day_se</t>
  </si>
  <si>
    <t>Carretta &amp; Chivers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</si>
</sst>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"/>
  </numFmts>
  <fonts count="2">
    <font>
      <sz val="12"/>
      <color theme="1"/>
      <name val="Calibri"/>
      <family val="2"/>
      <scheme val="minor"/>
    </font>
    <font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606F-17C4-734B-AF17-790539259DAA}">
  <dimension ref="A1:J58"/>
  <sheetViews>
    <sheetView tabSelected="1" workbookViewId="0">
      <selection activeCell="A3" sqref="A3:A12"/>
    </sheetView>
  </sheetViews>
  <sheetFormatPr baseColWidth="10" defaultRowHeight="16"/>
  <cols>
    <col min="1" max="1" width="20.6640625" bestFit="1" customWidth="1"/>
    <col min="2" max="2" width="7.1640625" bestFit="1" customWidth="1"/>
    <col min="3" max="3" width="5.1640625" bestFit="1" customWidth="1"/>
    <col min="4" max="4" width="26.6640625" bestFit="1" customWidth="1"/>
    <col min="5" max="5" width="11" bestFit="1" customWidth="1"/>
    <col min="6" max="6" width="12.6640625" bestFit="1" customWidth="1"/>
    <col min="7" max="7" width="8.6640625" bestFit="1" customWidth="1"/>
    <col min="8" max="8" width="12.1640625" bestFit="1" customWidth="1"/>
    <col min="9" max="9" width="11.5" bestFit="1" customWidth="1"/>
    <col min="10" max="10" width="11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20</v>
      </c>
      <c r="F1" t="s">
        <v>21</v>
      </c>
      <c r="G1" t="s">
        <v>16</v>
      </c>
      <c r="H1" t="s">
        <v>17</v>
      </c>
      <c r="I1" t="s">
        <v>18</v>
      </c>
      <c r="J1" t="s">
        <v>19</v>
      </c>
    </row>
    <row r="2" spans="1:10">
      <c r="A2" t="s">
        <v>22</v>
      </c>
      <c r="B2" t="s">
        <v>7</v>
      </c>
      <c r="C2">
        <v>2003</v>
      </c>
      <c r="D2" t="s">
        <v>10</v>
      </c>
      <c r="E2" s="2">
        <f>8.73*10^-4</f>
        <v>8.7300000000000008E-4</v>
      </c>
      <c r="F2" s="3">
        <f>3.89*10^-7</f>
        <v>3.89E-7</v>
      </c>
      <c r="G2">
        <v>2</v>
      </c>
      <c r="H2">
        <v>2</v>
      </c>
      <c r="I2">
        <v>1</v>
      </c>
      <c r="J2">
        <v>0.71</v>
      </c>
    </row>
    <row r="3" spans="1:10">
      <c r="A3" t="s">
        <v>22</v>
      </c>
      <c r="B3" t="s">
        <v>7</v>
      </c>
      <c r="C3">
        <v>2003</v>
      </c>
      <c r="D3" t="s">
        <v>3</v>
      </c>
      <c r="E3" s="2">
        <f>3.49*10^-1</f>
        <v>0.34900000000000003</v>
      </c>
      <c r="F3" s="3">
        <f>6.24*10^-4</f>
        <v>6.240000000000001E-4</v>
      </c>
      <c r="G3">
        <v>686</v>
      </c>
      <c r="H3">
        <v>2409</v>
      </c>
      <c r="I3">
        <v>49</v>
      </c>
      <c r="J3">
        <v>7.0000000000000007E-2</v>
      </c>
    </row>
    <row r="4" spans="1:10">
      <c r="A4" t="s">
        <v>22</v>
      </c>
      <c r="B4" t="s">
        <v>7</v>
      </c>
      <c r="C4">
        <v>2003</v>
      </c>
      <c r="D4" t="s">
        <v>5</v>
      </c>
      <c r="E4" s="2">
        <f>9.44*10^-2</f>
        <v>9.4399999999999998E-2</v>
      </c>
      <c r="F4" s="3">
        <f>7.5*10^-5</f>
        <v>7.5000000000000007E-5</v>
      </c>
      <c r="G4">
        <v>186</v>
      </c>
      <c r="H4">
        <v>290</v>
      </c>
      <c r="I4">
        <v>17</v>
      </c>
      <c r="J4">
        <v>0.09</v>
      </c>
    </row>
    <row r="5" spans="1:10">
      <c r="A5" t="s">
        <v>22</v>
      </c>
      <c r="B5" t="s">
        <v>7</v>
      </c>
      <c r="C5">
        <v>2003</v>
      </c>
      <c r="D5" t="s">
        <v>11</v>
      </c>
      <c r="E5" s="2">
        <f>8.13*10^-3</f>
        <v>8.1300000000000018E-3</v>
      </c>
      <c r="F5" s="3">
        <f>3*10^-6</f>
        <v>3.0000000000000001E-6</v>
      </c>
      <c r="G5">
        <v>16</v>
      </c>
      <c r="H5">
        <v>12</v>
      </c>
      <c r="I5">
        <v>3</v>
      </c>
      <c r="J5">
        <v>0.21</v>
      </c>
    </row>
    <row r="6" spans="1:10">
      <c r="A6" t="s">
        <v>22</v>
      </c>
      <c r="B6" t="s">
        <v>7</v>
      </c>
      <c r="C6">
        <v>2003</v>
      </c>
      <c r="D6" t="s">
        <v>8</v>
      </c>
      <c r="E6" s="2">
        <f>8*10^-3</f>
        <v>8.0000000000000002E-3</v>
      </c>
      <c r="F6" s="3">
        <f>8*10^-6</f>
        <v>7.9999999999999996E-6</v>
      </c>
      <c r="G6">
        <v>16</v>
      </c>
      <c r="H6">
        <v>31</v>
      </c>
      <c r="I6">
        <v>6</v>
      </c>
      <c r="J6">
        <v>0.35</v>
      </c>
    </row>
    <row r="7" spans="1:10">
      <c r="A7" t="s">
        <v>22</v>
      </c>
      <c r="B7" t="s">
        <v>7</v>
      </c>
      <c r="C7">
        <v>2003</v>
      </c>
      <c r="D7" t="s">
        <v>12</v>
      </c>
      <c r="E7" s="2">
        <f>4.36*10^-4</f>
        <v>4.3600000000000003E-4</v>
      </c>
      <c r="F7" s="3">
        <f>1.75*10^-7</f>
        <v>1.7499999999999999E-7</v>
      </c>
      <c r="G7">
        <v>1</v>
      </c>
      <c r="H7">
        <v>1</v>
      </c>
      <c r="I7">
        <v>1</v>
      </c>
      <c r="J7">
        <v>0.96</v>
      </c>
    </row>
    <row r="8" spans="1:10">
      <c r="A8" t="s">
        <v>22</v>
      </c>
      <c r="B8" t="s">
        <v>7</v>
      </c>
      <c r="C8">
        <v>2003</v>
      </c>
      <c r="D8" t="s">
        <v>13</v>
      </c>
      <c r="E8" s="2">
        <f>8.73*10^-4</f>
        <v>8.7300000000000008E-4</v>
      </c>
      <c r="F8" s="3">
        <f>3.89*10^-7</f>
        <v>3.89E-7</v>
      </c>
      <c r="G8">
        <v>2</v>
      </c>
      <c r="H8">
        <v>2</v>
      </c>
      <c r="I8">
        <v>1</v>
      </c>
      <c r="J8">
        <v>0.71</v>
      </c>
    </row>
    <row r="9" spans="1:10">
      <c r="A9" t="s">
        <v>22</v>
      </c>
      <c r="B9" t="s">
        <v>7</v>
      </c>
      <c r="C9">
        <v>2003</v>
      </c>
      <c r="D9" t="s">
        <v>14</v>
      </c>
      <c r="E9" s="2">
        <f>4.36*10^-4</f>
        <v>4.3600000000000003E-4</v>
      </c>
      <c r="F9" s="3">
        <f>1.75*10^-7</f>
        <v>1.7499999999999999E-7</v>
      </c>
      <c r="G9">
        <v>1</v>
      </c>
      <c r="H9">
        <v>1</v>
      </c>
      <c r="I9">
        <v>1</v>
      </c>
      <c r="J9">
        <v>0.96</v>
      </c>
    </row>
    <row r="10" spans="1:10">
      <c r="A10" t="s">
        <v>22</v>
      </c>
      <c r="B10" t="s">
        <v>7</v>
      </c>
      <c r="C10">
        <v>2003</v>
      </c>
      <c r="D10" t="s">
        <v>9</v>
      </c>
      <c r="E10" s="2">
        <f>4.36*10^-4</f>
        <v>4.3600000000000003E-4</v>
      </c>
      <c r="F10" s="3">
        <f>1.75*10^-7</f>
        <v>1.7499999999999999E-7</v>
      </c>
      <c r="G10">
        <v>1</v>
      </c>
      <c r="H10">
        <v>1</v>
      </c>
      <c r="I10">
        <v>1</v>
      </c>
      <c r="J10">
        <v>0.96</v>
      </c>
    </row>
    <row r="11" spans="1:10">
      <c r="A11" t="s">
        <v>22</v>
      </c>
      <c r="B11" t="s">
        <v>7</v>
      </c>
      <c r="C11">
        <v>2003</v>
      </c>
      <c r="D11" t="s">
        <v>6</v>
      </c>
      <c r="E11" s="2">
        <f>4.36*10^-4</f>
        <v>4.3600000000000003E-4</v>
      </c>
      <c r="F11" s="3">
        <f>1.75*10^-7</f>
        <v>1.7499999999999999E-7</v>
      </c>
      <c r="G11">
        <v>1</v>
      </c>
      <c r="H11">
        <v>1</v>
      </c>
      <c r="I11">
        <v>1</v>
      </c>
      <c r="J11">
        <v>0.96</v>
      </c>
    </row>
    <row r="12" spans="1:10">
      <c r="A12" t="s">
        <v>22</v>
      </c>
      <c r="B12" t="s">
        <v>7</v>
      </c>
      <c r="C12">
        <v>2003</v>
      </c>
      <c r="D12" t="s">
        <v>15</v>
      </c>
      <c r="E12" s="2">
        <f>3.05*10^-2</f>
        <v>3.0499999999999999E-2</v>
      </c>
      <c r="F12" s="3">
        <f>4.77*10^-5</f>
        <v>4.7700000000000001E-5</v>
      </c>
      <c r="G12">
        <v>60</v>
      </c>
      <c r="H12">
        <v>60</v>
      </c>
      <c r="I12">
        <v>14</v>
      </c>
      <c r="J12">
        <v>0.23</v>
      </c>
    </row>
    <row r="22" spans="4:4">
      <c r="D22" s="1"/>
    </row>
    <row r="24" spans="4:4">
      <c r="D24" s="1"/>
    </row>
    <row r="25" spans="4:4">
      <c r="D25" s="1"/>
    </row>
    <row r="27" spans="4:4">
      <c r="D27" s="1"/>
    </row>
    <row r="28" spans="4:4">
      <c r="D28" s="1"/>
    </row>
    <row r="29" spans="4:4">
      <c r="D29" s="1"/>
    </row>
    <row r="31" spans="4:4">
      <c r="D31" s="1"/>
    </row>
    <row r="32" spans="4:4">
      <c r="D32" s="1"/>
    </row>
    <row r="34" spans="4:4">
      <c r="D34" s="1"/>
    </row>
    <row r="36" spans="4:4">
      <c r="D36" s="1"/>
    </row>
    <row r="38" spans="4:4">
      <c r="D38" s="1"/>
    </row>
    <row r="40" spans="4:4">
      <c r="D40" s="1"/>
    </row>
    <row r="42" spans="4:4">
      <c r="D42" s="1"/>
    </row>
    <row r="44" spans="4:4">
      <c r="D44" s="1"/>
    </row>
    <row r="46" spans="4:4">
      <c r="D46" s="1"/>
    </row>
    <row r="48" spans="4:4">
      <c r="D48" s="1"/>
    </row>
    <row r="50" spans="4:4">
      <c r="D50" s="1"/>
    </row>
    <row r="52" spans="4:4">
      <c r="D52" s="1"/>
    </row>
    <row r="54" spans="4:4">
      <c r="D54" s="1"/>
    </row>
    <row r="56" spans="4:4">
      <c r="D56" s="1"/>
    </row>
    <row r="58" spans="4:4">
      <c r="D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2023-09-26T20:16:10Z</dcterms:created>
  <dcterms:modified xsi:type="dcterms:W3CDTF">2023-10-26T05:17:11Z</dcterms:modified>
</cp:coreProperties>
</file>