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achary.schakner\Downloads\"/>
    </mc:Choice>
  </mc:AlternateContent>
  <bookViews>
    <workbookView xWindow="0" yWindow="0" windowWidth="25200" windowHeight="12000"/>
  </bookViews>
  <sheets>
    <sheet name="Abundance data" sheetId="1" r:id="rId1"/>
    <sheet name="trends" sheetId="2" r:id="rId2"/>
    <sheet name="Sheet1" sheetId="4" r:id="rId3"/>
    <sheet name="Trend methods" sheetId="3" r:id="rId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3" i="4" l="1"/>
  <c r="I146" i="4"/>
  <c r="E52" i="4" l="1"/>
  <c r="D52" i="4"/>
  <c r="C52" i="4"/>
  <c r="C147" i="4" l="1"/>
  <c r="C146" i="4"/>
  <c r="C145" i="4"/>
  <c r="C144" i="4"/>
  <c r="B156" i="4" l="1"/>
  <c r="C153" i="4" s="1"/>
  <c r="C152" i="4" l="1"/>
  <c r="C155" i="4"/>
  <c r="C154" i="4"/>
  <c r="B148" i="4" l="1"/>
  <c r="C56" i="4"/>
  <c r="D56" i="4" s="1"/>
  <c r="C55" i="4"/>
  <c r="D55" i="4" s="1"/>
  <c r="C54" i="4" l="1"/>
  <c r="D54" i="4" s="1"/>
  <c r="C57" i="4"/>
  <c r="D57" i="4" s="1"/>
</calcChain>
</file>

<file path=xl/sharedStrings.xml><?xml version="1.0" encoding="utf-8"?>
<sst xmlns="http://schemas.openxmlformats.org/spreadsheetml/2006/main" count="5905" uniqueCount="1829">
  <si>
    <t>SARs Year</t>
  </si>
  <si>
    <t>Stock</t>
  </si>
  <si>
    <t>Method</t>
  </si>
  <si>
    <t>Study Year</t>
  </si>
  <si>
    <t>Reference</t>
  </si>
  <si>
    <t>Abundance estimate</t>
  </si>
  <si>
    <t>Blue whale -Central North Pacific</t>
  </si>
  <si>
    <t>Ship line-transect survey</t>
  </si>
  <si>
    <t>Wade and Gerrodette 1993</t>
  </si>
  <si>
    <t>Comments</t>
  </si>
  <si>
    <t>Eastern tropical Pacific</t>
  </si>
  <si>
    <t>Barlow 2006</t>
  </si>
  <si>
    <t>Entire Hawaiian islands EEZ</t>
  </si>
  <si>
    <t>Bradford et al. 2013</t>
  </si>
  <si>
    <t>Forney and Brownell 1996</t>
  </si>
  <si>
    <t>Aleutian Islands</t>
  </si>
  <si>
    <t>1993-1998</t>
  </si>
  <si>
    <t>Aerial surveys (12 total)</t>
  </si>
  <si>
    <t>25 nmi within main Hawaiian islands</t>
  </si>
  <si>
    <t>Mobley et al. 2000</t>
  </si>
  <si>
    <t>1996, 2002</t>
  </si>
  <si>
    <t>Ship line-transect survey and photographic mark-recapture estimates</t>
  </si>
  <si>
    <t>1744 (weighted average)</t>
  </si>
  <si>
    <t>California, Oregon, and Washington</t>
  </si>
  <si>
    <t>Barlow 2006 (2003b- typo?)</t>
  </si>
  <si>
    <t>1991-1996</t>
  </si>
  <si>
    <t>1940 (weighted average)</t>
  </si>
  <si>
    <t>Population trend reported in SAR?</t>
  </si>
  <si>
    <t>N</t>
  </si>
  <si>
    <t>Blue whale -Eastern North Pacific</t>
  </si>
  <si>
    <t>Ship line-transect surveys</t>
  </si>
  <si>
    <t>2001-2008</t>
  </si>
  <si>
    <t>Barlow and Forney 2007, Barlow 2010</t>
  </si>
  <si>
    <t>400-800</t>
  </si>
  <si>
    <t>In California Current</t>
  </si>
  <si>
    <t>Barlow 2010</t>
  </si>
  <si>
    <t>Photographic mark-recapture</t>
  </si>
  <si>
    <t>2005-2011</t>
  </si>
  <si>
    <t>1000-2300</t>
  </si>
  <si>
    <t>"...with the most consistent estimates represented 
by  a  4-yr  sampling  period  Chao  model  that  incorporates  individual  capture  heterogeneity  over  time.    The  Chao 
model  consistently  yielded  estimates  of  approximately  1,500  whales  (Figure  2).    The  best  estimate  of  blue  whale 
abundance is taken from the Chao model results of Calambokidis and Barlow (2013) for the period 2008 to 2011, or 
1,647 (CV=0.07) whales."</t>
  </si>
  <si>
    <t>"Line  transect  estimates  reflect  the  average  density  and  abundance  of  blue  whales  in  the  study  area 
during  summer  and  autumn  surveys,  while  mark  recapture  estimates  provide  an  estimate  of  total  population  size." Line transect tend to bias estimates due to shift in whale distribution.</t>
  </si>
  <si>
    <t>Y</t>
  </si>
  <si>
    <t>Ship line-transect</t>
  </si>
  <si>
    <t>Barlow and Forney 2007</t>
  </si>
  <si>
    <t>Forney 2007</t>
  </si>
  <si>
    <t>California, Oregon, and Washington; unweighted geometric mean of 2005 and 2008 estimates is 565</t>
  </si>
  <si>
    <t>2005-2008</t>
  </si>
  <si>
    <t>2497 (average of both right and left sides)</t>
  </si>
  <si>
    <t>California, Oregon, and Washington; unweighted geometric mean of 2001 and 2006 estimates is 659</t>
  </si>
  <si>
    <t>2004-2006</t>
  </si>
  <si>
    <t>2842 (average of both right and left sides)</t>
  </si>
  <si>
    <t>Best estimate; unweighted geometric mean of line-transect and mark-recapture</t>
  </si>
  <si>
    <t>Best estimate from Chao model results</t>
  </si>
  <si>
    <t>Barlow 2003</t>
  </si>
  <si>
    <t>California, Oregon, Washington</t>
  </si>
  <si>
    <t>California, Oregon, Washington; unweighted mean of 2001 and 2005 surveys is 800</t>
  </si>
  <si>
    <t>2000-2002</t>
  </si>
  <si>
    <t>Best estimate; average of line-transect and mark-recapture estimates, weighted by inverse of their variances</t>
  </si>
  <si>
    <t>1760 (average of both right and left sides)</t>
  </si>
  <si>
    <t>2000-2001</t>
  </si>
  <si>
    <t>988 (average of both right and left sides)</t>
  </si>
  <si>
    <t>California, Oregon, Washington; "Similarly, the line-transect estimates may also be negatively 
biased because some blue whales in this stock are probably
along Baja California and, therefore, out of the study area 
at the time of survey (Wade and Gerrodette 1993)."</t>
  </si>
  <si>
    <t>Barlow 2003a, Calambokidis et al. 2003</t>
  </si>
  <si>
    <t>Barlow 1997 and Calambokidis and Steiger 1994</t>
  </si>
  <si>
    <t>Calambokidis and Barlow 2013</t>
  </si>
  <si>
    <t>Calambokidis et al. 2010</t>
  </si>
  <si>
    <t>Calambokidis et al. 2007</t>
  </si>
  <si>
    <t>Calambokidis et al. 2003</t>
  </si>
  <si>
    <t>Calambokidis et al. 2002</t>
  </si>
  <si>
    <t>Barlow 1997</t>
  </si>
  <si>
    <t>Calambokidis and Stegier 1994</t>
  </si>
  <si>
    <t>2017 (average of right and left sides)</t>
  </si>
  <si>
    <t>Best estimate; average of line transect and mark-recapture estimates, weighted by their variances</t>
  </si>
  <si>
    <t>Y- sort of (Barlow 1994)</t>
  </si>
  <si>
    <t>Y- sort of (Barlow 1994, 1997; Calambokidis et al. 2002, Barlow 2003)</t>
  </si>
  <si>
    <t>Blue whale- Western North Atlantic</t>
  </si>
  <si>
    <t>Photoidentification</t>
  </si>
  <si>
    <t>1979-2009</t>
  </si>
  <si>
    <t>R. Sears, personal comms</t>
  </si>
  <si>
    <t>Gulf of St. Lawrence area</t>
  </si>
  <si>
    <t>Sears et al. 1987</t>
  </si>
  <si>
    <t>Gulf of St. Lawrence area; data deemed unusable</t>
  </si>
  <si>
    <t>2002, 2001, 2000, 1998, 1995</t>
  </si>
  <si>
    <t>Not really, data that we do have are off the west and southwest coast of Iceland (increase of 4.9% from 1969-1988)</t>
  </si>
  <si>
    <t>Bowhead whale- Western Arctic</t>
  </si>
  <si>
    <t>2015, 2014, 2013</t>
  </si>
  <si>
    <t>2010, 2009</t>
  </si>
  <si>
    <t>2008, 2007, 2006, 2005</t>
  </si>
  <si>
    <t>2000, 1998</t>
  </si>
  <si>
    <t>Aerial photographs and sight resight analysis</t>
  </si>
  <si>
    <t>1985, 1986</t>
  </si>
  <si>
    <t>4719, 7022, respectively</t>
  </si>
  <si>
    <t>da Silva et al. 2000</t>
  </si>
  <si>
    <t>Ice-based visual and acoustic data</t>
  </si>
  <si>
    <t>Raftery and Zeh 1998</t>
  </si>
  <si>
    <t>6039, 7734, respectively</t>
  </si>
  <si>
    <t>Sight-resight analysis</t>
  </si>
  <si>
    <t>2001 (?), 2004</t>
  </si>
  <si>
    <t>Schweder et al. 2009, Koski et al. 2010</t>
  </si>
  <si>
    <t>8250, 12631, respectively</t>
  </si>
  <si>
    <t>Y (Givens et al. 2013)</t>
  </si>
  <si>
    <t>See abundance data provided in Table 1</t>
  </si>
  <si>
    <t>See abundance data provided in Table 2</t>
  </si>
  <si>
    <t>See abundance data provided in Table 3</t>
  </si>
  <si>
    <t>Ice-based census</t>
  </si>
  <si>
    <t xml:space="preserve">Updated from George et al. 2004 by Zeh and Punt 2004 </t>
  </si>
  <si>
    <t>Givens et al. 2013</t>
  </si>
  <si>
    <t>Migrating whale counts at Point Barrow</t>
  </si>
  <si>
    <t>Capture-recapture (sight-resight?)</t>
  </si>
  <si>
    <t>Koski et al. 2008</t>
  </si>
  <si>
    <t>2003-1004</t>
  </si>
  <si>
    <t>5762, 8917, respectively</t>
  </si>
  <si>
    <t>2002, 2003</t>
  </si>
  <si>
    <t>Combined visual and acoustic estimates</t>
  </si>
  <si>
    <t>Rafferty and Zah 1994</t>
  </si>
  <si>
    <t>Refined estimate including count and acoustic data</t>
  </si>
  <si>
    <t>Zah et al. 1994</t>
  </si>
  <si>
    <t>Fin whale- California-Oregon-Washington</t>
  </si>
  <si>
    <t>Trend-model analysis of line transect data</t>
  </si>
  <si>
    <t>1991-2008</t>
  </si>
  <si>
    <t>Moore and Barlow 2011</t>
  </si>
  <si>
    <t>Pre-whaling</t>
  </si>
  <si>
    <t>Ohsumi and Wada 1974</t>
  </si>
  <si>
    <t>42000-45000</t>
  </si>
  <si>
    <t>Ohsumi and Wada 1975</t>
  </si>
  <si>
    <t>13620-18680</t>
  </si>
  <si>
    <t>North Pacific</t>
  </si>
  <si>
    <t>North Pacific; 8520-10790 of estimate thought to be part of the eastern Pacific stock</t>
  </si>
  <si>
    <t>Urban 1996</t>
  </si>
  <si>
    <t>Gulf of California resident population (outdated)</t>
  </si>
  <si>
    <t>California, Oregon, Washington waters out to 300 nmi; see Figure 2; best estimate</t>
  </si>
  <si>
    <t>Geometric mean of line-transect estimates</t>
  </si>
  <si>
    <t>Summer/autumn ship surveys; California, Oregon, Washington waters out to 300 nmi; see Figure 2; best estimate</t>
  </si>
  <si>
    <t>2005, 2008</t>
  </si>
  <si>
    <t>3281, 2825, respectively or 3044</t>
  </si>
  <si>
    <t>Forney 2007, Barlow 2010</t>
  </si>
  <si>
    <t xml:space="preserve">Line-transect </t>
  </si>
  <si>
    <t>1996, 2001</t>
  </si>
  <si>
    <t>2042, 2118, respectively</t>
  </si>
  <si>
    <t>2636 (geometric mean)</t>
  </si>
  <si>
    <t>2001, 2005</t>
  </si>
  <si>
    <t>Barlow and Forney 2007, Forney 2007</t>
  </si>
  <si>
    <t>Tershy et al. 1990</t>
  </si>
  <si>
    <t>148 (minimum)</t>
  </si>
  <si>
    <t>Ship survey (line-transect?)</t>
  </si>
  <si>
    <t>Barlow and Taylor 2001, Barlow 2003</t>
  </si>
  <si>
    <t xml:space="preserve">Summer/autumn ship surveys; California, Oregon, Washington </t>
  </si>
  <si>
    <t>1991, 1993, 1996</t>
  </si>
  <si>
    <t>Aerial surveys</t>
  </si>
  <si>
    <t>1991/1992</t>
  </si>
  <si>
    <t>Forney et al. 1995</t>
  </si>
  <si>
    <t>Winter/spring in California; no corrections for divers that were missed</t>
  </si>
  <si>
    <t>2000, 2001</t>
  </si>
  <si>
    <t>Fin whale- Hawaii</t>
  </si>
  <si>
    <t>Fin whale- Northeast Pacific</t>
  </si>
  <si>
    <t>Visual shipboard surveys</t>
  </si>
  <si>
    <t>2002, 2008, 2010</t>
  </si>
  <si>
    <t>Friday et al. 2013</t>
  </si>
  <si>
    <t>419, 1368, 1061</t>
  </si>
  <si>
    <t>Eastern Bering Sea shelf- can't be used as estimate for entire NE Pacific stock; provisional estimates</t>
  </si>
  <si>
    <t>Zerbini et al. 2006</t>
  </si>
  <si>
    <t>1652 (estimated)</t>
  </si>
  <si>
    <t>Western Alaska and eastern and central Aleutian Islands; 276 sightings</t>
  </si>
  <si>
    <t>Estimated rate of increase by Zerbini et al. 2006, Friday et al. 2013, Moore and Barrow 2011</t>
  </si>
  <si>
    <t>Visual survey</t>
  </si>
  <si>
    <t>July-Aug 2001-2003</t>
  </si>
  <si>
    <t>July-Aug 1999, June-July 2000</t>
  </si>
  <si>
    <t>Moore et al. 2002</t>
  </si>
  <si>
    <t>3368, 683, respectively</t>
  </si>
  <si>
    <t xml:space="preserve">Provisional estimates; Central -eastern and southeastern Bering Sea </t>
  </si>
  <si>
    <t>See Zerbini et al. 2006 for rates of change</t>
  </si>
  <si>
    <t>Estimated rate of increase by Zerbini et al. 2006, Friday et al. 2013, Moore and Barrow 2010</t>
  </si>
  <si>
    <t>2012, 2011, 2010, 2009, 2008, 2007, 2006, 2005, 2003</t>
  </si>
  <si>
    <t>July-Aug 1999</t>
  </si>
  <si>
    <t>4951 (estimated)</t>
  </si>
  <si>
    <t>Outer Bering Sea shelf break; estimated for Central Bering Sea, but cannot be used for entire Northeast Pacific stock</t>
  </si>
  <si>
    <t>Fin whale- Western North Atlantic</t>
  </si>
  <si>
    <t>July-Aug 2007</t>
  </si>
  <si>
    <t>J. Lawson, DFO, pers. Comm</t>
  </si>
  <si>
    <t>Shipboard survey</t>
  </si>
  <si>
    <t>Palka 2012</t>
  </si>
  <si>
    <t>Aerial survey</t>
  </si>
  <si>
    <t>Shipboard and aerial surveys</t>
  </si>
  <si>
    <t>June-Aug 2011</t>
  </si>
  <si>
    <t>Best estimate as it represents most current data in spite of not including the entire range; See Table 1</t>
  </si>
  <si>
    <t>TNASS; northern Laborador to the Scotian shelf- full coverage of the Atlantic Canadian coast; corrected for perception and availability bias; See Table 1</t>
  </si>
  <si>
    <t>Aerial survey covered waters north of NJ from the coast to 100m depth contour, through US and Candian Gulf of Maine and including the lower Bay of Fundy. Shipboard surveys covered waters from NC to MA; See Table 1</t>
  </si>
  <si>
    <t>Water between central VA and central FL; See Table 1; See Appendix IV for earlier abundance estimates</t>
  </si>
  <si>
    <t>Table 1; D. Palka, pers. Comm.</t>
  </si>
  <si>
    <t>Southern edges of Georges Bank to the upper Bay of Fundy and to the entrance of the upper Gulf of St. Lawrence; see Table 1</t>
  </si>
  <si>
    <t>2014, 2013, 2012</t>
  </si>
  <si>
    <t>August 2006, July-Aug 2007</t>
  </si>
  <si>
    <t>Sum of estimate derived from Gulf of Maine survey and from northern Laborador to Scotian shelf survey</t>
  </si>
  <si>
    <t>June-Aug 2004</t>
  </si>
  <si>
    <t>Line-transect by ship and a plane</t>
  </si>
  <si>
    <t>Palka 2006</t>
  </si>
  <si>
    <t>Lawson and Gosselin 2009</t>
  </si>
  <si>
    <t>TNASS; northern Laborador to the Scotian shelf- full coverage of the Atlantic Canadian coast; corrected for perception and availability bias; See Table 1; Appendix 4</t>
  </si>
  <si>
    <t>Waters north of MD</t>
  </si>
  <si>
    <t>Southern edges of Georges Bank to Maine; See Table 1 and Appendix 4</t>
  </si>
  <si>
    <t>Southern edges of Georges Bank to Maine; See Table 1 and Appendix 5</t>
  </si>
  <si>
    <t>July-August 2007</t>
  </si>
  <si>
    <t>Sighting survey</t>
  </si>
  <si>
    <t>July- September 1995</t>
  </si>
  <si>
    <t>Palka 1995</t>
  </si>
  <si>
    <t>Virginia to the mouth of Gulf of St. Lawrence; See table 1 Appendix 4</t>
  </si>
  <si>
    <t>Palka 2000</t>
  </si>
  <si>
    <t>Line-transect sighting survey by ship and airplane</t>
  </si>
  <si>
    <t>Georges Bank to the mouth of Gulf of St. Lawrence; should not be used to make comparisons to current estimates</t>
  </si>
  <si>
    <t>2008, 2007, 2006, 2005, 2003, 2002, 2001</t>
  </si>
  <si>
    <t>Spring and summer 1978-1982</t>
  </si>
  <si>
    <t>CETAP 1982</t>
  </si>
  <si>
    <t>Continental and shelf edge waters between Cape Hatteras, NC and Nova Scotia; inverse variance weighted pooling of spring and summer data</t>
  </si>
  <si>
    <t>Shipboard line transect</t>
  </si>
  <si>
    <t>June-July 1991</t>
  </si>
  <si>
    <t>Waring et al. 1992</t>
  </si>
  <si>
    <t>Cape Hatteras to Georges Bank</t>
  </si>
  <si>
    <t>Line transect aerial surveys</t>
  </si>
  <si>
    <t>Aug-Sept 1991</t>
  </si>
  <si>
    <t>Anonymous 1991</t>
  </si>
  <si>
    <t>194 and 529</t>
  </si>
  <si>
    <t>Using the Twin Otter and AT-11, respectively; included area covered by CETAP and several additional continental slope surveys</t>
  </si>
  <si>
    <t>July-Sep. 1991 and 1992</t>
  </si>
  <si>
    <t>Palka and Waring, unpublished</t>
  </si>
  <si>
    <t>Northern Gulf of Maine-lower Bay of Fundy region</t>
  </si>
  <si>
    <t>July-Sep. 1995</t>
  </si>
  <si>
    <t>NMFS/NEFSC, unpublished</t>
  </si>
  <si>
    <t>2 ships and an airplane; visual</t>
  </si>
  <si>
    <t>Waters from VA to the mouth of Gulf of St. Lawrence; best available estimate but must be considered conservative</t>
  </si>
  <si>
    <t>1999, 1998, 1997, 1995</t>
  </si>
  <si>
    <t>Bryde's whale- Eastern Tropical Pacific</t>
  </si>
  <si>
    <t>Tag mark-recapture</t>
  </si>
  <si>
    <t>Early 1980s</t>
  </si>
  <si>
    <t>Tillman and Mizroch 1982, Miyashita 1986</t>
  </si>
  <si>
    <t>22000-24000</t>
  </si>
  <si>
    <t>Western North Pacific</t>
  </si>
  <si>
    <t>a portion of the stock estimated</t>
  </si>
  <si>
    <t>2015, 2007</t>
  </si>
  <si>
    <t>Individually identified whales</t>
  </si>
  <si>
    <t>Minimum number in the Gulf of California</t>
  </si>
  <si>
    <t>Bryde's whale- Hawaii</t>
  </si>
  <si>
    <t>Japanese and Soviet CPUE data</t>
  </si>
  <si>
    <t>Tillman 1978</t>
  </si>
  <si>
    <t>In north Pacific pelagic whaling grounds, mostly to the west of Hawaiian Islands</t>
  </si>
  <si>
    <t>1986-1990</t>
  </si>
  <si>
    <t>2013, 2010</t>
  </si>
  <si>
    <t>2013, 2010, 2004, 2000</t>
  </si>
  <si>
    <t>Bryde's whale- Northern Gulf of Mexico</t>
  </si>
  <si>
    <t>Line transect</t>
  </si>
  <si>
    <t>Best estimate; see Appendix 4 for a summary of abundance estimates (including earlier estimates); Also see table 1</t>
  </si>
  <si>
    <t>2015, 2012</t>
  </si>
  <si>
    <t>Distance sampling analysis to line-transect survey data</t>
  </si>
  <si>
    <t>1991-1994</t>
  </si>
  <si>
    <t>Hansen et al. 1995</t>
  </si>
  <si>
    <t>Survey effort-weighted average abundance</t>
  </si>
  <si>
    <t>1996-2001, excluding 1998</t>
  </si>
  <si>
    <t>Mullin and Fulling 2004</t>
  </si>
  <si>
    <t>Summer 2003, Spring 2004</t>
  </si>
  <si>
    <t>Mullin 2007</t>
  </si>
  <si>
    <t>N- most studies focused on Northeast Gulf rather than entire N. Gulf</t>
  </si>
  <si>
    <t>2012, 2011, 2009, 2008</t>
  </si>
  <si>
    <t>Best available in 2011, 2009, 2008 SARs</t>
  </si>
  <si>
    <t>Survey effort-weighted average abundance, Best estimate in 2005, 2003</t>
  </si>
  <si>
    <t>2012, 2011, 2009, 2008, 2005, 2003</t>
  </si>
  <si>
    <t>2012, 2011, 2009, 2008, 2005, 2003, 1995</t>
  </si>
  <si>
    <t>Gray whale- Eastern North Pacific</t>
  </si>
  <si>
    <t>Systematic count</t>
  </si>
  <si>
    <t>Completed while whales migrating along central CA coast</t>
  </si>
  <si>
    <t>2010/2011</t>
  </si>
  <si>
    <t>Durban et al. 2013</t>
  </si>
  <si>
    <t>Defined range of PCFG between 41°N to 52°N</t>
  </si>
  <si>
    <t>2006/2007</t>
  </si>
  <si>
    <t>Laake et al. 2012</t>
  </si>
  <si>
    <t>Y- see figure 2 in report; And Calambokidis et al. 2012 for abundance estimates between 1998-2010</t>
  </si>
  <si>
    <t>Y- see figure 2 in report; And Calambokidis et al. 2012 for abundance estimates between 1998-2011</t>
  </si>
  <si>
    <t>Y- see figure 2 in report (Punt and Wade 2012)</t>
  </si>
  <si>
    <t>******New pod size correction applied, and Laake et al. 2009 reestimate abundance of of data prior to this report, so values in this report and after are different from estimates in earlier reports</t>
  </si>
  <si>
    <t>2000/2001</t>
  </si>
  <si>
    <t>Laake et al. 2009</t>
  </si>
  <si>
    <t>Y- see figure 36</t>
  </si>
  <si>
    <t>2001/2002</t>
  </si>
  <si>
    <t>1993/1994</t>
  </si>
  <si>
    <t>1995/1996</t>
  </si>
  <si>
    <t>1997/1998</t>
  </si>
  <si>
    <t>2011, 2010</t>
  </si>
  <si>
    <t>Revised estimate</t>
  </si>
  <si>
    <t>**** Did not take data from SARs previous to this time because of new correction that was applied. Refer to Calambokidis et al. 2012 for full abundance data set</t>
  </si>
  <si>
    <t>Gray whale- Western North Pacific</t>
  </si>
  <si>
    <t>Photoidentification data</t>
  </si>
  <si>
    <t>1994-2011</t>
  </si>
  <si>
    <t>Summer feeding ground off sakhalin Island in the WNP</t>
  </si>
  <si>
    <t>Cooke et  al. 2013</t>
  </si>
  <si>
    <t>Y- perhaps see Cooke et al. 2013 for abundance estimates from previous years</t>
  </si>
  <si>
    <t>Mark-recapture/closed population estimate</t>
  </si>
  <si>
    <t>1999-2004</t>
  </si>
  <si>
    <t>Garrigue et al. 2006a</t>
  </si>
  <si>
    <t>For eastern Oceania; most relevant that is currently available, but no actual abundance estimate for American Samoa exists</t>
  </si>
  <si>
    <t>Humpback whale- American Samoa</t>
  </si>
  <si>
    <t>Humpback whale- California-Oregon-Washington</t>
  </si>
  <si>
    <t>Whaling statistics</t>
  </si>
  <si>
    <t>pre-1905</t>
  </si>
  <si>
    <t>Rice 1978</t>
  </si>
  <si>
    <t>Johnson and Wolman 1984</t>
  </si>
  <si>
    <t>Photoidentification study</t>
  </si>
  <si>
    <t>Barlow et al. 2011</t>
  </si>
  <si>
    <t>Entire Pacific basin</t>
  </si>
  <si>
    <t>Summer/fall 2008</t>
  </si>
  <si>
    <t>California, Oregon, Washington waters</t>
  </si>
  <si>
    <t>Darroch estimate</t>
  </si>
  <si>
    <t>2008-2011</t>
  </si>
  <si>
    <t>Calambokidis 2013</t>
  </si>
  <si>
    <t>Best estimate for California and Oregon waters only (also most precise); but see Calambokidis 2013 for photographic abundance estimates from 1991-2011</t>
  </si>
  <si>
    <t>Calambokidis et al. 2008</t>
  </si>
  <si>
    <t>Best model estimate; for northern Washington and southern British Columbia feeding group</t>
  </si>
  <si>
    <t>Combined estimates from California, Oregon, and Washington</t>
  </si>
  <si>
    <t>1729 + 189</t>
  </si>
  <si>
    <t>Ship line-transects</t>
  </si>
  <si>
    <t>Summer/fall 2001</t>
  </si>
  <si>
    <t>Summer/fall 2005</t>
  </si>
  <si>
    <t>California, Oregon, Washington (included fine scale coastal strata not included in 2001 survey)</t>
  </si>
  <si>
    <t>Summer/fall 2005, 2008</t>
  </si>
  <si>
    <t>Forney 2007 and Barlow 2010</t>
  </si>
  <si>
    <t>Geometric mean of 2005 and 2008 estimates</t>
  </si>
  <si>
    <t>Peterson mark-recapture with photoidentifcation</t>
  </si>
  <si>
    <t>2007/2008</t>
  </si>
  <si>
    <t>Calambokidis 2009</t>
  </si>
  <si>
    <t>California and Oregon; higher than previous mark-recapture estimates; this estimate is negatively biased because of the exclusion of some whales from Washington stock, but is the best estimate; See Calambokidis 2009 for more historical data</t>
  </si>
  <si>
    <t>Y- see figure 2</t>
  </si>
  <si>
    <t>2001 and 2005</t>
  </si>
  <si>
    <t>Geometric mean of 2001 and 2005 estimates</t>
  </si>
  <si>
    <t>2002/2003</t>
  </si>
  <si>
    <t>Calambokidis et al. 2004</t>
  </si>
  <si>
    <t>Unweighted geometric mean of 2002/2003 and 2001-2005 data; best estimate = 1391)</t>
  </si>
  <si>
    <t>2009, 2008</t>
  </si>
  <si>
    <t>2010, 2009, 2008</t>
  </si>
  <si>
    <t>Summer/fall 1996 and 2001</t>
  </si>
  <si>
    <t>2009, 2008, 2005</t>
  </si>
  <si>
    <t>Y- see figure 3</t>
  </si>
  <si>
    <t>Less precise than mark-recapture</t>
  </si>
  <si>
    <t>Peterson mark-recapture</t>
  </si>
  <si>
    <t>Calambokidis 2003</t>
  </si>
  <si>
    <t>2005, 2004, 2003</t>
  </si>
  <si>
    <t>no new data presented</t>
  </si>
  <si>
    <t>Summer/fall 1993 and 1996</t>
  </si>
  <si>
    <t>Barlow and Taylor 2001</t>
  </si>
  <si>
    <t>Aug-Nov 1980-83</t>
  </si>
  <si>
    <t>Dohl et al. 1983</t>
  </si>
  <si>
    <t xml:space="preserve">No correction for submerged animals; central California feeding population only </t>
  </si>
  <si>
    <t>Methods</t>
  </si>
  <si>
    <t>Mark-recapture comparing photo ID logs</t>
  </si>
  <si>
    <t>1998, 1999</t>
  </si>
  <si>
    <t>Calambokidis et al. 2000</t>
  </si>
  <si>
    <t>2002, 2001</t>
  </si>
  <si>
    <t>Aerial line-transect</t>
  </si>
  <si>
    <t>winter/spring 1991, 1992</t>
  </si>
  <si>
    <t>California coastal only</t>
  </si>
  <si>
    <t>California-Washington only; best estimate in this SAR</t>
  </si>
  <si>
    <t>SAR year</t>
  </si>
  <si>
    <t>Humpback whale- California, Oregon, Washington</t>
  </si>
  <si>
    <t>Mark-recaptures only</t>
  </si>
  <si>
    <t>Trend</t>
  </si>
  <si>
    <t>Comment</t>
  </si>
  <si>
    <t>Apparently trend estimate can vary depending on model choice and time frame (Calambokidis 2013</t>
  </si>
  <si>
    <t>Multiple methods of estimating abundance</t>
  </si>
  <si>
    <t>6-7%</t>
  </si>
  <si>
    <t>Which aligns with mark-recapture trend estimate</t>
  </si>
  <si>
    <t>insufficient data</t>
  </si>
  <si>
    <t>Blue whale- central North Pacific</t>
  </si>
  <si>
    <t>Blue whale- eastern North Pacific</t>
  </si>
  <si>
    <t>Increasing since 1996</t>
  </si>
  <si>
    <t xml:space="preserve">Chao estimates </t>
  </si>
  <si>
    <t>Increasing</t>
  </si>
  <si>
    <t>Decreasing (but this method tends to be negatively biased)</t>
  </si>
  <si>
    <t>Blue whale- western North Atlantic</t>
  </si>
  <si>
    <t>insufficient data; however, increasing trend (4.9%) observed off western and southwestern Iceland 1969-1988</t>
  </si>
  <si>
    <t>Passive acoustic and ice-based visual</t>
  </si>
  <si>
    <t>Increasing 3.7%, 1978-2011 (Givens et al. 2013)</t>
  </si>
  <si>
    <t>Sight-resight analysis or aerial photographs</t>
  </si>
  <si>
    <t>Increasing 3.2%, 1984-2003 (Schweder et al. 2009)</t>
  </si>
  <si>
    <t>Byrde's whale- eastern tropical Pacific</t>
  </si>
  <si>
    <t>Byrde's whale- Hawaii stock</t>
  </si>
  <si>
    <t>Not enough data</t>
  </si>
  <si>
    <t>Byrde's whale- Northern Gulf of Mexico</t>
  </si>
  <si>
    <t>Not determined</t>
  </si>
  <si>
    <t>Line-transect survey</t>
  </si>
  <si>
    <t>4 point estimates of abundance, but poor precison. Population size is small so other methods should be used</t>
  </si>
  <si>
    <t>Line-transect survey in CA current</t>
  </si>
  <si>
    <t>Increasing, 1991-2008</t>
  </si>
  <si>
    <t>See Figure 2; with Bayesian credible intervals (Moore and Barlow 2011)</t>
  </si>
  <si>
    <t>Increasing 4.8%, 1987-2003</t>
  </si>
  <si>
    <t>Coastal waters off of Alaska peninsula only; use with caution b/c of uncertainties around initial population estimate (Zerbini et al. 2006)</t>
  </si>
  <si>
    <t>Increasing 14%, 2002-2010</t>
  </si>
  <si>
    <t>Large increase in part likely due to changes in distribution, not just increase in population size (Friday et al. 2013)</t>
  </si>
  <si>
    <t>See Moore and Barlow 2011; data not provided in SAR</t>
  </si>
  <si>
    <t>Imprecise abundance estimates and long survey interval</t>
  </si>
  <si>
    <t>See Calambokidis et al. 2014 for values and further details</t>
  </si>
  <si>
    <t>Increasing 3.3%, 2002-2012</t>
  </si>
  <si>
    <t>See Cooke et al. 2013</t>
  </si>
  <si>
    <t>Photidentification?</t>
  </si>
  <si>
    <t>2001, 2000</t>
  </si>
  <si>
    <t>Mark-recapture/photoidentification</t>
  </si>
  <si>
    <t>Calambokidis et al. 1999</t>
  </si>
  <si>
    <t>Summer/autumn 1991, 1993, 1996</t>
  </si>
  <si>
    <t>California and Washington only; most precise and least biased</t>
  </si>
  <si>
    <t>1996/1997</t>
  </si>
  <si>
    <t>Calambokidis et al. 1998</t>
  </si>
  <si>
    <t>2000, 1999</t>
  </si>
  <si>
    <t>2001, 2000, 1999</t>
  </si>
  <si>
    <t>Humpback whale- central North Pacific</t>
  </si>
  <si>
    <t>Mark-recapture, winter-winter comparison</t>
  </si>
  <si>
    <t>1991-1993</t>
  </si>
  <si>
    <t>Calambokidis et al. 1997</t>
  </si>
  <si>
    <t>Entire N. Pacific</t>
  </si>
  <si>
    <t>Chapman-Peterson estimate</t>
  </si>
  <si>
    <t>21808; 20800</t>
  </si>
  <si>
    <t>Mark-recapture, multistrata Hilborn model</t>
  </si>
  <si>
    <t>Hawaii only (but central N. Pacific stock winters in Hawaiian waters)</t>
  </si>
  <si>
    <t>SHOULD CHECK SPLASH SURVEY DATA FOR ANY RELEVANT ABUNDANCE ESTIMATES FOR THE CENTRAL NORTH PACIFIC HUMPBACK STOCK</t>
  </si>
  <si>
    <t>SPLASH ESTIMATE</t>
  </si>
  <si>
    <t>2889-13594</t>
  </si>
  <si>
    <t>Aleutian Islands and Bering Sea</t>
  </si>
  <si>
    <t>2845-5122</t>
  </si>
  <si>
    <t>Gulf of Alaska</t>
  </si>
  <si>
    <t>2883-6414</t>
  </si>
  <si>
    <t>Southeast Alaksa/northern British Columbia</t>
  </si>
  <si>
    <t>Humpback whale- Central N. Pacific</t>
  </si>
  <si>
    <t>SPLASH adundance estimates</t>
  </si>
  <si>
    <t>1991-1993; entire N. Pacific</t>
  </si>
  <si>
    <t>Comparison of 1991-1993 to Hawaii (Calambokidis et al. 2008)</t>
  </si>
  <si>
    <t>5.5-6%</t>
  </si>
  <si>
    <t>SPLASH and Hawaii data</t>
  </si>
  <si>
    <t>Capture-recapture</t>
  </si>
  <si>
    <t>1980-1983</t>
  </si>
  <si>
    <t>Baker et al. 1987</t>
  </si>
  <si>
    <t>2015, 2014</t>
  </si>
  <si>
    <t>In Hawaii</t>
  </si>
  <si>
    <t>Mobley et al. 2001</t>
  </si>
  <si>
    <t>Main Hawaiian Islands</t>
  </si>
  <si>
    <t>Aerial surveys w/ line-transect</t>
  </si>
  <si>
    <t>Best estimate of abundance for HI at the time</t>
  </si>
  <si>
    <t>Multiple estimates of trends presented from different years</t>
  </si>
  <si>
    <t>2015, 2014, 2013,012</t>
  </si>
  <si>
    <t>2015, 2014, 2013, 2012</t>
  </si>
  <si>
    <t>DID NOT PULL OUT DATA FROM 2011 AND EARLIER BECAUSE MOST PRESENTED IN LATER REPORTS</t>
  </si>
  <si>
    <t>Humpback whale- Gulf of Maine</t>
  </si>
  <si>
    <t>Genetic tagging data</t>
  </si>
  <si>
    <t>Palsboll et al. 1997</t>
  </si>
  <si>
    <t>4894 (males), 2804 (females)</t>
  </si>
  <si>
    <t>Entire North Atlantic population; part of YONAH project</t>
  </si>
  <si>
    <t>1992/1993</t>
  </si>
  <si>
    <t>Stevick et al. 2003</t>
  </si>
  <si>
    <t>Ocean-basin-wide estimate</t>
  </si>
  <si>
    <t>Genotype-based analysis</t>
  </si>
  <si>
    <t>1992/1993?</t>
  </si>
  <si>
    <t>Less precise</t>
  </si>
  <si>
    <t>See appendix 4 for earlier estimates in Gulf of Maine</t>
  </si>
  <si>
    <t>Line-transect survey from ship and plane</t>
  </si>
  <si>
    <t>Did not include portion of Scotian Shelf that is known to be used by GoM humpbacks</t>
  </si>
  <si>
    <t>For 1979-1993; North Atlantic population, Stevick et al. 2003</t>
  </si>
  <si>
    <t>Barlow and Clapham 1997, though could be lower based on analysis of demographic parameters</t>
  </si>
  <si>
    <t>Smith et al. 1999</t>
  </si>
  <si>
    <t>Line-transect sighting survey</t>
  </si>
  <si>
    <t>Palka, pers. Comm</t>
  </si>
  <si>
    <t>covered small portion of habitat</t>
  </si>
  <si>
    <t>DID NOT PULL OUT DATA FROM 2011 AND EARLIER BECAUSE MOST PRESENTED IN LATER REPORTS- SEE APPENDIX 4</t>
  </si>
  <si>
    <t>Humpback whale- Western North Pacific</t>
  </si>
  <si>
    <t>Significant biases in this estimate; Bias-corrected estimate, though likely an underestimate; entire N. Pacific</t>
  </si>
  <si>
    <t>SPLASH STUDY</t>
  </si>
  <si>
    <t>Total number of unique individuals seen in Asian wintering areas</t>
  </si>
  <si>
    <t>Winter 2004-2006</t>
  </si>
  <si>
    <t>Based on point estimates of abundance and model that fit the data best (Hilborn mark-recapture model)</t>
  </si>
  <si>
    <t>Ogasawara Islands, Okinawa, and the Philippines</t>
  </si>
  <si>
    <t>3000-5000</t>
  </si>
  <si>
    <t>Humpback whale- Western N. Pacific</t>
  </si>
  <si>
    <t>SPLASH</t>
  </si>
  <si>
    <t>1991-1993; Calambokidis et al. 2008</t>
  </si>
  <si>
    <t>Southeast Alaska/northern British Columbia</t>
  </si>
  <si>
    <t>Moore et al. 2000</t>
  </si>
  <si>
    <t>Central Bering Sea; though Moore et al. 2002 suggested sightings were too clumped in the central-Eastern Bering sea</t>
  </si>
  <si>
    <t>Eastern Bering Sea</t>
  </si>
  <si>
    <t>Line-transect surveys</t>
  </si>
  <si>
    <t>Zerbini et al. 2007</t>
  </si>
  <si>
    <t>Coastal/shelf waters from the central Gulf of Alaska through the Eastern Aleutian Islands</t>
  </si>
  <si>
    <t>Average or pairwise estimates in Asian wintering grounds- Ogasawara Islands and Okinawa only</t>
  </si>
  <si>
    <t>2013, 2012, 2011</t>
  </si>
  <si>
    <t>DID NOT PULL OUT DATA FROM 2010 AND EARLIER BECAUSE MOST PRESENTED IN LATER REPORTS</t>
  </si>
  <si>
    <t>Minke whale- Alaska</t>
  </si>
  <si>
    <t>Visual surveys (in cooperation with commercial fisheries)</t>
  </si>
  <si>
    <t>2002, 2008, 2018</t>
  </si>
  <si>
    <t>389, 517, 2020</t>
  </si>
  <si>
    <t>Eastern Bering Sea shelf- provisional estimates as they have not been corrected</t>
  </si>
  <si>
    <t>2001-2003</t>
  </si>
  <si>
    <t>Shelf and nearshore waters from the Kenai Fjords in the Gulf of Alaska  to the Aleutian Islands; uncorrected for animals missed on trackline</t>
  </si>
  <si>
    <t>Central-eastern Bering Sea; provisional because uncorrected</t>
  </si>
  <si>
    <t>Southeastern Bering Sea; provisional because uncorrected</t>
  </si>
  <si>
    <t>2015, 2012, 2010</t>
  </si>
  <si>
    <t>2012, 2010, 2006</t>
  </si>
  <si>
    <t>Moore et al., interview</t>
  </si>
  <si>
    <t>Central Bering Sea; can't be used as estimate for entire Alaska stock because only a portion was sampled</t>
  </si>
  <si>
    <t>Minke whale- Canadian Eastern Coastal</t>
  </si>
  <si>
    <t>TNASS (Canadian Trans-North Atlantic Sighting Survey)</t>
  </si>
  <si>
    <t>Considered best estimate b/c covered more of the minke whale range that other surveys (but did not cover any US waters); See appendix 4 for earlier estimates)</t>
  </si>
  <si>
    <t>Minke whale- Canadia Eastern Coastal</t>
  </si>
  <si>
    <t>Covered NJ coastline, US and Canadian Gulf of Maine, up to and including lower Bay of Fundy; offshore central VA to MA; earlier estimates see Appendix 4</t>
  </si>
  <si>
    <t>Aug. 2006</t>
  </si>
  <si>
    <t>Palka pers. Comm</t>
  </si>
  <si>
    <t>Not determined (poor statistical power)</t>
  </si>
  <si>
    <t>2015, 2014, 2012</t>
  </si>
  <si>
    <t>Southern Georges Bank to lower Bay of Fundy</t>
  </si>
  <si>
    <t>Aug. 2006 and July-Aug 2007</t>
  </si>
  <si>
    <t xml:space="preserve">Best estimate for this data; Based on average of US and Canadian surveys (3312 and 5675, respectively) </t>
  </si>
  <si>
    <t>Northern Laborador to the Scotian Shelf; uncorrected</t>
  </si>
  <si>
    <t>Southern edge of Georges Bank to Maine</t>
  </si>
  <si>
    <t>July- Aug 2007</t>
  </si>
  <si>
    <t>1978-1982</t>
  </si>
  <si>
    <t>Continental and shelf edge waters between Cape Hatteras, NC and Nova Scotia</t>
  </si>
  <si>
    <t>Shipboard line-transect surveys</t>
  </si>
  <si>
    <t>July-Sept. 1991, 1992</t>
  </si>
  <si>
    <t>June and July 1993</t>
  </si>
  <si>
    <t>Southern edge of Georges Bank, across Northeast Channel, to the southeastern edge of the Scotian Shelf</t>
  </si>
  <si>
    <t>NMFS 1993</t>
  </si>
  <si>
    <t>Sighting survey by ship and plane</t>
  </si>
  <si>
    <t>July-Sept. 1995</t>
  </si>
  <si>
    <t>Virginia to the mouth of Gulf of St. Lawrence</t>
  </si>
  <si>
    <t>Sighting survey by plane</t>
  </si>
  <si>
    <t>The entire Gulf of St. Lawrence</t>
  </si>
  <si>
    <t>July-Aug. 1996</t>
  </si>
  <si>
    <t>Northern Gulf of St. Lawrence</t>
  </si>
  <si>
    <t>July-Aug. 1998</t>
  </si>
  <si>
    <t>Georges Bank to the mouth of Gulf of St. Lawrence</t>
  </si>
  <si>
    <t>2014, 2012, 2011, 2010, 2009, 2008, 2007</t>
  </si>
  <si>
    <t>Southern edge of Georges Bank to upper Bay of Fundy and to entrance of Gulf of St. Lawrence; Best available estimate for 2009, 2008, 2007</t>
  </si>
  <si>
    <t>2010, 2009, 2008, 2007</t>
  </si>
  <si>
    <t>2012, 2011, 2010, 2009, 2008, 2007</t>
  </si>
  <si>
    <t>2008, 2007, 2006, 2003</t>
  </si>
  <si>
    <t xml:space="preserve">Sum of 1999 Georges Bank to  Gulf of St. Lawrence estimate and the 1996 northern Gulf of St. Lawrence estimate; best avaiable for this time </t>
  </si>
  <si>
    <t>2008, 2007, 2006, 2003, 2002</t>
  </si>
  <si>
    <t xml:space="preserve">Sum of 1999 Georges Bank to  Gulf of St. Lawrence estimate and the 1995 northern Gulf of St. Lawrence survey; best avaiable for 2003, 2002 </t>
  </si>
  <si>
    <t>ALL PREVIOUSLY MENTIONED IN EARLIER REPORTS</t>
  </si>
  <si>
    <t>Ship and aerial surveys</t>
  </si>
  <si>
    <t>Sum of US and Canadian surveys; best available</t>
  </si>
  <si>
    <t>2002, 2001, 1999, 1998, 1997, 1995</t>
  </si>
  <si>
    <t>Minke whale- California-Oregon-Washington</t>
  </si>
  <si>
    <t>Ship survey</t>
  </si>
  <si>
    <t xml:space="preserve">Forney 2007, Barlow and Forney 2007, Barlow 2010 </t>
  </si>
  <si>
    <t>Summer and autumn 2005 and 2008</t>
  </si>
  <si>
    <t>Summer and autumn 2001 and 2005</t>
  </si>
  <si>
    <t>Forney 2007, Barlow and Forney 2007</t>
  </si>
  <si>
    <t>Summer and autumn 2001 and 2006</t>
  </si>
  <si>
    <t>Barley 2003, Forney 2007</t>
  </si>
  <si>
    <t>Arithmetic mean of results from 2005 and 2008</t>
  </si>
  <si>
    <t>Arithmetic mean of results from 2001 and 2005</t>
  </si>
  <si>
    <t>Based on surveys in 2001 and 2005</t>
  </si>
  <si>
    <t>Ship surveys</t>
  </si>
  <si>
    <t>1991, 1993, 1996 off of California, and in 1996 off of Oregon and Washington</t>
  </si>
  <si>
    <t>California only; negatively biased because diving whales excluded</t>
  </si>
  <si>
    <t>Minke whale- Hawaii</t>
  </si>
  <si>
    <t>Passive acoustic detection</t>
  </si>
  <si>
    <t>Martin et al. 2012</t>
  </si>
  <si>
    <t>avg density 2.15/1000 km^2</t>
  </si>
  <si>
    <t>Only "boing" calling minke whales; does not provide estimate of absolute abundance</t>
  </si>
  <si>
    <t>N. Pacific right whale- Eastern N. Pacific stock</t>
  </si>
  <si>
    <t>Sighting data</t>
  </si>
  <si>
    <t>Wada 1973</t>
  </si>
  <si>
    <t>100-200</t>
  </si>
  <si>
    <t>Photographic and genotype data for mark-recapture</t>
  </si>
  <si>
    <t>Through 2008</t>
  </si>
  <si>
    <t>Wade et al. 2011a</t>
  </si>
  <si>
    <t>Bering Sea</t>
  </si>
  <si>
    <t>N. Atlantic right whale- Westen stock</t>
  </si>
  <si>
    <t>Sighting</t>
  </si>
  <si>
    <t>Goddard and Rugh 1998</t>
  </si>
  <si>
    <t>3-4</t>
  </si>
  <si>
    <t>western Bristol Bay, Southeastern Bering Sea</t>
  </si>
  <si>
    <t>Tynan 1999</t>
  </si>
  <si>
    <t>4-5</t>
  </si>
  <si>
    <t>Bristol Bay</t>
  </si>
  <si>
    <t>July 1998, July 1999, July 2000</t>
  </si>
  <si>
    <t>Le Duc et al. 2001</t>
  </si>
  <si>
    <t>5, 6, and 13 respectively</t>
  </si>
  <si>
    <t>southeastern Bering Sea; total of 6 individuals based on genetic data?</t>
  </si>
  <si>
    <t>LeDuc 2004</t>
  </si>
  <si>
    <t>7</t>
  </si>
  <si>
    <t>Southeast Bering Sea</t>
  </si>
  <si>
    <t>Wade et al. 2006</t>
  </si>
  <si>
    <t>Analysis of photographs</t>
  </si>
  <si>
    <t>2007-2011</t>
  </si>
  <si>
    <t>12</t>
  </si>
  <si>
    <t>16</t>
  </si>
  <si>
    <t>Summer 2009</t>
  </si>
  <si>
    <t>A. Kennedy, NMFS-AFSC-NMML, pers. Comm</t>
  </si>
  <si>
    <t>British Columbia waters</t>
  </si>
  <si>
    <t>Summer 2011</t>
  </si>
  <si>
    <t>B. Rone, NMFS-AFSC-NMML, pers. Comm</t>
  </si>
  <si>
    <t>1960s-2002</t>
  </si>
  <si>
    <t>Shelden et al. 2005</t>
  </si>
  <si>
    <t>Wade et al. 2011b</t>
  </si>
  <si>
    <t>Review of photo-ID recapture database; direct count</t>
  </si>
  <si>
    <t>Based on how many known to be alive in 2011; minimum population size</t>
  </si>
  <si>
    <t>Count</t>
  </si>
  <si>
    <t>Knowlton et al. 1994</t>
  </si>
  <si>
    <t>Kraus et al. 2001</t>
  </si>
  <si>
    <t>IWC Workshop; minimum count</t>
  </si>
  <si>
    <t>Best et al. 2001</t>
  </si>
  <si>
    <t xml:space="preserve">Based on estimation of the minimum number alive population index calculated from the individual sightings database, as it existed October 2014 for 1990-2011. </t>
  </si>
  <si>
    <t>Increasing 2.8% (geometric mean growth rate)</t>
  </si>
  <si>
    <t>Increasing 2.6% (geometric mean growth rate)</t>
  </si>
  <si>
    <t xml:space="preserve">Based on estimation of the minimum number alive population index calculated from the individual sightings database, as it existed October 2013 for 1990-2011. </t>
  </si>
  <si>
    <t>Based on how many known to be alive in 2010; minimum population size</t>
  </si>
  <si>
    <t>Based on how many known to be alive in 2009; minimum population size</t>
  </si>
  <si>
    <t xml:space="preserve">Based on estimation of the minimum number alive population index calculated from the individual sightings database, as it existed October 2010 for 1990-2009. </t>
  </si>
  <si>
    <t xml:space="preserve">Based on estimation of the minimum number alive population index calculated from the individual sightings database, as it existed October 2011 for 1990-2010. </t>
  </si>
  <si>
    <t>Based on how many known to be alive in 2007; minimum population size</t>
  </si>
  <si>
    <t>Increasing 2.4% (geometric mean growth rate)</t>
  </si>
  <si>
    <t>Based on how many known to be alive in 2005; minimum population size</t>
  </si>
  <si>
    <t>Increasing 2.1% (geometric mean growth rate)</t>
  </si>
  <si>
    <t xml:space="preserve">Based on estimation of the minimum number alive population index calculated from the individual sightings database, as it existed June 2009 for 1990-2005. </t>
  </si>
  <si>
    <t xml:space="preserve">Based on estimation of the minimum number alive population index calculated from the individual sightings database, as it existed July 2010 for 1990-2007. </t>
  </si>
  <si>
    <t>Increasing 1.8% (mean growth rate)</t>
  </si>
  <si>
    <t xml:space="preserve">Based on estimation of the minimum number alive population index calculated from the individual sightings database, as it existed October 2008 for 1990-2005. </t>
  </si>
  <si>
    <t>Based on how many known to be alive in 2003; minimum population size</t>
  </si>
  <si>
    <t xml:space="preserve">Based on estimation of the minimum number alive population index calculated from the individual sightings database, as it existed October 2008 for 1990-2003. </t>
  </si>
  <si>
    <t>Based on how many known to be alive in 2001; minimum population size</t>
  </si>
  <si>
    <t>Increasing though perhaps some indication of decline</t>
  </si>
  <si>
    <t>2007, 2006</t>
  </si>
  <si>
    <t>2015, 2014, 2013, 2012, 2011, 2010, 2009, 2008, 2007, 2006, 2005</t>
  </si>
  <si>
    <t>Declining</t>
  </si>
  <si>
    <t>Sei whales- Eastern N. Pacific stock</t>
  </si>
  <si>
    <t>Variety of different methods</t>
  </si>
  <si>
    <t>pre-whaling estimate</t>
  </si>
  <si>
    <t>Tillman 1977</t>
  </si>
  <si>
    <t>7260-12620</t>
  </si>
  <si>
    <t>Ship and aerial survey sightings</t>
  </si>
  <si>
    <t>Hill  and  Barlow  
1992;  Carretta  and  Forney  1993;  Mangels  and  Gerrodette  1994;  VonSaunder  and  Barlow  1999;  Barlow  
2003; Forney 2007; Barlow 2010</t>
  </si>
  <si>
    <t>Best estimate; geometric mean of 2005 and 2008 estimates</t>
  </si>
  <si>
    <t>Sei whales- Eastern N. Pacific Stock</t>
  </si>
  <si>
    <t>1995-2005</t>
  </si>
  <si>
    <t>Hill and Barlow 1992; Carretta and Forney 1993; Ma
ngels and Gerrodette 1994; VonSaunder and Barlow 
1999; Barlow 2003; Forney 2007</t>
  </si>
  <si>
    <t>2010, 2008</t>
  </si>
  <si>
    <t>Best estimate; geometric mean of 2001 and 2005  estimates</t>
  </si>
  <si>
    <t>Shipboard surveys</t>
  </si>
  <si>
    <t>Sei whales- Nova Scotia</t>
  </si>
  <si>
    <t>June- Aug 2011</t>
  </si>
  <si>
    <t>All of known range was not surveyed, so this estimate is conservative; See Appendix 4 for earlier abundance estimates</t>
  </si>
  <si>
    <t>Sei whale- Nova Scotia</t>
  </si>
  <si>
    <t>Low statistical power</t>
  </si>
  <si>
    <t>Line transect sighting survey</t>
  </si>
  <si>
    <t>June- Aug 2004</t>
  </si>
  <si>
    <t>2012, 2011</t>
  </si>
  <si>
    <t>2014, 2013, 2012, 2011</t>
  </si>
  <si>
    <t>See appendix 4 for earlier abundance estimates; does not represent full range of habitat</t>
  </si>
  <si>
    <t>Tag-recapture data</t>
  </si>
  <si>
    <t>Mitchell and Chapman 1977</t>
  </si>
  <si>
    <t>1393-2248</t>
  </si>
  <si>
    <t>Census data</t>
  </si>
  <si>
    <t>Minimum estimate</t>
  </si>
  <si>
    <t>Aerial survey program</t>
  </si>
  <si>
    <t>Sperm whale- California, Oregon, Washington</t>
  </si>
  <si>
    <t>Change from previous estimate likely reflects interannual variability/movement</t>
  </si>
  <si>
    <t>Trend-based model estimate</t>
  </si>
  <si>
    <t>Moore and Barlow 2014</t>
  </si>
  <si>
    <t>Best estimate; See results for trend-based model estimates in Moore and Barlow 2014</t>
  </si>
  <si>
    <t>Stable</t>
  </si>
  <si>
    <t>Moore and Barlow 2014; trend-based model estimates</t>
  </si>
  <si>
    <t>Summer fall 1993 and 1996</t>
  </si>
  <si>
    <t>Ship line transect surveys</t>
  </si>
  <si>
    <t>Corrected for diving animals not seen during surveys</t>
  </si>
  <si>
    <t>Summer/autumn 1996 and 2001</t>
  </si>
  <si>
    <t>Barlow 1997, Barlow 2003</t>
  </si>
  <si>
    <t>Combined weighted estimate of both surveys</t>
  </si>
  <si>
    <t>Summer/fall 1991, 1993, 1996</t>
  </si>
  <si>
    <t>Sperm whale- North Atlantic</t>
  </si>
  <si>
    <t>Combined abundance estimates from Central VA to lower Bay of Fundy (1593) and Central Florida to Central VA (695)</t>
  </si>
  <si>
    <t>Line-transect via ship and plane</t>
  </si>
  <si>
    <t>Combined abundance estimates from Maryland to Bay of Fundy (2607) and Florida to Maryland (2197)</t>
  </si>
  <si>
    <t>Shelf edge waters between Cape Hatteras, NC and Nova Scotia</t>
  </si>
  <si>
    <t>Shipboard line transect sighting</t>
  </si>
  <si>
    <t>NMFS 1990, Waring et al. 1992</t>
  </si>
  <si>
    <t>Gulf Stream north wall between Cape Hatteras and Georges Bank</t>
  </si>
  <si>
    <t>June and July 1991</t>
  </si>
  <si>
    <t>Waring et al. 1992, Waring 1998</t>
  </si>
  <si>
    <t>NMFS 1991</t>
  </si>
  <si>
    <t>705, 337</t>
  </si>
  <si>
    <t>Twin Otter and AT-11, respectively</t>
  </si>
  <si>
    <t>NMFS 1994</t>
  </si>
  <si>
    <t xml:space="preserve">within  a  Gulf  Stream  warm-core  ring  located  in  continental  slope  
waters  southeast  of  Georges  Bank </t>
  </si>
  <si>
    <t>July-September 1995</t>
  </si>
  <si>
    <t>Sighting; 2 ships and airplane</t>
  </si>
  <si>
    <t>Palka 1996</t>
  </si>
  <si>
    <t>VA to mouth of Gulf of St. Lawrence</t>
  </si>
  <si>
    <t>July-September 1998</t>
  </si>
  <si>
    <t>Line-transect sighting survey via ship and plane</t>
  </si>
  <si>
    <t>July-Aug 1998</t>
  </si>
  <si>
    <t>Mullin and Fulling 2003</t>
  </si>
  <si>
    <t>Waters south of MD</t>
  </si>
  <si>
    <t>Waters north (2848) and waters south (1181) of MD combined</t>
  </si>
  <si>
    <t>Waters south of MD; different number reported in 2007, 2005</t>
  </si>
  <si>
    <t>2002, 2001, 2000</t>
  </si>
  <si>
    <t>Y- sort of</t>
  </si>
  <si>
    <t>Sperm whale- Northern  Gulf of Mexico</t>
  </si>
  <si>
    <t>Line transect survey</t>
  </si>
  <si>
    <t>See Appendix IV for earlier estimates</t>
  </si>
  <si>
    <t>Ship line-transect; abundance estimates derived through the application of distance sampling analysis</t>
  </si>
  <si>
    <t>1996-2001</t>
  </si>
  <si>
    <t>Summer 2003 and Spring 2004</t>
  </si>
  <si>
    <t>Sperm whale- Northern Gulf of Mexico</t>
  </si>
  <si>
    <t>An analysis of all the survey data needs to be conducted which incorporates covariates (e.g., survey conditions, season) that could potentially effect estimates</t>
  </si>
  <si>
    <t>Bottlenose dolphin- California Coastal</t>
  </si>
  <si>
    <t>2004 and 2005</t>
  </si>
  <si>
    <t>Dudzik et al. 2006</t>
  </si>
  <si>
    <t>1987-1989</t>
  </si>
  <si>
    <t>Dudzik et al. 1999</t>
  </si>
  <si>
    <t>1996-1998</t>
  </si>
  <si>
    <t>1985-1989</t>
  </si>
  <si>
    <t>Defran and Weller 1999</t>
  </si>
  <si>
    <t>234-285</t>
  </si>
  <si>
    <t>Comaparisons of mark-recapture estimates</t>
  </si>
  <si>
    <t>California-Mexico population</t>
  </si>
  <si>
    <t>1984-1986</t>
  </si>
  <si>
    <t>1990-2000</t>
  </si>
  <si>
    <t>NMFS-SWFSC, unpublished</t>
  </si>
  <si>
    <t>1990-1994</t>
  </si>
  <si>
    <t>Mean adundance estimate (range 78-271); did not include central California portion of this stock so is an underestimate</t>
  </si>
  <si>
    <t>1994, 1999</t>
  </si>
  <si>
    <t>Weighted average abundance for both surveys; entire range</t>
  </si>
  <si>
    <t>Bottlenose dolphin- California, Oregon, Washington</t>
  </si>
  <si>
    <t>2001-2005</t>
  </si>
  <si>
    <t>Barlow 2003, Forney 2007</t>
  </si>
  <si>
    <t>Geometric mean abundance</t>
  </si>
  <si>
    <t>Weighted average abundance estimate</t>
  </si>
  <si>
    <t>Line-transect data and application of distance sampling analysis</t>
  </si>
  <si>
    <t>Spring 1996-2001</t>
  </si>
  <si>
    <t>Transects</t>
  </si>
  <si>
    <t>Mulling 2007</t>
  </si>
  <si>
    <t>See table 1</t>
  </si>
  <si>
    <t>All estimates combined for those years; See Appendix IV for earlier estimates; See table 1</t>
  </si>
  <si>
    <t>All estimates combined for those years; See Appendix IV for earlier estimates; See table 2</t>
  </si>
  <si>
    <t>Clymene dolphin- Northern Gulf of Mexico</t>
  </si>
  <si>
    <t>Analysis of all data needs to be conducted that takes covariates into account in order to determine whether or not there has been a change in abundance</t>
  </si>
  <si>
    <t>Common dolphin- Western North Atlantic (determined to be short-beaked dolphin in 2007)</t>
  </si>
  <si>
    <t>Continental shelf and shelf edge waters between Cape Hatteras, NC and Nova Scotia</t>
  </si>
  <si>
    <t>Waring et al. 1992; Waring 1998</t>
  </si>
  <si>
    <t>Shipboard line transect surveys</t>
  </si>
  <si>
    <t>Sighting survey via ship and plane</t>
  </si>
  <si>
    <t>Line transect sighting survey via ship and plane</t>
  </si>
  <si>
    <t>July and August 2002</t>
  </si>
  <si>
    <t>June-August 2004</t>
  </si>
  <si>
    <t>US Atlantic outer continental shelf and continental slope between FL and MD</t>
  </si>
  <si>
    <t>Southern edge of Georges Bank to the upper Bay of Fundy and to the entrance of the Gulf of St. Lawrence</t>
  </si>
  <si>
    <t>Sum of estimates from both 2004 surveys (90574+30196)</t>
  </si>
  <si>
    <t>Common dolphin- long beaked California</t>
  </si>
  <si>
    <t>Carretta et al. 2011</t>
  </si>
  <si>
    <t>Geometric mean abundance estimate for California, Oregon, and Washington waters (2008 and 2009)</t>
  </si>
  <si>
    <t>No formal statistical trend analysis, but appears to be increasing</t>
  </si>
  <si>
    <t>Ship line-transect surveys (multiple covariate line transect analysis)</t>
  </si>
  <si>
    <t>Supercedes 306 estimate</t>
  </si>
  <si>
    <t>3 ship surveys</t>
  </si>
  <si>
    <t>Common dolphin- short beaked California, Oregon, Washington</t>
  </si>
  <si>
    <t>N- abundance varies seasonally and intrannually</t>
  </si>
  <si>
    <t>Summer/fall 1996, 2001</t>
  </si>
  <si>
    <t>Shipboard</t>
  </si>
  <si>
    <t>Common dolphin- short beaked Western North Atlantic</t>
  </si>
  <si>
    <t>Aerial survey (TNASS)</t>
  </si>
  <si>
    <t>Northern Laborador to the Scotian Shelf</t>
  </si>
  <si>
    <t>Shipboard and aerial survey</t>
  </si>
  <si>
    <t>June-August 2011</t>
  </si>
  <si>
    <t>Waters between central VA and central FL</t>
  </si>
  <si>
    <t>Summer 2011 estimates combined</t>
  </si>
  <si>
    <t>Southern edge of Georges Bank to upper Bay of Fundy and to entrance of Gulf of St. Lawrence</t>
  </si>
  <si>
    <t>Combined 2004 estimates</t>
  </si>
  <si>
    <t>Northern Laborador to the Scotian shelf; estimates from this survey have not been corrected for availabilty and perception bias.</t>
  </si>
  <si>
    <t>*** 2008 provides some earlier abundance estimates but I think these are both short and long-beaked dolphins. I'm also not confident that those provied in the short-beaked Western North Atlantic SARs are strictly short-beaked</t>
  </si>
  <si>
    <t>Northern right whale dolphin- California, Oregon, Washington</t>
  </si>
  <si>
    <t>Barlow and Forney 2007, Forney 2007, Barlow 2010</t>
  </si>
  <si>
    <t>Summer/fall shipboard surveys</t>
  </si>
  <si>
    <t>Geometric mean adundance estimate from both surveys</t>
  </si>
  <si>
    <t>No evidence of trend in abundance</t>
  </si>
  <si>
    <t>Weighted average abundance estimate of both survey years</t>
  </si>
  <si>
    <t>Risso's dolphin- California, Oregon, and Washington</t>
  </si>
  <si>
    <t>Summer/autumn 2005, 2008</t>
  </si>
  <si>
    <t>No apparent trend in abundance</t>
  </si>
  <si>
    <t>Summer/autumn 2001, 2005</t>
  </si>
  <si>
    <t>Geometric mean abundance estimate</t>
  </si>
  <si>
    <t>Summer/autumn</t>
  </si>
  <si>
    <t>Risso's dolphin- Northern Gulf of Mexico</t>
  </si>
  <si>
    <t>See Appendix IV for earlier estimates; also Table 1</t>
  </si>
  <si>
    <t>Trend analysis has not been conducted</t>
  </si>
  <si>
    <t>Spring 1991-1994</t>
  </si>
  <si>
    <t>Effort-weighted estimated average abundance</t>
  </si>
  <si>
    <t>Spring 1996-2001, sans 1998</t>
  </si>
  <si>
    <t>2003 and 2004 pooled data</t>
  </si>
  <si>
    <t>Risso's dolphin- Western North Atlantic</t>
  </si>
  <si>
    <t>June-August  2011</t>
  </si>
  <si>
    <t>Central VA to lower Bay of Fundy</t>
  </si>
  <si>
    <t>Central VA to central FL</t>
  </si>
  <si>
    <t>2011 surveys combined; See Appendix IV for earlier estimates</t>
  </si>
  <si>
    <t>Southern edge of Georges Bank to Upper Bay of Fundy and to the entrance of Gulf of St. Lawrence</t>
  </si>
  <si>
    <t>Waters north of MD to the Bay of Fundy</t>
  </si>
  <si>
    <t>MD to Florida</t>
  </si>
  <si>
    <t>FL to Bay of Fundy (2004 combined)</t>
  </si>
  <si>
    <t>15053??? Typo??</t>
  </si>
  <si>
    <t>Aerial survey (CETAP)</t>
  </si>
  <si>
    <t>Shipboard line-transect sighting surveys</t>
  </si>
  <si>
    <t>August-September 1991</t>
  </si>
  <si>
    <t>6496, 16818</t>
  </si>
  <si>
    <t>Southern edge of George's Bank, across the Northeast Channel, to the southeastern edge of the Scotian shelf</t>
  </si>
  <si>
    <t>Waters from VA to the mouth of Gulf of St. Lawrence</t>
  </si>
  <si>
    <t>July-August 1998</t>
  </si>
  <si>
    <t>Sum of both 1998 survey estimates</t>
  </si>
  <si>
    <t>Same as for 9533 estimate above?</t>
  </si>
  <si>
    <t>Sum of both 1998 survey estimates (using 10479 instead of 9533)</t>
  </si>
  <si>
    <t>Rough-toothed dolphin- Hawaii</t>
  </si>
  <si>
    <t>Mark-recapture estimates from photographs</t>
  </si>
  <si>
    <t>2003-2006</t>
  </si>
  <si>
    <t>Baird et al. 2008</t>
  </si>
  <si>
    <t>Kauai/Nihau</t>
  </si>
  <si>
    <t>Island of Hawaii</t>
  </si>
  <si>
    <t>No data available on current population trend</t>
  </si>
  <si>
    <t>Broad and overlapping confidence intervals around 2002 and 2010 estimates preclude</t>
  </si>
  <si>
    <t>1993, 1995, 1998</t>
  </si>
  <si>
    <t>Aerial surveys; ATOC</t>
  </si>
  <si>
    <t>Why a different value from what presented in 2013 SAR???</t>
  </si>
  <si>
    <t>Combined survey data from main Hawaiian islands</t>
  </si>
  <si>
    <t>Rough-toothed dolphin- Northern Gulf of Mexico</t>
  </si>
  <si>
    <t>1998-2001</t>
  </si>
  <si>
    <t>Fulling et al. 2003</t>
  </si>
  <si>
    <t>Fall outer continental shelf surveys</t>
  </si>
  <si>
    <t>Best estimate; combined estimate of abundance from 2000-2001 and 2003-2004</t>
  </si>
  <si>
    <t>Line transect surveys</t>
  </si>
  <si>
    <t>Oceanic waters</t>
  </si>
  <si>
    <t>1999-2001 during fall plankton surveys</t>
  </si>
  <si>
    <t>Outer continental shelf</t>
  </si>
  <si>
    <t>Best estimate; combined estimate of abundance from 1999-2001 and 2003-2004</t>
  </si>
  <si>
    <t>Outer continental shelf; combined estimated abundance</t>
  </si>
  <si>
    <t>Combined estimated abundance for continental shelf and coastal waters sampled 1996-2001</t>
  </si>
  <si>
    <t>Survey effort-weighted estimated average abundance</t>
  </si>
  <si>
    <t>Rough-toothed dolphin- Western North Atlantic Stock</t>
  </si>
  <si>
    <t>CETAP Platform of Opportunity Program; sighting</t>
  </si>
  <si>
    <t>Probable rough-toothed dolphins; no abundance estimate made</t>
  </si>
  <si>
    <t>No abundance estimate made</t>
  </si>
  <si>
    <t>sighting</t>
  </si>
  <si>
    <t>Kenney, pers. Comm</t>
  </si>
  <si>
    <t>Opportunistic cruise</t>
  </si>
  <si>
    <t>sighting; SEFSC aerial survey</t>
  </si>
  <si>
    <t>aerial sighting survey by Continental Shelf Associates</t>
  </si>
  <si>
    <t>8 (sighted); 274 estimated based on sighting</t>
  </si>
  <si>
    <t>Line-transect sighting survey via ship</t>
  </si>
  <si>
    <t>3 (sighted); 30 estimated based on sighting</t>
  </si>
  <si>
    <t>off Cape Hatteras, NC</t>
  </si>
  <si>
    <t>August and September 1999</t>
  </si>
  <si>
    <t>NMFS 1999</t>
  </si>
  <si>
    <t>4; 20</t>
  </si>
  <si>
    <t>Vessel survey; sightings</t>
  </si>
  <si>
    <t>Aerial and shipboard surveys</t>
  </si>
  <si>
    <t>Spinner Dolphin- Hawaiian Island stock</t>
  </si>
  <si>
    <t>Estimation from photoidentification</t>
  </si>
  <si>
    <t>1979-1980</t>
  </si>
  <si>
    <t>Norris et al. 1994</t>
  </si>
  <si>
    <t>192 identified, 960 estimated</t>
  </si>
  <si>
    <t>Ostman 1994</t>
  </si>
  <si>
    <t>1989-1992</t>
  </si>
  <si>
    <t>677 identified, 2334 estimated</t>
  </si>
  <si>
    <t>Kona Coast</t>
  </si>
  <si>
    <t>Open mark-recapture estimates based on photoidentification</t>
  </si>
  <si>
    <t>2010-2011</t>
  </si>
  <si>
    <t>Tyne et al. 2013</t>
  </si>
  <si>
    <t>Kona Coast; year-round surveys; likely an underestimate</t>
  </si>
  <si>
    <t>Estimates from 70s and 80s did not include year round surveys and used a different survey area</t>
  </si>
  <si>
    <t>Spinner Dolphin- Northern Gulf of Mexico</t>
  </si>
  <si>
    <t>Survey-effort weighted estimate</t>
  </si>
  <si>
    <t>Pooled from both sampling times</t>
  </si>
  <si>
    <t>Survey-effort weighted estimate sans 1998</t>
  </si>
  <si>
    <t>Atlantic Spotted Dolphin- Northern Gulf of Mexico</t>
  </si>
  <si>
    <t>1996-2001, sans 1998</t>
  </si>
  <si>
    <t>Effort-weighted estimated average abundance; underestimate because continental shelf waters not covered</t>
  </si>
  <si>
    <t>1998-2001; data for 2000 and 2001</t>
  </si>
  <si>
    <t>2003 and 2004</t>
  </si>
  <si>
    <t>Only one abundance estimate available that covers the stock's entire range</t>
  </si>
  <si>
    <t>1999-2001</t>
  </si>
  <si>
    <t>different from estimate presented in later reports</t>
  </si>
  <si>
    <t>Fulling et al. 2004</t>
  </si>
  <si>
    <t>Atlantic Spotted Dolphin- Western North Atlantic</t>
  </si>
  <si>
    <t xml:space="preserve">****The two spotted dolphin species in the Atlantic can be difficult to distinguish at sea, and in fact hybrids between the two species have been documented 
in this area (Kingston et al.
 2009). As a result, prior to 1999, the reported abundance estimates were of both species 
combined.
</t>
  </si>
  <si>
    <t>Between central VA and lower Bay of Fundy</t>
  </si>
  <si>
    <t>Both 2011 surveys combined; See appendix 4 for earlier estimates</t>
  </si>
  <si>
    <t>Low statistical power because of imprecise abundance estimates and long survey interval</t>
  </si>
  <si>
    <t>Palka, unpublished</t>
  </si>
  <si>
    <t>Shipboard line-transect</t>
  </si>
  <si>
    <t>Waters between FL and MD</t>
  </si>
  <si>
    <t>2004 estimates combined</t>
  </si>
  <si>
    <t>CETAP aerial surveys</t>
  </si>
  <si>
    <t xml:space="preserve">undifferentiated dolphins; continental, shelf, and shelf edge waters between Cape Hatteras, NC and Nova Scotia  </t>
  </si>
  <si>
    <t>NMFS, unpublished</t>
  </si>
  <si>
    <t xml:space="preserve">undifferentiated dolphins; VA to the mouth of the Gulf of St. Lawrence  </t>
  </si>
  <si>
    <t>July-Sept. 1998</t>
  </si>
  <si>
    <t>Line transect ship sighting survey</t>
  </si>
  <si>
    <t>Species of spotted dolphin not differentiated</t>
  </si>
  <si>
    <t>Mullin in review</t>
  </si>
  <si>
    <t>4396 (offshore), 15840 (coastal)</t>
  </si>
  <si>
    <t>Waters south of MD; different number reported in later reports</t>
  </si>
  <si>
    <t>Pantropical Spotted Dolphin- Northern Gulf of Mexico</t>
  </si>
  <si>
    <t>1996-2001 (sans 1998)</t>
  </si>
  <si>
    <t>****2003 report provided same numbers as Atlantic spotted dolphin Northern GoM report</t>
  </si>
  <si>
    <t>Pantropical Spotted Dolphin- Western North Atlantic</t>
  </si>
  <si>
    <t>July-Sept 1998</t>
  </si>
  <si>
    <t>Line transect via ship and plane</t>
  </si>
  <si>
    <t>Shipboard sighting survey</t>
  </si>
  <si>
    <t>Waters south of MD to FL</t>
  </si>
  <si>
    <t>Insufficient data</t>
  </si>
  <si>
    <t>Both 1998 estimates combined</t>
  </si>
  <si>
    <t>Striped Dolphin- California/Oregon/Washington</t>
  </si>
  <si>
    <t>Forney 2007, Barlow and Forney 2007, Barlow 2010</t>
  </si>
  <si>
    <t>Summer/fall 2001 and 2005</t>
  </si>
  <si>
    <t>Summer/fall 1991-1996</t>
  </si>
  <si>
    <t>Summer fall 1991</t>
  </si>
  <si>
    <t>Summer fall 1993</t>
  </si>
  <si>
    <t>Summer fall 1996</t>
  </si>
  <si>
    <t>Summer fall 2001</t>
  </si>
  <si>
    <t>Summer fall 2005</t>
  </si>
  <si>
    <t>Summer fall 2008</t>
  </si>
  <si>
    <t>Yearly estimate</t>
  </si>
  <si>
    <t>Striped Dolphin- Northern Gulf of Mexico</t>
  </si>
  <si>
    <t>Survey effort weighted estimate</t>
  </si>
  <si>
    <t>an analysis of all the survey data needs to be conducted which incorporates covariates 
(e.g.,  survey  conditions,  season)  that  could  potentially  affect  estimates</t>
  </si>
  <si>
    <t>Striped Dolphin- Western North Atlantic</t>
  </si>
  <si>
    <t>25939 and 13157</t>
  </si>
  <si>
    <t>July-Sept 1995</t>
  </si>
  <si>
    <t>From VA to the mouth of the Gulf of St. Lawrence</t>
  </si>
  <si>
    <t>Mulling and Fulling 2003</t>
  </si>
  <si>
    <t>Outer continental shelf and slope between FL and MD</t>
  </si>
  <si>
    <t>4439 (473 cetaceans sighted)</t>
  </si>
  <si>
    <t>42407 (473 cetaceans sighted)</t>
  </si>
  <si>
    <t>Central VA to Florida</t>
  </si>
  <si>
    <t>Combined estimate from both 2011 samplings</t>
  </si>
  <si>
    <t>Combined estimate from 2004 samplings (42407+52055)</t>
  </si>
  <si>
    <t>Palka et al., unpublished ms</t>
  </si>
  <si>
    <t>Waters north of MD; values differ in 2000 SAR</t>
  </si>
  <si>
    <t>Waters south of MD; values differ in 2000 SAR</t>
  </si>
  <si>
    <t>Combined estimate from both 1998 sampings; values differ in 2000 SAR</t>
  </si>
  <si>
    <t>Combined estimate from both 1998 sampings</t>
  </si>
  <si>
    <t>White-sided dolphin- Western North Atlantic</t>
  </si>
  <si>
    <t xml:space="preserve">Not determined </t>
  </si>
  <si>
    <t>Low statistical power; imprecise abundance estimates</t>
  </si>
  <si>
    <t>Atlantic White-sided dolphin- Western North Atlantic</t>
  </si>
  <si>
    <t>Palka 2005?</t>
  </si>
  <si>
    <t>Waters from northern Laborador to the Scotian shelf</t>
  </si>
  <si>
    <t>Waters from northern Laborador to the Scotian shelf; not corrected yet for availability and perception biases</t>
  </si>
  <si>
    <t>Combined estimates from 2006 and 2007 (17594+5796)</t>
  </si>
  <si>
    <t>August 2002 and 2006</t>
  </si>
  <si>
    <t>Average of 2 estimates</t>
  </si>
  <si>
    <t>Blaylock et al. 1995</t>
  </si>
  <si>
    <t>July-September 1991, 1992</t>
  </si>
  <si>
    <t>Palka et al. 1997</t>
  </si>
  <si>
    <t>Southern  edge  of  Georges  Bank,  across  the  Northeast  
Channel, to the southeastern edge of the Scotian Shelf</t>
  </si>
  <si>
    <t>Waters from Virginia to the mouth of the Gulf of St. Lawrence</t>
  </si>
  <si>
    <t>1995, 1996</t>
  </si>
  <si>
    <t>Kingsley and Reeves 1998</t>
  </si>
  <si>
    <t>11740; 560</t>
  </si>
  <si>
    <t>Gulf of St. Lawrence (1995) and Northern Gulf of St. Lawrence (1996), respectively</t>
  </si>
  <si>
    <t>Palka 2000?</t>
  </si>
  <si>
    <t>Pacific White-sided dolphin- California, Oregon, Washington, Northern, Southern</t>
  </si>
  <si>
    <t>1996, 2001?</t>
  </si>
  <si>
    <t>Weighted average abundance</t>
  </si>
  <si>
    <t>No long term trend based on historical and recent surveys</t>
  </si>
  <si>
    <t>Dall's Porpoise- Alaska</t>
  </si>
  <si>
    <t>Vessel surveys</t>
  </si>
  <si>
    <t>1987-1991</t>
  </si>
  <si>
    <t>Hobbs and Lerczak 1993</t>
  </si>
  <si>
    <t>Bristol Bay and Northern Bering Sea</t>
  </si>
  <si>
    <t>US EEZ North and South of the Aluetian Islands</t>
  </si>
  <si>
    <t>Gulf of Alaska EEZ</t>
  </si>
  <si>
    <t>Combination of Hobbs and Lerczak estimates from the 3 different regions (302000+106000+9000)</t>
  </si>
  <si>
    <t>Corrected estimate from 417000 (Turnock and Quinn 1991)</t>
  </si>
  <si>
    <t>Ship sighting surveys</t>
  </si>
  <si>
    <t>Estimates not corrected for perception or availability bias or ship attraction</t>
  </si>
  <si>
    <t>No reliable information on trends in abundance</t>
  </si>
  <si>
    <t>Estimate based on pooling northern domains; Estimates not corrected for perception or availability bias or ship attraction</t>
  </si>
  <si>
    <t>Estimate based on pooling southern domains; Estimates not corrected for perception or availability bias or ship attraction</t>
  </si>
  <si>
    <t>Central eastern and southeastern Bering Sea; Estimates not corrected for perception or availability bias or ship attraction</t>
  </si>
  <si>
    <t>Dall's Porpoise- California, Oregon, Washington</t>
  </si>
  <si>
    <t>Vessel based line transect surveys</t>
  </si>
  <si>
    <t>No information available regarding trends; Their  distribution  and  abundance  in  this  region  varies  considerably  at  both  
seasonal  and  interannual  time  scales  as  oceanographic  conditions  vary</t>
  </si>
  <si>
    <t>Summer/autumn 1996, 2001</t>
  </si>
  <si>
    <t>Inland waters of Washington; includes correction for perception and availability bias</t>
  </si>
  <si>
    <t>Combined estimate from 1996 aerial (900) and 1996, 2001 shipboard (98617)</t>
  </si>
  <si>
    <t>Weighted average abundance for 1996 and 2001 surveys</t>
  </si>
  <si>
    <t>Summer/autumn 1991, 1996</t>
  </si>
  <si>
    <t>Weighted average abundance estimate for 3 surveys (perhaps including 1993?)</t>
  </si>
  <si>
    <t>1991, 1996</t>
  </si>
  <si>
    <t>2747, 900</t>
  </si>
  <si>
    <t>Weighted average estimate from WA inland waters</t>
  </si>
  <si>
    <t>Combined average estimates for Washington inland waters and California, Oregon, and Washington</t>
  </si>
  <si>
    <t>Baird's Beaked Whale- California, Oregon, Washington</t>
  </si>
  <si>
    <t xml:space="preserve">Geometric mean abundance estimate; included correction factors for availability and perception bias </t>
  </si>
  <si>
    <t>Estimate based on trend analysis of line transect data (2005, 2008)</t>
  </si>
  <si>
    <t>Moore and Barlow 2013</t>
  </si>
  <si>
    <t>Based on trend analysis</t>
  </si>
  <si>
    <t>No evidence of trend in abundance from 2001 to 2008; Moore and Barlow 2013</t>
  </si>
  <si>
    <t>Summer/fall 2001, 2005</t>
  </si>
  <si>
    <t>Barlow 1997, 2003</t>
  </si>
  <si>
    <t xml:space="preserve">Weighted average abundance estimate; included correction factors for availability and perception bias </t>
  </si>
  <si>
    <t>Blainville's Beaked Whale- Hawaii</t>
  </si>
  <si>
    <t>No- broad and overlapping confidence intervals</t>
  </si>
  <si>
    <t>ATOC aerial surveys</t>
  </si>
  <si>
    <t>Mobley et al. 2008</t>
  </si>
  <si>
    <t>Reported as 2138 in 2004 SAR</t>
  </si>
  <si>
    <t>Underestimate because NWHI not included</t>
  </si>
  <si>
    <t>Blainville's Beaked Whale- Western North Atlantic</t>
  </si>
  <si>
    <t>Both 2004 surveys combined</t>
  </si>
  <si>
    <t>Mesoplodon spp</t>
  </si>
  <si>
    <t>Mesoplodont whales</t>
  </si>
  <si>
    <t>Southern edge of Georges Bank to lower Bay of Fundy to the entrance of Gulf of St. Lawrence</t>
  </si>
  <si>
    <t>Undifferentiated beaked whales</t>
  </si>
  <si>
    <t>Southen edge of Georges Bank to Maine</t>
  </si>
  <si>
    <t>Aerial survey; Twin Otter and AT-11</t>
  </si>
  <si>
    <t>Mesoplodon spp.</t>
  </si>
  <si>
    <t>Continental shelf waters between Cape Hatteras, NC and Nova Scotia</t>
  </si>
  <si>
    <t>612, 370, respectively</t>
  </si>
  <si>
    <t>NMFS unpublished</t>
  </si>
  <si>
    <t>Undifferentiated beaked whales?</t>
  </si>
  <si>
    <t>Between Cape Hatteras and Georges Bank</t>
  </si>
  <si>
    <t>Southern edge of Georges Bank, across the Northeast Channel to the southwestern edge of the Scotian Shelf</t>
  </si>
  <si>
    <t xml:space="preserve"> Gulf Stream warm-core ring located in continental slope waters southeast of Georges Bank</t>
  </si>
  <si>
    <t>Blainville's Beaked Whale- Northern Gulf of Mexico</t>
  </si>
  <si>
    <t>Pooled from all sampling times</t>
  </si>
  <si>
    <t>Combined Blainville's and Gervais'; estimate for unidentified Ziphiidae during the same period: 337</t>
  </si>
  <si>
    <t>Combined Blainville's and Gervais'; estimate for unidentified Ziphiidae during the same period: 74</t>
  </si>
  <si>
    <t xml:space="preserve">No- insufficient data </t>
  </si>
  <si>
    <t>Effort-weighted abundance estimate;  estimate for unidentified Ziphiidae during the same period: 146</t>
  </si>
  <si>
    <t>Hansen et al. 1996</t>
  </si>
  <si>
    <t>Hansen et al. 1997</t>
  </si>
  <si>
    <t>Hansen et al. 1998</t>
  </si>
  <si>
    <t>Beaked whales not identified to spp</t>
  </si>
  <si>
    <t>Cuvier's Beaked Whale- California, Oregon, Washington</t>
  </si>
  <si>
    <t>Based on trend analysis from 1991-2008</t>
  </si>
  <si>
    <t xml:space="preserve">Decreasing </t>
  </si>
  <si>
    <t>Geometric mean abundance estimate from both years</t>
  </si>
  <si>
    <t>Geometric mean abundacne estimate for 2001 and 2005</t>
  </si>
  <si>
    <t>Cuvier's Beaked Whale- Hawaii</t>
  </si>
  <si>
    <t>Higher sea states used to estimate tracline detection probability and a more representative estimate of abundance</t>
  </si>
  <si>
    <t>Not determined due to use of different methodologies</t>
  </si>
  <si>
    <t>1995, 1998</t>
  </si>
  <si>
    <t>Reported as 12728 in 2004 SAR (Barlow 2003)</t>
  </si>
  <si>
    <t>Cuvier's Beaked Whale- Northern Gulf of Mexico</t>
  </si>
  <si>
    <t>This abundance estimate is negatively biased; abundance estimate for unidentified Ziphiidae was also 74</t>
  </si>
  <si>
    <t>Survey-effort weighted abundance estimate</t>
  </si>
  <si>
    <t>Mulling and Fulling 2004</t>
  </si>
  <si>
    <t>This abundance estimate is negatively biased; abundance estimate for unidentified Ziphiidae was 146</t>
  </si>
  <si>
    <t>Abundance estimate for unidentified Ziphiidae was 337</t>
  </si>
  <si>
    <t>Cuvier's Beaked Whale- Western North Atlantic</t>
  </si>
  <si>
    <t>2011 estimates combined</t>
  </si>
  <si>
    <t xml:space="preserve"> The statistical power to detect a trend in abundance for this  stock  is  poor  due  to  the  relatively  imprecise  abundance  estimates  and  long  survey  interval.</t>
  </si>
  <si>
    <t>**** See data for Blainesville's Beaked Whales Western North Atlantic Stock****</t>
  </si>
  <si>
    <t>Gervais' Beaked Whale- Northern Gulf of Mexico</t>
  </si>
  <si>
    <t xml:space="preserve"> </t>
  </si>
  <si>
    <t>****See data for Blainesville's Beaked Whales Northern Gulf of Mexico</t>
  </si>
  <si>
    <t>Gervais' Beaked Whale- Western  North Atlantic</t>
  </si>
  <si>
    <t>Gervais' whales only</t>
  </si>
  <si>
    <t>****See data for Blainesville's Beaked Whales Western North Atlantic Stock****</t>
  </si>
  <si>
    <t>****should I just pull data from Mesoplodont SAR for Western North Atlantic and California-Oregon-Washington stocks to represent beaked whales?****</t>
  </si>
  <si>
    <t>Sowerby's Beaked Whale- Western North Atlantic</t>
  </si>
  <si>
    <t>**** See Blainesville's Beaked Whale- Western NA for details****</t>
  </si>
  <si>
    <t>True's Beaked Whale- Western North Atlantic</t>
  </si>
  <si>
    <t>No-  There  are  insufficient  data  to  determine  the  population  trends  for  this  species  due  to  uncertainty  in  species  
identification at sea</t>
  </si>
  <si>
    <t>No-  The statistical power to detect a trend in abundance for 
this  stock  is  poor  due  to  the  relatively  imprecise  abundance  estimates  and  long  survey  interval</t>
  </si>
  <si>
    <t>Beluga Whale- Beaufort Sea</t>
  </si>
  <si>
    <t>Duval 1993</t>
  </si>
  <si>
    <t xml:space="preserve">Harwood et al. 1996 </t>
  </si>
  <si>
    <t>Eastern Beufort Sea</t>
  </si>
  <si>
    <t>Actual population estimate after accounting for availability bias: 39258</t>
  </si>
  <si>
    <t>Stable or increasing (Harwood and Kingsley 2013)</t>
  </si>
  <si>
    <t>1978-1987</t>
  </si>
  <si>
    <t>Frost and Lowry 1990</t>
  </si>
  <si>
    <t>1000-1500</t>
  </si>
  <si>
    <t>Lowry and Frost 1998</t>
  </si>
  <si>
    <t>Estimate based on max. couny of 503 animals</t>
  </si>
  <si>
    <t>AK Dept. of Fish and Game, Alaska Beluga Whale cmte</t>
  </si>
  <si>
    <t>Estimate based on correction factors and maximum count</t>
  </si>
  <si>
    <t>Beluga Whale- Bristol Bay</t>
  </si>
  <si>
    <t>Increasing (Lowry et al. 2008)</t>
  </si>
  <si>
    <t>Estimate based on extrapolation from maximum count</t>
  </si>
  <si>
    <t>Beluga Whale- Cook Inlet</t>
  </si>
  <si>
    <t>Hobbs et al. 2015</t>
  </si>
  <si>
    <t>Decreasing (Hobbs et al. 2015)</t>
  </si>
  <si>
    <t>Hobbs</t>
  </si>
  <si>
    <t>Summer distribution and abundance measured by NMFS annually 1993-2012; See Figure 2</t>
  </si>
  <si>
    <t>Summer distribution and abundance measured by NMFS annually 1993-2012; See Figure 3</t>
  </si>
  <si>
    <t>Summer distribution and abundance measured by NMFS annually 1993-2012; See Figure 4</t>
  </si>
  <si>
    <t>Hobbs/NMFS</t>
  </si>
  <si>
    <t>*Estimate based on Bayesian inference</t>
  </si>
  <si>
    <t>Lowry et al. 2006</t>
  </si>
  <si>
    <t>Hobbs et al. 2000</t>
  </si>
  <si>
    <t>Hobbs et al. (in review)</t>
  </si>
  <si>
    <t>Hobbs et al. 1998</t>
  </si>
  <si>
    <t>Corrected estimate and based on median</t>
  </si>
  <si>
    <t>Rugh et al. 1997</t>
  </si>
  <si>
    <t>Rugh et al. 1998</t>
  </si>
  <si>
    <t>Rugh et al. 1999</t>
  </si>
  <si>
    <t>Rugh et al. 2000</t>
  </si>
  <si>
    <t>Uncorrected median value</t>
  </si>
  <si>
    <t>Beluga Whale- Eastern Bering Sea</t>
  </si>
  <si>
    <t>Lowry et al. 1999</t>
  </si>
  <si>
    <t>R. Hobbs, pers. Comm</t>
  </si>
  <si>
    <t>Preliminary data</t>
  </si>
  <si>
    <t>No- data that are currently available do not allow for analysis of trend</t>
  </si>
  <si>
    <t>Lowry and Demaster 1996</t>
  </si>
  <si>
    <t>2583 uncorrected estimate</t>
  </si>
  <si>
    <t>5868 uncorrected estimate; Norton Sound</t>
  </si>
  <si>
    <t>Beluga Whale- Eastern Chukchi Sea</t>
  </si>
  <si>
    <t>1989-1991</t>
  </si>
  <si>
    <t>Frost et al. 1993</t>
  </si>
  <si>
    <t>Corrected; 1200 miminum uncorrected</t>
  </si>
  <si>
    <t>June-July 1998</t>
  </si>
  <si>
    <t>Demaster et al. 1998</t>
  </si>
  <si>
    <t>Maximum single day count; underestimate</t>
  </si>
  <si>
    <t>Peak count, uncorrected</t>
  </si>
  <si>
    <t>Lowry and Frost 2002</t>
  </si>
  <si>
    <t>Unknown</t>
  </si>
  <si>
    <t>Dwarf Sperm Whale- Northern Gulf of Mexico Stock</t>
  </si>
  <si>
    <t>Dwarf Sperm Whale- Western North Atlantic</t>
  </si>
  <si>
    <t>Combined estimate from both locations</t>
  </si>
  <si>
    <t>No- The statistical power to detect a trend in abundance for 
this  stock is  poor  due  to  the  relatively  imprecise  
abundance estimates  and  long  survey  interval.</t>
  </si>
  <si>
    <t>FL to MD</t>
  </si>
  <si>
    <t>All Kogia spp.</t>
  </si>
  <si>
    <t>Dwarf and pygmy sperm whales</t>
  </si>
  <si>
    <t>Waters MD to FL</t>
  </si>
  <si>
    <t>Hansen 1994</t>
  </si>
  <si>
    <t>EEZ waters between Miami, FL and Cape Hatteras, NC</t>
  </si>
  <si>
    <t>False Killer Whale- Northern Gulf of Mexico</t>
  </si>
  <si>
    <t>No- difference in temporal abundance estimates difficult to interpret.</t>
  </si>
  <si>
    <t>False Killer Whale- Main Hawaiian Islands stock</t>
  </si>
  <si>
    <t>2000-2004</t>
  </si>
  <si>
    <t>2006-2009</t>
  </si>
  <si>
    <t>151, 170</t>
  </si>
  <si>
    <t>Two estimates depending on whether animals photgraphed near Kauai are included in the estimate</t>
  </si>
  <si>
    <t>2011-2014</t>
  </si>
  <si>
    <t>Baird et al. 2015</t>
  </si>
  <si>
    <t>Baird et al. 2013</t>
  </si>
  <si>
    <t>Minimum population estimate</t>
  </si>
  <si>
    <t>Decreasing since 1989 using various models, population viability analysis  (see Baird 2009, Oleson et al. 2010)</t>
  </si>
  <si>
    <t>False Killer Whale- Hawaii Pelagic stock</t>
  </si>
  <si>
    <t>Barlow and Rankin 2007</t>
  </si>
  <si>
    <t xml:space="preserve">W/in HI EEZ outside of about 75 nmi </t>
  </si>
  <si>
    <t>HICEAS shipboard line transect</t>
  </si>
  <si>
    <t>Bradford et al. 2014, 2015</t>
  </si>
  <si>
    <t>outside 11 km of the main HI</t>
  </si>
  <si>
    <t>International  waters  south  of  the  Hawaiian  Islands  EEZ  and  within  the  EEZ  of  Johnston  Atoll,  but  it  is  unknown 
how many of these animals might belong to the Hawaii pelagic stock</t>
  </si>
  <si>
    <t>False Killer Whale- Northwestern Hawaiian Islands</t>
  </si>
  <si>
    <t xml:space="preserve">No data available on current population trend-estimation of the detection function for the 2002 and 2010 estimates relied on shared data, 
such  that  the  resulting  abundance  estimates  are  not  statistically  independent  estimates  and  cannot  be  compared  in 
standard  statistical  tests. Only  a  portion  of  the  overall  range  of  this  population  has  been  surveyed,  precluding 
evaluation of abundance of the entire stock.   </t>
  </si>
  <si>
    <t>No data available on current population trend because only 1 estimate of abundance.</t>
  </si>
  <si>
    <t>Reported as 123 in 2014 SAR (Baird et al. 2005)</t>
  </si>
  <si>
    <t>False Killer Whale- Palmyra Atoll</t>
  </si>
  <si>
    <t>1994-1998</t>
  </si>
  <si>
    <t>False Killer Whale- Hawaii Insular stock</t>
  </si>
  <si>
    <t>False Killer Whale- Hawaiian Stock</t>
  </si>
  <si>
    <t>Killer Whale- AT1 transient stock</t>
  </si>
  <si>
    <t>Killer Whale- AT1 Transient stock</t>
  </si>
  <si>
    <t>Decreasing</t>
  </si>
  <si>
    <t>Population went from 22 whales in 1989 to 7 whales in 2014</t>
  </si>
  <si>
    <t>*** See SAR for details***</t>
  </si>
  <si>
    <t>Killer Whale- Eastern North Pacific, Alaska resident</t>
  </si>
  <si>
    <t>***Estimate from a number of different regions from different times to generate 1 estimate***</t>
  </si>
  <si>
    <t>Killer Whale- Eastern North Pacific, Northern Resident stock</t>
  </si>
  <si>
    <t>Photoidentification methods</t>
  </si>
  <si>
    <t>1970's-1990's?</t>
  </si>
  <si>
    <t>Ford et al. 1994</t>
  </si>
  <si>
    <t>Ford et al. 2000</t>
  </si>
  <si>
    <t>Ellis et al. 2011</t>
  </si>
  <si>
    <t>Killer Whale- Eastern North Pacific, Northern resident</t>
  </si>
  <si>
    <t>Increasing, Ellis et al. 2011</t>
  </si>
  <si>
    <t>Killer Whale- Eastern North Pacific, Offshore</t>
  </si>
  <si>
    <t>**Same years data presented abundance estimate as 353 in 2008 SAR**</t>
  </si>
  <si>
    <t>No information available regarding trends</t>
  </si>
  <si>
    <t>Killer Whale- Eastern North Pacific Transient/ West Coast Transient</t>
  </si>
  <si>
    <t>Multiple</t>
  </si>
  <si>
    <t>Combined counts from multiple locations</t>
  </si>
  <si>
    <t>Capture mark-recapture</t>
  </si>
  <si>
    <t>DFO 2009</t>
  </si>
  <si>
    <t>Killer Whale- Southern resident</t>
  </si>
  <si>
    <t>***Lots of data from 1974-2014; Ford et al. 2000, Center for Whale Research, unpub.***</t>
  </si>
  <si>
    <t>Decreasing since 1995, but there doesn't appear to be any kind of official trend analysis</t>
  </si>
  <si>
    <t>Killer Whale- Gulf of Alaska, Aleutian Islands, Bering Sea Transient</t>
  </si>
  <si>
    <t>July and August 2001-2003</t>
  </si>
  <si>
    <t>Resurrection Bay in the Kenai Fjords to the central Aleutians</t>
  </si>
  <si>
    <t>Mark-recapture; photoidentification</t>
  </si>
  <si>
    <t>From the central Gulf of Alaska to the central Aleutian Islands</t>
  </si>
  <si>
    <t>Zerbini et al. 2007; Durban et al. 2010</t>
  </si>
  <si>
    <t>Photographic catalogue encompasses larger area and longer time period (through 2012)</t>
  </si>
  <si>
    <t>At present, reliable data on trends in 
population abundance
 for the  Aleutian Islands and Bering Sea  
portion of this stock of killer whales are unavailable.</t>
  </si>
  <si>
    <t>Killer Whale- Northern Gulf of Mexico</t>
  </si>
  <si>
    <t>Insufficient data to determine population trend</t>
  </si>
  <si>
    <t>Melon-headed whale- Northern Gulf of Mexico</t>
  </si>
  <si>
    <t>Long-finned pilot whale- Western North Atlantic</t>
  </si>
  <si>
    <t>Lawson and Gosselin 2011</t>
  </si>
  <si>
    <t>Imprecise abundance estimate; from Northern Laborador to the Scotian Shelf</t>
  </si>
  <si>
    <t>Globicephala spp.; central VA to central FL</t>
  </si>
  <si>
    <t>Globicephala spp.; central VA to the lower Bay of Fundy</t>
  </si>
  <si>
    <t>Globicephala spp.; northern edge of Georges Bank to the Upper Bay of Fundy and to the entrance of the Gulf of St. Lawrence</t>
  </si>
  <si>
    <t>From Northern Laborador to the Scotian shelf</t>
  </si>
  <si>
    <t>July-August 2002</t>
  </si>
  <si>
    <t xml:space="preserve">Globicephala spp.; southen edge of Georges Bank to Maine </t>
  </si>
  <si>
    <t>Globicephala spp.; waters north of MD to the Bay of Fundy</t>
  </si>
  <si>
    <t>Abundance estimate for Globicephala spp. Betweem FL and MD; estimated from 473 cetacean sightings; presented as 15411 in 2009 SAR</t>
  </si>
  <si>
    <t>Estimate from combined 2004 data; 31139 in 2009 SAR</t>
  </si>
  <si>
    <t>CETAP</t>
  </si>
  <si>
    <t xml:space="preserve">Globicephala spp. </t>
  </si>
  <si>
    <t>Aerial survey; CETAP</t>
  </si>
  <si>
    <t>Globicephala spp.; Cape Hatteras to Georges Bank</t>
  </si>
  <si>
    <t>Aerial surveys using Twin Otter and AT-11</t>
  </si>
  <si>
    <t>August and September 1991</t>
  </si>
  <si>
    <t>3368, 5377 respectively</t>
  </si>
  <si>
    <t xml:space="preserve">Globicephala spp.; southern  edge  of  Georges  Bank,  across  the  Northeast  
Channel,  to  the  southeastern  edge  of  the  Scotian  Shelf </t>
  </si>
  <si>
    <t>NMFS 1993a</t>
  </si>
  <si>
    <t>Globicephala spp.; VA to the mouth of Gulf of St. Lawrence</t>
  </si>
  <si>
    <t>Canadian aerial surveys</t>
  </si>
  <si>
    <t>Globicephala spp.; Gulf of St. Lawrence</t>
  </si>
  <si>
    <t>Late August, early September 1995, 1998</t>
  </si>
  <si>
    <t>Combined 1995, 1998 estimates from both locations</t>
  </si>
  <si>
    <t>Globicephala spp.; waters north of MD</t>
  </si>
  <si>
    <t>Globicephala spp.; waters south of MD</t>
  </si>
  <si>
    <t>Combined estimate of 1998 data from both locations</t>
  </si>
  <si>
    <t>Globicephala spp.; Gulf stream north wall between Cape Hatteras and Georges Bank</t>
  </si>
  <si>
    <t>Waring et al. 1994</t>
  </si>
  <si>
    <t>Globicephala spp.; Cape Hatteras to Georges Bank *** different from value presented in later SARs***</t>
  </si>
  <si>
    <t>Short-finned pilot whale- California, Oregon, Washington</t>
  </si>
  <si>
    <t>Those that summer in Prince William Sound and Kenai Fjords increasing (with Exception of AB pod); data for entire Alaska resident stock unreliable)</t>
  </si>
  <si>
    <t>Some evidence of populatio growth, but given population estimates are based on photo identification of individuals and considered 
minimum estimates, no reliable estimate of trend is available.</t>
  </si>
  <si>
    <t xml:space="preserve">Until the range of this population and the movements of 
animals  in  relation  to  environmental  conditions  are  better  documented,  no  inferences  can  be  drawn  
regarding trends in abundance of short-finned pilot whales off California, Oregon and Washington. </t>
  </si>
  <si>
    <t>No</t>
  </si>
  <si>
    <t>Unweighted average abundance estimation</t>
  </si>
  <si>
    <t>Barlow and Forney 2007, Forney 2007, Barlow 2003</t>
  </si>
  <si>
    <t>Short-finned pilot whale- Hawaii Stock</t>
  </si>
  <si>
    <t>Hawaiian Islands EEZ</t>
  </si>
  <si>
    <t>Short-finned pilot whale- Northern Gulf of Mexico</t>
  </si>
  <si>
    <t>Short-finned pilot whale- Western North Atlantic</t>
  </si>
  <si>
    <t>Vessel and aerial surveys</t>
  </si>
  <si>
    <t>Waters from central FL to lower Bay of Fundy</t>
  </si>
  <si>
    <t>***See long-finned pilot whate data***</t>
  </si>
  <si>
    <t>Pygmy Killer whale- Hawaii</t>
  </si>
  <si>
    <t>Hawaiian Islands EEZ; presented as 817 in 2004 SAR</t>
  </si>
  <si>
    <t>Pygmy Killer whale- Northern Gulf of Mexico</t>
  </si>
  <si>
    <t>An analysis of all the survey data needs to be conducted which incorporates covariates 
(e.g.,  survey  conditions,  season)  that  could  potentially  affect  estimates</t>
  </si>
  <si>
    <t>2347?</t>
  </si>
  <si>
    <t>Pygmy sperm whale- California, Oregon, Washington</t>
  </si>
  <si>
    <t>Based on one sighting; Kogia spp., but most likely pygmy sperm whales</t>
  </si>
  <si>
    <t>Mean of 2005 and 2008 estimates</t>
  </si>
  <si>
    <t>Based on one sighting; unidentified Kogia spp., but most likely pygmy sperm whales</t>
  </si>
  <si>
    <t>Based on only 2 sightings in 1996; unidentified Kogia spp., but most likely pygmy sperm whales</t>
  </si>
  <si>
    <t>Barlow and Gerrodette 1996, Barlow 1997</t>
  </si>
  <si>
    <t>2933 pygmy sperm whales + 1813 dwarf or pygmy sperm whales (probably pygmy)</t>
  </si>
  <si>
    <t>No info exsits about trends due to rarity in sightings</t>
  </si>
  <si>
    <t>Pygmy sperm whale- Northern Gulf of Mexico</t>
  </si>
  <si>
    <t>***See data for dwarf sperm whale***</t>
  </si>
  <si>
    <t>*** See data for dwarf sperm whale***</t>
  </si>
  <si>
    <t>Pygmy sperm whale- Western North Atlantic</t>
  </si>
  <si>
    <t>Gray seal- Western North Atlantic</t>
  </si>
  <si>
    <t>Canadian gray seal stock assessment</t>
  </si>
  <si>
    <t>DFO 2014</t>
  </si>
  <si>
    <t>Gulf of St. Lawrence, Nova Scotia Eastern Shore, Sable Island</t>
  </si>
  <si>
    <t>DFO 2013</t>
  </si>
  <si>
    <t>No official trend analysis but likely increasing</t>
  </si>
  <si>
    <t>Appears to be increasing based on pup counts, but no trend analysis done</t>
  </si>
  <si>
    <t>Harbor seal- Alaska stocks</t>
  </si>
  <si>
    <t>*** Trend analysis appears to have been completed for different regions***</t>
  </si>
  <si>
    <t>*** Lots of data with trend analysis completed for several different regions***</t>
  </si>
  <si>
    <t>Harbor seal- California</t>
  </si>
  <si>
    <t>See Figure 2</t>
  </si>
  <si>
    <t>Increasing from 1981-2004, then subsequent surveys have been lower than 2004</t>
  </si>
  <si>
    <t>May-July 2009</t>
  </si>
  <si>
    <t>Multiplied haul out by correction factor</t>
  </si>
  <si>
    <t>May-July 2004</t>
  </si>
  <si>
    <t>Lowry et al. 2005</t>
  </si>
  <si>
    <t>Multiplied haul out by correction factor (Hanan's)</t>
  </si>
  <si>
    <t>May-July 2002</t>
  </si>
  <si>
    <t>Lowry and Carretta in prep</t>
  </si>
  <si>
    <t>See Figure 5</t>
  </si>
  <si>
    <t>May-July 2012</t>
  </si>
  <si>
    <t>May/June 1995</t>
  </si>
  <si>
    <t>Hanan 1996</t>
  </si>
  <si>
    <t>Harbor seal- Oregon-Washington coastal</t>
  </si>
  <si>
    <t>Haul out count</t>
  </si>
  <si>
    <t>Jeffries 2003; ODFW, unpublished</t>
  </si>
  <si>
    <t>Unknown due to lack of recent abundance estimates</t>
  </si>
  <si>
    <t>Radiotagging</t>
  </si>
  <si>
    <t>Brown 1997; ODFW unpublished data</t>
  </si>
  <si>
    <t>WDFW, unpubl. data; NMML, unpubl. data; ODFW,
unpubl. Data</t>
  </si>
  <si>
    <t>Brown 1997; Jeffries et al. 1997</t>
  </si>
  <si>
    <t>Jeffries et al. 1997</t>
  </si>
  <si>
    <t>Harbor seal- Washington Inland waters</t>
  </si>
  <si>
    <t>Washington inland waters, mean count: 9550; see Figure 2</t>
  </si>
  <si>
    <t>Northern Washington Inland Waters, mean count: 7213; see Figure 2</t>
  </si>
  <si>
    <t>Hood Canal, mean count: 711; see Figure 2</t>
  </si>
  <si>
    <t>Southern Puget Sound, mean count: 1025; see Figure 2</t>
  </si>
  <si>
    <t>Huber et al. 2001; Jeffries et al. 2003</t>
  </si>
  <si>
    <t>Huber et al. 2001; Jeffries et al. 2004</t>
  </si>
  <si>
    <t>Huber et al. 2001; Jeffries et al. 2005</t>
  </si>
  <si>
    <t>Huber et al. 2001; Jeffries et al. 2006</t>
  </si>
  <si>
    <t>Aerial surveys; radiotagging</t>
  </si>
  <si>
    <t>WDFW, unpubl. data; NMML, unpubl.
Data; Huber 1995</t>
  </si>
  <si>
    <t>Jeffries et al. 1997; Huber 1995</t>
  </si>
  <si>
    <t>Washington inland waters, mean count: 10495</t>
  </si>
  <si>
    <t>Washington inland waters, mean count: 11135</t>
  </si>
  <si>
    <t>Stable based on fitted generalized logistic model (Jeffries et al. 2003)</t>
  </si>
  <si>
    <t>Harbor seal- Western North Atlantic</t>
  </si>
  <si>
    <t>May/June 2012</t>
  </si>
  <si>
    <t>Waring et al. 2015a</t>
  </si>
  <si>
    <t>No trend analysis- poor statistical power</t>
  </si>
  <si>
    <t>May/June 2001</t>
  </si>
  <si>
    <t>Gilbert et al. 2005</t>
  </si>
  <si>
    <t>Presented as 70141 in 2013 SAR</t>
  </si>
  <si>
    <t>May/June 1981</t>
  </si>
  <si>
    <t>May/June 1986</t>
  </si>
  <si>
    <t>May/June 1993</t>
  </si>
  <si>
    <t>May/June 1997</t>
  </si>
  <si>
    <t>Uncorrected</t>
  </si>
  <si>
    <t>Gilbert and Stein 1981; Gilbert and Wynne 1983, 1984</t>
  </si>
  <si>
    <t>Kenney 1994</t>
  </si>
  <si>
    <t>Gilbert and Guldager 1998</t>
  </si>
  <si>
    <t>Presented as 10540 in 2003 SAR</t>
  </si>
  <si>
    <t>Presented as 28810 in 2003 SAR</t>
  </si>
  <si>
    <t>Presented as 30990 in 2003 SAR</t>
  </si>
  <si>
    <t>Presented as 99340 in 2003 SAR</t>
  </si>
  <si>
    <t>May/June 1982</t>
  </si>
  <si>
    <t>Uncorrected?</t>
  </si>
  <si>
    <t xml:space="preserve">Harp Seal- Western North Atlantic </t>
  </si>
  <si>
    <t>Aerial surveys, mark-recapture</t>
  </si>
  <si>
    <t>DFO 2007</t>
  </si>
  <si>
    <t>5.5 million</t>
  </si>
  <si>
    <t>DFO 2010</t>
  </si>
  <si>
    <t>Hammill et al. 2012</t>
  </si>
  <si>
    <t>7.1 million</t>
  </si>
  <si>
    <t>Gulf and Front; estimate from population model</t>
  </si>
  <si>
    <t>8.3 million</t>
  </si>
  <si>
    <t>8.6-9.6 million</t>
  </si>
  <si>
    <t>Bowen and Sergeant 1983, 1985</t>
  </si>
  <si>
    <t>Stenson et al. 1993</t>
  </si>
  <si>
    <t>Stenson et al. 2002</t>
  </si>
  <si>
    <t>Stenson et al. 2003</t>
  </si>
  <si>
    <t>Stenson et al. 2005</t>
  </si>
  <si>
    <t>Pup production</t>
  </si>
  <si>
    <t>Healy and Stenson 2000</t>
  </si>
  <si>
    <t>5.2 million</t>
  </si>
  <si>
    <t>Warren et al. 1997</t>
  </si>
  <si>
    <t>4.8 million</t>
  </si>
  <si>
    <t>Shelton et al. 1992; Stenson 1993</t>
  </si>
  <si>
    <t>3.1 million</t>
  </si>
  <si>
    <t>Hawaiian Monk Seal</t>
  </si>
  <si>
    <t>Sum of estimated abundance at the six main Northwestern Hawaiian Islands subpopulations, an extrapolation of counts at Necker and Nihoa Islands, and 
an estimate of minimum  abundance  in the  main  Hawaiian  Islands; best available</t>
  </si>
  <si>
    <t>We do not have trends in overall abundance, but some trend information in different parts of the seal's range</t>
  </si>
  <si>
    <t>Johanos and Baker 2001</t>
  </si>
  <si>
    <t>Main reproductive subpopulations</t>
  </si>
  <si>
    <t>Northern Elephant Seal</t>
  </si>
  <si>
    <t>Lowry et al. 2014</t>
  </si>
  <si>
    <t>Estimate based on extrapolation from pup counts</t>
  </si>
  <si>
    <t>Increasing at 3.8% annually (Lowry et al. 2014)</t>
  </si>
  <si>
    <t>Stewart et al. 1994</t>
  </si>
  <si>
    <t>US and Mexico</t>
  </si>
  <si>
    <t>California stock</t>
  </si>
  <si>
    <t>Spotted Seal- Alaska</t>
  </si>
  <si>
    <t>Helicopter survey</t>
  </si>
  <si>
    <t>Ver Hoef et al. 2014</t>
  </si>
  <si>
    <t>Fixed-wing aerial survey</t>
  </si>
  <si>
    <t>April-May 2012, 2013</t>
  </si>
  <si>
    <t>Conn et al. 2014</t>
  </si>
  <si>
    <t>No reliable data on trends because abundance estimates outdated</t>
  </si>
  <si>
    <t>US-Soviet effort</t>
  </si>
  <si>
    <t>Braham et al. 1984</t>
  </si>
  <si>
    <t>10876 (stratified), 13125 (unstratified)</t>
  </si>
  <si>
    <t>Counted seals on ice and no adjustmen made for those in water; seals sighted per unit of surveying time, so do not count as abundance estimates</t>
  </si>
  <si>
    <t>Fedoseev 2000</t>
  </si>
  <si>
    <t>1974-1987</t>
  </si>
  <si>
    <t>Multiyear average; criticism about errors; Western Bering Sea</t>
  </si>
  <si>
    <t>Bering Sea; based on density estimates</t>
  </si>
  <si>
    <t>Ver Hoef et al. in review</t>
  </si>
  <si>
    <t>Rugh et al. 1995</t>
  </si>
  <si>
    <t>Alaska</t>
  </si>
  <si>
    <t>Ohotsk Sea</t>
  </si>
  <si>
    <t>Fedoseev 1971</t>
  </si>
  <si>
    <t>Northern Fur Seal- California and San Miguel Island</t>
  </si>
  <si>
    <t>Orr et al. in review</t>
  </si>
  <si>
    <t>San Miguel</t>
  </si>
  <si>
    <t>Farallon Islands</t>
  </si>
  <si>
    <t>Entire CA stock (San Miguel and Farallon)</t>
  </si>
  <si>
    <t>Y- for San Miguel</t>
  </si>
  <si>
    <t>Population has recovered from El Nino event, and there have been increases in pup production. There are estimate of pup production fron 1972-2014 for San Miguel. See Figure 2</t>
  </si>
  <si>
    <t>Orr et al. 2011</t>
  </si>
  <si>
    <t>Orr et al. 2012</t>
  </si>
  <si>
    <t>Orr et al. 2010</t>
  </si>
  <si>
    <t>Melin et al. 2008</t>
  </si>
  <si>
    <t>Melin unpublished data</t>
  </si>
  <si>
    <t>Northern Fur Seal- Eastern Pacific</t>
  </si>
  <si>
    <t>2010, 2012, 2014</t>
  </si>
  <si>
    <t>Based  on  pup  counts  on  Sea  Lion  Rock (2014), on St.  Paul  and  St.  George Islands  (mean of 2010, 2012, and 2014), and on Bogoslof  Island  (2011).</t>
  </si>
  <si>
    <t>Y- separate trends for St. George and St. Paul</t>
  </si>
  <si>
    <t>Separate trends for St. George and St. Paul, but both are decreasing</t>
  </si>
  <si>
    <t>2008, 2010, 2012</t>
  </si>
  <si>
    <t>Based  on  pup  counts  on  Sea  Lion  Rock (2008), on St.  Paul  and  St.  George Islands (mean of 2008, 2010, and 2012), and on Bogoslof Island (2011).</t>
  </si>
  <si>
    <t>2008, 2010, 2011</t>
  </si>
  <si>
    <t>2007, 2008, 2010</t>
  </si>
  <si>
    <t>Based on pup counts  from 2008 on Sea Lion Rock, from 2010 on 
St. Paul and St. George Islands, and from 
2011 on Bogoslof Island</t>
  </si>
  <si>
    <t>Based  on  pup  counts  from  2008  on  Sea  Lion  Rock,  from 2010 on St. Paul and St. George Islands, and from 2007 on Bogoslof Island.</t>
  </si>
  <si>
    <t>2008, 2007</t>
  </si>
  <si>
    <t xml:space="preserve">Based on pup  counts from 2008 on  Sea  Lion  Rock, St. Paul  and  St.  George Islands, and from 2007 on Bogoslof Island
</t>
  </si>
  <si>
    <t>2002, 2006, 2007</t>
  </si>
  <si>
    <t>Based on pup counts from 2002 on Sea Lion Rock, from 2006 on St. Paul and St. George Islands, and from 2007 on Bogoslof Island</t>
  </si>
  <si>
    <t>2002, 2005, 2006</t>
  </si>
  <si>
    <t>Based on pup counts from 2002 on Sea Lion Rock, from 2006 on the Pribilof Islands, and from 2005 on Bogoslof Island</t>
  </si>
  <si>
    <t>2002, 2004, 2005</t>
  </si>
  <si>
    <t>Based on pup counts from 2002 on Sea Lion Rock, from 2004 on the Pribilof Islands, and from 2005 on Bogoslof Island</t>
  </si>
  <si>
    <t xml:space="preserve">Based on preliminary pup count </t>
  </si>
  <si>
    <t>1998, 2000, 2002</t>
  </si>
  <si>
    <t>1996, 1998, 2000</t>
  </si>
  <si>
    <t>Based on average pup counts from 3 years</t>
  </si>
  <si>
    <t>1994, 1996, 1998</t>
  </si>
  <si>
    <t>1992, 1994, 1996</t>
  </si>
  <si>
    <t>California Sea lion</t>
  </si>
  <si>
    <t>Based on pup counts</t>
  </si>
  <si>
    <t>Y- data from 1975-2011</t>
  </si>
  <si>
    <t>Yes, data collected based on pup counts from 1975-2011; increasing; regression</t>
  </si>
  <si>
    <t>Based on pup counts; 2 different multipliers hence the range</t>
  </si>
  <si>
    <t>237000-244000</t>
  </si>
  <si>
    <t>204000-214000</t>
  </si>
  <si>
    <t>Maximum count</t>
  </si>
  <si>
    <t>Value presented as 421 in 2002 SAR</t>
  </si>
  <si>
    <t>Estimated using a model that incorporated  variation  due  to  detectability,  availability  (proportion  hauled  out),  and  changes  in  extent  and concentration of sea ice during the surveys.</t>
  </si>
  <si>
    <t>Steller sea lion- Eastern stock</t>
  </si>
  <si>
    <t>Pup count: 19423</t>
  </si>
  <si>
    <t>Aerial photographic and land-based surveys; used agTrend to augment missing counts</t>
  </si>
  <si>
    <t>used 2013 and 2015 data</t>
  </si>
  <si>
    <t>2009-2013</t>
  </si>
  <si>
    <t>60131-74448</t>
  </si>
  <si>
    <t>Pup count: 14317</t>
  </si>
  <si>
    <t>Used agTrend to estimate trend from 1989-2015; increasing at a rate of 4.76% per year</t>
  </si>
  <si>
    <t>2009-2011</t>
  </si>
  <si>
    <t>63160-78198</t>
  </si>
  <si>
    <t>Pup counts available for each region; see SAR</t>
  </si>
  <si>
    <t>58334-72223</t>
  </si>
  <si>
    <t>2012, 2011, 2010</t>
  </si>
  <si>
    <t>2002-2005</t>
  </si>
  <si>
    <t>45095-55832</t>
  </si>
  <si>
    <t>48519-54989</t>
  </si>
  <si>
    <t>Based only on 2005 pup counts. Pup counts available for each region; see SAR</t>
  </si>
  <si>
    <t>Based only on 2002 pup counts. Pup counts available for each region; see SAR</t>
  </si>
  <si>
    <t>1996-2000</t>
  </si>
  <si>
    <t>Based on counts of all animals (pup and non-pup) and not corrected for animals missed b/c at sea</t>
  </si>
  <si>
    <t>2003, 2002</t>
  </si>
  <si>
    <t>1994-1996</t>
  </si>
  <si>
    <t>2000, 1999, 1998</t>
  </si>
  <si>
    <t>Steller sea lion- Western stock</t>
  </si>
  <si>
    <t>2014-2015</t>
  </si>
  <si>
    <t>Pup counts: 12492; Alaska only</t>
  </si>
  <si>
    <t xml:space="preserve">Skiff surveys and cliff counts for non-pups, ground counts for pups </t>
  </si>
  <si>
    <t>Pup counts: 6021; Russia only</t>
  </si>
  <si>
    <t>2013-2014</t>
  </si>
  <si>
    <t>Pup counts: 12189; Alaska only</t>
  </si>
  <si>
    <t>DeMaster 2014, Fritz et al. 2015</t>
  </si>
  <si>
    <t xml:space="preserve">V. Burkanov,  NMFS-AFSC-MML,  pers.  comm.  </t>
  </si>
  <si>
    <t>2016, 2015</t>
  </si>
  <si>
    <t>Use of pup counts, a Bayesian hierarchical model, agTrend, and 2013 survey data</t>
  </si>
  <si>
    <t>2008-2013</t>
  </si>
  <si>
    <t>Alaska and Russia</t>
  </si>
  <si>
    <t>Steller sea lion- Eastern</t>
  </si>
  <si>
    <t>Steller sea lion- Western</t>
  </si>
  <si>
    <t>Yes, by region. Some increasing and some decreasing, but increasing across regions (2%/yr) in AK</t>
  </si>
  <si>
    <t>2008-2012</t>
  </si>
  <si>
    <t>Y (AK only)</t>
  </si>
  <si>
    <t>Over 18000</t>
  </si>
  <si>
    <t>Russia only, based on counts</t>
  </si>
  <si>
    <t>Alaska only</t>
  </si>
  <si>
    <t>2008-2010</t>
  </si>
  <si>
    <t>2005-2009</t>
  </si>
  <si>
    <t>2007, 2008</t>
  </si>
  <si>
    <t>Over 19000</t>
  </si>
  <si>
    <t>2004-2005</t>
  </si>
  <si>
    <t>2009, 2008, 2007, 2006</t>
  </si>
  <si>
    <t>2001-2004</t>
  </si>
  <si>
    <t>Minimum population estimate, Alaska only</t>
  </si>
  <si>
    <t>2001-2002</t>
  </si>
  <si>
    <t>1998-2000</t>
  </si>
  <si>
    <t>Best available, AK only</t>
  </si>
  <si>
    <t>Minimum popualation estimate, Alaska only</t>
  </si>
  <si>
    <t>Reported as 1552 in 2014 SAR (Bradford et al. 2012)</t>
  </si>
  <si>
    <t>Reported as 552 in 2014 SAR</t>
  </si>
  <si>
    <t>Different value than that presented in 2008 SAR- error</t>
  </si>
  <si>
    <t>Correct value</t>
  </si>
  <si>
    <t>Garrison et al. 2010</t>
  </si>
  <si>
    <t>1983-1986</t>
  </si>
  <si>
    <t>Central Gulf of California</t>
  </si>
  <si>
    <t>1993?</t>
  </si>
  <si>
    <t>Should use this value</t>
  </si>
  <si>
    <t>Nadeem et al. 2016</t>
  </si>
  <si>
    <t>Stable from 2008-2014</t>
  </si>
  <si>
    <t>Summer/fall 2014</t>
  </si>
  <si>
    <t>Barlow 2016</t>
  </si>
  <si>
    <t>Summer/fall 2008, 2014</t>
  </si>
  <si>
    <t>Starting to see a decline after 2012</t>
  </si>
  <si>
    <t>2008 and 2014</t>
  </si>
  <si>
    <t>Unweighted geometric mean of 2008 and 2014 data</t>
  </si>
  <si>
    <t>Different value than that presented in 2010 SAR</t>
  </si>
  <si>
    <t>Photographic marke-recapture surveys and open and closed mark-recapture models</t>
  </si>
  <si>
    <t>2009 and 2011</t>
  </si>
  <si>
    <t>Weller et al. 2016</t>
  </si>
  <si>
    <t>515 (open), 453 (closed)</t>
  </si>
  <si>
    <t xml:space="preserve">Closed estimate best estimate; these estimates are for marked animals only and do not include an estimated     ~ 40% of animals that are not individually  recognizable  </t>
  </si>
  <si>
    <t>Vessel-based line transect surveys</t>
  </si>
  <si>
    <t>2008, 2014</t>
  </si>
  <si>
    <t>Geometric mean of 2008 and 2014 estimates</t>
  </si>
  <si>
    <t xml:space="preserve">Geometric mean abundance of 2008 and 2014 surveys; this  estimate  includes  new  correction  factors  for  animals  missed  during  the surveys.  Although  Carretta et  al.  (2011)  also  estimated  abundance  of  this  stock  from  a  2009  survey,  that estimate did not include the correction factors and had high imprecision for one of the geographic strata, so it is not included in the multi-year average. </t>
  </si>
  <si>
    <t>Summer/autumn 2008, 2014</t>
  </si>
  <si>
    <t>Geometric mean of 2008 and 2014 estimates; includes correction factors for animals missed during surveys</t>
  </si>
  <si>
    <t>Geometric mean of 2008 and 2014 surveys; includes new correction factors for animals missed during surveys</t>
  </si>
  <si>
    <t>No long term trends identified</t>
  </si>
  <si>
    <t>Geometric mean of 2008, 2014 surveys; includes new corrections factors for animals missed during surveys</t>
  </si>
  <si>
    <t>Geometric mean of 2008, 2014 surveys; includes new correction factors for animals missed during surveys</t>
  </si>
  <si>
    <t>Geometric mean of estimates from 2008, 2014; estimate includes new correction factors for animals missed during surveys</t>
  </si>
  <si>
    <t>Geometic mean of 2008, 2014 estimates; includes new correction factors for animals missed during surveys</t>
  </si>
  <si>
    <t>Vessel survey</t>
  </si>
  <si>
    <t>Northeast vessel survey did not include areas of the Scotian shelf; represents long-finned only</t>
  </si>
  <si>
    <t>Geometric mean of 2008, 2014 estimates; new correction factors for animals missed in surveys</t>
  </si>
  <si>
    <t>No inferences can be drawn about trends</t>
  </si>
  <si>
    <t>Geometric mean of 2008, 2014 values; higher than previous abundance estimates- results from new and lower estimates of g(0)</t>
  </si>
  <si>
    <t>Trend estimates for different portions of the seal's range provided</t>
  </si>
  <si>
    <t>Harbor porpoise- Bering Sea</t>
  </si>
  <si>
    <t>Hobbs and Waite 2010</t>
  </si>
  <si>
    <t>Corrected for perception and availability bias</t>
  </si>
  <si>
    <t>Shipboard visual line transect</t>
  </si>
  <si>
    <t>Correction factors were not applied for perception bias, availability bias, or responsive 
movement to the ship</t>
  </si>
  <si>
    <t>Used only one correction factor?? Availability bias only; covered only a small range</t>
  </si>
  <si>
    <t>Harbor porpoise- Gulf of Alaska</t>
  </si>
  <si>
    <t>Corrected for availability and perceprion bias</t>
  </si>
  <si>
    <t>June, July 1998</t>
  </si>
  <si>
    <t>Not corrected for perception bias and does not cover as much area as 1998 survey</t>
  </si>
  <si>
    <t>Differs from value presented in 2003 (30506), 2000 (21451) SAR</t>
  </si>
  <si>
    <t>Differs from value presented in 1997 SAR (8497)</t>
  </si>
  <si>
    <t>Harbor porpoise- Gulf of Maine, Bay of Fundy</t>
  </si>
  <si>
    <t>Estimation of the abundance was based on the independent-observer  approach  assuming  point  independence  (Laake and  Borchers  2004) and calculated using the mark-recapture distance sampling option in the computer program Distance (version 6.0, release 2, Thomas et al. 2009)</t>
  </si>
  <si>
    <t>Scotian shelf and Gulf of St. Lawrence</t>
  </si>
  <si>
    <t>Northern Labrador to the Scotian Shelf, providing full coverage of the Atlantic Canadian coast</t>
  </si>
  <si>
    <t>Aerial using Hiby circle-back line transect method</t>
  </si>
  <si>
    <t>NMFS 2006</t>
  </si>
  <si>
    <t>Southern edge of Georges Bank to the upper Bay of Fundy and to 
the entrance of the Gulf of St. 
Lawrence</t>
  </si>
  <si>
    <t>Line transect sighting via ship and plane</t>
  </si>
  <si>
    <t>From the 100-m depth contour on the southern Georges Bank 
to the lower Bay of Fundy. The Scotian shelf south of Nova Scotia was not surveyed</t>
  </si>
  <si>
    <t>Presented as 4862 in 2011 SAR (not corrected for availabilty and perception bias)</t>
  </si>
  <si>
    <t xml:space="preserve">Over waters from the 1000 m depth contour on the southern edge of Georges Bank to Maine </t>
  </si>
  <si>
    <t>Palka 1995b, 1996</t>
  </si>
  <si>
    <t>Northern Gulf of St. Lawrence;  Data were analyzed using Quenouille’s  
jackknife bias reduction procedure on line transect methods that modeled the left truncated sighting curve. These  
estimates were not corrected for visibility biases such as g(0)</t>
  </si>
  <si>
    <t>July-August 1999</t>
  </si>
  <si>
    <t>From Georges Bank to the mouth of the Gulf of St. Lawrence</t>
  </si>
  <si>
    <t>1991-1995</t>
  </si>
  <si>
    <t>Inverse-variance weighted average across 3 years</t>
  </si>
  <si>
    <t>Harbor porpoise- Monterey Bay</t>
  </si>
  <si>
    <t>Forney et al. 2013</t>
  </si>
  <si>
    <t>Correction applied for animals missed</t>
  </si>
  <si>
    <t>Carretta et al. 2009</t>
  </si>
  <si>
    <t>2002-2007</t>
  </si>
  <si>
    <t>1999, 2002</t>
  </si>
  <si>
    <t>Carretta and Forney 2004</t>
  </si>
  <si>
    <t>1997-1999</t>
  </si>
  <si>
    <t>Carretta 2003</t>
  </si>
  <si>
    <t>Have trend data from 1986-1999 for 3 CA stocks</t>
  </si>
  <si>
    <t>Harbor porpoise- Morro Bay</t>
  </si>
  <si>
    <t>Y- increasing since 1988</t>
  </si>
  <si>
    <t>N- not statistically valid to infer population trend from data</t>
  </si>
  <si>
    <t>Y- increasing since 1989</t>
  </si>
  <si>
    <t>1997, 1999</t>
  </si>
  <si>
    <t>Trend not statistically significant</t>
  </si>
  <si>
    <t>Harbor porpoise- Northern California, Southern Oregon</t>
  </si>
  <si>
    <t>Possibly increasing but not statistically significant</t>
  </si>
  <si>
    <t>SWFSC unpubl</t>
  </si>
  <si>
    <t>No significant trends</t>
  </si>
  <si>
    <t>1995-1999</t>
  </si>
  <si>
    <t>Forney 1999</t>
  </si>
  <si>
    <t>Northern California only</t>
  </si>
  <si>
    <t>1993-1997</t>
  </si>
  <si>
    <t>1989-1993</t>
  </si>
  <si>
    <t>Barlow and Forney 1994</t>
  </si>
  <si>
    <t>Forney 1999a</t>
  </si>
  <si>
    <t>Harbor porpoise- Northern Oregon, Washington Coast</t>
  </si>
  <si>
    <t>No reliable data on trends</t>
  </si>
  <si>
    <t>August and September 2002</t>
  </si>
  <si>
    <t>J. Laake, unpubl</t>
  </si>
  <si>
    <t>August and September 1997</t>
  </si>
  <si>
    <t>Laake et al. 1998</t>
  </si>
  <si>
    <t>Different value (37745) presented in 2006 and earlier SARs because different location- waters N. of Cape Blanco</t>
  </si>
  <si>
    <t>Waters between Lincoln City, OR and Cape Flattery, WA</t>
  </si>
  <si>
    <t>Correction applied for animals missed; Waters between Lincoln City, OR and Cape Flattery, WA</t>
  </si>
  <si>
    <t>Correction applied for animals missed; waters N. of Cape Blanco</t>
  </si>
  <si>
    <t>Different value (44644) presented in 1999, 2000 SAR</t>
  </si>
  <si>
    <t>Smaller area surveyed and different g(0) estimate compared to 1997 survey</t>
  </si>
  <si>
    <t>1990-1991</t>
  </si>
  <si>
    <t>1999, 1998</t>
  </si>
  <si>
    <t>Calambokidis et al. 1992</t>
  </si>
  <si>
    <t>Harbor porpoise- San Francisco, Russian River</t>
  </si>
  <si>
    <t>Forney at al. 2013</t>
  </si>
  <si>
    <t>No apparent trends</t>
  </si>
  <si>
    <t>Appeared to be stable or declining 
between 1988-1991 and has steadily in
creased since 1993, however the slope
 of the linear regression on the 
natural logarithm of abundance over time is not st
atistically significant</t>
  </si>
  <si>
    <t>1999-2002</t>
  </si>
  <si>
    <t>Appears to be increasing but not statistically significant</t>
  </si>
  <si>
    <t>Harbor porpoise- Southeast Alaska</t>
  </si>
  <si>
    <t>June and July 1997</t>
  </si>
  <si>
    <t>g(0) not computed and assumed to be 1</t>
  </si>
  <si>
    <t>2006-2007</t>
  </si>
  <si>
    <t>Dahlheim et al. 2015</t>
  </si>
  <si>
    <t>2010-2012</t>
  </si>
  <si>
    <t>g(0) not computed and assumed to be 2</t>
  </si>
  <si>
    <t>g(0) not computed and assumed to be 3</t>
  </si>
  <si>
    <t>Y-decreasing</t>
  </si>
  <si>
    <t>1485 in 2014 SAR</t>
  </si>
  <si>
    <t>527 in 2014 SAR</t>
  </si>
  <si>
    <t>1081 in 2014 SAR</t>
  </si>
  <si>
    <t>17076 in 2006 SAR; 10947 in 2003; 10508 2000</t>
  </si>
  <si>
    <t>Dahlheim et al. submitted</t>
  </si>
  <si>
    <t>Inside waters of southeast AK</t>
  </si>
  <si>
    <t>Provisional estimate for offshore</t>
  </si>
  <si>
    <t>Offshore and inside waters</t>
  </si>
  <si>
    <t>Harbor porpoise- Washington Inland Waters</t>
  </si>
  <si>
    <t>2013-2015</t>
  </si>
  <si>
    <t>Smultea et al. 2015a,b</t>
  </si>
  <si>
    <t>corrected</t>
  </si>
  <si>
    <t>No formal trend analysis</t>
  </si>
  <si>
    <t>Calambokidis et al. 1993</t>
  </si>
  <si>
    <t>2002-2003</t>
  </si>
  <si>
    <t>Harbor porpoise- Central CA Stock</t>
  </si>
  <si>
    <t>*** trend for data from 1986-1995****</t>
  </si>
  <si>
    <t>Mesoplodont beaked whales- California, Oregon, Washington</t>
  </si>
  <si>
    <t>This estimate was based in part on a correction factor to account for the proportion of animals on the survey trackline that were likely to missed by observers (0.55), calculated from a model of beaked whale diving behavior, detection distances and searching behavior by the observers (Barlow 1999).</t>
  </si>
  <si>
    <t>Model-based estimate</t>
  </si>
  <si>
    <t>Method used to estimate trend</t>
  </si>
  <si>
    <t>Harbor porpoise Morro Bay</t>
  </si>
  <si>
    <t>Not significant</t>
  </si>
  <si>
    <t>Early trend estimates suggest decrease but no apparent trends in later years</t>
  </si>
  <si>
    <t>Yes- decreasing</t>
  </si>
  <si>
    <t>Harbor porpoise- Central CA stock</t>
  </si>
  <si>
    <t>Early trend estimates but nothing for later years</t>
  </si>
  <si>
    <t>Yes- model-based estimate</t>
  </si>
  <si>
    <t>Chao model with mark-recapture estimates (Calambokidis and Barlow 2013) used to estimate abundance but no details about trend estimation</t>
  </si>
  <si>
    <t>Method not directly mentioned in SAR, but reference provided and in reference states that fitted abundance indices were used and an exponential growth model was fitted to the data using generalized least squares</t>
  </si>
  <si>
    <t xml:space="preserve">Not directly stated but estimate with Bayesian credible intervals provided and Nadeem et al. 2016 cited (hierarchical state-space modeling) </t>
  </si>
  <si>
    <t>Recent estimate from Friday et al. is higher than most plausible estimates- fit exponential growth model to log of abundance; Moore and Barlow 2011 used a state space model and their findings suggest that some rapid increases in population size observed may actually be a consequence of change in distribution or movement of new animals into study area</t>
  </si>
  <si>
    <t xml:space="preserve">Not directly stated in SAR, but Calambokidis et al. 2014 cited (fitted model- regression?) </t>
  </si>
  <si>
    <t xml:space="preserve">Not directly stated in SAR, but Cooke et al. 2013 cited (fitted model- regression?) </t>
  </si>
  <si>
    <t>Not directly stated in SAR, but Calambokidis and Barlow 2013 cited, and estimates vary on model used</t>
  </si>
  <si>
    <t>Not directly stated in SAR, but most complete estimate for entire North Pacific is from 1991-1993 SPLASH estimates</t>
  </si>
  <si>
    <t xml:space="preserve">Not directly stated in SAR, but "an analysis of demographic parameters for the 
Gulf of Maine (Clapham et al. 2003) suggested a lower rate of increase than the 6.5% reported by Barlow and  Clapham (1997), but results may have been confounded by distribution shifts." </t>
  </si>
  <si>
    <t>Not directly stated in SAR, but from SPLASH estimate 1991-1993</t>
  </si>
  <si>
    <t>Regression</t>
  </si>
  <si>
    <t>Not directly stated in SAR, but Moore and Barlow 2014 cited, however, noted that reliable conclusions could not be made because precision was poor; used both log-linear regression and a Markov process</t>
  </si>
  <si>
    <t>Not directly stated in SAR, but Dudzik et al. 2006 cited</t>
  </si>
  <si>
    <t>Not directly stated in SAR, but Moore and Barlow 2013 cited; Markov process, Bayesian hidden-process model</t>
  </si>
  <si>
    <t>Not directly stated in SAR, but Harwood and Kingsley 2013 cited</t>
  </si>
  <si>
    <t>Not directly stated in SAR, but Lowry et al. 2008 cited</t>
  </si>
  <si>
    <t>Not directly stated in SAR, but Shelden et al. 2014 cited (weighted linear regression with natural log of abundance)</t>
  </si>
  <si>
    <t>Not directly stated in SAR, but Matkin et al. 2003, 2008 cited</t>
  </si>
  <si>
    <t>Not directly stated in SAR, but Ellis et al. 2011 cited (method not mentioned- regression?)</t>
  </si>
  <si>
    <t>Decreasing based on 2011-2016 data in ESA 5 year review</t>
  </si>
  <si>
    <t xml:space="preserve">Harbor seal- Alaska stocks </t>
  </si>
  <si>
    <t>Means of slopes of 1000 simple linear regressions over 8 most recent annual estimates in each of the 1000 MCMC samples from the posterior distributions for abundance</t>
  </si>
  <si>
    <t>Not directly stated in SAR, but Lowry et al. 2014 cited- linear regression</t>
  </si>
  <si>
    <t>Not directly stated in SAR, but based on pup production</t>
  </si>
  <si>
    <t>Increasing based on regression of natural log of pup counts</t>
  </si>
  <si>
    <t>Not directly state in SAR, but Fritz et al. 2015b cited- agTrend</t>
  </si>
  <si>
    <t>Linear regression of natural log of abundance for 1988-1991, but not statistically significant</t>
  </si>
  <si>
    <t>Not directly stated in SAR, but Zerbini et al. 2011 and Dahlheim et al. 2015 cited</t>
  </si>
  <si>
    <t>Not stated in SAR, though appears to have some form of trend analysis in 5 year status update report</t>
  </si>
  <si>
    <t>Ringed seal- Alaska</t>
  </si>
  <si>
    <t>Trend estimates are from previous years- Ringed seal population surveys in Alaska have used various methods and assumptions, incompletely 
covered their habitats and range, and were conducted more than a decade ago; therefore, current, comprehensive, and reliable abundance estimates or trends for the Alaska stocks are not available.</t>
  </si>
  <si>
    <t>Frost  et  al. (2002)  reported  that a trend analysis based on an ANOVA comparison of observed seal densities in the central Beaufort Sea;  A Poisson regression model indicated highly 
significant density declines of 72% on shorefast ice and 43% on pack ice  during the 15-year period.  However, the 
apparent  decline  between  the  mid-1980s  and  the  late-1990s  may  have  been  due  to  a  difference  in  the  timing  of 
surveys rather than an actual decline in abundance (Frost et al. 2002, Kelly et al. 2006).</t>
  </si>
  <si>
    <t>Not mentioned in SAR- regression? See 5 year status update report</t>
  </si>
  <si>
    <t>Log-linear regression of estimated abundance</t>
  </si>
  <si>
    <t>Yes- increasing but not statistically valid (not counted as having trend)</t>
  </si>
  <si>
    <t>Log-linear regression of estimated abundance; not current</t>
  </si>
  <si>
    <t>Atlantic Bottlenose stocks</t>
  </si>
  <si>
    <t>Biscayne Bay</t>
  </si>
  <si>
    <t>Charleston Estuarine System</t>
  </si>
  <si>
    <t>Speakman et al. 2010 provides abundance estimates for 2005-2006, but there is no estimation of trend</t>
  </si>
  <si>
    <t>Photo-ID, mark-recapture</t>
  </si>
  <si>
    <t>January 2005 and 2006</t>
  </si>
  <si>
    <t>Speakman et al. 2010</t>
  </si>
  <si>
    <t>Important to note that this estimate does not cover the entire range of the stock; Also see Speakman et al. 2010</t>
  </si>
  <si>
    <t>Floriday Bay Stock</t>
  </si>
  <si>
    <t>Photo-ID</t>
  </si>
  <si>
    <t>Read et al. in review</t>
  </si>
  <si>
    <t>Estimate is comparable to a direct count of know individuals from a long term photo-ID catalog and and work by Torres (2007) which documented 437 individuals during summer</t>
  </si>
  <si>
    <t>Insufficient data for trend analysis</t>
  </si>
  <si>
    <t>Indian River Lagoon Estuarine System stock</t>
  </si>
  <si>
    <t>Not adequate data for trend analysis due to different methods used to estimate abundance across surveys</t>
  </si>
  <si>
    <t>Mazzoil et al. 2008a</t>
  </si>
  <si>
    <t>Small boat surveys, mark-recapture study</t>
  </si>
  <si>
    <t>80s</t>
  </si>
  <si>
    <t>Mullin et al. 1990, Burn et al. 1987</t>
  </si>
  <si>
    <t>506-816</t>
  </si>
  <si>
    <t>Likely less negatively biased than aerial surveys</t>
  </si>
  <si>
    <t>Durden et al. 2011</t>
  </si>
  <si>
    <t>Summer 2002- Spring 2004</t>
  </si>
  <si>
    <t>362 (summer 2003), 1316 (winter 2002-2003); overall mean 662</t>
  </si>
  <si>
    <t>Jacksonville Estuarine System</t>
  </si>
  <si>
    <t>Only one abundance estimate available</t>
  </si>
  <si>
    <t>1994-1997</t>
  </si>
  <si>
    <t>Gubbins et al. 2003</t>
  </si>
  <si>
    <t>334 (individually identifiable), 412 residents estimated</t>
  </si>
  <si>
    <t>Northern Georgia/ Southern South Carolina Estuarine System</t>
  </si>
  <si>
    <t>Northern North Carolina Estuarine System</t>
  </si>
  <si>
    <t>Trend analysis has not been conducted and methodological differences among estimates need to be evaluated</t>
  </si>
  <si>
    <t>Summer 2013</t>
  </si>
  <si>
    <t>Gorgone et al. 2014</t>
  </si>
  <si>
    <t>Urian et al. 2013</t>
  </si>
  <si>
    <t>Most likely negatively biased</t>
  </si>
  <si>
    <t>Read et al. 2003</t>
  </si>
  <si>
    <t>Covered a portion of North Carolina waters inshore of the barrier islands, so likely negatively biased</t>
  </si>
  <si>
    <t>Photo-ID, mark-recapture and aerial survey</t>
  </si>
  <si>
    <t>NMFS, Read et al. 2003</t>
  </si>
  <si>
    <t>Combined abundance from estuarine and coastal waters</t>
  </si>
  <si>
    <t>Northern South Carolina Estuarine System</t>
  </si>
  <si>
    <t>No abundance estimate available therefore no trend analysis</t>
  </si>
  <si>
    <t xml:space="preserve">Puerto Rico and US Virgin Islands </t>
  </si>
  <si>
    <t>Unknown abundance and no trend analysis</t>
  </si>
  <si>
    <t>Southern Georgia Estuarine System</t>
  </si>
  <si>
    <t>Winter 2008 and 2009</t>
  </si>
  <si>
    <t>Balmer et al. 2013</t>
  </si>
  <si>
    <t>Covered less than half of entire range so negatively biased</t>
  </si>
  <si>
    <t>Western North Atlantic Central Florida coastal</t>
  </si>
  <si>
    <t>Trend analysis has not been conducted; only 2 estimates with methodological differences</t>
  </si>
  <si>
    <t>Summer 2002 and 2004</t>
  </si>
  <si>
    <t>Summer 2010 and 2011</t>
  </si>
  <si>
    <t>Western North Atlantic Northern Florida coastal</t>
  </si>
  <si>
    <t>Western North Atlantic Northern Migratory Coastal</t>
  </si>
  <si>
    <t>Western North Atlantic South Carolina-Georgia coastal</t>
  </si>
  <si>
    <t>Western North Atlantic Southern Migratory coastal</t>
  </si>
  <si>
    <t>Summer 2002</t>
  </si>
  <si>
    <t>Western North Atlantic Offshore</t>
  </si>
  <si>
    <t>Trend analysis has not been conducted though there are 3 estimates but methodological differences need to be assessed</t>
  </si>
  <si>
    <t>Palka 2012, Garrison 2016</t>
  </si>
  <si>
    <t>Combined estimates of 26766 (central VA to lower Bay of Fundy) and 50766 (central FL to central VA)</t>
  </si>
  <si>
    <t>Northern Gulf of Mexico Bay, Sound, and Estuary Stocks- St. Joseph Bay</t>
  </si>
  <si>
    <t>Balmer et al. 2008</t>
  </si>
  <si>
    <t>Winter 2006, fall 2006, summer 2007</t>
  </si>
  <si>
    <t>122, 340, 152</t>
  </si>
  <si>
    <t>3 estimates from Balmer et al. 2008 but no trend analysis</t>
  </si>
  <si>
    <t>Northern Gulf of Mexico Bay, Sound, and Estuary Stocks- Mississippi Sound, Lake Borgne, Bay Boudreau Stock</t>
  </si>
  <si>
    <t>Different methods used to estimate abundance making trend analysis difficult</t>
  </si>
  <si>
    <t>Several estimates for Mississippi sound, but varied methods used (aerial and small boats) and not all appear to cover entire range</t>
  </si>
  <si>
    <t>Northern Gulf of Mexico Continental Shelf</t>
  </si>
  <si>
    <t>No trend analysis as there are two estimates and different methods used to estimate abundance making trend analysis difficult</t>
  </si>
  <si>
    <t>Spring, summer, and fall 2011, winter 2012</t>
  </si>
  <si>
    <t>SEFSC</t>
  </si>
  <si>
    <t>A weighted average of these seasonal estimates was taken where the weighting  was  the  inverse  of  the  CV</t>
  </si>
  <si>
    <t>Data pooled across years</t>
  </si>
  <si>
    <t>Ship surveys, distance sampling analysis, program DISTANCE</t>
  </si>
  <si>
    <t>Aerial surveys, distance sampling analysis, program DISTANCE</t>
  </si>
  <si>
    <t>September-October 1992-1993</t>
  </si>
  <si>
    <t>Blaylock and Hoggard 1994, NMFS unpublished</t>
  </si>
  <si>
    <t>The survey area overlapped with a portion of  the  area  occupied  by the OCS  edge  and  continental slope stock which was assumed to occur in waters over the OCS edge and beyond to the seaward limits of the U.S. Exclusive Economic Zone. This would tend to inflate the abundance estimate, but it is not currently possible to estimate the amount of potential bias.</t>
  </si>
  <si>
    <t>Autumn 1983, 1985</t>
  </si>
  <si>
    <t>Scott et al. 1989</t>
  </si>
  <si>
    <t>Gulf of Mexico Eastern Coastal</t>
  </si>
  <si>
    <t>Trend analysis has not been completed though there are 3 abundance estimates but methodological differences among estimates need to be considered</t>
  </si>
  <si>
    <t xml:space="preserve">Spring, summer, and fall of 2011 and winter of 2012 </t>
  </si>
  <si>
    <t>13770, 8458, 10019, and 16669, respectively</t>
  </si>
  <si>
    <t>Uncertainly associated with stock movements so data were pooled to generate one estimate</t>
  </si>
  <si>
    <t>Result of pooled estimate; Due to the uncertainty in stock movements and apparent seasonal variability in the abundance of the stock, a weighted average of  these  seasonal  estimates  was  taken  where  the  weighting  was  the  inverse  of  the  CV.</t>
  </si>
  <si>
    <t>Aerial surveys; distance analysis</t>
  </si>
  <si>
    <t>Gulf of Mexico Northern Coastal</t>
  </si>
  <si>
    <t>15831, 6792, 4960, and 2384</t>
  </si>
  <si>
    <t>Fall 1993</t>
  </si>
  <si>
    <t>Fall 1994</t>
  </si>
  <si>
    <t>Gulf of Mexico Western Coastal</t>
  </si>
  <si>
    <t>Trend analysis has not been completed as there are only 2 abundance estimates and there are methodological differences between the estimates</t>
  </si>
  <si>
    <t>6047, 32987, 12150, and 24139</t>
  </si>
  <si>
    <t>Fall 1992</t>
  </si>
  <si>
    <t>Northern Gulf of Mexico Oceanic</t>
  </si>
  <si>
    <t>Trend analysis not completed due to imprecise abundance estimates and long time intervals between surveys</t>
  </si>
  <si>
    <t>Vessel-based line transect survey</t>
  </si>
  <si>
    <t>1996-2001 (except 1998)</t>
  </si>
  <si>
    <t>Survey effort weighted average abundance</t>
  </si>
  <si>
    <t>Pooled from both years</t>
  </si>
  <si>
    <t>Spring 1992-1994</t>
  </si>
  <si>
    <t>The seasonal GulfCet aerial surveys included only a small portion of the stock range and these data were not used for abundance estimation.</t>
  </si>
  <si>
    <t>Central Georgia Estuarine System</t>
  </si>
  <si>
    <t>Coverered approx. half of the entire range</t>
  </si>
  <si>
    <t>Southern North Carolina Estuarine System</t>
  </si>
  <si>
    <t>NMFS aerial surveys</t>
  </si>
  <si>
    <t>2000/2002 estimates considered together</t>
  </si>
  <si>
    <t xml:space="preserve">Increasing and decreasing varies by region; 9 out of 12 stocks are increasing </t>
  </si>
  <si>
    <t>Yes- model-based estimate; decreasing</t>
  </si>
  <si>
    <t xml:space="preserve">Increasing </t>
  </si>
  <si>
    <t>percentage stable or increasing</t>
  </si>
  <si>
    <t>percentage decreasing</t>
  </si>
  <si>
    <t>percentage increasing only</t>
  </si>
  <si>
    <t>percentage stable only</t>
  </si>
  <si>
    <t>Total stocks unknown</t>
  </si>
  <si>
    <t>Total increasing</t>
  </si>
  <si>
    <t>Total decreasing</t>
  </si>
  <si>
    <t>Total stable</t>
  </si>
  <si>
    <t>Total</t>
  </si>
  <si>
    <t>Atlantic and GoM</t>
  </si>
  <si>
    <t>AK</t>
  </si>
  <si>
    <t>Pacific</t>
  </si>
  <si>
    <t>Harbor seal - Aleutian Islands Stock</t>
  </si>
  <si>
    <t>Harbor seal - Bristol Bay Stock</t>
  </si>
  <si>
    <t>Harbor seal - Clarence Strait Stock</t>
  </si>
  <si>
    <t>Harbor seal - Cook Inlet/Shelikof Strait Stock</t>
  </si>
  <si>
    <t>Harbor seal - Dixon/Cape Decision Stock</t>
  </si>
  <si>
    <t>Harbor seal - Glacier Bay/Icy Strait Stock</t>
  </si>
  <si>
    <t>Harbor seal - Lynn Canal/Stephens Passage Stock</t>
  </si>
  <si>
    <t>Harbor seal - North Kodiak Stock</t>
  </si>
  <si>
    <t>Harbor seal - Prince William Sound Stock</t>
  </si>
  <si>
    <t>Harbor seal - Sitka/Chatham Strait Stock</t>
  </si>
  <si>
    <t>Harbor seal - South Kodiak Stock</t>
  </si>
  <si>
    <t xml:space="preserve">estimated as the means of the slopes  of  1,000  simple  linear  regressions  over  the  most  recent  eight  annual  estimates  in  each  of  the  1,000  Markov Chain Monte Carlo (MCMC) samples from the posterior distributions for abundance.  </t>
  </si>
  <si>
    <t>THOSE WITH SARS ONLY</t>
  </si>
  <si>
    <t>VALUES WITH GRPA TIERS ONLY AND SARS</t>
  </si>
  <si>
    <t>Total number managed by NMFS sans ETP</t>
  </si>
  <si>
    <t>Average population growth rate from 1974-2010 (Ellis et al. 2011)</t>
  </si>
  <si>
    <t xml:space="preserve">Linear regression of natural log of abundance for 1988-1991; visual examination </t>
  </si>
  <si>
    <t>Trend analysis based on an ANOVA comparison (1985-1987 vs. 1996-1999) of observed seal densities in the central Beaufort Sea and a Poisson regression model (Frost et al. 2002, Kelly et al. 2006).</t>
  </si>
  <si>
    <t>Log-linear regression of estimated abundance from 2005-2014</t>
  </si>
  <si>
    <t>Linear regression of estimated abundance from 1988-2007</t>
  </si>
  <si>
    <t>Harbor seal - Oregon/Washington Coast Stock</t>
  </si>
  <si>
    <t>Generalized logistic growth models with data from 1980-1999 for Washington Coastal (Jeffries et al. 2003) and data from 1981-2003 for Oregon (Brown et al. 2005)</t>
  </si>
  <si>
    <t>Harp seal- W. North Atlantic</t>
  </si>
  <si>
    <t>Population model using pup production (1952-2008) and annual pregnancy rate data (1954-2012; for more specific details see Hammill et al. 2012)</t>
  </si>
  <si>
    <t>Harbor seal- W. North Atlantic</t>
  </si>
  <si>
    <t>Annual rate of increase based on uncorrected counts from 1981-2001 (Gilbert et al. 2005)</t>
  </si>
  <si>
    <t>added later (6/19) and trend is not current</t>
  </si>
  <si>
    <t>Visual examination of haulout counts from 1981-2004 (Lowry et al. 2008)</t>
  </si>
  <si>
    <t>Removed ETP stocks from GPRA count so total GPRA unknown is 79</t>
  </si>
  <si>
    <t>22, 31 Atlantic and GoM bottlenose stocks w/ unknown trend</t>
  </si>
  <si>
    <t>22+31+62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</si>
</sst>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wrapText="1"/>
    </xf>
    <xf numFmtId="0" fontId="0" fillId="2" borderId="0" xfId="0" applyFill="1"/>
    <xf numFmtId="3" fontId="0" fillId="0" borderId="0" xfId="0" applyNumberFormat="1"/>
    <xf numFmtId="0" fontId="0" fillId="0" borderId="0" xfId="0" applyFill="1"/>
    <xf numFmtId="17" fontId="0" fillId="0" borderId="0" xfId="0" applyNumberFormat="1"/>
    <xf numFmtId="0" fontId="0" fillId="3" borderId="0" xfId="0" applyFill="1"/>
    <xf numFmtId="0" fontId="1" fillId="0" borderId="0" xfId="0" applyFont="1"/>
    <xf numFmtId="10" fontId="0" fillId="0" borderId="0" xfId="0" applyNumberFormat="1"/>
    <xf numFmtId="0" fontId="0" fillId="0" borderId="0" xfId="0" applyFont="1"/>
    <xf numFmtId="49" fontId="0" fillId="0" borderId="0" xfId="0" applyNumberFormat="1"/>
    <xf numFmtId="0" fontId="0" fillId="0" borderId="0" xfId="0" applyAlignment="1"/>
    <xf numFmtId="0" fontId="0" fillId="0" borderId="0" xfId="0" applyFont="1" applyFill="1"/>
    <xf numFmtId="0" fontId="0" fillId="0" borderId="0" xfId="0" applyFont="1" applyFill="1" applyAlignment="1">
      <alignment wrapText="1"/>
    </xf>
    <xf numFmtId="0" fontId="0" fillId="2" borderId="0" xfId="0" applyFont="1" applyFill="1"/>
    <xf numFmtId="0" fontId="2" fillId="0" borderId="0" xfId="0" applyFont="1" applyFill="1"/>
    <xf numFmtId="0" fontId="2" fillId="0" borderId="0" xfId="0" applyFont="1"/>
    <xf numFmtId="0" fontId="2" fillId="0" borderId="0" xfId="0" applyFont="1" applyFill="1" applyAlignment="1"/>
    <xf numFmtId="0" fontId="0" fillId="4" borderId="0" xfId="0" applyFill="1"/>
    <xf numFmtId="0" fontId="0" fillId="0" borderId="0" xfId="0" applyNumberFormat="1"/>
    <xf numFmtId="0" fontId="0" fillId="0" borderId="0" xfId="0" applyFill="1" applyAlignment="1"/>
    <xf numFmtId="0" fontId="1" fillId="2" borderId="0" xfId="0" applyFont="1" applyFill="1"/>
    <xf numFmtId="0" fontId="2" fillId="2" borderId="0" xfId="0" applyFont="1" applyFill="1"/>
    <xf numFmtId="0" fontId="0" fillId="2" borderId="0" xfId="0" applyFill="1" applyAlignment="1"/>
    <xf numFmtId="10" fontId="0" fillId="2" borderId="0" xfId="0" applyNumberFormat="1" applyFill="1"/>
    <xf numFmtId="0" fontId="0" fillId="5" borderId="0" xfId="0" applyFont="1" applyFill="1"/>
    <xf numFmtId="0" fontId="0" fillId="5" borderId="0" xfId="0" applyFill="1" applyAlignment="1"/>
    <xf numFmtId="0" fontId="0" fillId="5" borderId="0" xfId="0" applyFill="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2"/>
  <sheetViews>
    <sheetView tabSelected="1" workbookViewId="0">
      <selection activeCell="A990" sqref="A990"/>
    </sheetView>
  </sheetViews>
  <sheetFormatPr defaultRowHeight="14.5" x14ac:dyDescent="0.35"/>
  <cols>
    <col min="1" max="1" width="32" customWidth="1"/>
    <col min="2" max="2" width="11.81640625" customWidth="1"/>
    <col min="3" max="3" width="22.54296875" customWidth="1"/>
    <col min="4" max="4" width="17.54296875" customWidth="1"/>
    <col min="5" max="5" width="23.7265625" customWidth="1"/>
    <col min="6" max="6" width="19.453125" customWidth="1"/>
    <col min="7" max="7" width="36" customWidth="1"/>
  </cols>
  <sheetData>
    <row r="1" spans="1:8" x14ac:dyDescent="0.35">
      <c r="A1" t="s">
        <v>1</v>
      </c>
      <c r="B1" t="s">
        <v>0</v>
      </c>
      <c r="C1" t="s">
        <v>2</v>
      </c>
      <c r="D1" t="s">
        <v>3</v>
      </c>
      <c r="E1" t="s">
        <v>4</v>
      </c>
      <c r="F1" t="s">
        <v>5</v>
      </c>
      <c r="G1" t="s">
        <v>9</v>
      </c>
      <c r="H1" t="s">
        <v>27</v>
      </c>
    </row>
    <row r="2" spans="1:8" x14ac:dyDescent="0.35">
      <c r="A2" t="s">
        <v>6</v>
      </c>
      <c r="B2">
        <v>2013</v>
      </c>
      <c r="C2" t="s">
        <v>7</v>
      </c>
      <c r="D2">
        <v>1993</v>
      </c>
      <c r="E2" t="s">
        <v>8</v>
      </c>
      <c r="F2">
        <v>1400</v>
      </c>
      <c r="G2" t="s">
        <v>10</v>
      </c>
      <c r="H2" t="s">
        <v>28</v>
      </c>
    </row>
    <row r="3" spans="1:8" x14ac:dyDescent="0.35">
      <c r="A3" t="s">
        <v>6</v>
      </c>
      <c r="B3">
        <v>2013</v>
      </c>
      <c r="C3" t="s">
        <v>7</v>
      </c>
      <c r="D3">
        <v>2002</v>
      </c>
      <c r="E3" t="s">
        <v>11</v>
      </c>
      <c r="F3">
        <v>0</v>
      </c>
      <c r="G3" t="s">
        <v>12</v>
      </c>
      <c r="H3" t="s">
        <v>28</v>
      </c>
    </row>
    <row r="4" spans="1:8" x14ac:dyDescent="0.35">
      <c r="A4" t="s">
        <v>6</v>
      </c>
      <c r="B4">
        <v>2013</v>
      </c>
      <c r="C4" t="s">
        <v>7</v>
      </c>
      <c r="D4">
        <v>2010</v>
      </c>
      <c r="E4" t="s">
        <v>13</v>
      </c>
      <c r="F4" s="2">
        <v>81</v>
      </c>
      <c r="G4" t="s">
        <v>12</v>
      </c>
      <c r="H4" t="s">
        <v>28</v>
      </c>
    </row>
    <row r="5" spans="1:8" x14ac:dyDescent="0.35">
      <c r="A5" t="s">
        <v>6</v>
      </c>
      <c r="B5">
        <v>2010</v>
      </c>
      <c r="C5" t="s">
        <v>7</v>
      </c>
      <c r="D5">
        <v>1993</v>
      </c>
      <c r="E5" t="s">
        <v>8</v>
      </c>
      <c r="F5">
        <v>1400</v>
      </c>
      <c r="G5" t="s">
        <v>10</v>
      </c>
      <c r="H5" t="s">
        <v>28</v>
      </c>
    </row>
    <row r="6" spans="1:8" x14ac:dyDescent="0.35">
      <c r="A6" t="s">
        <v>6</v>
      </c>
      <c r="B6">
        <v>2010</v>
      </c>
      <c r="C6" t="s">
        <v>7</v>
      </c>
      <c r="D6">
        <v>1994</v>
      </c>
      <c r="E6" t="s">
        <v>14</v>
      </c>
      <c r="F6">
        <v>0</v>
      </c>
      <c r="G6" t="s">
        <v>15</v>
      </c>
      <c r="H6" t="s">
        <v>28</v>
      </c>
    </row>
    <row r="7" spans="1:8" x14ac:dyDescent="0.35">
      <c r="A7" t="s">
        <v>6</v>
      </c>
      <c r="B7">
        <v>2010</v>
      </c>
      <c r="C7" t="s">
        <v>17</v>
      </c>
      <c r="D7" t="s">
        <v>16</v>
      </c>
      <c r="E7" t="s">
        <v>19</v>
      </c>
      <c r="F7">
        <v>0</v>
      </c>
      <c r="G7" t="s">
        <v>18</v>
      </c>
      <c r="H7" t="s">
        <v>28</v>
      </c>
    </row>
    <row r="8" spans="1:8" x14ac:dyDescent="0.35">
      <c r="A8" t="s">
        <v>6</v>
      </c>
      <c r="B8">
        <v>2010</v>
      </c>
      <c r="C8" t="s">
        <v>7</v>
      </c>
      <c r="D8">
        <v>2002</v>
      </c>
      <c r="E8" t="s">
        <v>11</v>
      </c>
      <c r="F8">
        <v>0</v>
      </c>
      <c r="G8" t="s">
        <v>12</v>
      </c>
      <c r="H8" t="s">
        <v>28</v>
      </c>
    </row>
    <row r="9" spans="1:8" x14ac:dyDescent="0.35">
      <c r="A9" t="s">
        <v>6</v>
      </c>
      <c r="B9">
        <v>2004</v>
      </c>
      <c r="C9" t="s">
        <v>7</v>
      </c>
      <c r="D9">
        <v>1993</v>
      </c>
      <c r="E9" t="s">
        <v>8</v>
      </c>
      <c r="F9">
        <v>1400</v>
      </c>
      <c r="G9" t="s">
        <v>10</v>
      </c>
      <c r="H9" t="s">
        <v>28</v>
      </c>
    </row>
    <row r="10" spans="1:8" x14ac:dyDescent="0.35">
      <c r="A10" t="s">
        <v>6</v>
      </c>
      <c r="B10">
        <v>2004</v>
      </c>
      <c r="C10" t="s">
        <v>21</v>
      </c>
      <c r="D10" t="s">
        <v>20</v>
      </c>
      <c r="E10" t="s">
        <v>62</v>
      </c>
      <c r="F10" t="s">
        <v>22</v>
      </c>
      <c r="G10" t="s">
        <v>23</v>
      </c>
      <c r="H10" t="s">
        <v>28</v>
      </c>
    </row>
    <row r="11" spans="1:8" x14ac:dyDescent="0.35">
      <c r="A11" t="s">
        <v>6</v>
      </c>
      <c r="B11">
        <v>2004</v>
      </c>
      <c r="C11" t="s">
        <v>7</v>
      </c>
      <c r="D11">
        <v>1994</v>
      </c>
      <c r="E11" t="s">
        <v>14</v>
      </c>
      <c r="F11">
        <v>0</v>
      </c>
      <c r="G11" t="s">
        <v>15</v>
      </c>
      <c r="H11" t="s">
        <v>28</v>
      </c>
    </row>
    <row r="12" spans="1:8" x14ac:dyDescent="0.35">
      <c r="A12" t="s">
        <v>6</v>
      </c>
      <c r="B12">
        <v>2004</v>
      </c>
      <c r="C12" t="s">
        <v>17</v>
      </c>
      <c r="D12" t="s">
        <v>16</v>
      </c>
      <c r="E12" t="s">
        <v>19</v>
      </c>
      <c r="F12">
        <v>0</v>
      </c>
      <c r="G12" t="s">
        <v>18</v>
      </c>
      <c r="H12" t="s">
        <v>28</v>
      </c>
    </row>
    <row r="13" spans="1:8" x14ac:dyDescent="0.35">
      <c r="A13" t="s">
        <v>6</v>
      </c>
      <c r="B13">
        <v>2004</v>
      </c>
      <c r="C13" t="s">
        <v>7</v>
      </c>
      <c r="D13">
        <v>2002</v>
      </c>
      <c r="E13" t="s">
        <v>24</v>
      </c>
      <c r="F13">
        <v>0</v>
      </c>
      <c r="G13" t="s">
        <v>12</v>
      </c>
      <c r="H13" t="s">
        <v>28</v>
      </c>
    </row>
    <row r="14" spans="1:8" x14ac:dyDescent="0.35">
      <c r="A14" t="s">
        <v>6</v>
      </c>
      <c r="B14">
        <v>2000</v>
      </c>
      <c r="C14" t="s">
        <v>7</v>
      </c>
      <c r="D14">
        <v>1993</v>
      </c>
      <c r="E14" t="s">
        <v>8</v>
      </c>
      <c r="F14">
        <v>1400</v>
      </c>
      <c r="G14" t="s">
        <v>10</v>
      </c>
      <c r="H14" t="s">
        <v>28</v>
      </c>
    </row>
    <row r="15" spans="1:8" x14ac:dyDescent="0.35">
      <c r="A15" t="s">
        <v>6</v>
      </c>
      <c r="B15">
        <v>2000</v>
      </c>
      <c r="C15" t="s">
        <v>21</v>
      </c>
      <c r="D15" t="s">
        <v>25</v>
      </c>
      <c r="E15" t="s">
        <v>63</v>
      </c>
      <c r="F15" t="s">
        <v>26</v>
      </c>
      <c r="G15" t="s">
        <v>23</v>
      </c>
      <c r="H15" t="s">
        <v>28</v>
      </c>
    </row>
    <row r="16" spans="1:8" x14ac:dyDescent="0.35">
      <c r="A16" t="s">
        <v>6</v>
      </c>
      <c r="B16">
        <v>2000</v>
      </c>
      <c r="C16" t="s">
        <v>7</v>
      </c>
      <c r="D16">
        <v>1994</v>
      </c>
      <c r="E16" t="s">
        <v>14</v>
      </c>
      <c r="F16">
        <v>0</v>
      </c>
      <c r="G16" t="s">
        <v>15</v>
      </c>
      <c r="H16" t="s">
        <v>28</v>
      </c>
    </row>
    <row r="17" spans="1:8" x14ac:dyDescent="0.35">
      <c r="A17" t="s">
        <v>6</v>
      </c>
      <c r="B17">
        <v>2000</v>
      </c>
      <c r="C17" t="s">
        <v>17</v>
      </c>
      <c r="D17" t="s">
        <v>16</v>
      </c>
      <c r="E17" t="s">
        <v>19</v>
      </c>
      <c r="F17">
        <v>0</v>
      </c>
      <c r="G17" t="s">
        <v>18</v>
      </c>
      <c r="H17" t="s">
        <v>28</v>
      </c>
    </row>
    <row r="18" spans="1:8" x14ac:dyDescent="0.35">
      <c r="A18" t="s">
        <v>29</v>
      </c>
      <c r="B18">
        <v>2015</v>
      </c>
      <c r="C18" t="s">
        <v>30</v>
      </c>
      <c r="D18" t="s">
        <v>31</v>
      </c>
      <c r="E18" t="s">
        <v>32</v>
      </c>
      <c r="F18" t="s">
        <v>33</v>
      </c>
      <c r="G18" t="s">
        <v>34</v>
      </c>
      <c r="H18" t="s">
        <v>41</v>
      </c>
    </row>
    <row r="19" spans="1:8" ht="130.5" x14ac:dyDescent="0.35">
      <c r="A19" t="s">
        <v>29</v>
      </c>
      <c r="B19">
        <v>2015</v>
      </c>
      <c r="C19" t="s">
        <v>30</v>
      </c>
      <c r="D19" t="s">
        <v>25</v>
      </c>
      <c r="E19" t="s">
        <v>35</v>
      </c>
      <c r="F19">
        <v>1900</v>
      </c>
      <c r="G19" s="1" t="s">
        <v>40</v>
      </c>
      <c r="H19" t="s">
        <v>41</v>
      </c>
    </row>
    <row r="20" spans="1:8" ht="174" x14ac:dyDescent="0.35">
      <c r="A20" t="s">
        <v>29</v>
      </c>
      <c r="B20">
        <v>2015</v>
      </c>
      <c r="C20" t="s">
        <v>36</v>
      </c>
      <c r="D20" t="s">
        <v>37</v>
      </c>
      <c r="E20" t="s">
        <v>64</v>
      </c>
      <c r="F20" t="s">
        <v>38</v>
      </c>
      <c r="G20" s="1" t="s">
        <v>39</v>
      </c>
      <c r="H20" t="s">
        <v>41</v>
      </c>
    </row>
    <row r="21" spans="1:8" x14ac:dyDescent="0.35">
      <c r="A21" t="s">
        <v>29</v>
      </c>
      <c r="B21">
        <v>2015</v>
      </c>
      <c r="F21" s="2">
        <v>1647</v>
      </c>
      <c r="G21" s="1" t="s">
        <v>52</v>
      </c>
    </row>
    <row r="22" spans="1:8" x14ac:dyDescent="0.35">
      <c r="A22" t="s">
        <v>29</v>
      </c>
      <c r="B22">
        <v>2013</v>
      </c>
      <c r="C22" t="s">
        <v>30</v>
      </c>
      <c r="D22" t="s">
        <v>31</v>
      </c>
      <c r="E22" t="s">
        <v>32</v>
      </c>
      <c r="F22" t="s">
        <v>33</v>
      </c>
      <c r="G22" t="s">
        <v>34</v>
      </c>
      <c r="H22" t="s">
        <v>41</v>
      </c>
    </row>
    <row r="23" spans="1:8" x14ac:dyDescent="0.35">
      <c r="A23" t="s">
        <v>29</v>
      </c>
      <c r="B23">
        <v>2013</v>
      </c>
      <c r="C23" t="s">
        <v>30</v>
      </c>
      <c r="D23" t="s">
        <v>25</v>
      </c>
      <c r="E23" t="s">
        <v>35</v>
      </c>
      <c r="F23">
        <v>1900</v>
      </c>
      <c r="G23" t="s">
        <v>40</v>
      </c>
      <c r="H23" t="s">
        <v>41</v>
      </c>
    </row>
    <row r="24" spans="1:8" x14ac:dyDescent="0.35">
      <c r="A24" t="s">
        <v>29</v>
      </c>
      <c r="B24">
        <v>2013</v>
      </c>
      <c r="C24" t="s">
        <v>36</v>
      </c>
      <c r="D24" t="s">
        <v>37</v>
      </c>
      <c r="E24" t="s">
        <v>64</v>
      </c>
      <c r="F24" t="s">
        <v>38</v>
      </c>
      <c r="G24" t="s">
        <v>39</v>
      </c>
      <c r="H24" t="s">
        <v>41</v>
      </c>
    </row>
    <row r="25" spans="1:8" x14ac:dyDescent="0.35">
      <c r="A25" t="s">
        <v>29</v>
      </c>
      <c r="B25">
        <v>2013</v>
      </c>
      <c r="F25" s="2">
        <v>1647</v>
      </c>
      <c r="G25" t="s">
        <v>52</v>
      </c>
    </row>
    <row r="26" spans="1:8" x14ac:dyDescent="0.35">
      <c r="A26" t="s">
        <v>29</v>
      </c>
      <c r="B26">
        <v>2010</v>
      </c>
      <c r="C26" t="s">
        <v>42</v>
      </c>
      <c r="D26">
        <v>2001</v>
      </c>
      <c r="E26" t="s">
        <v>43</v>
      </c>
      <c r="F26">
        <v>603</v>
      </c>
      <c r="G26" t="s">
        <v>23</v>
      </c>
      <c r="H26" t="s">
        <v>41</v>
      </c>
    </row>
    <row r="27" spans="1:8" x14ac:dyDescent="0.35">
      <c r="A27" t="s">
        <v>29</v>
      </c>
      <c r="B27">
        <v>2010</v>
      </c>
      <c r="C27" t="s">
        <v>42</v>
      </c>
      <c r="D27">
        <v>2005</v>
      </c>
      <c r="E27" t="s">
        <v>44</v>
      </c>
      <c r="F27">
        <v>721</v>
      </c>
      <c r="G27" t="s">
        <v>23</v>
      </c>
      <c r="H27" t="s">
        <v>41</v>
      </c>
    </row>
    <row r="28" spans="1:8" x14ac:dyDescent="0.35">
      <c r="A28" t="s">
        <v>29</v>
      </c>
      <c r="B28">
        <v>2010</v>
      </c>
      <c r="C28" t="s">
        <v>42</v>
      </c>
      <c r="D28">
        <v>2008</v>
      </c>
      <c r="E28" t="s">
        <v>35</v>
      </c>
      <c r="F28">
        <v>442</v>
      </c>
      <c r="G28" t="s">
        <v>45</v>
      </c>
      <c r="H28" t="s">
        <v>41</v>
      </c>
    </row>
    <row r="29" spans="1:8" x14ac:dyDescent="0.35">
      <c r="A29" t="s">
        <v>29</v>
      </c>
      <c r="B29">
        <v>2010</v>
      </c>
      <c r="C29" t="s">
        <v>36</v>
      </c>
      <c r="D29" t="s">
        <v>46</v>
      </c>
      <c r="E29" t="s">
        <v>65</v>
      </c>
      <c r="F29" s="2" t="s">
        <v>47</v>
      </c>
      <c r="H29" t="s">
        <v>41</v>
      </c>
    </row>
    <row r="30" spans="1:8" x14ac:dyDescent="0.35">
      <c r="A30" t="s">
        <v>29</v>
      </c>
      <c r="B30">
        <v>2009</v>
      </c>
      <c r="C30" t="s">
        <v>42</v>
      </c>
      <c r="D30">
        <v>2001</v>
      </c>
      <c r="E30" t="s">
        <v>43</v>
      </c>
      <c r="F30">
        <v>603</v>
      </c>
      <c r="G30" t="s">
        <v>23</v>
      </c>
      <c r="H30" t="s">
        <v>41</v>
      </c>
    </row>
    <row r="31" spans="1:8" x14ac:dyDescent="0.35">
      <c r="A31" t="s">
        <v>29</v>
      </c>
      <c r="B31">
        <v>2009</v>
      </c>
      <c r="C31" t="s">
        <v>42</v>
      </c>
      <c r="D31">
        <v>2005</v>
      </c>
      <c r="E31" t="s">
        <v>44</v>
      </c>
      <c r="F31">
        <v>721</v>
      </c>
      <c r="G31" t="s">
        <v>48</v>
      </c>
      <c r="H31" t="s">
        <v>41</v>
      </c>
    </row>
    <row r="32" spans="1:8" x14ac:dyDescent="0.35">
      <c r="A32" t="s">
        <v>29</v>
      </c>
      <c r="B32">
        <v>2009</v>
      </c>
      <c r="C32" t="s">
        <v>36</v>
      </c>
      <c r="D32" t="s">
        <v>49</v>
      </c>
      <c r="E32" t="s">
        <v>66</v>
      </c>
      <c r="F32" s="2" t="s">
        <v>50</v>
      </c>
      <c r="H32" t="s">
        <v>41</v>
      </c>
    </row>
    <row r="33" spans="1:8" x14ac:dyDescent="0.35">
      <c r="A33" t="s">
        <v>29</v>
      </c>
      <c r="B33">
        <v>2008</v>
      </c>
      <c r="C33" t="s">
        <v>42</v>
      </c>
      <c r="D33">
        <v>2001</v>
      </c>
      <c r="E33" t="s">
        <v>43</v>
      </c>
      <c r="F33">
        <v>603</v>
      </c>
      <c r="G33" t="s">
        <v>23</v>
      </c>
      <c r="H33" t="s">
        <v>41</v>
      </c>
    </row>
    <row r="34" spans="1:8" x14ac:dyDescent="0.35">
      <c r="A34" t="s">
        <v>29</v>
      </c>
      <c r="B34">
        <v>2008</v>
      </c>
      <c r="C34" t="s">
        <v>42</v>
      </c>
      <c r="D34">
        <v>2005</v>
      </c>
      <c r="E34" t="s">
        <v>44</v>
      </c>
      <c r="F34">
        <v>721</v>
      </c>
      <c r="G34" t="s">
        <v>48</v>
      </c>
      <c r="H34" t="s">
        <v>41</v>
      </c>
    </row>
    <row r="35" spans="1:8" x14ac:dyDescent="0.35">
      <c r="A35" t="s">
        <v>29</v>
      </c>
      <c r="B35">
        <v>2008</v>
      </c>
      <c r="C35" t="s">
        <v>36</v>
      </c>
      <c r="D35" t="s">
        <v>49</v>
      </c>
      <c r="E35" t="s">
        <v>66</v>
      </c>
      <c r="F35" t="s">
        <v>50</v>
      </c>
      <c r="H35" t="s">
        <v>41</v>
      </c>
    </row>
    <row r="36" spans="1:8" x14ac:dyDescent="0.35">
      <c r="A36" t="s">
        <v>29</v>
      </c>
      <c r="B36">
        <v>2008</v>
      </c>
      <c r="F36" s="2">
        <v>1368</v>
      </c>
      <c r="G36" t="s">
        <v>51</v>
      </c>
      <c r="H36" t="s">
        <v>41</v>
      </c>
    </row>
    <row r="37" spans="1:8" x14ac:dyDescent="0.35">
      <c r="A37" t="s">
        <v>29</v>
      </c>
      <c r="B37">
        <v>2007</v>
      </c>
      <c r="C37" t="s">
        <v>42</v>
      </c>
      <c r="D37">
        <v>2001</v>
      </c>
      <c r="E37" t="s">
        <v>53</v>
      </c>
      <c r="F37">
        <v>888</v>
      </c>
      <c r="G37" t="s">
        <v>54</v>
      </c>
      <c r="H37" t="s">
        <v>41</v>
      </c>
    </row>
    <row r="38" spans="1:8" x14ac:dyDescent="0.35">
      <c r="A38" t="s">
        <v>29</v>
      </c>
      <c r="B38">
        <v>2007</v>
      </c>
      <c r="C38" t="s">
        <v>42</v>
      </c>
      <c r="D38">
        <v>2005</v>
      </c>
      <c r="E38" t="s">
        <v>44</v>
      </c>
      <c r="F38">
        <v>721</v>
      </c>
      <c r="G38" t="s">
        <v>55</v>
      </c>
      <c r="H38" t="s">
        <v>41</v>
      </c>
    </row>
    <row r="39" spans="1:8" x14ac:dyDescent="0.35">
      <c r="A39" t="s">
        <v>29</v>
      </c>
      <c r="B39">
        <v>2007</v>
      </c>
      <c r="C39" t="s">
        <v>36</v>
      </c>
      <c r="D39" t="s">
        <v>56</v>
      </c>
      <c r="E39" t="s">
        <v>67</v>
      </c>
      <c r="F39" t="s">
        <v>58</v>
      </c>
      <c r="H39" t="s">
        <v>41</v>
      </c>
    </row>
    <row r="40" spans="1:8" x14ac:dyDescent="0.35">
      <c r="A40" t="s">
        <v>29</v>
      </c>
      <c r="B40">
        <v>2007</v>
      </c>
      <c r="F40" s="2">
        <v>1186</v>
      </c>
      <c r="G40" t="s">
        <v>51</v>
      </c>
      <c r="H40" t="s">
        <v>41</v>
      </c>
    </row>
    <row r="41" spans="1:8" x14ac:dyDescent="0.35">
      <c r="A41" t="s">
        <v>29</v>
      </c>
      <c r="B41">
        <v>2004</v>
      </c>
      <c r="C41" t="s">
        <v>42</v>
      </c>
      <c r="D41" t="s">
        <v>20</v>
      </c>
      <c r="E41" t="s">
        <v>53</v>
      </c>
      <c r="F41">
        <v>1736</v>
      </c>
      <c r="G41" t="s">
        <v>54</v>
      </c>
      <c r="H41" t="s">
        <v>41</v>
      </c>
    </row>
    <row r="42" spans="1:8" x14ac:dyDescent="0.35">
      <c r="A42" t="s">
        <v>29</v>
      </c>
      <c r="B42">
        <v>2004</v>
      </c>
      <c r="C42" t="s">
        <v>36</v>
      </c>
      <c r="D42" t="s">
        <v>56</v>
      </c>
      <c r="E42" t="s">
        <v>67</v>
      </c>
      <c r="F42">
        <v>1760</v>
      </c>
      <c r="H42" t="s">
        <v>41</v>
      </c>
    </row>
    <row r="43" spans="1:8" x14ac:dyDescent="0.35">
      <c r="A43" t="s">
        <v>29</v>
      </c>
      <c r="B43">
        <v>2004</v>
      </c>
      <c r="F43">
        <v>1744</v>
      </c>
      <c r="G43" t="s">
        <v>57</v>
      </c>
      <c r="H43" t="s">
        <v>41</v>
      </c>
    </row>
    <row r="44" spans="1:8" ht="130.5" x14ac:dyDescent="0.35">
      <c r="A44" t="s">
        <v>29</v>
      </c>
      <c r="B44">
        <v>2003</v>
      </c>
      <c r="C44" t="s">
        <v>42</v>
      </c>
      <c r="D44" t="s">
        <v>20</v>
      </c>
      <c r="E44" t="s">
        <v>53</v>
      </c>
      <c r="F44">
        <v>1736</v>
      </c>
      <c r="G44" s="1" t="s">
        <v>61</v>
      </c>
      <c r="H44" t="s">
        <v>74</v>
      </c>
    </row>
    <row r="45" spans="1:8" x14ac:dyDescent="0.35">
      <c r="A45" t="s">
        <v>29</v>
      </c>
      <c r="B45">
        <v>2003</v>
      </c>
      <c r="C45" t="s">
        <v>36</v>
      </c>
      <c r="D45" t="s">
        <v>59</v>
      </c>
      <c r="E45" t="s">
        <v>68</v>
      </c>
      <c r="F45" t="s">
        <v>60</v>
      </c>
      <c r="H45" t="s">
        <v>74</v>
      </c>
    </row>
    <row r="46" spans="1:8" x14ac:dyDescent="0.35">
      <c r="A46" t="s">
        <v>29</v>
      </c>
      <c r="B46">
        <v>2003</v>
      </c>
      <c r="F46" s="2">
        <v>1480</v>
      </c>
      <c r="G46" t="s">
        <v>57</v>
      </c>
      <c r="H46" t="s">
        <v>74</v>
      </c>
    </row>
    <row r="47" spans="1:8" x14ac:dyDescent="0.35">
      <c r="A47" t="s">
        <v>29</v>
      </c>
      <c r="B47">
        <v>2000</v>
      </c>
      <c r="C47" t="s">
        <v>42</v>
      </c>
      <c r="D47" t="s">
        <v>25</v>
      </c>
      <c r="E47" t="s">
        <v>69</v>
      </c>
      <c r="F47">
        <v>1927</v>
      </c>
      <c r="G47" t="s">
        <v>54</v>
      </c>
      <c r="H47" t="s">
        <v>73</v>
      </c>
    </row>
    <row r="48" spans="1:8" x14ac:dyDescent="0.35">
      <c r="A48" t="s">
        <v>29</v>
      </c>
      <c r="B48">
        <v>2000</v>
      </c>
      <c r="C48" t="s">
        <v>36</v>
      </c>
      <c r="E48" t="s">
        <v>70</v>
      </c>
      <c r="F48" t="s">
        <v>71</v>
      </c>
      <c r="H48" t="s">
        <v>73</v>
      </c>
    </row>
    <row r="49" spans="1:8" x14ac:dyDescent="0.35">
      <c r="A49" t="s">
        <v>29</v>
      </c>
      <c r="B49">
        <v>2000</v>
      </c>
      <c r="F49" s="2">
        <v>1940</v>
      </c>
      <c r="G49" t="s">
        <v>72</v>
      </c>
      <c r="H49" t="s">
        <v>73</v>
      </c>
    </row>
    <row r="50" spans="1:8" x14ac:dyDescent="0.35">
      <c r="A50" t="s">
        <v>75</v>
      </c>
      <c r="B50">
        <v>2010</v>
      </c>
      <c r="C50" t="s">
        <v>76</v>
      </c>
      <c r="D50" t="s">
        <v>77</v>
      </c>
      <c r="E50" t="s">
        <v>78</v>
      </c>
      <c r="F50">
        <v>440</v>
      </c>
      <c r="G50" t="s">
        <v>79</v>
      </c>
      <c r="H50" t="s">
        <v>83</v>
      </c>
    </row>
    <row r="51" spans="1:8" x14ac:dyDescent="0.35">
      <c r="A51" t="s">
        <v>75</v>
      </c>
      <c r="B51" t="s">
        <v>82</v>
      </c>
      <c r="E51" t="s">
        <v>80</v>
      </c>
      <c r="F51">
        <v>308</v>
      </c>
      <c r="G51" t="s">
        <v>81</v>
      </c>
      <c r="H51" t="s">
        <v>83</v>
      </c>
    </row>
    <row r="52" spans="1:8" x14ac:dyDescent="0.35">
      <c r="A52" t="s">
        <v>84</v>
      </c>
      <c r="B52" t="s">
        <v>85</v>
      </c>
      <c r="C52" t="s">
        <v>89</v>
      </c>
      <c r="D52" t="s">
        <v>90</v>
      </c>
      <c r="E52" t="s">
        <v>92</v>
      </c>
      <c r="F52" t="s">
        <v>91</v>
      </c>
      <c r="G52" t="s">
        <v>101</v>
      </c>
      <c r="H52" t="s">
        <v>100</v>
      </c>
    </row>
    <row r="53" spans="1:8" x14ac:dyDescent="0.35">
      <c r="A53" t="s">
        <v>84</v>
      </c>
      <c r="B53" t="s">
        <v>85</v>
      </c>
      <c r="C53" t="s">
        <v>93</v>
      </c>
      <c r="D53" t="s">
        <v>90</v>
      </c>
      <c r="E53" t="s">
        <v>94</v>
      </c>
      <c r="F53" t="s">
        <v>95</v>
      </c>
      <c r="G53" t="s">
        <v>102</v>
      </c>
      <c r="H53" t="s">
        <v>100</v>
      </c>
    </row>
    <row r="54" spans="1:8" x14ac:dyDescent="0.35">
      <c r="A54" t="s">
        <v>84</v>
      </c>
      <c r="B54" t="s">
        <v>85</v>
      </c>
      <c r="C54" t="s">
        <v>96</v>
      </c>
      <c r="D54" t="s">
        <v>97</v>
      </c>
      <c r="E54" t="s">
        <v>98</v>
      </c>
      <c r="F54" t="s">
        <v>99</v>
      </c>
      <c r="G54" t="s">
        <v>103</v>
      </c>
      <c r="H54" t="s">
        <v>100</v>
      </c>
    </row>
    <row r="55" spans="1:8" x14ac:dyDescent="0.35">
      <c r="A55" t="s">
        <v>84</v>
      </c>
      <c r="B55" t="s">
        <v>85</v>
      </c>
      <c r="C55" t="s">
        <v>104</v>
      </c>
      <c r="D55">
        <v>2001</v>
      </c>
      <c r="E55" t="s">
        <v>105</v>
      </c>
      <c r="F55">
        <v>10545</v>
      </c>
      <c r="G55" t="s">
        <v>107</v>
      </c>
      <c r="H55" t="s">
        <v>100</v>
      </c>
    </row>
    <row r="56" spans="1:8" x14ac:dyDescent="0.35">
      <c r="A56" t="s">
        <v>84</v>
      </c>
      <c r="B56" t="s">
        <v>85</v>
      </c>
      <c r="C56" t="s">
        <v>104</v>
      </c>
      <c r="D56">
        <v>2011</v>
      </c>
      <c r="E56" t="s">
        <v>106</v>
      </c>
      <c r="F56">
        <v>16892</v>
      </c>
      <c r="G56" t="s">
        <v>107</v>
      </c>
      <c r="H56" t="s">
        <v>100</v>
      </c>
    </row>
    <row r="57" spans="1:8" x14ac:dyDescent="0.35">
      <c r="A57" t="s">
        <v>84</v>
      </c>
      <c r="B57" t="s">
        <v>86</v>
      </c>
      <c r="C57" t="s">
        <v>108</v>
      </c>
      <c r="D57" t="s">
        <v>110</v>
      </c>
      <c r="E57" t="s">
        <v>109</v>
      </c>
      <c r="F57">
        <v>11836</v>
      </c>
      <c r="H57" t="s">
        <v>41</v>
      </c>
    </row>
    <row r="58" spans="1:8" x14ac:dyDescent="0.35">
      <c r="A58" t="s">
        <v>84</v>
      </c>
      <c r="B58" t="s">
        <v>87</v>
      </c>
      <c r="C58" t="s">
        <v>93</v>
      </c>
      <c r="D58" t="s">
        <v>90</v>
      </c>
      <c r="F58" t="s">
        <v>111</v>
      </c>
      <c r="H58" t="s">
        <v>41</v>
      </c>
    </row>
    <row r="59" spans="1:8" x14ac:dyDescent="0.35">
      <c r="A59" t="s">
        <v>84</v>
      </c>
      <c r="B59" s="3" t="s">
        <v>112</v>
      </c>
      <c r="C59" t="s">
        <v>113</v>
      </c>
      <c r="D59" t="s">
        <v>90</v>
      </c>
      <c r="E59" t="s">
        <v>114</v>
      </c>
      <c r="F59" t="s">
        <v>95</v>
      </c>
      <c r="H59" t="s">
        <v>41</v>
      </c>
    </row>
    <row r="60" spans="1:8" x14ac:dyDescent="0.35">
      <c r="A60" t="s">
        <v>84</v>
      </c>
      <c r="B60" t="s">
        <v>88</v>
      </c>
      <c r="C60" t="s">
        <v>115</v>
      </c>
      <c r="D60">
        <v>1993</v>
      </c>
      <c r="E60" t="s">
        <v>116</v>
      </c>
      <c r="F60">
        <v>8200</v>
      </c>
      <c r="H60" t="s">
        <v>41</v>
      </c>
    </row>
    <row r="61" spans="1:8" x14ac:dyDescent="0.35">
      <c r="A61" t="s">
        <v>117</v>
      </c>
      <c r="B61">
        <v>2016</v>
      </c>
      <c r="C61" t="s">
        <v>118</v>
      </c>
      <c r="D61">
        <v>2014</v>
      </c>
      <c r="E61" t="s">
        <v>1490</v>
      </c>
      <c r="F61">
        <v>9029</v>
      </c>
      <c r="G61" t="s">
        <v>130</v>
      </c>
      <c r="H61" t="s">
        <v>41</v>
      </c>
    </row>
    <row r="62" spans="1:8" x14ac:dyDescent="0.35">
      <c r="A62" t="s">
        <v>117</v>
      </c>
      <c r="B62">
        <v>2013</v>
      </c>
      <c r="C62" t="s">
        <v>118</v>
      </c>
      <c r="D62" t="s">
        <v>119</v>
      </c>
      <c r="E62" t="s">
        <v>120</v>
      </c>
      <c r="F62" s="2">
        <v>3051</v>
      </c>
      <c r="G62" t="s">
        <v>130</v>
      </c>
      <c r="H62" t="s">
        <v>41</v>
      </c>
    </row>
    <row r="63" spans="1:8" x14ac:dyDescent="0.35">
      <c r="A63" t="s">
        <v>117</v>
      </c>
      <c r="B63">
        <v>2013</v>
      </c>
      <c r="D63" t="s">
        <v>121</v>
      </c>
      <c r="E63" t="s">
        <v>122</v>
      </c>
      <c r="F63" t="s">
        <v>123</v>
      </c>
      <c r="G63" t="s">
        <v>126</v>
      </c>
      <c r="H63" t="s">
        <v>41</v>
      </c>
    </row>
    <row r="64" spans="1:8" x14ac:dyDescent="0.35">
      <c r="A64" t="s">
        <v>117</v>
      </c>
      <c r="B64">
        <v>2013</v>
      </c>
      <c r="D64">
        <v>1973</v>
      </c>
      <c r="E64" t="s">
        <v>124</v>
      </c>
      <c r="F64" t="s">
        <v>125</v>
      </c>
      <c r="G64" t="s">
        <v>127</v>
      </c>
      <c r="H64" t="s">
        <v>41</v>
      </c>
    </row>
    <row r="65" spans="1:8" x14ac:dyDescent="0.35">
      <c r="A65" t="s">
        <v>117</v>
      </c>
      <c r="B65">
        <v>2013</v>
      </c>
      <c r="D65" t="s">
        <v>1488</v>
      </c>
      <c r="E65" t="s">
        <v>128</v>
      </c>
      <c r="F65">
        <v>400</v>
      </c>
      <c r="G65" t="s">
        <v>129</v>
      </c>
      <c r="H65" t="s">
        <v>41</v>
      </c>
    </row>
    <row r="66" spans="1:8" x14ac:dyDescent="0.35">
      <c r="A66" t="s">
        <v>117</v>
      </c>
      <c r="B66">
        <v>2010</v>
      </c>
      <c r="C66" t="s">
        <v>131</v>
      </c>
      <c r="D66" t="s">
        <v>133</v>
      </c>
      <c r="E66" t="s">
        <v>135</v>
      </c>
      <c r="F66" s="2" t="s">
        <v>134</v>
      </c>
      <c r="G66" t="s">
        <v>132</v>
      </c>
      <c r="H66" t="s">
        <v>28</v>
      </c>
    </row>
    <row r="67" spans="1:8" x14ac:dyDescent="0.35">
      <c r="A67" t="s">
        <v>117</v>
      </c>
      <c r="B67">
        <v>2010</v>
      </c>
      <c r="C67" t="s">
        <v>136</v>
      </c>
      <c r="D67" t="s">
        <v>137</v>
      </c>
      <c r="E67" t="s">
        <v>43</v>
      </c>
      <c r="F67" t="s">
        <v>138</v>
      </c>
      <c r="G67" t="s">
        <v>132</v>
      </c>
      <c r="H67" t="s">
        <v>28</v>
      </c>
    </row>
    <row r="68" spans="1:8" x14ac:dyDescent="0.35">
      <c r="A68" t="s">
        <v>117</v>
      </c>
      <c r="B68">
        <v>2008</v>
      </c>
      <c r="C68" t="s">
        <v>136</v>
      </c>
      <c r="D68" t="s">
        <v>140</v>
      </c>
      <c r="E68" t="s">
        <v>141</v>
      </c>
      <c r="F68" t="s">
        <v>139</v>
      </c>
      <c r="G68" t="s">
        <v>132</v>
      </c>
      <c r="H68" t="s">
        <v>28</v>
      </c>
    </row>
    <row r="69" spans="1:8" x14ac:dyDescent="0.35">
      <c r="A69" t="s">
        <v>117</v>
      </c>
      <c r="B69">
        <v>2003</v>
      </c>
      <c r="D69" t="s">
        <v>1486</v>
      </c>
      <c r="E69" t="s">
        <v>142</v>
      </c>
      <c r="F69" t="s">
        <v>143</v>
      </c>
      <c r="G69" t="s">
        <v>1487</v>
      </c>
      <c r="H69" t="s">
        <v>28</v>
      </c>
    </row>
    <row r="70" spans="1:8" x14ac:dyDescent="0.35">
      <c r="A70" t="s">
        <v>117</v>
      </c>
      <c r="B70">
        <v>2003</v>
      </c>
      <c r="C70" t="s">
        <v>144</v>
      </c>
      <c r="D70" t="s">
        <v>137</v>
      </c>
      <c r="E70" t="s">
        <v>145</v>
      </c>
      <c r="F70">
        <v>3279</v>
      </c>
      <c r="G70" t="s">
        <v>146</v>
      </c>
      <c r="H70" t="s">
        <v>28</v>
      </c>
    </row>
    <row r="71" spans="1:8" x14ac:dyDescent="0.35">
      <c r="A71" t="s">
        <v>117</v>
      </c>
      <c r="B71">
        <v>2001</v>
      </c>
      <c r="C71" t="s">
        <v>144</v>
      </c>
      <c r="D71" t="s">
        <v>147</v>
      </c>
      <c r="E71" t="s">
        <v>69</v>
      </c>
      <c r="F71">
        <v>1236</v>
      </c>
      <c r="G71" t="s">
        <v>146</v>
      </c>
      <c r="H71" t="s">
        <v>28</v>
      </c>
    </row>
    <row r="72" spans="1:8" x14ac:dyDescent="0.35">
      <c r="A72" t="s">
        <v>117</v>
      </c>
      <c r="B72" t="s">
        <v>152</v>
      </c>
      <c r="C72" t="s">
        <v>148</v>
      </c>
      <c r="D72" t="s">
        <v>149</v>
      </c>
      <c r="E72" t="s">
        <v>150</v>
      </c>
      <c r="F72">
        <v>49</v>
      </c>
      <c r="G72" t="s">
        <v>151</v>
      </c>
      <c r="H72" t="s">
        <v>28</v>
      </c>
    </row>
    <row r="73" spans="1:8" x14ac:dyDescent="0.35">
      <c r="A73" t="s">
        <v>153</v>
      </c>
      <c r="B73">
        <v>2013</v>
      </c>
      <c r="C73" t="s">
        <v>42</v>
      </c>
      <c r="D73">
        <v>2002</v>
      </c>
      <c r="E73" t="s">
        <v>53</v>
      </c>
      <c r="F73">
        <v>174</v>
      </c>
      <c r="G73" t="s">
        <v>12</v>
      </c>
      <c r="H73" t="s">
        <v>28</v>
      </c>
    </row>
    <row r="74" spans="1:8" x14ac:dyDescent="0.35">
      <c r="A74" t="s">
        <v>153</v>
      </c>
      <c r="B74">
        <v>2013</v>
      </c>
      <c r="C74" t="s">
        <v>42</v>
      </c>
      <c r="D74">
        <v>2010</v>
      </c>
      <c r="E74" t="s">
        <v>13</v>
      </c>
      <c r="F74">
        <v>58</v>
      </c>
      <c r="G74" t="s">
        <v>12</v>
      </c>
      <c r="H74" t="s">
        <v>28</v>
      </c>
    </row>
    <row r="75" spans="1:8" x14ac:dyDescent="0.35">
      <c r="A75" t="s">
        <v>154</v>
      </c>
      <c r="B75">
        <v>2015</v>
      </c>
      <c r="C75" t="s">
        <v>155</v>
      </c>
      <c r="D75" t="s">
        <v>156</v>
      </c>
      <c r="E75" t="s">
        <v>157</v>
      </c>
      <c r="F75" t="s">
        <v>158</v>
      </c>
      <c r="G75" t="s">
        <v>159</v>
      </c>
      <c r="H75" t="s">
        <v>171</v>
      </c>
    </row>
    <row r="76" spans="1:8" x14ac:dyDescent="0.35">
      <c r="A76" t="s">
        <v>154</v>
      </c>
      <c r="B76" t="s">
        <v>85</v>
      </c>
      <c r="C76" t="s">
        <v>136</v>
      </c>
      <c r="D76" t="s">
        <v>165</v>
      </c>
      <c r="E76" t="s">
        <v>160</v>
      </c>
      <c r="F76" t="s">
        <v>161</v>
      </c>
      <c r="G76" t="s">
        <v>162</v>
      </c>
      <c r="H76" t="s">
        <v>163</v>
      </c>
    </row>
    <row r="77" spans="1:8" x14ac:dyDescent="0.35">
      <c r="A77" t="s">
        <v>154</v>
      </c>
      <c r="B77" t="s">
        <v>172</v>
      </c>
      <c r="C77" t="s">
        <v>164</v>
      </c>
      <c r="D77" t="s">
        <v>166</v>
      </c>
      <c r="E77" t="s">
        <v>167</v>
      </c>
      <c r="F77" t="s">
        <v>168</v>
      </c>
      <c r="G77" t="s">
        <v>169</v>
      </c>
      <c r="H77" t="s">
        <v>170</v>
      </c>
    </row>
    <row r="78" spans="1:8" x14ac:dyDescent="0.35">
      <c r="A78" t="s">
        <v>154</v>
      </c>
      <c r="B78" s="4">
        <v>2005</v>
      </c>
      <c r="C78" t="s">
        <v>136</v>
      </c>
      <c r="D78" t="s">
        <v>165</v>
      </c>
      <c r="E78" t="s">
        <v>160</v>
      </c>
      <c r="F78" t="s">
        <v>161</v>
      </c>
      <c r="G78" t="s">
        <v>162</v>
      </c>
      <c r="H78" t="s">
        <v>28</v>
      </c>
    </row>
    <row r="79" spans="1:8" x14ac:dyDescent="0.35">
      <c r="A79" t="s">
        <v>154</v>
      </c>
      <c r="B79" s="4">
        <v>2001</v>
      </c>
      <c r="C79" t="s">
        <v>164</v>
      </c>
      <c r="D79" t="s">
        <v>173</v>
      </c>
      <c r="F79" t="s">
        <v>174</v>
      </c>
      <c r="G79" t="s">
        <v>175</v>
      </c>
      <c r="H79" t="s">
        <v>28</v>
      </c>
    </row>
    <row r="80" spans="1:8" x14ac:dyDescent="0.35">
      <c r="A80" t="s">
        <v>176</v>
      </c>
      <c r="B80" s="4">
        <v>2015</v>
      </c>
      <c r="C80" t="s">
        <v>179</v>
      </c>
      <c r="D80">
        <v>2011</v>
      </c>
      <c r="E80" t="s">
        <v>180</v>
      </c>
      <c r="F80">
        <v>1618</v>
      </c>
      <c r="G80" t="s">
        <v>184</v>
      </c>
      <c r="H80" t="s">
        <v>28</v>
      </c>
    </row>
    <row r="81" spans="1:8" x14ac:dyDescent="0.35">
      <c r="A81" t="s">
        <v>176</v>
      </c>
      <c r="B81" s="4">
        <v>2015</v>
      </c>
      <c r="C81" t="s">
        <v>181</v>
      </c>
      <c r="D81" t="s">
        <v>177</v>
      </c>
      <c r="E81" t="s">
        <v>178</v>
      </c>
      <c r="F81" s="6">
        <v>3522</v>
      </c>
      <c r="G81" s="6" t="s">
        <v>185</v>
      </c>
      <c r="H81" t="s">
        <v>28</v>
      </c>
    </row>
    <row r="82" spans="1:8" x14ac:dyDescent="0.35">
      <c r="A82" t="s">
        <v>176</v>
      </c>
      <c r="B82" s="4">
        <v>2015</v>
      </c>
      <c r="C82" t="s">
        <v>182</v>
      </c>
      <c r="D82" t="s">
        <v>183</v>
      </c>
      <c r="E82" t="s">
        <v>180</v>
      </c>
      <c r="F82">
        <v>1595</v>
      </c>
      <c r="G82" t="s">
        <v>186</v>
      </c>
      <c r="H82" t="s">
        <v>28</v>
      </c>
    </row>
    <row r="83" spans="1:8" x14ac:dyDescent="0.35">
      <c r="A83" t="s">
        <v>176</v>
      </c>
      <c r="B83" s="4">
        <v>2015</v>
      </c>
      <c r="C83" t="s">
        <v>179</v>
      </c>
      <c r="D83" t="s">
        <v>183</v>
      </c>
      <c r="F83">
        <v>23</v>
      </c>
      <c r="G83" t="s">
        <v>187</v>
      </c>
      <c r="H83" t="s">
        <v>28</v>
      </c>
    </row>
    <row r="84" spans="1:8" x14ac:dyDescent="0.35">
      <c r="A84" t="s">
        <v>176</v>
      </c>
      <c r="B84" s="4" t="s">
        <v>190</v>
      </c>
      <c r="C84" t="s">
        <v>181</v>
      </c>
      <c r="D84" s="5">
        <v>38930</v>
      </c>
      <c r="E84" t="s">
        <v>188</v>
      </c>
      <c r="F84">
        <v>2269</v>
      </c>
      <c r="G84" t="s">
        <v>189</v>
      </c>
      <c r="H84" t="s">
        <v>28</v>
      </c>
    </row>
    <row r="85" spans="1:8" x14ac:dyDescent="0.35">
      <c r="A85" t="s">
        <v>176</v>
      </c>
      <c r="B85" s="4">
        <v>2011</v>
      </c>
      <c r="D85" t="s">
        <v>191</v>
      </c>
      <c r="F85">
        <v>3985</v>
      </c>
      <c r="G85" t="s">
        <v>192</v>
      </c>
      <c r="H85" t="s">
        <v>28</v>
      </c>
    </row>
    <row r="86" spans="1:8" x14ac:dyDescent="0.35">
      <c r="A86" t="s">
        <v>176</v>
      </c>
      <c r="B86" s="4">
        <v>2011</v>
      </c>
      <c r="C86" t="s">
        <v>194</v>
      </c>
      <c r="D86" t="s">
        <v>193</v>
      </c>
      <c r="E86" t="s">
        <v>195</v>
      </c>
      <c r="F86">
        <v>1925</v>
      </c>
      <c r="G86" t="s">
        <v>198</v>
      </c>
      <c r="H86" t="s">
        <v>28</v>
      </c>
    </row>
    <row r="87" spans="1:8" x14ac:dyDescent="0.35">
      <c r="A87" t="s">
        <v>176</v>
      </c>
      <c r="B87" s="4">
        <v>2011</v>
      </c>
      <c r="C87" t="s">
        <v>164</v>
      </c>
      <c r="D87" t="s">
        <v>177</v>
      </c>
      <c r="E87" t="s">
        <v>196</v>
      </c>
      <c r="F87" s="6">
        <v>1716</v>
      </c>
      <c r="G87" s="6" t="s">
        <v>197</v>
      </c>
      <c r="H87" t="s">
        <v>28</v>
      </c>
    </row>
    <row r="88" spans="1:8" x14ac:dyDescent="0.35">
      <c r="A88" t="s">
        <v>176</v>
      </c>
      <c r="B88" s="4">
        <v>2010</v>
      </c>
      <c r="C88" t="s">
        <v>181</v>
      </c>
      <c r="D88" s="5">
        <v>37469</v>
      </c>
      <c r="E88" t="s">
        <v>195</v>
      </c>
      <c r="F88">
        <v>1716</v>
      </c>
      <c r="G88" t="s">
        <v>199</v>
      </c>
      <c r="H88" t="s">
        <v>28</v>
      </c>
    </row>
    <row r="89" spans="1:8" x14ac:dyDescent="0.35">
      <c r="A89" t="s">
        <v>176</v>
      </c>
      <c r="B89" s="4">
        <v>2009</v>
      </c>
      <c r="C89" t="s">
        <v>181</v>
      </c>
      <c r="D89" s="5">
        <v>37469</v>
      </c>
      <c r="E89" t="s">
        <v>195</v>
      </c>
      <c r="F89">
        <v>2933</v>
      </c>
      <c r="G89" t="s">
        <v>200</v>
      </c>
      <c r="H89" t="s">
        <v>28</v>
      </c>
    </row>
    <row r="90" spans="1:8" x14ac:dyDescent="0.35">
      <c r="A90" t="s">
        <v>176</v>
      </c>
      <c r="B90" s="4">
        <v>2009</v>
      </c>
      <c r="C90" t="s">
        <v>164</v>
      </c>
      <c r="D90" t="s">
        <v>201</v>
      </c>
      <c r="E90" t="s">
        <v>196</v>
      </c>
      <c r="F90" s="6">
        <v>1352</v>
      </c>
      <c r="G90" s="6" t="s">
        <v>197</v>
      </c>
      <c r="H90" t="s">
        <v>28</v>
      </c>
    </row>
    <row r="91" spans="1:8" x14ac:dyDescent="0.35">
      <c r="A91" t="s">
        <v>176</v>
      </c>
      <c r="B91" s="4" t="s">
        <v>209</v>
      </c>
      <c r="C91" t="s">
        <v>202</v>
      </c>
      <c r="D91" t="s">
        <v>203</v>
      </c>
      <c r="E91" t="s">
        <v>204</v>
      </c>
      <c r="F91">
        <v>2200</v>
      </c>
      <c r="G91" t="s">
        <v>205</v>
      </c>
      <c r="H91" t="s">
        <v>28</v>
      </c>
    </row>
    <row r="92" spans="1:8" x14ac:dyDescent="0.35">
      <c r="A92" t="s">
        <v>176</v>
      </c>
      <c r="B92" s="4" t="s">
        <v>209</v>
      </c>
      <c r="C92" t="s">
        <v>207</v>
      </c>
      <c r="D92" t="s">
        <v>173</v>
      </c>
      <c r="E92" t="s">
        <v>206</v>
      </c>
      <c r="F92">
        <v>2814</v>
      </c>
      <c r="G92" t="s">
        <v>208</v>
      </c>
      <c r="H92" t="s">
        <v>28</v>
      </c>
    </row>
    <row r="93" spans="1:8" x14ac:dyDescent="0.35">
      <c r="A93" t="s">
        <v>176</v>
      </c>
      <c r="B93" s="4">
        <v>2000</v>
      </c>
      <c r="C93" t="s">
        <v>202</v>
      </c>
      <c r="D93" t="s">
        <v>203</v>
      </c>
      <c r="E93" t="s">
        <v>204</v>
      </c>
      <c r="F93">
        <v>2200</v>
      </c>
      <c r="G93" t="s">
        <v>205</v>
      </c>
      <c r="H93" t="s">
        <v>28</v>
      </c>
    </row>
    <row r="94" spans="1:8" x14ac:dyDescent="0.35">
      <c r="A94" t="s">
        <v>176</v>
      </c>
      <c r="B94" s="4">
        <v>1999</v>
      </c>
      <c r="C94" t="s">
        <v>181</v>
      </c>
      <c r="D94" t="s">
        <v>210</v>
      </c>
      <c r="E94" t="s">
        <v>211</v>
      </c>
      <c r="F94">
        <v>4680</v>
      </c>
      <c r="G94" t="s">
        <v>212</v>
      </c>
      <c r="H94" t="s">
        <v>28</v>
      </c>
    </row>
    <row r="95" spans="1:8" x14ac:dyDescent="0.35">
      <c r="A95" t="s">
        <v>176</v>
      </c>
      <c r="B95" s="4">
        <v>1999</v>
      </c>
      <c r="C95" t="s">
        <v>213</v>
      </c>
      <c r="D95" t="s">
        <v>214</v>
      </c>
      <c r="E95" t="s">
        <v>215</v>
      </c>
      <c r="F95">
        <v>35</v>
      </c>
      <c r="G95" t="s">
        <v>216</v>
      </c>
      <c r="H95" t="s">
        <v>28</v>
      </c>
    </row>
    <row r="96" spans="1:8" x14ac:dyDescent="0.35">
      <c r="A96" t="s">
        <v>176</v>
      </c>
      <c r="B96" s="4">
        <v>1999</v>
      </c>
      <c r="C96" t="s">
        <v>217</v>
      </c>
      <c r="D96" t="s">
        <v>218</v>
      </c>
      <c r="E96" t="s">
        <v>219</v>
      </c>
      <c r="F96" t="s">
        <v>220</v>
      </c>
      <c r="G96" t="s">
        <v>221</v>
      </c>
      <c r="H96" t="s">
        <v>28</v>
      </c>
    </row>
    <row r="97" spans="1:8" x14ac:dyDescent="0.35">
      <c r="A97" t="s">
        <v>176</v>
      </c>
      <c r="B97" s="4">
        <v>1999</v>
      </c>
      <c r="C97" t="s">
        <v>213</v>
      </c>
      <c r="D97" t="s">
        <v>222</v>
      </c>
      <c r="E97" t="s">
        <v>223</v>
      </c>
      <c r="F97">
        <v>2700</v>
      </c>
      <c r="G97" t="s">
        <v>224</v>
      </c>
      <c r="H97" t="s">
        <v>28</v>
      </c>
    </row>
    <row r="98" spans="1:8" x14ac:dyDescent="0.35">
      <c r="A98" t="s">
        <v>176</v>
      </c>
      <c r="B98" s="4" t="s">
        <v>229</v>
      </c>
      <c r="C98" t="s">
        <v>227</v>
      </c>
      <c r="D98" t="s">
        <v>225</v>
      </c>
      <c r="E98" t="s">
        <v>226</v>
      </c>
      <c r="F98" s="2">
        <v>2200</v>
      </c>
      <c r="G98" t="s">
        <v>228</v>
      </c>
      <c r="H98" t="s">
        <v>28</v>
      </c>
    </row>
    <row r="99" spans="1:8" x14ac:dyDescent="0.35">
      <c r="A99" t="s">
        <v>230</v>
      </c>
      <c r="B99" s="4" t="s">
        <v>237</v>
      </c>
      <c r="C99" t="s">
        <v>231</v>
      </c>
      <c r="D99" t="s">
        <v>232</v>
      </c>
      <c r="E99" t="s">
        <v>233</v>
      </c>
      <c r="F99" t="s">
        <v>234</v>
      </c>
      <c r="G99" t="s">
        <v>235</v>
      </c>
      <c r="H99" t="s">
        <v>28</v>
      </c>
    </row>
    <row r="100" spans="1:8" x14ac:dyDescent="0.35">
      <c r="A100" t="s">
        <v>230</v>
      </c>
      <c r="B100" s="4" t="s">
        <v>237</v>
      </c>
      <c r="D100" t="s">
        <v>244</v>
      </c>
      <c r="E100" t="s">
        <v>8</v>
      </c>
      <c r="F100">
        <v>13000</v>
      </c>
      <c r="G100" t="s">
        <v>236</v>
      </c>
      <c r="H100" t="s">
        <v>28</v>
      </c>
    </row>
    <row r="101" spans="1:8" x14ac:dyDescent="0.35">
      <c r="A101" t="s">
        <v>230</v>
      </c>
      <c r="B101" s="4" t="s">
        <v>237</v>
      </c>
      <c r="C101" t="s">
        <v>238</v>
      </c>
      <c r="E101" t="s">
        <v>142</v>
      </c>
      <c r="F101">
        <v>160</v>
      </c>
      <c r="G101" t="s">
        <v>239</v>
      </c>
      <c r="H101" t="s">
        <v>28</v>
      </c>
    </row>
    <row r="102" spans="1:8" x14ac:dyDescent="0.35">
      <c r="A102" t="s">
        <v>230</v>
      </c>
      <c r="B102">
        <v>2000</v>
      </c>
      <c r="E102" t="s">
        <v>69</v>
      </c>
      <c r="F102">
        <v>12</v>
      </c>
      <c r="H102" t="s">
        <v>28</v>
      </c>
    </row>
    <row r="103" spans="1:8" x14ac:dyDescent="0.35">
      <c r="A103" t="s">
        <v>240</v>
      </c>
      <c r="B103" t="s">
        <v>246</v>
      </c>
      <c r="C103" t="s">
        <v>241</v>
      </c>
      <c r="D103">
        <v>1971</v>
      </c>
      <c r="E103" t="s">
        <v>242</v>
      </c>
      <c r="F103">
        <v>22500</v>
      </c>
      <c r="G103" t="s">
        <v>243</v>
      </c>
      <c r="H103" t="s">
        <v>28</v>
      </c>
    </row>
    <row r="104" spans="1:8" x14ac:dyDescent="0.35">
      <c r="A104" t="s">
        <v>240</v>
      </c>
      <c r="B104" t="s">
        <v>246</v>
      </c>
      <c r="C104" t="s">
        <v>241</v>
      </c>
      <c r="D104">
        <v>1977</v>
      </c>
      <c r="E104" t="s">
        <v>242</v>
      </c>
      <c r="F104">
        <v>17800</v>
      </c>
      <c r="G104" t="s">
        <v>243</v>
      </c>
      <c r="H104" t="s">
        <v>28</v>
      </c>
    </row>
    <row r="105" spans="1:8" x14ac:dyDescent="0.35">
      <c r="A105" t="s">
        <v>240</v>
      </c>
      <c r="B105" t="s">
        <v>245</v>
      </c>
      <c r="C105" t="s">
        <v>213</v>
      </c>
      <c r="D105">
        <v>2002</v>
      </c>
      <c r="E105" t="s">
        <v>11</v>
      </c>
      <c r="F105">
        <v>469</v>
      </c>
      <c r="G105" t="s">
        <v>12</v>
      </c>
      <c r="H105" t="s">
        <v>28</v>
      </c>
    </row>
    <row r="106" spans="1:8" x14ac:dyDescent="0.35">
      <c r="A106" t="s">
        <v>240</v>
      </c>
      <c r="B106">
        <v>2013</v>
      </c>
      <c r="C106" t="s">
        <v>213</v>
      </c>
      <c r="D106">
        <v>2010</v>
      </c>
      <c r="E106" t="s">
        <v>13</v>
      </c>
      <c r="F106" s="2">
        <v>798</v>
      </c>
      <c r="G106" t="s">
        <v>12</v>
      </c>
      <c r="H106" t="s">
        <v>28</v>
      </c>
    </row>
    <row r="107" spans="1:8" x14ac:dyDescent="0.35">
      <c r="A107" t="s">
        <v>240</v>
      </c>
      <c r="B107">
        <v>2004</v>
      </c>
      <c r="C107" t="s">
        <v>213</v>
      </c>
      <c r="D107">
        <v>2002</v>
      </c>
      <c r="E107" t="s">
        <v>53</v>
      </c>
      <c r="F107">
        <v>493</v>
      </c>
      <c r="G107" t="s">
        <v>12</v>
      </c>
      <c r="H107" t="s">
        <v>28</v>
      </c>
    </row>
    <row r="108" spans="1:8" x14ac:dyDescent="0.35">
      <c r="A108" t="s">
        <v>247</v>
      </c>
      <c r="B108" t="s">
        <v>250</v>
      </c>
      <c r="C108" t="s">
        <v>248</v>
      </c>
      <c r="D108">
        <v>2009</v>
      </c>
      <c r="F108" s="2">
        <v>33</v>
      </c>
      <c r="G108" t="s">
        <v>249</v>
      </c>
      <c r="H108" t="s">
        <v>28</v>
      </c>
    </row>
    <row r="109" spans="1:8" x14ac:dyDescent="0.35">
      <c r="A109" t="s">
        <v>247</v>
      </c>
      <c r="B109" t="s">
        <v>264</v>
      </c>
      <c r="C109" t="s">
        <v>251</v>
      </c>
      <c r="D109" t="s">
        <v>252</v>
      </c>
      <c r="E109" t="s">
        <v>253</v>
      </c>
      <c r="F109">
        <v>35</v>
      </c>
      <c r="G109" t="s">
        <v>254</v>
      </c>
      <c r="H109" t="s">
        <v>259</v>
      </c>
    </row>
    <row r="110" spans="1:8" x14ac:dyDescent="0.35">
      <c r="A110" t="s">
        <v>247</v>
      </c>
      <c r="B110" t="s">
        <v>263</v>
      </c>
      <c r="C110" t="s">
        <v>251</v>
      </c>
      <c r="D110" t="s">
        <v>255</v>
      </c>
      <c r="E110" t="s">
        <v>256</v>
      </c>
      <c r="F110" s="4">
        <v>40</v>
      </c>
      <c r="G110" t="s">
        <v>262</v>
      </c>
      <c r="H110" t="s">
        <v>259</v>
      </c>
    </row>
    <row r="111" spans="1:8" x14ac:dyDescent="0.35">
      <c r="A111" t="s">
        <v>247</v>
      </c>
      <c r="B111" t="s">
        <v>260</v>
      </c>
      <c r="C111" t="s">
        <v>248</v>
      </c>
      <c r="D111" t="s">
        <v>257</v>
      </c>
      <c r="E111" t="s">
        <v>258</v>
      </c>
      <c r="F111" s="4">
        <v>15</v>
      </c>
      <c r="G111" t="s">
        <v>261</v>
      </c>
      <c r="H111" t="s">
        <v>259</v>
      </c>
    </row>
    <row r="112" spans="1:8" x14ac:dyDescent="0.35">
      <c r="A112" t="s">
        <v>265</v>
      </c>
      <c r="B112">
        <v>2014</v>
      </c>
      <c r="C112" t="s">
        <v>266</v>
      </c>
      <c r="D112" t="s">
        <v>268</v>
      </c>
      <c r="E112" t="s">
        <v>269</v>
      </c>
      <c r="F112" s="4">
        <v>20990</v>
      </c>
      <c r="G112" t="s">
        <v>267</v>
      </c>
      <c r="H112" t="s">
        <v>273</v>
      </c>
    </row>
    <row r="113" spans="1:8" x14ac:dyDescent="0.35">
      <c r="A113" t="s">
        <v>265</v>
      </c>
      <c r="B113">
        <v>2014</v>
      </c>
      <c r="C113" t="s">
        <v>266</v>
      </c>
      <c r="D113">
        <v>2012</v>
      </c>
      <c r="F113" s="4">
        <v>209</v>
      </c>
      <c r="G113" t="s">
        <v>270</v>
      </c>
      <c r="H113" t="s">
        <v>274</v>
      </c>
    </row>
    <row r="114" spans="1:8" x14ac:dyDescent="0.35">
      <c r="A114" t="s">
        <v>265</v>
      </c>
      <c r="B114">
        <v>2013</v>
      </c>
      <c r="C114" t="s">
        <v>266</v>
      </c>
      <c r="D114" t="s">
        <v>271</v>
      </c>
      <c r="E114" t="s">
        <v>272</v>
      </c>
      <c r="F114" s="4">
        <v>19126</v>
      </c>
      <c r="H114" t="s">
        <v>275</v>
      </c>
    </row>
    <row r="115" spans="1:8" s="2" customFormat="1" x14ac:dyDescent="0.35">
      <c r="A115" s="2" t="s">
        <v>265</v>
      </c>
      <c r="B115" s="2" t="s">
        <v>284</v>
      </c>
      <c r="C115" s="2" t="s">
        <v>276</v>
      </c>
    </row>
    <row r="116" spans="1:8" x14ac:dyDescent="0.35">
      <c r="A116" s="4" t="s">
        <v>265</v>
      </c>
      <c r="B116" t="s">
        <v>284</v>
      </c>
      <c r="C116" t="s">
        <v>266</v>
      </c>
      <c r="D116" t="s">
        <v>277</v>
      </c>
      <c r="E116" t="s">
        <v>278</v>
      </c>
      <c r="F116" s="4">
        <v>16369</v>
      </c>
      <c r="G116" s="4" t="s">
        <v>285</v>
      </c>
      <c r="H116" s="4" t="s">
        <v>279</v>
      </c>
    </row>
    <row r="117" spans="1:8" x14ac:dyDescent="0.35">
      <c r="A117" s="4" t="s">
        <v>265</v>
      </c>
      <c r="B117" t="s">
        <v>284</v>
      </c>
      <c r="C117" t="s">
        <v>266</v>
      </c>
      <c r="D117" t="s">
        <v>280</v>
      </c>
      <c r="E117" t="s">
        <v>278</v>
      </c>
      <c r="F117" s="4">
        <v>16033</v>
      </c>
      <c r="G117" s="4" t="s">
        <v>285</v>
      </c>
      <c r="H117" s="4" t="s">
        <v>279</v>
      </c>
    </row>
    <row r="118" spans="1:8" x14ac:dyDescent="0.35">
      <c r="A118" s="4" t="s">
        <v>265</v>
      </c>
      <c r="B118" t="s">
        <v>284</v>
      </c>
      <c r="C118" t="s">
        <v>266</v>
      </c>
      <c r="D118" t="s">
        <v>271</v>
      </c>
      <c r="E118" t="s">
        <v>278</v>
      </c>
      <c r="F118" s="4">
        <v>19126</v>
      </c>
      <c r="G118" s="4" t="s">
        <v>285</v>
      </c>
      <c r="H118" s="4" t="s">
        <v>279</v>
      </c>
    </row>
    <row r="119" spans="1:8" x14ac:dyDescent="0.35">
      <c r="A119" s="4" t="s">
        <v>265</v>
      </c>
      <c r="B119" t="s">
        <v>284</v>
      </c>
      <c r="C119" t="s">
        <v>266</v>
      </c>
      <c r="D119" t="s">
        <v>281</v>
      </c>
      <c r="E119" t="s">
        <v>278</v>
      </c>
      <c r="F119" s="4">
        <v>20103</v>
      </c>
      <c r="G119" s="4" t="s">
        <v>285</v>
      </c>
      <c r="H119" s="4" t="s">
        <v>279</v>
      </c>
    </row>
    <row r="120" spans="1:8" x14ac:dyDescent="0.35">
      <c r="A120" s="4" t="s">
        <v>265</v>
      </c>
      <c r="B120" t="s">
        <v>284</v>
      </c>
      <c r="C120" t="s">
        <v>266</v>
      </c>
      <c r="D120" t="s">
        <v>282</v>
      </c>
      <c r="E120" t="s">
        <v>278</v>
      </c>
      <c r="F120" s="4">
        <v>20944</v>
      </c>
      <c r="G120" s="4" t="s">
        <v>285</v>
      </c>
      <c r="H120" s="4" t="s">
        <v>279</v>
      </c>
    </row>
    <row r="121" spans="1:8" x14ac:dyDescent="0.35">
      <c r="A121" s="4" t="s">
        <v>265</v>
      </c>
      <c r="B121" t="s">
        <v>284</v>
      </c>
      <c r="C121" t="s">
        <v>266</v>
      </c>
      <c r="D121" t="s">
        <v>283</v>
      </c>
      <c r="E121" t="s">
        <v>278</v>
      </c>
      <c r="F121" s="4">
        <v>21135</v>
      </c>
      <c r="G121" s="4" t="s">
        <v>285</v>
      </c>
      <c r="H121" s="4" t="s">
        <v>279</v>
      </c>
    </row>
    <row r="122" spans="1:8" s="2" customFormat="1" x14ac:dyDescent="0.35">
      <c r="A122" s="2" t="s">
        <v>265</v>
      </c>
      <c r="B122" s="2" t="s">
        <v>286</v>
      </c>
    </row>
    <row r="123" spans="1:8" x14ac:dyDescent="0.35">
      <c r="A123" s="4" t="s">
        <v>287</v>
      </c>
      <c r="B123">
        <v>2014</v>
      </c>
      <c r="C123" t="s">
        <v>288</v>
      </c>
      <c r="D123" t="s">
        <v>289</v>
      </c>
      <c r="E123" t="s">
        <v>291</v>
      </c>
      <c r="F123" s="4">
        <v>140</v>
      </c>
      <c r="G123" s="4" t="s">
        <v>290</v>
      </c>
      <c r="H123" s="4" t="s">
        <v>292</v>
      </c>
    </row>
    <row r="124" spans="1:8" x14ac:dyDescent="0.35">
      <c r="A124" s="4" t="s">
        <v>297</v>
      </c>
      <c r="B124">
        <v>2009</v>
      </c>
      <c r="C124" t="s">
        <v>293</v>
      </c>
      <c r="D124" t="s">
        <v>294</v>
      </c>
      <c r="E124" t="s">
        <v>295</v>
      </c>
      <c r="F124" s="4">
        <v>3827</v>
      </c>
      <c r="G124" s="4" t="s">
        <v>296</v>
      </c>
      <c r="H124" s="4" t="s">
        <v>28</v>
      </c>
    </row>
    <row r="125" spans="1:8" x14ac:dyDescent="0.35">
      <c r="A125" s="4" t="s">
        <v>298</v>
      </c>
      <c r="B125">
        <v>2016</v>
      </c>
      <c r="C125" t="s">
        <v>42</v>
      </c>
      <c r="D125" t="s">
        <v>1492</v>
      </c>
      <c r="E125" t="s">
        <v>1493</v>
      </c>
      <c r="F125" s="4">
        <v>3064</v>
      </c>
      <c r="G125" s="4" t="s">
        <v>54</v>
      </c>
      <c r="H125" s="4" t="s">
        <v>41</v>
      </c>
    </row>
    <row r="126" spans="1:8" x14ac:dyDescent="0.35">
      <c r="A126" s="4" t="s">
        <v>298</v>
      </c>
      <c r="B126">
        <v>2013</v>
      </c>
      <c r="C126" t="s">
        <v>299</v>
      </c>
      <c r="D126" t="s">
        <v>300</v>
      </c>
      <c r="E126" t="s">
        <v>301</v>
      </c>
      <c r="F126" s="4">
        <v>15000</v>
      </c>
      <c r="H126" s="4" t="s">
        <v>41</v>
      </c>
    </row>
    <row r="127" spans="1:8" x14ac:dyDescent="0.35">
      <c r="A127" s="4" t="s">
        <v>298</v>
      </c>
      <c r="B127">
        <v>2013</v>
      </c>
      <c r="C127" t="s">
        <v>299</v>
      </c>
      <c r="D127">
        <v>1966</v>
      </c>
      <c r="E127" t="s">
        <v>302</v>
      </c>
      <c r="F127" s="4">
        <v>1200</v>
      </c>
      <c r="H127" s="4" t="s">
        <v>41</v>
      </c>
    </row>
    <row r="128" spans="1:8" x14ac:dyDescent="0.35">
      <c r="A128" s="4" t="s">
        <v>298</v>
      </c>
      <c r="B128">
        <v>2013</v>
      </c>
      <c r="C128" t="s">
        <v>303</v>
      </c>
      <c r="D128" t="s">
        <v>49</v>
      </c>
      <c r="E128" t="s">
        <v>304</v>
      </c>
      <c r="F128" s="4">
        <v>21808</v>
      </c>
      <c r="G128" s="4" t="s">
        <v>305</v>
      </c>
      <c r="H128" s="4" t="s">
        <v>41</v>
      </c>
    </row>
    <row r="129" spans="1:8" x14ac:dyDescent="0.35">
      <c r="A129" s="4" t="s">
        <v>298</v>
      </c>
      <c r="B129" t="s">
        <v>245</v>
      </c>
      <c r="C129" t="s">
        <v>42</v>
      </c>
      <c r="D129" t="s">
        <v>306</v>
      </c>
      <c r="E129" t="s">
        <v>35</v>
      </c>
      <c r="F129" s="4">
        <v>1090</v>
      </c>
      <c r="G129" s="4" t="s">
        <v>307</v>
      </c>
      <c r="H129" s="4" t="s">
        <v>41</v>
      </c>
    </row>
    <row r="130" spans="1:8" x14ac:dyDescent="0.35">
      <c r="A130" s="4" t="s">
        <v>298</v>
      </c>
      <c r="B130">
        <v>2013</v>
      </c>
      <c r="C130" t="s">
        <v>308</v>
      </c>
      <c r="D130" t="s">
        <v>309</v>
      </c>
      <c r="E130" t="s">
        <v>310</v>
      </c>
      <c r="F130" s="4">
        <v>1729</v>
      </c>
      <c r="G130" s="2" t="s">
        <v>311</v>
      </c>
      <c r="H130" s="4" t="s">
        <v>41</v>
      </c>
    </row>
    <row r="131" spans="1:8" x14ac:dyDescent="0.35">
      <c r="A131" s="4" t="s">
        <v>298</v>
      </c>
      <c r="B131">
        <v>2013</v>
      </c>
      <c r="C131" t="s">
        <v>36</v>
      </c>
      <c r="D131">
        <v>2005</v>
      </c>
      <c r="E131" t="s">
        <v>312</v>
      </c>
      <c r="F131" s="4">
        <v>189</v>
      </c>
      <c r="G131" s="4" t="s">
        <v>313</v>
      </c>
      <c r="H131" s="4" t="s">
        <v>41</v>
      </c>
    </row>
    <row r="132" spans="1:8" x14ac:dyDescent="0.35">
      <c r="A132" s="4" t="s">
        <v>298</v>
      </c>
      <c r="B132">
        <v>2013</v>
      </c>
      <c r="C132" t="s">
        <v>314</v>
      </c>
      <c r="F132" s="4">
        <v>1918</v>
      </c>
      <c r="G132" s="4" t="s">
        <v>315</v>
      </c>
      <c r="H132" s="4" t="s">
        <v>41</v>
      </c>
    </row>
    <row r="133" spans="1:8" x14ac:dyDescent="0.35">
      <c r="A133" s="4" t="s">
        <v>298</v>
      </c>
      <c r="B133" t="s">
        <v>334</v>
      </c>
      <c r="C133" t="s">
        <v>316</v>
      </c>
      <c r="D133" t="s">
        <v>317</v>
      </c>
      <c r="E133" t="s">
        <v>43</v>
      </c>
      <c r="F133" s="4">
        <v>1096</v>
      </c>
      <c r="G133" s="4" t="s">
        <v>54</v>
      </c>
      <c r="H133" s="4" t="s">
        <v>327</v>
      </c>
    </row>
    <row r="134" spans="1:8" x14ac:dyDescent="0.35">
      <c r="A134" s="4" t="s">
        <v>298</v>
      </c>
      <c r="B134" t="s">
        <v>334</v>
      </c>
      <c r="C134" t="s">
        <v>316</v>
      </c>
      <c r="D134" t="s">
        <v>318</v>
      </c>
      <c r="E134" t="s">
        <v>44</v>
      </c>
      <c r="F134" s="4">
        <v>1769</v>
      </c>
      <c r="G134" s="4" t="s">
        <v>319</v>
      </c>
      <c r="H134" s="4" t="s">
        <v>327</v>
      </c>
    </row>
    <row r="135" spans="1:8" x14ac:dyDescent="0.35">
      <c r="A135" s="4" t="s">
        <v>298</v>
      </c>
      <c r="B135">
        <v>2010</v>
      </c>
      <c r="C135" t="s">
        <v>316</v>
      </c>
      <c r="D135" t="s">
        <v>320</v>
      </c>
      <c r="E135" t="s">
        <v>321</v>
      </c>
      <c r="F135" s="4">
        <v>1389</v>
      </c>
      <c r="G135" s="4" t="s">
        <v>322</v>
      </c>
      <c r="H135" s="4" t="s">
        <v>327</v>
      </c>
    </row>
    <row r="136" spans="1:8" x14ac:dyDescent="0.35">
      <c r="A136" s="4" t="s">
        <v>298</v>
      </c>
      <c r="B136">
        <v>2010</v>
      </c>
      <c r="C136" t="s">
        <v>323</v>
      </c>
      <c r="D136" t="s">
        <v>324</v>
      </c>
      <c r="E136" t="s">
        <v>325</v>
      </c>
      <c r="F136" s="4">
        <v>2043</v>
      </c>
      <c r="G136" s="4" t="s">
        <v>326</v>
      </c>
      <c r="H136" s="4" t="s">
        <v>327</v>
      </c>
    </row>
    <row r="137" spans="1:8" x14ac:dyDescent="0.35">
      <c r="A137" s="4" t="s">
        <v>298</v>
      </c>
      <c r="B137" t="s">
        <v>333</v>
      </c>
      <c r="C137" t="s">
        <v>42</v>
      </c>
      <c r="D137" t="s">
        <v>328</v>
      </c>
      <c r="F137" s="4">
        <v>1392</v>
      </c>
      <c r="G137" s="4" t="s">
        <v>329</v>
      </c>
      <c r="H137" s="4" t="s">
        <v>327</v>
      </c>
    </row>
    <row r="138" spans="1:8" x14ac:dyDescent="0.35">
      <c r="A138" s="4" t="s">
        <v>298</v>
      </c>
      <c r="B138" t="s">
        <v>336</v>
      </c>
      <c r="C138" t="s">
        <v>323</v>
      </c>
      <c r="D138" t="s">
        <v>330</v>
      </c>
      <c r="E138" t="s">
        <v>331</v>
      </c>
      <c r="F138" s="4">
        <v>1391</v>
      </c>
      <c r="G138" s="2" t="s">
        <v>332</v>
      </c>
      <c r="H138" s="4" t="s">
        <v>327</v>
      </c>
    </row>
    <row r="139" spans="1:8" x14ac:dyDescent="0.35">
      <c r="A139" s="4" t="s">
        <v>298</v>
      </c>
      <c r="B139" t="s">
        <v>341</v>
      </c>
      <c r="C139" t="s">
        <v>42</v>
      </c>
      <c r="D139" t="s">
        <v>335</v>
      </c>
      <c r="E139" t="s">
        <v>53</v>
      </c>
      <c r="F139" s="4">
        <v>1314</v>
      </c>
      <c r="G139" s="4" t="s">
        <v>338</v>
      </c>
      <c r="H139" s="4" t="s">
        <v>327</v>
      </c>
    </row>
    <row r="140" spans="1:8" x14ac:dyDescent="0.35">
      <c r="A140" s="4" t="s">
        <v>298</v>
      </c>
      <c r="B140">
        <v>2004</v>
      </c>
      <c r="C140" t="s">
        <v>339</v>
      </c>
      <c r="D140" t="s">
        <v>280</v>
      </c>
      <c r="E140" t="s">
        <v>340</v>
      </c>
      <c r="F140" s="4">
        <v>1034</v>
      </c>
      <c r="H140" s="4" t="s">
        <v>327</v>
      </c>
    </row>
    <row r="141" spans="1:8" x14ac:dyDescent="0.35">
      <c r="A141" s="4" t="s">
        <v>298</v>
      </c>
      <c r="B141">
        <v>2003</v>
      </c>
      <c r="F141" t="s">
        <v>342</v>
      </c>
      <c r="H141" s="4" t="s">
        <v>327</v>
      </c>
    </row>
    <row r="142" spans="1:8" x14ac:dyDescent="0.35">
      <c r="A142" s="4" t="s">
        <v>298</v>
      </c>
      <c r="B142" t="s">
        <v>352</v>
      </c>
      <c r="C142" t="s">
        <v>42</v>
      </c>
      <c r="D142" t="s">
        <v>343</v>
      </c>
      <c r="E142" t="s">
        <v>344</v>
      </c>
      <c r="F142">
        <v>1177</v>
      </c>
      <c r="H142" s="4" t="s">
        <v>337</v>
      </c>
    </row>
    <row r="143" spans="1:8" x14ac:dyDescent="0.35">
      <c r="A143" s="4" t="s">
        <v>298</v>
      </c>
      <c r="B143" t="s">
        <v>399</v>
      </c>
      <c r="C143" t="s">
        <v>148</v>
      </c>
      <c r="D143" t="s">
        <v>345</v>
      </c>
      <c r="E143" t="s">
        <v>346</v>
      </c>
      <c r="F143">
        <v>338</v>
      </c>
      <c r="G143" t="s">
        <v>347</v>
      </c>
      <c r="H143" s="4" t="s">
        <v>337</v>
      </c>
    </row>
    <row r="144" spans="1:8" x14ac:dyDescent="0.35">
      <c r="A144" s="4" t="s">
        <v>298</v>
      </c>
      <c r="B144">
        <v>2001</v>
      </c>
      <c r="C144" t="s">
        <v>349</v>
      </c>
      <c r="D144" t="s">
        <v>350</v>
      </c>
      <c r="E144" t="s">
        <v>351</v>
      </c>
      <c r="F144" s="2">
        <v>1024</v>
      </c>
      <c r="G144" t="s">
        <v>356</v>
      </c>
      <c r="H144" s="4" t="s">
        <v>337</v>
      </c>
    </row>
    <row r="145" spans="1:8" x14ac:dyDescent="0.35">
      <c r="A145" s="4" t="s">
        <v>298</v>
      </c>
      <c r="B145" t="s">
        <v>407</v>
      </c>
      <c r="C145" t="s">
        <v>353</v>
      </c>
      <c r="D145" t="s">
        <v>354</v>
      </c>
      <c r="E145" t="s">
        <v>150</v>
      </c>
      <c r="F145">
        <v>319</v>
      </c>
      <c r="G145" t="s">
        <v>355</v>
      </c>
      <c r="H145" s="4" t="s">
        <v>337</v>
      </c>
    </row>
    <row r="146" spans="1:8" x14ac:dyDescent="0.35">
      <c r="A146" s="4" t="s">
        <v>298</v>
      </c>
      <c r="B146">
        <v>2000</v>
      </c>
      <c r="C146" t="s">
        <v>400</v>
      </c>
      <c r="D146" t="s">
        <v>283</v>
      </c>
      <c r="E146" t="s">
        <v>401</v>
      </c>
      <c r="F146">
        <v>905</v>
      </c>
      <c r="G146" t="s">
        <v>403</v>
      </c>
      <c r="H146" s="4" t="s">
        <v>41</v>
      </c>
    </row>
    <row r="147" spans="1:8" x14ac:dyDescent="0.35">
      <c r="A147" s="4" t="s">
        <v>298</v>
      </c>
      <c r="B147" t="s">
        <v>406</v>
      </c>
      <c r="C147" t="s">
        <v>42</v>
      </c>
      <c r="D147" t="s">
        <v>402</v>
      </c>
      <c r="E147" t="s">
        <v>69</v>
      </c>
      <c r="F147">
        <v>1152</v>
      </c>
      <c r="G147" t="s">
        <v>54</v>
      </c>
      <c r="H147" s="4" t="s">
        <v>41</v>
      </c>
    </row>
    <row r="148" spans="1:8" x14ac:dyDescent="0.35">
      <c r="A148" s="4" t="s">
        <v>298</v>
      </c>
      <c r="B148">
        <v>1999</v>
      </c>
      <c r="C148" t="s">
        <v>400</v>
      </c>
      <c r="D148" t="s">
        <v>404</v>
      </c>
      <c r="E148" t="s">
        <v>405</v>
      </c>
      <c r="F148">
        <v>843</v>
      </c>
      <c r="G148" t="s">
        <v>403</v>
      </c>
      <c r="H148" s="4" t="s">
        <v>41</v>
      </c>
    </row>
    <row r="149" spans="1:8" s="2" customFormat="1" x14ac:dyDescent="0.35">
      <c r="A149" s="2" t="s">
        <v>417</v>
      </c>
    </row>
    <row r="150" spans="1:8" x14ac:dyDescent="0.35">
      <c r="A150" s="4" t="s">
        <v>408</v>
      </c>
      <c r="B150" t="s">
        <v>441</v>
      </c>
      <c r="C150" t="s">
        <v>409</v>
      </c>
      <c r="D150" t="s">
        <v>410</v>
      </c>
      <c r="E150" t="s">
        <v>411</v>
      </c>
      <c r="F150">
        <v>6010</v>
      </c>
      <c r="G150" t="s">
        <v>412</v>
      </c>
      <c r="H150" s="4" t="s">
        <v>41</v>
      </c>
    </row>
    <row r="151" spans="1:8" x14ac:dyDescent="0.35">
      <c r="A151" s="4" t="s">
        <v>408</v>
      </c>
      <c r="B151" t="s">
        <v>442</v>
      </c>
      <c r="C151" t="s">
        <v>413</v>
      </c>
      <c r="E151" t="s">
        <v>304</v>
      </c>
      <c r="F151" s="3" t="s">
        <v>414</v>
      </c>
      <c r="G151" t="s">
        <v>466</v>
      </c>
      <c r="H151" s="4" t="s">
        <v>41</v>
      </c>
    </row>
    <row r="152" spans="1:8" x14ac:dyDescent="0.35">
      <c r="A152" s="4" t="s">
        <v>408</v>
      </c>
      <c r="B152" t="s">
        <v>442</v>
      </c>
      <c r="C152" t="s">
        <v>415</v>
      </c>
      <c r="E152" t="s">
        <v>312</v>
      </c>
      <c r="F152" s="3">
        <v>10103</v>
      </c>
      <c r="G152" t="s">
        <v>416</v>
      </c>
      <c r="H152" s="4" t="s">
        <v>41</v>
      </c>
    </row>
    <row r="153" spans="1:8" x14ac:dyDescent="0.35">
      <c r="A153" s="4" t="s">
        <v>408</v>
      </c>
      <c r="B153" t="s">
        <v>442</v>
      </c>
      <c r="C153" t="s">
        <v>418</v>
      </c>
      <c r="F153" t="s">
        <v>419</v>
      </c>
      <c r="G153" t="s">
        <v>420</v>
      </c>
      <c r="H153" s="4" t="s">
        <v>41</v>
      </c>
    </row>
    <row r="154" spans="1:8" x14ac:dyDescent="0.35">
      <c r="A154" s="4" t="s">
        <v>408</v>
      </c>
      <c r="B154" t="s">
        <v>442</v>
      </c>
      <c r="C154" t="s">
        <v>418</v>
      </c>
      <c r="F154" t="s">
        <v>421</v>
      </c>
      <c r="G154" t="s">
        <v>422</v>
      </c>
      <c r="H154" s="4" t="s">
        <v>41</v>
      </c>
    </row>
    <row r="155" spans="1:8" x14ac:dyDescent="0.35">
      <c r="A155" s="4" t="s">
        <v>408</v>
      </c>
      <c r="B155" t="s">
        <v>442</v>
      </c>
      <c r="C155" t="s">
        <v>418</v>
      </c>
      <c r="F155" t="s">
        <v>423</v>
      </c>
      <c r="G155" t="s">
        <v>424</v>
      </c>
      <c r="H155" s="4" t="s">
        <v>41</v>
      </c>
    </row>
    <row r="156" spans="1:8" x14ac:dyDescent="0.35">
      <c r="A156" s="4" t="s">
        <v>408</v>
      </c>
      <c r="B156" t="s">
        <v>190</v>
      </c>
      <c r="C156" t="s">
        <v>431</v>
      </c>
      <c r="D156" t="s">
        <v>432</v>
      </c>
      <c r="E156" t="s">
        <v>433</v>
      </c>
      <c r="F156">
        <v>1407</v>
      </c>
      <c r="G156" t="s">
        <v>435</v>
      </c>
      <c r="H156" s="4" t="s">
        <v>41</v>
      </c>
    </row>
    <row r="157" spans="1:8" x14ac:dyDescent="0.35">
      <c r="A157" s="4" t="s">
        <v>408</v>
      </c>
      <c r="B157" t="s">
        <v>190</v>
      </c>
      <c r="C157" t="s">
        <v>438</v>
      </c>
      <c r="D157">
        <v>1993</v>
      </c>
      <c r="E157" t="s">
        <v>436</v>
      </c>
      <c r="F157">
        <v>2754</v>
      </c>
      <c r="G157" t="s">
        <v>437</v>
      </c>
      <c r="H157" s="4" t="s">
        <v>41</v>
      </c>
    </row>
    <row r="158" spans="1:8" x14ac:dyDescent="0.35">
      <c r="A158" s="4" t="s">
        <v>408</v>
      </c>
      <c r="B158" t="s">
        <v>190</v>
      </c>
      <c r="C158" t="s">
        <v>438</v>
      </c>
      <c r="D158">
        <v>1995</v>
      </c>
      <c r="E158" t="s">
        <v>436</v>
      </c>
      <c r="F158">
        <v>3776</v>
      </c>
      <c r="G158" t="s">
        <v>437</v>
      </c>
      <c r="H158" s="4" t="s">
        <v>41</v>
      </c>
    </row>
    <row r="159" spans="1:8" x14ac:dyDescent="0.35">
      <c r="A159" s="4" t="s">
        <v>408</v>
      </c>
      <c r="B159" t="s">
        <v>190</v>
      </c>
      <c r="C159" t="s">
        <v>438</v>
      </c>
      <c r="D159">
        <v>1998</v>
      </c>
      <c r="E159" t="s">
        <v>436</v>
      </c>
      <c r="F159">
        <v>4358</v>
      </c>
      <c r="G159" t="s">
        <v>437</v>
      </c>
      <c r="H159" s="4" t="s">
        <v>41</v>
      </c>
    </row>
    <row r="160" spans="1:8" x14ac:dyDescent="0.35">
      <c r="A160" s="4" t="s">
        <v>408</v>
      </c>
      <c r="B160" t="s">
        <v>190</v>
      </c>
      <c r="C160" t="s">
        <v>438</v>
      </c>
      <c r="D160">
        <v>2000</v>
      </c>
      <c r="E160" t="s">
        <v>436</v>
      </c>
      <c r="F160">
        <v>4491</v>
      </c>
      <c r="G160" t="s">
        <v>437</v>
      </c>
      <c r="H160" s="4" t="s">
        <v>41</v>
      </c>
    </row>
    <row r="161" spans="1:8" x14ac:dyDescent="0.35">
      <c r="A161" s="4" t="s">
        <v>408</v>
      </c>
      <c r="B161" t="s">
        <v>190</v>
      </c>
      <c r="C161" t="s">
        <v>76</v>
      </c>
      <c r="D161" t="s">
        <v>410</v>
      </c>
      <c r="E161" t="s">
        <v>411</v>
      </c>
      <c r="F161">
        <v>4005</v>
      </c>
      <c r="G161" t="s">
        <v>439</v>
      </c>
      <c r="H161" s="4" t="s">
        <v>41</v>
      </c>
    </row>
    <row r="162" spans="1:8" s="2" customFormat="1" x14ac:dyDescent="0.35">
      <c r="A162" s="2" t="s">
        <v>443</v>
      </c>
    </row>
    <row r="163" spans="1:8" x14ac:dyDescent="0.35">
      <c r="A163" s="4" t="s">
        <v>444</v>
      </c>
      <c r="B163" t="s">
        <v>442</v>
      </c>
      <c r="C163" t="s">
        <v>445</v>
      </c>
      <c r="E163" t="s">
        <v>446</v>
      </c>
      <c r="F163" t="s">
        <v>447</v>
      </c>
      <c r="G163" t="s">
        <v>448</v>
      </c>
      <c r="H163" s="4" t="s">
        <v>41</v>
      </c>
    </row>
    <row r="164" spans="1:8" x14ac:dyDescent="0.35">
      <c r="A164" s="4" t="s">
        <v>444</v>
      </c>
      <c r="B164" t="s">
        <v>442</v>
      </c>
      <c r="C164" t="s">
        <v>36</v>
      </c>
      <c r="D164" t="s">
        <v>449</v>
      </c>
      <c r="E164" t="s">
        <v>450</v>
      </c>
      <c r="F164">
        <v>11570</v>
      </c>
      <c r="G164" t="s">
        <v>451</v>
      </c>
      <c r="H164" s="4" t="s">
        <v>41</v>
      </c>
    </row>
    <row r="165" spans="1:8" x14ac:dyDescent="0.35">
      <c r="A165" s="4" t="s">
        <v>444</v>
      </c>
      <c r="B165" t="s">
        <v>442</v>
      </c>
      <c r="C165" t="s">
        <v>452</v>
      </c>
      <c r="D165" t="s">
        <v>453</v>
      </c>
      <c r="E165" t="s">
        <v>460</v>
      </c>
      <c r="F165">
        <v>10400</v>
      </c>
      <c r="G165" t="s">
        <v>454</v>
      </c>
      <c r="H165" s="4" t="s">
        <v>41</v>
      </c>
    </row>
    <row r="166" spans="1:8" x14ac:dyDescent="0.35">
      <c r="A166" s="4" t="s">
        <v>444</v>
      </c>
      <c r="B166" t="s">
        <v>442</v>
      </c>
      <c r="G166" t="s">
        <v>455</v>
      </c>
      <c r="H166" s="4" t="s">
        <v>41</v>
      </c>
    </row>
    <row r="167" spans="1:8" x14ac:dyDescent="0.35">
      <c r="A167" s="4" t="s">
        <v>444</v>
      </c>
      <c r="B167" t="s">
        <v>442</v>
      </c>
      <c r="C167" t="s">
        <v>456</v>
      </c>
      <c r="D167" t="s">
        <v>183</v>
      </c>
      <c r="E167" t="s">
        <v>180</v>
      </c>
      <c r="F167">
        <v>335</v>
      </c>
      <c r="G167" t="s">
        <v>457</v>
      </c>
      <c r="H167" s="4" t="s">
        <v>41</v>
      </c>
    </row>
    <row r="168" spans="1:8" x14ac:dyDescent="0.35">
      <c r="A168" s="4" t="s">
        <v>444</v>
      </c>
      <c r="B168" t="s">
        <v>190</v>
      </c>
      <c r="C168" t="s">
        <v>461</v>
      </c>
      <c r="D168" s="5">
        <v>38930</v>
      </c>
      <c r="E168" t="s">
        <v>462</v>
      </c>
      <c r="F168">
        <v>847</v>
      </c>
      <c r="H168" s="4" t="s">
        <v>41</v>
      </c>
    </row>
    <row r="169" spans="1:8" x14ac:dyDescent="0.35">
      <c r="A169" s="4" t="s">
        <v>444</v>
      </c>
      <c r="B169">
        <v>2012</v>
      </c>
      <c r="C169" t="s">
        <v>207</v>
      </c>
      <c r="D169" t="s">
        <v>193</v>
      </c>
      <c r="F169">
        <v>359</v>
      </c>
      <c r="G169" t="s">
        <v>463</v>
      </c>
    </row>
    <row r="170" spans="1:8" s="2" customFormat="1" x14ac:dyDescent="0.35">
      <c r="A170" s="2" t="s">
        <v>464</v>
      </c>
    </row>
    <row r="171" spans="1:8" x14ac:dyDescent="0.35">
      <c r="A171" s="4" t="s">
        <v>465</v>
      </c>
      <c r="B171" t="s">
        <v>442</v>
      </c>
      <c r="C171" t="s">
        <v>467</v>
      </c>
      <c r="D171" t="s">
        <v>469</v>
      </c>
      <c r="E171" t="s">
        <v>312</v>
      </c>
      <c r="F171">
        <v>566</v>
      </c>
      <c r="G171" t="s">
        <v>468</v>
      </c>
      <c r="H171" t="s">
        <v>41</v>
      </c>
    </row>
    <row r="172" spans="1:8" x14ac:dyDescent="0.35">
      <c r="A172" s="4" t="s">
        <v>465</v>
      </c>
      <c r="B172" t="s">
        <v>442</v>
      </c>
      <c r="C172" t="s">
        <v>470</v>
      </c>
      <c r="F172">
        <v>1107</v>
      </c>
      <c r="G172" t="s">
        <v>471</v>
      </c>
      <c r="H172" t="s">
        <v>41</v>
      </c>
    </row>
    <row r="173" spans="1:8" x14ac:dyDescent="0.35">
      <c r="A173" s="4" t="s">
        <v>465</v>
      </c>
      <c r="B173" t="s">
        <v>442</v>
      </c>
      <c r="D173" t="s">
        <v>49</v>
      </c>
      <c r="E173" t="s">
        <v>312</v>
      </c>
      <c r="F173" t="s">
        <v>472</v>
      </c>
      <c r="G173" t="s">
        <v>476</v>
      </c>
      <c r="H173" t="s">
        <v>41</v>
      </c>
    </row>
    <row r="174" spans="1:8" x14ac:dyDescent="0.35">
      <c r="A174" s="4" t="s">
        <v>465</v>
      </c>
      <c r="B174" t="s">
        <v>484</v>
      </c>
      <c r="C174" t="s">
        <v>480</v>
      </c>
      <c r="D174">
        <v>1999</v>
      </c>
      <c r="E174" t="s">
        <v>477</v>
      </c>
      <c r="F174">
        <v>1175</v>
      </c>
      <c r="G174" t="s">
        <v>478</v>
      </c>
      <c r="H174" t="s">
        <v>41</v>
      </c>
    </row>
    <row r="175" spans="1:8" x14ac:dyDescent="0.35">
      <c r="A175" s="4" t="s">
        <v>465</v>
      </c>
      <c r="B175" t="s">
        <v>484</v>
      </c>
      <c r="D175">
        <v>2000</v>
      </c>
      <c r="E175" t="s">
        <v>167</v>
      </c>
      <c r="F175">
        <v>102</v>
      </c>
      <c r="G175" t="s">
        <v>479</v>
      </c>
      <c r="H175" t="s">
        <v>41</v>
      </c>
    </row>
    <row r="176" spans="1:8" x14ac:dyDescent="0.35">
      <c r="A176" s="4" t="s">
        <v>465</v>
      </c>
      <c r="B176" t="s">
        <v>484</v>
      </c>
      <c r="C176" t="s">
        <v>480</v>
      </c>
      <c r="D176" t="s">
        <v>491</v>
      </c>
      <c r="E176" t="s">
        <v>481</v>
      </c>
      <c r="F176">
        <v>2644</v>
      </c>
      <c r="G176" t="s">
        <v>482</v>
      </c>
      <c r="H176" t="s">
        <v>41</v>
      </c>
    </row>
    <row r="177" spans="1:8" x14ac:dyDescent="0.35">
      <c r="A177" s="4" t="s">
        <v>465</v>
      </c>
      <c r="B177">
        <v>2011</v>
      </c>
      <c r="D177" t="s">
        <v>410</v>
      </c>
      <c r="E177" t="s">
        <v>411</v>
      </c>
      <c r="F177">
        <v>394</v>
      </c>
      <c r="G177" t="s">
        <v>483</v>
      </c>
      <c r="H177" t="s">
        <v>41</v>
      </c>
    </row>
    <row r="178" spans="1:8" s="2" customFormat="1" x14ac:dyDescent="0.35">
      <c r="A178" s="2" t="s">
        <v>485</v>
      </c>
    </row>
    <row r="179" spans="1:8" x14ac:dyDescent="0.35">
      <c r="A179" s="4" t="s">
        <v>486</v>
      </c>
      <c r="B179">
        <v>2015</v>
      </c>
      <c r="C179" t="s">
        <v>487</v>
      </c>
      <c r="D179" t="s">
        <v>488</v>
      </c>
      <c r="E179" t="s">
        <v>157</v>
      </c>
      <c r="F179" t="s">
        <v>489</v>
      </c>
      <c r="G179" t="s">
        <v>490</v>
      </c>
      <c r="H179" t="s">
        <v>28</v>
      </c>
    </row>
    <row r="180" spans="1:8" x14ac:dyDescent="0.35">
      <c r="A180" s="4" t="s">
        <v>486</v>
      </c>
      <c r="B180" t="s">
        <v>495</v>
      </c>
      <c r="C180" t="s">
        <v>480</v>
      </c>
      <c r="D180" t="s">
        <v>491</v>
      </c>
      <c r="E180" t="s">
        <v>160</v>
      </c>
      <c r="F180">
        <v>1233</v>
      </c>
      <c r="G180" t="s">
        <v>492</v>
      </c>
      <c r="H180" t="s">
        <v>28</v>
      </c>
    </row>
    <row r="181" spans="1:8" x14ac:dyDescent="0.35">
      <c r="A181" s="4" t="s">
        <v>486</v>
      </c>
      <c r="B181" t="s">
        <v>496</v>
      </c>
      <c r="C181" t="s">
        <v>487</v>
      </c>
      <c r="D181" t="s">
        <v>173</v>
      </c>
      <c r="E181" t="s">
        <v>477</v>
      </c>
      <c r="F181">
        <v>810</v>
      </c>
      <c r="G181" t="s">
        <v>493</v>
      </c>
      <c r="H181" t="s">
        <v>28</v>
      </c>
    </row>
    <row r="182" spans="1:8" x14ac:dyDescent="0.35">
      <c r="A182" s="4" t="s">
        <v>486</v>
      </c>
      <c r="B182" t="s">
        <v>496</v>
      </c>
      <c r="C182" t="s">
        <v>487</v>
      </c>
      <c r="D182">
        <v>2000</v>
      </c>
      <c r="E182" t="s">
        <v>167</v>
      </c>
      <c r="F182">
        <v>1003</v>
      </c>
      <c r="G182" t="s">
        <v>494</v>
      </c>
      <c r="H182" t="s">
        <v>28</v>
      </c>
    </row>
    <row r="183" spans="1:8" x14ac:dyDescent="0.35">
      <c r="A183" s="4" t="s">
        <v>486</v>
      </c>
      <c r="B183">
        <v>2006</v>
      </c>
      <c r="C183" t="s">
        <v>487</v>
      </c>
      <c r="D183" t="s">
        <v>173</v>
      </c>
      <c r="E183" t="s">
        <v>497</v>
      </c>
      <c r="F183">
        <v>936</v>
      </c>
      <c r="G183" t="s">
        <v>498</v>
      </c>
      <c r="H183" t="s">
        <v>28</v>
      </c>
    </row>
    <row r="184" spans="1:8" x14ac:dyDescent="0.35">
      <c r="A184" s="4" t="s">
        <v>499</v>
      </c>
      <c r="B184" t="s">
        <v>434</v>
      </c>
      <c r="C184" t="s">
        <v>500</v>
      </c>
      <c r="D184" t="s">
        <v>177</v>
      </c>
      <c r="F184">
        <v>20741</v>
      </c>
      <c r="G184" t="s">
        <v>501</v>
      </c>
      <c r="H184" t="s">
        <v>28</v>
      </c>
    </row>
    <row r="185" spans="1:8" x14ac:dyDescent="0.35">
      <c r="A185" s="4" t="s">
        <v>499</v>
      </c>
      <c r="B185" t="s">
        <v>507</v>
      </c>
      <c r="C185" t="s">
        <v>182</v>
      </c>
      <c r="D185" t="s">
        <v>183</v>
      </c>
      <c r="E185" t="s">
        <v>180</v>
      </c>
      <c r="F185">
        <v>2591</v>
      </c>
      <c r="G185" t="s">
        <v>503</v>
      </c>
      <c r="H185" t="s">
        <v>28</v>
      </c>
    </row>
    <row r="186" spans="1:8" x14ac:dyDescent="0.35">
      <c r="A186" s="4" t="s">
        <v>499</v>
      </c>
      <c r="B186" t="s">
        <v>530</v>
      </c>
      <c r="C186" t="s">
        <v>181</v>
      </c>
      <c r="D186" t="s">
        <v>504</v>
      </c>
      <c r="E186" t="s">
        <v>505</v>
      </c>
      <c r="F186">
        <v>3312</v>
      </c>
      <c r="G186" t="s">
        <v>531</v>
      </c>
      <c r="H186" t="s">
        <v>28</v>
      </c>
    </row>
    <row r="187" spans="1:8" x14ac:dyDescent="0.35">
      <c r="A187" s="4" t="s">
        <v>499</v>
      </c>
      <c r="B187" t="s">
        <v>533</v>
      </c>
      <c r="C187" t="s">
        <v>461</v>
      </c>
      <c r="D187" t="s">
        <v>193</v>
      </c>
      <c r="E187" t="s">
        <v>195</v>
      </c>
      <c r="F187">
        <v>600</v>
      </c>
      <c r="G187" t="s">
        <v>508</v>
      </c>
      <c r="H187" t="s">
        <v>28</v>
      </c>
    </row>
    <row r="188" spans="1:8" x14ac:dyDescent="0.35">
      <c r="A188" s="4" t="s">
        <v>499</v>
      </c>
      <c r="B188" t="s">
        <v>284</v>
      </c>
      <c r="D188" t="s">
        <v>509</v>
      </c>
      <c r="F188">
        <v>8987</v>
      </c>
      <c r="G188" t="s">
        <v>510</v>
      </c>
      <c r="H188" t="s">
        <v>28</v>
      </c>
    </row>
    <row r="189" spans="1:8" x14ac:dyDescent="0.35">
      <c r="A189" s="4" t="s">
        <v>499</v>
      </c>
      <c r="B189" t="s">
        <v>284</v>
      </c>
      <c r="C189" t="s">
        <v>500</v>
      </c>
      <c r="D189" t="s">
        <v>177</v>
      </c>
      <c r="F189">
        <v>5675</v>
      </c>
      <c r="G189" t="s">
        <v>511</v>
      </c>
      <c r="H189" t="s">
        <v>28</v>
      </c>
    </row>
    <row r="190" spans="1:8" x14ac:dyDescent="0.35">
      <c r="A190" s="4" t="s">
        <v>499</v>
      </c>
      <c r="B190" t="s">
        <v>532</v>
      </c>
      <c r="C190" t="s">
        <v>181</v>
      </c>
      <c r="D190" s="5">
        <v>37469</v>
      </c>
      <c r="F190">
        <v>756</v>
      </c>
      <c r="G190" t="s">
        <v>512</v>
      </c>
      <c r="H190" t="s">
        <v>28</v>
      </c>
    </row>
    <row r="191" spans="1:8" x14ac:dyDescent="0.35">
      <c r="A191" s="4" t="s">
        <v>499</v>
      </c>
      <c r="B191">
        <v>2009</v>
      </c>
      <c r="C191" t="s">
        <v>500</v>
      </c>
      <c r="D191" t="s">
        <v>513</v>
      </c>
      <c r="F191">
        <v>3242</v>
      </c>
      <c r="G191" t="s">
        <v>511</v>
      </c>
      <c r="H191" t="s">
        <v>28</v>
      </c>
    </row>
    <row r="192" spans="1:8" x14ac:dyDescent="0.35">
      <c r="A192" s="4" t="s">
        <v>499</v>
      </c>
      <c r="B192" t="s">
        <v>536</v>
      </c>
      <c r="C192" t="s">
        <v>181</v>
      </c>
      <c r="D192" t="s">
        <v>514</v>
      </c>
      <c r="E192" t="s">
        <v>211</v>
      </c>
      <c r="F192">
        <v>320</v>
      </c>
      <c r="G192" t="s">
        <v>515</v>
      </c>
      <c r="H192" t="s">
        <v>28</v>
      </c>
    </row>
    <row r="193" spans="1:8" x14ac:dyDescent="0.35">
      <c r="A193" s="4" t="s">
        <v>499</v>
      </c>
      <c r="B193" t="s">
        <v>536</v>
      </c>
      <c r="C193" t="s">
        <v>516</v>
      </c>
      <c r="D193" t="s">
        <v>517</v>
      </c>
      <c r="F193">
        <v>2650</v>
      </c>
      <c r="G193" t="s">
        <v>224</v>
      </c>
      <c r="H193" t="s">
        <v>28</v>
      </c>
    </row>
    <row r="194" spans="1:8" x14ac:dyDescent="0.35">
      <c r="A194" s="4" t="s">
        <v>499</v>
      </c>
      <c r="B194" t="s">
        <v>536</v>
      </c>
      <c r="C194" t="s">
        <v>516</v>
      </c>
      <c r="D194" t="s">
        <v>518</v>
      </c>
      <c r="E194" t="s">
        <v>520</v>
      </c>
      <c r="F194">
        <v>330</v>
      </c>
      <c r="G194" t="s">
        <v>519</v>
      </c>
      <c r="H194" t="s">
        <v>28</v>
      </c>
    </row>
    <row r="195" spans="1:8" x14ac:dyDescent="0.35">
      <c r="A195" s="4" t="s">
        <v>499</v>
      </c>
      <c r="B195" t="s">
        <v>536</v>
      </c>
      <c r="C195" t="s">
        <v>521</v>
      </c>
      <c r="D195" t="s">
        <v>522</v>
      </c>
      <c r="E195" t="s">
        <v>195</v>
      </c>
      <c r="F195">
        <v>2790</v>
      </c>
      <c r="G195" t="s">
        <v>523</v>
      </c>
      <c r="H195" t="s">
        <v>28</v>
      </c>
    </row>
    <row r="196" spans="1:8" x14ac:dyDescent="0.35">
      <c r="A196" s="4" t="s">
        <v>499</v>
      </c>
      <c r="B196" t="s">
        <v>536</v>
      </c>
      <c r="C196" t="s">
        <v>524</v>
      </c>
      <c r="D196" t="s">
        <v>522</v>
      </c>
      <c r="F196">
        <v>1020</v>
      </c>
      <c r="G196" t="s">
        <v>525</v>
      </c>
      <c r="H196" t="s">
        <v>28</v>
      </c>
    </row>
    <row r="197" spans="1:8" x14ac:dyDescent="0.35">
      <c r="A197" s="4" t="s">
        <v>499</v>
      </c>
      <c r="B197" t="s">
        <v>534</v>
      </c>
      <c r="C197" t="s">
        <v>524</v>
      </c>
      <c r="D197" t="s">
        <v>526</v>
      </c>
      <c r="F197">
        <v>620</v>
      </c>
      <c r="G197" t="s">
        <v>527</v>
      </c>
      <c r="H197" t="s">
        <v>28</v>
      </c>
    </row>
    <row r="198" spans="1:8" x14ac:dyDescent="0.35">
      <c r="A198" s="4" t="s">
        <v>499</v>
      </c>
      <c r="B198" t="s">
        <v>536</v>
      </c>
      <c r="C198" t="s">
        <v>521</v>
      </c>
      <c r="D198" t="s">
        <v>528</v>
      </c>
      <c r="F198">
        <v>2998</v>
      </c>
      <c r="G198" t="s">
        <v>529</v>
      </c>
      <c r="H198" t="s">
        <v>28</v>
      </c>
    </row>
    <row r="199" spans="1:8" x14ac:dyDescent="0.35">
      <c r="A199" s="4" t="s">
        <v>499</v>
      </c>
      <c r="B199">
        <v>2005</v>
      </c>
      <c r="F199">
        <v>3618</v>
      </c>
      <c r="G199" t="s">
        <v>535</v>
      </c>
      <c r="H199" t="s">
        <v>28</v>
      </c>
    </row>
    <row r="200" spans="1:8" x14ac:dyDescent="0.35">
      <c r="A200" s="4" t="s">
        <v>499</v>
      </c>
      <c r="B200">
        <v>2003</v>
      </c>
      <c r="F200">
        <v>4018</v>
      </c>
      <c r="G200" t="s">
        <v>537</v>
      </c>
      <c r="H200" t="s">
        <v>28</v>
      </c>
    </row>
    <row r="201" spans="1:8" x14ac:dyDescent="0.35">
      <c r="A201" s="4" t="s">
        <v>499</v>
      </c>
      <c r="B201" t="s">
        <v>541</v>
      </c>
      <c r="C201" t="s">
        <v>538</v>
      </c>
      <c r="H201" t="s">
        <v>28</v>
      </c>
    </row>
    <row r="202" spans="1:8" x14ac:dyDescent="0.35">
      <c r="A202" s="4" t="s">
        <v>499</v>
      </c>
      <c r="B202">
        <v>2000</v>
      </c>
      <c r="C202" t="s">
        <v>539</v>
      </c>
      <c r="D202">
        <v>1995</v>
      </c>
      <c r="F202">
        <v>3810</v>
      </c>
      <c r="G202" t="s">
        <v>540</v>
      </c>
      <c r="H202" t="s">
        <v>28</v>
      </c>
    </row>
    <row r="203" spans="1:8" x14ac:dyDescent="0.35">
      <c r="A203" s="4" t="s">
        <v>542</v>
      </c>
      <c r="B203">
        <v>2016</v>
      </c>
      <c r="C203" t="s">
        <v>665</v>
      </c>
      <c r="D203" t="s">
        <v>1494</v>
      </c>
      <c r="E203" t="s">
        <v>1493</v>
      </c>
      <c r="F203">
        <v>369</v>
      </c>
    </row>
    <row r="204" spans="1:8" x14ac:dyDescent="0.35">
      <c r="A204" s="4" t="s">
        <v>542</v>
      </c>
      <c r="B204">
        <v>2010</v>
      </c>
      <c r="C204" t="s">
        <v>543</v>
      </c>
      <c r="D204">
        <v>2005</v>
      </c>
      <c r="E204" t="s">
        <v>44</v>
      </c>
      <c r="F204">
        <v>957</v>
      </c>
      <c r="H204" t="s">
        <v>28</v>
      </c>
    </row>
    <row r="205" spans="1:8" x14ac:dyDescent="0.35">
      <c r="A205" s="4" t="s">
        <v>542</v>
      </c>
      <c r="B205">
        <v>2010</v>
      </c>
      <c r="C205" t="s">
        <v>30</v>
      </c>
      <c r="D205" t="s">
        <v>545</v>
      </c>
      <c r="E205" t="s">
        <v>544</v>
      </c>
      <c r="F205">
        <v>478</v>
      </c>
      <c r="G205" t="s">
        <v>550</v>
      </c>
      <c r="H205" t="s">
        <v>28</v>
      </c>
    </row>
    <row r="206" spans="1:8" x14ac:dyDescent="0.35">
      <c r="A206" s="4" t="s">
        <v>542</v>
      </c>
      <c r="B206">
        <v>2008</v>
      </c>
      <c r="C206" t="s">
        <v>30</v>
      </c>
      <c r="D206" t="s">
        <v>546</v>
      </c>
      <c r="E206" t="s">
        <v>547</v>
      </c>
      <c r="F206">
        <v>806</v>
      </c>
      <c r="G206" t="s">
        <v>551</v>
      </c>
      <c r="H206" t="s">
        <v>28</v>
      </c>
    </row>
    <row r="207" spans="1:8" x14ac:dyDescent="0.35">
      <c r="A207" s="4" t="s">
        <v>542</v>
      </c>
      <c r="B207">
        <v>2007</v>
      </c>
      <c r="C207" t="s">
        <v>30</v>
      </c>
      <c r="D207" t="s">
        <v>548</v>
      </c>
      <c r="E207" t="s">
        <v>549</v>
      </c>
      <c r="F207">
        <v>898</v>
      </c>
      <c r="G207" t="s">
        <v>552</v>
      </c>
      <c r="H207" t="s">
        <v>28</v>
      </c>
    </row>
    <row r="208" spans="1:8" x14ac:dyDescent="0.35">
      <c r="A208" s="4" t="s">
        <v>542</v>
      </c>
      <c r="B208">
        <v>2003</v>
      </c>
      <c r="C208" t="s">
        <v>553</v>
      </c>
      <c r="D208" t="s">
        <v>137</v>
      </c>
      <c r="E208" t="s">
        <v>53</v>
      </c>
      <c r="F208">
        <v>1015</v>
      </c>
      <c r="H208" t="s">
        <v>28</v>
      </c>
    </row>
    <row r="209" spans="1:8" x14ac:dyDescent="0.35">
      <c r="A209" s="4" t="s">
        <v>542</v>
      </c>
      <c r="B209" t="s">
        <v>88</v>
      </c>
      <c r="C209" t="s">
        <v>553</v>
      </c>
      <c r="D209" t="s">
        <v>147</v>
      </c>
      <c r="E209" t="s">
        <v>69</v>
      </c>
      <c r="F209">
        <v>631</v>
      </c>
      <c r="G209" t="s">
        <v>554</v>
      </c>
      <c r="H209" t="s">
        <v>28</v>
      </c>
    </row>
    <row r="210" spans="1:8" x14ac:dyDescent="0.35">
      <c r="A210" s="4" t="s">
        <v>542</v>
      </c>
      <c r="B210" t="s">
        <v>88</v>
      </c>
      <c r="C210" t="s">
        <v>181</v>
      </c>
      <c r="E210" t="s">
        <v>150</v>
      </c>
      <c r="F210">
        <v>73</v>
      </c>
      <c r="G210" t="s">
        <v>555</v>
      </c>
      <c r="H210" t="s">
        <v>28</v>
      </c>
    </row>
    <row r="211" spans="1:8" x14ac:dyDescent="0.35">
      <c r="A211" s="4" t="s">
        <v>556</v>
      </c>
      <c r="B211">
        <v>2013</v>
      </c>
      <c r="C211" t="s">
        <v>557</v>
      </c>
      <c r="E211" t="s">
        <v>558</v>
      </c>
      <c r="F211" t="s">
        <v>559</v>
      </c>
      <c r="G211" t="s">
        <v>560</v>
      </c>
      <c r="H211" t="s">
        <v>28</v>
      </c>
    </row>
    <row r="212" spans="1:8" x14ac:dyDescent="0.35">
      <c r="A212" s="4" t="s">
        <v>561</v>
      </c>
      <c r="B212">
        <v>2015</v>
      </c>
      <c r="C212" t="s">
        <v>562</v>
      </c>
      <c r="E212" t="s">
        <v>563</v>
      </c>
      <c r="F212" t="s">
        <v>564</v>
      </c>
      <c r="H212" t="s">
        <v>28</v>
      </c>
    </row>
    <row r="213" spans="1:8" x14ac:dyDescent="0.35">
      <c r="A213" s="4" t="s">
        <v>561</v>
      </c>
      <c r="B213">
        <v>2015</v>
      </c>
      <c r="C213" t="s">
        <v>570</v>
      </c>
      <c r="D213" s="5">
        <v>35247</v>
      </c>
      <c r="E213" t="s">
        <v>571</v>
      </c>
      <c r="F213" s="10" t="s">
        <v>572</v>
      </c>
      <c r="G213" t="s">
        <v>573</v>
      </c>
      <c r="H213" t="s">
        <v>28</v>
      </c>
    </row>
    <row r="214" spans="1:8" x14ac:dyDescent="0.35">
      <c r="A214" s="4" t="s">
        <v>561</v>
      </c>
      <c r="B214">
        <v>2015</v>
      </c>
      <c r="C214" t="s">
        <v>570</v>
      </c>
      <c r="D214" s="5">
        <v>35612</v>
      </c>
      <c r="E214" t="s">
        <v>574</v>
      </c>
      <c r="F214" s="10" t="s">
        <v>575</v>
      </c>
      <c r="G214" t="s">
        <v>576</v>
      </c>
      <c r="H214" t="s">
        <v>28</v>
      </c>
    </row>
    <row r="215" spans="1:8" x14ac:dyDescent="0.35">
      <c r="A215" s="4" t="s">
        <v>561</v>
      </c>
      <c r="B215">
        <v>2015</v>
      </c>
      <c r="C215" t="s">
        <v>570</v>
      </c>
      <c r="D215" s="5" t="s">
        <v>577</v>
      </c>
      <c r="E215" t="s">
        <v>578</v>
      </c>
      <c r="F215" s="10" t="s">
        <v>579</v>
      </c>
      <c r="G215" t="s">
        <v>580</v>
      </c>
      <c r="H215" t="s">
        <v>28</v>
      </c>
    </row>
    <row r="216" spans="1:8" x14ac:dyDescent="0.35">
      <c r="A216" s="4" t="s">
        <v>561</v>
      </c>
      <c r="B216">
        <v>2015</v>
      </c>
      <c r="C216" t="s">
        <v>570</v>
      </c>
      <c r="D216" s="5">
        <v>37408</v>
      </c>
      <c r="E216" t="s">
        <v>581</v>
      </c>
      <c r="F216" s="10" t="s">
        <v>582</v>
      </c>
      <c r="G216" t="s">
        <v>583</v>
      </c>
      <c r="H216" t="s">
        <v>28</v>
      </c>
    </row>
    <row r="217" spans="1:8" x14ac:dyDescent="0.35">
      <c r="A217" s="4" t="s">
        <v>561</v>
      </c>
      <c r="B217">
        <v>2015</v>
      </c>
      <c r="C217" t="s">
        <v>585</v>
      </c>
      <c r="D217" s="5">
        <v>38231</v>
      </c>
      <c r="E217" t="s">
        <v>584</v>
      </c>
      <c r="F217" s="10" t="s">
        <v>588</v>
      </c>
      <c r="G217" t="s">
        <v>583</v>
      </c>
      <c r="H217" t="s">
        <v>28</v>
      </c>
    </row>
    <row r="218" spans="1:8" x14ac:dyDescent="0.35">
      <c r="A218" s="4" t="s">
        <v>561</v>
      </c>
      <c r="B218">
        <v>2015</v>
      </c>
      <c r="C218" t="s">
        <v>570</v>
      </c>
      <c r="D218" s="5" t="s">
        <v>586</v>
      </c>
      <c r="F218" s="10" t="s">
        <v>587</v>
      </c>
      <c r="G218" t="s">
        <v>583</v>
      </c>
      <c r="H218" t="s">
        <v>28</v>
      </c>
    </row>
    <row r="219" spans="1:8" x14ac:dyDescent="0.35">
      <c r="A219" s="4" t="s">
        <v>561</v>
      </c>
      <c r="B219">
        <v>2015</v>
      </c>
      <c r="C219" t="s">
        <v>565</v>
      </c>
      <c r="D219" t="s">
        <v>566</v>
      </c>
      <c r="E219" t="s">
        <v>567</v>
      </c>
      <c r="F219">
        <v>31</v>
      </c>
      <c r="G219" t="s">
        <v>568</v>
      </c>
      <c r="H219" t="s">
        <v>28</v>
      </c>
    </row>
    <row r="220" spans="1:8" x14ac:dyDescent="0.35">
      <c r="A220" s="4" t="s">
        <v>561</v>
      </c>
      <c r="B220" t="s">
        <v>85</v>
      </c>
      <c r="C220" t="s">
        <v>565</v>
      </c>
      <c r="D220" t="s">
        <v>566</v>
      </c>
      <c r="E220" t="s">
        <v>567</v>
      </c>
      <c r="F220">
        <v>28</v>
      </c>
      <c r="G220" t="s">
        <v>15</v>
      </c>
      <c r="H220" t="s">
        <v>28</v>
      </c>
    </row>
    <row r="221" spans="1:8" x14ac:dyDescent="0.35">
      <c r="A221" s="4" t="s">
        <v>561</v>
      </c>
      <c r="B221">
        <v>2015</v>
      </c>
      <c r="C221" t="s">
        <v>570</v>
      </c>
      <c r="D221" t="s">
        <v>589</v>
      </c>
      <c r="E221" t="s">
        <v>590</v>
      </c>
      <c r="F221">
        <v>7</v>
      </c>
      <c r="G221" t="s">
        <v>591</v>
      </c>
      <c r="H221" t="s">
        <v>28</v>
      </c>
    </row>
    <row r="222" spans="1:8" x14ac:dyDescent="0.35">
      <c r="A222" s="4" t="s">
        <v>561</v>
      </c>
      <c r="B222">
        <v>2015</v>
      </c>
      <c r="C222" t="s">
        <v>570</v>
      </c>
      <c r="D222" t="s">
        <v>592</v>
      </c>
      <c r="E222" t="s">
        <v>593</v>
      </c>
      <c r="F222">
        <v>4</v>
      </c>
      <c r="G222" t="s">
        <v>591</v>
      </c>
      <c r="H222" t="s">
        <v>28</v>
      </c>
    </row>
    <row r="223" spans="1:8" x14ac:dyDescent="0.35">
      <c r="A223" s="4" t="s">
        <v>561</v>
      </c>
      <c r="B223">
        <v>2015</v>
      </c>
      <c r="C223" t="s">
        <v>570</v>
      </c>
      <c r="D223" t="s">
        <v>594</v>
      </c>
      <c r="E223" t="s">
        <v>595</v>
      </c>
      <c r="F223">
        <v>2</v>
      </c>
      <c r="G223" t="s">
        <v>422</v>
      </c>
      <c r="H223" t="s">
        <v>28</v>
      </c>
    </row>
    <row r="224" spans="1:8" x14ac:dyDescent="0.35">
      <c r="A224" s="4" t="s">
        <v>561</v>
      </c>
      <c r="B224">
        <v>2015</v>
      </c>
      <c r="C224" t="s">
        <v>570</v>
      </c>
      <c r="D224" t="s">
        <v>49</v>
      </c>
      <c r="E224" t="s">
        <v>596</v>
      </c>
      <c r="F224">
        <v>4</v>
      </c>
      <c r="G224" t="s">
        <v>422</v>
      </c>
      <c r="H224" t="s">
        <v>28</v>
      </c>
    </row>
    <row r="225" spans="1:8" x14ac:dyDescent="0.35">
      <c r="A225" s="4" t="s">
        <v>569</v>
      </c>
      <c r="B225">
        <v>2015</v>
      </c>
      <c r="C225" t="s">
        <v>597</v>
      </c>
      <c r="D225">
        <v>2014</v>
      </c>
      <c r="F225">
        <v>476</v>
      </c>
      <c r="G225" t="s">
        <v>598</v>
      </c>
      <c r="H225" t="s">
        <v>41</v>
      </c>
    </row>
    <row r="226" spans="1:8" x14ac:dyDescent="0.35">
      <c r="A226" s="4" t="s">
        <v>569</v>
      </c>
      <c r="B226" t="s">
        <v>625</v>
      </c>
      <c r="C226" t="s">
        <v>599</v>
      </c>
      <c r="D226">
        <v>1992</v>
      </c>
      <c r="E226" t="s">
        <v>600</v>
      </c>
      <c r="F226">
        <v>295</v>
      </c>
      <c r="H226" t="s">
        <v>41</v>
      </c>
    </row>
    <row r="227" spans="1:8" x14ac:dyDescent="0.35">
      <c r="A227" s="4" t="s">
        <v>569</v>
      </c>
      <c r="B227" t="s">
        <v>625</v>
      </c>
      <c r="C227" t="s">
        <v>599</v>
      </c>
      <c r="D227">
        <v>1998</v>
      </c>
      <c r="E227" t="s">
        <v>601</v>
      </c>
      <c r="F227">
        <v>299</v>
      </c>
      <c r="H227" t="s">
        <v>41</v>
      </c>
    </row>
    <row r="228" spans="1:8" x14ac:dyDescent="0.35">
      <c r="A228" s="4" t="s">
        <v>569</v>
      </c>
      <c r="B228" t="s">
        <v>625</v>
      </c>
      <c r="C228" t="s">
        <v>599</v>
      </c>
      <c r="D228">
        <v>1996</v>
      </c>
      <c r="E228" t="s">
        <v>603</v>
      </c>
      <c r="F228">
        <v>263</v>
      </c>
      <c r="G228" t="s">
        <v>602</v>
      </c>
      <c r="H228" t="s">
        <v>41</v>
      </c>
    </row>
    <row r="229" spans="1:8" x14ac:dyDescent="0.35">
      <c r="A229" s="4" t="s">
        <v>569</v>
      </c>
      <c r="B229">
        <v>2014</v>
      </c>
      <c r="C229" t="s">
        <v>597</v>
      </c>
      <c r="D229">
        <v>2013</v>
      </c>
      <c r="F229">
        <v>465</v>
      </c>
      <c r="G229" t="s">
        <v>598</v>
      </c>
      <c r="H229" t="s">
        <v>41</v>
      </c>
    </row>
    <row r="230" spans="1:8" x14ac:dyDescent="0.35">
      <c r="A230" s="4" t="s">
        <v>569</v>
      </c>
      <c r="B230">
        <v>2013</v>
      </c>
      <c r="C230" t="s">
        <v>597</v>
      </c>
      <c r="D230">
        <v>2012</v>
      </c>
      <c r="F230">
        <v>455</v>
      </c>
      <c r="G230" t="s">
        <v>608</v>
      </c>
      <c r="H230" t="s">
        <v>41</v>
      </c>
    </row>
    <row r="231" spans="1:8" x14ac:dyDescent="0.35">
      <c r="A231" s="4" t="s">
        <v>569</v>
      </c>
      <c r="B231">
        <v>2012</v>
      </c>
      <c r="C231" t="s">
        <v>597</v>
      </c>
      <c r="D231">
        <v>2011</v>
      </c>
      <c r="F231">
        <v>425</v>
      </c>
      <c r="G231" t="s">
        <v>609</v>
      </c>
      <c r="H231" t="s">
        <v>41</v>
      </c>
    </row>
    <row r="232" spans="1:8" x14ac:dyDescent="0.35">
      <c r="A232" s="4" t="s">
        <v>569</v>
      </c>
      <c r="B232">
        <v>2011</v>
      </c>
      <c r="C232" t="s">
        <v>597</v>
      </c>
      <c r="D232">
        <v>2010</v>
      </c>
      <c r="F232">
        <v>396</v>
      </c>
      <c r="G232" t="s">
        <v>612</v>
      </c>
      <c r="H232" t="s">
        <v>41</v>
      </c>
    </row>
    <row r="233" spans="1:8" x14ac:dyDescent="0.35">
      <c r="A233" s="4" t="s">
        <v>569</v>
      </c>
      <c r="B233">
        <v>2010</v>
      </c>
      <c r="C233" t="s">
        <v>597</v>
      </c>
      <c r="D233">
        <v>2009</v>
      </c>
      <c r="F233">
        <v>361</v>
      </c>
      <c r="G233" t="s">
        <v>614</v>
      </c>
      <c r="H233" t="s">
        <v>41</v>
      </c>
    </row>
    <row r="234" spans="1:8" x14ac:dyDescent="0.35">
      <c r="A234" s="4" t="s">
        <v>569</v>
      </c>
      <c r="B234">
        <v>2009</v>
      </c>
      <c r="C234" t="s">
        <v>597</v>
      </c>
      <c r="D234">
        <v>2007</v>
      </c>
      <c r="F234">
        <v>345</v>
      </c>
      <c r="G234" t="s">
        <v>614</v>
      </c>
      <c r="H234" t="s">
        <v>41</v>
      </c>
    </row>
    <row r="235" spans="1:8" x14ac:dyDescent="0.35">
      <c r="A235" s="4" t="s">
        <v>569</v>
      </c>
      <c r="B235">
        <v>2008</v>
      </c>
      <c r="C235" t="s">
        <v>597</v>
      </c>
      <c r="D235">
        <v>2007</v>
      </c>
      <c r="F235">
        <v>325</v>
      </c>
      <c r="G235" t="s">
        <v>620</v>
      </c>
      <c r="H235" t="s">
        <v>41</v>
      </c>
    </row>
    <row r="236" spans="1:8" x14ac:dyDescent="0.35">
      <c r="A236" s="4" t="s">
        <v>569</v>
      </c>
      <c r="B236">
        <v>2007</v>
      </c>
      <c r="C236" t="s">
        <v>597</v>
      </c>
      <c r="D236">
        <v>2006</v>
      </c>
      <c r="F236">
        <v>313</v>
      </c>
      <c r="G236" t="s">
        <v>622</v>
      </c>
      <c r="H236" t="s">
        <v>41</v>
      </c>
    </row>
    <row r="237" spans="1:8" x14ac:dyDescent="0.35">
      <c r="A237" s="4" t="s">
        <v>569</v>
      </c>
      <c r="B237">
        <v>2006</v>
      </c>
      <c r="C237" t="s">
        <v>597</v>
      </c>
      <c r="D237">
        <v>2005</v>
      </c>
      <c r="F237">
        <v>306</v>
      </c>
      <c r="G237" t="s">
        <v>622</v>
      </c>
      <c r="H237" t="s">
        <v>41</v>
      </c>
    </row>
    <row r="238" spans="1:8" x14ac:dyDescent="0.35">
      <c r="A238" s="4" t="s">
        <v>627</v>
      </c>
      <c r="B238">
        <v>2010</v>
      </c>
      <c r="C238" t="s">
        <v>628</v>
      </c>
      <c r="D238" t="s">
        <v>629</v>
      </c>
      <c r="E238" t="s">
        <v>630</v>
      </c>
      <c r="F238">
        <v>42000</v>
      </c>
      <c r="H238" t="s">
        <v>28</v>
      </c>
    </row>
    <row r="239" spans="1:8" x14ac:dyDescent="0.35">
      <c r="A239" s="4" t="s">
        <v>627</v>
      </c>
      <c r="B239">
        <v>2010</v>
      </c>
      <c r="D239">
        <v>1974</v>
      </c>
      <c r="E239" t="s">
        <v>242</v>
      </c>
      <c r="F239" t="s">
        <v>631</v>
      </c>
      <c r="H239" t="s">
        <v>28</v>
      </c>
    </row>
    <row r="240" spans="1:8" ht="116" x14ac:dyDescent="0.35">
      <c r="A240" s="4" t="s">
        <v>627</v>
      </c>
      <c r="B240">
        <v>2010</v>
      </c>
      <c r="C240" t="s">
        <v>632</v>
      </c>
      <c r="D240" t="s">
        <v>119</v>
      </c>
      <c r="E240" s="1" t="s">
        <v>633</v>
      </c>
      <c r="F240">
        <v>9</v>
      </c>
      <c r="G240" t="s">
        <v>54</v>
      </c>
      <c r="H240" t="s">
        <v>28</v>
      </c>
    </row>
    <row r="241" spans="1:9" x14ac:dyDescent="0.35">
      <c r="A241" s="4" t="s">
        <v>627</v>
      </c>
      <c r="B241" t="s">
        <v>638</v>
      </c>
      <c r="C241" t="s">
        <v>480</v>
      </c>
      <c r="D241">
        <v>2005</v>
      </c>
      <c r="E241" t="s">
        <v>44</v>
      </c>
      <c r="F241">
        <v>74</v>
      </c>
      <c r="G241" t="s">
        <v>54</v>
      </c>
      <c r="H241" t="s">
        <v>28</v>
      </c>
    </row>
    <row r="242" spans="1:9" x14ac:dyDescent="0.35">
      <c r="A242" s="4" t="s">
        <v>627</v>
      </c>
      <c r="B242">
        <v>2010</v>
      </c>
      <c r="C242" t="s">
        <v>480</v>
      </c>
      <c r="D242">
        <v>2008</v>
      </c>
      <c r="E242" t="s">
        <v>35</v>
      </c>
      <c r="F242">
        <v>215</v>
      </c>
      <c r="G242" t="s">
        <v>54</v>
      </c>
      <c r="H242" t="s">
        <v>28</v>
      </c>
    </row>
    <row r="243" spans="1:9" x14ac:dyDescent="0.35">
      <c r="A243" s="4" t="s">
        <v>627</v>
      </c>
      <c r="B243">
        <v>2010</v>
      </c>
      <c r="F243">
        <v>126</v>
      </c>
      <c r="G243" t="s">
        <v>634</v>
      </c>
      <c r="H243" t="s">
        <v>28</v>
      </c>
    </row>
    <row r="244" spans="1:9" ht="101.5" x14ac:dyDescent="0.35">
      <c r="A244" s="4" t="s">
        <v>627</v>
      </c>
      <c r="B244">
        <v>2008</v>
      </c>
      <c r="C244" t="s">
        <v>632</v>
      </c>
      <c r="D244" t="s">
        <v>636</v>
      </c>
      <c r="E244" s="1" t="s">
        <v>637</v>
      </c>
      <c r="F244">
        <v>5</v>
      </c>
      <c r="G244" t="s">
        <v>54</v>
      </c>
      <c r="H244" t="s">
        <v>28</v>
      </c>
    </row>
    <row r="245" spans="1:9" x14ac:dyDescent="0.35">
      <c r="A245" s="4" t="s">
        <v>627</v>
      </c>
      <c r="B245">
        <v>2008</v>
      </c>
      <c r="C245" t="s">
        <v>480</v>
      </c>
      <c r="D245">
        <v>2001</v>
      </c>
      <c r="E245" t="s">
        <v>43</v>
      </c>
      <c r="F245">
        <v>29</v>
      </c>
      <c r="G245" t="s">
        <v>54</v>
      </c>
      <c r="H245" t="s">
        <v>28</v>
      </c>
    </row>
    <row r="246" spans="1:9" x14ac:dyDescent="0.35">
      <c r="A246" s="4" t="s">
        <v>627</v>
      </c>
      <c r="B246">
        <v>2008</v>
      </c>
      <c r="F246">
        <v>46</v>
      </c>
      <c r="G246" t="s">
        <v>639</v>
      </c>
      <c r="H246" t="s">
        <v>28</v>
      </c>
    </row>
    <row r="247" spans="1:9" x14ac:dyDescent="0.35">
      <c r="A247" s="4" t="s">
        <v>627</v>
      </c>
      <c r="B247">
        <v>2007</v>
      </c>
      <c r="C247" t="s">
        <v>480</v>
      </c>
      <c r="D247">
        <v>2001</v>
      </c>
      <c r="E247" t="s">
        <v>43</v>
      </c>
      <c r="F247">
        <v>25</v>
      </c>
      <c r="G247" t="s">
        <v>54</v>
      </c>
      <c r="H247" t="s">
        <v>28</v>
      </c>
    </row>
    <row r="248" spans="1:9" x14ac:dyDescent="0.35">
      <c r="A248" s="4" t="s">
        <v>627</v>
      </c>
      <c r="B248">
        <v>2007</v>
      </c>
      <c r="F248">
        <v>43</v>
      </c>
      <c r="G248" t="s">
        <v>639</v>
      </c>
      <c r="H248" t="s">
        <v>28</v>
      </c>
    </row>
    <row r="249" spans="1:9" x14ac:dyDescent="0.35">
      <c r="A249" s="4" t="s">
        <v>627</v>
      </c>
      <c r="B249">
        <v>2003</v>
      </c>
      <c r="C249" t="s">
        <v>640</v>
      </c>
      <c r="D249" t="s">
        <v>137</v>
      </c>
      <c r="E249" t="s">
        <v>53</v>
      </c>
      <c r="F249">
        <v>56</v>
      </c>
      <c r="H249" t="s">
        <v>28</v>
      </c>
    </row>
    <row r="250" spans="1:9" s="18" customFormat="1" x14ac:dyDescent="0.35">
      <c r="A250" s="18" t="s">
        <v>627</v>
      </c>
      <c r="B250" s="18">
        <v>2016</v>
      </c>
      <c r="C250" s="18" t="s">
        <v>700</v>
      </c>
      <c r="D250" s="18">
        <v>2008</v>
      </c>
      <c r="E250" s="18" t="s">
        <v>1493</v>
      </c>
      <c r="F250" s="18">
        <v>311</v>
      </c>
      <c r="I250" s="18" t="s">
        <v>1498</v>
      </c>
    </row>
    <row r="251" spans="1:9" s="18" customFormat="1" x14ac:dyDescent="0.35">
      <c r="A251" s="18" t="s">
        <v>627</v>
      </c>
      <c r="B251" s="18">
        <v>2016</v>
      </c>
      <c r="C251" s="18" t="s">
        <v>700</v>
      </c>
      <c r="D251" s="18">
        <v>2014</v>
      </c>
      <c r="E251" s="18" t="s">
        <v>1493</v>
      </c>
      <c r="F251" s="18">
        <v>864</v>
      </c>
    </row>
    <row r="252" spans="1:9" s="18" customFormat="1" x14ac:dyDescent="0.35">
      <c r="A252" s="18" t="s">
        <v>627</v>
      </c>
      <c r="B252" s="18">
        <v>2016</v>
      </c>
      <c r="C252" s="18" t="s">
        <v>700</v>
      </c>
      <c r="D252" s="18" t="s">
        <v>1496</v>
      </c>
      <c r="E252" s="18" t="s">
        <v>1493</v>
      </c>
      <c r="F252" s="18">
        <v>519</v>
      </c>
      <c r="G252" s="18" t="s">
        <v>1497</v>
      </c>
    </row>
    <row r="253" spans="1:9" x14ac:dyDescent="0.35">
      <c r="A253" s="4" t="s">
        <v>641</v>
      </c>
      <c r="B253" t="s">
        <v>507</v>
      </c>
      <c r="C253" t="s">
        <v>182</v>
      </c>
      <c r="D253" t="s">
        <v>642</v>
      </c>
      <c r="E253" t="s">
        <v>180</v>
      </c>
      <c r="F253">
        <v>357</v>
      </c>
      <c r="G253" t="s">
        <v>643</v>
      </c>
      <c r="H253" t="s">
        <v>28</v>
      </c>
    </row>
    <row r="254" spans="1:9" x14ac:dyDescent="0.35">
      <c r="A254" s="4" t="s">
        <v>641</v>
      </c>
      <c r="B254" t="s">
        <v>649</v>
      </c>
      <c r="C254" t="s">
        <v>181</v>
      </c>
      <c r="D254">
        <v>2006</v>
      </c>
      <c r="E254" t="s">
        <v>462</v>
      </c>
      <c r="F254">
        <v>207</v>
      </c>
      <c r="G254" t="s">
        <v>650</v>
      </c>
      <c r="H254" t="s">
        <v>28</v>
      </c>
    </row>
    <row r="255" spans="1:9" x14ac:dyDescent="0.35">
      <c r="A255" s="4" t="s">
        <v>641</v>
      </c>
      <c r="B255" t="s">
        <v>648</v>
      </c>
      <c r="C255" t="s">
        <v>646</v>
      </c>
      <c r="D255" t="s">
        <v>647</v>
      </c>
      <c r="E255" t="s">
        <v>195</v>
      </c>
      <c r="F255">
        <v>386</v>
      </c>
      <c r="G255" t="s">
        <v>650</v>
      </c>
      <c r="H255" t="s">
        <v>28</v>
      </c>
    </row>
    <row r="256" spans="1:9" x14ac:dyDescent="0.35">
      <c r="A256" s="4" t="s">
        <v>641</v>
      </c>
      <c r="B256">
        <v>2010</v>
      </c>
      <c r="C256" t="s">
        <v>181</v>
      </c>
      <c r="D256" s="5">
        <v>37469</v>
      </c>
      <c r="E256" t="s">
        <v>195</v>
      </c>
      <c r="F256">
        <v>71</v>
      </c>
      <c r="G256" t="s">
        <v>650</v>
      </c>
      <c r="H256" t="s">
        <v>28</v>
      </c>
    </row>
    <row r="257" spans="1:8" x14ac:dyDescent="0.35">
      <c r="A257" s="4" t="s">
        <v>641</v>
      </c>
      <c r="B257">
        <v>2008</v>
      </c>
      <c r="C257" t="s">
        <v>651</v>
      </c>
      <c r="E257" t="s">
        <v>652</v>
      </c>
      <c r="F257" t="s">
        <v>653</v>
      </c>
      <c r="H257" t="s">
        <v>28</v>
      </c>
    </row>
    <row r="258" spans="1:8" x14ac:dyDescent="0.35">
      <c r="A258" s="4" t="s">
        <v>641</v>
      </c>
      <c r="B258">
        <v>2008</v>
      </c>
      <c r="C258" t="s">
        <v>654</v>
      </c>
      <c r="E258" t="s">
        <v>652</v>
      </c>
      <c r="F258">
        <v>870</v>
      </c>
      <c r="G258" t="s">
        <v>655</v>
      </c>
      <c r="H258" t="s">
        <v>28</v>
      </c>
    </row>
    <row r="259" spans="1:8" x14ac:dyDescent="0.35">
      <c r="A259" s="4" t="s">
        <v>641</v>
      </c>
      <c r="B259">
        <v>2008</v>
      </c>
      <c r="C259" t="s">
        <v>656</v>
      </c>
      <c r="D259" t="s">
        <v>514</v>
      </c>
      <c r="E259" t="s">
        <v>211</v>
      </c>
      <c r="F259">
        <v>280</v>
      </c>
      <c r="H259" t="s">
        <v>28</v>
      </c>
    </row>
    <row r="260" spans="1:8" x14ac:dyDescent="0.35">
      <c r="A260" s="4" t="s">
        <v>641</v>
      </c>
      <c r="B260">
        <v>2002</v>
      </c>
      <c r="C260" t="s">
        <v>656</v>
      </c>
      <c r="D260" t="s">
        <v>514</v>
      </c>
      <c r="E260" t="s">
        <v>211</v>
      </c>
      <c r="F260">
        <v>253</v>
      </c>
      <c r="H260" t="s">
        <v>28</v>
      </c>
    </row>
    <row r="261" spans="1:8" x14ac:dyDescent="0.35">
      <c r="A261" s="4" t="s">
        <v>657</v>
      </c>
      <c r="B261">
        <v>2014</v>
      </c>
      <c r="C261" t="s">
        <v>665</v>
      </c>
      <c r="D261">
        <v>2005</v>
      </c>
      <c r="E261" t="s">
        <v>44</v>
      </c>
      <c r="F261">
        <v>3140</v>
      </c>
      <c r="G261" t="s">
        <v>666</v>
      </c>
      <c r="H261" t="s">
        <v>698</v>
      </c>
    </row>
    <row r="262" spans="1:8" x14ac:dyDescent="0.35">
      <c r="A262" s="4" t="s">
        <v>657</v>
      </c>
      <c r="B262">
        <v>2014</v>
      </c>
      <c r="C262" t="s">
        <v>665</v>
      </c>
      <c r="D262">
        <v>2008</v>
      </c>
      <c r="F262">
        <v>300</v>
      </c>
      <c r="G262" t="s">
        <v>658</v>
      </c>
      <c r="H262" t="s">
        <v>698</v>
      </c>
    </row>
    <row r="263" spans="1:8" x14ac:dyDescent="0.35">
      <c r="A263" s="4" t="s">
        <v>657</v>
      </c>
      <c r="B263">
        <v>2014</v>
      </c>
      <c r="C263" t="s">
        <v>659</v>
      </c>
      <c r="D263">
        <v>2008</v>
      </c>
      <c r="E263" t="s">
        <v>660</v>
      </c>
      <c r="F263">
        <v>2106</v>
      </c>
      <c r="G263" t="s">
        <v>661</v>
      </c>
      <c r="H263" t="s">
        <v>698</v>
      </c>
    </row>
    <row r="264" spans="1:8" x14ac:dyDescent="0.35">
      <c r="A264" s="4" t="s">
        <v>657</v>
      </c>
      <c r="B264">
        <v>2012</v>
      </c>
      <c r="C264" t="s">
        <v>665</v>
      </c>
      <c r="D264" t="s">
        <v>664</v>
      </c>
      <c r="E264" t="s">
        <v>344</v>
      </c>
      <c r="F264">
        <v>1407</v>
      </c>
      <c r="H264" t="s">
        <v>698</v>
      </c>
    </row>
    <row r="265" spans="1:8" x14ac:dyDescent="0.35">
      <c r="A265" s="4" t="s">
        <v>657</v>
      </c>
      <c r="B265">
        <v>2012</v>
      </c>
      <c r="C265" t="s">
        <v>665</v>
      </c>
      <c r="D265">
        <v>2001</v>
      </c>
      <c r="E265" t="s">
        <v>43</v>
      </c>
      <c r="F265">
        <v>2593</v>
      </c>
      <c r="H265" t="s">
        <v>698</v>
      </c>
    </row>
    <row r="266" spans="1:8" x14ac:dyDescent="0.35">
      <c r="A266" s="4" t="s">
        <v>657</v>
      </c>
      <c r="B266">
        <v>2012</v>
      </c>
      <c r="F266">
        <v>971</v>
      </c>
      <c r="G266" t="s">
        <v>322</v>
      </c>
      <c r="H266" t="s">
        <v>698</v>
      </c>
    </row>
    <row r="267" spans="1:8" x14ac:dyDescent="0.35">
      <c r="A267" s="4" t="s">
        <v>657</v>
      </c>
      <c r="B267">
        <v>2008</v>
      </c>
      <c r="F267">
        <v>2853</v>
      </c>
      <c r="G267" t="s">
        <v>329</v>
      </c>
      <c r="H267" t="s">
        <v>698</v>
      </c>
    </row>
    <row r="268" spans="1:8" x14ac:dyDescent="0.35">
      <c r="A268" s="4" t="s">
        <v>657</v>
      </c>
      <c r="B268">
        <v>2007</v>
      </c>
      <c r="C268" t="s">
        <v>665</v>
      </c>
      <c r="D268">
        <v>2001</v>
      </c>
      <c r="E268" t="s">
        <v>344</v>
      </c>
      <c r="F268">
        <v>1634</v>
      </c>
      <c r="H268" t="s">
        <v>698</v>
      </c>
    </row>
    <row r="269" spans="1:8" x14ac:dyDescent="0.35">
      <c r="A269" s="4" t="s">
        <v>657</v>
      </c>
      <c r="B269">
        <v>2007</v>
      </c>
      <c r="F269">
        <v>2265</v>
      </c>
      <c r="G269" t="s">
        <v>329</v>
      </c>
      <c r="H269" t="s">
        <v>698</v>
      </c>
    </row>
    <row r="270" spans="1:8" x14ac:dyDescent="0.35">
      <c r="A270" s="4" t="s">
        <v>657</v>
      </c>
      <c r="B270">
        <v>2003</v>
      </c>
      <c r="C270" t="s">
        <v>640</v>
      </c>
      <c r="D270" t="s">
        <v>667</v>
      </c>
      <c r="E270" t="s">
        <v>668</v>
      </c>
      <c r="F270">
        <v>1233</v>
      </c>
      <c r="G270" t="s">
        <v>669</v>
      </c>
      <c r="H270" t="s">
        <v>698</v>
      </c>
    </row>
    <row r="271" spans="1:8" x14ac:dyDescent="0.35">
      <c r="A271" s="4" t="s">
        <v>657</v>
      </c>
      <c r="B271">
        <v>2000</v>
      </c>
      <c r="C271" t="s">
        <v>665</v>
      </c>
      <c r="D271" t="s">
        <v>670</v>
      </c>
      <c r="E271" t="s">
        <v>69</v>
      </c>
      <c r="F271">
        <v>1191</v>
      </c>
      <c r="H271" t="s">
        <v>698</v>
      </c>
    </row>
    <row r="272" spans="1:8" x14ac:dyDescent="0.35">
      <c r="A272" s="4" t="s">
        <v>671</v>
      </c>
      <c r="B272">
        <v>2014</v>
      </c>
      <c r="C272" t="s">
        <v>182</v>
      </c>
      <c r="D272" t="s">
        <v>183</v>
      </c>
      <c r="E272" t="s">
        <v>180</v>
      </c>
      <c r="F272">
        <v>2288</v>
      </c>
      <c r="G272" t="s">
        <v>672</v>
      </c>
      <c r="H272" t="s">
        <v>28</v>
      </c>
    </row>
    <row r="273" spans="1:8" x14ac:dyDescent="0.35">
      <c r="A273" s="4" t="s">
        <v>671</v>
      </c>
      <c r="B273">
        <v>2012</v>
      </c>
      <c r="C273" t="s">
        <v>673</v>
      </c>
      <c r="D273" t="s">
        <v>193</v>
      </c>
      <c r="E273" t="s">
        <v>195</v>
      </c>
      <c r="F273">
        <v>4804</v>
      </c>
      <c r="G273" t="s">
        <v>674</v>
      </c>
      <c r="H273" t="s">
        <v>28</v>
      </c>
    </row>
    <row r="274" spans="1:8" x14ac:dyDescent="0.35">
      <c r="A274" s="4" t="s">
        <v>671</v>
      </c>
      <c r="B274">
        <v>2007</v>
      </c>
      <c r="C274" t="s">
        <v>181</v>
      </c>
      <c r="D274" t="s">
        <v>514</v>
      </c>
      <c r="E274" t="s">
        <v>211</v>
      </c>
      <c r="F274">
        <v>219</v>
      </c>
      <c r="G274" t="s">
        <v>675</v>
      </c>
      <c r="H274" t="s">
        <v>28</v>
      </c>
    </row>
    <row r="275" spans="1:8" x14ac:dyDescent="0.35">
      <c r="A275" s="4" t="s">
        <v>671</v>
      </c>
      <c r="B275">
        <v>2007</v>
      </c>
      <c r="C275" t="s">
        <v>676</v>
      </c>
      <c r="D275" s="5">
        <v>33086</v>
      </c>
      <c r="E275" t="s">
        <v>677</v>
      </c>
      <c r="F275">
        <v>338</v>
      </c>
      <c r="G275" t="s">
        <v>678</v>
      </c>
      <c r="H275" t="s">
        <v>28</v>
      </c>
    </row>
    <row r="276" spans="1:8" x14ac:dyDescent="0.35">
      <c r="A276" s="4" t="s">
        <v>671</v>
      </c>
      <c r="B276">
        <v>2007</v>
      </c>
      <c r="C276" t="s">
        <v>676</v>
      </c>
      <c r="D276" t="s">
        <v>679</v>
      </c>
      <c r="E276" t="s">
        <v>680</v>
      </c>
      <c r="F276">
        <v>736</v>
      </c>
      <c r="G276" t="s">
        <v>216</v>
      </c>
      <c r="H276" t="s">
        <v>28</v>
      </c>
    </row>
    <row r="277" spans="1:8" x14ac:dyDescent="0.35">
      <c r="A277" s="4" t="s">
        <v>671</v>
      </c>
      <c r="B277">
        <v>2007</v>
      </c>
      <c r="C277" t="s">
        <v>148</v>
      </c>
      <c r="D277" t="s">
        <v>218</v>
      </c>
      <c r="E277" t="s">
        <v>681</v>
      </c>
      <c r="F277" t="s">
        <v>682</v>
      </c>
      <c r="G277" t="s">
        <v>683</v>
      </c>
      <c r="H277" t="s">
        <v>28</v>
      </c>
    </row>
    <row r="278" spans="1:8" x14ac:dyDescent="0.35">
      <c r="A278" s="4" t="s">
        <v>671</v>
      </c>
      <c r="B278">
        <v>2007</v>
      </c>
      <c r="C278" t="s">
        <v>676</v>
      </c>
      <c r="D278" t="s">
        <v>518</v>
      </c>
      <c r="E278" t="s">
        <v>520</v>
      </c>
      <c r="F278">
        <v>116</v>
      </c>
      <c r="G278" t="s">
        <v>519</v>
      </c>
      <c r="H278" t="s">
        <v>28</v>
      </c>
    </row>
    <row r="279" spans="1:8" ht="43.5" x14ac:dyDescent="0.35">
      <c r="A279" s="4" t="s">
        <v>671</v>
      </c>
      <c r="B279">
        <v>2007</v>
      </c>
      <c r="C279" t="s">
        <v>213</v>
      </c>
      <c r="D279" s="5">
        <v>34547</v>
      </c>
      <c r="E279" t="s">
        <v>684</v>
      </c>
      <c r="F279">
        <v>623</v>
      </c>
      <c r="G279" s="1" t="s">
        <v>685</v>
      </c>
      <c r="H279" t="s">
        <v>28</v>
      </c>
    </row>
    <row r="280" spans="1:8" x14ac:dyDescent="0.35">
      <c r="A280" s="4" t="s">
        <v>671</v>
      </c>
      <c r="B280">
        <v>2007</v>
      </c>
      <c r="C280" t="s">
        <v>687</v>
      </c>
      <c r="D280" t="s">
        <v>686</v>
      </c>
      <c r="E280" t="s">
        <v>688</v>
      </c>
      <c r="F280">
        <v>2698</v>
      </c>
      <c r="G280" t="s">
        <v>689</v>
      </c>
      <c r="H280" t="s">
        <v>28</v>
      </c>
    </row>
    <row r="281" spans="1:8" x14ac:dyDescent="0.35">
      <c r="A281" s="4" t="s">
        <v>671</v>
      </c>
      <c r="B281">
        <v>2007</v>
      </c>
      <c r="C281" t="s">
        <v>691</v>
      </c>
      <c r="D281" t="s">
        <v>690</v>
      </c>
      <c r="F281">
        <v>2848</v>
      </c>
      <c r="G281" t="s">
        <v>198</v>
      </c>
      <c r="H281" t="s">
        <v>28</v>
      </c>
    </row>
    <row r="282" spans="1:8" x14ac:dyDescent="0.35">
      <c r="A282" s="4" t="s">
        <v>671</v>
      </c>
      <c r="B282">
        <v>2007</v>
      </c>
      <c r="C282" t="s">
        <v>213</v>
      </c>
      <c r="D282" t="s">
        <v>692</v>
      </c>
      <c r="E282" t="s">
        <v>693</v>
      </c>
      <c r="F282">
        <v>1181</v>
      </c>
      <c r="G282" t="s">
        <v>694</v>
      </c>
      <c r="H282" t="s">
        <v>28</v>
      </c>
    </row>
    <row r="283" spans="1:8" x14ac:dyDescent="0.35">
      <c r="A283" s="4" t="s">
        <v>671</v>
      </c>
      <c r="B283">
        <v>2005</v>
      </c>
      <c r="F283">
        <v>4029</v>
      </c>
      <c r="G283" t="s">
        <v>695</v>
      </c>
      <c r="H283" t="s">
        <v>28</v>
      </c>
    </row>
    <row r="284" spans="1:8" x14ac:dyDescent="0.35">
      <c r="A284" s="4" t="s">
        <v>671</v>
      </c>
      <c r="B284" t="s">
        <v>697</v>
      </c>
      <c r="C284" t="s">
        <v>213</v>
      </c>
      <c r="D284" t="s">
        <v>692</v>
      </c>
      <c r="E284" t="s">
        <v>693</v>
      </c>
      <c r="F284">
        <v>1854</v>
      </c>
      <c r="G284" t="s">
        <v>696</v>
      </c>
      <c r="H284" t="s">
        <v>28</v>
      </c>
    </row>
    <row r="285" spans="1:8" x14ac:dyDescent="0.35">
      <c r="A285" s="4" t="s">
        <v>699</v>
      </c>
      <c r="B285">
        <v>2015</v>
      </c>
      <c r="C285" t="s">
        <v>700</v>
      </c>
      <c r="D285" t="s">
        <v>589</v>
      </c>
      <c r="F285">
        <v>763</v>
      </c>
      <c r="G285" t="s">
        <v>701</v>
      </c>
      <c r="H285" t="s">
        <v>28</v>
      </c>
    </row>
    <row r="286" spans="1:8" x14ac:dyDescent="0.35">
      <c r="A286" s="4" t="s">
        <v>699</v>
      </c>
      <c r="B286">
        <v>2012</v>
      </c>
      <c r="C286" t="s">
        <v>702</v>
      </c>
      <c r="D286" t="s">
        <v>252</v>
      </c>
      <c r="E286" t="s">
        <v>253</v>
      </c>
      <c r="F286">
        <v>530</v>
      </c>
      <c r="H286" t="s">
        <v>28</v>
      </c>
    </row>
    <row r="287" spans="1:8" x14ac:dyDescent="0.35">
      <c r="A287" s="4" t="s">
        <v>699</v>
      </c>
      <c r="B287">
        <v>2012</v>
      </c>
      <c r="C287" t="s">
        <v>702</v>
      </c>
      <c r="D287" t="s">
        <v>703</v>
      </c>
      <c r="E287" t="s">
        <v>256</v>
      </c>
      <c r="F287">
        <v>1349</v>
      </c>
      <c r="H287" t="s">
        <v>28</v>
      </c>
    </row>
    <row r="288" spans="1:8" x14ac:dyDescent="0.35">
      <c r="A288" s="4" t="s">
        <v>699</v>
      </c>
      <c r="B288">
        <v>2012</v>
      </c>
      <c r="C288" t="s">
        <v>42</v>
      </c>
      <c r="D288" t="s">
        <v>704</v>
      </c>
      <c r="E288" t="s">
        <v>258</v>
      </c>
      <c r="F288">
        <v>1665</v>
      </c>
      <c r="H288" t="s">
        <v>28</v>
      </c>
    </row>
    <row r="289" spans="1:8" x14ac:dyDescent="0.35">
      <c r="A289" s="4" t="s">
        <v>707</v>
      </c>
      <c r="B289">
        <v>2016</v>
      </c>
      <c r="C289" t="s">
        <v>1499</v>
      </c>
      <c r="D289" t="s">
        <v>1500</v>
      </c>
      <c r="E289" t="s">
        <v>1501</v>
      </c>
      <c r="F289" t="s">
        <v>1502</v>
      </c>
      <c r="G289" s="11" t="s">
        <v>1503</v>
      </c>
      <c r="H289" t="s">
        <v>41</v>
      </c>
    </row>
    <row r="290" spans="1:8" x14ac:dyDescent="0.35">
      <c r="A290" s="4" t="s">
        <v>707</v>
      </c>
      <c r="B290">
        <v>2008</v>
      </c>
      <c r="C290" t="s">
        <v>36</v>
      </c>
      <c r="D290" t="s">
        <v>708</v>
      </c>
      <c r="E290" t="s">
        <v>709</v>
      </c>
      <c r="F290">
        <v>323</v>
      </c>
      <c r="H290" t="s">
        <v>41</v>
      </c>
    </row>
    <row r="291" spans="1:8" x14ac:dyDescent="0.35">
      <c r="A291" s="4" t="s">
        <v>707</v>
      </c>
      <c r="B291">
        <v>2008</v>
      </c>
      <c r="C291" t="s">
        <v>36</v>
      </c>
      <c r="D291" t="s">
        <v>710</v>
      </c>
      <c r="E291" t="s">
        <v>711</v>
      </c>
      <c r="F291">
        <v>354</v>
      </c>
      <c r="H291" t="s">
        <v>41</v>
      </c>
    </row>
    <row r="292" spans="1:8" x14ac:dyDescent="0.35">
      <c r="A292" s="4" t="s">
        <v>707</v>
      </c>
      <c r="B292">
        <v>2008</v>
      </c>
      <c r="C292" t="s">
        <v>36</v>
      </c>
      <c r="D292" t="s">
        <v>712</v>
      </c>
      <c r="E292" t="s">
        <v>711</v>
      </c>
      <c r="F292">
        <v>356</v>
      </c>
      <c r="H292" t="s">
        <v>41</v>
      </c>
    </row>
    <row r="293" spans="1:8" x14ac:dyDescent="0.35">
      <c r="A293" s="4" t="s">
        <v>707</v>
      </c>
      <c r="B293">
        <v>2008</v>
      </c>
      <c r="C293" t="s">
        <v>36</v>
      </c>
      <c r="D293" t="s">
        <v>713</v>
      </c>
      <c r="E293" t="s">
        <v>714</v>
      </c>
      <c r="F293" t="s">
        <v>715</v>
      </c>
      <c r="G293" t="s">
        <v>717</v>
      </c>
      <c r="H293" t="s">
        <v>41</v>
      </c>
    </row>
    <row r="294" spans="1:8" x14ac:dyDescent="0.35">
      <c r="A294" s="4" t="s">
        <v>707</v>
      </c>
      <c r="B294">
        <v>2003</v>
      </c>
      <c r="C294" t="s">
        <v>36</v>
      </c>
      <c r="D294" t="s">
        <v>718</v>
      </c>
      <c r="E294" t="s">
        <v>711</v>
      </c>
      <c r="F294">
        <v>289</v>
      </c>
      <c r="H294" t="s">
        <v>28</v>
      </c>
    </row>
    <row r="295" spans="1:8" x14ac:dyDescent="0.35">
      <c r="A295" s="4" t="s">
        <v>707</v>
      </c>
      <c r="B295">
        <v>2003</v>
      </c>
      <c r="C295" t="s">
        <v>148</v>
      </c>
      <c r="D295" t="s">
        <v>719</v>
      </c>
      <c r="E295" t="s">
        <v>720</v>
      </c>
      <c r="F295">
        <v>206</v>
      </c>
      <c r="H295" t="s">
        <v>28</v>
      </c>
    </row>
    <row r="296" spans="1:8" x14ac:dyDescent="0.35">
      <c r="A296" s="4" t="s">
        <v>707</v>
      </c>
      <c r="B296">
        <v>2000</v>
      </c>
      <c r="C296" t="s">
        <v>148</v>
      </c>
      <c r="D296" t="s">
        <v>721</v>
      </c>
      <c r="F296">
        <v>140</v>
      </c>
      <c r="G296" t="s">
        <v>722</v>
      </c>
      <c r="H296" t="s">
        <v>28</v>
      </c>
    </row>
    <row r="297" spans="1:8" x14ac:dyDescent="0.35">
      <c r="A297" s="4" t="s">
        <v>707</v>
      </c>
      <c r="B297">
        <v>2000</v>
      </c>
      <c r="C297" t="s">
        <v>148</v>
      </c>
      <c r="D297" t="s">
        <v>723</v>
      </c>
      <c r="E297" t="s">
        <v>720</v>
      </c>
      <c r="F297">
        <v>169</v>
      </c>
      <c r="G297" t="s">
        <v>724</v>
      </c>
      <c r="H297" t="s">
        <v>28</v>
      </c>
    </row>
    <row r="298" spans="1:8" x14ac:dyDescent="0.35">
      <c r="A298" s="4" t="s">
        <v>725</v>
      </c>
      <c r="B298">
        <v>2016</v>
      </c>
      <c r="C298" t="s">
        <v>1504</v>
      </c>
      <c r="D298" t="s">
        <v>1505</v>
      </c>
      <c r="E298" t="s">
        <v>1493</v>
      </c>
      <c r="F298">
        <v>1924</v>
      </c>
      <c r="G298" t="s">
        <v>1506</v>
      </c>
      <c r="H298" t="s">
        <v>28</v>
      </c>
    </row>
    <row r="299" spans="1:8" x14ac:dyDescent="0.35">
      <c r="A299" s="4" t="s">
        <v>725</v>
      </c>
      <c r="B299">
        <v>2013</v>
      </c>
      <c r="C299" t="s">
        <v>640</v>
      </c>
      <c r="D299" t="s">
        <v>133</v>
      </c>
      <c r="E299" t="s">
        <v>135</v>
      </c>
      <c r="F299">
        <v>1006</v>
      </c>
      <c r="G299" t="s">
        <v>322</v>
      </c>
      <c r="H299" t="s">
        <v>28</v>
      </c>
    </row>
    <row r="300" spans="1:8" x14ac:dyDescent="0.35">
      <c r="A300" s="4" t="s">
        <v>725</v>
      </c>
      <c r="B300">
        <v>2007</v>
      </c>
      <c r="C300" t="s">
        <v>640</v>
      </c>
      <c r="D300" t="s">
        <v>726</v>
      </c>
      <c r="E300" t="s">
        <v>727</v>
      </c>
      <c r="F300">
        <v>3257</v>
      </c>
      <c r="G300" t="s">
        <v>728</v>
      </c>
      <c r="H300" t="s">
        <v>28</v>
      </c>
    </row>
    <row r="301" spans="1:8" x14ac:dyDescent="0.35">
      <c r="A301" s="4" t="s">
        <v>725</v>
      </c>
      <c r="B301">
        <v>2003</v>
      </c>
      <c r="C301" t="s">
        <v>640</v>
      </c>
      <c r="D301" t="s">
        <v>703</v>
      </c>
      <c r="E301" t="s">
        <v>53</v>
      </c>
      <c r="F301">
        <v>5065</v>
      </c>
      <c r="G301" t="s">
        <v>729</v>
      </c>
      <c r="H301" t="s">
        <v>28</v>
      </c>
    </row>
    <row r="302" spans="1:8" x14ac:dyDescent="0.35">
      <c r="A302" s="4" t="s">
        <v>725</v>
      </c>
      <c r="B302">
        <v>2000</v>
      </c>
      <c r="C302" t="s">
        <v>640</v>
      </c>
      <c r="D302" t="s">
        <v>25</v>
      </c>
      <c r="E302" t="s">
        <v>69</v>
      </c>
      <c r="F302">
        <v>956</v>
      </c>
      <c r="G302" t="s">
        <v>729</v>
      </c>
      <c r="H302" t="s">
        <v>28</v>
      </c>
    </row>
    <row r="303" spans="1:8" x14ac:dyDescent="0.35">
      <c r="A303" s="4" t="s">
        <v>737</v>
      </c>
      <c r="B303">
        <v>2012</v>
      </c>
      <c r="C303" t="s">
        <v>730</v>
      </c>
      <c r="D303" t="s">
        <v>252</v>
      </c>
      <c r="E303" t="s">
        <v>253</v>
      </c>
      <c r="F303">
        <v>5571</v>
      </c>
      <c r="G303" t="s">
        <v>735</v>
      </c>
      <c r="H303" t="s">
        <v>28</v>
      </c>
    </row>
    <row r="304" spans="1:8" x14ac:dyDescent="0.35">
      <c r="A304" s="4" t="s">
        <v>737</v>
      </c>
      <c r="B304">
        <v>2012</v>
      </c>
      <c r="C304" t="s">
        <v>730</v>
      </c>
      <c r="D304" t="s">
        <v>731</v>
      </c>
      <c r="E304" t="s">
        <v>256</v>
      </c>
      <c r="F304">
        <v>17355</v>
      </c>
      <c r="G304" t="s">
        <v>736</v>
      </c>
      <c r="H304" t="s">
        <v>28</v>
      </c>
    </row>
    <row r="305" spans="1:8" x14ac:dyDescent="0.35">
      <c r="A305" s="4" t="s">
        <v>737</v>
      </c>
      <c r="B305">
        <v>2012</v>
      </c>
      <c r="C305" t="s">
        <v>732</v>
      </c>
      <c r="D305" t="s">
        <v>704</v>
      </c>
      <c r="E305" t="s">
        <v>733</v>
      </c>
      <c r="F305">
        <v>6575</v>
      </c>
      <c r="G305" t="s">
        <v>734</v>
      </c>
      <c r="H305" t="s">
        <v>28</v>
      </c>
    </row>
    <row r="306" spans="1:8" s="15" customFormat="1" x14ac:dyDescent="0.35">
      <c r="A306" s="15" t="s">
        <v>739</v>
      </c>
      <c r="B306" s="15">
        <v>2007</v>
      </c>
      <c r="C306" s="15" t="s">
        <v>181</v>
      </c>
      <c r="D306" s="15" t="s">
        <v>514</v>
      </c>
      <c r="E306" s="15" t="s">
        <v>211</v>
      </c>
      <c r="F306" s="15">
        <v>29610</v>
      </c>
      <c r="G306" s="15" t="s">
        <v>740</v>
      </c>
      <c r="H306" s="15" t="s">
        <v>28</v>
      </c>
    </row>
    <row r="307" spans="1:8" x14ac:dyDescent="0.35">
      <c r="A307" s="4" t="s">
        <v>739</v>
      </c>
      <c r="B307">
        <v>2007</v>
      </c>
      <c r="C307" t="s">
        <v>742</v>
      </c>
      <c r="D307" t="s">
        <v>679</v>
      </c>
      <c r="E307" t="s">
        <v>741</v>
      </c>
      <c r="F307">
        <v>22215</v>
      </c>
      <c r="G307" t="s">
        <v>216</v>
      </c>
      <c r="H307" t="s">
        <v>28</v>
      </c>
    </row>
    <row r="308" spans="1:8" x14ac:dyDescent="0.35">
      <c r="A308" s="4" t="s">
        <v>739</v>
      </c>
      <c r="B308">
        <v>2007</v>
      </c>
      <c r="C308" t="s">
        <v>676</v>
      </c>
      <c r="D308" t="s">
        <v>518</v>
      </c>
      <c r="E308" t="s">
        <v>520</v>
      </c>
      <c r="F308">
        <v>1645</v>
      </c>
      <c r="G308" t="s">
        <v>519</v>
      </c>
      <c r="H308" t="s">
        <v>28</v>
      </c>
    </row>
    <row r="309" spans="1:8" x14ac:dyDescent="0.35">
      <c r="A309" s="4" t="s">
        <v>739</v>
      </c>
      <c r="B309">
        <v>2007</v>
      </c>
      <c r="C309" t="s">
        <v>743</v>
      </c>
      <c r="D309" t="s">
        <v>686</v>
      </c>
      <c r="F309">
        <v>6741</v>
      </c>
      <c r="G309" t="s">
        <v>689</v>
      </c>
      <c r="H309" t="s">
        <v>28</v>
      </c>
    </row>
    <row r="310" spans="1:8" x14ac:dyDescent="0.35">
      <c r="A310" s="4" t="s">
        <v>739</v>
      </c>
      <c r="B310">
        <v>2007</v>
      </c>
      <c r="C310" t="s">
        <v>744</v>
      </c>
      <c r="D310" t="s">
        <v>690</v>
      </c>
      <c r="E310" t="s">
        <v>195</v>
      </c>
      <c r="F310">
        <v>30768</v>
      </c>
      <c r="G310" t="s">
        <v>198</v>
      </c>
      <c r="H310" t="s">
        <v>28</v>
      </c>
    </row>
    <row r="311" spans="1:8" x14ac:dyDescent="0.35">
      <c r="A311" s="4" t="s">
        <v>739</v>
      </c>
      <c r="B311">
        <v>2007</v>
      </c>
      <c r="C311" t="s">
        <v>181</v>
      </c>
      <c r="D311" t="s">
        <v>745</v>
      </c>
      <c r="E311" t="s">
        <v>195</v>
      </c>
      <c r="F311">
        <v>6460</v>
      </c>
      <c r="G311" t="s">
        <v>512</v>
      </c>
      <c r="H311" t="s">
        <v>28</v>
      </c>
    </row>
    <row r="312" spans="1:8" x14ac:dyDescent="0.35">
      <c r="A312" s="4" t="s">
        <v>739</v>
      </c>
      <c r="B312">
        <v>2007</v>
      </c>
      <c r="C312" t="s">
        <v>744</v>
      </c>
      <c r="D312" t="s">
        <v>746</v>
      </c>
      <c r="E312" t="s">
        <v>195</v>
      </c>
      <c r="F312">
        <v>90547</v>
      </c>
      <c r="G312" t="s">
        <v>198</v>
      </c>
      <c r="H312" t="s">
        <v>28</v>
      </c>
    </row>
    <row r="313" spans="1:8" x14ac:dyDescent="0.35">
      <c r="A313" s="4" t="s">
        <v>739</v>
      </c>
      <c r="B313">
        <v>2007</v>
      </c>
      <c r="C313" t="s">
        <v>179</v>
      </c>
      <c r="D313" t="s">
        <v>746</v>
      </c>
      <c r="F313">
        <v>30196</v>
      </c>
      <c r="G313" t="s">
        <v>747</v>
      </c>
      <c r="H313" t="s">
        <v>28</v>
      </c>
    </row>
    <row r="314" spans="1:8" x14ac:dyDescent="0.35">
      <c r="A314" s="4" t="s">
        <v>739</v>
      </c>
      <c r="B314">
        <v>2007</v>
      </c>
      <c r="C314" t="s">
        <v>181</v>
      </c>
      <c r="D314" s="5">
        <v>38930</v>
      </c>
      <c r="E314" t="s">
        <v>462</v>
      </c>
      <c r="F314">
        <v>84000</v>
      </c>
      <c r="G314" t="s">
        <v>748</v>
      </c>
      <c r="H314" t="s">
        <v>28</v>
      </c>
    </row>
    <row r="315" spans="1:8" x14ac:dyDescent="0.35">
      <c r="A315" s="4" t="s">
        <v>739</v>
      </c>
      <c r="B315">
        <v>2007</v>
      </c>
      <c r="F315">
        <v>120743</v>
      </c>
      <c r="G315" t="s">
        <v>749</v>
      </c>
      <c r="H315" t="s">
        <v>28</v>
      </c>
    </row>
    <row r="316" spans="1:8" x14ac:dyDescent="0.35">
      <c r="A316" s="4" t="s">
        <v>750</v>
      </c>
      <c r="B316">
        <v>2016</v>
      </c>
      <c r="C316" t="s">
        <v>553</v>
      </c>
      <c r="D316" t="s">
        <v>1496</v>
      </c>
      <c r="E316" t="s">
        <v>1493</v>
      </c>
      <c r="F316">
        <v>101305</v>
      </c>
      <c r="G316" s="11" t="s">
        <v>1507</v>
      </c>
      <c r="H316" s="11" t="s">
        <v>28</v>
      </c>
    </row>
    <row r="317" spans="1:8" x14ac:dyDescent="0.35">
      <c r="A317" s="4" t="s">
        <v>750</v>
      </c>
      <c r="B317">
        <v>2012</v>
      </c>
      <c r="C317" t="s">
        <v>30</v>
      </c>
      <c r="D317">
        <v>2008</v>
      </c>
      <c r="E317" t="s">
        <v>35</v>
      </c>
      <c r="F317">
        <v>62447</v>
      </c>
      <c r="H317" t="s">
        <v>753</v>
      </c>
    </row>
    <row r="318" spans="1:8" x14ac:dyDescent="0.35">
      <c r="A318" s="4" t="s">
        <v>750</v>
      </c>
      <c r="B318">
        <v>2012</v>
      </c>
      <c r="C318" t="s">
        <v>30</v>
      </c>
      <c r="D318">
        <v>2009</v>
      </c>
      <c r="E318" t="s">
        <v>751</v>
      </c>
      <c r="F318">
        <v>183396</v>
      </c>
      <c r="H318" t="s">
        <v>753</v>
      </c>
    </row>
    <row r="319" spans="1:8" x14ac:dyDescent="0.35">
      <c r="A319" s="4" t="s">
        <v>750</v>
      </c>
      <c r="B319">
        <v>2012</v>
      </c>
      <c r="C319" t="s">
        <v>30</v>
      </c>
      <c r="F319">
        <v>107016</v>
      </c>
      <c r="G319" t="s">
        <v>752</v>
      </c>
      <c r="H319" t="s">
        <v>753</v>
      </c>
    </row>
    <row r="320" spans="1:8" x14ac:dyDescent="0.35">
      <c r="A320" s="4" t="s">
        <v>750</v>
      </c>
      <c r="B320">
        <v>2010</v>
      </c>
      <c r="C320" t="s">
        <v>30</v>
      </c>
      <c r="D320">
        <v>2005</v>
      </c>
      <c r="E320" t="s">
        <v>44</v>
      </c>
      <c r="F320">
        <v>11714</v>
      </c>
      <c r="H320" t="s">
        <v>753</v>
      </c>
    </row>
    <row r="321" spans="1:8" x14ac:dyDescent="0.35">
      <c r="A321" s="4" t="s">
        <v>750</v>
      </c>
      <c r="B321">
        <v>2010</v>
      </c>
      <c r="F321">
        <v>27046</v>
      </c>
      <c r="G321" t="s">
        <v>322</v>
      </c>
      <c r="H321" t="s">
        <v>753</v>
      </c>
    </row>
    <row r="322" spans="1:8" x14ac:dyDescent="0.35">
      <c r="A322" s="4" t="s">
        <v>750</v>
      </c>
      <c r="B322">
        <v>2008</v>
      </c>
      <c r="C322" t="s">
        <v>754</v>
      </c>
      <c r="D322">
        <v>2001</v>
      </c>
      <c r="E322" t="s">
        <v>43</v>
      </c>
      <c r="F322">
        <v>20076</v>
      </c>
      <c r="G322" t="s">
        <v>755</v>
      </c>
      <c r="H322" t="s">
        <v>753</v>
      </c>
    </row>
    <row r="323" spans="1:8" x14ac:dyDescent="0.35">
      <c r="A323" s="4" t="s">
        <v>750</v>
      </c>
      <c r="B323">
        <v>2008</v>
      </c>
      <c r="F323">
        <v>15335</v>
      </c>
      <c r="G323" t="s">
        <v>329</v>
      </c>
      <c r="H323" t="s">
        <v>753</v>
      </c>
    </row>
    <row r="324" spans="1:8" x14ac:dyDescent="0.35">
      <c r="A324" s="4" t="s">
        <v>750</v>
      </c>
      <c r="B324">
        <v>2007</v>
      </c>
      <c r="D324" t="s">
        <v>410</v>
      </c>
      <c r="E324" t="s">
        <v>53</v>
      </c>
      <c r="F324">
        <v>10799</v>
      </c>
      <c r="H324" t="s">
        <v>753</v>
      </c>
    </row>
    <row r="325" spans="1:8" x14ac:dyDescent="0.35">
      <c r="A325" s="4" t="s">
        <v>750</v>
      </c>
      <c r="B325">
        <v>2007</v>
      </c>
      <c r="D325">
        <v>1996</v>
      </c>
      <c r="E325" t="s">
        <v>53</v>
      </c>
      <c r="F325">
        <v>86414</v>
      </c>
      <c r="H325" t="s">
        <v>753</v>
      </c>
    </row>
    <row r="326" spans="1:8" x14ac:dyDescent="0.35">
      <c r="A326" s="4" t="s">
        <v>750</v>
      </c>
      <c r="B326">
        <v>2007</v>
      </c>
      <c r="D326">
        <v>2001</v>
      </c>
      <c r="E326" t="s">
        <v>53</v>
      </c>
      <c r="F326">
        <v>306</v>
      </c>
      <c r="H326" t="s">
        <v>753</v>
      </c>
    </row>
    <row r="327" spans="1:8" x14ac:dyDescent="0.35">
      <c r="A327" s="4" t="s">
        <v>750</v>
      </c>
      <c r="B327">
        <v>2007</v>
      </c>
      <c r="F327">
        <v>1893</v>
      </c>
      <c r="G327" t="s">
        <v>329</v>
      </c>
      <c r="H327" t="s">
        <v>753</v>
      </c>
    </row>
    <row r="328" spans="1:8" x14ac:dyDescent="0.35">
      <c r="A328" s="4" t="s">
        <v>750</v>
      </c>
      <c r="B328">
        <v>2003</v>
      </c>
      <c r="D328" t="s">
        <v>25</v>
      </c>
      <c r="E328" t="s">
        <v>53</v>
      </c>
      <c r="F328">
        <v>43360</v>
      </c>
      <c r="G328" t="s">
        <v>729</v>
      </c>
      <c r="H328" t="s">
        <v>753</v>
      </c>
    </row>
    <row r="329" spans="1:8" x14ac:dyDescent="0.35">
      <c r="A329" s="4" t="s">
        <v>750</v>
      </c>
      <c r="B329">
        <v>2000</v>
      </c>
      <c r="C329" t="s">
        <v>756</v>
      </c>
      <c r="D329" t="s">
        <v>25</v>
      </c>
      <c r="E329" t="s">
        <v>69</v>
      </c>
      <c r="F329">
        <v>32239</v>
      </c>
      <c r="G329" t="s">
        <v>729</v>
      </c>
      <c r="H329" t="s">
        <v>753</v>
      </c>
    </row>
    <row r="330" spans="1:8" x14ac:dyDescent="0.35">
      <c r="A330" s="4" t="s">
        <v>757</v>
      </c>
      <c r="B330">
        <v>2016</v>
      </c>
      <c r="C330" t="s">
        <v>1504</v>
      </c>
      <c r="D330" t="s">
        <v>1508</v>
      </c>
      <c r="E330" t="s">
        <v>1493</v>
      </c>
      <c r="F330" s="3">
        <v>969861</v>
      </c>
      <c r="G330" t="s">
        <v>1509</v>
      </c>
      <c r="H330" t="s">
        <v>758</v>
      </c>
    </row>
    <row r="331" spans="1:8" x14ac:dyDescent="0.35">
      <c r="A331" s="4" t="s">
        <v>757</v>
      </c>
      <c r="B331">
        <v>2010</v>
      </c>
      <c r="C331" t="s">
        <v>640</v>
      </c>
      <c r="D331" t="s">
        <v>133</v>
      </c>
      <c r="E331" t="s">
        <v>135</v>
      </c>
      <c r="F331">
        <v>411211</v>
      </c>
      <c r="G331" t="s">
        <v>728</v>
      </c>
      <c r="H331" t="s">
        <v>758</v>
      </c>
    </row>
    <row r="332" spans="1:8" x14ac:dyDescent="0.35">
      <c r="A332" s="4" t="s">
        <v>757</v>
      </c>
      <c r="B332">
        <v>2008</v>
      </c>
      <c r="C332" t="s">
        <v>640</v>
      </c>
      <c r="D332" t="s">
        <v>140</v>
      </c>
      <c r="E332" t="s">
        <v>141</v>
      </c>
      <c r="F332">
        <v>392733</v>
      </c>
      <c r="G332" t="s">
        <v>728</v>
      </c>
      <c r="H332" t="s">
        <v>758</v>
      </c>
    </row>
    <row r="333" spans="1:8" x14ac:dyDescent="0.35">
      <c r="A333" s="4" t="s">
        <v>757</v>
      </c>
      <c r="B333">
        <v>2007</v>
      </c>
      <c r="C333" t="s">
        <v>640</v>
      </c>
      <c r="D333" t="s">
        <v>140</v>
      </c>
      <c r="E333" t="s">
        <v>44</v>
      </c>
      <c r="F333">
        <v>487622</v>
      </c>
      <c r="G333" t="s">
        <v>728</v>
      </c>
      <c r="H333" t="s">
        <v>758</v>
      </c>
    </row>
    <row r="334" spans="1:8" x14ac:dyDescent="0.35">
      <c r="A334" s="4" t="s">
        <v>757</v>
      </c>
      <c r="B334">
        <v>2003</v>
      </c>
      <c r="C334" t="s">
        <v>640</v>
      </c>
      <c r="D334" t="s">
        <v>759</v>
      </c>
      <c r="E334" t="s">
        <v>668</v>
      </c>
      <c r="F334">
        <v>449846</v>
      </c>
      <c r="G334" t="s">
        <v>729</v>
      </c>
      <c r="H334" t="s">
        <v>758</v>
      </c>
    </row>
    <row r="335" spans="1:8" x14ac:dyDescent="0.35">
      <c r="A335" s="4" t="s">
        <v>757</v>
      </c>
      <c r="B335">
        <v>2000</v>
      </c>
      <c r="C335" t="s">
        <v>760</v>
      </c>
      <c r="D335" t="s">
        <v>25</v>
      </c>
      <c r="E335" t="s">
        <v>69</v>
      </c>
      <c r="F335">
        <v>373573</v>
      </c>
      <c r="G335" t="s">
        <v>729</v>
      </c>
      <c r="H335" t="s">
        <v>758</v>
      </c>
    </row>
    <row r="336" spans="1:8" x14ac:dyDescent="0.35">
      <c r="A336" s="4" t="s">
        <v>761</v>
      </c>
      <c r="B336">
        <v>2015</v>
      </c>
      <c r="C336" t="s">
        <v>762</v>
      </c>
      <c r="D336" t="s">
        <v>201</v>
      </c>
      <c r="E336" t="s">
        <v>196</v>
      </c>
      <c r="F336">
        <v>173486</v>
      </c>
      <c r="G336" t="s">
        <v>763</v>
      </c>
      <c r="H336" t="s">
        <v>28</v>
      </c>
    </row>
    <row r="337" spans="1:8" x14ac:dyDescent="0.35">
      <c r="A337" s="4" t="s">
        <v>761</v>
      </c>
      <c r="B337">
        <v>2015</v>
      </c>
      <c r="C337" t="s">
        <v>764</v>
      </c>
      <c r="D337" t="s">
        <v>765</v>
      </c>
      <c r="E337" t="s">
        <v>180</v>
      </c>
      <c r="F337">
        <v>67191</v>
      </c>
      <c r="H337" t="s">
        <v>28</v>
      </c>
    </row>
    <row r="338" spans="1:8" x14ac:dyDescent="0.35">
      <c r="A338" s="4" t="s">
        <v>761</v>
      </c>
      <c r="B338">
        <v>2015</v>
      </c>
      <c r="C338" t="s">
        <v>179</v>
      </c>
      <c r="D338" t="s">
        <v>765</v>
      </c>
      <c r="F338">
        <v>2993</v>
      </c>
      <c r="G338" t="s">
        <v>766</v>
      </c>
      <c r="H338" t="s">
        <v>28</v>
      </c>
    </row>
    <row r="339" spans="1:8" x14ac:dyDescent="0.35">
      <c r="A339" s="4" t="s">
        <v>761</v>
      </c>
      <c r="B339">
        <v>2015</v>
      </c>
      <c r="F339">
        <v>70184</v>
      </c>
      <c r="G339" t="s">
        <v>767</v>
      </c>
      <c r="H339" t="s">
        <v>28</v>
      </c>
    </row>
    <row r="340" spans="1:8" x14ac:dyDescent="0.35">
      <c r="A340" s="4" t="s">
        <v>761</v>
      </c>
      <c r="B340">
        <v>2014</v>
      </c>
      <c r="C340" t="s">
        <v>181</v>
      </c>
      <c r="D340" s="5">
        <v>38930</v>
      </c>
      <c r="E340" t="s">
        <v>462</v>
      </c>
      <c r="F340">
        <v>84000</v>
      </c>
      <c r="G340" t="s">
        <v>768</v>
      </c>
      <c r="H340" t="s">
        <v>28</v>
      </c>
    </row>
    <row r="341" spans="1:8" x14ac:dyDescent="0.35">
      <c r="A341" s="4" t="s">
        <v>761</v>
      </c>
      <c r="B341">
        <v>2012</v>
      </c>
      <c r="C341" t="s">
        <v>744</v>
      </c>
      <c r="D341" t="s">
        <v>746</v>
      </c>
      <c r="E341" t="s">
        <v>195</v>
      </c>
      <c r="F341">
        <v>90547</v>
      </c>
      <c r="G341" t="s">
        <v>198</v>
      </c>
      <c r="H341" t="s">
        <v>28</v>
      </c>
    </row>
    <row r="342" spans="1:8" x14ac:dyDescent="0.35">
      <c r="A342" s="4" t="s">
        <v>761</v>
      </c>
      <c r="B342">
        <v>2012</v>
      </c>
      <c r="C342" t="s">
        <v>179</v>
      </c>
      <c r="D342" t="s">
        <v>746</v>
      </c>
      <c r="F342">
        <v>30196</v>
      </c>
      <c r="G342" t="s">
        <v>747</v>
      </c>
      <c r="H342" t="s">
        <v>28</v>
      </c>
    </row>
    <row r="343" spans="1:8" x14ac:dyDescent="0.35">
      <c r="A343" s="4" t="s">
        <v>761</v>
      </c>
      <c r="B343">
        <v>2012</v>
      </c>
      <c r="F343">
        <v>120743</v>
      </c>
      <c r="G343" t="s">
        <v>769</v>
      </c>
      <c r="H343" t="s">
        <v>28</v>
      </c>
    </row>
    <row r="344" spans="1:8" x14ac:dyDescent="0.35">
      <c r="A344" s="4" t="s">
        <v>761</v>
      </c>
      <c r="B344">
        <v>2011</v>
      </c>
      <c r="C344" t="s">
        <v>500</v>
      </c>
      <c r="D344" t="s">
        <v>201</v>
      </c>
      <c r="E344" t="s">
        <v>196</v>
      </c>
      <c r="F344">
        <v>53625</v>
      </c>
      <c r="G344" t="s">
        <v>770</v>
      </c>
      <c r="H344" t="s">
        <v>28</v>
      </c>
    </row>
    <row r="345" spans="1:8" x14ac:dyDescent="0.35">
      <c r="A345" s="4" t="s">
        <v>761</v>
      </c>
      <c r="B345">
        <v>2010</v>
      </c>
      <c r="C345" t="s">
        <v>181</v>
      </c>
      <c r="D345" t="s">
        <v>745</v>
      </c>
      <c r="E345" t="s">
        <v>195</v>
      </c>
      <c r="F345">
        <v>6460</v>
      </c>
      <c r="G345" t="s">
        <v>512</v>
      </c>
      <c r="H345" t="s">
        <v>28</v>
      </c>
    </row>
    <row r="346" spans="1:8" s="2" customFormat="1" x14ac:dyDescent="0.35">
      <c r="A346" s="2" t="s">
        <v>771</v>
      </c>
    </row>
    <row r="347" spans="1:8" s="4" customFormat="1" x14ac:dyDescent="0.35">
      <c r="A347" s="4" t="s">
        <v>772</v>
      </c>
      <c r="B347" s="4">
        <v>2016</v>
      </c>
      <c r="C347" s="4" t="s">
        <v>1504</v>
      </c>
      <c r="D347" s="4" t="s">
        <v>1508</v>
      </c>
      <c r="E347" s="4" t="s">
        <v>1493</v>
      </c>
      <c r="F347" s="4">
        <v>26556</v>
      </c>
      <c r="G347" s="4" t="s">
        <v>1510</v>
      </c>
      <c r="H347" s="4" t="s">
        <v>1511</v>
      </c>
    </row>
    <row r="348" spans="1:8" s="4" customFormat="1" x14ac:dyDescent="0.35">
      <c r="A348" s="4" t="s">
        <v>772</v>
      </c>
      <c r="B348" s="4">
        <v>2010</v>
      </c>
      <c r="D348" s="4">
        <v>1996</v>
      </c>
      <c r="E348" s="4" t="s">
        <v>773</v>
      </c>
      <c r="F348" s="4">
        <v>11347</v>
      </c>
      <c r="H348" s="4" t="s">
        <v>776</v>
      </c>
    </row>
    <row r="349" spans="1:8" x14ac:dyDescent="0.35">
      <c r="A349" s="4" t="s">
        <v>772</v>
      </c>
      <c r="B349">
        <v>2010</v>
      </c>
      <c r="D349">
        <v>2001</v>
      </c>
      <c r="E349" t="s">
        <v>773</v>
      </c>
      <c r="F349">
        <v>14937</v>
      </c>
      <c r="H349" t="s">
        <v>776</v>
      </c>
    </row>
    <row r="350" spans="1:8" x14ac:dyDescent="0.35">
      <c r="A350" s="4" t="s">
        <v>772</v>
      </c>
      <c r="B350">
        <v>2010</v>
      </c>
      <c r="D350">
        <v>2005</v>
      </c>
      <c r="E350" t="s">
        <v>773</v>
      </c>
      <c r="F350">
        <v>11100</v>
      </c>
      <c r="H350" t="s">
        <v>776</v>
      </c>
    </row>
    <row r="351" spans="1:8" x14ac:dyDescent="0.35">
      <c r="A351" s="4" t="s">
        <v>772</v>
      </c>
      <c r="B351">
        <v>2010</v>
      </c>
      <c r="D351">
        <v>2008</v>
      </c>
      <c r="E351" t="s">
        <v>773</v>
      </c>
      <c r="F351">
        <v>6258</v>
      </c>
      <c r="H351" t="s">
        <v>776</v>
      </c>
    </row>
    <row r="352" spans="1:8" x14ac:dyDescent="0.35">
      <c r="A352" s="4" t="s">
        <v>772</v>
      </c>
      <c r="B352">
        <v>2010</v>
      </c>
      <c r="C352" t="s">
        <v>774</v>
      </c>
      <c r="D352" t="s">
        <v>133</v>
      </c>
      <c r="E352" t="s">
        <v>135</v>
      </c>
      <c r="F352">
        <v>8334</v>
      </c>
      <c r="G352" t="s">
        <v>775</v>
      </c>
      <c r="H352" t="s">
        <v>776</v>
      </c>
    </row>
    <row r="353" spans="1:8" x14ac:dyDescent="0.35">
      <c r="A353" s="4" t="s">
        <v>772</v>
      </c>
      <c r="B353">
        <v>2008</v>
      </c>
      <c r="C353" t="s">
        <v>774</v>
      </c>
      <c r="D353" t="s">
        <v>140</v>
      </c>
      <c r="E353" t="s">
        <v>141</v>
      </c>
      <c r="F353">
        <v>12876</v>
      </c>
      <c r="G353" t="s">
        <v>775</v>
      </c>
      <c r="H353" t="s">
        <v>776</v>
      </c>
    </row>
    <row r="354" spans="1:8" x14ac:dyDescent="0.35">
      <c r="A354" s="4" t="s">
        <v>772</v>
      </c>
      <c r="B354">
        <v>2003</v>
      </c>
      <c r="C354" t="s">
        <v>774</v>
      </c>
      <c r="D354" t="s">
        <v>137</v>
      </c>
      <c r="E354" t="s">
        <v>668</v>
      </c>
      <c r="F354">
        <v>20362</v>
      </c>
      <c r="G354" t="s">
        <v>777</v>
      </c>
      <c r="H354" t="s">
        <v>776</v>
      </c>
    </row>
    <row r="355" spans="1:8" x14ac:dyDescent="0.35">
      <c r="A355" s="4" t="s">
        <v>778</v>
      </c>
      <c r="B355">
        <v>2016</v>
      </c>
      <c r="C355" t="s">
        <v>1504</v>
      </c>
      <c r="D355" t="s">
        <v>1508</v>
      </c>
      <c r="E355" t="s">
        <v>1493</v>
      </c>
      <c r="F355">
        <v>6336</v>
      </c>
      <c r="G355" t="s">
        <v>1512</v>
      </c>
      <c r="H355" t="s">
        <v>1511</v>
      </c>
    </row>
    <row r="356" spans="1:8" x14ac:dyDescent="0.35">
      <c r="A356" s="4" t="s">
        <v>778</v>
      </c>
      <c r="B356">
        <v>2010</v>
      </c>
      <c r="C356" t="s">
        <v>640</v>
      </c>
      <c r="D356" t="s">
        <v>779</v>
      </c>
      <c r="E356" t="s">
        <v>135</v>
      </c>
      <c r="F356">
        <v>6272</v>
      </c>
      <c r="G356" t="s">
        <v>782</v>
      </c>
      <c r="H356" t="s">
        <v>780</v>
      </c>
    </row>
    <row r="357" spans="1:8" x14ac:dyDescent="0.35">
      <c r="A357" s="4" t="s">
        <v>778</v>
      </c>
      <c r="B357">
        <v>2008</v>
      </c>
      <c r="C357" t="s">
        <v>640</v>
      </c>
      <c r="D357" t="s">
        <v>781</v>
      </c>
      <c r="E357" t="s">
        <v>141</v>
      </c>
      <c r="F357">
        <v>11621</v>
      </c>
      <c r="G357" t="s">
        <v>782</v>
      </c>
      <c r="H357" t="s">
        <v>780</v>
      </c>
    </row>
    <row r="358" spans="1:8" x14ac:dyDescent="0.35">
      <c r="A358" s="4" t="s">
        <v>778</v>
      </c>
      <c r="B358">
        <v>2007</v>
      </c>
      <c r="C358" t="s">
        <v>640</v>
      </c>
      <c r="D358" t="s">
        <v>781</v>
      </c>
      <c r="E358" t="s">
        <v>727</v>
      </c>
      <c r="F358">
        <v>12093</v>
      </c>
      <c r="G358" t="s">
        <v>782</v>
      </c>
      <c r="H358" t="s">
        <v>776</v>
      </c>
    </row>
    <row r="359" spans="1:8" x14ac:dyDescent="0.35">
      <c r="A359" s="4" t="s">
        <v>778</v>
      </c>
      <c r="B359">
        <v>2003</v>
      </c>
      <c r="C359" t="s">
        <v>640</v>
      </c>
      <c r="D359" t="s">
        <v>783</v>
      </c>
      <c r="E359" t="s">
        <v>668</v>
      </c>
      <c r="F359">
        <v>16066</v>
      </c>
      <c r="G359" t="s">
        <v>729</v>
      </c>
      <c r="H359" t="s">
        <v>776</v>
      </c>
    </row>
    <row r="360" spans="1:8" x14ac:dyDescent="0.35">
      <c r="A360" s="4" t="s">
        <v>778</v>
      </c>
      <c r="B360">
        <v>2003</v>
      </c>
      <c r="C360" t="s">
        <v>640</v>
      </c>
      <c r="D360" t="s">
        <v>402</v>
      </c>
      <c r="E360" t="s">
        <v>69</v>
      </c>
      <c r="F360">
        <v>16483</v>
      </c>
      <c r="G360" t="s">
        <v>729</v>
      </c>
      <c r="H360" t="s">
        <v>776</v>
      </c>
    </row>
    <row r="361" spans="1:8" x14ac:dyDescent="0.35">
      <c r="A361" s="4" t="s">
        <v>784</v>
      </c>
      <c r="B361">
        <v>2015</v>
      </c>
      <c r="C361" t="s">
        <v>665</v>
      </c>
      <c r="D361" t="s">
        <v>589</v>
      </c>
      <c r="F361">
        <v>2442</v>
      </c>
      <c r="G361" t="s">
        <v>785</v>
      </c>
      <c r="H361" t="s">
        <v>28</v>
      </c>
    </row>
    <row r="362" spans="1:8" x14ac:dyDescent="0.35">
      <c r="A362" s="4" t="s">
        <v>784</v>
      </c>
      <c r="B362">
        <v>2012</v>
      </c>
      <c r="C362" t="s">
        <v>251</v>
      </c>
      <c r="D362" t="s">
        <v>787</v>
      </c>
      <c r="E362" t="s">
        <v>253</v>
      </c>
      <c r="F362">
        <v>2749</v>
      </c>
      <c r="G362" t="s">
        <v>788</v>
      </c>
      <c r="H362" t="s">
        <v>28</v>
      </c>
    </row>
    <row r="363" spans="1:8" x14ac:dyDescent="0.35">
      <c r="A363" s="4" t="s">
        <v>784</v>
      </c>
      <c r="B363">
        <v>2012</v>
      </c>
      <c r="C363" t="s">
        <v>251</v>
      </c>
      <c r="D363" t="s">
        <v>789</v>
      </c>
      <c r="E363" t="s">
        <v>256</v>
      </c>
      <c r="F363">
        <v>2169</v>
      </c>
      <c r="G363" t="s">
        <v>788</v>
      </c>
      <c r="H363" t="s">
        <v>28</v>
      </c>
    </row>
    <row r="364" spans="1:8" x14ac:dyDescent="0.35">
      <c r="A364" s="4" t="s">
        <v>784</v>
      </c>
      <c r="B364">
        <v>2012</v>
      </c>
      <c r="C364" t="s">
        <v>665</v>
      </c>
      <c r="D364" t="s">
        <v>257</v>
      </c>
      <c r="E364" t="s">
        <v>258</v>
      </c>
      <c r="F364">
        <v>1589</v>
      </c>
      <c r="G364" t="s">
        <v>790</v>
      </c>
      <c r="H364" t="s">
        <v>28</v>
      </c>
    </row>
    <row r="365" spans="1:8" x14ac:dyDescent="0.35">
      <c r="A365" s="4" t="s">
        <v>784</v>
      </c>
      <c r="B365">
        <v>1995</v>
      </c>
      <c r="C365" t="s">
        <v>251</v>
      </c>
      <c r="D365">
        <v>1991</v>
      </c>
      <c r="E365" t="s">
        <v>253</v>
      </c>
      <c r="F365">
        <v>667</v>
      </c>
      <c r="H365" t="s">
        <v>28</v>
      </c>
    </row>
    <row r="366" spans="1:8" x14ac:dyDescent="0.35">
      <c r="A366" s="4" t="s">
        <v>784</v>
      </c>
      <c r="B366">
        <v>1995</v>
      </c>
      <c r="C366" t="s">
        <v>251</v>
      </c>
      <c r="D366">
        <v>1992</v>
      </c>
      <c r="E366" t="s">
        <v>253</v>
      </c>
      <c r="F366">
        <v>2325</v>
      </c>
      <c r="H366" t="s">
        <v>28</v>
      </c>
    </row>
    <row r="367" spans="1:8" x14ac:dyDescent="0.35">
      <c r="A367" s="4" t="s">
        <v>784</v>
      </c>
      <c r="B367">
        <v>1995</v>
      </c>
      <c r="C367" t="s">
        <v>251</v>
      </c>
      <c r="D367">
        <v>1993</v>
      </c>
      <c r="E367" t="s">
        <v>253</v>
      </c>
      <c r="F367">
        <v>1408</v>
      </c>
      <c r="H367" t="s">
        <v>28</v>
      </c>
    </row>
    <row r="368" spans="1:8" x14ac:dyDescent="0.35">
      <c r="A368" s="4" t="s">
        <v>784</v>
      </c>
      <c r="B368">
        <v>1995</v>
      </c>
      <c r="C368" t="s">
        <v>251</v>
      </c>
      <c r="D368">
        <v>1994</v>
      </c>
      <c r="E368" t="s">
        <v>253</v>
      </c>
      <c r="F368">
        <v>6332</v>
      </c>
      <c r="H368" t="s">
        <v>28</v>
      </c>
    </row>
    <row r="369" spans="1:9" x14ac:dyDescent="0.35">
      <c r="A369" s="4" t="s">
        <v>791</v>
      </c>
      <c r="B369">
        <v>2015</v>
      </c>
      <c r="C369" t="s">
        <v>764</v>
      </c>
      <c r="D369" t="s">
        <v>792</v>
      </c>
      <c r="E369" t="s">
        <v>180</v>
      </c>
      <c r="F369">
        <v>15197</v>
      </c>
      <c r="G369" t="s">
        <v>793</v>
      </c>
      <c r="H369" t="s">
        <v>28</v>
      </c>
    </row>
    <row r="370" spans="1:9" x14ac:dyDescent="0.35">
      <c r="A370" s="4" t="s">
        <v>791</v>
      </c>
      <c r="B370">
        <v>2015</v>
      </c>
      <c r="C370" t="s">
        <v>179</v>
      </c>
      <c r="D370" t="s">
        <v>792</v>
      </c>
      <c r="F370">
        <v>3053</v>
      </c>
      <c r="G370" t="s">
        <v>794</v>
      </c>
      <c r="H370" t="s">
        <v>28</v>
      </c>
    </row>
    <row r="371" spans="1:9" x14ac:dyDescent="0.35">
      <c r="A371" s="4" t="s">
        <v>791</v>
      </c>
      <c r="B371">
        <v>2015</v>
      </c>
      <c r="F371">
        <v>18250</v>
      </c>
      <c r="G371" t="s">
        <v>795</v>
      </c>
      <c r="H371" t="s">
        <v>28</v>
      </c>
    </row>
    <row r="372" spans="1:9" x14ac:dyDescent="0.35">
      <c r="A372" s="4" t="s">
        <v>791</v>
      </c>
      <c r="B372">
        <v>2014</v>
      </c>
      <c r="C372" t="s">
        <v>181</v>
      </c>
      <c r="D372" s="5">
        <v>38930</v>
      </c>
      <c r="E372" t="s">
        <v>505</v>
      </c>
      <c r="F372">
        <v>14408</v>
      </c>
      <c r="G372" t="s">
        <v>796</v>
      </c>
      <c r="H372" t="s">
        <v>28</v>
      </c>
    </row>
    <row r="373" spans="1:9" x14ac:dyDescent="0.35">
      <c r="A373" s="4" t="s">
        <v>791</v>
      </c>
      <c r="B373">
        <v>2012</v>
      </c>
      <c r="C373" t="s">
        <v>646</v>
      </c>
      <c r="D373" t="s">
        <v>746</v>
      </c>
      <c r="E373" t="s">
        <v>195</v>
      </c>
      <c r="F373">
        <v>15054</v>
      </c>
      <c r="G373" t="s">
        <v>797</v>
      </c>
      <c r="H373" t="s">
        <v>28</v>
      </c>
      <c r="I373" t="s">
        <v>800</v>
      </c>
    </row>
    <row r="374" spans="1:9" x14ac:dyDescent="0.35">
      <c r="A374" s="4" t="s">
        <v>791</v>
      </c>
      <c r="B374">
        <v>2012</v>
      </c>
      <c r="C374" t="s">
        <v>179</v>
      </c>
      <c r="D374" t="s">
        <v>746</v>
      </c>
      <c r="F374">
        <v>5426</v>
      </c>
      <c r="G374" t="s">
        <v>798</v>
      </c>
      <c r="H374" t="s">
        <v>28</v>
      </c>
    </row>
    <row r="375" spans="1:9" x14ac:dyDescent="0.35">
      <c r="A375" s="4" t="s">
        <v>791</v>
      </c>
      <c r="B375">
        <v>2012</v>
      </c>
      <c r="F375">
        <v>20479</v>
      </c>
      <c r="G375" t="s">
        <v>799</v>
      </c>
      <c r="H375" t="s">
        <v>28</v>
      </c>
    </row>
    <row r="376" spans="1:9" x14ac:dyDescent="0.35">
      <c r="A376" s="4" t="s">
        <v>791</v>
      </c>
      <c r="B376">
        <v>2010</v>
      </c>
      <c r="C376" t="s">
        <v>181</v>
      </c>
      <c r="D376" t="s">
        <v>745</v>
      </c>
      <c r="E376" t="s">
        <v>195</v>
      </c>
      <c r="F376">
        <v>9311</v>
      </c>
      <c r="G376" t="s">
        <v>512</v>
      </c>
      <c r="H376" t="s">
        <v>28</v>
      </c>
    </row>
    <row r="377" spans="1:9" x14ac:dyDescent="0.35">
      <c r="A377" s="4" t="s">
        <v>791</v>
      </c>
      <c r="B377">
        <v>2008</v>
      </c>
      <c r="C377" t="s">
        <v>801</v>
      </c>
      <c r="D377" t="s">
        <v>514</v>
      </c>
      <c r="E377" t="s">
        <v>211</v>
      </c>
      <c r="F377">
        <v>4980</v>
      </c>
      <c r="G377" t="s">
        <v>740</v>
      </c>
      <c r="H377" t="s">
        <v>28</v>
      </c>
    </row>
    <row r="378" spans="1:9" x14ac:dyDescent="0.35">
      <c r="A378" s="4" t="s">
        <v>791</v>
      </c>
      <c r="B378">
        <v>2008</v>
      </c>
      <c r="C378" t="s">
        <v>802</v>
      </c>
      <c r="D378" t="s">
        <v>679</v>
      </c>
      <c r="E378" t="s">
        <v>680</v>
      </c>
      <c r="F378">
        <v>11017</v>
      </c>
      <c r="G378" t="s">
        <v>216</v>
      </c>
      <c r="H378" t="s">
        <v>28</v>
      </c>
      <c r="I378" t="s">
        <v>1484</v>
      </c>
    </row>
    <row r="379" spans="1:9" x14ac:dyDescent="0.35">
      <c r="A379" s="4" t="s">
        <v>791</v>
      </c>
      <c r="B379">
        <v>2008</v>
      </c>
      <c r="C379" t="s">
        <v>148</v>
      </c>
      <c r="D379" t="s">
        <v>803</v>
      </c>
      <c r="E379" t="s">
        <v>681</v>
      </c>
      <c r="F379" t="s">
        <v>804</v>
      </c>
      <c r="G379" t="s">
        <v>683</v>
      </c>
      <c r="H379" t="s">
        <v>28</v>
      </c>
    </row>
    <row r="380" spans="1:9" x14ac:dyDescent="0.35">
      <c r="A380" s="4" t="s">
        <v>791</v>
      </c>
      <c r="B380">
        <v>2008</v>
      </c>
      <c r="C380" t="s">
        <v>802</v>
      </c>
      <c r="D380" t="s">
        <v>518</v>
      </c>
      <c r="E380" t="s">
        <v>520</v>
      </c>
      <c r="F380">
        <v>212</v>
      </c>
      <c r="G380" t="s">
        <v>805</v>
      </c>
      <c r="H380" t="s">
        <v>28</v>
      </c>
    </row>
    <row r="381" spans="1:9" x14ac:dyDescent="0.35">
      <c r="A381" s="4" t="s">
        <v>791</v>
      </c>
      <c r="B381">
        <v>2008</v>
      </c>
      <c r="C381" t="s">
        <v>743</v>
      </c>
      <c r="D381" t="s">
        <v>686</v>
      </c>
      <c r="F381">
        <v>5587</v>
      </c>
      <c r="G381" t="s">
        <v>806</v>
      </c>
      <c r="H381" t="s">
        <v>28</v>
      </c>
    </row>
    <row r="382" spans="1:9" x14ac:dyDescent="0.35">
      <c r="A382" s="4" t="s">
        <v>791</v>
      </c>
      <c r="B382">
        <v>2008</v>
      </c>
      <c r="C382" t="s">
        <v>691</v>
      </c>
      <c r="D382" t="s">
        <v>690</v>
      </c>
      <c r="E382" t="s">
        <v>195</v>
      </c>
      <c r="F382">
        <v>18631</v>
      </c>
      <c r="G382" t="s">
        <v>198</v>
      </c>
      <c r="H382" t="s">
        <v>28</v>
      </c>
    </row>
    <row r="383" spans="1:9" x14ac:dyDescent="0.35">
      <c r="A383" s="4" t="s">
        <v>791</v>
      </c>
      <c r="B383">
        <v>2008</v>
      </c>
      <c r="C383" t="s">
        <v>802</v>
      </c>
      <c r="D383" t="s">
        <v>807</v>
      </c>
      <c r="E383" t="s">
        <v>693</v>
      </c>
      <c r="F383">
        <v>9533</v>
      </c>
      <c r="G383" t="s">
        <v>694</v>
      </c>
      <c r="H383" t="s">
        <v>28</v>
      </c>
    </row>
    <row r="384" spans="1:9" x14ac:dyDescent="0.35">
      <c r="A384" s="4" t="s">
        <v>791</v>
      </c>
      <c r="B384">
        <v>2008</v>
      </c>
      <c r="F384">
        <v>28164</v>
      </c>
      <c r="G384" t="s">
        <v>808</v>
      </c>
      <c r="H384" t="s">
        <v>28</v>
      </c>
    </row>
    <row r="385" spans="1:9" x14ac:dyDescent="0.35">
      <c r="A385" s="4" t="s">
        <v>791</v>
      </c>
      <c r="B385">
        <v>2005</v>
      </c>
      <c r="C385" t="s">
        <v>802</v>
      </c>
      <c r="D385" t="s">
        <v>807</v>
      </c>
      <c r="E385" t="s">
        <v>693</v>
      </c>
      <c r="F385">
        <v>10479</v>
      </c>
      <c r="G385" t="s">
        <v>694</v>
      </c>
      <c r="H385" t="s">
        <v>28</v>
      </c>
      <c r="I385" t="s">
        <v>809</v>
      </c>
    </row>
    <row r="386" spans="1:9" x14ac:dyDescent="0.35">
      <c r="A386" s="4" t="s">
        <v>791</v>
      </c>
      <c r="B386">
        <v>2005</v>
      </c>
      <c r="F386">
        <v>29110</v>
      </c>
      <c r="G386" t="s">
        <v>810</v>
      </c>
      <c r="H386" t="s">
        <v>28</v>
      </c>
    </row>
    <row r="387" spans="1:9" x14ac:dyDescent="0.35">
      <c r="A387" s="4" t="s">
        <v>791</v>
      </c>
      <c r="B387">
        <v>1995</v>
      </c>
      <c r="C387" t="s">
        <v>179</v>
      </c>
      <c r="D387">
        <v>1991</v>
      </c>
      <c r="F387">
        <v>5353</v>
      </c>
      <c r="G387" t="s">
        <v>216</v>
      </c>
      <c r="H387" t="s">
        <v>28</v>
      </c>
      <c r="I387" t="s">
        <v>1483</v>
      </c>
    </row>
    <row r="388" spans="1:9" x14ac:dyDescent="0.35">
      <c r="A388" s="4" t="s">
        <v>811</v>
      </c>
      <c r="B388">
        <v>2013</v>
      </c>
      <c r="C388" t="s">
        <v>812</v>
      </c>
      <c r="D388" t="s">
        <v>813</v>
      </c>
      <c r="E388" t="s">
        <v>814</v>
      </c>
      <c r="F388">
        <v>1665</v>
      </c>
      <c r="G388" t="s">
        <v>815</v>
      </c>
      <c r="H388" t="s">
        <v>28</v>
      </c>
    </row>
    <row r="389" spans="1:9" x14ac:dyDescent="0.35">
      <c r="A389" s="4" t="s">
        <v>811</v>
      </c>
      <c r="B389">
        <v>2013</v>
      </c>
      <c r="C389" t="s">
        <v>812</v>
      </c>
      <c r="D389" t="s">
        <v>813</v>
      </c>
      <c r="E389" t="s">
        <v>814</v>
      </c>
      <c r="F389">
        <v>198</v>
      </c>
      <c r="G389" t="s">
        <v>816</v>
      </c>
      <c r="H389" t="s">
        <v>28</v>
      </c>
    </row>
    <row r="390" spans="1:9" s="2" customFormat="1" x14ac:dyDescent="0.35">
      <c r="A390" s="2" t="s">
        <v>811</v>
      </c>
      <c r="B390" s="2">
        <v>2013</v>
      </c>
      <c r="C390" s="2" t="s">
        <v>213</v>
      </c>
      <c r="D390" s="2">
        <v>2002</v>
      </c>
      <c r="E390" s="2" t="s">
        <v>11</v>
      </c>
      <c r="F390" s="2">
        <v>8709</v>
      </c>
      <c r="G390" s="2" t="s">
        <v>12</v>
      </c>
      <c r="H390" s="2" t="s">
        <v>28</v>
      </c>
      <c r="I390" s="2" t="s">
        <v>1489</v>
      </c>
    </row>
    <row r="391" spans="1:9" x14ac:dyDescent="0.35">
      <c r="A391" s="4" t="s">
        <v>811</v>
      </c>
      <c r="B391">
        <v>2013</v>
      </c>
      <c r="C391" t="s">
        <v>213</v>
      </c>
      <c r="D391">
        <v>2010</v>
      </c>
      <c r="E391" t="s">
        <v>13</v>
      </c>
      <c r="F391">
        <v>6288</v>
      </c>
      <c r="G391" t="s">
        <v>12</v>
      </c>
      <c r="H391" t="s">
        <v>28</v>
      </c>
    </row>
    <row r="392" spans="1:9" x14ac:dyDescent="0.35">
      <c r="A392" s="4" t="s">
        <v>811</v>
      </c>
      <c r="B392">
        <v>2004</v>
      </c>
      <c r="C392" t="s">
        <v>820</v>
      </c>
      <c r="D392" t="s">
        <v>819</v>
      </c>
      <c r="E392" t="s">
        <v>19</v>
      </c>
      <c r="F392">
        <v>123</v>
      </c>
      <c r="G392" t="s">
        <v>822</v>
      </c>
      <c r="H392" t="s">
        <v>28</v>
      </c>
    </row>
    <row r="393" spans="1:9" x14ac:dyDescent="0.35">
      <c r="A393" s="4" t="s">
        <v>811</v>
      </c>
      <c r="B393">
        <v>2004</v>
      </c>
      <c r="C393" t="s">
        <v>213</v>
      </c>
      <c r="D393">
        <v>2002</v>
      </c>
      <c r="E393" t="s">
        <v>53</v>
      </c>
      <c r="F393">
        <v>19904</v>
      </c>
      <c r="H393" t="s">
        <v>28</v>
      </c>
      <c r="I393" t="s">
        <v>821</v>
      </c>
    </row>
    <row r="394" spans="1:9" x14ac:dyDescent="0.35">
      <c r="A394" s="4" t="s">
        <v>823</v>
      </c>
      <c r="B394">
        <v>2012</v>
      </c>
      <c r="C394" t="s">
        <v>251</v>
      </c>
      <c r="D394" t="s">
        <v>252</v>
      </c>
      <c r="E394" t="s">
        <v>253</v>
      </c>
      <c r="F394">
        <v>852</v>
      </c>
      <c r="G394" t="s">
        <v>788</v>
      </c>
      <c r="H394" t="s">
        <v>28</v>
      </c>
    </row>
    <row r="395" spans="1:9" x14ac:dyDescent="0.35">
      <c r="A395" s="4" t="s">
        <v>823</v>
      </c>
      <c r="B395">
        <v>2012</v>
      </c>
      <c r="C395" t="s">
        <v>251</v>
      </c>
      <c r="D395" t="s">
        <v>703</v>
      </c>
      <c r="E395" t="s">
        <v>256</v>
      </c>
      <c r="F395">
        <v>985</v>
      </c>
      <c r="G395" t="s">
        <v>788</v>
      </c>
      <c r="H395" t="s">
        <v>28</v>
      </c>
    </row>
    <row r="396" spans="1:9" x14ac:dyDescent="0.35">
      <c r="A396" s="4" t="s">
        <v>823</v>
      </c>
      <c r="B396">
        <v>2012</v>
      </c>
      <c r="C396" t="s">
        <v>251</v>
      </c>
      <c r="D396" t="s">
        <v>59</v>
      </c>
      <c r="E396" t="s">
        <v>825</v>
      </c>
      <c r="F396">
        <v>1145</v>
      </c>
      <c r="G396" t="s">
        <v>826</v>
      </c>
      <c r="H396" t="s">
        <v>28</v>
      </c>
    </row>
    <row r="397" spans="1:9" x14ac:dyDescent="0.35">
      <c r="A397" s="4" t="s">
        <v>823</v>
      </c>
      <c r="B397">
        <v>2012</v>
      </c>
      <c r="C397" t="s">
        <v>251</v>
      </c>
      <c r="D397" t="s">
        <v>257</v>
      </c>
      <c r="E397" t="s">
        <v>258</v>
      </c>
      <c r="F397">
        <v>1508</v>
      </c>
      <c r="G397" t="s">
        <v>829</v>
      </c>
      <c r="H397" t="s">
        <v>28</v>
      </c>
    </row>
    <row r="398" spans="1:9" x14ac:dyDescent="0.35">
      <c r="A398" s="12" t="s">
        <v>823</v>
      </c>
      <c r="B398" s="9">
        <v>2012</v>
      </c>
      <c r="F398">
        <v>2653</v>
      </c>
      <c r="G398" t="s">
        <v>827</v>
      </c>
      <c r="H398" t="s">
        <v>28</v>
      </c>
    </row>
    <row r="399" spans="1:9" x14ac:dyDescent="0.35">
      <c r="A399" s="12" t="s">
        <v>823</v>
      </c>
      <c r="B399" s="9">
        <v>2012</v>
      </c>
      <c r="C399" t="s">
        <v>828</v>
      </c>
      <c r="D399" t="s">
        <v>589</v>
      </c>
      <c r="F399">
        <v>624</v>
      </c>
      <c r="H399" t="s">
        <v>28</v>
      </c>
    </row>
    <row r="400" spans="1:9" x14ac:dyDescent="0.35">
      <c r="A400" s="12" t="s">
        <v>823</v>
      </c>
      <c r="B400" s="9">
        <v>2007</v>
      </c>
      <c r="C400" t="s">
        <v>251</v>
      </c>
      <c r="D400" t="s">
        <v>830</v>
      </c>
      <c r="E400" t="s">
        <v>825</v>
      </c>
      <c r="F400">
        <v>1434</v>
      </c>
      <c r="G400" t="s">
        <v>831</v>
      </c>
      <c r="H400" t="s">
        <v>28</v>
      </c>
    </row>
    <row r="401" spans="1:8" x14ac:dyDescent="0.35">
      <c r="A401" s="12" t="s">
        <v>823</v>
      </c>
      <c r="B401" s="9">
        <v>2007</v>
      </c>
      <c r="F401">
        <v>2942</v>
      </c>
      <c r="G401" t="s">
        <v>832</v>
      </c>
      <c r="H401" t="s">
        <v>28</v>
      </c>
    </row>
    <row r="402" spans="1:8" x14ac:dyDescent="0.35">
      <c r="A402" s="12" t="s">
        <v>823</v>
      </c>
      <c r="B402" s="9">
        <v>2005</v>
      </c>
      <c r="C402" t="s">
        <v>640</v>
      </c>
      <c r="D402" t="s">
        <v>824</v>
      </c>
      <c r="E402" t="s">
        <v>825</v>
      </c>
      <c r="F402">
        <v>1238</v>
      </c>
      <c r="G402" t="s">
        <v>833</v>
      </c>
      <c r="H402" t="s">
        <v>28</v>
      </c>
    </row>
    <row r="403" spans="1:8" x14ac:dyDescent="0.35">
      <c r="A403" s="12" t="s">
        <v>823</v>
      </c>
      <c r="B403" s="9">
        <v>2005</v>
      </c>
      <c r="F403">
        <v>2223</v>
      </c>
      <c r="G403" t="s">
        <v>834</v>
      </c>
      <c r="H403" t="s">
        <v>28</v>
      </c>
    </row>
    <row r="404" spans="1:8" x14ac:dyDescent="0.35">
      <c r="A404" s="12" t="s">
        <v>823</v>
      </c>
      <c r="B404" s="9">
        <v>1995</v>
      </c>
      <c r="C404" t="s">
        <v>251</v>
      </c>
      <c r="D404">
        <v>1991</v>
      </c>
      <c r="E404" t="s">
        <v>253</v>
      </c>
      <c r="F404">
        <v>545</v>
      </c>
      <c r="H404" t="s">
        <v>28</v>
      </c>
    </row>
    <row r="405" spans="1:8" x14ac:dyDescent="0.35">
      <c r="A405" s="12" t="s">
        <v>823</v>
      </c>
      <c r="B405" s="9">
        <v>1995</v>
      </c>
      <c r="C405" t="s">
        <v>251</v>
      </c>
      <c r="D405">
        <v>1992</v>
      </c>
      <c r="E405" t="s">
        <v>253</v>
      </c>
      <c r="F405">
        <v>758</v>
      </c>
      <c r="H405" t="s">
        <v>28</v>
      </c>
    </row>
    <row r="406" spans="1:8" x14ac:dyDescent="0.35">
      <c r="A406" s="12" t="s">
        <v>823</v>
      </c>
      <c r="B406" s="9">
        <v>1995</v>
      </c>
      <c r="C406" t="s">
        <v>251</v>
      </c>
      <c r="D406">
        <v>1993</v>
      </c>
      <c r="E406" t="s">
        <v>253</v>
      </c>
      <c r="F406">
        <v>1192</v>
      </c>
      <c r="H406" t="s">
        <v>28</v>
      </c>
    </row>
    <row r="407" spans="1:8" x14ac:dyDescent="0.35">
      <c r="A407" s="12" t="s">
        <v>823</v>
      </c>
      <c r="B407" s="9">
        <v>1995</v>
      </c>
      <c r="C407" t="s">
        <v>251</v>
      </c>
      <c r="D407">
        <v>1994</v>
      </c>
      <c r="E407" t="s">
        <v>253</v>
      </c>
      <c r="F407">
        <v>527</v>
      </c>
      <c r="H407" t="s">
        <v>28</v>
      </c>
    </row>
    <row r="408" spans="1:8" x14ac:dyDescent="0.35">
      <c r="A408" s="12" t="s">
        <v>823</v>
      </c>
      <c r="B408" s="9">
        <v>1995</v>
      </c>
      <c r="E408" t="s">
        <v>253</v>
      </c>
      <c r="F408">
        <v>852</v>
      </c>
      <c r="G408" t="s">
        <v>835</v>
      </c>
      <c r="H408" t="s">
        <v>28</v>
      </c>
    </row>
    <row r="409" spans="1:8" x14ac:dyDescent="0.35">
      <c r="A409" s="12" t="s">
        <v>836</v>
      </c>
      <c r="B409" s="9">
        <v>2008</v>
      </c>
      <c r="C409" t="s">
        <v>837</v>
      </c>
      <c r="D409" s="5">
        <v>29007</v>
      </c>
      <c r="F409">
        <v>20</v>
      </c>
      <c r="G409" t="s">
        <v>838</v>
      </c>
    </row>
    <row r="410" spans="1:8" x14ac:dyDescent="0.35">
      <c r="A410" s="12" t="s">
        <v>836</v>
      </c>
      <c r="B410" s="9">
        <v>2008</v>
      </c>
      <c r="C410" t="s">
        <v>837</v>
      </c>
      <c r="D410" s="5">
        <v>29099</v>
      </c>
      <c r="F410">
        <v>45</v>
      </c>
      <c r="G410" t="s">
        <v>839</v>
      </c>
      <c r="H410" t="s">
        <v>28</v>
      </c>
    </row>
    <row r="411" spans="1:8" x14ac:dyDescent="0.35">
      <c r="A411" s="12" t="s">
        <v>836</v>
      </c>
      <c r="B411" s="9">
        <v>2008</v>
      </c>
      <c r="C411" t="s">
        <v>840</v>
      </c>
      <c r="D411" s="5">
        <v>31564</v>
      </c>
      <c r="E411" t="s">
        <v>841</v>
      </c>
      <c r="F411">
        <v>9</v>
      </c>
      <c r="G411" t="s">
        <v>842</v>
      </c>
      <c r="H411" t="s">
        <v>28</v>
      </c>
    </row>
    <row r="412" spans="1:8" x14ac:dyDescent="0.35">
      <c r="A412" s="12" t="s">
        <v>836</v>
      </c>
      <c r="B412" s="9">
        <v>2008</v>
      </c>
      <c r="C412" t="s">
        <v>843</v>
      </c>
      <c r="D412" s="5">
        <v>33604</v>
      </c>
      <c r="F412">
        <v>6</v>
      </c>
      <c r="H412" t="s">
        <v>28</v>
      </c>
    </row>
    <row r="413" spans="1:8" x14ac:dyDescent="0.35">
      <c r="A413" s="12" t="s">
        <v>836</v>
      </c>
      <c r="B413" s="9">
        <v>2008</v>
      </c>
      <c r="C413" t="s">
        <v>844</v>
      </c>
      <c r="D413" s="5">
        <v>35490</v>
      </c>
      <c r="E413" t="s">
        <v>841</v>
      </c>
      <c r="F413">
        <v>3</v>
      </c>
      <c r="H413" t="s">
        <v>28</v>
      </c>
    </row>
    <row r="414" spans="1:8" x14ac:dyDescent="0.35">
      <c r="A414" s="12" t="s">
        <v>836</v>
      </c>
      <c r="B414" s="9">
        <v>2008</v>
      </c>
      <c r="C414" t="s">
        <v>846</v>
      </c>
      <c r="D414" s="5">
        <v>35977</v>
      </c>
      <c r="E414" t="s">
        <v>693</v>
      </c>
      <c r="F414" t="s">
        <v>845</v>
      </c>
      <c r="G414" t="s">
        <v>694</v>
      </c>
      <c r="H414" t="s">
        <v>28</v>
      </c>
    </row>
    <row r="415" spans="1:8" x14ac:dyDescent="0.35">
      <c r="A415" s="12" t="s">
        <v>836</v>
      </c>
      <c r="B415" s="9">
        <v>2008</v>
      </c>
      <c r="C415" t="s">
        <v>691</v>
      </c>
      <c r="D415" s="5">
        <v>35977</v>
      </c>
      <c r="E415" t="s">
        <v>195</v>
      </c>
      <c r="F415" t="s">
        <v>847</v>
      </c>
      <c r="G415" t="s">
        <v>198</v>
      </c>
      <c r="H415" t="s">
        <v>28</v>
      </c>
    </row>
    <row r="416" spans="1:8" x14ac:dyDescent="0.35">
      <c r="A416" s="12" t="s">
        <v>836</v>
      </c>
      <c r="B416" s="9">
        <v>2008</v>
      </c>
      <c r="C416" t="s">
        <v>852</v>
      </c>
      <c r="D416" t="s">
        <v>849</v>
      </c>
      <c r="E416" t="s">
        <v>850</v>
      </c>
      <c r="F416" t="s">
        <v>851</v>
      </c>
      <c r="G416" t="s">
        <v>848</v>
      </c>
      <c r="H416" t="s">
        <v>28</v>
      </c>
    </row>
    <row r="417" spans="1:8" x14ac:dyDescent="0.35">
      <c r="A417" s="12" t="s">
        <v>836</v>
      </c>
      <c r="B417" s="9">
        <v>2013</v>
      </c>
      <c r="C417" t="s">
        <v>853</v>
      </c>
      <c r="D417" t="s">
        <v>765</v>
      </c>
      <c r="F417">
        <v>0</v>
      </c>
      <c r="G417" t="s">
        <v>793</v>
      </c>
      <c r="H417" t="s">
        <v>28</v>
      </c>
    </row>
    <row r="418" spans="1:8" x14ac:dyDescent="0.35">
      <c r="A418" s="12" t="s">
        <v>836</v>
      </c>
      <c r="B418" s="9">
        <v>2013</v>
      </c>
      <c r="C418" t="s">
        <v>179</v>
      </c>
      <c r="D418" t="s">
        <v>765</v>
      </c>
      <c r="F418">
        <v>271</v>
      </c>
      <c r="G418" t="s">
        <v>766</v>
      </c>
      <c r="H418" t="s">
        <v>28</v>
      </c>
    </row>
    <row r="419" spans="1:8" x14ac:dyDescent="0.35">
      <c r="A419" s="12" t="s">
        <v>854</v>
      </c>
      <c r="B419" s="9">
        <v>2013</v>
      </c>
      <c r="C419" t="s">
        <v>855</v>
      </c>
      <c r="D419" t="s">
        <v>856</v>
      </c>
      <c r="E419" t="s">
        <v>857</v>
      </c>
      <c r="F419" t="s">
        <v>858</v>
      </c>
      <c r="G419" t="s">
        <v>862</v>
      </c>
      <c r="H419" t="s">
        <v>28</v>
      </c>
    </row>
    <row r="420" spans="1:8" x14ac:dyDescent="0.35">
      <c r="A420" s="12" t="s">
        <v>854</v>
      </c>
      <c r="B420" s="9">
        <v>2013</v>
      </c>
      <c r="C420" t="s">
        <v>855</v>
      </c>
      <c r="D420" t="s">
        <v>860</v>
      </c>
      <c r="E420" t="s">
        <v>859</v>
      </c>
      <c r="F420" t="s">
        <v>861</v>
      </c>
      <c r="G420" t="s">
        <v>862</v>
      </c>
      <c r="H420" t="s">
        <v>28</v>
      </c>
    </row>
    <row r="421" spans="1:8" x14ac:dyDescent="0.35">
      <c r="A421" s="12" t="s">
        <v>854</v>
      </c>
      <c r="B421" s="9">
        <v>2013</v>
      </c>
      <c r="C421" t="s">
        <v>863</v>
      </c>
      <c r="D421" t="s">
        <v>864</v>
      </c>
      <c r="E421" t="s">
        <v>865</v>
      </c>
      <c r="F421">
        <v>631</v>
      </c>
      <c r="G421" t="s">
        <v>866</v>
      </c>
      <c r="H421" t="s">
        <v>28</v>
      </c>
    </row>
    <row r="422" spans="1:8" x14ac:dyDescent="0.35">
      <c r="A422" s="12" t="s">
        <v>868</v>
      </c>
      <c r="B422" s="9">
        <v>2012</v>
      </c>
      <c r="C422" t="s">
        <v>251</v>
      </c>
      <c r="D422" t="s">
        <v>252</v>
      </c>
      <c r="E422" t="s">
        <v>253</v>
      </c>
      <c r="F422">
        <v>6316</v>
      </c>
      <c r="G422" t="s">
        <v>869</v>
      </c>
      <c r="H422" t="s">
        <v>28</v>
      </c>
    </row>
    <row r="423" spans="1:8" x14ac:dyDescent="0.35">
      <c r="A423" s="12" t="s">
        <v>868</v>
      </c>
      <c r="B423" s="9">
        <v>2012</v>
      </c>
      <c r="C423" t="s">
        <v>251</v>
      </c>
      <c r="D423" t="s">
        <v>873</v>
      </c>
      <c r="E423" t="s">
        <v>256</v>
      </c>
      <c r="F423">
        <v>11971</v>
      </c>
      <c r="G423" t="s">
        <v>871</v>
      </c>
      <c r="H423" t="s">
        <v>28</v>
      </c>
    </row>
    <row r="424" spans="1:8" x14ac:dyDescent="0.35">
      <c r="A424" s="12" t="s">
        <v>868</v>
      </c>
      <c r="B424" s="9">
        <v>2012</v>
      </c>
      <c r="C424" t="s">
        <v>248</v>
      </c>
      <c r="D424" t="s">
        <v>257</v>
      </c>
      <c r="E424" t="s">
        <v>258</v>
      </c>
      <c r="F424">
        <v>1989</v>
      </c>
      <c r="G424" t="s">
        <v>870</v>
      </c>
      <c r="H424" t="s">
        <v>28</v>
      </c>
    </row>
    <row r="425" spans="1:8" x14ac:dyDescent="0.35">
      <c r="A425" s="12" t="s">
        <v>868</v>
      </c>
      <c r="B425" s="9">
        <v>2012</v>
      </c>
      <c r="C425" t="s">
        <v>248</v>
      </c>
      <c r="D425" t="s">
        <v>589</v>
      </c>
      <c r="F425">
        <v>11441</v>
      </c>
      <c r="H425" t="s">
        <v>28</v>
      </c>
    </row>
    <row r="426" spans="1:8" x14ac:dyDescent="0.35">
      <c r="A426" s="12" t="s">
        <v>868</v>
      </c>
      <c r="B426" s="9">
        <v>1995</v>
      </c>
      <c r="C426" t="s">
        <v>251</v>
      </c>
      <c r="D426">
        <v>1991</v>
      </c>
      <c r="E426" t="s">
        <v>253</v>
      </c>
      <c r="F426">
        <v>0</v>
      </c>
      <c r="H426" t="s">
        <v>28</v>
      </c>
    </row>
    <row r="427" spans="1:8" x14ac:dyDescent="0.35">
      <c r="A427" s="12" t="s">
        <v>868</v>
      </c>
      <c r="B427" s="9">
        <v>1995</v>
      </c>
      <c r="C427" t="s">
        <v>251</v>
      </c>
      <c r="D427">
        <v>1992</v>
      </c>
      <c r="E427" t="s">
        <v>253</v>
      </c>
      <c r="F427">
        <v>2593</v>
      </c>
      <c r="H427" t="s">
        <v>28</v>
      </c>
    </row>
    <row r="428" spans="1:8" x14ac:dyDescent="0.35">
      <c r="A428" s="12" t="s">
        <v>868</v>
      </c>
      <c r="B428" s="9">
        <v>1995</v>
      </c>
      <c r="C428" t="s">
        <v>251</v>
      </c>
      <c r="D428">
        <v>1993</v>
      </c>
      <c r="E428" t="s">
        <v>253</v>
      </c>
      <c r="F428">
        <v>2336</v>
      </c>
      <c r="H428" t="s">
        <v>28</v>
      </c>
    </row>
    <row r="429" spans="1:8" x14ac:dyDescent="0.35">
      <c r="A429" s="12" t="s">
        <v>868</v>
      </c>
      <c r="B429" s="9">
        <v>1995</v>
      </c>
      <c r="C429" t="s">
        <v>251</v>
      </c>
      <c r="D429">
        <v>1994</v>
      </c>
      <c r="E429" t="s">
        <v>253</v>
      </c>
      <c r="F429">
        <v>15995</v>
      </c>
      <c r="H429" t="s">
        <v>28</v>
      </c>
    </row>
    <row r="430" spans="1:8" x14ac:dyDescent="0.35">
      <c r="A430" s="12" t="s">
        <v>872</v>
      </c>
      <c r="B430" s="9">
        <v>2015</v>
      </c>
      <c r="C430" t="s">
        <v>251</v>
      </c>
      <c r="D430" t="s">
        <v>252</v>
      </c>
      <c r="E430" t="s">
        <v>253</v>
      </c>
      <c r="F430">
        <v>3213</v>
      </c>
      <c r="G430" t="s">
        <v>874</v>
      </c>
      <c r="H430" t="s">
        <v>28</v>
      </c>
    </row>
    <row r="431" spans="1:8" x14ac:dyDescent="0.35">
      <c r="A431" s="12" t="s">
        <v>872</v>
      </c>
      <c r="B431" s="9">
        <v>2015</v>
      </c>
      <c r="C431" t="s">
        <v>251</v>
      </c>
      <c r="D431" t="s">
        <v>873</v>
      </c>
      <c r="E431" t="s">
        <v>256</v>
      </c>
      <c r="F431">
        <v>175</v>
      </c>
      <c r="G431" t="s">
        <v>874</v>
      </c>
      <c r="H431" t="s">
        <v>28</v>
      </c>
    </row>
    <row r="432" spans="1:8" x14ac:dyDescent="0.35">
      <c r="A432" s="12" t="s">
        <v>872</v>
      </c>
      <c r="B432" s="9">
        <v>2015</v>
      </c>
      <c r="C432" t="s">
        <v>248</v>
      </c>
      <c r="D432" t="s">
        <v>875</v>
      </c>
      <c r="E432" t="s">
        <v>825</v>
      </c>
      <c r="F432">
        <v>37611</v>
      </c>
      <c r="G432" t="s">
        <v>826</v>
      </c>
      <c r="H432" t="s">
        <v>28</v>
      </c>
    </row>
    <row r="433" spans="1:8" x14ac:dyDescent="0.35">
      <c r="A433" s="12" t="s">
        <v>872</v>
      </c>
      <c r="B433" s="9">
        <v>2015</v>
      </c>
      <c r="C433" t="s">
        <v>248</v>
      </c>
      <c r="D433" t="s">
        <v>876</v>
      </c>
      <c r="E433" t="s">
        <v>258</v>
      </c>
      <c r="F433">
        <v>0</v>
      </c>
      <c r="H433" t="s">
        <v>28</v>
      </c>
    </row>
    <row r="434" spans="1:8" x14ac:dyDescent="0.35">
      <c r="A434" s="12" t="s">
        <v>872</v>
      </c>
      <c r="B434" s="9">
        <v>2007</v>
      </c>
      <c r="C434" t="s">
        <v>248</v>
      </c>
      <c r="D434" t="s">
        <v>878</v>
      </c>
      <c r="E434" s="9" t="s">
        <v>825</v>
      </c>
      <c r="F434">
        <v>27393</v>
      </c>
      <c r="G434" t="s">
        <v>879</v>
      </c>
      <c r="H434" t="s">
        <v>28</v>
      </c>
    </row>
    <row r="435" spans="1:8" x14ac:dyDescent="0.35">
      <c r="A435" s="12" t="s">
        <v>872</v>
      </c>
      <c r="B435" s="9">
        <v>2005</v>
      </c>
      <c r="C435" t="s">
        <v>248</v>
      </c>
      <c r="D435" t="s">
        <v>824</v>
      </c>
      <c r="E435" s="9" t="s">
        <v>880</v>
      </c>
      <c r="F435">
        <v>30772</v>
      </c>
      <c r="G435" t="s">
        <v>879</v>
      </c>
      <c r="H435" t="s">
        <v>28</v>
      </c>
    </row>
    <row r="436" spans="1:8" x14ac:dyDescent="0.35">
      <c r="A436" s="12" t="s">
        <v>872</v>
      </c>
      <c r="B436" s="9">
        <v>1995</v>
      </c>
      <c r="C436" t="s">
        <v>251</v>
      </c>
      <c r="D436">
        <v>1991</v>
      </c>
      <c r="E436" t="s">
        <v>253</v>
      </c>
      <c r="F436">
        <v>0</v>
      </c>
      <c r="H436" t="s">
        <v>28</v>
      </c>
    </row>
    <row r="437" spans="1:8" x14ac:dyDescent="0.35">
      <c r="A437" s="12" t="s">
        <v>872</v>
      </c>
      <c r="B437" s="9">
        <v>1995</v>
      </c>
      <c r="C437" t="s">
        <v>251</v>
      </c>
      <c r="D437">
        <v>1992</v>
      </c>
      <c r="E437" t="s">
        <v>253</v>
      </c>
      <c r="F437">
        <v>4527</v>
      </c>
      <c r="H437" t="s">
        <v>28</v>
      </c>
    </row>
    <row r="438" spans="1:8" x14ac:dyDescent="0.35">
      <c r="A438" s="12" t="s">
        <v>872</v>
      </c>
      <c r="B438" s="9">
        <v>1995</v>
      </c>
      <c r="C438" t="s">
        <v>251</v>
      </c>
      <c r="D438">
        <v>1993</v>
      </c>
      <c r="E438" t="s">
        <v>253</v>
      </c>
      <c r="F438">
        <v>4618</v>
      </c>
      <c r="H438" t="s">
        <v>28</v>
      </c>
    </row>
    <row r="439" spans="1:8" x14ac:dyDescent="0.35">
      <c r="A439" s="12" t="s">
        <v>872</v>
      </c>
      <c r="B439" s="9">
        <v>1995</v>
      </c>
      <c r="C439" t="s">
        <v>251</v>
      </c>
      <c r="D439">
        <v>1994</v>
      </c>
      <c r="E439" t="s">
        <v>253</v>
      </c>
      <c r="F439">
        <v>2186</v>
      </c>
      <c r="H439" t="s">
        <v>28</v>
      </c>
    </row>
    <row r="440" spans="1:8" ht="159.5" x14ac:dyDescent="0.35">
      <c r="A440" s="13" t="s">
        <v>882</v>
      </c>
      <c r="B440" s="9"/>
    </row>
    <row r="441" spans="1:8" x14ac:dyDescent="0.35">
      <c r="A441" s="12" t="s">
        <v>881</v>
      </c>
      <c r="B441" s="9">
        <v>2013</v>
      </c>
      <c r="C441" t="s">
        <v>853</v>
      </c>
      <c r="D441" t="s">
        <v>183</v>
      </c>
      <c r="E441" t="s">
        <v>180</v>
      </c>
      <c r="F441">
        <v>26798</v>
      </c>
      <c r="G441" t="s">
        <v>883</v>
      </c>
      <c r="H441" t="s">
        <v>28</v>
      </c>
    </row>
    <row r="442" spans="1:8" x14ac:dyDescent="0.35">
      <c r="A442" s="12" t="s">
        <v>881</v>
      </c>
      <c r="B442" s="9">
        <v>2013</v>
      </c>
      <c r="C442" t="s">
        <v>179</v>
      </c>
      <c r="D442" t="s">
        <v>183</v>
      </c>
      <c r="F442">
        <v>17917</v>
      </c>
      <c r="G442" t="s">
        <v>794</v>
      </c>
      <c r="H442" t="s">
        <v>28</v>
      </c>
    </row>
    <row r="443" spans="1:8" x14ac:dyDescent="0.35">
      <c r="A443" s="12" t="s">
        <v>881</v>
      </c>
      <c r="B443" s="9">
        <v>2013</v>
      </c>
      <c r="F443">
        <v>44175</v>
      </c>
      <c r="G443" t="s">
        <v>884</v>
      </c>
      <c r="H443" t="s">
        <v>28</v>
      </c>
    </row>
    <row r="444" spans="1:8" x14ac:dyDescent="0.35">
      <c r="A444" s="12" t="s">
        <v>881</v>
      </c>
      <c r="B444" s="9">
        <v>2012</v>
      </c>
      <c r="C444" t="s">
        <v>461</v>
      </c>
      <c r="D444" t="s">
        <v>193</v>
      </c>
      <c r="E444" t="s">
        <v>886</v>
      </c>
      <c r="F444">
        <v>3578</v>
      </c>
      <c r="G444" t="s">
        <v>797</v>
      </c>
      <c r="H444" t="s">
        <v>28</v>
      </c>
    </row>
    <row r="445" spans="1:8" x14ac:dyDescent="0.35">
      <c r="A445" s="12" t="s">
        <v>881</v>
      </c>
      <c r="B445" s="9">
        <v>2012</v>
      </c>
      <c r="C445" t="s">
        <v>887</v>
      </c>
      <c r="D445" t="s">
        <v>193</v>
      </c>
      <c r="F445">
        <v>47400</v>
      </c>
      <c r="G445" t="s">
        <v>888</v>
      </c>
      <c r="H445" t="s">
        <v>28</v>
      </c>
    </row>
    <row r="446" spans="1:8" x14ac:dyDescent="0.35">
      <c r="A446" s="12" t="s">
        <v>881</v>
      </c>
      <c r="B446" s="9">
        <v>2012</v>
      </c>
      <c r="F446">
        <v>50978</v>
      </c>
      <c r="G446" t="s">
        <v>889</v>
      </c>
      <c r="H446" t="s">
        <v>28</v>
      </c>
    </row>
    <row r="447" spans="1:8" x14ac:dyDescent="0.35">
      <c r="A447" s="12" t="s">
        <v>881</v>
      </c>
      <c r="B447" s="9">
        <v>2007</v>
      </c>
      <c r="C447" t="s">
        <v>890</v>
      </c>
      <c r="D447" t="s">
        <v>514</v>
      </c>
      <c r="E447" t="s">
        <v>211</v>
      </c>
      <c r="F447">
        <v>6107</v>
      </c>
      <c r="G447" t="s">
        <v>891</v>
      </c>
      <c r="H447" t="s">
        <v>28</v>
      </c>
    </row>
    <row r="448" spans="1:8" x14ac:dyDescent="0.35">
      <c r="A448" s="12" t="s">
        <v>881</v>
      </c>
      <c r="B448" s="9">
        <v>2007</v>
      </c>
      <c r="C448" t="s">
        <v>743</v>
      </c>
      <c r="D448" t="s">
        <v>522</v>
      </c>
      <c r="E448" t="s">
        <v>892</v>
      </c>
      <c r="F448">
        <v>4772</v>
      </c>
      <c r="G448" t="s">
        <v>893</v>
      </c>
      <c r="H448" t="s">
        <v>28</v>
      </c>
    </row>
    <row r="449" spans="1:8" x14ac:dyDescent="0.35">
      <c r="A449" s="12" t="s">
        <v>881</v>
      </c>
      <c r="B449" s="9">
        <v>2007</v>
      </c>
      <c r="C449" t="s">
        <v>743</v>
      </c>
      <c r="D449" t="s">
        <v>894</v>
      </c>
      <c r="F449">
        <v>32043</v>
      </c>
      <c r="G449" t="s">
        <v>198</v>
      </c>
      <c r="H449" t="s">
        <v>28</v>
      </c>
    </row>
    <row r="450" spans="1:8" x14ac:dyDescent="0.35">
      <c r="A450" s="12" t="s">
        <v>881</v>
      </c>
      <c r="B450" s="9">
        <v>2007</v>
      </c>
      <c r="C450" t="s">
        <v>895</v>
      </c>
      <c r="D450" t="s">
        <v>692</v>
      </c>
      <c r="F450">
        <v>14438</v>
      </c>
      <c r="G450" t="s">
        <v>694</v>
      </c>
      <c r="H450" t="s">
        <v>28</v>
      </c>
    </row>
    <row r="451" spans="1:8" x14ac:dyDescent="0.35">
      <c r="A451" s="12" t="s">
        <v>881</v>
      </c>
      <c r="B451" s="9">
        <v>2000</v>
      </c>
      <c r="C451" t="s">
        <v>213</v>
      </c>
      <c r="D451" t="s">
        <v>692</v>
      </c>
      <c r="E451" t="s">
        <v>897</v>
      </c>
      <c r="F451" t="s">
        <v>898</v>
      </c>
      <c r="G451" t="s">
        <v>899</v>
      </c>
      <c r="H451" t="s">
        <v>28</v>
      </c>
    </row>
    <row r="452" spans="1:8" x14ac:dyDescent="0.35">
      <c r="A452" s="12" t="s">
        <v>900</v>
      </c>
      <c r="B452" s="9">
        <v>2015</v>
      </c>
      <c r="C452" t="s">
        <v>42</v>
      </c>
      <c r="D452" t="s">
        <v>589</v>
      </c>
      <c r="F452">
        <v>50880</v>
      </c>
      <c r="H452" t="s">
        <v>28</v>
      </c>
    </row>
    <row r="453" spans="1:8" x14ac:dyDescent="0.35">
      <c r="A453" s="12" t="s">
        <v>900</v>
      </c>
      <c r="B453" s="9">
        <v>2012</v>
      </c>
      <c r="C453" t="s">
        <v>251</v>
      </c>
      <c r="D453" t="s">
        <v>252</v>
      </c>
      <c r="E453" t="s">
        <v>253</v>
      </c>
      <c r="F453">
        <v>31320</v>
      </c>
      <c r="H453" t="s">
        <v>28</v>
      </c>
    </row>
    <row r="454" spans="1:8" x14ac:dyDescent="0.35">
      <c r="A454" s="12" t="s">
        <v>900</v>
      </c>
      <c r="B454" s="9">
        <v>2012</v>
      </c>
      <c r="C454" t="s">
        <v>251</v>
      </c>
      <c r="D454" t="s">
        <v>901</v>
      </c>
      <c r="E454" t="s">
        <v>256</v>
      </c>
      <c r="F454">
        <v>91321</v>
      </c>
      <c r="H454" t="s">
        <v>28</v>
      </c>
    </row>
    <row r="455" spans="1:8" x14ac:dyDescent="0.35">
      <c r="A455" s="12" t="s">
        <v>900</v>
      </c>
      <c r="B455" s="9">
        <v>2012</v>
      </c>
      <c r="C455" t="s">
        <v>248</v>
      </c>
      <c r="D455" t="s">
        <v>704</v>
      </c>
      <c r="E455" t="s">
        <v>258</v>
      </c>
      <c r="F455">
        <v>34067</v>
      </c>
      <c r="H455" t="s">
        <v>28</v>
      </c>
    </row>
    <row r="456" spans="1:8" x14ac:dyDescent="0.35">
      <c r="A456" s="12" t="s">
        <v>900</v>
      </c>
      <c r="B456" s="9">
        <v>1995</v>
      </c>
      <c r="C456" t="s">
        <v>251</v>
      </c>
      <c r="D456">
        <v>1991</v>
      </c>
      <c r="E456" t="s">
        <v>253</v>
      </c>
      <c r="F456">
        <v>19767</v>
      </c>
      <c r="H456" t="s">
        <v>28</v>
      </c>
    </row>
    <row r="457" spans="1:8" x14ac:dyDescent="0.35">
      <c r="A457" s="12" t="s">
        <v>900</v>
      </c>
      <c r="B457" s="9">
        <v>1995</v>
      </c>
      <c r="C457" t="s">
        <v>251</v>
      </c>
      <c r="D457">
        <v>1992</v>
      </c>
      <c r="E457" t="s">
        <v>253</v>
      </c>
      <c r="F457">
        <v>15280</v>
      </c>
      <c r="H457" t="s">
        <v>28</v>
      </c>
    </row>
    <row r="458" spans="1:8" x14ac:dyDescent="0.35">
      <c r="A458" s="12" t="s">
        <v>900</v>
      </c>
      <c r="B458" s="9">
        <v>1995</v>
      </c>
      <c r="C458" t="s">
        <v>251</v>
      </c>
      <c r="D458">
        <v>1993</v>
      </c>
      <c r="E458" t="s">
        <v>253</v>
      </c>
      <c r="F458">
        <v>29414</v>
      </c>
      <c r="H458" t="s">
        <v>28</v>
      </c>
    </row>
    <row r="459" spans="1:8" x14ac:dyDescent="0.35">
      <c r="A459" s="12" t="s">
        <v>900</v>
      </c>
      <c r="B459" s="9">
        <v>1995</v>
      </c>
      <c r="C459" t="s">
        <v>251</v>
      </c>
      <c r="D459">
        <v>1994</v>
      </c>
      <c r="E459" t="s">
        <v>253</v>
      </c>
      <c r="F459">
        <v>71847</v>
      </c>
      <c r="H459" t="s">
        <v>28</v>
      </c>
    </row>
    <row r="460" spans="1:8" s="16" customFormat="1" x14ac:dyDescent="0.35">
      <c r="A460" s="15" t="s">
        <v>902</v>
      </c>
      <c r="H460" s="16" t="s">
        <v>28</v>
      </c>
    </row>
    <row r="461" spans="1:8" x14ac:dyDescent="0.35">
      <c r="A461" s="12" t="s">
        <v>903</v>
      </c>
      <c r="B461">
        <v>2007</v>
      </c>
      <c r="C461" t="s">
        <v>646</v>
      </c>
      <c r="D461" t="s">
        <v>904</v>
      </c>
      <c r="F461">
        <v>343</v>
      </c>
      <c r="G461" t="s">
        <v>198</v>
      </c>
      <c r="H461" t="s">
        <v>28</v>
      </c>
    </row>
    <row r="462" spans="1:8" x14ac:dyDescent="0.35">
      <c r="A462" s="12" t="s">
        <v>903</v>
      </c>
      <c r="B462">
        <v>2007</v>
      </c>
      <c r="C462" t="s">
        <v>676</v>
      </c>
      <c r="D462" t="s">
        <v>692</v>
      </c>
      <c r="E462" t="s">
        <v>693</v>
      </c>
      <c r="F462">
        <v>12747</v>
      </c>
      <c r="G462" t="s">
        <v>694</v>
      </c>
      <c r="H462" t="s">
        <v>28</v>
      </c>
    </row>
    <row r="463" spans="1:8" x14ac:dyDescent="0.35">
      <c r="A463" s="12" t="s">
        <v>903</v>
      </c>
      <c r="B463">
        <v>2005</v>
      </c>
      <c r="F463">
        <v>13090</v>
      </c>
      <c r="G463" t="s">
        <v>909</v>
      </c>
      <c r="H463" t="s">
        <v>28</v>
      </c>
    </row>
    <row r="464" spans="1:8" x14ac:dyDescent="0.35">
      <c r="A464" s="12" t="s">
        <v>903</v>
      </c>
      <c r="B464">
        <v>2007</v>
      </c>
      <c r="C464" t="s">
        <v>905</v>
      </c>
      <c r="D464" t="s">
        <v>193</v>
      </c>
      <c r="E464" t="s">
        <v>195</v>
      </c>
      <c r="F464">
        <v>0</v>
      </c>
      <c r="G464" t="s">
        <v>797</v>
      </c>
      <c r="H464" t="s">
        <v>28</v>
      </c>
    </row>
    <row r="465" spans="1:8" x14ac:dyDescent="0.35">
      <c r="A465" s="12" t="s">
        <v>903</v>
      </c>
      <c r="B465">
        <v>2007</v>
      </c>
      <c r="C465" t="s">
        <v>906</v>
      </c>
      <c r="D465" t="s">
        <v>193</v>
      </c>
      <c r="F465" t="s">
        <v>930</v>
      </c>
      <c r="G465" t="s">
        <v>907</v>
      </c>
      <c r="H465" t="s">
        <v>28</v>
      </c>
    </row>
    <row r="466" spans="1:8" x14ac:dyDescent="0.35">
      <c r="A466" s="12" t="s">
        <v>910</v>
      </c>
      <c r="B466">
        <v>2016</v>
      </c>
      <c r="C466" t="s">
        <v>1504</v>
      </c>
      <c r="D466" t="s">
        <v>1508</v>
      </c>
      <c r="E466" t="s">
        <v>1493</v>
      </c>
      <c r="F466">
        <v>29211</v>
      </c>
      <c r="G466" t="s">
        <v>1513</v>
      </c>
      <c r="H466" t="s">
        <v>1511</v>
      </c>
    </row>
    <row r="467" spans="1:8" x14ac:dyDescent="0.35">
      <c r="A467" s="12" t="s">
        <v>910</v>
      </c>
      <c r="B467">
        <v>2010</v>
      </c>
      <c r="C467" t="s">
        <v>179</v>
      </c>
      <c r="D467" t="s">
        <v>320</v>
      </c>
      <c r="E467" t="s">
        <v>911</v>
      </c>
      <c r="F467">
        <v>10908</v>
      </c>
      <c r="G467" t="s">
        <v>782</v>
      </c>
      <c r="H467" t="s">
        <v>776</v>
      </c>
    </row>
    <row r="468" spans="1:8" x14ac:dyDescent="0.35">
      <c r="A468" s="12" t="s">
        <v>910</v>
      </c>
      <c r="B468">
        <v>2008</v>
      </c>
      <c r="C468" t="s">
        <v>179</v>
      </c>
      <c r="D468" t="s">
        <v>912</v>
      </c>
      <c r="E468" t="s">
        <v>141</v>
      </c>
      <c r="F468">
        <v>17925</v>
      </c>
      <c r="G468" t="s">
        <v>782</v>
      </c>
      <c r="H468" t="s">
        <v>776</v>
      </c>
    </row>
    <row r="469" spans="1:8" x14ac:dyDescent="0.35">
      <c r="A469" s="12" t="s">
        <v>910</v>
      </c>
      <c r="B469">
        <v>2003</v>
      </c>
      <c r="C469" t="s">
        <v>179</v>
      </c>
      <c r="D469" t="s">
        <v>759</v>
      </c>
      <c r="E469" t="s">
        <v>668</v>
      </c>
      <c r="F469">
        <v>13934</v>
      </c>
      <c r="G469" t="s">
        <v>729</v>
      </c>
      <c r="H469" t="s">
        <v>776</v>
      </c>
    </row>
    <row r="470" spans="1:8" x14ac:dyDescent="0.35">
      <c r="A470" s="12" t="s">
        <v>910</v>
      </c>
      <c r="B470">
        <v>2000</v>
      </c>
      <c r="C470" t="s">
        <v>179</v>
      </c>
      <c r="D470" t="s">
        <v>913</v>
      </c>
      <c r="E470" t="s">
        <v>69</v>
      </c>
      <c r="F470">
        <v>20235</v>
      </c>
      <c r="G470" t="s">
        <v>729</v>
      </c>
      <c r="H470" t="s">
        <v>776</v>
      </c>
    </row>
    <row r="471" spans="1:8" x14ac:dyDescent="0.35">
      <c r="A471" s="12" t="s">
        <v>910</v>
      </c>
      <c r="B471">
        <v>2010</v>
      </c>
      <c r="C471" t="s">
        <v>179</v>
      </c>
      <c r="D471" t="s">
        <v>914</v>
      </c>
      <c r="E471" t="s">
        <v>43</v>
      </c>
      <c r="F471">
        <v>32370</v>
      </c>
      <c r="G471" t="s">
        <v>920</v>
      </c>
      <c r="H471" t="s">
        <v>776</v>
      </c>
    </row>
    <row r="472" spans="1:8" x14ac:dyDescent="0.35">
      <c r="A472" s="12" t="s">
        <v>910</v>
      </c>
      <c r="B472">
        <v>2010</v>
      </c>
      <c r="C472" t="s">
        <v>179</v>
      </c>
      <c r="D472" t="s">
        <v>915</v>
      </c>
      <c r="E472" t="s">
        <v>43</v>
      </c>
      <c r="F472">
        <v>14622</v>
      </c>
      <c r="G472" t="s">
        <v>920</v>
      </c>
      <c r="H472" t="s">
        <v>776</v>
      </c>
    </row>
    <row r="473" spans="1:8" x14ac:dyDescent="0.35">
      <c r="A473" s="12" t="s">
        <v>910</v>
      </c>
      <c r="B473">
        <v>2010</v>
      </c>
      <c r="C473" t="s">
        <v>179</v>
      </c>
      <c r="D473" t="s">
        <v>916</v>
      </c>
      <c r="E473" t="s">
        <v>43</v>
      </c>
      <c r="F473">
        <v>4796</v>
      </c>
      <c r="G473" t="s">
        <v>920</v>
      </c>
      <c r="H473" t="s">
        <v>776</v>
      </c>
    </row>
    <row r="474" spans="1:8" x14ac:dyDescent="0.35">
      <c r="A474" s="12" t="s">
        <v>910</v>
      </c>
      <c r="B474">
        <v>2010</v>
      </c>
      <c r="C474" t="s">
        <v>179</v>
      </c>
      <c r="D474" t="s">
        <v>917</v>
      </c>
      <c r="E474" t="s">
        <v>43</v>
      </c>
      <c r="F474">
        <v>12570</v>
      </c>
      <c r="G474" t="s">
        <v>920</v>
      </c>
      <c r="H474" t="s">
        <v>776</v>
      </c>
    </row>
    <row r="475" spans="1:8" x14ac:dyDescent="0.35">
      <c r="A475" s="12" t="s">
        <v>910</v>
      </c>
      <c r="B475">
        <v>2010</v>
      </c>
      <c r="C475" t="s">
        <v>179</v>
      </c>
      <c r="D475" t="s">
        <v>918</v>
      </c>
      <c r="E475" t="s">
        <v>43</v>
      </c>
      <c r="F475">
        <v>25561</v>
      </c>
      <c r="G475" t="s">
        <v>920</v>
      </c>
      <c r="H475" t="s">
        <v>776</v>
      </c>
    </row>
    <row r="476" spans="1:8" x14ac:dyDescent="0.35">
      <c r="A476" s="12" t="s">
        <v>910</v>
      </c>
      <c r="B476">
        <v>2010</v>
      </c>
      <c r="C476" t="s">
        <v>179</v>
      </c>
      <c r="D476" t="s">
        <v>919</v>
      </c>
      <c r="E476" t="s">
        <v>35</v>
      </c>
      <c r="F476">
        <v>4655</v>
      </c>
      <c r="G476" t="s">
        <v>920</v>
      </c>
      <c r="H476" t="s">
        <v>776</v>
      </c>
    </row>
    <row r="477" spans="1:8" x14ac:dyDescent="0.35">
      <c r="A477" s="12" t="s">
        <v>921</v>
      </c>
      <c r="B477">
        <v>2012</v>
      </c>
      <c r="C477" t="s">
        <v>251</v>
      </c>
      <c r="D477" t="s">
        <v>252</v>
      </c>
      <c r="E477" t="s">
        <v>253</v>
      </c>
      <c r="F477">
        <v>4858</v>
      </c>
      <c r="G477" t="s">
        <v>922</v>
      </c>
      <c r="H477" t="s">
        <v>28</v>
      </c>
    </row>
    <row r="478" spans="1:8" x14ac:dyDescent="0.35">
      <c r="A478" s="12" t="s">
        <v>921</v>
      </c>
      <c r="B478">
        <v>2012</v>
      </c>
      <c r="C478" t="s">
        <v>251</v>
      </c>
      <c r="D478" t="s">
        <v>703</v>
      </c>
      <c r="E478" t="s">
        <v>256</v>
      </c>
      <c r="F478">
        <v>6505</v>
      </c>
      <c r="G478" t="s">
        <v>922</v>
      </c>
      <c r="H478" t="s">
        <v>28</v>
      </c>
    </row>
    <row r="479" spans="1:8" x14ac:dyDescent="0.35">
      <c r="A479" s="12" t="s">
        <v>921</v>
      </c>
      <c r="B479">
        <v>2012</v>
      </c>
      <c r="C479" t="s">
        <v>248</v>
      </c>
      <c r="D479" t="s">
        <v>257</v>
      </c>
      <c r="E479" t="s">
        <v>258</v>
      </c>
      <c r="F479">
        <v>3325</v>
      </c>
      <c r="G479" t="s">
        <v>870</v>
      </c>
      <c r="H479" t="s">
        <v>28</v>
      </c>
    </row>
    <row r="480" spans="1:8" x14ac:dyDescent="0.35">
      <c r="A480" s="12" t="s">
        <v>921</v>
      </c>
      <c r="B480">
        <v>2012</v>
      </c>
      <c r="C480" t="s">
        <v>248</v>
      </c>
      <c r="D480" t="s">
        <v>589</v>
      </c>
      <c r="F480">
        <v>1849</v>
      </c>
      <c r="H480" t="s">
        <v>28</v>
      </c>
    </row>
    <row r="481" spans="1:8" x14ac:dyDescent="0.35">
      <c r="A481" s="12" t="s">
        <v>921</v>
      </c>
      <c r="B481">
        <v>1995</v>
      </c>
      <c r="C481" t="s">
        <v>251</v>
      </c>
      <c r="D481">
        <v>1991</v>
      </c>
      <c r="E481" t="s">
        <v>253</v>
      </c>
      <c r="F481">
        <v>3483</v>
      </c>
      <c r="G481" t="s">
        <v>920</v>
      </c>
      <c r="H481" t="s">
        <v>28</v>
      </c>
    </row>
    <row r="482" spans="1:8" x14ac:dyDescent="0.35">
      <c r="A482" s="12" t="s">
        <v>921</v>
      </c>
      <c r="B482">
        <v>1995</v>
      </c>
      <c r="C482" t="s">
        <v>251</v>
      </c>
      <c r="D482">
        <v>1992</v>
      </c>
      <c r="E482" t="s">
        <v>253</v>
      </c>
      <c r="F482">
        <v>2574</v>
      </c>
      <c r="G482" t="s">
        <v>920</v>
      </c>
      <c r="H482" t="s">
        <v>28</v>
      </c>
    </row>
    <row r="483" spans="1:8" x14ac:dyDescent="0.35">
      <c r="A483" s="12" t="s">
        <v>921</v>
      </c>
      <c r="B483">
        <v>1995</v>
      </c>
      <c r="C483" t="s">
        <v>251</v>
      </c>
      <c r="D483">
        <v>1993</v>
      </c>
      <c r="E483" t="s">
        <v>253</v>
      </c>
      <c r="F483">
        <v>4160</v>
      </c>
      <c r="G483" t="s">
        <v>920</v>
      </c>
      <c r="H483" t="s">
        <v>28</v>
      </c>
    </row>
    <row r="484" spans="1:8" x14ac:dyDescent="0.35">
      <c r="A484" s="12" t="s">
        <v>921</v>
      </c>
      <c r="B484">
        <v>1995</v>
      </c>
      <c r="C484" t="s">
        <v>251</v>
      </c>
      <c r="D484">
        <v>1994</v>
      </c>
      <c r="E484" t="s">
        <v>253</v>
      </c>
      <c r="F484">
        <v>8147</v>
      </c>
      <c r="G484" t="s">
        <v>920</v>
      </c>
      <c r="H484" t="s">
        <v>28</v>
      </c>
    </row>
    <row r="485" spans="1:8" x14ac:dyDescent="0.35">
      <c r="A485" s="12" t="s">
        <v>924</v>
      </c>
      <c r="B485">
        <v>2013</v>
      </c>
      <c r="C485" t="s">
        <v>890</v>
      </c>
      <c r="D485" t="s">
        <v>514</v>
      </c>
      <c r="E485" t="s">
        <v>211</v>
      </c>
      <c r="F485">
        <v>36780</v>
      </c>
      <c r="G485" t="s">
        <v>740</v>
      </c>
      <c r="H485" t="s">
        <v>28</v>
      </c>
    </row>
    <row r="486" spans="1:8" x14ac:dyDescent="0.35">
      <c r="A486" s="12" t="s">
        <v>924</v>
      </c>
      <c r="B486">
        <v>2013</v>
      </c>
      <c r="C486" t="s">
        <v>217</v>
      </c>
      <c r="D486" t="s">
        <v>803</v>
      </c>
      <c r="E486" t="s">
        <v>681</v>
      </c>
      <c r="F486" t="s">
        <v>925</v>
      </c>
      <c r="G486" t="s">
        <v>683</v>
      </c>
      <c r="H486" t="s">
        <v>28</v>
      </c>
    </row>
    <row r="487" spans="1:8" x14ac:dyDescent="0.35">
      <c r="A487" s="12" t="s">
        <v>924</v>
      </c>
      <c r="B487">
        <v>2013</v>
      </c>
      <c r="C487" t="s">
        <v>743</v>
      </c>
      <c r="D487" t="s">
        <v>926</v>
      </c>
      <c r="F487">
        <v>31669</v>
      </c>
      <c r="G487" t="s">
        <v>927</v>
      </c>
      <c r="H487" t="s">
        <v>28</v>
      </c>
    </row>
    <row r="488" spans="1:8" x14ac:dyDescent="0.35">
      <c r="A488" s="12" t="s">
        <v>924</v>
      </c>
      <c r="B488">
        <v>2013</v>
      </c>
      <c r="C488" t="s">
        <v>744</v>
      </c>
      <c r="D488" t="s">
        <v>904</v>
      </c>
      <c r="E488" t="s">
        <v>195</v>
      </c>
      <c r="F488">
        <v>39720</v>
      </c>
      <c r="G488" t="s">
        <v>936</v>
      </c>
      <c r="H488" t="s">
        <v>28</v>
      </c>
    </row>
    <row r="489" spans="1:8" x14ac:dyDescent="0.35">
      <c r="A489" s="12" t="s">
        <v>924</v>
      </c>
      <c r="B489">
        <v>2013</v>
      </c>
      <c r="C489" t="s">
        <v>676</v>
      </c>
      <c r="D489" t="s">
        <v>692</v>
      </c>
      <c r="E489" t="s">
        <v>928</v>
      </c>
      <c r="F489">
        <v>10225</v>
      </c>
      <c r="G489" t="s">
        <v>937</v>
      </c>
      <c r="H489" t="s">
        <v>28</v>
      </c>
    </row>
    <row r="490" spans="1:8" x14ac:dyDescent="0.35">
      <c r="A490" s="12" t="s">
        <v>924</v>
      </c>
      <c r="B490">
        <v>2013</v>
      </c>
      <c r="F490">
        <v>49945</v>
      </c>
      <c r="G490" t="s">
        <v>938</v>
      </c>
      <c r="H490" t="s">
        <v>28</v>
      </c>
    </row>
    <row r="491" spans="1:8" x14ac:dyDescent="0.35">
      <c r="A491" s="12" t="s">
        <v>924</v>
      </c>
      <c r="B491">
        <v>2013</v>
      </c>
      <c r="C491" t="s">
        <v>179</v>
      </c>
      <c r="D491" t="s">
        <v>193</v>
      </c>
      <c r="F491" t="s">
        <v>931</v>
      </c>
      <c r="G491" t="s">
        <v>929</v>
      </c>
      <c r="H491" t="s">
        <v>28</v>
      </c>
    </row>
    <row r="492" spans="1:8" x14ac:dyDescent="0.35">
      <c r="A492" s="12" t="s">
        <v>924</v>
      </c>
      <c r="B492">
        <v>2013</v>
      </c>
      <c r="C492" t="s">
        <v>764</v>
      </c>
      <c r="D492" t="s">
        <v>183</v>
      </c>
      <c r="E492" t="s">
        <v>180</v>
      </c>
      <c r="F492">
        <v>46882</v>
      </c>
      <c r="G492" t="s">
        <v>793</v>
      </c>
      <c r="H492" t="s">
        <v>28</v>
      </c>
    </row>
    <row r="493" spans="1:8" x14ac:dyDescent="0.35">
      <c r="A493" s="12" t="s">
        <v>924</v>
      </c>
      <c r="B493">
        <v>2013</v>
      </c>
      <c r="C493" t="s">
        <v>179</v>
      </c>
      <c r="D493" t="s">
        <v>183</v>
      </c>
      <c r="F493">
        <v>7925</v>
      </c>
      <c r="G493" t="s">
        <v>932</v>
      </c>
      <c r="H493" t="s">
        <v>28</v>
      </c>
    </row>
    <row r="494" spans="1:8" x14ac:dyDescent="0.35">
      <c r="A494" s="12" t="s">
        <v>924</v>
      </c>
      <c r="B494">
        <v>2013</v>
      </c>
      <c r="F494">
        <v>54807</v>
      </c>
      <c r="G494" t="s">
        <v>933</v>
      </c>
      <c r="H494" t="s">
        <v>28</v>
      </c>
    </row>
    <row r="495" spans="1:8" x14ac:dyDescent="0.35">
      <c r="A495" s="12" t="s">
        <v>924</v>
      </c>
      <c r="B495">
        <v>2012</v>
      </c>
      <c r="C495" t="s">
        <v>744</v>
      </c>
      <c r="D495" t="s">
        <v>193</v>
      </c>
      <c r="F495">
        <v>52055</v>
      </c>
      <c r="G495" t="s">
        <v>797</v>
      </c>
      <c r="H495" t="s">
        <v>28</v>
      </c>
    </row>
    <row r="496" spans="1:8" x14ac:dyDescent="0.35">
      <c r="A496" s="12" t="s">
        <v>924</v>
      </c>
      <c r="B496">
        <v>2012</v>
      </c>
      <c r="F496">
        <v>94462</v>
      </c>
      <c r="G496" t="s">
        <v>934</v>
      </c>
      <c r="H496" t="s">
        <v>28</v>
      </c>
    </row>
    <row r="497" spans="1:8" x14ac:dyDescent="0.35">
      <c r="A497" s="12" t="s">
        <v>924</v>
      </c>
      <c r="B497">
        <v>2005</v>
      </c>
      <c r="C497" t="s">
        <v>744</v>
      </c>
      <c r="D497" t="s">
        <v>926</v>
      </c>
      <c r="E497" t="s">
        <v>935</v>
      </c>
      <c r="F497">
        <v>31669</v>
      </c>
      <c r="G497" t="s">
        <v>689</v>
      </c>
      <c r="H497" t="s">
        <v>28</v>
      </c>
    </row>
    <row r="498" spans="1:8" x14ac:dyDescent="0.35">
      <c r="A498" s="12" t="s">
        <v>924</v>
      </c>
      <c r="B498">
        <v>2000</v>
      </c>
      <c r="C498" t="s">
        <v>676</v>
      </c>
      <c r="D498" t="s">
        <v>692</v>
      </c>
      <c r="E498" t="s">
        <v>897</v>
      </c>
      <c r="F498">
        <v>21826</v>
      </c>
      <c r="G498" t="s">
        <v>694</v>
      </c>
      <c r="H498" t="s">
        <v>28</v>
      </c>
    </row>
    <row r="499" spans="1:8" x14ac:dyDescent="0.35">
      <c r="A499" s="12" t="s">
        <v>924</v>
      </c>
      <c r="B499">
        <v>2000</v>
      </c>
      <c r="F499">
        <v>61546</v>
      </c>
      <c r="G499" t="s">
        <v>939</v>
      </c>
      <c r="H499" t="s">
        <v>28</v>
      </c>
    </row>
    <row r="500" spans="1:8" x14ac:dyDescent="0.35">
      <c r="A500" s="12" t="s">
        <v>943</v>
      </c>
      <c r="B500">
        <v>2015</v>
      </c>
      <c r="C500" t="s">
        <v>181</v>
      </c>
      <c r="D500" t="s">
        <v>177</v>
      </c>
      <c r="E500" t="s">
        <v>196</v>
      </c>
      <c r="F500">
        <v>24422</v>
      </c>
      <c r="G500" t="s">
        <v>945</v>
      </c>
      <c r="H500" t="s">
        <v>28</v>
      </c>
    </row>
    <row r="501" spans="1:8" x14ac:dyDescent="0.35">
      <c r="A501" s="12" t="s">
        <v>943</v>
      </c>
      <c r="B501">
        <v>2015</v>
      </c>
      <c r="C501" t="s">
        <v>764</v>
      </c>
      <c r="D501" t="s">
        <v>183</v>
      </c>
      <c r="E501" t="s">
        <v>180</v>
      </c>
      <c r="F501">
        <v>48819</v>
      </c>
      <c r="H501" t="s">
        <v>28</v>
      </c>
    </row>
    <row r="502" spans="1:8" x14ac:dyDescent="0.35">
      <c r="A502" s="12" t="s">
        <v>943</v>
      </c>
      <c r="B502">
        <v>2014</v>
      </c>
      <c r="C502" t="s">
        <v>181</v>
      </c>
      <c r="D502" s="5">
        <v>38930</v>
      </c>
      <c r="F502">
        <v>17594</v>
      </c>
      <c r="G502" t="s">
        <v>748</v>
      </c>
      <c r="H502" t="s">
        <v>28</v>
      </c>
    </row>
    <row r="503" spans="1:8" x14ac:dyDescent="0.35">
      <c r="A503" s="12" t="s">
        <v>943</v>
      </c>
      <c r="B503">
        <v>2012</v>
      </c>
      <c r="C503" t="s">
        <v>744</v>
      </c>
      <c r="D503" t="s">
        <v>193</v>
      </c>
      <c r="E503" t="s">
        <v>944</v>
      </c>
      <c r="F503">
        <v>2330</v>
      </c>
      <c r="G503" t="s">
        <v>508</v>
      </c>
      <c r="H503" t="s">
        <v>28</v>
      </c>
    </row>
    <row r="504" spans="1:8" x14ac:dyDescent="0.35">
      <c r="A504" s="12" t="s">
        <v>943</v>
      </c>
      <c r="B504">
        <v>2011</v>
      </c>
      <c r="C504" t="s">
        <v>181</v>
      </c>
      <c r="D504" t="s">
        <v>177</v>
      </c>
      <c r="E504" t="s">
        <v>196</v>
      </c>
      <c r="F504">
        <v>5796</v>
      </c>
      <c r="G504" t="s">
        <v>946</v>
      </c>
      <c r="H504" t="s">
        <v>28</v>
      </c>
    </row>
    <row r="505" spans="1:8" x14ac:dyDescent="0.35">
      <c r="A505" s="12" t="s">
        <v>943</v>
      </c>
      <c r="B505">
        <v>2011</v>
      </c>
      <c r="F505">
        <v>23390</v>
      </c>
      <c r="G505" t="s">
        <v>947</v>
      </c>
      <c r="H505" t="s">
        <v>28</v>
      </c>
    </row>
    <row r="506" spans="1:8" x14ac:dyDescent="0.35">
      <c r="A506" s="12" t="s">
        <v>943</v>
      </c>
      <c r="B506">
        <v>2010</v>
      </c>
      <c r="C506" t="s">
        <v>949</v>
      </c>
      <c r="D506" t="s">
        <v>948</v>
      </c>
      <c r="F506">
        <v>63368</v>
      </c>
      <c r="H506" t="s">
        <v>28</v>
      </c>
    </row>
    <row r="507" spans="1:8" x14ac:dyDescent="0.35">
      <c r="A507" s="12" t="s">
        <v>943</v>
      </c>
      <c r="B507">
        <v>2010</v>
      </c>
      <c r="C507" t="s">
        <v>181</v>
      </c>
      <c r="D507" t="s">
        <v>745</v>
      </c>
      <c r="F507">
        <v>109141</v>
      </c>
      <c r="G507" t="s">
        <v>512</v>
      </c>
      <c r="H507" t="s">
        <v>28</v>
      </c>
    </row>
    <row r="508" spans="1:8" x14ac:dyDescent="0.35">
      <c r="A508" s="12" t="s">
        <v>943</v>
      </c>
      <c r="B508">
        <v>2008</v>
      </c>
      <c r="C508" t="s">
        <v>801</v>
      </c>
      <c r="D508" t="s">
        <v>514</v>
      </c>
      <c r="E508" t="s">
        <v>950</v>
      </c>
      <c r="F508">
        <v>28600</v>
      </c>
      <c r="G508" t="s">
        <v>740</v>
      </c>
      <c r="H508" t="s">
        <v>28</v>
      </c>
    </row>
    <row r="509" spans="1:8" x14ac:dyDescent="0.35">
      <c r="A509" s="12" t="s">
        <v>943</v>
      </c>
      <c r="B509">
        <v>2008</v>
      </c>
      <c r="C509" t="s">
        <v>213</v>
      </c>
      <c r="D509" t="s">
        <v>951</v>
      </c>
      <c r="E509" t="s">
        <v>952</v>
      </c>
      <c r="F509">
        <v>20400</v>
      </c>
      <c r="G509" t="s">
        <v>224</v>
      </c>
      <c r="H509" t="s">
        <v>28</v>
      </c>
    </row>
    <row r="510" spans="1:8" x14ac:dyDescent="0.35">
      <c r="A510" s="12" t="s">
        <v>943</v>
      </c>
      <c r="B510">
        <v>2008</v>
      </c>
      <c r="C510" t="s">
        <v>676</v>
      </c>
      <c r="D510" t="s">
        <v>518</v>
      </c>
      <c r="E510" t="s">
        <v>520</v>
      </c>
      <c r="F510">
        <v>729</v>
      </c>
      <c r="G510" s="11" t="s">
        <v>953</v>
      </c>
      <c r="H510" s="11" t="s">
        <v>28</v>
      </c>
    </row>
    <row r="511" spans="1:8" x14ac:dyDescent="0.35">
      <c r="A511" s="12" t="s">
        <v>943</v>
      </c>
      <c r="B511">
        <v>2008</v>
      </c>
      <c r="C511" t="s">
        <v>743</v>
      </c>
      <c r="D511" t="s">
        <v>926</v>
      </c>
      <c r="F511">
        <v>27200</v>
      </c>
      <c r="G511" s="11" t="s">
        <v>954</v>
      </c>
      <c r="H511" s="11" t="s">
        <v>28</v>
      </c>
    </row>
    <row r="512" spans="1:8" x14ac:dyDescent="0.35">
      <c r="A512" s="12" t="s">
        <v>943</v>
      </c>
      <c r="B512">
        <v>2008</v>
      </c>
      <c r="C512" t="s">
        <v>148</v>
      </c>
      <c r="D512" t="s">
        <v>955</v>
      </c>
      <c r="E512" t="s">
        <v>956</v>
      </c>
      <c r="F512" t="s">
        <v>957</v>
      </c>
      <c r="G512" s="11" t="s">
        <v>958</v>
      </c>
      <c r="H512" s="11" t="s">
        <v>28</v>
      </c>
    </row>
    <row r="513" spans="1:8" x14ac:dyDescent="0.35">
      <c r="A513" s="12" t="s">
        <v>943</v>
      </c>
      <c r="B513">
        <v>2008</v>
      </c>
      <c r="C513" t="s">
        <v>744</v>
      </c>
      <c r="D513" t="s">
        <v>173</v>
      </c>
      <c r="E513" t="s">
        <v>959</v>
      </c>
      <c r="F513">
        <v>51640</v>
      </c>
      <c r="G513" s="11" t="s">
        <v>529</v>
      </c>
      <c r="H513" s="11" t="s">
        <v>28</v>
      </c>
    </row>
    <row r="514" spans="1:8" x14ac:dyDescent="0.35">
      <c r="A514" s="12" t="s">
        <v>960</v>
      </c>
      <c r="B514">
        <v>2016</v>
      </c>
      <c r="C514" t="s">
        <v>1504</v>
      </c>
      <c r="D514" t="s">
        <v>1508</v>
      </c>
      <c r="E514" t="s">
        <v>1493</v>
      </c>
      <c r="F514">
        <v>26814</v>
      </c>
      <c r="G514" s="11" t="s">
        <v>1514</v>
      </c>
      <c r="H514" s="11" t="s">
        <v>1511</v>
      </c>
    </row>
    <row r="515" spans="1:8" x14ac:dyDescent="0.35">
      <c r="A515" s="12" t="s">
        <v>960</v>
      </c>
      <c r="B515">
        <v>2013</v>
      </c>
      <c r="C515" t="s">
        <v>774</v>
      </c>
      <c r="D515" t="s">
        <v>133</v>
      </c>
      <c r="E515" t="s">
        <v>135</v>
      </c>
      <c r="F515">
        <v>26930</v>
      </c>
      <c r="G515" s="11" t="s">
        <v>728</v>
      </c>
      <c r="H515" s="11" t="s">
        <v>28</v>
      </c>
    </row>
    <row r="516" spans="1:8" x14ac:dyDescent="0.35">
      <c r="A516" s="12" t="s">
        <v>960</v>
      </c>
      <c r="B516">
        <v>2008</v>
      </c>
      <c r="C516" t="s">
        <v>774</v>
      </c>
      <c r="D516" t="s">
        <v>140</v>
      </c>
      <c r="E516" t="s">
        <v>141</v>
      </c>
      <c r="F516">
        <v>20719</v>
      </c>
      <c r="G516" s="11" t="s">
        <v>728</v>
      </c>
      <c r="H516" s="11" t="s">
        <v>28</v>
      </c>
    </row>
    <row r="517" spans="1:8" x14ac:dyDescent="0.35">
      <c r="A517" s="12" t="s">
        <v>960</v>
      </c>
      <c r="B517">
        <v>2007</v>
      </c>
      <c r="C517" t="s">
        <v>774</v>
      </c>
      <c r="D517" t="s">
        <v>140</v>
      </c>
      <c r="E517" t="s">
        <v>44</v>
      </c>
      <c r="F517">
        <v>25233</v>
      </c>
      <c r="G517" s="11" t="s">
        <v>728</v>
      </c>
      <c r="H517" s="11" t="s">
        <v>28</v>
      </c>
    </row>
    <row r="518" spans="1:8" x14ac:dyDescent="0.35">
      <c r="A518" s="12" t="s">
        <v>960</v>
      </c>
      <c r="B518">
        <v>2003</v>
      </c>
      <c r="C518" t="s">
        <v>774</v>
      </c>
      <c r="D518" t="s">
        <v>961</v>
      </c>
      <c r="E518" t="s">
        <v>53</v>
      </c>
      <c r="F518">
        <v>59274</v>
      </c>
      <c r="G518" s="11" t="s">
        <v>962</v>
      </c>
      <c r="H518" s="11" t="s">
        <v>28</v>
      </c>
    </row>
    <row r="519" spans="1:8" x14ac:dyDescent="0.35">
      <c r="A519" s="12" t="s">
        <v>960</v>
      </c>
      <c r="B519">
        <v>2000</v>
      </c>
      <c r="C519" t="s">
        <v>774</v>
      </c>
      <c r="D519" t="s">
        <v>25</v>
      </c>
      <c r="E519" t="s">
        <v>69</v>
      </c>
      <c r="F519">
        <v>25825</v>
      </c>
      <c r="G519" s="11" t="s">
        <v>962</v>
      </c>
      <c r="H519" s="11" t="s">
        <v>28</v>
      </c>
    </row>
    <row r="520" spans="1:8" x14ac:dyDescent="0.35">
      <c r="A520" s="12" t="s">
        <v>964</v>
      </c>
      <c r="B520">
        <v>2015</v>
      </c>
      <c r="C520" t="s">
        <v>965</v>
      </c>
      <c r="D520" t="s">
        <v>966</v>
      </c>
      <c r="E520" t="s">
        <v>967</v>
      </c>
      <c r="F520">
        <v>9000</v>
      </c>
      <c r="G520" s="11" t="s">
        <v>968</v>
      </c>
      <c r="H520" s="11" t="s">
        <v>28</v>
      </c>
    </row>
    <row r="521" spans="1:8" x14ac:dyDescent="0.35">
      <c r="A521" s="12" t="s">
        <v>964</v>
      </c>
      <c r="B521">
        <v>2015</v>
      </c>
      <c r="C521" t="s">
        <v>965</v>
      </c>
      <c r="D521" t="s">
        <v>966</v>
      </c>
      <c r="E521" t="s">
        <v>967</v>
      </c>
      <c r="F521">
        <v>302000</v>
      </c>
      <c r="G521" s="11" t="s">
        <v>969</v>
      </c>
      <c r="H521" s="11" t="s">
        <v>28</v>
      </c>
    </row>
    <row r="522" spans="1:8" x14ac:dyDescent="0.35">
      <c r="A522" s="12" t="s">
        <v>964</v>
      </c>
      <c r="B522">
        <v>2015</v>
      </c>
      <c r="C522" t="s">
        <v>965</v>
      </c>
      <c r="D522" t="s">
        <v>966</v>
      </c>
      <c r="E522" t="s">
        <v>967</v>
      </c>
      <c r="F522">
        <v>106000</v>
      </c>
      <c r="G522" s="11" t="s">
        <v>970</v>
      </c>
      <c r="H522" s="11" t="s">
        <v>28</v>
      </c>
    </row>
    <row r="523" spans="1:8" x14ac:dyDescent="0.35">
      <c r="A523" s="12" t="s">
        <v>964</v>
      </c>
      <c r="B523">
        <v>2015</v>
      </c>
      <c r="F523">
        <v>417000</v>
      </c>
      <c r="G523" s="11" t="s">
        <v>971</v>
      </c>
      <c r="H523" s="11" t="s">
        <v>28</v>
      </c>
    </row>
    <row r="524" spans="1:8" x14ac:dyDescent="0.35">
      <c r="A524" s="12" t="s">
        <v>964</v>
      </c>
      <c r="B524">
        <v>2015</v>
      </c>
      <c r="F524">
        <v>83400</v>
      </c>
      <c r="G524" s="11" t="s">
        <v>972</v>
      </c>
      <c r="H524" s="11" t="s">
        <v>28</v>
      </c>
    </row>
    <row r="525" spans="1:8" x14ac:dyDescent="0.35">
      <c r="A525" s="12" t="s">
        <v>964</v>
      </c>
      <c r="B525">
        <v>2015</v>
      </c>
      <c r="C525" t="s">
        <v>973</v>
      </c>
      <c r="D525">
        <v>2002</v>
      </c>
      <c r="E525" t="s">
        <v>157</v>
      </c>
      <c r="F525">
        <v>35303</v>
      </c>
      <c r="G525" s="11" t="s">
        <v>974</v>
      </c>
      <c r="H525" s="11" t="s">
        <v>28</v>
      </c>
    </row>
    <row r="526" spans="1:8" x14ac:dyDescent="0.35">
      <c r="A526" s="12" t="s">
        <v>964</v>
      </c>
      <c r="B526">
        <v>2015</v>
      </c>
      <c r="C526" t="s">
        <v>973</v>
      </c>
      <c r="D526">
        <v>2008</v>
      </c>
      <c r="E526" t="s">
        <v>157</v>
      </c>
      <c r="F526">
        <v>14543</v>
      </c>
      <c r="G526" s="11" t="s">
        <v>974</v>
      </c>
      <c r="H526" s="11" t="s">
        <v>28</v>
      </c>
    </row>
    <row r="527" spans="1:8" x14ac:dyDescent="0.35">
      <c r="A527" s="12" t="s">
        <v>964</v>
      </c>
      <c r="B527">
        <v>2015</v>
      </c>
      <c r="C527" t="s">
        <v>973</v>
      </c>
      <c r="D527">
        <v>2010</v>
      </c>
      <c r="E527" t="s">
        <v>157</v>
      </c>
      <c r="F527">
        <v>11143</v>
      </c>
      <c r="G527" s="11" t="s">
        <v>974</v>
      </c>
      <c r="H527" s="11" t="s">
        <v>28</v>
      </c>
    </row>
    <row r="528" spans="1:8" x14ac:dyDescent="0.35">
      <c r="A528" s="12" t="s">
        <v>964</v>
      </c>
      <c r="B528">
        <v>2012</v>
      </c>
      <c r="C528" t="s">
        <v>973</v>
      </c>
      <c r="D528">
        <v>1999</v>
      </c>
      <c r="F528">
        <v>12486</v>
      </c>
      <c r="G528" s="11" t="s">
        <v>976</v>
      </c>
      <c r="H528" s="11" t="s">
        <v>28</v>
      </c>
    </row>
    <row r="529" spans="1:8" x14ac:dyDescent="0.35">
      <c r="A529" s="12" t="s">
        <v>964</v>
      </c>
      <c r="B529">
        <v>2012</v>
      </c>
      <c r="C529" t="s">
        <v>973</v>
      </c>
      <c r="D529">
        <v>2000</v>
      </c>
      <c r="F529">
        <v>14597</v>
      </c>
      <c r="G529" s="11" t="s">
        <v>976</v>
      </c>
      <c r="H529" s="11" t="s">
        <v>28</v>
      </c>
    </row>
    <row r="530" spans="1:8" x14ac:dyDescent="0.35">
      <c r="A530" s="12" t="s">
        <v>964</v>
      </c>
      <c r="B530">
        <v>2012</v>
      </c>
      <c r="C530" t="s">
        <v>973</v>
      </c>
      <c r="D530">
        <v>2000</v>
      </c>
      <c r="F530">
        <v>13012</v>
      </c>
      <c r="G530" s="11" t="s">
        <v>977</v>
      </c>
      <c r="H530" s="11" t="s">
        <v>28</v>
      </c>
    </row>
    <row r="531" spans="1:8" x14ac:dyDescent="0.35">
      <c r="A531" s="12" t="s">
        <v>964</v>
      </c>
      <c r="B531">
        <v>2012</v>
      </c>
      <c r="C531" t="s">
        <v>973</v>
      </c>
      <c r="D531">
        <v>2002</v>
      </c>
      <c r="F531">
        <v>26922</v>
      </c>
      <c r="G531" s="11" t="s">
        <v>977</v>
      </c>
      <c r="H531" s="11" t="s">
        <v>28</v>
      </c>
    </row>
    <row r="532" spans="1:8" x14ac:dyDescent="0.35">
      <c r="A532" s="12" t="s">
        <v>964</v>
      </c>
      <c r="B532">
        <v>2012</v>
      </c>
      <c r="C532" t="s">
        <v>973</v>
      </c>
      <c r="D532">
        <v>2004</v>
      </c>
      <c r="F532">
        <v>6478</v>
      </c>
      <c r="G532" s="11" t="s">
        <v>977</v>
      </c>
      <c r="H532" s="11" t="s">
        <v>28</v>
      </c>
    </row>
    <row r="533" spans="1:8" x14ac:dyDescent="0.35">
      <c r="A533" s="12" t="s">
        <v>964</v>
      </c>
      <c r="B533">
        <v>2009</v>
      </c>
      <c r="D533">
        <v>1999</v>
      </c>
      <c r="E533" t="s">
        <v>167</v>
      </c>
      <c r="F533">
        <v>14312</v>
      </c>
      <c r="G533" s="11" t="s">
        <v>978</v>
      </c>
      <c r="H533" s="11" t="s">
        <v>28</v>
      </c>
    </row>
    <row r="534" spans="1:8" x14ac:dyDescent="0.35">
      <c r="A534" s="12" t="s">
        <v>964</v>
      </c>
      <c r="B534">
        <v>2009</v>
      </c>
      <c r="D534">
        <v>2000</v>
      </c>
      <c r="E534" t="s">
        <v>167</v>
      </c>
      <c r="F534">
        <v>9807</v>
      </c>
      <c r="G534" s="11" t="s">
        <v>978</v>
      </c>
      <c r="H534" s="11" t="s">
        <v>28</v>
      </c>
    </row>
    <row r="535" spans="1:8" x14ac:dyDescent="0.35">
      <c r="A535" s="12" t="s">
        <v>979</v>
      </c>
      <c r="B535">
        <v>2016</v>
      </c>
      <c r="C535" t="s">
        <v>1504</v>
      </c>
      <c r="D535" t="s">
        <v>1508</v>
      </c>
      <c r="E535" t="s">
        <v>1493</v>
      </c>
      <c r="F535">
        <v>25750</v>
      </c>
      <c r="G535" s="11" t="s">
        <v>1515</v>
      </c>
      <c r="H535" s="11" t="s">
        <v>1511</v>
      </c>
    </row>
    <row r="536" spans="1:8" x14ac:dyDescent="0.35">
      <c r="A536" s="12" t="s">
        <v>979</v>
      </c>
      <c r="B536">
        <v>2010</v>
      </c>
      <c r="C536" t="s">
        <v>980</v>
      </c>
      <c r="D536" t="s">
        <v>779</v>
      </c>
      <c r="E536" t="s">
        <v>135</v>
      </c>
      <c r="F536">
        <v>42000</v>
      </c>
      <c r="G536" s="11" t="s">
        <v>322</v>
      </c>
      <c r="H536" s="11" t="s">
        <v>28</v>
      </c>
    </row>
    <row r="537" spans="1:8" x14ac:dyDescent="0.35">
      <c r="A537" s="12" t="s">
        <v>979</v>
      </c>
      <c r="B537">
        <v>2008</v>
      </c>
      <c r="C537" t="s">
        <v>980</v>
      </c>
      <c r="D537" t="s">
        <v>781</v>
      </c>
      <c r="E537" t="s">
        <v>141</v>
      </c>
      <c r="F537">
        <v>48376</v>
      </c>
      <c r="G537" s="11" t="s">
        <v>329</v>
      </c>
      <c r="H537" s="11" t="s">
        <v>28</v>
      </c>
    </row>
    <row r="538" spans="1:8" x14ac:dyDescent="0.35">
      <c r="A538" s="12" t="s">
        <v>979</v>
      </c>
      <c r="B538">
        <v>2007</v>
      </c>
      <c r="C538" t="s">
        <v>980</v>
      </c>
      <c r="D538" t="s">
        <v>781</v>
      </c>
      <c r="E538" t="s">
        <v>727</v>
      </c>
      <c r="F538">
        <v>57549</v>
      </c>
      <c r="G538" s="11" t="s">
        <v>329</v>
      </c>
      <c r="H538" s="11" t="s">
        <v>28</v>
      </c>
    </row>
    <row r="539" spans="1:8" x14ac:dyDescent="0.35">
      <c r="A539" s="12" t="s">
        <v>979</v>
      </c>
      <c r="B539">
        <v>2003</v>
      </c>
      <c r="C539" t="s">
        <v>640</v>
      </c>
      <c r="D539" t="s">
        <v>982</v>
      </c>
      <c r="E539" t="s">
        <v>668</v>
      </c>
      <c r="F539">
        <v>98617</v>
      </c>
      <c r="G539" s="11" t="s">
        <v>985</v>
      </c>
      <c r="H539" s="11" t="s">
        <v>28</v>
      </c>
    </row>
    <row r="540" spans="1:8" x14ac:dyDescent="0.35">
      <c r="A540" s="12" t="s">
        <v>979</v>
      </c>
      <c r="B540">
        <v>2003</v>
      </c>
      <c r="C540" t="s">
        <v>148</v>
      </c>
      <c r="D540">
        <v>1996</v>
      </c>
      <c r="E540" t="s">
        <v>411</v>
      </c>
      <c r="F540">
        <v>900</v>
      </c>
      <c r="G540" t="s">
        <v>983</v>
      </c>
      <c r="H540" s="11" t="s">
        <v>28</v>
      </c>
    </row>
    <row r="541" spans="1:8" x14ac:dyDescent="0.35">
      <c r="A541" s="12" t="s">
        <v>979</v>
      </c>
      <c r="B541">
        <v>2003</v>
      </c>
      <c r="F541">
        <v>99517</v>
      </c>
      <c r="G541" t="s">
        <v>984</v>
      </c>
      <c r="H541" s="11" t="s">
        <v>28</v>
      </c>
    </row>
    <row r="542" spans="1:8" x14ac:dyDescent="0.35">
      <c r="A542" s="12" t="s">
        <v>979</v>
      </c>
      <c r="B542">
        <v>2000</v>
      </c>
      <c r="C542" t="s">
        <v>640</v>
      </c>
      <c r="D542" t="s">
        <v>986</v>
      </c>
      <c r="E542" t="s">
        <v>69</v>
      </c>
      <c r="F542">
        <v>116016</v>
      </c>
      <c r="G542" t="s">
        <v>987</v>
      </c>
      <c r="H542" s="11" t="s">
        <v>28</v>
      </c>
    </row>
    <row r="543" spans="1:8" x14ac:dyDescent="0.35">
      <c r="A543" s="12" t="s">
        <v>979</v>
      </c>
      <c r="B543">
        <v>2003</v>
      </c>
      <c r="C543" t="s">
        <v>148</v>
      </c>
      <c r="D543" t="s">
        <v>988</v>
      </c>
      <c r="E543" t="s">
        <v>411</v>
      </c>
      <c r="F543" t="s">
        <v>989</v>
      </c>
      <c r="G543" t="s">
        <v>983</v>
      </c>
      <c r="H543" s="11" t="s">
        <v>28</v>
      </c>
    </row>
    <row r="544" spans="1:8" x14ac:dyDescent="0.35">
      <c r="A544" s="12" t="s">
        <v>979</v>
      </c>
      <c r="B544">
        <v>2003</v>
      </c>
      <c r="F544">
        <v>1509</v>
      </c>
      <c r="G544" t="s">
        <v>990</v>
      </c>
      <c r="H544" s="11" t="s">
        <v>28</v>
      </c>
    </row>
    <row r="545" spans="1:9" x14ac:dyDescent="0.35">
      <c r="A545" s="12" t="s">
        <v>979</v>
      </c>
      <c r="B545">
        <v>2003</v>
      </c>
      <c r="F545">
        <v>117545</v>
      </c>
      <c r="G545" t="s">
        <v>991</v>
      </c>
      <c r="H545" s="11" t="s">
        <v>28</v>
      </c>
    </row>
    <row r="546" spans="1:9" x14ac:dyDescent="0.35">
      <c r="A546" s="12" t="s">
        <v>992</v>
      </c>
      <c r="B546">
        <v>2013</v>
      </c>
      <c r="C546" t="s">
        <v>179</v>
      </c>
      <c r="D546" t="s">
        <v>320</v>
      </c>
      <c r="E546" t="s">
        <v>135</v>
      </c>
      <c r="F546">
        <v>907</v>
      </c>
      <c r="G546" t="s">
        <v>993</v>
      </c>
      <c r="H546" s="11" t="s">
        <v>41</v>
      </c>
    </row>
    <row r="547" spans="1:9" x14ac:dyDescent="0.35">
      <c r="A547" s="12" t="s">
        <v>992</v>
      </c>
      <c r="B547">
        <v>2013</v>
      </c>
      <c r="C547" t="s">
        <v>996</v>
      </c>
      <c r="E547" t="s">
        <v>995</v>
      </c>
      <c r="F547">
        <v>847</v>
      </c>
      <c r="G547" t="s">
        <v>994</v>
      </c>
      <c r="H547" s="11" t="s">
        <v>41</v>
      </c>
    </row>
    <row r="548" spans="1:9" x14ac:dyDescent="0.35">
      <c r="A548" s="12" t="s">
        <v>992</v>
      </c>
      <c r="B548">
        <v>2008</v>
      </c>
      <c r="C548" t="s">
        <v>774</v>
      </c>
      <c r="D548" t="s">
        <v>998</v>
      </c>
      <c r="E548" t="s">
        <v>141</v>
      </c>
      <c r="F548">
        <v>540</v>
      </c>
      <c r="G548" t="s">
        <v>993</v>
      </c>
      <c r="H548" s="11" t="s">
        <v>28</v>
      </c>
    </row>
    <row r="549" spans="1:9" x14ac:dyDescent="0.35">
      <c r="A549" s="12" t="s">
        <v>992</v>
      </c>
      <c r="B549">
        <v>2007</v>
      </c>
      <c r="C549" t="s">
        <v>774</v>
      </c>
      <c r="D549" t="s">
        <v>998</v>
      </c>
      <c r="E549" t="s">
        <v>727</v>
      </c>
      <c r="F549">
        <v>313</v>
      </c>
      <c r="G549" t="s">
        <v>993</v>
      </c>
      <c r="H549" s="11" t="s">
        <v>28</v>
      </c>
    </row>
    <row r="550" spans="1:9" x14ac:dyDescent="0.35">
      <c r="A550" s="12" t="s">
        <v>992</v>
      </c>
      <c r="B550">
        <v>2003</v>
      </c>
      <c r="C550" t="s">
        <v>774</v>
      </c>
      <c r="D550" t="s">
        <v>759</v>
      </c>
      <c r="E550" t="s">
        <v>999</v>
      </c>
      <c r="F550">
        <v>228</v>
      </c>
      <c r="G550" t="s">
        <v>1000</v>
      </c>
      <c r="H550" s="11" t="s">
        <v>28</v>
      </c>
    </row>
    <row r="551" spans="1:9" x14ac:dyDescent="0.35">
      <c r="A551" s="12" t="s">
        <v>992</v>
      </c>
      <c r="B551">
        <v>2000</v>
      </c>
      <c r="C551" t="s">
        <v>774</v>
      </c>
      <c r="D551" t="s">
        <v>759</v>
      </c>
      <c r="E551" t="s">
        <v>69</v>
      </c>
      <c r="F551">
        <v>379</v>
      </c>
      <c r="G551" t="s">
        <v>1000</v>
      </c>
      <c r="H551" s="11" t="s">
        <v>28</v>
      </c>
    </row>
    <row r="552" spans="1:9" s="15" customFormat="1" x14ac:dyDescent="0.35">
      <c r="A552" s="15" t="s">
        <v>1001</v>
      </c>
      <c r="B552" s="15">
        <v>2013</v>
      </c>
      <c r="C552" s="15" t="s">
        <v>213</v>
      </c>
      <c r="D552" s="15">
        <v>2002</v>
      </c>
      <c r="E552" s="15" t="s">
        <v>11</v>
      </c>
      <c r="F552" s="15">
        <v>2872</v>
      </c>
      <c r="G552" t="s">
        <v>1005</v>
      </c>
      <c r="H552" s="17" t="s">
        <v>28</v>
      </c>
    </row>
    <row r="553" spans="1:9" x14ac:dyDescent="0.35">
      <c r="A553" s="12" t="s">
        <v>1001</v>
      </c>
      <c r="B553">
        <v>2013</v>
      </c>
      <c r="C553" t="s">
        <v>213</v>
      </c>
      <c r="D553">
        <v>2010</v>
      </c>
      <c r="E553" t="s">
        <v>13</v>
      </c>
      <c r="F553">
        <v>2338</v>
      </c>
      <c r="H553" s="11" t="s">
        <v>28</v>
      </c>
    </row>
    <row r="554" spans="1:9" x14ac:dyDescent="0.35">
      <c r="A554" s="12" t="s">
        <v>1001</v>
      </c>
      <c r="B554">
        <v>2004</v>
      </c>
      <c r="C554" t="s">
        <v>1003</v>
      </c>
      <c r="D554" t="s">
        <v>819</v>
      </c>
      <c r="E554" t="s">
        <v>1004</v>
      </c>
      <c r="F554">
        <v>68</v>
      </c>
      <c r="G554" t="s">
        <v>1006</v>
      </c>
      <c r="H554" s="11" t="s">
        <v>28</v>
      </c>
    </row>
    <row r="555" spans="1:9" x14ac:dyDescent="0.35">
      <c r="A555" s="12" t="s">
        <v>1007</v>
      </c>
      <c r="B555">
        <v>2013</v>
      </c>
      <c r="C555" t="s">
        <v>853</v>
      </c>
      <c r="D555" t="s">
        <v>765</v>
      </c>
      <c r="F555">
        <v>5500</v>
      </c>
      <c r="G555" t="s">
        <v>883</v>
      </c>
      <c r="H555" s="11" t="s">
        <v>28</v>
      </c>
      <c r="I555" t="s">
        <v>1009</v>
      </c>
    </row>
    <row r="556" spans="1:9" x14ac:dyDescent="0.35">
      <c r="A556" s="12" t="s">
        <v>1007</v>
      </c>
      <c r="B556">
        <v>2013</v>
      </c>
      <c r="C556" t="s">
        <v>179</v>
      </c>
      <c r="D556" t="s">
        <v>765</v>
      </c>
      <c r="F556">
        <v>1570</v>
      </c>
      <c r="G556" t="s">
        <v>794</v>
      </c>
      <c r="H556" s="11" t="s">
        <v>28</v>
      </c>
      <c r="I556" t="s">
        <v>1009</v>
      </c>
    </row>
    <row r="557" spans="1:9" x14ac:dyDescent="0.35">
      <c r="A557" s="12" t="s">
        <v>1007</v>
      </c>
      <c r="B557">
        <v>2013</v>
      </c>
      <c r="F557">
        <v>7092</v>
      </c>
      <c r="G557" t="s">
        <v>884</v>
      </c>
      <c r="H557" s="11" t="s">
        <v>28</v>
      </c>
      <c r="I557" t="s">
        <v>1009</v>
      </c>
    </row>
    <row r="558" spans="1:9" x14ac:dyDescent="0.35">
      <c r="A558" s="12" t="s">
        <v>1007</v>
      </c>
      <c r="B558">
        <v>2012</v>
      </c>
      <c r="C558" t="s">
        <v>744</v>
      </c>
      <c r="D558" t="s">
        <v>746</v>
      </c>
      <c r="E558" t="s">
        <v>195</v>
      </c>
      <c r="F558">
        <v>2839</v>
      </c>
      <c r="G558" t="s">
        <v>797</v>
      </c>
      <c r="H558" s="11" t="s">
        <v>28</v>
      </c>
      <c r="I558" t="s">
        <v>1010</v>
      </c>
    </row>
    <row r="559" spans="1:9" x14ac:dyDescent="0.35">
      <c r="A559" s="12" t="s">
        <v>1007</v>
      </c>
      <c r="B559">
        <v>2012</v>
      </c>
      <c r="C559" t="s">
        <v>179</v>
      </c>
      <c r="D559" t="s">
        <v>746</v>
      </c>
      <c r="F559">
        <v>674</v>
      </c>
      <c r="G559" t="s">
        <v>888</v>
      </c>
      <c r="H559" s="11" t="s">
        <v>28</v>
      </c>
      <c r="I559" t="s">
        <v>1010</v>
      </c>
    </row>
    <row r="560" spans="1:9" x14ac:dyDescent="0.35">
      <c r="A560" s="12" t="s">
        <v>1007</v>
      </c>
      <c r="B560">
        <v>2012</v>
      </c>
      <c r="F560">
        <v>3513</v>
      </c>
      <c r="G560" t="s">
        <v>1008</v>
      </c>
      <c r="H560" s="11" t="s">
        <v>28</v>
      </c>
      <c r="I560" t="s">
        <v>1010</v>
      </c>
    </row>
    <row r="561" spans="1:9" x14ac:dyDescent="0.35">
      <c r="A561" s="12" t="s">
        <v>1007</v>
      </c>
      <c r="B561">
        <v>2012</v>
      </c>
      <c r="C561" t="s">
        <v>181</v>
      </c>
      <c r="D561" s="5">
        <v>38930</v>
      </c>
      <c r="F561">
        <v>922</v>
      </c>
      <c r="G561" t="s">
        <v>1011</v>
      </c>
      <c r="H561" s="11" t="s">
        <v>28</v>
      </c>
      <c r="I561" t="s">
        <v>1012</v>
      </c>
    </row>
    <row r="562" spans="1:9" x14ac:dyDescent="0.35">
      <c r="A562" s="12" t="s">
        <v>1007</v>
      </c>
      <c r="B562">
        <v>2009</v>
      </c>
      <c r="C562" t="s">
        <v>181</v>
      </c>
      <c r="D562" t="s">
        <v>745</v>
      </c>
      <c r="E562" t="s">
        <v>195</v>
      </c>
      <c r="F562">
        <v>822</v>
      </c>
      <c r="G562" t="s">
        <v>1013</v>
      </c>
      <c r="H562" s="11" t="s">
        <v>28</v>
      </c>
      <c r="I562" t="s">
        <v>1012</v>
      </c>
    </row>
    <row r="563" spans="1:9" x14ac:dyDescent="0.35">
      <c r="A563" s="12" t="s">
        <v>1007</v>
      </c>
      <c r="B563">
        <v>1995</v>
      </c>
      <c r="C563" t="s">
        <v>1014</v>
      </c>
      <c r="D563">
        <v>1991</v>
      </c>
      <c r="E563" t="s">
        <v>1018</v>
      </c>
      <c r="F563" t="s">
        <v>1017</v>
      </c>
      <c r="H563" s="11" t="s">
        <v>28</v>
      </c>
      <c r="I563" t="s">
        <v>1019</v>
      </c>
    </row>
    <row r="564" spans="1:9" x14ac:dyDescent="0.35">
      <c r="A564" s="12" t="s">
        <v>1007</v>
      </c>
      <c r="B564">
        <v>1995</v>
      </c>
      <c r="C564" t="s">
        <v>890</v>
      </c>
      <c r="D564" t="s">
        <v>514</v>
      </c>
      <c r="E564" t="s">
        <v>211</v>
      </c>
      <c r="F564">
        <v>120</v>
      </c>
      <c r="G564" t="s">
        <v>1016</v>
      </c>
      <c r="H564" s="11" t="s">
        <v>28</v>
      </c>
      <c r="I564" t="s">
        <v>1015</v>
      </c>
    </row>
    <row r="565" spans="1:9" x14ac:dyDescent="0.35">
      <c r="A565" s="12" t="s">
        <v>1007</v>
      </c>
      <c r="B565">
        <v>1995</v>
      </c>
      <c r="C565" t="s">
        <v>179</v>
      </c>
      <c r="D565" s="5">
        <v>33086</v>
      </c>
      <c r="F565">
        <v>442</v>
      </c>
      <c r="G565" t="s">
        <v>1020</v>
      </c>
      <c r="H565" s="11" t="s">
        <v>28</v>
      </c>
      <c r="I565" t="s">
        <v>1015</v>
      </c>
    </row>
    <row r="566" spans="1:9" x14ac:dyDescent="0.35">
      <c r="A566" s="12" t="s">
        <v>1007</v>
      </c>
      <c r="B566">
        <v>1995</v>
      </c>
      <c r="C566" t="s">
        <v>179</v>
      </c>
      <c r="D566">
        <v>1991</v>
      </c>
      <c r="F566">
        <v>262</v>
      </c>
      <c r="G566" t="s">
        <v>216</v>
      </c>
      <c r="H566" s="11" t="s">
        <v>28</v>
      </c>
      <c r="I566" t="s">
        <v>1015</v>
      </c>
    </row>
    <row r="567" spans="1:9" x14ac:dyDescent="0.35">
      <c r="A567" s="12" t="s">
        <v>1007</v>
      </c>
      <c r="B567">
        <v>1995</v>
      </c>
      <c r="C567" t="s">
        <v>179</v>
      </c>
      <c r="D567">
        <v>1993</v>
      </c>
      <c r="F567">
        <v>330</v>
      </c>
      <c r="G567" t="s">
        <v>1021</v>
      </c>
      <c r="H567" s="11" t="s">
        <v>28</v>
      </c>
      <c r="I567" t="s">
        <v>1015</v>
      </c>
    </row>
    <row r="568" spans="1:9" x14ac:dyDescent="0.35">
      <c r="A568" s="12" t="s">
        <v>1007</v>
      </c>
      <c r="B568">
        <v>1995</v>
      </c>
      <c r="C568" t="s">
        <v>179</v>
      </c>
      <c r="D568">
        <v>1994</v>
      </c>
      <c r="F568">
        <v>99</v>
      </c>
      <c r="G568" t="s">
        <v>1022</v>
      </c>
      <c r="H568" s="11" t="s">
        <v>28</v>
      </c>
      <c r="I568" t="s">
        <v>1015</v>
      </c>
    </row>
    <row r="569" spans="1:9" x14ac:dyDescent="0.35">
      <c r="A569" s="12" t="s">
        <v>1023</v>
      </c>
      <c r="B569">
        <v>2012</v>
      </c>
      <c r="C569" t="s">
        <v>251</v>
      </c>
      <c r="D569" t="s">
        <v>252</v>
      </c>
      <c r="E569" t="s">
        <v>253</v>
      </c>
      <c r="F569">
        <v>117</v>
      </c>
      <c r="G569" t="s">
        <v>1024</v>
      </c>
      <c r="H569" s="11" t="s">
        <v>28</v>
      </c>
      <c r="I569" t="s">
        <v>1012</v>
      </c>
    </row>
    <row r="570" spans="1:9" x14ac:dyDescent="0.35">
      <c r="A570" s="12" t="s">
        <v>1023</v>
      </c>
      <c r="B570">
        <v>2012</v>
      </c>
      <c r="C570" t="s">
        <v>251</v>
      </c>
      <c r="D570" t="s">
        <v>703</v>
      </c>
      <c r="E570" t="s">
        <v>256</v>
      </c>
      <c r="F570">
        <v>106</v>
      </c>
      <c r="G570" t="s">
        <v>1028</v>
      </c>
      <c r="H570" s="11" t="s">
        <v>28</v>
      </c>
    </row>
    <row r="571" spans="1:9" x14ac:dyDescent="0.35">
      <c r="A571" s="12" t="s">
        <v>1023</v>
      </c>
      <c r="B571">
        <v>2012</v>
      </c>
      <c r="C571" t="s">
        <v>251</v>
      </c>
      <c r="D571" t="s">
        <v>257</v>
      </c>
      <c r="E571" t="s">
        <v>733</v>
      </c>
      <c r="F571">
        <v>57</v>
      </c>
      <c r="G571" t="s">
        <v>1025</v>
      </c>
      <c r="H571" s="11" t="s">
        <v>28</v>
      </c>
    </row>
    <row r="572" spans="1:9" x14ac:dyDescent="0.35">
      <c r="A572" s="12" t="s">
        <v>1023</v>
      </c>
      <c r="B572">
        <v>2012</v>
      </c>
      <c r="C572" t="s">
        <v>248</v>
      </c>
      <c r="D572" t="s">
        <v>589</v>
      </c>
      <c r="F572">
        <v>149</v>
      </c>
      <c r="G572" t="s">
        <v>1026</v>
      </c>
      <c r="H572" s="11" t="s">
        <v>28</v>
      </c>
    </row>
    <row r="573" spans="1:9" x14ac:dyDescent="0.35">
      <c r="A573" s="12" t="s">
        <v>1023</v>
      </c>
      <c r="B573">
        <v>1995</v>
      </c>
      <c r="C573" t="s">
        <v>251</v>
      </c>
      <c r="D573">
        <v>1991</v>
      </c>
      <c r="E573" t="s">
        <v>253</v>
      </c>
      <c r="F573">
        <v>129</v>
      </c>
      <c r="H573" s="11" t="s">
        <v>28</v>
      </c>
      <c r="I573" t="s">
        <v>1032</v>
      </c>
    </row>
    <row r="574" spans="1:9" x14ac:dyDescent="0.35">
      <c r="A574" s="12" t="s">
        <v>1023</v>
      </c>
      <c r="B574">
        <v>1995</v>
      </c>
      <c r="C574" t="s">
        <v>251</v>
      </c>
      <c r="D574">
        <v>1992</v>
      </c>
      <c r="E574" t="s">
        <v>1029</v>
      </c>
      <c r="F574">
        <v>18</v>
      </c>
      <c r="H574" s="11" t="s">
        <v>28</v>
      </c>
      <c r="I574" t="s">
        <v>1032</v>
      </c>
    </row>
    <row r="575" spans="1:9" x14ac:dyDescent="0.35">
      <c r="A575" s="12" t="s">
        <v>1023</v>
      </c>
      <c r="B575">
        <v>1995</v>
      </c>
      <c r="C575" t="s">
        <v>251</v>
      </c>
      <c r="D575">
        <v>1993</v>
      </c>
      <c r="E575" t="s">
        <v>1030</v>
      </c>
      <c r="F575">
        <v>53</v>
      </c>
      <c r="H575" s="11" t="s">
        <v>28</v>
      </c>
      <c r="I575" t="s">
        <v>1032</v>
      </c>
    </row>
    <row r="576" spans="1:9" x14ac:dyDescent="0.35">
      <c r="A576" s="12" t="s">
        <v>1023</v>
      </c>
      <c r="B576">
        <v>1995</v>
      </c>
      <c r="C576" t="s">
        <v>251</v>
      </c>
      <c r="D576">
        <v>1994</v>
      </c>
      <c r="E576" t="s">
        <v>1031</v>
      </c>
      <c r="F576">
        <v>287</v>
      </c>
      <c r="H576" s="11" t="s">
        <v>28</v>
      </c>
      <c r="I576" t="s">
        <v>1032</v>
      </c>
    </row>
    <row r="577" spans="1:9" x14ac:dyDescent="0.35">
      <c r="A577" s="12" t="s">
        <v>1033</v>
      </c>
      <c r="B577">
        <v>2013</v>
      </c>
      <c r="C577" t="s">
        <v>640</v>
      </c>
      <c r="D577" t="s">
        <v>133</v>
      </c>
      <c r="E577" t="s">
        <v>911</v>
      </c>
      <c r="F577">
        <v>2143</v>
      </c>
      <c r="G577" t="s">
        <v>1036</v>
      </c>
      <c r="H577" s="11" t="s">
        <v>41</v>
      </c>
    </row>
    <row r="578" spans="1:9" x14ac:dyDescent="0.35">
      <c r="A578" s="12" t="s">
        <v>1033</v>
      </c>
      <c r="B578">
        <v>2013</v>
      </c>
      <c r="C578" t="s">
        <v>996</v>
      </c>
      <c r="D578">
        <v>2008</v>
      </c>
      <c r="E578" t="s">
        <v>995</v>
      </c>
      <c r="F578">
        <v>6590</v>
      </c>
      <c r="G578" t="s">
        <v>1034</v>
      </c>
      <c r="H578" s="11" t="s">
        <v>41</v>
      </c>
    </row>
    <row r="579" spans="1:9" x14ac:dyDescent="0.35">
      <c r="A579" s="12" t="s">
        <v>1033</v>
      </c>
      <c r="B579">
        <v>2008</v>
      </c>
      <c r="C579" t="s">
        <v>640</v>
      </c>
      <c r="D579" t="s">
        <v>140</v>
      </c>
      <c r="E579" t="s">
        <v>141</v>
      </c>
      <c r="F579">
        <v>2830</v>
      </c>
      <c r="G579" t="s">
        <v>1037</v>
      </c>
      <c r="H579" s="11" t="s">
        <v>28</v>
      </c>
    </row>
    <row r="580" spans="1:9" x14ac:dyDescent="0.35">
      <c r="A580" s="12" t="s">
        <v>1033</v>
      </c>
      <c r="B580">
        <v>2007</v>
      </c>
      <c r="C580" t="s">
        <v>640</v>
      </c>
      <c r="D580" t="s">
        <v>140</v>
      </c>
      <c r="E580" t="s">
        <v>727</v>
      </c>
      <c r="F580">
        <v>2171</v>
      </c>
      <c r="G580" t="s">
        <v>1037</v>
      </c>
      <c r="H580" s="11" t="s">
        <v>28</v>
      </c>
    </row>
    <row r="581" spans="1:9" x14ac:dyDescent="0.35">
      <c r="A581" s="12" t="s">
        <v>1033</v>
      </c>
      <c r="B581">
        <v>2003</v>
      </c>
      <c r="C581" t="s">
        <v>640</v>
      </c>
      <c r="D581" t="s">
        <v>137</v>
      </c>
      <c r="E581" t="s">
        <v>668</v>
      </c>
      <c r="F581">
        <v>1884</v>
      </c>
      <c r="G581" t="s">
        <v>729</v>
      </c>
      <c r="H581" s="11" t="s">
        <v>28</v>
      </c>
    </row>
    <row r="582" spans="1:9" x14ac:dyDescent="0.35">
      <c r="A582" s="12" t="s">
        <v>1033</v>
      </c>
      <c r="B582">
        <v>2000</v>
      </c>
      <c r="C582" t="s">
        <v>640</v>
      </c>
      <c r="D582" t="s">
        <v>988</v>
      </c>
      <c r="E582" t="s">
        <v>69</v>
      </c>
      <c r="F582">
        <v>5870</v>
      </c>
      <c r="G582" t="s">
        <v>729</v>
      </c>
      <c r="H582" s="11" t="s">
        <v>28</v>
      </c>
    </row>
    <row r="583" spans="1:9" x14ac:dyDescent="0.35">
      <c r="A583" s="12" t="s">
        <v>1038</v>
      </c>
      <c r="B583">
        <v>2013</v>
      </c>
      <c r="C583" t="s">
        <v>213</v>
      </c>
      <c r="D583">
        <v>2002</v>
      </c>
      <c r="E583" t="s">
        <v>11</v>
      </c>
      <c r="F583">
        <v>15242</v>
      </c>
      <c r="H583" s="11" t="s">
        <v>28</v>
      </c>
      <c r="I583" t="s">
        <v>1042</v>
      </c>
    </row>
    <row r="584" spans="1:9" x14ac:dyDescent="0.35">
      <c r="A584" s="12" t="s">
        <v>1038</v>
      </c>
      <c r="B584">
        <v>2013</v>
      </c>
      <c r="C584" t="s">
        <v>213</v>
      </c>
      <c r="D584">
        <v>2010</v>
      </c>
      <c r="E584" t="s">
        <v>13</v>
      </c>
      <c r="F584">
        <v>1941</v>
      </c>
      <c r="G584" t="s">
        <v>1039</v>
      </c>
      <c r="H584" s="11" t="s">
        <v>28</v>
      </c>
    </row>
    <row r="585" spans="1:9" x14ac:dyDescent="0.35">
      <c r="A585" s="12" t="s">
        <v>1038</v>
      </c>
      <c r="B585">
        <v>2004</v>
      </c>
      <c r="C585" t="s">
        <v>1003</v>
      </c>
      <c r="D585" t="s">
        <v>1041</v>
      </c>
      <c r="E585" t="s">
        <v>19</v>
      </c>
      <c r="F585">
        <v>43</v>
      </c>
      <c r="G585" t="s">
        <v>1006</v>
      </c>
      <c r="H585" s="11" t="s">
        <v>28</v>
      </c>
    </row>
    <row r="586" spans="1:9" x14ac:dyDescent="0.35">
      <c r="A586" s="12" t="s">
        <v>1043</v>
      </c>
      <c r="B586">
        <v>2012</v>
      </c>
      <c r="C586" t="s">
        <v>179</v>
      </c>
      <c r="D586">
        <v>2009</v>
      </c>
      <c r="F586">
        <v>74</v>
      </c>
      <c r="G586" t="s">
        <v>1044</v>
      </c>
      <c r="H586" s="11" t="s">
        <v>28</v>
      </c>
    </row>
    <row r="587" spans="1:9" x14ac:dyDescent="0.35">
      <c r="A587" s="12" t="s">
        <v>1043</v>
      </c>
      <c r="B587">
        <v>2012</v>
      </c>
      <c r="C587" t="s">
        <v>251</v>
      </c>
      <c r="D587" t="s">
        <v>252</v>
      </c>
      <c r="E587" t="s">
        <v>253</v>
      </c>
      <c r="F587">
        <v>30</v>
      </c>
      <c r="G587" t="s">
        <v>1045</v>
      </c>
      <c r="H587" s="11" t="s">
        <v>28</v>
      </c>
    </row>
    <row r="588" spans="1:9" x14ac:dyDescent="0.35">
      <c r="A588" s="12" t="s">
        <v>1043</v>
      </c>
      <c r="B588">
        <v>2012</v>
      </c>
      <c r="C588" t="s">
        <v>251</v>
      </c>
      <c r="D588" t="s">
        <v>901</v>
      </c>
      <c r="E588" t="s">
        <v>1046</v>
      </c>
      <c r="F588">
        <v>95</v>
      </c>
      <c r="G588" t="s">
        <v>1047</v>
      </c>
      <c r="H588" s="11" t="s">
        <v>28</v>
      </c>
    </row>
    <row r="589" spans="1:9" x14ac:dyDescent="0.35">
      <c r="A589" s="12" t="s">
        <v>1043</v>
      </c>
      <c r="B589">
        <v>2012</v>
      </c>
      <c r="C589" t="s">
        <v>251</v>
      </c>
      <c r="D589" t="s">
        <v>257</v>
      </c>
      <c r="E589" t="s">
        <v>258</v>
      </c>
      <c r="F589">
        <v>65</v>
      </c>
      <c r="G589" t="s">
        <v>1048</v>
      </c>
      <c r="H589" s="11" t="s">
        <v>28</v>
      </c>
    </row>
    <row r="590" spans="1:9" x14ac:dyDescent="0.35">
      <c r="A590" s="12" t="s">
        <v>1043</v>
      </c>
      <c r="B590">
        <v>1995</v>
      </c>
      <c r="C590" t="s">
        <v>251</v>
      </c>
      <c r="D590">
        <v>1991</v>
      </c>
      <c r="E590" t="s">
        <v>253</v>
      </c>
      <c r="F590">
        <v>0</v>
      </c>
      <c r="H590" s="11" t="s">
        <v>28</v>
      </c>
    </row>
    <row r="591" spans="1:9" x14ac:dyDescent="0.35">
      <c r="A591" s="12" t="s">
        <v>1043</v>
      </c>
      <c r="B591">
        <v>1995</v>
      </c>
      <c r="C591" t="s">
        <v>251</v>
      </c>
      <c r="D591">
        <v>1992</v>
      </c>
      <c r="E591" t="s">
        <v>253</v>
      </c>
      <c r="F591">
        <v>0</v>
      </c>
      <c r="H591" s="11" t="s">
        <v>28</v>
      </c>
    </row>
    <row r="592" spans="1:9" x14ac:dyDescent="0.35">
      <c r="A592" s="12" t="s">
        <v>1043</v>
      </c>
      <c r="B592">
        <v>1995</v>
      </c>
      <c r="C592" t="s">
        <v>251</v>
      </c>
      <c r="D592">
        <v>1993</v>
      </c>
      <c r="E592" t="s">
        <v>253</v>
      </c>
      <c r="F592">
        <v>70</v>
      </c>
      <c r="H592" s="11" t="s">
        <v>28</v>
      </c>
    </row>
    <row r="593" spans="1:9" x14ac:dyDescent="0.35">
      <c r="A593" s="12" t="s">
        <v>1043</v>
      </c>
      <c r="B593">
        <v>1995</v>
      </c>
      <c r="C593" t="s">
        <v>251</v>
      </c>
      <c r="D593">
        <v>1994</v>
      </c>
      <c r="E593" t="s">
        <v>253</v>
      </c>
      <c r="F593">
        <v>38</v>
      </c>
      <c r="H593" s="11" t="s">
        <v>28</v>
      </c>
    </row>
    <row r="594" spans="1:9" x14ac:dyDescent="0.35">
      <c r="A594" s="12" t="s">
        <v>1049</v>
      </c>
      <c r="B594">
        <v>2013</v>
      </c>
      <c r="C594" t="s">
        <v>181</v>
      </c>
      <c r="D594">
        <v>2006</v>
      </c>
      <c r="E594" t="s">
        <v>462</v>
      </c>
      <c r="F594">
        <v>922</v>
      </c>
      <c r="G594" t="s">
        <v>1011</v>
      </c>
      <c r="H594" s="11" t="s">
        <v>28</v>
      </c>
      <c r="I594" t="s">
        <v>1012</v>
      </c>
    </row>
    <row r="595" spans="1:9" x14ac:dyDescent="0.35">
      <c r="A595" s="12" t="s">
        <v>1049</v>
      </c>
      <c r="B595">
        <v>2013</v>
      </c>
      <c r="C595" t="s">
        <v>764</v>
      </c>
      <c r="D595" t="s">
        <v>642</v>
      </c>
      <c r="E595" t="s">
        <v>180</v>
      </c>
      <c r="F595">
        <v>4692</v>
      </c>
      <c r="G595" t="s">
        <v>793</v>
      </c>
      <c r="H595" s="11" t="s">
        <v>28</v>
      </c>
    </row>
    <row r="596" spans="1:9" x14ac:dyDescent="0.35">
      <c r="A596" s="12" t="s">
        <v>1049</v>
      </c>
      <c r="B596">
        <v>2013</v>
      </c>
      <c r="C596" t="s">
        <v>760</v>
      </c>
      <c r="D596" t="s">
        <v>183</v>
      </c>
      <c r="F596">
        <v>1570</v>
      </c>
      <c r="G596" t="s">
        <v>794</v>
      </c>
      <c r="H596" s="11" t="s">
        <v>28</v>
      </c>
    </row>
    <row r="597" spans="1:9" x14ac:dyDescent="0.35">
      <c r="A597" s="12" t="s">
        <v>1049</v>
      </c>
      <c r="B597">
        <v>2013</v>
      </c>
      <c r="F597">
        <v>6532</v>
      </c>
      <c r="G597" t="s">
        <v>1050</v>
      </c>
      <c r="H597" s="11" t="s">
        <v>28</v>
      </c>
    </row>
    <row r="598" spans="1:9" x14ac:dyDescent="0.35">
      <c r="A598" s="12" t="s">
        <v>1049</v>
      </c>
      <c r="B598">
        <v>2012</v>
      </c>
      <c r="C598" t="s">
        <v>744</v>
      </c>
      <c r="D598" t="s">
        <v>746</v>
      </c>
      <c r="E598" t="s">
        <v>195</v>
      </c>
      <c r="F598">
        <v>2839</v>
      </c>
      <c r="G598" t="s">
        <v>797</v>
      </c>
      <c r="H598" s="11" t="s">
        <v>28</v>
      </c>
      <c r="I598" t="s">
        <v>1010</v>
      </c>
    </row>
    <row r="599" spans="1:9" x14ac:dyDescent="0.35">
      <c r="A599" s="12" t="s">
        <v>1049</v>
      </c>
      <c r="B599">
        <v>2012</v>
      </c>
      <c r="C599" t="s">
        <v>179</v>
      </c>
      <c r="D599" t="s">
        <v>746</v>
      </c>
      <c r="F599">
        <v>674</v>
      </c>
      <c r="G599" t="s">
        <v>888</v>
      </c>
      <c r="H599" s="11" t="s">
        <v>28</v>
      </c>
      <c r="I599" t="s">
        <v>1010</v>
      </c>
    </row>
    <row r="600" spans="1:9" x14ac:dyDescent="0.35">
      <c r="A600" s="12" t="s">
        <v>1049</v>
      </c>
      <c r="B600">
        <v>2012</v>
      </c>
      <c r="F600">
        <v>3513</v>
      </c>
      <c r="G600" t="s">
        <v>1008</v>
      </c>
      <c r="H600" s="11" t="s">
        <v>28</v>
      </c>
      <c r="I600" t="s">
        <v>1010</v>
      </c>
    </row>
    <row r="601" spans="1:9" x14ac:dyDescent="0.35">
      <c r="A601" s="12" t="s">
        <v>1049</v>
      </c>
      <c r="C601" t="s">
        <v>1052</v>
      </c>
      <c r="H601" s="11" t="s">
        <v>28</v>
      </c>
    </row>
    <row r="602" spans="1:9" x14ac:dyDescent="0.35">
      <c r="A602" s="12" t="s">
        <v>1053</v>
      </c>
      <c r="B602" t="s">
        <v>1054</v>
      </c>
      <c r="C602" t="s">
        <v>1055</v>
      </c>
      <c r="H602" s="11" t="s">
        <v>28</v>
      </c>
    </row>
    <row r="603" spans="1:9" x14ac:dyDescent="0.35">
      <c r="A603" s="12" t="s">
        <v>1056</v>
      </c>
      <c r="B603">
        <v>2012</v>
      </c>
      <c r="C603" t="s">
        <v>764</v>
      </c>
      <c r="D603" t="s">
        <v>183</v>
      </c>
      <c r="E603" t="s">
        <v>180</v>
      </c>
      <c r="F603">
        <v>1847</v>
      </c>
      <c r="G603" t="s">
        <v>1057</v>
      </c>
      <c r="H603" s="11" t="s">
        <v>28</v>
      </c>
    </row>
    <row r="604" spans="1:9" x14ac:dyDescent="0.35">
      <c r="A604" s="12" t="s">
        <v>1056</v>
      </c>
      <c r="C604" t="s">
        <v>1058</v>
      </c>
      <c r="H604" s="11" t="s">
        <v>28</v>
      </c>
    </row>
    <row r="605" spans="1:9" s="2" customFormat="1" x14ac:dyDescent="0.35">
      <c r="A605" s="14" t="s">
        <v>1059</v>
      </c>
      <c r="H605" s="11" t="s">
        <v>28</v>
      </c>
    </row>
    <row r="606" spans="1:9" x14ac:dyDescent="0.35">
      <c r="A606" s="12" t="s">
        <v>1060</v>
      </c>
      <c r="C606" t="s">
        <v>1061</v>
      </c>
      <c r="H606" s="11" t="s">
        <v>28</v>
      </c>
    </row>
    <row r="607" spans="1:9" x14ac:dyDescent="0.35">
      <c r="A607" s="12" t="s">
        <v>1062</v>
      </c>
      <c r="C607" t="s">
        <v>1061</v>
      </c>
      <c r="H607" s="11" t="s">
        <v>28</v>
      </c>
    </row>
    <row r="608" spans="1:9" x14ac:dyDescent="0.35">
      <c r="A608" s="12" t="s">
        <v>1065</v>
      </c>
      <c r="B608">
        <v>2014</v>
      </c>
      <c r="E608" t="s">
        <v>1066</v>
      </c>
      <c r="F608">
        <v>21000</v>
      </c>
      <c r="H608" s="11" t="s">
        <v>41</v>
      </c>
    </row>
    <row r="609" spans="1:9" x14ac:dyDescent="0.35">
      <c r="A609" s="12" t="s">
        <v>1065</v>
      </c>
      <c r="B609">
        <v>2014</v>
      </c>
      <c r="C609" t="s">
        <v>181</v>
      </c>
      <c r="D609" s="5">
        <v>33786</v>
      </c>
      <c r="E609" t="s">
        <v>1067</v>
      </c>
      <c r="F609">
        <v>19629</v>
      </c>
      <c r="G609" t="s">
        <v>1068</v>
      </c>
      <c r="H609" s="11" t="s">
        <v>41</v>
      </c>
      <c r="I609" t="s">
        <v>1069</v>
      </c>
    </row>
    <row r="610" spans="1:9" x14ac:dyDescent="0.35">
      <c r="A610" s="12" t="s">
        <v>1078</v>
      </c>
      <c r="B610">
        <v>2014</v>
      </c>
      <c r="C610" t="s">
        <v>181</v>
      </c>
      <c r="D610" t="s">
        <v>1071</v>
      </c>
      <c r="E610" t="s">
        <v>1072</v>
      </c>
      <c r="F610" t="s">
        <v>1073</v>
      </c>
      <c r="H610" s="11" t="s">
        <v>41</v>
      </c>
    </row>
    <row r="611" spans="1:9" x14ac:dyDescent="0.35">
      <c r="A611" s="12" t="s">
        <v>1078</v>
      </c>
      <c r="B611">
        <v>2014</v>
      </c>
      <c r="C611" t="s">
        <v>181</v>
      </c>
      <c r="D611">
        <v>1994</v>
      </c>
      <c r="E611" t="s">
        <v>1074</v>
      </c>
      <c r="F611">
        <v>1555</v>
      </c>
      <c r="G611" t="s">
        <v>1075</v>
      </c>
      <c r="H611" s="11" t="s">
        <v>41</v>
      </c>
    </row>
    <row r="612" spans="1:9" x14ac:dyDescent="0.35">
      <c r="A612" s="12" t="s">
        <v>1078</v>
      </c>
      <c r="B612">
        <v>2014</v>
      </c>
      <c r="D612">
        <v>1999</v>
      </c>
      <c r="E612" t="s">
        <v>1076</v>
      </c>
      <c r="F612">
        <v>690</v>
      </c>
      <c r="G612" t="s">
        <v>1422</v>
      </c>
      <c r="H612" s="11" t="s">
        <v>41</v>
      </c>
    </row>
    <row r="613" spans="1:9" x14ac:dyDescent="0.35">
      <c r="A613" s="12" t="s">
        <v>1078</v>
      </c>
      <c r="B613">
        <v>2014</v>
      </c>
      <c r="D613">
        <v>2000</v>
      </c>
      <c r="E613" t="s">
        <v>1076</v>
      </c>
      <c r="F613">
        <v>531</v>
      </c>
      <c r="G613" t="s">
        <v>1422</v>
      </c>
      <c r="H613" s="11" t="s">
        <v>41</v>
      </c>
    </row>
    <row r="614" spans="1:9" x14ac:dyDescent="0.35">
      <c r="A614" s="12" t="s">
        <v>1078</v>
      </c>
      <c r="B614">
        <v>2014</v>
      </c>
      <c r="D614">
        <v>2004</v>
      </c>
      <c r="E614" t="s">
        <v>1076</v>
      </c>
      <c r="F614">
        <v>794</v>
      </c>
      <c r="G614" t="s">
        <v>1422</v>
      </c>
      <c r="H614" s="11" t="s">
        <v>41</v>
      </c>
    </row>
    <row r="615" spans="1:9" x14ac:dyDescent="0.35">
      <c r="A615" s="12" t="s">
        <v>1078</v>
      </c>
      <c r="B615">
        <v>2014</v>
      </c>
      <c r="D615">
        <v>2005</v>
      </c>
      <c r="E615" t="s">
        <v>1076</v>
      </c>
      <c r="F615">
        <v>1067</v>
      </c>
      <c r="G615" t="s">
        <v>1422</v>
      </c>
      <c r="H615" s="11" t="s">
        <v>41</v>
      </c>
    </row>
    <row r="616" spans="1:9" x14ac:dyDescent="0.35">
      <c r="A616" s="12" t="s">
        <v>1078</v>
      </c>
      <c r="B616">
        <v>2014</v>
      </c>
      <c r="D616">
        <v>2004</v>
      </c>
      <c r="F616">
        <v>2455</v>
      </c>
      <c r="G616" t="s">
        <v>1077</v>
      </c>
      <c r="H616" s="11" t="s">
        <v>41</v>
      </c>
    </row>
    <row r="617" spans="1:9" x14ac:dyDescent="0.35">
      <c r="A617" s="12" t="s">
        <v>1078</v>
      </c>
      <c r="B617">
        <v>2014</v>
      </c>
      <c r="D617">
        <v>2005</v>
      </c>
      <c r="F617">
        <v>3299</v>
      </c>
      <c r="G617" t="s">
        <v>1077</v>
      </c>
      <c r="H617" s="11" t="s">
        <v>41</v>
      </c>
    </row>
    <row r="618" spans="1:9" x14ac:dyDescent="0.35">
      <c r="A618" s="12" t="s">
        <v>1078</v>
      </c>
      <c r="B618">
        <v>2005</v>
      </c>
      <c r="D618">
        <v>1999</v>
      </c>
      <c r="F618">
        <v>2133</v>
      </c>
      <c r="G618" t="s">
        <v>1080</v>
      </c>
      <c r="H618" s="11" t="s">
        <v>41</v>
      </c>
    </row>
    <row r="619" spans="1:9" x14ac:dyDescent="0.35">
      <c r="A619" s="12" t="s">
        <v>1078</v>
      </c>
      <c r="B619">
        <v>2005</v>
      </c>
      <c r="D619">
        <v>1999</v>
      </c>
      <c r="F619">
        <v>1642</v>
      </c>
      <c r="G619" t="s">
        <v>1080</v>
      </c>
      <c r="H619" s="11" t="s">
        <v>41</v>
      </c>
    </row>
    <row r="620" spans="1:9" x14ac:dyDescent="0.35">
      <c r="A620" s="12" t="s">
        <v>1081</v>
      </c>
      <c r="B620">
        <v>2015</v>
      </c>
      <c r="C620" t="s">
        <v>181</v>
      </c>
      <c r="D620">
        <v>2010</v>
      </c>
      <c r="E620" t="s">
        <v>1082</v>
      </c>
      <c r="F620">
        <v>340</v>
      </c>
      <c r="G620" t="s">
        <v>1085</v>
      </c>
      <c r="H620" s="11" t="s">
        <v>41</v>
      </c>
    </row>
    <row r="621" spans="1:9" x14ac:dyDescent="0.35">
      <c r="A621" s="12" t="s">
        <v>1081</v>
      </c>
      <c r="B621">
        <v>2015</v>
      </c>
      <c r="C621" t="s">
        <v>181</v>
      </c>
      <c r="D621">
        <v>2011</v>
      </c>
      <c r="E621" t="s">
        <v>1082</v>
      </c>
      <c r="F621">
        <v>284</v>
      </c>
      <c r="G621" t="s">
        <v>1086</v>
      </c>
      <c r="H621" s="11" t="s">
        <v>41</v>
      </c>
    </row>
    <row r="622" spans="1:9" x14ac:dyDescent="0.35">
      <c r="A622" s="12" t="s">
        <v>1081</v>
      </c>
      <c r="B622">
        <v>2015</v>
      </c>
      <c r="C622" t="s">
        <v>181</v>
      </c>
      <c r="D622">
        <v>2012</v>
      </c>
      <c r="E622" t="s">
        <v>1082</v>
      </c>
      <c r="F622">
        <v>312</v>
      </c>
      <c r="G622" t="s">
        <v>1087</v>
      </c>
      <c r="H622" s="11" t="s">
        <v>41</v>
      </c>
    </row>
    <row r="623" spans="1:9" x14ac:dyDescent="0.35">
      <c r="A623" s="12" t="s">
        <v>1081</v>
      </c>
      <c r="B623">
        <v>2012</v>
      </c>
      <c r="C623" t="s">
        <v>181</v>
      </c>
      <c r="D623">
        <v>2009</v>
      </c>
      <c r="E623" t="s">
        <v>1084</v>
      </c>
      <c r="F623">
        <v>321</v>
      </c>
      <c r="H623" s="11" t="s">
        <v>41</v>
      </c>
    </row>
    <row r="624" spans="1:9" x14ac:dyDescent="0.35">
      <c r="A624" s="12" t="s">
        <v>1081</v>
      </c>
      <c r="B624">
        <v>2011</v>
      </c>
      <c r="C624" t="s">
        <v>181</v>
      </c>
      <c r="D624">
        <v>2008</v>
      </c>
      <c r="E624" t="s">
        <v>1088</v>
      </c>
      <c r="F624">
        <v>375</v>
      </c>
      <c r="H624" s="11" t="s">
        <v>41</v>
      </c>
    </row>
    <row r="625" spans="1:8" x14ac:dyDescent="0.35">
      <c r="A625" s="12" t="s">
        <v>1081</v>
      </c>
      <c r="B625">
        <v>2010</v>
      </c>
      <c r="C625" t="s">
        <v>181</v>
      </c>
      <c r="D625">
        <v>2007</v>
      </c>
      <c r="E625" t="s">
        <v>1088</v>
      </c>
      <c r="F625">
        <v>375</v>
      </c>
      <c r="H625" s="11" t="s">
        <v>41</v>
      </c>
    </row>
    <row r="626" spans="1:8" x14ac:dyDescent="0.35">
      <c r="A626" s="12" t="s">
        <v>1081</v>
      </c>
      <c r="B626">
        <v>2009</v>
      </c>
      <c r="C626" t="s">
        <v>181</v>
      </c>
      <c r="D626">
        <v>2005</v>
      </c>
      <c r="E626" t="s">
        <v>1088</v>
      </c>
      <c r="F626">
        <v>278</v>
      </c>
      <c r="H626" s="11" t="s">
        <v>41</v>
      </c>
    </row>
    <row r="627" spans="1:8" x14ac:dyDescent="0.35">
      <c r="A627" s="12" t="s">
        <v>1081</v>
      </c>
      <c r="B627">
        <v>2009</v>
      </c>
      <c r="C627" t="s">
        <v>181</v>
      </c>
      <c r="D627">
        <v>2006</v>
      </c>
      <c r="E627" t="s">
        <v>1088</v>
      </c>
      <c r="F627">
        <v>302</v>
      </c>
      <c r="H627" s="11" t="s">
        <v>41</v>
      </c>
    </row>
    <row r="628" spans="1:8" x14ac:dyDescent="0.35">
      <c r="A628" s="12" t="s">
        <v>1081</v>
      </c>
      <c r="B628">
        <v>2007</v>
      </c>
      <c r="C628" t="s">
        <v>181</v>
      </c>
      <c r="D628">
        <v>2005</v>
      </c>
      <c r="E628" t="s">
        <v>1090</v>
      </c>
      <c r="F628">
        <v>329</v>
      </c>
      <c r="G628" t="s">
        <v>1089</v>
      </c>
      <c r="H628" s="11" t="s">
        <v>41</v>
      </c>
    </row>
    <row r="629" spans="1:8" x14ac:dyDescent="0.35">
      <c r="A629" s="12" t="s">
        <v>1081</v>
      </c>
      <c r="B629">
        <v>2006</v>
      </c>
      <c r="C629" t="s">
        <v>181</v>
      </c>
      <c r="D629">
        <v>2003</v>
      </c>
      <c r="E629" t="s">
        <v>1018</v>
      </c>
      <c r="F629">
        <v>357</v>
      </c>
      <c r="H629" s="11" t="s">
        <v>41</v>
      </c>
    </row>
    <row r="630" spans="1:8" x14ac:dyDescent="0.35">
      <c r="A630" s="12" t="s">
        <v>1081</v>
      </c>
      <c r="B630">
        <v>2003</v>
      </c>
      <c r="C630" t="s">
        <v>181</v>
      </c>
      <c r="D630">
        <v>2001</v>
      </c>
      <c r="E630" t="s">
        <v>1018</v>
      </c>
      <c r="F630">
        <v>386</v>
      </c>
      <c r="H630" s="11" t="s">
        <v>41</v>
      </c>
    </row>
    <row r="631" spans="1:8" x14ac:dyDescent="0.35">
      <c r="A631" s="12" t="s">
        <v>1081</v>
      </c>
      <c r="B631">
        <v>2002</v>
      </c>
      <c r="C631" t="s">
        <v>181</v>
      </c>
      <c r="D631">
        <v>2000</v>
      </c>
      <c r="E631" t="s">
        <v>1091</v>
      </c>
      <c r="F631">
        <v>435</v>
      </c>
      <c r="H631" s="11" t="s">
        <v>41</v>
      </c>
    </row>
    <row r="632" spans="1:8" x14ac:dyDescent="0.35">
      <c r="A632" s="12" t="s">
        <v>1081</v>
      </c>
      <c r="B632">
        <v>2000</v>
      </c>
      <c r="C632" t="s">
        <v>181</v>
      </c>
      <c r="D632">
        <v>1999</v>
      </c>
      <c r="E632" t="s">
        <v>1092</v>
      </c>
      <c r="F632">
        <v>375</v>
      </c>
      <c r="H632" s="11" t="s">
        <v>41</v>
      </c>
    </row>
    <row r="633" spans="1:8" x14ac:dyDescent="0.35">
      <c r="A633" s="12" t="s">
        <v>1081</v>
      </c>
      <c r="B633">
        <v>1999</v>
      </c>
      <c r="C633" t="s">
        <v>181</v>
      </c>
      <c r="D633">
        <v>1998</v>
      </c>
      <c r="E633" t="s">
        <v>1093</v>
      </c>
      <c r="F633">
        <v>347</v>
      </c>
      <c r="H633" s="11" t="s">
        <v>41</v>
      </c>
    </row>
    <row r="634" spans="1:8" x14ac:dyDescent="0.35">
      <c r="A634" s="12" t="s">
        <v>1081</v>
      </c>
      <c r="B634">
        <v>1998</v>
      </c>
      <c r="C634" t="s">
        <v>181</v>
      </c>
      <c r="D634">
        <v>1994</v>
      </c>
      <c r="E634" t="s">
        <v>1095</v>
      </c>
      <c r="F634">
        <v>834</v>
      </c>
      <c r="G634" t="s">
        <v>1094</v>
      </c>
      <c r="H634" s="11" t="s">
        <v>41</v>
      </c>
    </row>
    <row r="635" spans="1:8" x14ac:dyDescent="0.35">
      <c r="A635" s="12" t="s">
        <v>1081</v>
      </c>
      <c r="B635">
        <v>1998</v>
      </c>
      <c r="C635" t="s">
        <v>181</v>
      </c>
      <c r="D635">
        <v>1995</v>
      </c>
      <c r="E635" t="s">
        <v>1096</v>
      </c>
      <c r="F635">
        <v>338</v>
      </c>
      <c r="G635" t="s">
        <v>1099</v>
      </c>
      <c r="H635" s="11" t="s">
        <v>41</v>
      </c>
    </row>
    <row r="636" spans="1:8" x14ac:dyDescent="0.35">
      <c r="A636" s="12" t="s">
        <v>1081</v>
      </c>
      <c r="B636">
        <v>1998</v>
      </c>
      <c r="C636" t="s">
        <v>181</v>
      </c>
      <c r="D636">
        <v>1996</v>
      </c>
      <c r="E636" t="s">
        <v>1097</v>
      </c>
      <c r="F636">
        <v>361</v>
      </c>
      <c r="G636" t="s">
        <v>1099</v>
      </c>
      <c r="H636" s="11" t="s">
        <v>41</v>
      </c>
    </row>
    <row r="637" spans="1:8" x14ac:dyDescent="0.35">
      <c r="A637" s="12" t="s">
        <v>1081</v>
      </c>
      <c r="B637">
        <v>1998</v>
      </c>
      <c r="C637" t="s">
        <v>181</v>
      </c>
      <c r="D637">
        <v>1997</v>
      </c>
      <c r="E637" t="s">
        <v>1098</v>
      </c>
      <c r="F637">
        <v>264</v>
      </c>
      <c r="G637" t="s">
        <v>1099</v>
      </c>
      <c r="H637" s="11" t="s">
        <v>41</v>
      </c>
    </row>
    <row r="638" spans="1:8" x14ac:dyDescent="0.35">
      <c r="A638" s="12" t="s">
        <v>1100</v>
      </c>
      <c r="B638">
        <v>2015</v>
      </c>
      <c r="C638" t="s">
        <v>181</v>
      </c>
      <c r="D638" s="5">
        <v>34851</v>
      </c>
      <c r="E638" t="s">
        <v>1101</v>
      </c>
      <c r="F638">
        <v>17675</v>
      </c>
      <c r="H638" s="11" t="s">
        <v>28</v>
      </c>
    </row>
    <row r="639" spans="1:8" x14ac:dyDescent="0.35">
      <c r="A639" s="12" t="s">
        <v>1100</v>
      </c>
      <c r="B639">
        <v>2015</v>
      </c>
      <c r="C639" t="s">
        <v>181</v>
      </c>
      <c r="D639">
        <v>2000</v>
      </c>
      <c r="E639" t="s">
        <v>1102</v>
      </c>
      <c r="F639">
        <v>19186</v>
      </c>
      <c r="G639" t="s">
        <v>1103</v>
      </c>
      <c r="H639" s="11" t="s">
        <v>28</v>
      </c>
    </row>
    <row r="640" spans="1:8" x14ac:dyDescent="0.35">
      <c r="A640" s="12" t="s">
        <v>1100</v>
      </c>
      <c r="B640">
        <v>2005</v>
      </c>
      <c r="C640" t="s">
        <v>181</v>
      </c>
      <c r="D640" s="5">
        <v>34851</v>
      </c>
      <c r="E640" t="s">
        <v>1105</v>
      </c>
      <c r="F640">
        <v>7986</v>
      </c>
      <c r="G640" t="s">
        <v>1106</v>
      </c>
      <c r="H640" s="11" t="s">
        <v>28</v>
      </c>
    </row>
    <row r="641" spans="1:9" x14ac:dyDescent="0.35">
      <c r="A641" s="12" t="s">
        <v>1100</v>
      </c>
      <c r="B641">
        <v>2005</v>
      </c>
      <c r="C641" t="s">
        <v>181</v>
      </c>
      <c r="D641">
        <v>2000</v>
      </c>
      <c r="E641" t="s">
        <v>1102</v>
      </c>
      <c r="F641">
        <v>18142</v>
      </c>
      <c r="G641" t="s">
        <v>1107</v>
      </c>
      <c r="H641" s="11" t="s">
        <v>28</v>
      </c>
    </row>
    <row r="642" spans="1:9" x14ac:dyDescent="0.35">
      <c r="A642" s="12" t="s">
        <v>1108</v>
      </c>
      <c r="B642">
        <v>2014</v>
      </c>
      <c r="C642" t="s">
        <v>181</v>
      </c>
      <c r="D642" t="s">
        <v>1109</v>
      </c>
      <c r="E642" t="s">
        <v>1110</v>
      </c>
      <c r="F642">
        <v>3710</v>
      </c>
      <c r="G642" t="s">
        <v>1111</v>
      </c>
      <c r="H642" s="11" t="s">
        <v>28</v>
      </c>
    </row>
    <row r="643" spans="1:9" x14ac:dyDescent="0.35">
      <c r="A643" s="12" t="s">
        <v>1108</v>
      </c>
      <c r="B643">
        <v>2014</v>
      </c>
      <c r="C643" t="s">
        <v>181</v>
      </c>
      <c r="D643" t="s">
        <v>1112</v>
      </c>
      <c r="E643" t="s">
        <v>1113</v>
      </c>
      <c r="F643">
        <v>1172</v>
      </c>
      <c r="G643" t="s">
        <v>1114</v>
      </c>
      <c r="H643" s="11" t="s">
        <v>28</v>
      </c>
    </row>
    <row r="644" spans="1:9" x14ac:dyDescent="0.35">
      <c r="A644" s="12" t="s">
        <v>1108</v>
      </c>
      <c r="B644">
        <v>2014</v>
      </c>
      <c r="C644" t="s">
        <v>181</v>
      </c>
      <c r="D644" s="5">
        <v>37438</v>
      </c>
      <c r="E644" t="s">
        <v>1116</v>
      </c>
      <c r="F644">
        <v>582</v>
      </c>
      <c r="G644" t="s">
        <v>1115</v>
      </c>
      <c r="H644" s="11" t="s">
        <v>28</v>
      </c>
    </row>
    <row r="645" spans="1:9" x14ac:dyDescent="0.35">
      <c r="A645" s="12" t="s">
        <v>1118</v>
      </c>
      <c r="B645">
        <v>2012</v>
      </c>
      <c r="C645" t="s">
        <v>251</v>
      </c>
      <c r="D645" t="s">
        <v>252</v>
      </c>
      <c r="E645" t="s">
        <v>253</v>
      </c>
      <c r="F645">
        <v>547</v>
      </c>
      <c r="H645" s="11" t="s">
        <v>28</v>
      </c>
      <c r="I645" s="11" t="s">
        <v>1124</v>
      </c>
    </row>
    <row r="646" spans="1:9" x14ac:dyDescent="0.35">
      <c r="A646" s="12" t="s">
        <v>1118</v>
      </c>
      <c r="B646">
        <v>2012</v>
      </c>
      <c r="C646" t="s">
        <v>251</v>
      </c>
      <c r="D646" t="s">
        <v>873</v>
      </c>
      <c r="E646" t="s">
        <v>256</v>
      </c>
      <c r="F646">
        <v>742</v>
      </c>
      <c r="H646" s="11" t="s">
        <v>28</v>
      </c>
      <c r="I646" s="11" t="s">
        <v>1124</v>
      </c>
    </row>
    <row r="647" spans="1:9" x14ac:dyDescent="0.35">
      <c r="A647" s="12" t="s">
        <v>1118</v>
      </c>
      <c r="B647">
        <v>2012</v>
      </c>
      <c r="C647" t="s">
        <v>251</v>
      </c>
      <c r="D647" t="s">
        <v>257</v>
      </c>
      <c r="E647" t="s">
        <v>258</v>
      </c>
      <c r="F647">
        <v>453</v>
      </c>
      <c r="G647" t="s">
        <v>870</v>
      </c>
      <c r="H647" s="11" t="s">
        <v>28</v>
      </c>
      <c r="I647" s="11" t="s">
        <v>1124</v>
      </c>
    </row>
    <row r="648" spans="1:9" x14ac:dyDescent="0.35">
      <c r="A648" s="12" t="s">
        <v>1118</v>
      </c>
      <c r="B648">
        <v>2012</v>
      </c>
      <c r="C648" t="s">
        <v>248</v>
      </c>
      <c r="D648" t="s">
        <v>589</v>
      </c>
      <c r="F648">
        <v>186</v>
      </c>
      <c r="H648" s="11" t="s">
        <v>28</v>
      </c>
      <c r="I648" s="11" t="s">
        <v>1124</v>
      </c>
    </row>
    <row r="649" spans="1:9" x14ac:dyDescent="0.35">
      <c r="A649" s="12" t="s">
        <v>1118</v>
      </c>
      <c r="B649">
        <v>2000</v>
      </c>
      <c r="C649" t="s">
        <v>251</v>
      </c>
      <c r="D649">
        <v>1991</v>
      </c>
      <c r="E649" t="s">
        <v>253</v>
      </c>
      <c r="F649">
        <v>109</v>
      </c>
      <c r="H649" s="11" t="s">
        <v>28</v>
      </c>
      <c r="I649" s="11" t="s">
        <v>1124</v>
      </c>
    </row>
    <row r="650" spans="1:9" x14ac:dyDescent="0.35">
      <c r="A650" s="12" t="s">
        <v>1118</v>
      </c>
      <c r="B650">
        <v>2000</v>
      </c>
      <c r="C650" t="s">
        <v>251</v>
      </c>
      <c r="D650">
        <v>1992</v>
      </c>
      <c r="E650" t="s">
        <v>253</v>
      </c>
      <c r="F650">
        <v>1010</v>
      </c>
      <c r="H650" s="11" t="s">
        <v>28</v>
      </c>
      <c r="I650" s="11" t="s">
        <v>1124</v>
      </c>
    </row>
    <row r="651" spans="1:9" x14ac:dyDescent="0.35">
      <c r="A651" s="12" t="s">
        <v>1118</v>
      </c>
      <c r="B651">
        <v>2000</v>
      </c>
      <c r="C651" t="s">
        <v>251</v>
      </c>
      <c r="D651">
        <v>1993</v>
      </c>
      <c r="E651" t="s">
        <v>253</v>
      </c>
      <c r="F651">
        <v>580</v>
      </c>
      <c r="H651" s="11" t="s">
        <v>28</v>
      </c>
      <c r="I651" s="11" t="s">
        <v>1124</v>
      </c>
    </row>
    <row r="652" spans="1:9" x14ac:dyDescent="0.35">
      <c r="A652" s="12" t="s">
        <v>1118</v>
      </c>
      <c r="B652">
        <v>2000</v>
      </c>
      <c r="C652" t="s">
        <v>251</v>
      </c>
      <c r="D652">
        <v>1994</v>
      </c>
      <c r="E652" t="s">
        <v>253</v>
      </c>
      <c r="F652">
        <v>162</v>
      </c>
      <c r="H652" s="11" t="s">
        <v>28</v>
      </c>
      <c r="I652" s="11" t="s">
        <v>1124</v>
      </c>
    </row>
    <row r="653" spans="1:9" x14ac:dyDescent="0.35">
      <c r="A653" s="12" t="s">
        <v>1119</v>
      </c>
      <c r="B653">
        <v>2013</v>
      </c>
      <c r="C653" t="s">
        <v>853</v>
      </c>
      <c r="D653" t="s">
        <v>183</v>
      </c>
      <c r="F653">
        <v>1783</v>
      </c>
      <c r="G653" t="s">
        <v>793</v>
      </c>
      <c r="H653" s="11" t="s">
        <v>28</v>
      </c>
      <c r="I653" s="11" t="s">
        <v>1123</v>
      </c>
    </row>
    <row r="654" spans="1:9" x14ac:dyDescent="0.35">
      <c r="A654" s="12" t="s">
        <v>1119</v>
      </c>
      <c r="B654">
        <v>2013</v>
      </c>
      <c r="C654" t="s">
        <v>853</v>
      </c>
      <c r="D654" t="s">
        <v>183</v>
      </c>
      <c r="F654">
        <v>2002</v>
      </c>
      <c r="G654" t="s">
        <v>794</v>
      </c>
      <c r="H654" s="11" t="s">
        <v>28</v>
      </c>
      <c r="I654" s="11" t="s">
        <v>1123</v>
      </c>
    </row>
    <row r="655" spans="1:9" x14ac:dyDescent="0.35">
      <c r="A655" s="12" t="s">
        <v>1119</v>
      </c>
      <c r="B655">
        <v>2013</v>
      </c>
      <c r="F655">
        <v>3785</v>
      </c>
      <c r="G655" t="s">
        <v>1120</v>
      </c>
      <c r="H655" s="11" t="s">
        <v>28</v>
      </c>
      <c r="I655" s="11" t="s">
        <v>1123</v>
      </c>
    </row>
    <row r="656" spans="1:9" x14ac:dyDescent="0.35">
      <c r="A656" s="12" t="s">
        <v>1119</v>
      </c>
      <c r="B656">
        <v>2012</v>
      </c>
      <c r="C656" t="s">
        <v>646</v>
      </c>
      <c r="D656" t="s">
        <v>193</v>
      </c>
      <c r="E656" t="s">
        <v>195</v>
      </c>
      <c r="F656">
        <v>358</v>
      </c>
      <c r="G656" t="s">
        <v>797</v>
      </c>
      <c r="H656" s="11" t="s">
        <v>28</v>
      </c>
      <c r="I656" s="11" t="s">
        <v>1123</v>
      </c>
    </row>
    <row r="657" spans="1:11" x14ac:dyDescent="0.35">
      <c r="A657" s="12" t="s">
        <v>1119</v>
      </c>
      <c r="B657">
        <v>2012</v>
      </c>
      <c r="C657" t="s">
        <v>646</v>
      </c>
      <c r="D657" t="s">
        <v>193</v>
      </c>
      <c r="F657">
        <v>37</v>
      </c>
      <c r="G657" t="s">
        <v>1122</v>
      </c>
      <c r="H657" s="11" t="s">
        <v>28</v>
      </c>
      <c r="I657" s="11" t="s">
        <v>1123</v>
      </c>
    </row>
    <row r="658" spans="1:11" x14ac:dyDescent="0.35">
      <c r="A658" s="12" t="s">
        <v>1119</v>
      </c>
      <c r="B658">
        <v>2012</v>
      </c>
      <c r="F658">
        <v>395</v>
      </c>
      <c r="G658" t="s">
        <v>1120</v>
      </c>
      <c r="H658" s="11" t="s">
        <v>28</v>
      </c>
      <c r="I658" s="11" t="s">
        <v>1123</v>
      </c>
    </row>
    <row r="659" spans="1:11" x14ac:dyDescent="0.35">
      <c r="A659" s="12" t="s">
        <v>1119</v>
      </c>
      <c r="B659">
        <v>2007</v>
      </c>
      <c r="C659" t="s">
        <v>646</v>
      </c>
      <c r="D659" t="s">
        <v>904</v>
      </c>
      <c r="E659" t="s">
        <v>195</v>
      </c>
      <c r="F659">
        <v>115</v>
      </c>
      <c r="G659" t="s">
        <v>198</v>
      </c>
      <c r="H659" s="11" t="s">
        <v>28</v>
      </c>
      <c r="I659" s="11" t="s">
        <v>1123</v>
      </c>
    </row>
    <row r="660" spans="1:11" x14ac:dyDescent="0.35">
      <c r="A660" s="12" t="s">
        <v>1119</v>
      </c>
      <c r="B660">
        <v>2007</v>
      </c>
      <c r="C660" t="s">
        <v>646</v>
      </c>
      <c r="D660" t="s">
        <v>692</v>
      </c>
      <c r="E660" t="s">
        <v>693</v>
      </c>
      <c r="F660">
        <v>580</v>
      </c>
      <c r="G660" t="s">
        <v>1125</v>
      </c>
      <c r="H660" s="11" t="s">
        <v>28</v>
      </c>
      <c r="I660" s="11" t="s">
        <v>1123</v>
      </c>
      <c r="K660" t="s">
        <v>1423</v>
      </c>
    </row>
    <row r="661" spans="1:11" x14ac:dyDescent="0.35">
      <c r="A661" s="12" t="s">
        <v>1119</v>
      </c>
      <c r="B661">
        <v>2000</v>
      </c>
      <c r="C661" t="s">
        <v>251</v>
      </c>
      <c r="F661">
        <v>695</v>
      </c>
      <c r="G661" t="s">
        <v>1120</v>
      </c>
      <c r="H661" s="11" t="s">
        <v>28</v>
      </c>
      <c r="I661" s="11" t="s">
        <v>1123</v>
      </c>
    </row>
    <row r="662" spans="1:11" x14ac:dyDescent="0.35">
      <c r="A662" s="12" t="s">
        <v>1119</v>
      </c>
      <c r="B662">
        <v>1999</v>
      </c>
      <c r="C662" t="s">
        <v>251</v>
      </c>
      <c r="D662">
        <v>1992</v>
      </c>
      <c r="E662" t="s">
        <v>1126</v>
      </c>
      <c r="F662">
        <v>420</v>
      </c>
      <c r="G662" t="s">
        <v>1127</v>
      </c>
      <c r="H662" s="11" t="s">
        <v>28</v>
      </c>
      <c r="I662" s="11" t="s">
        <v>1123</v>
      </c>
    </row>
    <row r="663" spans="1:11" x14ac:dyDescent="0.35">
      <c r="A663" s="12" t="s">
        <v>1128</v>
      </c>
      <c r="B663">
        <v>2012</v>
      </c>
      <c r="C663" t="s">
        <v>251</v>
      </c>
      <c r="D663" t="s">
        <v>252</v>
      </c>
      <c r="E663" t="s">
        <v>253</v>
      </c>
      <c r="F663">
        <v>381</v>
      </c>
      <c r="G663" t="s">
        <v>922</v>
      </c>
      <c r="H663" s="11" t="s">
        <v>28</v>
      </c>
    </row>
    <row r="664" spans="1:11" x14ac:dyDescent="0.35">
      <c r="A664" s="12" t="s">
        <v>1128</v>
      </c>
      <c r="B664">
        <v>2012</v>
      </c>
      <c r="C664" t="s">
        <v>251</v>
      </c>
      <c r="D664" t="s">
        <v>873</v>
      </c>
      <c r="E664" t="s">
        <v>1046</v>
      </c>
      <c r="F664">
        <v>1038</v>
      </c>
      <c r="H664" s="11" t="s">
        <v>28</v>
      </c>
    </row>
    <row r="665" spans="1:11" x14ac:dyDescent="0.35">
      <c r="A665" s="12" t="s">
        <v>1128</v>
      </c>
      <c r="B665">
        <v>2012</v>
      </c>
      <c r="C665" t="s">
        <v>251</v>
      </c>
      <c r="D665" t="s">
        <v>257</v>
      </c>
      <c r="E665" t="s">
        <v>733</v>
      </c>
      <c r="F665">
        <v>777</v>
      </c>
      <c r="H665" s="11" t="s">
        <v>28</v>
      </c>
    </row>
    <row r="666" spans="1:11" x14ac:dyDescent="0.35">
      <c r="A666" s="12" t="s">
        <v>1128</v>
      </c>
      <c r="B666">
        <v>1995</v>
      </c>
      <c r="C666" t="s">
        <v>251</v>
      </c>
      <c r="D666">
        <v>1991</v>
      </c>
      <c r="E666" t="s">
        <v>253</v>
      </c>
      <c r="F666">
        <v>661</v>
      </c>
      <c r="H666" s="11" t="s">
        <v>28</v>
      </c>
    </row>
    <row r="667" spans="1:11" x14ac:dyDescent="0.35">
      <c r="A667" s="12" t="s">
        <v>1128</v>
      </c>
      <c r="B667">
        <v>1995</v>
      </c>
      <c r="C667" t="s">
        <v>251</v>
      </c>
      <c r="D667">
        <v>1992</v>
      </c>
      <c r="E667" t="s">
        <v>253</v>
      </c>
      <c r="F667">
        <v>196</v>
      </c>
      <c r="H667" s="11" t="s">
        <v>28</v>
      </c>
    </row>
    <row r="668" spans="1:11" x14ac:dyDescent="0.35">
      <c r="A668" s="12" t="s">
        <v>1128</v>
      </c>
      <c r="B668">
        <v>1995</v>
      </c>
      <c r="C668" t="s">
        <v>251</v>
      </c>
      <c r="D668">
        <v>1993</v>
      </c>
      <c r="E668" t="s">
        <v>253</v>
      </c>
      <c r="F668">
        <v>77</v>
      </c>
      <c r="H668" s="11" t="s">
        <v>28</v>
      </c>
    </row>
    <row r="669" spans="1:11" x14ac:dyDescent="0.35">
      <c r="A669" s="12" t="s">
        <v>1128</v>
      </c>
      <c r="B669">
        <v>1995</v>
      </c>
      <c r="C669" t="s">
        <v>251</v>
      </c>
      <c r="D669">
        <v>1994</v>
      </c>
      <c r="E669" t="s">
        <v>253</v>
      </c>
      <c r="F669">
        <v>744</v>
      </c>
      <c r="H669" s="11" t="s">
        <v>28</v>
      </c>
    </row>
    <row r="670" spans="1:11" x14ac:dyDescent="0.35">
      <c r="A670" s="12" t="s">
        <v>1130</v>
      </c>
      <c r="B670">
        <v>2015</v>
      </c>
      <c r="D670" t="s">
        <v>1131</v>
      </c>
      <c r="F670">
        <v>162</v>
      </c>
      <c r="H670" s="11" t="s">
        <v>28</v>
      </c>
      <c r="I670" t="s">
        <v>1150</v>
      </c>
    </row>
    <row r="671" spans="1:11" x14ac:dyDescent="0.35">
      <c r="A671" s="12" t="s">
        <v>1130</v>
      </c>
      <c r="B671">
        <v>2015</v>
      </c>
      <c r="D671" t="s">
        <v>1132</v>
      </c>
      <c r="E671" t="s">
        <v>1137</v>
      </c>
      <c r="F671" t="s">
        <v>1133</v>
      </c>
      <c r="G671" t="s">
        <v>1134</v>
      </c>
      <c r="H671" s="11" t="s">
        <v>28</v>
      </c>
    </row>
    <row r="672" spans="1:11" x14ac:dyDescent="0.35">
      <c r="A672" s="12" t="s">
        <v>1130</v>
      </c>
      <c r="B672">
        <v>2015</v>
      </c>
      <c r="C672" t="s">
        <v>303</v>
      </c>
      <c r="D672" t="s">
        <v>1135</v>
      </c>
      <c r="E672" t="s">
        <v>1136</v>
      </c>
      <c r="F672">
        <v>92</v>
      </c>
      <c r="G672" t="s">
        <v>1138</v>
      </c>
      <c r="H672" s="11" t="s">
        <v>28</v>
      </c>
    </row>
    <row r="673" spans="1:9" x14ac:dyDescent="0.35">
      <c r="A673" s="12" t="s">
        <v>1153</v>
      </c>
      <c r="B673">
        <v>2008</v>
      </c>
      <c r="C673" t="s">
        <v>148</v>
      </c>
      <c r="D673" t="s">
        <v>1152</v>
      </c>
      <c r="E673" t="s">
        <v>19</v>
      </c>
      <c r="F673">
        <v>121</v>
      </c>
      <c r="G673" t="s">
        <v>1142</v>
      </c>
      <c r="H673" s="11"/>
    </row>
    <row r="674" spans="1:9" x14ac:dyDescent="0.35">
      <c r="A674" s="12" t="s">
        <v>1140</v>
      </c>
      <c r="B674">
        <v>2015</v>
      </c>
      <c r="C674" t="s">
        <v>213</v>
      </c>
      <c r="D674">
        <v>2002</v>
      </c>
      <c r="E674" t="s">
        <v>1141</v>
      </c>
      <c r="F674">
        <v>484</v>
      </c>
      <c r="G674" t="s">
        <v>1142</v>
      </c>
      <c r="H674" s="11" t="s">
        <v>28</v>
      </c>
      <c r="I674" s="11"/>
    </row>
    <row r="675" spans="1:9" x14ac:dyDescent="0.35">
      <c r="A675" s="12" t="s">
        <v>1140</v>
      </c>
      <c r="B675">
        <v>2015</v>
      </c>
      <c r="C675" t="s">
        <v>1143</v>
      </c>
      <c r="D675">
        <v>2010</v>
      </c>
      <c r="E675" t="s">
        <v>1144</v>
      </c>
      <c r="F675">
        <v>1540</v>
      </c>
      <c r="G675" t="s">
        <v>1145</v>
      </c>
      <c r="H675" s="11" t="s">
        <v>28</v>
      </c>
      <c r="I675" s="11" t="s">
        <v>1481</v>
      </c>
    </row>
    <row r="676" spans="1:9" x14ac:dyDescent="0.35">
      <c r="A676" s="12" t="s">
        <v>1140</v>
      </c>
      <c r="B676">
        <v>2015</v>
      </c>
      <c r="D676">
        <v>2005</v>
      </c>
      <c r="E676" t="s">
        <v>1141</v>
      </c>
      <c r="F676">
        <v>906</v>
      </c>
      <c r="G676" s="11" t="s">
        <v>1146</v>
      </c>
      <c r="H676" s="11" t="s">
        <v>28</v>
      </c>
    </row>
    <row r="677" spans="1:9" x14ac:dyDescent="0.35">
      <c r="A677" s="12" t="s">
        <v>1147</v>
      </c>
      <c r="B677">
        <v>2015</v>
      </c>
      <c r="C677" t="s">
        <v>248</v>
      </c>
      <c r="D677">
        <v>2010</v>
      </c>
      <c r="E677" t="s">
        <v>1144</v>
      </c>
      <c r="F677">
        <v>617</v>
      </c>
      <c r="H677" s="11" t="s">
        <v>28</v>
      </c>
      <c r="I677" s="11" t="s">
        <v>1482</v>
      </c>
    </row>
    <row r="678" spans="1:9" x14ac:dyDescent="0.35">
      <c r="A678" s="12" t="s">
        <v>1151</v>
      </c>
      <c r="B678">
        <v>2011</v>
      </c>
      <c r="C678" t="s">
        <v>248</v>
      </c>
      <c r="D678">
        <v>2005</v>
      </c>
      <c r="E678" t="s">
        <v>1141</v>
      </c>
      <c r="F678">
        <v>1329</v>
      </c>
      <c r="H678" s="11" t="s">
        <v>28</v>
      </c>
    </row>
    <row r="679" spans="1:9" x14ac:dyDescent="0.35">
      <c r="A679" s="12" t="s">
        <v>1154</v>
      </c>
      <c r="B679">
        <v>2004</v>
      </c>
      <c r="C679" t="s">
        <v>213</v>
      </c>
      <c r="D679">
        <v>2004</v>
      </c>
      <c r="E679" t="s">
        <v>53</v>
      </c>
      <c r="F679">
        <v>268</v>
      </c>
      <c r="H679" s="11" t="s">
        <v>28</v>
      </c>
    </row>
    <row r="680" spans="1:9" x14ac:dyDescent="0.35">
      <c r="A680" s="12" t="s">
        <v>1155</v>
      </c>
      <c r="B680">
        <v>2015</v>
      </c>
      <c r="C680" t="s">
        <v>1159</v>
      </c>
      <c r="H680" s="11" t="s">
        <v>41</v>
      </c>
    </row>
    <row r="681" spans="1:9" x14ac:dyDescent="0.35">
      <c r="A681" s="12" t="s">
        <v>1160</v>
      </c>
      <c r="B681">
        <v>2013</v>
      </c>
      <c r="C681" t="s">
        <v>1161</v>
      </c>
      <c r="H681" s="11" t="s">
        <v>41</v>
      </c>
    </row>
    <row r="682" spans="1:9" x14ac:dyDescent="0.35">
      <c r="A682" s="12" t="s">
        <v>1162</v>
      </c>
      <c r="B682">
        <v>2013</v>
      </c>
      <c r="C682" t="s">
        <v>1163</v>
      </c>
      <c r="D682" t="s">
        <v>1164</v>
      </c>
      <c r="E682" t="s">
        <v>1165</v>
      </c>
      <c r="F682">
        <v>204</v>
      </c>
      <c r="H682" s="11" t="s">
        <v>41</v>
      </c>
    </row>
    <row r="683" spans="1:9" x14ac:dyDescent="0.35">
      <c r="A683" s="12" t="s">
        <v>1162</v>
      </c>
      <c r="B683">
        <v>2013</v>
      </c>
      <c r="C683" t="s">
        <v>1163</v>
      </c>
      <c r="D683">
        <v>1998</v>
      </c>
      <c r="E683" t="s">
        <v>1166</v>
      </c>
      <c r="F683">
        <v>216</v>
      </c>
      <c r="H683" s="11" t="s">
        <v>41</v>
      </c>
    </row>
    <row r="684" spans="1:9" x14ac:dyDescent="0.35">
      <c r="A684" s="12" t="s">
        <v>1162</v>
      </c>
      <c r="B684">
        <v>2013</v>
      </c>
      <c r="C684" t="s">
        <v>1163</v>
      </c>
      <c r="D684">
        <v>2010</v>
      </c>
      <c r="E684" t="s">
        <v>1167</v>
      </c>
      <c r="F684">
        <v>261</v>
      </c>
      <c r="H684" s="11" t="s">
        <v>41</v>
      </c>
    </row>
    <row r="685" spans="1:9" x14ac:dyDescent="0.35">
      <c r="A685" s="12" t="s">
        <v>1170</v>
      </c>
      <c r="B685">
        <v>1999</v>
      </c>
      <c r="C685" t="s">
        <v>516</v>
      </c>
      <c r="D685" t="s">
        <v>147</v>
      </c>
      <c r="E685" t="s">
        <v>69</v>
      </c>
      <c r="F685">
        <v>285</v>
      </c>
      <c r="H685" s="11" t="s">
        <v>28</v>
      </c>
    </row>
    <row r="686" spans="1:9" x14ac:dyDescent="0.35">
      <c r="A686" s="12" t="s">
        <v>1170</v>
      </c>
      <c r="B686">
        <v>2003</v>
      </c>
      <c r="C686" t="s">
        <v>516</v>
      </c>
      <c r="D686" t="s">
        <v>137</v>
      </c>
      <c r="E686" t="s">
        <v>53</v>
      </c>
      <c r="F686">
        <v>466</v>
      </c>
      <c r="H686" s="11" t="s">
        <v>28</v>
      </c>
    </row>
    <row r="687" spans="1:9" x14ac:dyDescent="0.35">
      <c r="A687" s="12" t="s">
        <v>1170</v>
      </c>
      <c r="B687">
        <v>2007</v>
      </c>
      <c r="C687" t="s">
        <v>516</v>
      </c>
      <c r="D687" t="s">
        <v>140</v>
      </c>
      <c r="E687" t="s">
        <v>727</v>
      </c>
      <c r="F687">
        <v>422</v>
      </c>
      <c r="G687" t="s">
        <v>1171</v>
      </c>
      <c r="H687" s="11" t="s">
        <v>28</v>
      </c>
    </row>
    <row r="688" spans="1:9" x14ac:dyDescent="0.35">
      <c r="A688" s="12" t="s">
        <v>1170</v>
      </c>
      <c r="B688">
        <v>2010</v>
      </c>
      <c r="C688" t="s">
        <v>516</v>
      </c>
      <c r="D688" t="s">
        <v>133</v>
      </c>
      <c r="E688" t="s">
        <v>135</v>
      </c>
      <c r="F688">
        <v>240</v>
      </c>
      <c r="H688" s="11" t="s">
        <v>28</v>
      </c>
    </row>
    <row r="689" spans="1:8" x14ac:dyDescent="0.35">
      <c r="A689" s="12" t="s">
        <v>1173</v>
      </c>
      <c r="B689">
        <v>1998</v>
      </c>
      <c r="C689" t="s">
        <v>1174</v>
      </c>
      <c r="E689" t="s">
        <v>1174</v>
      </c>
      <c r="F689">
        <v>198</v>
      </c>
      <c r="G689" t="s">
        <v>1175</v>
      </c>
      <c r="H689" s="11" t="s">
        <v>28</v>
      </c>
    </row>
    <row r="690" spans="1:8" x14ac:dyDescent="0.35">
      <c r="A690" s="12" t="s">
        <v>1173</v>
      </c>
      <c r="B690">
        <v>1999</v>
      </c>
      <c r="C690" t="s">
        <v>1174</v>
      </c>
      <c r="E690" t="s">
        <v>1174</v>
      </c>
      <c r="F690">
        <v>336</v>
      </c>
      <c r="G690" t="s">
        <v>1175</v>
      </c>
      <c r="H690" s="11" t="s">
        <v>28</v>
      </c>
    </row>
    <row r="691" spans="1:8" x14ac:dyDescent="0.35">
      <c r="A691" s="12" t="s">
        <v>1173</v>
      </c>
      <c r="B691">
        <v>2000</v>
      </c>
      <c r="C691" t="s">
        <v>1174</v>
      </c>
      <c r="E691" t="s">
        <v>1174</v>
      </c>
      <c r="F691">
        <v>346</v>
      </c>
      <c r="G691" t="s">
        <v>1175</v>
      </c>
      <c r="H691" s="11" t="s">
        <v>28</v>
      </c>
    </row>
    <row r="692" spans="1:8" x14ac:dyDescent="0.35">
      <c r="A692" s="12" t="s">
        <v>1173</v>
      </c>
      <c r="B692">
        <v>2005</v>
      </c>
      <c r="C692" t="s">
        <v>1174</v>
      </c>
      <c r="E692" t="s">
        <v>1174</v>
      </c>
      <c r="F692">
        <v>314</v>
      </c>
      <c r="G692" t="s">
        <v>1175</v>
      </c>
      <c r="H692" s="11" t="s">
        <v>28</v>
      </c>
    </row>
    <row r="693" spans="1:8" x14ac:dyDescent="0.35">
      <c r="A693" s="12" t="s">
        <v>1173</v>
      </c>
      <c r="B693">
        <v>2010</v>
      </c>
      <c r="C693" t="s">
        <v>1174</v>
      </c>
      <c r="E693" t="s">
        <v>1174</v>
      </c>
      <c r="F693">
        <v>354</v>
      </c>
      <c r="G693" t="s">
        <v>1175</v>
      </c>
      <c r="H693" s="11" t="s">
        <v>28</v>
      </c>
    </row>
    <row r="694" spans="1:8" x14ac:dyDescent="0.35">
      <c r="A694" s="12" t="s">
        <v>1173</v>
      </c>
      <c r="B694">
        <v>2010</v>
      </c>
      <c r="C694" t="s">
        <v>1176</v>
      </c>
      <c r="D694">
        <v>2006</v>
      </c>
      <c r="E694" t="s">
        <v>1177</v>
      </c>
      <c r="F694">
        <v>243</v>
      </c>
      <c r="H694" s="11" t="s">
        <v>28</v>
      </c>
    </row>
    <row r="695" spans="1:8" x14ac:dyDescent="0.35">
      <c r="A695" s="12" t="s">
        <v>1178</v>
      </c>
      <c r="B695" t="s">
        <v>1179</v>
      </c>
      <c r="H695" t="s">
        <v>1655</v>
      </c>
    </row>
    <row r="696" spans="1:8" x14ac:dyDescent="0.35">
      <c r="A696" s="12" t="s">
        <v>1181</v>
      </c>
      <c r="B696">
        <v>2013</v>
      </c>
      <c r="C696" t="s">
        <v>1174</v>
      </c>
      <c r="F696">
        <v>587</v>
      </c>
      <c r="G696" t="s">
        <v>1187</v>
      </c>
      <c r="H696" t="s">
        <v>28</v>
      </c>
    </row>
    <row r="697" spans="1:8" x14ac:dyDescent="0.35">
      <c r="A697" s="12" t="s">
        <v>1181</v>
      </c>
      <c r="B697">
        <v>2013</v>
      </c>
      <c r="C697" t="s">
        <v>248</v>
      </c>
      <c r="D697" t="s">
        <v>1182</v>
      </c>
      <c r="E697" t="s">
        <v>481</v>
      </c>
      <c r="F697">
        <v>249</v>
      </c>
      <c r="G697" t="s">
        <v>1183</v>
      </c>
      <c r="H697" t="s">
        <v>28</v>
      </c>
    </row>
    <row r="698" spans="1:8" x14ac:dyDescent="0.35">
      <c r="A698" s="12" t="s">
        <v>1181</v>
      </c>
      <c r="B698">
        <v>2013</v>
      </c>
      <c r="C698" t="s">
        <v>1184</v>
      </c>
      <c r="D698" t="s">
        <v>1182</v>
      </c>
      <c r="E698" t="s">
        <v>1186</v>
      </c>
      <c r="F698">
        <v>345</v>
      </c>
      <c r="G698" t="s">
        <v>1185</v>
      </c>
      <c r="H698" t="s">
        <v>28</v>
      </c>
    </row>
    <row r="699" spans="1:8" x14ac:dyDescent="0.35">
      <c r="A699" s="12" t="s">
        <v>1189</v>
      </c>
      <c r="B699">
        <v>2012</v>
      </c>
      <c r="C699" t="s">
        <v>251</v>
      </c>
      <c r="D699" t="s">
        <v>252</v>
      </c>
      <c r="E699" t="s">
        <v>253</v>
      </c>
      <c r="F699">
        <v>277</v>
      </c>
      <c r="H699" t="s">
        <v>28</v>
      </c>
    </row>
    <row r="700" spans="1:8" x14ac:dyDescent="0.35">
      <c r="A700" s="12" t="s">
        <v>1189</v>
      </c>
      <c r="B700">
        <v>2012</v>
      </c>
      <c r="C700" t="s">
        <v>251</v>
      </c>
      <c r="D700" t="s">
        <v>873</v>
      </c>
      <c r="E700" t="s">
        <v>256</v>
      </c>
      <c r="F700">
        <v>133</v>
      </c>
      <c r="H700" t="s">
        <v>28</v>
      </c>
    </row>
    <row r="701" spans="1:8" x14ac:dyDescent="0.35">
      <c r="A701" s="12" t="s">
        <v>1189</v>
      </c>
      <c r="B701">
        <v>2012</v>
      </c>
      <c r="C701" t="s">
        <v>251</v>
      </c>
      <c r="D701" t="s">
        <v>257</v>
      </c>
      <c r="E701" t="s">
        <v>258</v>
      </c>
      <c r="F701">
        <v>49</v>
      </c>
      <c r="H701" t="s">
        <v>28</v>
      </c>
    </row>
    <row r="702" spans="1:8" x14ac:dyDescent="0.35">
      <c r="A702" s="12" t="s">
        <v>1189</v>
      </c>
      <c r="B702">
        <v>2012</v>
      </c>
      <c r="C702" t="s">
        <v>700</v>
      </c>
      <c r="D702" t="s">
        <v>589</v>
      </c>
      <c r="F702">
        <v>28</v>
      </c>
      <c r="H702" t="s">
        <v>28</v>
      </c>
    </row>
    <row r="703" spans="1:8" x14ac:dyDescent="0.35">
      <c r="A703" s="12" t="s">
        <v>1189</v>
      </c>
      <c r="B703">
        <v>1995</v>
      </c>
      <c r="C703" t="s">
        <v>251</v>
      </c>
      <c r="D703">
        <v>1991</v>
      </c>
      <c r="E703" t="s">
        <v>253</v>
      </c>
      <c r="F703">
        <v>0</v>
      </c>
      <c r="H703" t="s">
        <v>28</v>
      </c>
    </row>
    <row r="704" spans="1:8" x14ac:dyDescent="0.35">
      <c r="A704" s="12" t="s">
        <v>1189</v>
      </c>
      <c r="B704">
        <v>1995</v>
      </c>
      <c r="C704" t="s">
        <v>251</v>
      </c>
      <c r="D704">
        <v>1992</v>
      </c>
      <c r="E704" t="s">
        <v>253</v>
      </c>
      <c r="F704">
        <v>138</v>
      </c>
      <c r="H704" t="s">
        <v>28</v>
      </c>
    </row>
    <row r="705" spans="1:8" x14ac:dyDescent="0.35">
      <c r="A705" s="12" t="s">
        <v>1189</v>
      </c>
      <c r="B705">
        <v>1995</v>
      </c>
      <c r="C705" t="s">
        <v>251</v>
      </c>
      <c r="D705">
        <v>1993</v>
      </c>
      <c r="E705" t="s">
        <v>253</v>
      </c>
      <c r="F705">
        <v>641</v>
      </c>
      <c r="H705" t="s">
        <v>28</v>
      </c>
    </row>
    <row r="706" spans="1:8" x14ac:dyDescent="0.35">
      <c r="A706" s="12" t="s">
        <v>1189</v>
      </c>
      <c r="B706">
        <v>1995</v>
      </c>
      <c r="C706" t="s">
        <v>251</v>
      </c>
      <c r="D706">
        <v>1994</v>
      </c>
      <c r="E706" t="s">
        <v>253</v>
      </c>
      <c r="F706">
        <v>93</v>
      </c>
      <c r="H706" t="s">
        <v>28</v>
      </c>
    </row>
    <row r="707" spans="1:8" x14ac:dyDescent="0.35">
      <c r="A707" s="12" t="s">
        <v>1191</v>
      </c>
      <c r="B707">
        <v>2012</v>
      </c>
      <c r="C707" t="s">
        <v>251</v>
      </c>
      <c r="D707" t="s">
        <v>252</v>
      </c>
      <c r="E707" t="s">
        <v>253</v>
      </c>
      <c r="F707">
        <v>3695</v>
      </c>
      <c r="H707" t="s">
        <v>28</v>
      </c>
    </row>
    <row r="708" spans="1:8" x14ac:dyDescent="0.35">
      <c r="A708" s="12" t="s">
        <v>1191</v>
      </c>
      <c r="B708">
        <v>2012</v>
      </c>
      <c r="C708" t="s">
        <v>251</v>
      </c>
      <c r="D708" t="s">
        <v>873</v>
      </c>
      <c r="E708" t="s">
        <v>256</v>
      </c>
      <c r="F708">
        <v>3451</v>
      </c>
      <c r="H708" t="s">
        <v>28</v>
      </c>
    </row>
    <row r="709" spans="1:8" x14ac:dyDescent="0.35">
      <c r="A709" s="12" t="s">
        <v>1191</v>
      </c>
      <c r="B709">
        <v>2012</v>
      </c>
      <c r="C709" t="s">
        <v>251</v>
      </c>
      <c r="D709" t="s">
        <v>257</v>
      </c>
      <c r="E709" t="s">
        <v>258</v>
      </c>
      <c r="F709">
        <v>2283</v>
      </c>
      <c r="H709" t="s">
        <v>28</v>
      </c>
    </row>
    <row r="710" spans="1:8" x14ac:dyDescent="0.35">
      <c r="A710" s="12" t="s">
        <v>1191</v>
      </c>
      <c r="B710">
        <v>2012</v>
      </c>
      <c r="C710" t="s">
        <v>700</v>
      </c>
      <c r="D710" t="s">
        <v>589</v>
      </c>
      <c r="F710">
        <v>2235</v>
      </c>
      <c r="H710" t="s">
        <v>28</v>
      </c>
    </row>
    <row r="711" spans="1:8" x14ac:dyDescent="0.35">
      <c r="A711" s="12" t="s">
        <v>1191</v>
      </c>
      <c r="B711">
        <v>1995</v>
      </c>
      <c r="C711" t="s">
        <v>251</v>
      </c>
      <c r="D711">
        <v>1991</v>
      </c>
      <c r="E711" t="s">
        <v>253</v>
      </c>
      <c r="F711">
        <v>0</v>
      </c>
      <c r="H711" t="s">
        <v>28</v>
      </c>
    </row>
    <row r="712" spans="1:8" x14ac:dyDescent="0.35">
      <c r="A712" s="12" t="s">
        <v>1191</v>
      </c>
      <c r="B712">
        <v>1995</v>
      </c>
      <c r="C712" t="s">
        <v>251</v>
      </c>
      <c r="D712">
        <v>1992</v>
      </c>
      <c r="E712" t="s">
        <v>253</v>
      </c>
      <c r="F712">
        <v>3174</v>
      </c>
      <c r="H712" t="s">
        <v>28</v>
      </c>
    </row>
    <row r="713" spans="1:8" x14ac:dyDescent="0.35">
      <c r="A713" s="12" t="s">
        <v>1191</v>
      </c>
      <c r="B713">
        <v>1995</v>
      </c>
      <c r="C713" t="s">
        <v>251</v>
      </c>
      <c r="D713">
        <v>1993</v>
      </c>
      <c r="E713" t="s">
        <v>253</v>
      </c>
      <c r="F713">
        <v>827</v>
      </c>
      <c r="H713" t="s">
        <v>28</v>
      </c>
    </row>
    <row r="714" spans="1:8" x14ac:dyDescent="0.35">
      <c r="A714" s="12" t="s">
        <v>1191</v>
      </c>
      <c r="B714">
        <v>1995</v>
      </c>
      <c r="C714" t="s">
        <v>251</v>
      </c>
      <c r="D714">
        <v>1994</v>
      </c>
      <c r="E714" t="s">
        <v>253</v>
      </c>
      <c r="F714">
        <v>10586</v>
      </c>
      <c r="H714" t="s">
        <v>28</v>
      </c>
    </row>
    <row r="715" spans="1:8" x14ac:dyDescent="0.35">
      <c r="A715" s="12" t="s">
        <v>1192</v>
      </c>
      <c r="B715">
        <v>2016</v>
      </c>
      <c r="C715" t="s">
        <v>1516</v>
      </c>
      <c r="D715" t="s">
        <v>592</v>
      </c>
      <c r="E715" t="s">
        <v>180</v>
      </c>
      <c r="F715">
        <v>5636</v>
      </c>
      <c r="G715" t="s">
        <v>1517</v>
      </c>
      <c r="H715" t="s">
        <v>28</v>
      </c>
    </row>
    <row r="716" spans="1:8" x14ac:dyDescent="0.35">
      <c r="A716" s="12" t="s">
        <v>1192</v>
      </c>
      <c r="B716">
        <v>2015</v>
      </c>
      <c r="C716" t="s">
        <v>500</v>
      </c>
      <c r="D716" t="s">
        <v>201</v>
      </c>
      <c r="E716" t="s">
        <v>1193</v>
      </c>
      <c r="F716">
        <v>16058</v>
      </c>
      <c r="G716" t="s">
        <v>1194</v>
      </c>
      <c r="H716" t="s">
        <v>28</v>
      </c>
    </row>
    <row r="717" spans="1:8" x14ac:dyDescent="0.35">
      <c r="A717" s="12" t="s">
        <v>1192</v>
      </c>
      <c r="B717">
        <v>2015</v>
      </c>
      <c r="C717" t="s">
        <v>853</v>
      </c>
      <c r="D717" t="s">
        <v>765</v>
      </c>
      <c r="E717" t="s">
        <v>180</v>
      </c>
      <c r="F717">
        <v>11865</v>
      </c>
      <c r="G717" t="s">
        <v>1196</v>
      </c>
      <c r="H717" t="s">
        <v>28</v>
      </c>
    </row>
    <row r="718" spans="1:8" x14ac:dyDescent="0.35">
      <c r="A718" s="12" t="s">
        <v>1192</v>
      </c>
      <c r="B718">
        <v>2015</v>
      </c>
      <c r="C718" t="s">
        <v>179</v>
      </c>
      <c r="D718" t="s">
        <v>765</v>
      </c>
      <c r="F718">
        <v>16946</v>
      </c>
      <c r="G718" t="s">
        <v>1195</v>
      </c>
      <c r="H718" t="s">
        <v>28</v>
      </c>
    </row>
    <row r="719" spans="1:8" x14ac:dyDescent="0.35">
      <c r="A719" s="12" t="s">
        <v>1192</v>
      </c>
      <c r="B719">
        <v>2014</v>
      </c>
      <c r="C719" t="s">
        <v>181</v>
      </c>
      <c r="D719" s="5">
        <v>38930</v>
      </c>
      <c r="E719" t="s">
        <v>1018</v>
      </c>
      <c r="F719">
        <v>26535</v>
      </c>
      <c r="G719" t="s">
        <v>1197</v>
      </c>
      <c r="H719" t="s">
        <v>28</v>
      </c>
    </row>
    <row r="720" spans="1:8" x14ac:dyDescent="0.35">
      <c r="A720" s="12" t="s">
        <v>1192</v>
      </c>
      <c r="B720">
        <v>2013</v>
      </c>
      <c r="C720" t="s">
        <v>500</v>
      </c>
      <c r="D720" t="s">
        <v>201</v>
      </c>
      <c r="E720" t="s">
        <v>196</v>
      </c>
      <c r="F720">
        <v>6134</v>
      </c>
      <c r="G720" t="s">
        <v>1198</v>
      </c>
      <c r="H720" t="s">
        <v>28</v>
      </c>
    </row>
    <row r="721" spans="1:8" x14ac:dyDescent="0.35">
      <c r="A721" s="12" t="s">
        <v>1192</v>
      </c>
      <c r="B721">
        <v>2011</v>
      </c>
      <c r="C721" t="s">
        <v>181</v>
      </c>
      <c r="D721" t="s">
        <v>1199</v>
      </c>
      <c r="E721" t="s">
        <v>195</v>
      </c>
      <c r="F721">
        <v>5408</v>
      </c>
      <c r="G721" t="s">
        <v>1200</v>
      </c>
      <c r="H721" t="s">
        <v>28</v>
      </c>
    </row>
    <row r="722" spans="1:8" x14ac:dyDescent="0.35">
      <c r="A722" s="12" t="s">
        <v>1192</v>
      </c>
      <c r="B722">
        <v>2011</v>
      </c>
      <c r="C722" t="s">
        <v>646</v>
      </c>
      <c r="D722" t="s">
        <v>746</v>
      </c>
      <c r="E722" t="s">
        <v>195</v>
      </c>
      <c r="F722">
        <v>15728</v>
      </c>
      <c r="G722" t="s">
        <v>1201</v>
      </c>
      <c r="H722" t="s">
        <v>28</v>
      </c>
    </row>
    <row r="723" spans="1:8" x14ac:dyDescent="0.35">
      <c r="A723" s="12" t="s">
        <v>1192</v>
      </c>
      <c r="B723">
        <v>2011</v>
      </c>
      <c r="C723" t="s">
        <v>179</v>
      </c>
      <c r="D723" t="s">
        <v>746</v>
      </c>
      <c r="E723" t="s">
        <v>1485</v>
      </c>
      <c r="F723">
        <v>21056</v>
      </c>
      <c r="G723" t="s">
        <v>1202</v>
      </c>
      <c r="H723" t="s">
        <v>28</v>
      </c>
    </row>
    <row r="724" spans="1:8" x14ac:dyDescent="0.35">
      <c r="A724" s="12" t="s">
        <v>1192</v>
      </c>
      <c r="B724">
        <v>2011</v>
      </c>
      <c r="F724">
        <v>36784</v>
      </c>
      <c r="G724" t="s">
        <v>1203</v>
      </c>
      <c r="H724" t="s">
        <v>28</v>
      </c>
    </row>
    <row r="725" spans="1:8" x14ac:dyDescent="0.35">
      <c r="A725" s="12" t="s">
        <v>1192</v>
      </c>
      <c r="B725">
        <v>2007</v>
      </c>
      <c r="C725" t="s">
        <v>1206</v>
      </c>
      <c r="D725" t="s">
        <v>514</v>
      </c>
      <c r="E725" t="s">
        <v>1204</v>
      </c>
      <c r="F725">
        <v>11120</v>
      </c>
      <c r="G725" t="s">
        <v>1205</v>
      </c>
      <c r="H725" t="s">
        <v>28</v>
      </c>
    </row>
    <row r="726" spans="1:8" x14ac:dyDescent="0.35">
      <c r="A726" s="12" t="s">
        <v>1192</v>
      </c>
      <c r="B726">
        <v>2007</v>
      </c>
      <c r="C726" t="s">
        <v>213</v>
      </c>
      <c r="D726" t="s">
        <v>679</v>
      </c>
      <c r="E726" t="s">
        <v>680</v>
      </c>
      <c r="F726">
        <v>3636</v>
      </c>
      <c r="G726" t="s">
        <v>1207</v>
      </c>
      <c r="H726" t="s">
        <v>28</v>
      </c>
    </row>
    <row r="727" spans="1:8" x14ac:dyDescent="0.35">
      <c r="A727" s="12" t="s">
        <v>1192</v>
      </c>
      <c r="B727">
        <v>2007</v>
      </c>
      <c r="C727" t="s">
        <v>1208</v>
      </c>
      <c r="D727" t="s">
        <v>1209</v>
      </c>
      <c r="E727" t="s">
        <v>681</v>
      </c>
      <c r="F727" t="s">
        <v>1210</v>
      </c>
      <c r="G727" t="s">
        <v>1205</v>
      </c>
      <c r="H727" t="s">
        <v>28</v>
      </c>
    </row>
    <row r="728" spans="1:8" x14ac:dyDescent="0.35">
      <c r="A728" s="12" t="s">
        <v>1192</v>
      </c>
      <c r="B728">
        <v>2007</v>
      </c>
      <c r="C728" t="s">
        <v>213</v>
      </c>
      <c r="D728" t="s">
        <v>518</v>
      </c>
      <c r="E728" t="s">
        <v>1212</v>
      </c>
      <c r="F728">
        <v>668</v>
      </c>
      <c r="G728" s="11" t="s">
        <v>1211</v>
      </c>
      <c r="H728" t="s">
        <v>28</v>
      </c>
    </row>
    <row r="729" spans="1:8" x14ac:dyDescent="0.35">
      <c r="A729" s="12" t="s">
        <v>1192</v>
      </c>
      <c r="B729">
        <v>2007</v>
      </c>
      <c r="C729" t="s">
        <v>743</v>
      </c>
      <c r="D729" t="s">
        <v>686</v>
      </c>
      <c r="E729" t="s">
        <v>956</v>
      </c>
      <c r="F729">
        <v>8176</v>
      </c>
      <c r="G729" t="s">
        <v>1213</v>
      </c>
      <c r="H729" t="s">
        <v>28</v>
      </c>
    </row>
    <row r="730" spans="1:8" x14ac:dyDescent="0.35">
      <c r="A730" s="12" t="s">
        <v>1192</v>
      </c>
      <c r="B730">
        <v>2007</v>
      </c>
      <c r="C730" t="s">
        <v>1214</v>
      </c>
      <c r="D730" t="s">
        <v>1216</v>
      </c>
      <c r="E730" t="s">
        <v>956</v>
      </c>
      <c r="F730">
        <v>1600</v>
      </c>
      <c r="G730" t="s">
        <v>1215</v>
      </c>
      <c r="H730" t="s">
        <v>28</v>
      </c>
    </row>
    <row r="731" spans="1:8" x14ac:dyDescent="0.35">
      <c r="A731" s="12" t="s">
        <v>1192</v>
      </c>
      <c r="B731">
        <v>2007</v>
      </c>
      <c r="F731">
        <v>9776</v>
      </c>
      <c r="G731" t="s">
        <v>1217</v>
      </c>
      <c r="H731" t="s">
        <v>28</v>
      </c>
    </row>
    <row r="732" spans="1:8" x14ac:dyDescent="0.35">
      <c r="A732" s="12" t="s">
        <v>1192</v>
      </c>
      <c r="B732">
        <v>2007</v>
      </c>
      <c r="C732" t="s">
        <v>743</v>
      </c>
      <c r="D732" t="s">
        <v>904</v>
      </c>
      <c r="E732" t="s">
        <v>195</v>
      </c>
      <c r="F732">
        <v>9800</v>
      </c>
      <c r="G732" t="s">
        <v>1218</v>
      </c>
      <c r="H732" t="s">
        <v>28</v>
      </c>
    </row>
    <row r="733" spans="1:8" x14ac:dyDescent="0.35">
      <c r="A733" s="12" t="s">
        <v>1192</v>
      </c>
      <c r="B733">
        <v>2007</v>
      </c>
      <c r="C733" t="s">
        <v>676</v>
      </c>
      <c r="D733" t="s">
        <v>807</v>
      </c>
      <c r="E733" t="s">
        <v>693</v>
      </c>
      <c r="F733">
        <v>5109</v>
      </c>
      <c r="G733" t="s">
        <v>1219</v>
      </c>
      <c r="H733" t="s">
        <v>28</v>
      </c>
    </row>
    <row r="734" spans="1:8" x14ac:dyDescent="0.35">
      <c r="A734" s="12" t="s">
        <v>1192</v>
      </c>
      <c r="B734">
        <v>2007</v>
      </c>
      <c r="F734">
        <v>14909</v>
      </c>
      <c r="G734" t="s">
        <v>1220</v>
      </c>
      <c r="H734" t="s">
        <v>28</v>
      </c>
    </row>
    <row r="735" spans="1:8" x14ac:dyDescent="0.35">
      <c r="A735" s="12" t="s">
        <v>1192</v>
      </c>
      <c r="B735">
        <v>1999</v>
      </c>
      <c r="C735" t="s">
        <v>213</v>
      </c>
      <c r="D735" s="5">
        <v>33086</v>
      </c>
      <c r="E735" t="s">
        <v>215</v>
      </c>
      <c r="F735">
        <v>1043</v>
      </c>
      <c r="G735" t="s">
        <v>1221</v>
      </c>
      <c r="H735" t="s">
        <v>28</v>
      </c>
    </row>
    <row r="736" spans="1:8" x14ac:dyDescent="0.35">
      <c r="A736" s="12" t="s">
        <v>1192</v>
      </c>
      <c r="B736">
        <v>1997</v>
      </c>
      <c r="C736" t="s">
        <v>676</v>
      </c>
      <c r="D736" t="s">
        <v>679</v>
      </c>
      <c r="E736" t="s">
        <v>1222</v>
      </c>
      <c r="F736">
        <v>4110</v>
      </c>
      <c r="G736" t="s">
        <v>1223</v>
      </c>
      <c r="H736" t="s">
        <v>28</v>
      </c>
    </row>
    <row r="737" spans="1:8" x14ac:dyDescent="0.35">
      <c r="A737" s="12" t="s">
        <v>1192</v>
      </c>
      <c r="B737">
        <v>1995</v>
      </c>
      <c r="C737" t="s">
        <v>676</v>
      </c>
      <c r="D737">
        <v>1991</v>
      </c>
      <c r="F737">
        <v>896</v>
      </c>
      <c r="G737" t="s">
        <v>216</v>
      </c>
      <c r="H737" t="s">
        <v>28</v>
      </c>
    </row>
    <row r="738" spans="1:8" x14ac:dyDescent="0.35">
      <c r="A738" s="12" t="s">
        <v>1224</v>
      </c>
      <c r="B738">
        <v>2016</v>
      </c>
      <c r="C738" t="s">
        <v>1504</v>
      </c>
      <c r="D738" t="s">
        <v>1508</v>
      </c>
      <c r="E738" t="s">
        <v>1493</v>
      </c>
      <c r="F738">
        <v>836</v>
      </c>
      <c r="G738" t="s">
        <v>1518</v>
      </c>
      <c r="H738" t="s">
        <v>1519</v>
      </c>
    </row>
    <row r="739" spans="1:8" x14ac:dyDescent="0.35">
      <c r="A739" s="12" t="s">
        <v>1224</v>
      </c>
      <c r="B739">
        <v>2010</v>
      </c>
      <c r="C739" t="s">
        <v>553</v>
      </c>
      <c r="D739">
        <v>2005</v>
      </c>
      <c r="E739" t="s">
        <v>44</v>
      </c>
      <c r="F739">
        <v>489</v>
      </c>
      <c r="H739" t="s">
        <v>28</v>
      </c>
    </row>
    <row r="740" spans="1:8" x14ac:dyDescent="0.35">
      <c r="A740" s="12" t="s">
        <v>1224</v>
      </c>
      <c r="B740">
        <v>2010</v>
      </c>
      <c r="C740" t="s">
        <v>553</v>
      </c>
      <c r="D740">
        <v>2008</v>
      </c>
      <c r="E740" t="s">
        <v>35</v>
      </c>
      <c r="F740">
        <v>1180</v>
      </c>
      <c r="H740" t="s">
        <v>28</v>
      </c>
    </row>
    <row r="741" spans="1:8" x14ac:dyDescent="0.35">
      <c r="A741" s="12" t="s">
        <v>1224</v>
      </c>
      <c r="B741">
        <v>2008</v>
      </c>
      <c r="C741" t="s">
        <v>553</v>
      </c>
      <c r="D741" t="s">
        <v>726</v>
      </c>
      <c r="E741" t="s">
        <v>1230</v>
      </c>
      <c r="F741">
        <v>245</v>
      </c>
      <c r="G741" t="s">
        <v>1229</v>
      </c>
      <c r="H741" t="s">
        <v>28</v>
      </c>
    </row>
    <row r="742" spans="1:8" x14ac:dyDescent="0.35">
      <c r="A742" s="12" t="s">
        <v>1224</v>
      </c>
      <c r="B742">
        <v>2005</v>
      </c>
      <c r="C742" t="s">
        <v>553</v>
      </c>
      <c r="D742" t="s">
        <v>703</v>
      </c>
      <c r="E742" t="s">
        <v>53</v>
      </c>
      <c r="F742">
        <v>304</v>
      </c>
      <c r="G742" t="s">
        <v>729</v>
      </c>
      <c r="H742" t="s">
        <v>28</v>
      </c>
    </row>
    <row r="743" spans="1:8" x14ac:dyDescent="0.35">
      <c r="A743" s="12" t="s">
        <v>1224</v>
      </c>
      <c r="B743">
        <v>2000</v>
      </c>
      <c r="C743" t="s">
        <v>553</v>
      </c>
      <c r="D743" t="s">
        <v>25</v>
      </c>
      <c r="E743" t="s">
        <v>69</v>
      </c>
      <c r="F743">
        <v>970</v>
      </c>
      <c r="G743" t="s">
        <v>729</v>
      </c>
      <c r="H743" t="s">
        <v>28</v>
      </c>
    </row>
    <row r="744" spans="1:8" x14ac:dyDescent="0.35">
      <c r="A744" s="12" t="s">
        <v>1231</v>
      </c>
      <c r="B744">
        <v>2013</v>
      </c>
      <c r="C744" t="s">
        <v>213</v>
      </c>
      <c r="D744">
        <v>2002</v>
      </c>
      <c r="E744" t="s">
        <v>11</v>
      </c>
      <c r="F744">
        <v>8846</v>
      </c>
      <c r="G744" t="s">
        <v>1232</v>
      </c>
      <c r="H744" t="s">
        <v>28</v>
      </c>
    </row>
    <row r="745" spans="1:8" x14ac:dyDescent="0.35">
      <c r="A745" s="12" t="s">
        <v>1231</v>
      </c>
      <c r="B745">
        <v>2013</v>
      </c>
      <c r="C745" t="s">
        <v>213</v>
      </c>
      <c r="D745">
        <v>2010</v>
      </c>
      <c r="E745" t="s">
        <v>13</v>
      </c>
      <c r="F745">
        <v>12422</v>
      </c>
      <c r="G745" t="s">
        <v>1232</v>
      </c>
      <c r="H745" t="s">
        <v>28</v>
      </c>
    </row>
    <row r="746" spans="1:8" x14ac:dyDescent="0.35">
      <c r="A746" s="12" t="s">
        <v>1231</v>
      </c>
      <c r="B746">
        <v>2006</v>
      </c>
      <c r="C746" t="s">
        <v>1003</v>
      </c>
      <c r="D746" t="s">
        <v>819</v>
      </c>
      <c r="E746" t="s">
        <v>19</v>
      </c>
      <c r="F746">
        <v>1708</v>
      </c>
      <c r="G746" t="s">
        <v>1006</v>
      </c>
      <c r="H746" t="s">
        <v>28</v>
      </c>
    </row>
    <row r="747" spans="1:8" x14ac:dyDescent="0.35">
      <c r="A747" s="12" t="s">
        <v>1233</v>
      </c>
      <c r="B747">
        <v>2015</v>
      </c>
      <c r="C747" t="s">
        <v>828</v>
      </c>
      <c r="D747">
        <v>2009</v>
      </c>
      <c r="F747">
        <v>2415</v>
      </c>
      <c r="G747" t="s">
        <v>785</v>
      </c>
      <c r="H747" t="s">
        <v>28</v>
      </c>
    </row>
    <row r="748" spans="1:8" x14ac:dyDescent="0.35">
      <c r="A748" s="12" t="s">
        <v>1233</v>
      </c>
      <c r="B748">
        <v>2012</v>
      </c>
      <c r="C748" t="s">
        <v>251</v>
      </c>
      <c r="D748" t="s">
        <v>252</v>
      </c>
      <c r="E748" t="s">
        <v>253</v>
      </c>
      <c r="F748">
        <v>353</v>
      </c>
      <c r="H748" t="s">
        <v>28</v>
      </c>
    </row>
    <row r="749" spans="1:8" x14ac:dyDescent="0.35">
      <c r="A749" s="12" t="s">
        <v>1233</v>
      </c>
      <c r="B749">
        <v>2012</v>
      </c>
      <c r="C749" t="s">
        <v>251</v>
      </c>
      <c r="D749" t="s">
        <v>873</v>
      </c>
      <c r="E749" t="s">
        <v>256</v>
      </c>
      <c r="F749">
        <v>2388</v>
      </c>
      <c r="H749" t="s">
        <v>28</v>
      </c>
    </row>
    <row r="750" spans="1:8" x14ac:dyDescent="0.35">
      <c r="A750" s="12" t="s">
        <v>1233</v>
      </c>
      <c r="B750">
        <v>2012</v>
      </c>
      <c r="C750" t="s">
        <v>251</v>
      </c>
      <c r="D750" t="s">
        <v>257</v>
      </c>
      <c r="E750" t="s">
        <v>258</v>
      </c>
      <c r="F750">
        <v>716</v>
      </c>
      <c r="H750" t="s">
        <v>28</v>
      </c>
    </row>
    <row r="751" spans="1:8" x14ac:dyDescent="0.35">
      <c r="A751" s="12" t="s">
        <v>1233</v>
      </c>
      <c r="B751">
        <v>1995</v>
      </c>
      <c r="C751" t="s">
        <v>251</v>
      </c>
      <c r="D751">
        <v>1991</v>
      </c>
      <c r="E751" t="s">
        <v>253</v>
      </c>
      <c r="F751">
        <v>0</v>
      </c>
      <c r="H751" t="s">
        <v>28</v>
      </c>
    </row>
    <row r="752" spans="1:8" x14ac:dyDescent="0.35">
      <c r="A752" s="12" t="s">
        <v>1233</v>
      </c>
      <c r="B752">
        <v>1995</v>
      </c>
      <c r="C752" t="s">
        <v>251</v>
      </c>
      <c r="D752">
        <v>1992</v>
      </c>
      <c r="E752" t="s">
        <v>253</v>
      </c>
      <c r="F752">
        <v>909</v>
      </c>
      <c r="H752" t="s">
        <v>28</v>
      </c>
    </row>
    <row r="753" spans="1:8" x14ac:dyDescent="0.35">
      <c r="A753" s="12" t="s">
        <v>1233</v>
      </c>
      <c r="B753">
        <v>1995</v>
      </c>
      <c r="C753" t="s">
        <v>251</v>
      </c>
      <c r="D753">
        <v>1993</v>
      </c>
      <c r="E753" t="s">
        <v>253</v>
      </c>
      <c r="F753">
        <v>103</v>
      </c>
      <c r="H753" t="s">
        <v>28</v>
      </c>
    </row>
    <row r="754" spans="1:8" x14ac:dyDescent="0.35">
      <c r="A754" s="12" t="s">
        <v>1233</v>
      </c>
      <c r="B754">
        <v>1995</v>
      </c>
      <c r="C754" t="s">
        <v>251</v>
      </c>
      <c r="D754">
        <v>1994</v>
      </c>
      <c r="E754" t="s">
        <v>253</v>
      </c>
      <c r="F754">
        <v>240</v>
      </c>
      <c r="H754" t="s">
        <v>28</v>
      </c>
    </row>
    <row r="755" spans="1:8" x14ac:dyDescent="0.35">
      <c r="A755" s="12" t="s">
        <v>1234</v>
      </c>
      <c r="B755">
        <v>2015</v>
      </c>
      <c r="C755" t="s">
        <v>1235</v>
      </c>
      <c r="D755">
        <v>2011</v>
      </c>
      <c r="E755" t="s">
        <v>1018</v>
      </c>
      <c r="F755">
        <v>21515</v>
      </c>
      <c r="G755" t="s">
        <v>1236</v>
      </c>
      <c r="H755" t="s">
        <v>28</v>
      </c>
    </row>
    <row r="756" spans="1:8" x14ac:dyDescent="0.35">
      <c r="A756" s="12" t="s">
        <v>1234</v>
      </c>
      <c r="B756" t="s">
        <v>1237</v>
      </c>
    </row>
    <row r="757" spans="1:8" x14ac:dyDescent="0.35">
      <c r="A757" s="12" t="s">
        <v>1238</v>
      </c>
      <c r="B757">
        <v>2013</v>
      </c>
      <c r="C757" t="s">
        <v>213</v>
      </c>
      <c r="D757">
        <v>2002</v>
      </c>
      <c r="E757" t="s">
        <v>11</v>
      </c>
      <c r="F757">
        <v>956</v>
      </c>
      <c r="G757" t="s">
        <v>1239</v>
      </c>
      <c r="H757" t="s">
        <v>28</v>
      </c>
    </row>
    <row r="758" spans="1:8" x14ac:dyDescent="0.35">
      <c r="A758" s="12" t="s">
        <v>1238</v>
      </c>
      <c r="B758">
        <v>2013</v>
      </c>
      <c r="C758" t="s">
        <v>213</v>
      </c>
      <c r="D758">
        <v>2010</v>
      </c>
      <c r="E758" t="s">
        <v>13</v>
      </c>
      <c r="F758">
        <v>3433</v>
      </c>
      <c r="G758" t="s">
        <v>1232</v>
      </c>
      <c r="H758" t="s">
        <v>28</v>
      </c>
    </row>
    <row r="759" spans="1:8" x14ac:dyDescent="0.35">
      <c r="A759" s="12" t="s">
        <v>1240</v>
      </c>
      <c r="B759">
        <v>2012</v>
      </c>
      <c r="C759" t="s">
        <v>700</v>
      </c>
      <c r="D759" t="s">
        <v>589</v>
      </c>
      <c r="F759">
        <v>152</v>
      </c>
      <c r="H759" t="s">
        <v>28</v>
      </c>
    </row>
    <row r="760" spans="1:8" x14ac:dyDescent="0.35">
      <c r="A760" s="12" t="s">
        <v>1240</v>
      </c>
      <c r="B760">
        <v>2012</v>
      </c>
      <c r="C760" t="s">
        <v>251</v>
      </c>
      <c r="D760" t="s">
        <v>252</v>
      </c>
      <c r="E760" t="s">
        <v>253</v>
      </c>
      <c r="F760">
        <v>518</v>
      </c>
      <c r="H760" t="s">
        <v>28</v>
      </c>
    </row>
    <row r="761" spans="1:8" x14ac:dyDescent="0.35">
      <c r="A761" s="12" t="s">
        <v>1240</v>
      </c>
      <c r="B761">
        <v>2012</v>
      </c>
      <c r="C761" t="s">
        <v>251</v>
      </c>
      <c r="D761" t="s">
        <v>873</v>
      </c>
      <c r="E761" t="s">
        <v>256</v>
      </c>
      <c r="F761">
        <v>408</v>
      </c>
      <c r="H761" t="s">
        <v>28</v>
      </c>
    </row>
    <row r="762" spans="1:8" x14ac:dyDescent="0.35">
      <c r="A762" s="12" t="s">
        <v>1240</v>
      </c>
      <c r="B762">
        <v>2012</v>
      </c>
      <c r="C762" t="s">
        <v>251</v>
      </c>
      <c r="D762" t="s">
        <v>257</v>
      </c>
      <c r="E762" t="s">
        <v>733</v>
      </c>
      <c r="F762">
        <v>323</v>
      </c>
      <c r="H762" t="s">
        <v>28</v>
      </c>
    </row>
    <row r="763" spans="1:8" x14ac:dyDescent="0.35">
      <c r="A763" s="12" t="s">
        <v>1240</v>
      </c>
      <c r="B763">
        <v>1995</v>
      </c>
      <c r="C763" t="s">
        <v>251</v>
      </c>
      <c r="D763">
        <v>1991</v>
      </c>
      <c r="E763" t="s">
        <v>253</v>
      </c>
      <c r="F763" t="s">
        <v>1242</v>
      </c>
      <c r="H763" t="s">
        <v>28</v>
      </c>
    </row>
    <row r="764" spans="1:8" x14ac:dyDescent="0.35">
      <c r="A764" s="12" t="s">
        <v>1240</v>
      </c>
      <c r="B764">
        <v>1995</v>
      </c>
      <c r="C764" t="s">
        <v>251</v>
      </c>
      <c r="D764">
        <v>1992</v>
      </c>
      <c r="E764" t="s">
        <v>253</v>
      </c>
      <c r="F764">
        <v>356</v>
      </c>
      <c r="H764" t="s">
        <v>28</v>
      </c>
    </row>
    <row r="765" spans="1:8" x14ac:dyDescent="0.35">
      <c r="A765" s="12" t="s">
        <v>1240</v>
      </c>
      <c r="B765">
        <v>1995</v>
      </c>
      <c r="C765" t="s">
        <v>251</v>
      </c>
      <c r="D765">
        <v>1993</v>
      </c>
      <c r="E765" t="s">
        <v>253</v>
      </c>
      <c r="F765">
        <v>153</v>
      </c>
      <c r="H765" t="s">
        <v>28</v>
      </c>
    </row>
    <row r="766" spans="1:8" x14ac:dyDescent="0.35">
      <c r="A766" s="12" t="s">
        <v>1240</v>
      </c>
      <c r="B766">
        <v>1995</v>
      </c>
      <c r="C766" t="s">
        <v>251</v>
      </c>
      <c r="D766">
        <v>1994</v>
      </c>
      <c r="E766" t="s">
        <v>253</v>
      </c>
      <c r="F766">
        <v>0</v>
      </c>
      <c r="H766" t="s">
        <v>28</v>
      </c>
    </row>
    <row r="767" spans="1:8" x14ac:dyDescent="0.35">
      <c r="A767" s="12" t="s">
        <v>1243</v>
      </c>
      <c r="B767">
        <v>2016</v>
      </c>
      <c r="C767" t="s">
        <v>516</v>
      </c>
      <c r="D767" t="s">
        <v>1505</v>
      </c>
      <c r="E767" t="s">
        <v>1493</v>
      </c>
      <c r="F767">
        <v>4111</v>
      </c>
      <c r="G767" t="s">
        <v>1520</v>
      </c>
      <c r="H767" t="s">
        <v>28</v>
      </c>
    </row>
    <row r="768" spans="1:8" x14ac:dyDescent="0.35">
      <c r="A768" s="12" t="s">
        <v>1243</v>
      </c>
      <c r="B768">
        <v>2010</v>
      </c>
      <c r="C768" t="s">
        <v>543</v>
      </c>
      <c r="D768">
        <v>2008</v>
      </c>
      <c r="E768" t="s">
        <v>35</v>
      </c>
      <c r="F768">
        <v>1157</v>
      </c>
      <c r="G768" t="s">
        <v>1244</v>
      </c>
      <c r="H768" t="s">
        <v>28</v>
      </c>
    </row>
    <row r="769" spans="1:8" x14ac:dyDescent="0.35">
      <c r="A769" s="12" t="s">
        <v>1243</v>
      </c>
      <c r="B769">
        <v>2010</v>
      </c>
      <c r="C769" t="s">
        <v>213</v>
      </c>
      <c r="D769" t="s">
        <v>133</v>
      </c>
      <c r="F769">
        <v>579</v>
      </c>
      <c r="G769" t="s">
        <v>1245</v>
      </c>
      <c r="H769" t="s">
        <v>28</v>
      </c>
    </row>
    <row r="770" spans="1:8" x14ac:dyDescent="0.35">
      <c r="A770" s="12" t="s">
        <v>1243</v>
      </c>
      <c r="B770">
        <v>2008</v>
      </c>
      <c r="C770" t="s">
        <v>213</v>
      </c>
      <c r="D770">
        <v>1996</v>
      </c>
      <c r="E770" t="s">
        <v>43</v>
      </c>
      <c r="F770">
        <v>899</v>
      </c>
      <c r="G770" t="s">
        <v>1246</v>
      </c>
      <c r="H770" t="s">
        <v>28</v>
      </c>
    </row>
    <row r="771" spans="1:8" x14ac:dyDescent="0.35">
      <c r="A771" s="12" t="s">
        <v>1243</v>
      </c>
      <c r="B771">
        <v>2007</v>
      </c>
      <c r="C771" t="s">
        <v>213</v>
      </c>
      <c r="D771" t="s">
        <v>703</v>
      </c>
      <c r="E771" t="s">
        <v>53</v>
      </c>
      <c r="F771">
        <v>247</v>
      </c>
      <c r="G771" t="s">
        <v>1247</v>
      </c>
      <c r="H771" t="s">
        <v>28</v>
      </c>
    </row>
    <row r="772" spans="1:8" x14ac:dyDescent="0.35">
      <c r="A772" s="12" t="s">
        <v>1243</v>
      </c>
      <c r="B772">
        <v>2000</v>
      </c>
      <c r="C772" t="s">
        <v>213</v>
      </c>
      <c r="D772" t="s">
        <v>25</v>
      </c>
      <c r="E772" t="s">
        <v>1248</v>
      </c>
      <c r="F772">
        <v>4746</v>
      </c>
      <c r="G772" t="s">
        <v>1249</v>
      </c>
      <c r="H772" t="s">
        <v>28</v>
      </c>
    </row>
    <row r="773" spans="1:8" x14ac:dyDescent="0.35">
      <c r="A773" s="12" t="s">
        <v>1251</v>
      </c>
      <c r="B773" t="s">
        <v>1252</v>
      </c>
      <c r="H773" t="s">
        <v>28</v>
      </c>
    </row>
    <row r="774" spans="1:8" x14ac:dyDescent="0.35">
      <c r="A774" s="12" t="s">
        <v>1254</v>
      </c>
      <c r="B774" t="s">
        <v>1252</v>
      </c>
      <c r="H774" t="s">
        <v>28</v>
      </c>
    </row>
    <row r="775" spans="1:8" x14ac:dyDescent="0.35">
      <c r="A775" s="12" t="s">
        <v>1255</v>
      </c>
      <c r="B775">
        <v>2015</v>
      </c>
      <c r="C775" t="s">
        <v>1256</v>
      </c>
      <c r="D775">
        <v>2014</v>
      </c>
      <c r="E775" t="s">
        <v>1257</v>
      </c>
      <c r="F775">
        <v>505000</v>
      </c>
      <c r="G775" t="s">
        <v>1258</v>
      </c>
      <c r="H775" t="s">
        <v>1260</v>
      </c>
    </row>
    <row r="776" spans="1:8" x14ac:dyDescent="0.35">
      <c r="A776" s="12" t="s">
        <v>1255</v>
      </c>
      <c r="B776">
        <v>2015</v>
      </c>
      <c r="C776" t="s">
        <v>1256</v>
      </c>
      <c r="D776">
        <v>2012</v>
      </c>
      <c r="E776" t="s">
        <v>1259</v>
      </c>
      <c r="F776">
        <v>331000</v>
      </c>
      <c r="G776" t="s">
        <v>1258</v>
      </c>
      <c r="H776" t="s">
        <v>1260</v>
      </c>
    </row>
    <row r="777" spans="1:8" x14ac:dyDescent="0.35">
      <c r="A777" s="12" t="s">
        <v>1262</v>
      </c>
      <c r="B777" t="s">
        <v>1264</v>
      </c>
    </row>
    <row r="778" spans="1:8" x14ac:dyDescent="0.35">
      <c r="A778" s="12" t="s">
        <v>1265</v>
      </c>
      <c r="B778">
        <v>2014</v>
      </c>
      <c r="C778" t="s">
        <v>1269</v>
      </c>
      <c r="D778" t="s">
        <v>1276</v>
      </c>
      <c r="E778" t="s">
        <v>1018</v>
      </c>
      <c r="F778">
        <v>30968</v>
      </c>
      <c r="G778" t="s">
        <v>1266</v>
      </c>
      <c r="H778" t="s">
        <v>41</v>
      </c>
    </row>
    <row r="779" spans="1:8" x14ac:dyDescent="0.35">
      <c r="A779" s="12" t="s">
        <v>1265</v>
      </c>
      <c r="B779">
        <v>2011</v>
      </c>
      <c r="C779" t="s">
        <v>1269</v>
      </c>
      <c r="D779" t="s">
        <v>1268</v>
      </c>
      <c r="E779" t="s">
        <v>1018</v>
      </c>
      <c r="F779">
        <v>30196</v>
      </c>
      <c r="G779" t="s">
        <v>1266</v>
      </c>
      <c r="H779" t="s">
        <v>41</v>
      </c>
    </row>
    <row r="780" spans="1:8" x14ac:dyDescent="0.35">
      <c r="A780" s="12" t="s">
        <v>1265</v>
      </c>
      <c r="B780">
        <v>2005</v>
      </c>
      <c r="C780" t="s">
        <v>1272</v>
      </c>
      <c r="D780" t="s">
        <v>1270</v>
      </c>
      <c r="E780" t="s">
        <v>1271</v>
      </c>
      <c r="F780">
        <v>34233</v>
      </c>
      <c r="G780" t="s">
        <v>1266</v>
      </c>
      <c r="H780" t="s">
        <v>41</v>
      </c>
    </row>
    <row r="781" spans="1:8" x14ac:dyDescent="0.35">
      <c r="A781" s="12" t="s">
        <v>1265</v>
      </c>
      <c r="B781">
        <v>2003</v>
      </c>
      <c r="C781" t="s">
        <v>1272</v>
      </c>
      <c r="D781" t="s">
        <v>1273</v>
      </c>
      <c r="E781" t="s">
        <v>1274</v>
      </c>
      <c r="F781">
        <v>27863</v>
      </c>
      <c r="G781" t="s">
        <v>1275</v>
      </c>
      <c r="H781" t="s">
        <v>41</v>
      </c>
    </row>
    <row r="782" spans="1:8" x14ac:dyDescent="0.35">
      <c r="A782" s="12" t="s">
        <v>1265</v>
      </c>
      <c r="B782">
        <v>2001</v>
      </c>
      <c r="C782" t="s">
        <v>1272</v>
      </c>
      <c r="D782" t="s">
        <v>1277</v>
      </c>
      <c r="E782" t="s">
        <v>1278</v>
      </c>
      <c r="F782">
        <v>30293</v>
      </c>
      <c r="G782" t="s">
        <v>1266</v>
      </c>
      <c r="H782" t="s">
        <v>41</v>
      </c>
    </row>
    <row r="783" spans="1:8" x14ac:dyDescent="0.35">
      <c r="A783" s="12" t="s">
        <v>1279</v>
      </c>
      <c r="B783">
        <v>2013</v>
      </c>
      <c r="C783" t="s">
        <v>1280</v>
      </c>
      <c r="D783">
        <v>1999</v>
      </c>
      <c r="E783" t="s">
        <v>1281</v>
      </c>
      <c r="F783">
        <v>16165</v>
      </c>
      <c r="G783" t="s">
        <v>1266</v>
      </c>
      <c r="H783" t="s">
        <v>28</v>
      </c>
    </row>
    <row r="784" spans="1:8" x14ac:dyDescent="0.35">
      <c r="A784" s="12" t="s">
        <v>1279</v>
      </c>
      <c r="B784">
        <v>2013</v>
      </c>
      <c r="C784" t="s">
        <v>1283</v>
      </c>
      <c r="D784">
        <v>1999</v>
      </c>
      <c r="E784" t="s">
        <v>1281</v>
      </c>
      <c r="F784">
        <v>24732</v>
      </c>
      <c r="G784" t="s">
        <v>1266</v>
      </c>
      <c r="H784" t="s">
        <v>28</v>
      </c>
    </row>
    <row r="785" spans="1:9" x14ac:dyDescent="0.35">
      <c r="A785" s="12" t="s">
        <v>1279</v>
      </c>
      <c r="B785">
        <v>2000</v>
      </c>
      <c r="C785" t="s">
        <v>1280</v>
      </c>
      <c r="D785">
        <v>1997</v>
      </c>
      <c r="E785" t="s">
        <v>1284</v>
      </c>
      <c r="F785">
        <v>17111</v>
      </c>
      <c r="H785" t="s">
        <v>28</v>
      </c>
    </row>
    <row r="786" spans="1:9" x14ac:dyDescent="0.35">
      <c r="A786" s="12" t="s">
        <v>1279</v>
      </c>
      <c r="B786">
        <v>2000</v>
      </c>
      <c r="C786" t="s">
        <v>1283</v>
      </c>
      <c r="D786">
        <v>1997</v>
      </c>
      <c r="E786" s="11" t="s">
        <v>1285</v>
      </c>
      <c r="F786">
        <v>26180</v>
      </c>
      <c r="H786" t="s">
        <v>28</v>
      </c>
    </row>
    <row r="787" spans="1:9" x14ac:dyDescent="0.35">
      <c r="A787" s="12" t="s">
        <v>1279</v>
      </c>
      <c r="B787">
        <v>1998</v>
      </c>
      <c r="C787" t="s">
        <v>1280</v>
      </c>
      <c r="D787">
        <v>1996</v>
      </c>
      <c r="E787" s="11" t="s">
        <v>1286</v>
      </c>
      <c r="F787">
        <v>17106</v>
      </c>
      <c r="H787" t="s">
        <v>28</v>
      </c>
    </row>
    <row r="788" spans="1:9" x14ac:dyDescent="0.35">
      <c r="A788" s="12" t="s">
        <v>1279</v>
      </c>
      <c r="B788">
        <v>1998</v>
      </c>
      <c r="C788" t="s">
        <v>1283</v>
      </c>
      <c r="D788">
        <v>1996</v>
      </c>
      <c r="E788" s="11" t="s">
        <v>1287</v>
      </c>
      <c r="F788">
        <v>26172</v>
      </c>
      <c r="H788" t="s">
        <v>28</v>
      </c>
    </row>
    <row r="789" spans="1:9" x14ac:dyDescent="0.35">
      <c r="A789" s="12" t="s">
        <v>1288</v>
      </c>
      <c r="B789">
        <v>2013</v>
      </c>
      <c r="C789" t="s">
        <v>1297</v>
      </c>
      <c r="D789">
        <v>1999</v>
      </c>
      <c r="E789" s="11" t="s">
        <v>1293</v>
      </c>
      <c r="F789">
        <v>11036</v>
      </c>
      <c r="G789" t="s">
        <v>1290</v>
      </c>
      <c r="H789" t="s">
        <v>41</v>
      </c>
    </row>
    <row r="790" spans="1:9" x14ac:dyDescent="0.35">
      <c r="A790" s="12" t="s">
        <v>1288</v>
      </c>
      <c r="B790">
        <v>2013</v>
      </c>
      <c r="C790" t="s">
        <v>1297</v>
      </c>
      <c r="D790">
        <v>1999</v>
      </c>
      <c r="E790" s="11" t="s">
        <v>1294</v>
      </c>
      <c r="F790">
        <v>1088</v>
      </c>
      <c r="G790" t="s">
        <v>1291</v>
      </c>
      <c r="H790" t="s">
        <v>41</v>
      </c>
    </row>
    <row r="791" spans="1:9" x14ac:dyDescent="0.35">
      <c r="A791" s="12" t="s">
        <v>1288</v>
      </c>
      <c r="B791">
        <v>2013</v>
      </c>
      <c r="C791" t="s">
        <v>1297</v>
      </c>
      <c r="D791">
        <v>1999</v>
      </c>
      <c r="E791" s="11" t="s">
        <v>1295</v>
      </c>
      <c r="F791">
        <v>1568</v>
      </c>
      <c r="G791" t="s">
        <v>1292</v>
      </c>
      <c r="H791" t="s">
        <v>41</v>
      </c>
    </row>
    <row r="792" spans="1:9" x14ac:dyDescent="0.35">
      <c r="A792" s="12" t="s">
        <v>1288</v>
      </c>
      <c r="B792">
        <v>2010</v>
      </c>
      <c r="C792" t="s">
        <v>1297</v>
      </c>
      <c r="D792">
        <v>1999</v>
      </c>
      <c r="E792" s="11" t="s">
        <v>1296</v>
      </c>
      <c r="F792">
        <v>14612</v>
      </c>
      <c r="G792" t="s">
        <v>1289</v>
      </c>
      <c r="H792" t="s">
        <v>41</v>
      </c>
    </row>
    <row r="793" spans="1:9" x14ac:dyDescent="0.35">
      <c r="A793" s="12" t="s">
        <v>1288</v>
      </c>
      <c r="B793">
        <v>2000</v>
      </c>
      <c r="C793" t="s">
        <v>1297</v>
      </c>
      <c r="D793">
        <v>1997</v>
      </c>
      <c r="E793" s="11" t="s">
        <v>1298</v>
      </c>
      <c r="F793">
        <v>16056</v>
      </c>
      <c r="G793" t="s">
        <v>1300</v>
      </c>
      <c r="H793" t="s">
        <v>41</v>
      </c>
    </row>
    <row r="794" spans="1:9" x14ac:dyDescent="0.35">
      <c r="A794" s="12" t="s">
        <v>1288</v>
      </c>
      <c r="B794">
        <v>1998</v>
      </c>
      <c r="C794" t="s">
        <v>1297</v>
      </c>
      <c r="D794">
        <v>1996</v>
      </c>
      <c r="E794" s="11" t="s">
        <v>1299</v>
      </c>
      <c r="F794">
        <v>17036</v>
      </c>
      <c r="G794" t="s">
        <v>1301</v>
      </c>
      <c r="H794" t="s">
        <v>41</v>
      </c>
    </row>
    <row r="795" spans="1:9" x14ac:dyDescent="0.35">
      <c r="A795" s="12" t="s">
        <v>1303</v>
      </c>
      <c r="B795">
        <v>2015</v>
      </c>
      <c r="C795" t="s">
        <v>148</v>
      </c>
      <c r="D795" t="s">
        <v>1304</v>
      </c>
      <c r="E795" s="11" t="s">
        <v>1305</v>
      </c>
      <c r="F795">
        <v>75834</v>
      </c>
      <c r="G795" t="s">
        <v>701</v>
      </c>
      <c r="H795" t="s">
        <v>28</v>
      </c>
      <c r="I795" t="s">
        <v>1309</v>
      </c>
    </row>
    <row r="796" spans="1:9" x14ac:dyDescent="0.35">
      <c r="A796" s="12" t="s">
        <v>1303</v>
      </c>
      <c r="B796">
        <v>2014</v>
      </c>
      <c r="C796" t="s">
        <v>148</v>
      </c>
      <c r="D796" t="s">
        <v>1307</v>
      </c>
      <c r="E796" s="11" t="s">
        <v>1308</v>
      </c>
      <c r="F796">
        <v>99340</v>
      </c>
      <c r="G796" t="s">
        <v>701</v>
      </c>
      <c r="H796" t="s">
        <v>28</v>
      </c>
    </row>
    <row r="797" spans="1:9" x14ac:dyDescent="0.35">
      <c r="A797" s="12" t="s">
        <v>1303</v>
      </c>
      <c r="B797">
        <v>2005</v>
      </c>
      <c r="C797" t="s">
        <v>148</v>
      </c>
      <c r="D797" t="s">
        <v>1310</v>
      </c>
      <c r="E797" s="11" t="s">
        <v>1315</v>
      </c>
      <c r="F797">
        <v>10543</v>
      </c>
      <c r="G797" t="s">
        <v>1314</v>
      </c>
      <c r="H797" t="s">
        <v>28</v>
      </c>
      <c r="I797" t="s">
        <v>1318</v>
      </c>
    </row>
    <row r="798" spans="1:9" x14ac:dyDescent="0.35">
      <c r="A798" s="12" t="s">
        <v>1303</v>
      </c>
      <c r="B798">
        <v>2005</v>
      </c>
      <c r="C798" t="s">
        <v>148</v>
      </c>
      <c r="D798" t="s">
        <v>1311</v>
      </c>
      <c r="F798">
        <v>12940</v>
      </c>
      <c r="G798" t="s">
        <v>1314</v>
      </c>
      <c r="H798" t="s">
        <v>28</v>
      </c>
    </row>
    <row r="799" spans="1:9" x14ac:dyDescent="0.35">
      <c r="A799" s="12" t="s">
        <v>1303</v>
      </c>
      <c r="B799">
        <v>2005</v>
      </c>
      <c r="C799" t="s">
        <v>148</v>
      </c>
      <c r="D799" t="s">
        <v>1312</v>
      </c>
      <c r="E799" t="s">
        <v>1316</v>
      </c>
      <c r="F799">
        <v>29538</v>
      </c>
      <c r="G799" t="s">
        <v>1314</v>
      </c>
      <c r="H799" t="s">
        <v>28</v>
      </c>
      <c r="I799" t="s">
        <v>1319</v>
      </c>
    </row>
    <row r="800" spans="1:9" x14ac:dyDescent="0.35">
      <c r="A800" s="12" t="s">
        <v>1303</v>
      </c>
      <c r="B800">
        <v>2005</v>
      </c>
      <c r="C800" t="s">
        <v>148</v>
      </c>
      <c r="D800" t="s">
        <v>1313</v>
      </c>
      <c r="E800" t="s">
        <v>1317</v>
      </c>
      <c r="F800">
        <v>31078</v>
      </c>
      <c r="G800" t="s">
        <v>1314</v>
      </c>
      <c r="H800" t="s">
        <v>28</v>
      </c>
      <c r="I800" t="s">
        <v>1320</v>
      </c>
    </row>
    <row r="801" spans="1:9" x14ac:dyDescent="0.35">
      <c r="A801" s="12" t="s">
        <v>1303</v>
      </c>
      <c r="B801">
        <v>2005</v>
      </c>
      <c r="C801" t="s">
        <v>148</v>
      </c>
      <c r="D801" t="s">
        <v>1307</v>
      </c>
      <c r="E801" t="s">
        <v>1308</v>
      </c>
      <c r="F801">
        <v>38014</v>
      </c>
      <c r="G801" t="s">
        <v>1314</v>
      </c>
      <c r="H801" t="s">
        <v>28</v>
      </c>
      <c r="I801" t="s">
        <v>1321</v>
      </c>
    </row>
    <row r="802" spans="1:9" x14ac:dyDescent="0.35">
      <c r="A802" s="12" t="s">
        <v>1303</v>
      </c>
      <c r="B802">
        <v>2003</v>
      </c>
      <c r="C802" t="s">
        <v>148</v>
      </c>
      <c r="D802" t="s">
        <v>1322</v>
      </c>
      <c r="E802" s="11" t="s">
        <v>1315</v>
      </c>
      <c r="F802">
        <v>9331</v>
      </c>
      <c r="G802" t="s">
        <v>1323</v>
      </c>
      <c r="H802" t="s">
        <v>28</v>
      </c>
    </row>
    <row r="803" spans="1:9" x14ac:dyDescent="0.35">
      <c r="A803" s="12" t="s">
        <v>1324</v>
      </c>
      <c r="B803">
        <v>2013</v>
      </c>
      <c r="C803" t="s">
        <v>1325</v>
      </c>
      <c r="D803">
        <v>2004</v>
      </c>
      <c r="E803" s="11" t="s">
        <v>1326</v>
      </c>
      <c r="F803" s="11" t="s">
        <v>1327</v>
      </c>
      <c r="G803" s="11" t="s">
        <v>1331</v>
      </c>
      <c r="H803" t="s">
        <v>28</v>
      </c>
    </row>
    <row r="804" spans="1:9" x14ac:dyDescent="0.35">
      <c r="A804" s="12" t="s">
        <v>1324</v>
      </c>
      <c r="B804">
        <v>2013</v>
      </c>
      <c r="C804" t="s">
        <v>1325</v>
      </c>
      <c r="D804">
        <v>2008</v>
      </c>
      <c r="E804" s="11" t="s">
        <v>1328</v>
      </c>
      <c r="F804" t="s">
        <v>1332</v>
      </c>
      <c r="G804" s="11" t="s">
        <v>1331</v>
      </c>
      <c r="H804" t="s">
        <v>28</v>
      </c>
    </row>
    <row r="805" spans="1:9" x14ac:dyDescent="0.35">
      <c r="A805" s="12" t="s">
        <v>1324</v>
      </c>
      <c r="B805">
        <v>2013</v>
      </c>
      <c r="C805" t="s">
        <v>1325</v>
      </c>
      <c r="D805">
        <v>2009</v>
      </c>
      <c r="E805" s="11" t="s">
        <v>1328</v>
      </c>
      <c r="F805" t="s">
        <v>1333</v>
      </c>
      <c r="G805" s="11" t="s">
        <v>1331</v>
      </c>
      <c r="H805" t="s">
        <v>28</v>
      </c>
    </row>
    <row r="806" spans="1:9" x14ac:dyDescent="0.35">
      <c r="A806" s="12" t="s">
        <v>1324</v>
      </c>
      <c r="B806">
        <v>2013</v>
      </c>
      <c r="C806" t="s">
        <v>1325</v>
      </c>
      <c r="D806">
        <v>2012</v>
      </c>
      <c r="E806" s="11" t="s">
        <v>1329</v>
      </c>
      <c r="F806" s="11" t="s">
        <v>1330</v>
      </c>
      <c r="G806" s="11" t="s">
        <v>1331</v>
      </c>
      <c r="H806" t="s">
        <v>28</v>
      </c>
    </row>
    <row r="807" spans="1:9" x14ac:dyDescent="0.35">
      <c r="A807" s="12" t="s">
        <v>1324</v>
      </c>
      <c r="B807">
        <v>2009</v>
      </c>
      <c r="C807" t="s">
        <v>1325</v>
      </c>
      <c r="D807">
        <v>2000</v>
      </c>
      <c r="E807" s="11" t="s">
        <v>1340</v>
      </c>
      <c r="F807" s="11" t="s">
        <v>1327</v>
      </c>
      <c r="G807" s="11" t="s">
        <v>1331</v>
      </c>
      <c r="H807" t="s">
        <v>28</v>
      </c>
    </row>
    <row r="808" spans="1:9" x14ac:dyDescent="0.35">
      <c r="A808" s="12" t="s">
        <v>1324</v>
      </c>
      <c r="B808">
        <v>2013</v>
      </c>
      <c r="C808" t="s">
        <v>1325</v>
      </c>
      <c r="D808">
        <v>1979</v>
      </c>
      <c r="E808" s="11" t="s">
        <v>1334</v>
      </c>
      <c r="F808">
        <v>478000</v>
      </c>
      <c r="G808" s="11" t="s">
        <v>1339</v>
      </c>
      <c r="H808" t="s">
        <v>28</v>
      </c>
    </row>
    <row r="809" spans="1:9" x14ac:dyDescent="0.35">
      <c r="A809" s="12" t="s">
        <v>1324</v>
      </c>
      <c r="B809">
        <v>2013</v>
      </c>
      <c r="C809" t="s">
        <v>1325</v>
      </c>
      <c r="D809">
        <v>1990</v>
      </c>
      <c r="E809" s="11" t="s">
        <v>1335</v>
      </c>
      <c r="F809">
        <v>577900</v>
      </c>
      <c r="G809" s="11" t="s">
        <v>1339</v>
      </c>
      <c r="H809" t="s">
        <v>28</v>
      </c>
    </row>
    <row r="810" spans="1:9" x14ac:dyDescent="0.35">
      <c r="A810" s="12" t="s">
        <v>1324</v>
      </c>
      <c r="B810">
        <v>2013</v>
      </c>
      <c r="C810" t="s">
        <v>1325</v>
      </c>
      <c r="D810">
        <v>1994</v>
      </c>
      <c r="E810" s="11" t="s">
        <v>1336</v>
      </c>
      <c r="F810">
        <v>708400</v>
      </c>
      <c r="G810" s="11" t="s">
        <v>1339</v>
      </c>
      <c r="H810" t="s">
        <v>28</v>
      </c>
    </row>
    <row r="811" spans="1:9" x14ac:dyDescent="0.35">
      <c r="A811" s="12" t="s">
        <v>1324</v>
      </c>
      <c r="B811">
        <v>2013</v>
      </c>
      <c r="C811" t="s">
        <v>1325</v>
      </c>
      <c r="D811">
        <v>1999</v>
      </c>
      <c r="E811" s="11" t="s">
        <v>1337</v>
      </c>
      <c r="F811">
        <v>998000</v>
      </c>
      <c r="G811" s="11" t="s">
        <v>1339</v>
      </c>
      <c r="H811" t="s">
        <v>28</v>
      </c>
    </row>
    <row r="812" spans="1:9" x14ac:dyDescent="0.35">
      <c r="A812" s="12" t="s">
        <v>1324</v>
      </c>
      <c r="B812">
        <v>2013</v>
      </c>
      <c r="C812" t="s">
        <v>1325</v>
      </c>
      <c r="D812">
        <v>2004</v>
      </c>
      <c r="E812" s="11" t="s">
        <v>1338</v>
      </c>
      <c r="F812">
        <v>991000</v>
      </c>
      <c r="G812" s="11" t="s">
        <v>1339</v>
      </c>
      <c r="H812" t="s">
        <v>28</v>
      </c>
    </row>
    <row r="813" spans="1:9" x14ac:dyDescent="0.35">
      <c r="A813" s="12" t="s">
        <v>1324</v>
      </c>
      <c r="B813">
        <v>2005</v>
      </c>
      <c r="C813" t="s">
        <v>1325</v>
      </c>
      <c r="D813">
        <v>1999</v>
      </c>
      <c r="E813" s="11" t="s">
        <v>1340</v>
      </c>
      <c r="F813" s="11" t="s">
        <v>1341</v>
      </c>
      <c r="H813" t="s">
        <v>28</v>
      </c>
    </row>
    <row r="814" spans="1:9" x14ac:dyDescent="0.35">
      <c r="A814" s="12" t="s">
        <v>1324</v>
      </c>
      <c r="B814">
        <v>2005</v>
      </c>
      <c r="C814" t="s">
        <v>1325</v>
      </c>
      <c r="D814">
        <v>1994</v>
      </c>
      <c r="E814" s="11" t="s">
        <v>1342</v>
      </c>
      <c r="F814" s="11" t="s">
        <v>1343</v>
      </c>
      <c r="H814" t="s">
        <v>28</v>
      </c>
    </row>
    <row r="815" spans="1:9" x14ac:dyDescent="0.35">
      <c r="A815" s="12" t="s">
        <v>1324</v>
      </c>
      <c r="B815">
        <v>1998</v>
      </c>
      <c r="C815" t="s">
        <v>1325</v>
      </c>
      <c r="D815">
        <v>1990</v>
      </c>
      <c r="E815" s="11" t="s">
        <v>1344</v>
      </c>
      <c r="F815" s="11" t="s">
        <v>1345</v>
      </c>
      <c r="H815" t="s">
        <v>28</v>
      </c>
    </row>
    <row r="816" spans="1:9" x14ac:dyDescent="0.35">
      <c r="A816" s="12" t="s">
        <v>1346</v>
      </c>
      <c r="B816">
        <v>2016</v>
      </c>
      <c r="E816" s="11"/>
      <c r="F816" s="11">
        <v>1272</v>
      </c>
      <c r="H816" t="s">
        <v>1521</v>
      </c>
    </row>
    <row r="817" spans="1:8" ht="101.5" x14ac:dyDescent="0.35">
      <c r="A817" s="12" t="s">
        <v>1346</v>
      </c>
      <c r="B817">
        <v>2015</v>
      </c>
      <c r="D817">
        <v>2013</v>
      </c>
      <c r="F817">
        <v>1112</v>
      </c>
      <c r="G817" s="1" t="s">
        <v>1347</v>
      </c>
      <c r="H817" t="s">
        <v>28</v>
      </c>
    </row>
    <row r="818" spans="1:8" x14ac:dyDescent="0.35">
      <c r="A818" s="12" t="s">
        <v>1346</v>
      </c>
      <c r="B818">
        <v>2014</v>
      </c>
      <c r="D818">
        <v>2012</v>
      </c>
      <c r="F818">
        <v>1153</v>
      </c>
      <c r="G818" s="11" t="s">
        <v>1347</v>
      </c>
      <c r="H818" t="s">
        <v>28</v>
      </c>
    </row>
    <row r="819" spans="1:8" x14ac:dyDescent="0.35">
      <c r="A819" s="12" t="s">
        <v>1346</v>
      </c>
      <c r="B819">
        <v>2013</v>
      </c>
      <c r="D819">
        <v>2011</v>
      </c>
      <c r="F819">
        <v>1209</v>
      </c>
      <c r="G819" s="11" t="s">
        <v>1347</v>
      </c>
      <c r="H819" t="s">
        <v>28</v>
      </c>
    </row>
    <row r="820" spans="1:8" x14ac:dyDescent="0.35">
      <c r="A820" s="12" t="s">
        <v>1346</v>
      </c>
      <c r="B820">
        <v>2012</v>
      </c>
      <c r="D820">
        <v>2010</v>
      </c>
      <c r="F820">
        <v>1212</v>
      </c>
      <c r="G820" s="11" t="s">
        <v>1347</v>
      </c>
      <c r="H820" t="s">
        <v>28</v>
      </c>
    </row>
    <row r="821" spans="1:8" x14ac:dyDescent="0.35">
      <c r="A821" s="12" t="s">
        <v>1346</v>
      </c>
      <c r="B821">
        <v>2011</v>
      </c>
      <c r="D821">
        <v>2009</v>
      </c>
      <c r="F821">
        <v>1125</v>
      </c>
      <c r="G821" s="11" t="s">
        <v>1347</v>
      </c>
      <c r="H821" t="s">
        <v>28</v>
      </c>
    </row>
    <row r="822" spans="1:8" x14ac:dyDescent="0.35">
      <c r="A822" s="12" t="s">
        <v>1346</v>
      </c>
      <c r="B822">
        <v>2010</v>
      </c>
      <c r="D822">
        <v>2008</v>
      </c>
      <c r="F822">
        <v>1161</v>
      </c>
      <c r="G822" s="11" t="s">
        <v>1347</v>
      </c>
      <c r="H822" t="s">
        <v>28</v>
      </c>
    </row>
    <row r="823" spans="1:8" x14ac:dyDescent="0.35">
      <c r="A823" s="12" t="s">
        <v>1346</v>
      </c>
      <c r="B823">
        <v>2008</v>
      </c>
      <c r="D823">
        <v>2006</v>
      </c>
      <c r="F823">
        <v>1208</v>
      </c>
      <c r="G823" s="11" t="s">
        <v>1347</v>
      </c>
      <c r="H823" t="s">
        <v>28</v>
      </c>
    </row>
    <row r="824" spans="1:8" x14ac:dyDescent="0.35">
      <c r="A824" s="12" t="s">
        <v>1346</v>
      </c>
      <c r="B824">
        <v>2007</v>
      </c>
      <c r="D824">
        <v>2005</v>
      </c>
      <c r="F824">
        <v>1247</v>
      </c>
      <c r="G824" s="11" t="s">
        <v>1347</v>
      </c>
      <c r="H824" t="s">
        <v>28</v>
      </c>
    </row>
    <row r="825" spans="1:8" x14ac:dyDescent="0.35">
      <c r="A825" s="12" t="s">
        <v>1346</v>
      </c>
      <c r="B825">
        <v>2006</v>
      </c>
      <c r="D825">
        <v>2004</v>
      </c>
      <c r="F825">
        <v>1302</v>
      </c>
      <c r="G825" s="11" t="s">
        <v>1347</v>
      </c>
      <c r="H825" t="s">
        <v>28</v>
      </c>
    </row>
    <row r="826" spans="1:8" x14ac:dyDescent="0.35">
      <c r="A826" s="12" t="s">
        <v>1346</v>
      </c>
      <c r="B826">
        <v>2005</v>
      </c>
      <c r="D826">
        <v>2003</v>
      </c>
      <c r="F826">
        <v>1252</v>
      </c>
      <c r="G826" s="11" t="s">
        <v>1347</v>
      </c>
      <c r="H826" t="s">
        <v>28</v>
      </c>
    </row>
    <row r="827" spans="1:8" x14ac:dyDescent="0.35">
      <c r="A827" s="12" t="s">
        <v>1346</v>
      </c>
      <c r="B827">
        <v>2004</v>
      </c>
      <c r="D827">
        <v>2002</v>
      </c>
      <c r="F827">
        <v>1304</v>
      </c>
      <c r="G827" s="11" t="s">
        <v>1347</v>
      </c>
      <c r="H827" t="s">
        <v>28</v>
      </c>
    </row>
    <row r="828" spans="1:8" x14ac:dyDescent="0.35">
      <c r="A828" s="12" t="s">
        <v>1346</v>
      </c>
      <c r="B828">
        <v>2003</v>
      </c>
      <c r="D828">
        <v>2001</v>
      </c>
      <c r="F828">
        <v>1409</v>
      </c>
      <c r="G828" s="11" t="s">
        <v>1347</v>
      </c>
      <c r="H828" t="s">
        <v>28</v>
      </c>
    </row>
    <row r="829" spans="1:8" x14ac:dyDescent="0.35">
      <c r="A829" s="12" t="s">
        <v>1346</v>
      </c>
      <c r="B829">
        <v>2002</v>
      </c>
      <c r="D829">
        <v>2000</v>
      </c>
      <c r="F829">
        <v>1463</v>
      </c>
      <c r="G829" s="11" t="s">
        <v>1347</v>
      </c>
      <c r="H829" t="s">
        <v>28</v>
      </c>
    </row>
    <row r="830" spans="1:8" x14ac:dyDescent="0.35">
      <c r="A830" s="12" t="s">
        <v>1346</v>
      </c>
      <c r="B830">
        <v>2001</v>
      </c>
      <c r="D830">
        <v>1999</v>
      </c>
      <c r="E830" t="s">
        <v>1349</v>
      </c>
      <c r="F830">
        <v>1344</v>
      </c>
      <c r="G830" s="11" t="s">
        <v>1350</v>
      </c>
      <c r="H830" t="s">
        <v>28</v>
      </c>
    </row>
    <row r="831" spans="1:8" x14ac:dyDescent="0.35">
      <c r="A831" s="12" t="s">
        <v>1346</v>
      </c>
      <c r="B831">
        <v>2000</v>
      </c>
      <c r="D831">
        <v>1998</v>
      </c>
      <c r="E831" t="s">
        <v>1018</v>
      </c>
      <c r="F831">
        <v>1308</v>
      </c>
      <c r="G831" s="11" t="s">
        <v>1350</v>
      </c>
      <c r="H831" t="s">
        <v>28</v>
      </c>
    </row>
    <row r="832" spans="1:8" x14ac:dyDescent="0.35">
      <c r="A832" s="12" t="s">
        <v>1346</v>
      </c>
      <c r="B832">
        <v>1999</v>
      </c>
      <c r="D832">
        <v>1997</v>
      </c>
      <c r="E832" t="s">
        <v>1018</v>
      </c>
      <c r="F832">
        <v>1295</v>
      </c>
      <c r="G832" s="11" t="s">
        <v>1350</v>
      </c>
      <c r="H832" t="s">
        <v>28</v>
      </c>
    </row>
    <row r="833" spans="1:8" x14ac:dyDescent="0.35">
      <c r="A833" s="12" t="s">
        <v>1351</v>
      </c>
      <c r="B833">
        <v>2014</v>
      </c>
      <c r="D833">
        <v>2010</v>
      </c>
      <c r="E833" t="s">
        <v>1352</v>
      </c>
      <c r="F833">
        <v>40684</v>
      </c>
      <c r="G833" s="11" t="s">
        <v>1353</v>
      </c>
      <c r="H833" t="s">
        <v>41</v>
      </c>
    </row>
    <row r="834" spans="1:8" x14ac:dyDescent="0.35">
      <c r="A834" s="12" t="s">
        <v>1351</v>
      </c>
      <c r="B834">
        <v>2007</v>
      </c>
      <c r="D834">
        <v>1991</v>
      </c>
      <c r="E834" t="s">
        <v>1355</v>
      </c>
      <c r="F834">
        <v>127000</v>
      </c>
      <c r="G834" s="11" t="s">
        <v>1356</v>
      </c>
      <c r="H834" t="s">
        <v>41</v>
      </c>
    </row>
    <row r="835" spans="1:8" x14ac:dyDescent="0.35">
      <c r="A835" s="12" t="s">
        <v>1351</v>
      </c>
      <c r="B835">
        <v>2007</v>
      </c>
      <c r="D835">
        <v>2005</v>
      </c>
      <c r="F835">
        <v>124000</v>
      </c>
      <c r="G835" s="11" t="s">
        <v>1357</v>
      </c>
      <c r="H835" t="s">
        <v>41</v>
      </c>
    </row>
    <row r="836" spans="1:8" x14ac:dyDescent="0.35">
      <c r="A836" s="12" t="s">
        <v>1351</v>
      </c>
      <c r="B836">
        <v>2002</v>
      </c>
      <c r="D836">
        <v>2001</v>
      </c>
      <c r="F836">
        <v>101000</v>
      </c>
      <c r="G836" s="11" t="s">
        <v>1357</v>
      </c>
      <c r="H836" t="s">
        <v>41</v>
      </c>
    </row>
    <row r="837" spans="1:8" x14ac:dyDescent="0.35">
      <c r="A837" s="12" t="s">
        <v>1351</v>
      </c>
      <c r="B837">
        <v>2000</v>
      </c>
      <c r="D837">
        <v>1996</v>
      </c>
      <c r="F837">
        <v>84000</v>
      </c>
      <c r="G837" s="11" t="s">
        <v>1357</v>
      </c>
      <c r="H837" t="s">
        <v>41</v>
      </c>
    </row>
    <row r="838" spans="1:8" x14ac:dyDescent="0.35">
      <c r="A838" s="12" t="s">
        <v>1358</v>
      </c>
      <c r="B838">
        <v>2014</v>
      </c>
      <c r="C838" t="s">
        <v>1359</v>
      </c>
      <c r="D838">
        <v>2007</v>
      </c>
      <c r="E838" t="s">
        <v>1360</v>
      </c>
      <c r="F838">
        <v>233700</v>
      </c>
      <c r="G838" s="11" t="s">
        <v>1424</v>
      </c>
      <c r="H838" s="11" t="s">
        <v>28</v>
      </c>
    </row>
    <row r="839" spans="1:8" x14ac:dyDescent="0.35">
      <c r="A839" s="12" t="s">
        <v>1358</v>
      </c>
      <c r="B839">
        <v>2014</v>
      </c>
      <c r="C839" t="s">
        <v>1361</v>
      </c>
      <c r="D839" t="s">
        <v>1362</v>
      </c>
      <c r="E839" t="s">
        <v>1363</v>
      </c>
      <c r="F839">
        <v>460260</v>
      </c>
      <c r="H839" s="11" t="s">
        <v>28</v>
      </c>
    </row>
    <row r="840" spans="1:8" x14ac:dyDescent="0.35">
      <c r="A840" s="12" t="s">
        <v>1358</v>
      </c>
      <c r="B840">
        <v>2011</v>
      </c>
      <c r="C840" t="s">
        <v>1365</v>
      </c>
      <c r="D840">
        <v>1976</v>
      </c>
      <c r="E840" t="s">
        <v>1366</v>
      </c>
      <c r="F840" t="s">
        <v>1367</v>
      </c>
      <c r="G840" t="s">
        <v>1368</v>
      </c>
      <c r="H840" s="11" t="s">
        <v>28</v>
      </c>
    </row>
    <row r="841" spans="1:8" x14ac:dyDescent="0.35">
      <c r="A841" t="s">
        <v>1358</v>
      </c>
      <c r="B841">
        <v>2011</v>
      </c>
      <c r="C841" t="s">
        <v>148</v>
      </c>
      <c r="D841" t="s">
        <v>1370</v>
      </c>
      <c r="E841" t="s">
        <v>1369</v>
      </c>
      <c r="F841">
        <v>140000</v>
      </c>
      <c r="G841" t="s">
        <v>1371</v>
      </c>
      <c r="H841" s="11" t="s">
        <v>28</v>
      </c>
    </row>
    <row r="842" spans="1:8" x14ac:dyDescent="0.35">
      <c r="A842" t="s">
        <v>1358</v>
      </c>
      <c r="B842">
        <v>2011</v>
      </c>
      <c r="C842" t="s">
        <v>148</v>
      </c>
      <c r="D842">
        <v>1992</v>
      </c>
      <c r="E842" t="s">
        <v>1373</v>
      </c>
      <c r="F842">
        <v>141479</v>
      </c>
      <c r="G842" t="s">
        <v>1372</v>
      </c>
      <c r="H842" s="11" t="s">
        <v>28</v>
      </c>
    </row>
    <row r="843" spans="1:8" x14ac:dyDescent="0.35">
      <c r="A843" t="s">
        <v>1358</v>
      </c>
      <c r="B843">
        <v>2009</v>
      </c>
      <c r="C843" t="s">
        <v>148</v>
      </c>
      <c r="D843">
        <v>1992</v>
      </c>
      <c r="E843" t="s">
        <v>1374</v>
      </c>
      <c r="F843">
        <v>59214</v>
      </c>
      <c r="G843" t="s">
        <v>1375</v>
      </c>
      <c r="H843" s="11" t="s">
        <v>28</v>
      </c>
    </row>
    <row r="844" spans="1:8" x14ac:dyDescent="0.35">
      <c r="A844" t="s">
        <v>1358</v>
      </c>
      <c r="B844">
        <v>2009</v>
      </c>
      <c r="E844" t="s">
        <v>1377</v>
      </c>
      <c r="F844">
        <v>168000</v>
      </c>
      <c r="G844" t="s">
        <v>1376</v>
      </c>
      <c r="H844" s="11" t="s">
        <v>28</v>
      </c>
    </row>
    <row r="845" spans="1:8" x14ac:dyDescent="0.35">
      <c r="A845" t="s">
        <v>1378</v>
      </c>
      <c r="B845">
        <v>2015</v>
      </c>
      <c r="D845">
        <v>2013</v>
      </c>
      <c r="E845" t="s">
        <v>1379</v>
      </c>
      <c r="F845">
        <v>13384</v>
      </c>
      <c r="G845" t="s">
        <v>1380</v>
      </c>
      <c r="H845" s="11" t="s">
        <v>41</v>
      </c>
    </row>
    <row r="846" spans="1:8" x14ac:dyDescent="0.35">
      <c r="A846" t="s">
        <v>1378</v>
      </c>
      <c r="B846">
        <v>2015</v>
      </c>
      <c r="D846">
        <v>2013</v>
      </c>
      <c r="E846" t="s">
        <v>1379</v>
      </c>
      <c r="F846">
        <v>666</v>
      </c>
      <c r="G846" t="s">
        <v>1381</v>
      </c>
      <c r="H846" s="11" t="s">
        <v>28</v>
      </c>
    </row>
    <row r="847" spans="1:8" x14ac:dyDescent="0.35">
      <c r="A847" t="s">
        <v>1378</v>
      </c>
      <c r="B847">
        <v>2015</v>
      </c>
      <c r="D847">
        <v>2014</v>
      </c>
      <c r="E847" t="s">
        <v>1379</v>
      </c>
      <c r="F847">
        <v>1019</v>
      </c>
      <c r="G847" t="s">
        <v>1381</v>
      </c>
      <c r="H847" s="11" t="s">
        <v>28</v>
      </c>
    </row>
    <row r="848" spans="1:8" x14ac:dyDescent="0.35">
      <c r="A848" t="s">
        <v>1378</v>
      </c>
      <c r="B848">
        <v>2015</v>
      </c>
      <c r="D848">
        <v>2013</v>
      </c>
      <c r="E848" t="s">
        <v>1379</v>
      </c>
      <c r="F848">
        <v>14050</v>
      </c>
      <c r="G848" t="s">
        <v>1382</v>
      </c>
      <c r="H848" t="s">
        <v>1383</v>
      </c>
    </row>
    <row r="849" spans="1:8" x14ac:dyDescent="0.35">
      <c r="A849" t="s">
        <v>1378</v>
      </c>
      <c r="B849">
        <v>2013</v>
      </c>
      <c r="D849">
        <v>2011</v>
      </c>
      <c r="E849" t="s">
        <v>1387</v>
      </c>
      <c r="F849">
        <v>12368</v>
      </c>
      <c r="G849" t="s">
        <v>1380</v>
      </c>
      <c r="H849" t="s">
        <v>41</v>
      </c>
    </row>
    <row r="850" spans="1:8" x14ac:dyDescent="0.35">
      <c r="A850" t="s">
        <v>1378</v>
      </c>
      <c r="B850">
        <v>2013</v>
      </c>
      <c r="D850">
        <v>2011</v>
      </c>
      <c r="E850" t="s">
        <v>1385</v>
      </c>
      <c r="F850">
        <v>476</v>
      </c>
      <c r="G850" t="s">
        <v>1381</v>
      </c>
      <c r="H850" t="s">
        <v>28</v>
      </c>
    </row>
    <row r="851" spans="1:8" x14ac:dyDescent="0.35">
      <c r="A851" t="s">
        <v>1378</v>
      </c>
      <c r="B851">
        <v>2013</v>
      </c>
      <c r="D851">
        <v>2011</v>
      </c>
      <c r="E851" t="s">
        <v>1386</v>
      </c>
      <c r="F851">
        <v>12844</v>
      </c>
      <c r="G851" t="s">
        <v>1382</v>
      </c>
      <c r="H851" t="s">
        <v>1383</v>
      </c>
    </row>
    <row r="852" spans="1:8" x14ac:dyDescent="0.35">
      <c r="A852" t="s">
        <v>1378</v>
      </c>
      <c r="B852">
        <v>2010</v>
      </c>
      <c r="D852">
        <v>2007</v>
      </c>
      <c r="E852" t="s">
        <v>1388</v>
      </c>
      <c r="F852">
        <v>9968</v>
      </c>
      <c r="G852" t="s">
        <v>1380</v>
      </c>
      <c r="H852" t="s">
        <v>41</v>
      </c>
    </row>
    <row r="853" spans="1:8" x14ac:dyDescent="0.35">
      <c r="A853" t="s">
        <v>1378</v>
      </c>
      <c r="B853">
        <v>2006</v>
      </c>
      <c r="D853">
        <v>2005</v>
      </c>
      <c r="E853" t="s">
        <v>1389</v>
      </c>
      <c r="F853">
        <v>9424</v>
      </c>
      <c r="G853" t="s">
        <v>1380</v>
      </c>
      <c r="H853" t="s">
        <v>41</v>
      </c>
    </row>
    <row r="854" spans="1:8" x14ac:dyDescent="0.35">
      <c r="A854" t="s">
        <v>1378</v>
      </c>
      <c r="B854">
        <v>2003</v>
      </c>
      <c r="D854">
        <v>2002</v>
      </c>
      <c r="E854" t="s">
        <v>1389</v>
      </c>
      <c r="F854">
        <v>7784</v>
      </c>
      <c r="G854" t="s">
        <v>1380</v>
      </c>
      <c r="H854" t="s">
        <v>41</v>
      </c>
    </row>
    <row r="855" spans="1:8" x14ac:dyDescent="0.35">
      <c r="A855" t="s">
        <v>1378</v>
      </c>
      <c r="B855">
        <v>2000</v>
      </c>
      <c r="D855">
        <v>1999</v>
      </c>
      <c r="E855" t="s">
        <v>1389</v>
      </c>
      <c r="F855">
        <v>4336</v>
      </c>
      <c r="G855" t="s">
        <v>1380</v>
      </c>
      <c r="H855" t="s">
        <v>41</v>
      </c>
    </row>
    <row r="856" spans="1:8" x14ac:dyDescent="0.35">
      <c r="A856" t="s">
        <v>1378</v>
      </c>
      <c r="B856">
        <v>1998</v>
      </c>
      <c r="D856">
        <v>1997</v>
      </c>
      <c r="E856" t="s">
        <v>1018</v>
      </c>
      <c r="F856">
        <v>12704</v>
      </c>
      <c r="G856" t="s">
        <v>1380</v>
      </c>
      <c r="H856" t="s">
        <v>41</v>
      </c>
    </row>
    <row r="857" spans="1:8" x14ac:dyDescent="0.35">
      <c r="A857" t="s">
        <v>1390</v>
      </c>
      <c r="B857">
        <v>2016</v>
      </c>
      <c r="D857" t="s">
        <v>1391</v>
      </c>
      <c r="F857">
        <v>626734</v>
      </c>
      <c r="G857" t="s">
        <v>1392</v>
      </c>
      <c r="H857" t="s">
        <v>1393</v>
      </c>
    </row>
    <row r="858" spans="1:8" x14ac:dyDescent="0.35">
      <c r="A858" t="s">
        <v>1390</v>
      </c>
      <c r="B858">
        <v>2015</v>
      </c>
      <c r="D858" t="s">
        <v>1395</v>
      </c>
      <c r="F858">
        <v>648534</v>
      </c>
      <c r="G858" s="11" t="s">
        <v>1396</v>
      </c>
      <c r="H858" t="s">
        <v>1393</v>
      </c>
    </row>
    <row r="859" spans="1:8" x14ac:dyDescent="0.35">
      <c r="A859" t="s">
        <v>1390</v>
      </c>
      <c r="B859">
        <v>2013</v>
      </c>
      <c r="D859" t="s">
        <v>1397</v>
      </c>
      <c r="F859">
        <v>639545</v>
      </c>
      <c r="G859" s="11" t="s">
        <v>1399</v>
      </c>
      <c r="H859" t="s">
        <v>1393</v>
      </c>
    </row>
    <row r="860" spans="1:8" x14ac:dyDescent="0.35">
      <c r="A860" t="s">
        <v>1390</v>
      </c>
      <c r="B860">
        <v>2012</v>
      </c>
      <c r="D860" t="s">
        <v>1398</v>
      </c>
      <c r="F860">
        <v>611617</v>
      </c>
      <c r="G860" s="11" t="s">
        <v>1400</v>
      </c>
      <c r="H860" t="s">
        <v>1393</v>
      </c>
    </row>
    <row r="861" spans="1:8" x14ac:dyDescent="0.35">
      <c r="A861" t="s">
        <v>1390</v>
      </c>
      <c r="B861">
        <v>2011</v>
      </c>
      <c r="D861" t="s">
        <v>1401</v>
      </c>
      <c r="F861">
        <v>653171</v>
      </c>
      <c r="G861" s="11" t="s">
        <v>1402</v>
      </c>
      <c r="H861" t="s">
        <v>1393</v>
      </c>
    </row>
    <row r="862" spans="1:8" x14ac:dyDescent="0.35">
      <c r="A862" t="s">
        <v>1390</v>
      </c>
      <c r="B862">
        <v>2009</v>
      </c>
      <c r="D862" t="s">
        <v>1403</v>
      </c>
      <c r="F862">
        <v>687902</v>
      </c>
      <c r="G862" s="11" t="s">
        <v>1404</v>
      </c>
      <c r="H862" t="s">
        <v>1393</v>
      </c>
    </row>
    <row r="863" spans="1:8" x14ac:dyDescent="0.35">
      <c r="A863" t="s">
        <v>1390</v>
      </c>
      <c r="B863">
        <v>2008</v>
      </c>
      <c r="D863" t="s">
        <v>1405</v>
      </c>
      <c r="F863">
        <v>665550</v>
      </c>
      <c r="G863" s="11" t="s">
        <v>1406</v>
      </c>
      <c r="H863" t="s">
        <v>1393</v>
      </c>
    </row>
    <row r="864" spans="1:8" x14ac:dyDescent="0.35">
      <c r="A864" t="s">
        <v>1390</v>
      </c>
      <c r="B864">
        <v>2007</v>
      </c>
      <c r="D864" t="s">
        <v>1407</v>
      </c>
      <c r="F864">
        <v>721935</v>
      </c>
      <c r="G864" s="11" t="s">
        <v>1408</v>
      </c>
      <c r="H864" t="s">
        <v>1393</v>
      </c>
    </row>
    <row r="865" spans="1:8" x14ac:dyDescent="0.35">
      <c r="A865" t="s">
        <v>1390</v>
      </c>
      <c r="B865">
        <v>2005</v>
      </c>
      <c r="D865">
        <v>2004</v>
      </c>
      <c r="F865">
        <v>688028</v>
      </c>
      <c r="G865" s="11" t="s">
        <v>1409</v>
      </c>
      <c r="H865" t="s">
        <v>1393</v>
      </c>
    </row>
    <row r="866" spans="1:8" x14ac:dyDescent="0.35">
      <c r="A866" t="s">
        <v>1390</v>
      </c>
      <c r="B866">
        <v>2003</v>
      </c>
      <c r="D866" t="s">
        <v>1410</v>
      </c>
      <c r="F866">
        <v>888120</v>
      </c>
      <c r="G866" s="11" t="s">
        <v>1412</v>
      </c>
      <c r="H866" t="s">
        <v>1393</v>
      </c>
    </row>
    <row r="867" spans="1:8" x14ac:dyDescent="0.35">
      <c r="A867" t="s">
        <v>1390</v>
      </c>
      <c r="B867">
        <v>2002</v>
      </c>
      <c r="D867" t="s">
        <v>1411</v>
      </c>
      <c r="F867">
        <v>941756</v>
      </c>
      <c r="G867" s="11" t="s">
        <v>1412</v>
      </c>
      <c r="H867" t="s">
        <v>1393</v>
      </c>
    </row>
    <row r="868" spans="1:8" x14ac:dyDescent="0.35">
      <c r="A868" t="s">
        <v>1390</v>
      </c>
      <c r="B868">
        <v>2001</v>
      </c>
      <c r="D868" t="s">
        <v>1413</v>
      </c>
      <c r="F868">
        <v>983918</v>
      </c>
      <c r="G868" s="11" t="s">
        <v>1412</v>
      </c>
      <c r="H868" t="s">
        <v>1393</v>
      </c>
    </row>
    <row r="869" spans="1:8" x14ac:dyDescent="0.35">
      <c r="A869" t="s">
        <v>1390</v>
      </c>
      <c r="B869">
        <v>2000</v>
      </c>
      <c r="D869" t="s">
        <v>1414</v>
      </c>
      <c r="F869">
        <v>1002516</v>
      </c>
      <c r="G869" s="11" t="s">
        <v>1412</v>
      </c>
      <c r="H869" t="s">
        <v>1393</v>
      </c>
    </row>
    <row r="870" spans="1:8" x14ac:dyDescent="0.35">
      <c r="A870" t="s">
        <v>1415</v>
      </c>
      <c r="B870">
        <v>2014</v>
      </c>
      <c r="D870">
        <v>2008</v>
      </c>
      <c r="F870">
        <v>296750</v>
      </c>
      <c r="G870" s="11" t="s">
        <v>1416</v>
      </c>
      <c r="H870" t="s">
        <v>1417</v>
      </c>
    </row>
    <row r="871" spans="1:8" x14ac:dyDescent="0.35">
      <c r="A871" t="s">
        <v>1415</v>
      </c>
      <c r="B871">
        <v>2007</v>
      </c>
      <c r="D871">
        <v>2005</v>
      </c>
      <c r="F871">
        <v>238000</v>
      </c>
      <c r="G871" s="11" t="s">
        <v>1416</v>
      </c>
      <c r="H871" t="s">
        <v>41</v>
      </c>
    </row>
    <row r="872" spans="1:8" x14ac:dyDescent="0.35">
      <c r="A872" t="s">
        <v>1415</v>
      </c>
      <c r="B872">
        <v>2003</v>
      </c>
      <c r="D872">
        <v>2001</v>
      </c>
      <c r="F872" t="s">
        <v>1420</v>
      </c>
      <c r="G872" s="11" t="s">
        <v>1419</v>
      </c>
      <c r="H872" t="s">
        <v>41</v>
      </c>
    </row>
    <row r="873" spans="1:8" x14ac:dyDescent="0.35">
      <c r="A873" t="s">
        <v>1415</v>
      </c>
      <c r="B873">
        <v>2000</v>
      </c>
      <c r="D873">
        <v>1999</v>
      </c>
      <c r="F873" t="s">
        <v>1421</v>
      </c>
      <c r="G873" s="11" t="s">
        <v>1419</v>
      </c>
      <c r="H873" t="s">
        <v>41</v>
      </c>
    </row>
    <row r="874" spans="1:8" x14ac:dyDescent="0.35">
      <c r="A874" t="s">
        <v>1425</v>
      </c>
      <c r="B874">
        <v>2016</v>
      </c>
      <c r="C874" t="s">
        <v>1427</v>
      </c>
      <c r="D874" t="s">
        <v>1428</v>
      </c>
      <c r="F874">
        <v>52139</v>
      </c>
      <c r="G874" s="11" t="s">
        <v>1426</v>
      </c>
      <c r="H874" s="11" t="s">
        <v>41</v>
      </c>
    </row>
    <row r="875" spans="1:8" x14ac:dyDescent="0.35">
      <c r="A875" t="s">
        <v>1425</v>
      </c>
      <c r="B875">
        <v>2014</v>
      </c>
      <c r="D875" t="s">
        <v>1429</v>
      </c>
      <c r="F875" t="s">
        <v>1430</v>
      </c>
      <c r="G875" s="11" t="s">
        <v>1431</v>
      </c>
      <c r="H875" s="11" t="s">
        <v>41</v>
      </c>
    </row>
    <row r="876" spans="1:8" x14ac:dyDescent="0.35">
      <c r="A876" t="s">
        <v>1425</v>
      </c>
      <c r="B876">
        <v>2013</v>
      </c>
      <c r="D876" t="s">
        <v>1433</v>
      </c>
      <c r="F876" t="s">
        <v>1434</v>
      </c>
      <c r="G876" s="11" t="s">
        <v>1435</v>
      </c>
      <c r="H876" s="11" t="s">
        <v>41</v>
      </c>
    </row>
    <row r="877" spans="1:8" x14ac:dyDescent="0.35">
      <c r="A877" t="s">
        <v>1425</v>
      </c>
      <c r="B877" t="s">
        <v>1437</v>
      </c>
      <c r="D877" t="s">
        <v>1132</v>
      </c>
      <c r="F877" t="s">
        <v>1436</v>
      </c>
      <c r="G877" s="11" t="s">
        <v>1435</v>
      </c>
      <c r="H877" s="11" t="s">
        <v>41</v>
      </c>
    </row>
    <row r="878" spans="1:8" x14ac:dyDescent="0.35">
      <c r="A878" t="s">
        <v>1425</v>
      </c>
      <c r="B878" t="s">
        <v>333</v>
      </c>
      <c r="D878" t="s">
        <v>1438</v>
      </c>
      <c r="F878" t="s">
        <v>1439</v>
      </c>
      <c r="G878" s="11" t="s">
        <v>1435</v>
      </c>
      <c r="H878" s="11" t="s">
        <v>41</v>
      </c>
    </row>
    <row r="879" spans="1:8" x14ac:dyDescent="0.35">
      <c r="A879" t="s">
        <v>1425</v>
      </c>
      <c r="B879">
        <v>2007</v>
      </c>
      <c r="D879" t="s">
        <v>1438</v>
      </c>
      <c r="F879" t="s">
        <v>1440</v>
      </c>
      <c r="G879" s="11" t="s">
        <v>1435</v>
      </c>
      <c r="H879" s="11" t="s">
        <v>41</v>
      </c>
    </row>
    <row r="880" spans="1:8" x14ac:dyDescent="0.35">
      <c r="A880" t="s">
        <v>1425</v>
      </c>
      <c r="B880">
        <v>2006</v>
      </c>
      <c r="D880">
        <v>2005</v>
      </c>
      <c r="F880">
        <v>47885</v>
      </c>
      <c r="G880" s="11" t="s">
        <v>1441</v>
      </c>
      <c r="H880" s="11" t="s">
        <v>41</v>
      </c>
    </row>
    <row r="881" spans="1:8" x14ac:dyDescent="0.35">
      <c r="A881" t="s">
        <v>1425</v>
      </c>
      <c r="B881">
        <v>2005</v>
      </c>
      <c r="D881">
        <v>2002</v>
      </c>
      <c r="F881">
        <v>44996</v>
      </c>
      <c r="G881" s="11" t="s">
        <v>1442</v>
      </c>
      <c r="H881" s="11" t="s">
        <v>41</v>
      </c>
    </row>
    <row r="882" spans="1:8" x14ac:dyDescent="0.35">
      <c r="A882" t="s">
        <v>1425</v>
      </c>
      <c r="B882" t="s">
        <v>1445</v>
      </c>
      <c r="D882" t="s">
        <v>1443</v>
      </c>
      <c r="F882">
        <v>31028</v>
      </c>
      <c r="G882" s="11" t="s">
        <v>1444</v>
      </c>
      <c r="H882" s="11" t="s">
        <v>41</v>
      </c>
    </row>
    <row r="883" spans="1:8" x14ac:dyDescent="0.35">
      <c r="A883" t="s">
        <v>1425</v>
      </c>
      <c r="B883">
        <v>2001</v>
      </c>
      <c r="D883" t="s">
        <v>1152</v>
      </c>
      <c r="F883">
        <v>31005</v>
      </c>
      <c r="G883" s="11" t="s">
        <v>1444</v>
      </c>
      <c r="H883" s="11" t="s">
        <v>41</v>
      </c>
    </row>
    <row r="884" spans="1:8" x14ac:dyDescent="0.35">
      <c r="A884" t="s">
        <v>1425</v>
      </c>
      <c r="B884" t="s">
        <v>1447</v>
      </c>
      <c r="D884" t="s">
        <v>1446</v>
      </c>
      <c r="F884">
        <v>30403</v>
      </c>
      <c r="G884" s="11" t="s">
        <v>1444</v>
      </c>
      <c r="H884" s="11" t="s">
        <v>41</v>
      </c>
    </row>
    <row r="885" spans="1:8" x14ac:dyDescent="0.35">
      <c r="A885" t="s">
        <v>1448</v>
      </c>
      <c r="B885">
        <v>2016</v>
      </c>
      <c r="C885" t="s">
        <v>1427</v>
      </c>
      <c r="D885" t="s">
        <v>1449</v>
      </c>
      <c r="F885">
        <v>38491</v>
      </c>
      <c r="G885" s="11" t="s">
        <v>1450</v>
      </c>
      <c r="H885" s="11" t="s">
        <v>41</v>
      </c>
    </row>
    <row r="886" spans="1:8" x14ac:dyDescent="0.35">
      <c r="A886" t="s">
        <v>1448</v>
      </c>
      <c r="B886" t="s">
        <v>1457</v>
      </c>
      <c r="C886" t="s">
        <v>1451</v>
      </c>
      <c r="D886" t="s">
        <v>586</v>
      </c>
      <c r="E886" t="s">
        <v>1456</v>
      </c>
      <c r="F886">
        <v>12700</v>
      </c>
      <c r="G886" s="11" t="s">
        <v>1452</v>
      </c>
      <c r="H886" s="11" t="s">
        <v>28</v>
      </c>
    </row>
    <row r="887" spans="1:8" x14ac:dyDescent="0.35">
      <c r="A887" t="s">
        <v>1448</v>
      </c>
      <c r="B887">
        <v>2015</v>
      </c>
      <c r="C887" t="s">
        <v>1427</v>
      </c>
      <c r="D887" t="s">
        <v>1453</v>
      </c>
      <c r="E887" t="s">
        <v>1455</v>
      </c>
      <c r="F887">
        <v>37308</v>
      </c>
      <c r="G887" s="11" t="s">
        <v>1454</v>
      </c>
      <c r="H887" s="11" t="s">
        <v>41</v>
      </c>
    </row>
    <row r="888" spans="1:8" x14ac:dyDescent="0.35">
      <c r="A888" t="s">
        <v>1448</v>
      </c>
      <c r="B888">
        <v>2014</v>
      </c>
      <c r="C888" t="s">
        <v>1458</v>
      </c>
      <c r="D888" t="s">
        <v>1459</v>
      </c>
      <c r="F888">
        <v>82516</v>
      </c>
      <c r="G888" s="11" t="s">
        <v>1460</v>
      </c>
      <c r="H888" s="11" t="s">
        <v>1465</v>
      </c>
    </row>
    <row r="889" spans="1:8" x14ac:dyDescent="0.35">
      <c r="A889" t="s">
        <v>1448</v>
      </c>
      <c r="B889">
        <v>2013</v>
      </c>
      <c r="D889" t="s">
        <v>1464</v>
      </c>
      <c r="F889">
        <v>79300</v>
      </c>
      <c r="G889" s="11" t="s">
        <v>1460</v>
      </c>
      <c r="H889" s="11" t="s">
        <v>1465</v>
      </c>
    </row>
    <row r="890" spans="1:8" x14ac:dyDescent="0.35">
      <c r="A890" t="s">
        <v>1448</v>
      </c>
      <c r="B890">
        <v>2012</v>
      </c>
      <c r="D890" t="s">
        <v>309</v>
      </c>
      <c r="F890">
        <v>52209</v>
      </c>
      <c r="G890" s="11" t="s">
        <v>1468</v>
      </c>
      <c r="H890" s="11" t="s">
        <v>1465</v>
      </c>
    </row>
    <row r="891" spans="1:8" x14ac:dyDescent="0.35">
      <c r="A891" t="s">
        <v>1448</v>
      </c>
      <c r="B891" t="s">
        <v>648</v>
      </c>
      <c r="D891" t="s">
        <v>1132</v>
      </c>
      <c r="F891" t="s">
        <v>1466</v>
      </c>
      <c r="G891" s="11" t="s">
        <v>1467</v>
      </c>
      <c r="H891" s="11" t="s">
        <v>28</v>
      </c>
    </row>
    <row r="892" spans="1:8" x14ac:dyDescent="0.35">
      <c r="A892" t="s">
        <v>1448</v>
      </c>
      <c r="B892">
        <v>2011</v>
      </c>
      <c r="D892" t="s">
        <v>1469</v>
      </c>
      <c r="F892">
        <v>49685</v>
      </c>
      <c r="G892" s="11" t="s">
        <v>1468</v>
      </c>
      <c r="H892" s="11" t="s">
        <v>1465</v>
      </c>
    </row>
    <row r="893" spans="1:8" x14ac:dyDescent="0.35">
      <c r="A893" t="s">
        <v>1448</v>
      </c>
      <c r="B893">
        <v>2010</v>
      </c>
      <c r="D893" t="s">
        <v>1470</v>
      </c>
      <c r="F893">
        <v>50035</v>
      </c>
      <c r="G893" s="11" t="s">
        <v>1468</v>
      </c>
      <c r="H893" s="11" t="s">
        <v>1465</v>
      </c>
    </row>
    <row r="894" spans="1:8" x14ac:dyDescent="0.35">
      <c r="A894" t="s">
        <v>1448</v>
      </c>
      <c r="B894">
        <v>2010</v>
      </c>
      <c r="D894" t="s">
        <v>1471</v>
      </c>
      <c r="F894" t="s">
        <v>1472</v>
      </c>
      <c r="G894" s="11" t="s">
        <v>1467</v>
      </c>
      <c r="H894" s="11" t="s">
        <v>28</v>
      </c>
    </row>
    <row r="895" spans="1:8" x14ac:dyDescent="0.35">
      <c r="A895" t="s">
        <v>1448</v>
      </c>
      <c r="B895" t="s">
        <v>1474</v>
      </c>
      <c r="D895" t="s">
        <v>1473</v>
      </c>
      <c r="F895">
        <v>44780</v>
      </c>
      <c r="G895" s="11" t="s">
        <v>1468</v>
      </c>
      <c r="H895" s="11" t="s">
        <v>1465</v>
      </c>
    </row>
    <row r="896" spans="1:8" x14ac:dyDescent="0.35">
      <c r="A896" t="s">
        <v>1448</v>
      </c>
      <c r="B896" t="s">
        <v>1474</v>
      </c>
      <c r="D896">
        <v>2005</v>
      </c>
      <c r="F896">
        <v>16000</v>
      </c>
      <c r="G896" s="11" t="s">
        <v>1467</v>
      </c>
      <c r="H896" s="11" t="s">
        <v>28</v>
      </c>
    </row>
    <row r="897" spans="1:9" x14ac:dyDescent="0.35">
      <c r="A897" t="s">
        <v>1448</v>
      </c>
      <c r="B897">
        <v>2005</v>
      </c>
      <c r="D897" t="s">
        <v>1475</v>
      </c>
      <c r="F897">
        <v>38513</v>
      </c>
      <c r="G897" s="11" t="s">
        <v>1476</v>
      </c>
      <c r="H897" s="11" t="s">
        <v>1465</v>
      </c>
    </row>
    <row r="898" spans="1:9" x14ac:dyDescent="0.35">
      <c r="A898" t="s">
        <v>1448</v>
      </c>
      <c r="B898">
        <v>2003</v>
      </c>
      <c r="D898" t="s">
        <v>1477</v>
      </c>
      <c r="F898">
        <v>34779</v>
      </c>
      <c r="G898" s="11" t="s">
        <v>1476</v>
      </c>
      <c r="H898" s="11" t="s">
        <v>1465</v>
      </c>
    </row>
    <row r="899" spans="1:9" x14ac:dyDescent="0.35">
      <c r="A899" t="s">
        <v>1448</v>
      </c>
      <c r="B899">
        <v>2002</v>
      </c>
      <c r="D899" t="s">
        <v>1478</v>
      </c>
      <c r="F899">
        <v>34595</v>
      </c>
      <c r="G899" s="11" t="s">
        <v>1479</v>
      </c>
      <c r="H899" s="11" t="s">
        <v>1465</v>
      </c>
    </row>
    <row r="900" spans="1:9" x14ac:dyDescent="0.35">
      <c r="A900" t="s">
        <v>1448</v>
      </c>
      <c r="B900">
        <v>2001</v>
      </c>
      <c r="D900" t="s">
        <v>1478</v>
      </c>
      <c r="F900">
        <v>34600</v>
      </c>
      <c r="G900" s="11" t="s">
        <v>1479</v>
      </c>
      <c r="H900" s="11" t="s">
        <v>1465</v>
      </c>
    </row>
    <row r="901" spans="1:9" x14ac:dyDescent="0.35">
      <c r="A901" t="s">
        <v>1448</v>
      </c>
      <c r="B901" t="s">
        <v>406</v>
      </c>
      <c r="D901">
        <v>1998</v>
      </c>
      <c r="F901">
        <v>39031</v>
      </c>
      <c r="G901" s="11" t="s">
        <v>1480</v>
      </c>
      <c r="H901" s="11" t="s">
        <v>1465</v>
      </c>
    </row>
    <row r="902" spans="1:9" x14ac:dyDescent="0.35">
      <c r="A902" t="s">
        <v>1448</v>
      </c>
      <c r="B902">
        <v>1998</v>
      </c>
      <c r="D902">
        <v>1996</v>
      </c>
      <c r="F902">
        <v>39500</v>
      </c>
      <c r="G902" s="11" t="s">
        <v>1468</v>
      </c>
      <c r="H902" s="11" t="s">
        <v>1465</v>
      </c>
    </row>
    <row r="903" spans="1:9" x14ac:dyDescent="0.35">
      <c r="A903" t="s">
        <v>1522</v>
      </c>
      <c r="B903">
        <v>2016</v>
      </c>
      <c r="C903" t="s">
        <v>148</v>
      </c>
      <c r="D903">
        <v>1999</v>
      </c>
      <c r="E903" t="s">
        <v>1523</v>
      </c>
      <c r="F903">
        <v>48215</v>
      </c>
      <c r="G903" s="11" t="s">
        <v>1524</v>
      </c>
      <c r="H903" s="11" t="s">
        <v>28</v>
      </c>
    </row>
    <row r="904" spans="1:9" x14ac:dyDescent="0.35">
      <c r="A904" t="s">
        <v>1522</v>
      </c>
      <c r="B904">
        <v>2016</v>
      </c>
      <c r="C904" t="s">
        <v>1525</v>
      </c>
      <c r="D904">
        <v>2002</v>
      </c>
      <c r="E904" t="s">
        <v>157</v>
      </c>
      <c r="F904">
        <v>1971</v>
      </c>
      <c r="G904" s="11" t="s">
        <v>1526</v>
      </c>
      <c r="H904" s="11" t="s">
        <v>28</v>
      </c>
    </row>
    <row r="905" spans="1:9" x14ac:dyDescent="0.35">
      <c r="A905" t="s">
        <v>1522</v>
      </c>
      <c r="B905">
        <v>2016</v>
      </c>
      <c r="C905" t="s">
        <v>1525</v>
      </c>
      <c r="D905">
        <v>2008</v>
      </c>
      <c r="E905" t="s">
        <v>157</v>
      </c>
      <c r="F905">
        <v>4056</v>
      </c>
      <c r="G905" s="11" t="s">
        <v>1526</v>
      </c>
      <c r="H905" s="11" t="s">
        <v>28</v>
      </c>
    </row>
    <row r="906" spans="1:9" x14ac:dyDescent="0.35">
      <c r="A906" t="s">
        <v>1522</v>
      </c>
      <c r="B906">
        <v>2016</v>
      </c>
      <c r="C906" t="s">
        <v>1525</v>
      </c>
      <c r="D906">
        <v>2010</v>
      </c>
      <c r="E906" t="s">
        <v>157</v>
      </c>
      <c r="F906">
        <v>833</v>
      </c>
      <c r="G906" s="11" t="s">
        <v>1526</v>
      </c>
      <c r="H906" s="11" t="s">
        <v>28</v>
      </c>
    </row>
    <row r="907" spans="1:9" x14ac:dyDescent="0.35">
      <c r="A907" t="s">
        <v>1522</v>
      </c>
      <c r="B907">
        <v>2014</v>
      </c>
      <c r="D907">
        <v>1991</v>
      </c>
      <c r="F907">
        <v>10946</v>
      </c>
      <c r="G907" s="11" t="s">
        <v>1527</v>
      </c>
      <c r="H907" s="11" t="s">
        <v>28</v>
      </c>
    </row>
    <row r="908" spans="1:9" x14ac:dyDescent="0.35">
      <c r="A908" t="s">
        <v>1528</v>
      </c>
      <c r="B908">
        <v>2016</v>
      </c>
      <c r="C908" t="s">
        <v>148</v>
      </c>
      <c r="D908" t="s">
        <v>1530</v>
      </c>
      <c r="E908" t="s">
        <v>1523</v>
      </c>
      <c r="F908">
        <v>31046</v>
      </c>
      <c r="G908" s="11" t="s">
        <v>1529</v>
      </c>
      <c r="H908" s="11" t="s">
        <v>28</v>
      </c>
      <c r="I908" s="11" t="s">
        <v>1532</v>
      </c>
    </row>
    <row r="909" spans="1:9" x14ac:dyDescent="0.35">
      <c r="A909" t="s">
        <v>1528</v>
      </c>
      <c r="B909">
        <v>2016</v>
      </c>
      <c r="C909" t="s">
        <v>148</v>
      </c>
      <c r="D909" t="s">
        <v>410</v>
      </c>
      <c r="F909">
        <v>8271</v>
      </c>
      <c r="G909" s="11" t="s">
        <v>1531</v>
      </c>
      <c r="H909" s="11" t="s">
        <v>28</v>
      </c>
      <c r="I909" s="11" t="s">
        <v>1533</v>
      </c>
    </row>
    <row r="910" spans="1:9" x14ac:dyDescent="0.35">
      <c r="A910" t="s">
        <v>1534</v>
      </c>
      <c r="B910">
        <v>2016</v>
      </c>
      <c r="C910" t="s">
        <v>182</v>
      </c>
      <c r="D910" t="s">
        <v>765</v>
      </c>
      <c r="E910" t="s">
        <v>180</v>
      </c>
      <c r="F910">
        <v>79883</v>
      </c>
      <c r="G910" s="11" t="s">
        <v>1535</v>
      </c>
      <c r="H910" s="11" t="s">
        <v>28</v>
      </c>
    </row>
    <row r="911" spans="1:9" x14ac:dyDescent="0.35">
      <c r="A911" t="s">
        <v>1534</v>
      </c>
      <c r="B911">
        <v>2015</v>
      </c>
      <c r="C911" t="s">
        <v>500</v>
      </c>
      <c r="D911" t="s">
        <v>201</v>
      </c>
      <c r="E911" t="s">
        <v>196</v>
      </c>
      <c r="F911">
        <v>12732</v>
      </c>
      <c r="G911" s="11" t="s">
        <v>1536</v>
      </c>
      <c r="H911" s="11" t="s">
        <v>28</v>
      </c>
    </row>
    <row r="912" spans="1:9" x14ac:dyDescent="0.35">
      <c r="A912" t="s">
        <v>1534</v>
      </c>
      <c r="B912">
        <v>2015</v>
      </c>
      <c r="C912" t="s">
        <v>500</v>
      </c>
      <c r="D912" t="s">
        <v>201</v>
      </c>
      <c r="E912" t="s">
        <v>196</v>
      </c>
      <c r="F912">
        <v>16058</v>
      </c>
      <c r="G912" s="11" t="s">
        <v>1537</v>
      </c>
      <c r="H912" s="11" t="s">
        <v>28</v>
      </c>
      <c r="I912" s="11" t="s">
        <v>1543</v>
      </c>
    </row>
    <row r="913" spans="1:9" x14ac:dyDescent="0.35">
      <c r="A913" t="s">
        <v>1534</v>
      </c>
      <c r="B913">
        <v>2014</v>
      </c>
      <c r="C913" t="s">
        <v>1538</v>
      </c>
      <c r="D913" s="5">
        <v>38930</v>
      </c>
      <c r="E913" t="s">
        <v>1539</v>
      </c>
      <c r="F913">
        <v>89054</v>
      </c>
      <c r="G913" s="11" t="s">
        <v>1540</v>
      </c>
      <c r="H913" s="11" t="s">
        <v>28</v>
      </c>
    </row>
    <row r="914" spans="1:9" x14ac:dyDescent="0.35">
      <c r="A914" t="s">
        <v>1534</v>
      </c>
      <c r="B914">
        <v>2013</v>
      </c>
      <c r="C914" t="s">
        <v>1541</v>
      </c>
      <c r="D914" t="s">
        <v>746</v>
      </c>
      <c r="E914" t="s">
        <v>944</v>
      </c>
      <c r="F914">
        <v>51520</v>
      </c>
      <c r="G914" s="11" t="s">
        <v>1542</v>
      </c>
      <c r="H914" s="11" t="s">
        <v>28</v>
      </c>
    </row>
    <row r="915" spans="1:9" x14ac:dyDescent="0.35">
      <c r="A915" t="s">
        <v>1534</v>
      </c>
      <c r="B915">
        <v>2010</v>
      </c>
      <c r="C915" t="s">
        <v>181</v>
      </c>
      <c r="D915" s="5">
        <v>37469</v>
      </c>
      <c r="F915">
        <v>64047</v>
      </c>
      <c r="G915" s="11" t="s">
        <v>1544</v>
      </c>
      <c r="H915" s="11" t="s">
        <v>28</v>
      </c>
    </row>
    <row r="916" spans="1:9" x14ac:dyDescent="0.35">
      <c r="A916" t="s">
        <v>1534</v>
      </c>
      <c r="B916">
        <v>2008</v>
      </c>
      <c r="D916">
        <v>1991</v>
      </c>
      <c r="E916" t="s">
        <v>1545</v>
      </c>
      <c r="F916">
        <v>37500</v>
      </c>
      <c r="H916" s="11" t="s">
        <v>28</v>
      </c>
    </row>
    <row r="917" spans="1:9" x14ac:dyDescent="0.35">
      <c r="A917" t="s">
        <v>1534</v>
      </c>
      <c r="B917">
        <v>2008</v>
      </c>
      <c r="D917" s="19">
        <v>1992</v>
      </c>
      <c r="E917" t="s">
        <v>1545</v>
      </c>
      <c r="F917">
        <v>67500</v>
      </c>
      <c r="H917" s="11" t="s">
        <v>28</v>
      </c>
    </row>
    <row r="918" spans="1:9" x14ac:dyDescent="0.35">
      <c r="A918" t="s">
        <v>1534</v>
      </c>
      <c r="B918">
        <v>2008</v>
      </c>
      <c r="D918">
        <v>1995</v>
      </c>
      <c r="E918" t="s">
        <v>1545</v>
      </c>
      <c r="F918">
        <v>74000</v>
      </c>
      <c r="H918" s="11" t="s">
        <v>28</v>
      </c>
    </row>
    <row r="919" spans="1:9" x14ac:dyDescent="0.35">
      <c r="A919" t="s">
        <v>1534</v>
      </c>
      <c r="B919">
        <v>2008</v>
      </c>
      <c r="D919" t="s">
        <v>1549</v>
      </c>
      <c r="E919" t="s">
        <v>1545</v>
      </c>
      <c r="F919">
        <v>54300</v>
      </c>
      <c r="G919" t="s">
        <v>1550</v>
      </c>
      <c r="H919" s="11" t="s">
        <v>28</v>
      </c>
    </row>
    <row r="920" spans="1:9" x14ac:dyDescent="0.35">
      <c r="A920" t="s">
        <v>1534</v>
      </c>
      <c r="B920">
        <v>2008</v>
      </c>
      <c r="D920">
        <v>1995</v>
      </c>
      <c r="E920" t="s">
        <v>956</v>
      </c>
      <c r="F920">
        <v>12100</v>
      </c>
      <c r="G920" s="11" t="s">
        <v>1546</v>
      </c>
      <c r="H920" s="11" t="s">
        <v>28</v>
      </c>
    </row>
    <row r="921" spans="1:9" x14ac:dyDescent="0.35">
      <c r="A921" t="s">
        <v>1534</v>
      </c>
      <c r="B921">
        <v>2008</v>
      </c>
      <c r="D921">
        <v>1996</v>
      </c>
      <c r="E921" t="s">
        <v>956</v>
      </c>
      <c r="F921">
        <v>21700</v>
      </c>
      <c r="G921" t="s">
        <v>527</v>
      </c>
      <c r="H921" s="11" t="s">
        <v>28</v>
      </c>
    </row>
    <row r="922" spans="1:9" x14ac:dyDescent="0.35">
      <c r="A922" t="s">
        <v>1534</v>
      </c>
      <c r="B922">
        <v>2008</v>
      </c>
      <c r="C922" t="s">
        <v>743</v>
      </c>
      <c r="D922" t="s">
        <v>1547</v>
      </c>
      <c r="E922" t="s">
        <v>959</v>
      </c>
      <c r="F922">
        <v>89700</v>
      </c>
      <c r="G922" t="s">
        <v>1548</v>
      </c>
      <c r="H922" s="11" t="s">
        <v>28</v>
      </c>
    </row>
    <row r="923" spans="1:9" x14ac:dyDescent="0.35">
      <c r="A923" t="s">
        <v>1551</v>
      </c>
      <c r="B923">
        <v>2013</v>
      </c>
      <c r="C923" t="s">
        <v>181</v>
      </c>
      <c r="D923">
        <v>2011</v>
      </c>
      <c r="E923" t="s">
        <v>1552</v>
      </c>
      <c r="F923">
        <v>3715</v>
      </c>
      <c r="G923" t="s">
        <v>1553</v>
      </c>
      <c r="H923" s="11" t="s">
        <v>28</v>
      </c>
      <c r="I923" s="11" t="s">
        <v>1560</v>
      </c>
    </row>
    <row r="924" spans="1:9" x14ac:dyDescent="0.35">
      <c r="A924" t="s">
        <v>1551</v>
      </c>
      <c r="B924">
        <v>2009</v>
      </c>
      <c r="C924" t="s">
        <v>148</v>
      </c>
      <c r="D924" t="s">
        <v>1555</v>
      </c>
      <c r="E924" t="s">
        <v>1554</v>
      </c>
      <c r="F924">
        <v>1492</v>
      </c>
      <c r="H924" s="11" t="s">
        <v>28</v>
      </c>
      <c r="I924" s="11" t="s">
        <v>1560</v>
      </c>
    </row>
    <row r="925" spans="1:9" x14ac:dyDescent="0.35">
      <c r="A925" t="s">
        <v>1551</v>
      </c>
      <c r="B925">
        <v>2004</v>
      </c>
      <c r="C925" t="s">
        <v>148</v>
      </c>
      <c r="D925" t="s">
        <v>1556</v>
      </c>
      <c r="E925" t="s">
        <v>1557</v>
      </c>
      <c r="F925">
        <v>1656</v>
      </c>
      <c r="H925" s="11" t="s">
        <v>28</v>
      </c>
      <c r="I925" s="11" t="s">
        <v>1560</v>
      </c>
    </row>
    <row r="926" spans="1:9" x14ac:dyDescent="0.35">
      <c r="A926" t="s">
        <v>1551</v>
      </c>
      <c r="B926">
        <v>2003</v>
      </c>
      <c r="C926" t="s">
        <v>148</v>
      </c>
      <c r="D926" t="s">
        <v>1558</v>
      </c>
      <c r="E926" t="s">
        <v>1559</v>
      </c>
      <c r="F926">
        <v>1603</v>
      </c>
      <c r="H926" s="11" t="s">
        <v>28</v>
      </c>
      <c r="I926" s="11" t="s">
        <v>1560</v>
      </c>
    </row>
    <row r="927" spans="1:9" x14ac:dyDescent="0.35">
      <c r="A927" t="s">
        <v>1561</v>
      </c>
      <c r="B927">
        <v>2013</v>
      </c>
      <c r="C927" t="s">
        <v>148</v>
      </c>
      <c r="D927">
        <v>2012</v>
      </c>
      <c r="E927" t="s">
        <v>1552</v>
      </c>
      <c r="F927">
        <v>2917</v>
      </c>
      <c r="G927" t="s">
        <v>1553</v>
      </c>
      <c r="H927" s="11" t="s">
        <v>1563</v>
      </c>
    </row>
    <row r="928" spans="1:9" x14ac:dyDescent="0.35">
      <c r="A928" t="s">
        <v>1561</v>
      </c>
      <c r="B928">
        <v>2009</v>
      </c>
      <c r="C928" t="s">
        <v>148</v>
      </c>
      <c r="D928" t="s">
        <v>1555</v>
      </c>
      <c r="E928" t="s">
        <v>1554</v>
      </c>
      <c r="F928">
        <v>2044</v>
      </c>
      <c r="H928" s="11" t="s">
        <v>1562</v>
      </c>
    </row>
    <row r="929" spans="1:11" x14ac:dyDescent="0.35">
      <c r="A929" t="s">
        <v>1561</v>
      </c>
      <c r="B929">
        <v>2004</v>
      </c>
      <c r="C929" t="s">
        <v>148</v>
      </c>
      <c r="D929" t="s">
        <v>1556</v>
      </c>
      <c r="E929" t="s">
        <v>1557</v>
      </c>
      <c r="F929">
        <v>1656</v>
      </c>
      <c r="H929" s="11" t="s">
        <v>1564</v>
      </c>
    </row>
    <row r="930" spans="1:11" x14ac:dyDescent="0.35">
      <c r="A930" t="s">
        <v>1561</v>
      </c>
      <c r="B930">
        <v>2003</v>
      </c>
      <c r="C930" t="s">
        <v>148</v>
      </c>
      <c r="D930" t="s">
        <v>1565</v>
      </c>
      <c r="E930" t="s">
        <v>1559</v>
      </c>
      <c r="F930">
        <v>932</v>
      </c>
      <c r="H930" s="11" t="s">
        <v>1566</v>
      </c>
    </row>
    <row r="931" spans="1:11" x14ac:dyDescent="0.35">
      <c r="A931" t="s">
        <v>1567</v>
      </c>
      <c r="B931">
        <v>2013</v>
      </c>
      <c r="C931" t="s">
        <v>148</v>
      </c>
      <c r="D931" t="s">
        <v>586</v>
      </c>
      <c r="E931" t="s">
        <v>1552</v>
      </c>
      <c r="F931">
        <v>35769</v>
      </c>
      <c r="G931" t="s">
        <v>1553</v>
      </c>
      <c r="H931" s="11" t="s">
        <v>28</v>
      </c>
    </row>
    <row r="932" spans="1:11" x14ac:dyDescent="0.35">
      <c r="A932" t="s">
        <v>1567</v>
      </c>
      <c r="B932">
        <v>2009</v>
      </c>
      <c r="C932" t="s">
        <v>148</v>
      </c>
      <c r="D932" t="s">
        <v>1555</v>
      </c>
      <c r="E932" t="s">
        <v>1554</v>
      </c>
      <c r="F932">
        <v>39581</v>
      </c>
      <c r="H932" s="11" t="s">
        <v>1568</v>
      </c>
    </row>
    <row r="933" spans="1:11" x14ac:dyDescent="0.35">
      <c r="A933" t="s">
        <v>1567</v>
      </c>
      <c r="B933">
        <v>2002</v>
      </c>
      <c r="C933" t="s">
        <v>148</v>
      </c>
      <c r="D933" t="s">
        <v>1558</v>
      </c>
      <c r="E933" t="s">
        <v>1569</v>
      </c>
      <c r="F933">
        <v>17763</v>
      </c>
      <c r="H933" s="11" t="s">
        <v>1570</v>
      </c>
    </row>
    <row r="934" spans="1:11" x14ac:dyDescent="0.35">
      <c r="A934" t="s">
        <v>1567</v>
      </c>
      <c r="B934">
        <v>2001</v>
      </c>
      <c r="C934" t="s">
        <v>148</v>
      </c>
      <c r="D934" t="s">
        <v>1571</v>
      </c>
      <c r="E934" t="s">
        <v>1572</v>
      </c>
      <c r="F934">
        <v>15198</v>
      </c>
      <c r="G934" t="s">
        <v>1573</v>
      </c>
      <c r="H934" s="11" t="s">
        <v>1570</v>
      </c>
    </row>
    <row r="935" spans="1:11" x14ac:dyDescent="0.35">
      <c r="A935" t="s">
        <v>1567</v>
      </c>
      <c r="B935">
        <v>2000</v>
      </c>
      <c r="C935" t="s">
        <v>148</v>
      </c>
      <c r="D935" t="s">
        <v>1574</v>
      </c>
      <c r="E935" t="s">
        <v>1577</v>
      </c>
      <c r="F935">
        <v>11066</v>
      </c>
      <c r="G935" t="s">
        <v>1573</v>
      </c>
      <c r="H935" s="11" t="s">
        <v>1570</v>
      </c>
    </row>
    <row r="936" spans="1:11" x14ac:dyDescent="0.35">
      <c r="A936" t="s">
        <v>1567</v>
      </c>
      <c r="B936">
        <v>2000</v>
      </c>
      <c r="C936" t="s">
        <v>148</v>
      </c>
      <c r="D936" t="s">
        <v>1575</v>
      </c>
      <c r="E936" t="s">
        <v>1576</v>
      </c>
      <c r="F936">
        <v>9250</v>
      </c>
      <c r="G936" t="s">
        <v>1573</v>
      </c>
      <c r="H936" s="11" t="s">
        <v>1570</v>
      </c>
    </row>
    <row r="937" spans="1:11" x14ac:dyDescent="0.35">
      <c r="A937" t="s">
        <v>1578</v>
      </c>
      <c r="B937">
        <v>2013</v>
      </c>
      <c r="C937" t="s">
        <v>148</v>
      </c>
      <c r="D937" t="s">
        <v>864</v>
      </c>
      <c r="E937" t="s">
        <v>1552</v>
      </c>
      <c r="F937">
        <v>21487</v>
      </c>
      <c r="G937" t="s">
        <v>1585</v>
      </c>
      <c r="H937" s="11" t="s">
        <v>1579</v>
      </c>
    </row>
    <row r="938" spans="1:11" x14ac:dyDescent="0.35">
      <c r="A938" t="s">
        <v>1578</v>
      </c>
      <c r="B938">
        <v>2011</v>
      </c>
      <c r="C938" t="s">
        <v>148</v>
      </c>
      <c r="D938" t="s">
        <v>1580</v>
      </c>
      <c r="E938" t="s">
        <v>1581</v>
      </c>
      <c r="F938">
        <v>15674</v>
      </c>
      <c r="G938" t="s">
        <v>1586</v>
      </c>
      <c r="H938" s="11" t="s">
        <v>1579</v>
      </c>
      <c r="K938" t="s">
        <v>1584</v>
      </c>
    </row>
    <row r="939" spans="1:11" x14ac:dyDescent="0.35">
      <c r="A939" t="s">
        <v>1578</v>
      </c>
      <c r="B939">
        <v>2003</v>
      </c>
      <c r="C939" t="s">
        <v>148</v>
      </c>
      <c r="D939" t="s">
        <v>1582</v>
      </c>
      <c r="E939" t="s">
        <v>1583</v>
      </c>
      <c r="F939">
        <v>39586</v>
      </c>
      <c r="G939" t="s">
        <v>1587</v>
      </c>
      <c r="H939" s="11" t="s">
        <v>28</v>
      </c>
      <c r="K939" t="s">
        <v>1588</v>
      </c>
    </row>
    <row r="940" spans="1:11" x14ac:dyDescent="0.35">
      <c r="A940" t="s">
        <v>1578</v>
      </c>
      <c r="B940" t="s">
        <v>1591</v>
      </c>
      <c r="C940" t="s">
        <v>148</v>
      </c>
      <c r="D940" t="s">
        <v>1590</v>
      </c>
      <c r="E940" t="s">
        <v>1592</v>
      </c>
      <c r="F940">
        <v>26175</v>
      </c>
      <c r="G940" t="s">
        <v>1589</v>
      </c>
      <c r="H940" s="11" t="s">
        <v>28</v>
      </c>
    </row>
    <row r="941" spans="1:11" x14ac:dyDescent="0.35">
      <c r="A941" t="s">
        <v>1593</v>
      </c>
      <c r="B941">
        <v>2013</v>
      </c>
      <c r="C941" t="s">
        <v>148</v>
      </c>
      <c r="D941" t="s">
        <v>586</v>
      </c>
      <c r="E941" t="s">
        <v>1594</v>
      </c>
      <c r="F941">
        <v>9886</v>
      </c>
      <c r="G941" t="s">
        <v>1553</v>
      </c>
      <c r="H941" s="11" t="s">
        <v>1595</v>
      </c>
    </row>
    <row r="942" spans="1:11" x14ac:dyDescent="0.35">
      <c r="A942" t="s">
        <v>1593</v>
      </c>
      <c r="B942">
        <v>2009</v>
      </c>
      <c r="C942" t="s">
        <v>148</v>
      </c>
      <c r="D942" t="s">
        <v>1555</v>
      </c>
      <c r="E942" t="s">
        <v>1554</v>
      </c>
      <c r="F942">
        <v>9189</v>
      </c>
      <c r="H942" s="11" t="s">
        <v>1596</v>
      </c>
    </row>
    <row r="943" spans="1:11" x14ac:dyDescent="0.35">
      <c r="A943" t="s">
        <v>1593</v>
      </c>
      <c r="B943">
        <v>2004</v>
      </c>
      <c r="C943" t="s">
        <v>148</v>
      </c>
      <c r="D943" t="s">
        <v>1597</v>
      </c>
      <c r="E943" t="s">
        <v>1557</v>
      </c>
      <c r="F943">
        <v>8521</v>
      </c>
      <c r="H943" s="11" t="s">
        <v>1596</v>
      </c>
    </row>
    <row r="944" spans="1:11" x14ac:dyDescent="0.35">
      <c r="A944" t="s">
        <v>1593</v>
      </c>
      <c r="B944">
        <v>2003</v>
      </c>
      <c r="C944" t="s">
        <v>148</v>
      </c>
      <c r="D944" t="s">
        <v>1558</v>
      </c>
      <c r="E944" t="s">
        <v>1559</v>
      </c>
      <c r="F944">
        <v>6674</v>
      </c>
      <c r="H944" s="11" t="s">
        <v>1598</v>
      </c>
    </row>
    <row r="945" spans="1:10" x14ac:dyDescent="0.35">
      <c r="A945" t="s">
        <v>1599</v>
      </c>
      <c r="B945">
        <v>2016</v>
      </c>
      <c r="C945" t="s">
        <v>853</v>
      </c>
      <c r="D945" t="s">
        <v>1600</v>
      </c>
      <c r="E945" t="s">
        <v>1523</v>
      </c>
      <c r="F945">
        <v>11146</v>
      </c>
      <c r="G945" t="s">
        <v>1524</v>
      </c>
      <c r="H945" s="11" t="s">
        <v>1607</v>
      </c>
      <c r="J945" t="s">
        <v>1611</v>
      </c>
    </row>
    <row r="946" spans="1:10" x14ac:dyDescent="0.35">
      <c r="A946" t="s">
        <v>1599</v>
      </c>
      <c r="B946">
        <v>2016</v>
      </c>
      <c r="C946" t="s">
        <v>1504</v>
      </c>
      <c r="D946" t="s">
        <v>410</v>
      </c>
      <c r="E946" t="s">
        <v>1603</v>
      </c>
      <c r="F946">
        <v>1076</v>
      </c>
      <c r="G946" t="s">
        <v>1601</v>
      </c>
      <c r="H946" s="11" t="s">
        <v>1607</v>
      </c>
      <c r="J946" t="s">
        <v>1608</v>
      </c>
    </row>
    <row r="947" spans="1:10" x14ac:dyDescent="0.35">
      <c r="A947" t="s">
        <v>1599</v>
      </c>
      <c r="B947">
        <v>2016</v>
      </c>
      <c r="C947" t="s">
        <v>1504</v>
      </c>
      <c r="D947" t="s">
        <v>1602</v>
      </c>
      <c r="E947" t="s">
        <v>1603</v>
      </c>
      <c r="F947">
        <v>604</v>
      </c>
      <c r="G947" t="s">
        <v>1605</v>
      </c>
      <c r="H947" s="11" t="s">
        <v>1607</v>
      </c>
      <c r="J947" t="s">
        <v>1609</v>
      </c>
    </row>
    <row r="948" spans="1:10" x14ac:dyDescent="0.35">
      <c r="A948" t="s">
        <v>1599</v>
      </c>
      <c r="B948">
        <v>2016</v>
      </c>
      <c r="C948" t="s">
        <v>1504</v>
      </c>
      <c r="D948" t="s">
        <v>1604</v>
      </c>
      <c r="E948" t="s">
        <v>1603</v>
      </c>
      <c r="F948">
        <v>975</v>
      </c>
      <c r="G948" t="s">
        <v>1606</v>
      </c>
      <c r="H948" s="11" t="s">
        <v>1607</v>
      </c>
      <c r="J948" t="s">
        <v>1610</v>
      </c>
    </row>
    <row r="949" spans="1:10" x14ac:dyDescent="0.35">
      <c r="A949" t="s">
        <v>1599</v>
      </c>
      <c r="B949">
        <v>1997</v>
      </c>
      <c r="C949" t="s">
        <v>181</v>
      </c>
      <c r="D949">
        <v>1993</v>
      </c>
      <c r="E949" t="s">
        <v>1612</v>
      </c>
      <c r="F949">
        <v>8271</v>
      </c>
      <c r="G949" t="s">
        <v>1614</v>
      </c>
      <c r="H949" s="11" t="s">
        <v>28</v>
      </c>
    </row>
    <row r="950" spans="1:10" x14ac:dyDescent="0.35">
      <c r="A950" t="s">
        <v>1599</v>
      </c>
      <c r="B950">
        <v>1997</v>
      </c>
      <c r="C950" t="s">
        <v>1516</v>
      </c>
      <c r="D950">
        <v>1993</v>
      </c>
      <c r="F950">
        <v>2030</v>
      </c>
      <c r="G950" t="s">
        <v>1613</v>
      </c>
      <c r="H950" s="11" t="s">
        <v>28</v>
      </c>
    </row>
    <row r="951" spans="1:10" x14ac:dyDescent="0.35">
      <c r="A951" t="s">
        <v>1599</v>
      </c>
      <c r="B951">
        <v>1997</v>
      </c>
      <c r="C951" t="s">
        <v>1235</v>
      </c>
      <c r="D951">
        <v>1993</v>
      </c>
      <c r="F951">
        <v>10301</v>
      </c>
      <c r="G951" t="s">
        <v>1615</v>
      </c>
      <c r="H951" s="11" t="s">
        <v>28</v>
      </c>
    </row>
    <row r="952" spans="1:10" x14ac:dyDescent="0.35">
      <c r="A952" t="s">
        <v>1616</v>
      </c>
      <c r="B952">
        <v>2016</v>
      </c>
      <c r="C952" t="s">
        <v>148</v>
      </c>
      <c r="D952" t="s">
        <v>1617</v>
      </c>
      <c r="E952" t="s">
        <v>1618</v>
      </c>
      <c r="F952">
        <v>11233</v>
      </c>
      <c r="G952" t="s">
        <v>1619</v>
      </c>
      <c r="H952" s="11" t="s">
        <v>1620</v>
      </c>
    </row>
    <row r="953" spans="1:10" x14ac:dyDescent="0.35">
      <c r="A953" t="s">
        <v>1616</v>
      </c>
      <c r="B953">
        <v>2016</v>
      </c>
      <c r="C953" t="s">
        <v>148</v>
      </c>
      <c r="D953" t="s">
        <v>1590</v>
      </c>
      <c r="E953" t="s">
        <v>1621</v>
      </c>
      <c r="F953">
        <v>3298</v>
      </c>
      <c r="G953" t="s">
        <v>666</v>
      </c>
      <c r="H953" s="11" t="s">
        <v>1620</v>
      </c>
    </row>
    <row r="954" spans="1:10" x14ac:dyDescent="0.35">
      <c r="A954" t="s">
        <v>1616</v>
      </c>
      <c r="B954">
        <v>2011</v>
      </c>
      <c r="C954" t="s">
        <v>148</v>
      </c>
      <c r="D954" t="s">
        <v>1622</v>
      </c>
      <c r="E954" t="s">
        <v>1581</v>
      </c>
      <c r="F954">
        <v>10682</v>
      </c>
      <c r="G954" t="s">
        <v>1524</v>
      </c>
      <c r="H954" s="11" t="s">
        <v>1620</v>
      </c>
    </row>
    <row r="955" spans="1:10" x14ac:dyDescent="0.35">
      <c r="A955" t="s">
        <v>1616</v>
      </c>
      <c r="B955">
        <v>2002</v>
      </c>
      <c r="C955" t="s">
        <v>148</v>
      </c>
      <c r="D955" s="5">
        <v>35278</v>
      </c>
      <c r="E955" t="s">
        <v>411</v>
      </c>
      <c r="F955">
        <v>3509</v>
      </c>
      <c r="G955" t="s">
        <v>1524</v>
      </c>
      <c r="H955" s="11" t="s">
        <v>1620</v>
      </c>
    </row>
    <row r="956" spans="1:10" x14ac:dyDescent="0.35">
      <c r="A956" t="s">
        <v>1623</v>
      </c>
      <c r="B956" t="s">
        <v>1624</v>
      </c>
    </row>
    <row r="957" spans="1:10" x14ac:dyDescent="0.35">
      <c r="A957" t="s">
        <v>1625</v>
      </c>
      <c r="B957">
        <v>2013</v>
      </c>
      <c r="C957" t="s">
        <v>828</v>
      </c>
      <c r="D957" t="s">
        <v>133</v>
      </c>
      <c r="E957" t="s">
        <v>911</v>
      </c>
      <c r="F957">
        <v>1024</v>
      </c>
      <c r="G957" t="s">
        <v>1626</v>
      </c>
    </row>
    <row r="958" spans="1:10" x14ac:dyDescent="0.35">
      <c r="A958" t="s">
        <v>1625</v>
      </c>
      <c r="B958">
        <v>2013</v>
      </c>
      <c r="C958" t="s">
        <v>1627</v>
      </c>
      <c r="D958">
        <v>2008</v>
      </c>
      <c r="E958" t="s">
        <v>995</v>
      </c>
      <c r="F958">
        <v>694</v>
      </c>
      <c r="H958" t="s">
        <v>41</v>
      </c>
    </row>
    <row r="959" spans="1:10" x14ac:dyDescent="0.35">
      <c r="A959" t="s">
        <v>1625</v>
      </c>
      <c r="B959">
        <v>2003</v>
      </c>
      <c r="C959" t="s">
        <v>828</v>
      </c>
      <c r="D959" t="s">
        <v>137</v>
      </c>
      <c r="E959" t="s">
        <v>668</v>
      </c>
      <c r="F959">
        <v>1247</v>
      </c>
      <c r="H959" t="s">
        <v>28</v>
      </c>
    </row>
    <row r="960" spans="1:10" x14ac:dyDescent="0.35">
      <c r="A960" t="s">
        <v>1625</v>
      </c>
      <c r="B960">
        <v>2000</v>
      </c>
      <c r="C960" t="s">
        <v>828</v>
      </c>
      <c r="D960" t="s">
        <v>25</v>
      </c>
      <c r="E960" t="s">
        <v>1248</v>
      </c>
      <c r="F960">
        <v>4098</v>
      </c>
      <c r="G960" t="s">
        <v>729</v>
      </c>
    </row>
    <row r="962" spans="1:8" s="2" customFormat="1" x14ac:dyDescent="0.35">
      <c r="A962" s="21" t="s">
        <v>1672</v>
      </c>
    </row>
    <row r="963" spans="1:8" x14ac:dyDescent="0.35">
      <c r="A963" t="s">
        <v>1673</v>
      </c>
      <c r="B963">
        <v>2013</v>
      </c>
      <c r="H963" t="s">
        <v>28</v>
      </c>
    </row>
    <row r="964" spans="1:8" x14ac:dyDescent="0.35">
      <c r="A964" t="s">
        <v>1674</v>
      </c>
      <c r="B964">
        <v>2015</v>
      </c>
      <c r="C964" t="s">
        <v>1676</v>
      </c>
      <c r="D964" t="s">
        <v>1677</v>
      </c>
      <c r="E964" t="s">
        <v>1678</v>
      </c>
      <c r="F964">
        <v>289</v>
      </c>
      <c r="G964" t="s">
        <v>1679</v>
      </c>
      <c r="H964" t="s">
        <v>28</v>
      </c>
    </row>
    <row r="965" spans="1:8" x14ac:dyDescent="0.35">
      <c r="A965" t="s">
        <v>1680</v>
      </c>
      <c r="B965">
        <v>2013</v>
      </c>
      <c r="C965" t="s">
        <v>1676</v>
      </c>
      <c r="D965" s="5">
        <v>37742</v>
      </c>
      <c r="E965" t="s">
        <v>1682</v>
      </c>
      <c r="F965">
        <v>514</v>
      </c>
      <c r="G965" t="s">
        <v>1683</v>
      </c>
      <c r="H965" t="s">
        <v>28</v>
      </c>
    </row>
    <row r="966" spans="1:8" x14ac:dyDescent="0.35">
      <c r="A966" t="s">
        <v>1685</v>
      </c>
      <c r="B966">
        <v>2015</v>
      </c>
      <c r="C966" t="s">
        <v>1681</v>
      </c>
      <c r="D966" t="s">
        <v>1438</v>
      </c>
      <c r="E966" t="s">
        <v>1687</v>
      </c>
      <c r="F966">
        <v>615</v>
      </c>
      <c r="H966" t="s">
        <v>28</v>
      </c>
    </row>
    <row r="967" spans="1:8" x14ac:dyDescent="0.35">
      <c r="A967" t="s">
        <v>1685</v>
      </c>
      <c r="B967">
        <v>2015</v>
      </c>
      <c r="C967" t="s">
        <v>1688</v>
      </c>
      <c r="D967" t="s">
        <v>1689</v>
      </c>
      <c r="E967" t="s">
        <v>1690</v>
      </c>
      <c r="F967" t="s">
        <v>1691</v>
      </c>
      <c r="G967" t="s">
        <v>1692</v>
      </c>
      <c r="H967" t="s">
        <v>28</v>
      </c>
    </row>
    <row r="968" spans="1:8" x14ac:dyDescent="0.35">
      <c r="A968" t="s">
        <v>1685</v>
      </c>
      <c r="B968">
        <v>2012</v>
      </c>
      <c r="C968" t="s">
        <v>148</v>
      </c>
      <c r="D968" t="s">
        <v>1694</v>
      </c>
      <c r="E968" t="s">
        <v>1693</v>
      </c>
      <c r="F968" t="s">
        <v>1695</v>
      </c>
      <c r="H968" t="s">
        <v>28</v>
      </c>
    </row>
    <row r="969" spans="1:8" x14ac:dyDescent="0.35">
      <c r="A969" t="s">
        <v>1696</v>
      </c>
      <c r="B969">
        <v>2015</v>
      </c>
      <c r="C969" t="s">
        <v>1676</v>
      </c>
      <c r="D969" t="s">
        <v>1698</v>
      </c>
      <c r="E969" t="s">
        <v>1699</v>
      </c>
      <c r="F969" t="s">
        <v>1700</v>
      </c>
      <c r="H969" t="s">
        <v>28</v>
      </c>
    </row>
    <row r="970" spans="1:8" x14ac:dyDescent="0.35">
      <c r="A970" t="s">
        <v>1702</v>
      </c>
      <c r="B970">
        <v>2015</v>
      </c>
      <c r="C970" t="s">
        <v>1676</v>
      </c>
      <c r="D970" t="s">
        <v>1704</v>
      </c>
      <c r="E970" t="s">
        <v>1705</v>
      </c>
      <c r="F970">
        <v>823</v>
      </c>
      <c r="H970" t="s">
        <v>28</v>
      </c>
    </row>
    <row r="971" spans="1:8" x14ac:dyDescent="0.35">
      <c r="A971" t="s">
        <v>1702</v>
      </c>
      <c r="B971">
        <v>2015</v>
      </c>
      <c r="C971" t="s">
        <v>1676</v>
      </c>
      <c r="D971">
        <v>2006</v>
      </c>
      <c r="E971" t="s">
        <v>1706</v>
      </c>
      <c r="F971">
        <v>950</v>
      </c>
      <c r="G971" t="s">
        <v>1707</v>
      </c>
      <c r="H971" t="s">
        <v>28</v>
      </c>
    </row>
    <row r="972" spans="1:8" x14ac:dyDescent="0.35">
      <c r="A972" t="s">
        <v>1702</v>
      </c>
      <c r="B972">
        <v>2015</v>
      </c>
      <c r="C972" t="s">
        <v>1676</v>
      </c>
      <c r="D972" s="5">
        <v>36708</v>
      </c>
      <c r="E972" t="s">
        <v>1708</v>
      </c>
      <c r="F972">
        <v>919</v>
      </c>
      <c r="G972" t="s">
        <v>1709</v>
      </c>
      <c r="H972" t="s">
        <v>28</v>
      </c>
    </row>
    <row r="973" spans="1:8" x14ac:dyDescent="0.35">
      <c r="A973" t="s">
        <v>1702</v>
      </c>
      <c r="B973">
        <v>2015</v>
      </c>
      <c r="C973" t="s">
        <v>1710</v>
      </c>
      <c r="D973" t="s">
        <v>56</v>
      </c>
      <c r="E973" t="s">
        <v>1711</v>
      </c>
      <c r="F973">
        <v>1387</v>
      </c>
      <c r="G973" t="s">
        <v>1712</v>
      </c>
      <c r="H973" t="s">
        <v>28</v>
      </c>
    </row>
    <row r="974" spans="1:8" x14ac:dyDescent="0.35">
      <c r="A974" t="s">
        <v>1717</v>
      </c>
      <c r="B974">
        <v>2015</v>
      </c>
      <c r="C974" t="s">
        <v>1710</v>
      </c>
      <c r="D974" t="s">
        <v>1718</v>
      </c>
      <c r="E974" t="s">
        <v>1719</v>
      </c>
      <c r="F974">
        <v>194</v>
      </c>
      <c r="G974" t="s">
        <v>1720</v>
      </c>
      <c r="H974" t="s">
        <v>28</v>
      </c>
    </row>
    <row r="975" spans="1:8" x14ac:dyDescent="0.35">
      <c r="A975" t="s">
        <v>1778</v>
      </c>
      <c r="B975">
        <v>2015</v>
      </c>
      <c r="C975" t="s">
        <v>1710</v>
      </c>
      <c r="D975" t="s">
        <v>1718</v>
      </c>
      <c r="E975" t="s">
        <v>1719</v>
      </c>
      <c r="F975">
        <v>192</v>
      </c>
      <c r="G975" t="s">
        <v>1779</v>
      </c>
      <c r="H975" t="s">
        <v>28</v>
      </c>
    </row>
    <row r="976" spans="1:8" x14ac:dyDescent="0.35">
      <c r="A976" t="s">
        <v>1780</v>
      </c>
      <c r="B976">
        <v>2015</v>
      </c>
      <c r="C976" t="s">
        <v>1710</v>
      </c>
      <c r="D976">
        <v>2006</v>
      </c>
      <c r="E976" t="s">
        <v>1706</v>
      </c>
      <c r="F976">
        <v>188</v>
      </c>
      <c r="H976" t="s">
        <v>28</v>
      </c>
    </row>
    <row r="977" spans="1:8" x14ac:dyDescent="0.35">
      <c r="A977" t="s">
        <v>1780</v>
      </c>
      <c r="B977">
        <v>2015</v>
      </c>
      <c r="C977" t="s">
        <v>1710</v>
      </c>
      <c r="D977" s="5">
        <v>36708</v>
      </c>
      <c r="E977" t="s">
        <v>1708</v>
      </c>
      <c r="F977">
        <v>141</v>
      </c>
      <c r="G977" t="s">
        <v>1782</v>
      </c>
      <c r="H977" t="s">
        <v>28</v>
      </c>
    </row>
    <row r="978" spans="1:8" x14ac:dyDescent="0.35">
      <c r="A978" t="s">
        <v>1780</v>
      </c>
      <c r="B978">
        <v>2015</v>
      </c>
      <c r="C978" t="s">
        <v>1781</v>
      </c>
      <c r="D978">
        <v>2002</v>
      </c>
      <c r="F978">
        <v>2454</v>
      </c>
      <c r="G978" t="s">
        <v>1782</v>
      </c>
      <c r="H978" t="s">
        <v>28</v>
      </c>
    </row>
    <row r="979" spans="1:8" x14ac:dyDescent="0.35">
      <c r="A979" t="s">
        <v>1721</v>
      </c>
      <c r="B979">
        <v>2015</v>
      </c>
      <c r="C979" t="s">
        <v>148</v>
      </c>
      <c r="D979" t="s">
        <v>1723</v>
      </c>
      <c r="F979">
        <v>6318</v>
      </c>
      <c r="H979" t="s">
        <v>28</v>
      </c>
    </row>
    <row r="980" spans="1:8" x14ac:dyDescent="0.35">
      <c r="A980" t="s">
        <v>1721</v>
      </c>
      <c r="B980">
        <v>2015</v>
      </c>
      <c r="C980" t="s">
        <v>148</v>
      </c>
      <c r="D980" t="s">
        <v>1724</v>
      </c>
      <c r="F980">
        <v>4895</v>
      </c>
      <c r="H980" t="s">
        <v>28</v>
      </c>
    </row>
    <row r="981" spans="1:8" x14ac:dyDescent="0.35">
      <c r="A981" t="s">
        <v>1725</v>
      </c>
      <c r="B981">
        <v>2015</v>
      </c>
      <c r="C981" t="s">
        <v>148</v>
      </c>
      <c r="D981" t="s">
        <v>1723</v>
      </c>
      <c r="F981">
        <v>3064</v>
      </c>
      <c r="H981" t="s">
        <v>28</v>
      </c>
    </row>
    <row r="982" spans="1:8" x14ac:dyDescent="0.35">
      <c r="A982" t="s">
        <v>1725</v>
      </c>
      <c r="B982">
        <v>2015</v>
      </c>
      <c r="C982" t="s">
        <v>148</v>
      </c>
      <c r="D982" t="s">
        <v>1724</v>
      </c>
      <c r="F982">
        <v>1219</v>
      </c>
      <c r="H982" t="s">
        <v>28</v>
      </c>
    </row>
    <row r="983" spans="1:8" x14ac:dyDescent="0.35">
      <c r="A983" t="s">
        <v>1726</v>
      </c>
      <c r="B983">
        <v>2015</v>
      </c>
      <c r="C983" t="s">
        <v>148</v>
      </c>
      <c r="D983" t="s">
        <v>1723</v>
      </c>
      <c r="F983">
        <v>9604</v>
      </c>
      <c r="H983" t="s">
        <v>28</v>
      </c>
    </row>
    <row r="984" spans="1:8" x14ac:dyDescent="0.35">
      <c r="A984" t="s">
        <v>1726</v>
      </c>
      <c r="B984">
        <v>2015</v>
      </c>
      <c r="C984" t="s">
        <v>148</v>
      </c>
      <c r="D984" t="s">
        <v>1724</v>
      </c>
      <c r="F984">
        <v>11548</v>
      </c>
      <c r="H984" t="s">
        <v>28</v>
      </c>
    </row>
    <row r="985" spans="1:8" x14ac:dyDescent="0.35">
      <c r="A985" t="s">
        <v>1727</v>
      </c>
      <c r="B985">
        <v>2015</v>
      </c>
      <c r="C985" t="s">
        <v>148</v>
      </c>
      <c r="D985" t="s">
        <v>1723</v>
      </c>
      <c r="F985">
        <v>7738</v>
      </c>
      <c r="H985" t="s">
        <v>28</v>
      </c>
    </row>
    <row r="986" spans="1:8" x14ac:dyDescent="0.35">
      <c r="A986" t="s">
        <v>1727</v>
      </c>
      <c r="B986">
        <v>2015</v>
      </c>
      <c r="C986" t="s">
        <v>148</v>
      </c>
      <c r="D986" t="s">
        <v>1724</v>
      </c>
      <c r="F986">
        <v>4377</v>
      </c>
      <c r="H986" t="s">
        <v>28</v>
      </c>
    </row>
    <row r="987" spans="1:8" x14ac:dyDescent="0.35">
      <c r="A987" t="s">
        <v>1728</v>
      </c>
      <c r="B987">
        <v>2015</v>
      </c>
      <c r="C987" t="s">
        <v>148</v>
      </c>
      <c r="D987" t="s">
        <v>1729</v>
      </c>
      <c r="F987">
        <v>12482</v>
      </c>
      <c r="H987" t="s">
        <v>28</v>
      </c>
    </row>
    <row r="988" spans="1:8" x14ac:dyDescent="0.35">
      <c r="A988" t="s">
        <v>1728</v>
      </c>
      <c r="B988">
        <v>2015</v>
      </c>
      <c r="C988" t="s">
        <v>148</v>
      </c>
      <c r="D988" t="s">
        <v>1724</v>
      </c>
      <c r="F988">
        <v>9173</v>
      </c>
      <c r="H988" t="s">
        <v>28</v>
      </c>
    </row>
    <row r="989" spans="1:8" x14ac:dyDescent="0.35">
      <c r="A989" t="s">
        <v>1730</v>
      </c>
      <c r="B989">
        <v>2016</v>
      </c>
      <c r="C989" t="s">
        <v>853</v>
      </c>
      <c r="D989" t="s">
        <v>592</v>
      </c>
      <c r="E989" t="s">
        <v>1732</v>
      </c>
      <c r="F989">
        <v>77532</v>
      </c>
      <c r="G989" t="s">
        <v>1733</v>
      </c>
      <c r="H989" t="s">
        <v>28</v>
      </c>
    </row>
    <row r="990" spans="1:8" x14ac:dyDescent="0.35">
      <c r="A990" t="s">
        <v>1734</v>
      </c>
      <c r="B990">
        <v>2015</v>
      </c>
      <c r="C990" t="s">
        <v>1710</v>
      </c>
      <c r="D990" t="s">
        <v>1736</v>
      </c>
      <c r="E990" t="s">
        <v>1735</v>
      </c>
      <c r="F990" t="s">
        <v>1737</v>
      </c>
      <c r="H990" t="s">
        <v>28</v>
      </c>
    </row>
    <row r="991" spans="1:8" x14ac:dyDescent="0.35">
      <c r="A991" t="s">
        <v>1739</v>
      </c>
      <c r="B991">
        <v>2015</v>
      </c>
      <c r="C991" t="s">
        <v>1741</v>
      </c>
      <c r="H991" t="s">
        <v>28</v>
      </c>
    </row>
    <row r="992" spans="1:8" x14ac:dyDescent="0.35">
      <c r="A992" t="s">
        <v>1742</v>
      </c>
      <c r="B992">
        <v>2015</v>
      </c>
      <c r="C992" t="s">
        <v>148</v>
      </c>
      <c r="D992" t="s">
        <v>1744</v>
      </c>
      <c r="E992" t="s">
        <v>1745</v>
      </c>
      <c r="F992">
        <v>51192</v>
      </c>
      <c r="G992" t="s">
        <v>1746</v>
      </c>
      <c r="H992" t="s">
        <v>28</v>
      </c>
    </row>
    <row r="993" spans="1:8" x14ac:dyDescent="0.35">
      <c r="A993" t="s">
        <v>1742</v>
      </c>
      <c r="B993">
        <v>2012</v>
      </c>
      <c r="C993" t="s">
        <v>1748</v>
      </c>
      <c r="D993" t="s">
        <v>59</v>
      </c>
      <c r="E993" t="s">
        <v>825</v>
      </c>
      <c r="F993">
        <v>17777</v>
      </c>
      <c r="G993" t="s">
        <v>1747</v>
      </c>
      <c r="H993" t="s">
        <v>28</v>
      </c>
    </row>
    <row r="994" spans="1:8" x14ac:dyDescent="0.35">
      <c r="A994" t="s">
        <v>1742</v>
      </c>
      <c r="B994">
        <v>2007</v>
      </c>
      <c r="C994" t="s">
        <v>1748</v>
      </c>
      <c r="D994" t="s">
        <v>878</v>
      </c>
      <c r="E994" t="s">
        <v>825</v>
      </c>
      <c r="F994">
        <v>21531</v>
      </c>
      <c r="G994" t="s">
        <v>1747</v>
      </c>
      <c r="H994" t="s">
        <v>28</v>
      </c>
    </row>
    <row r="995" spans="1:8" x14ac:dyDescent="0.35">
      <c r="A995" t="s">
        <v>1742</v>
      </c>
      <c r="B995">
        <v>2005</v>
      </c>
      <c r="C995" t="s">
        <v>1748</v>
      </c>
      <c r="D995" t="s">
        <v>824</v>
      </c>
      <c r="E995" t="s">
        <v>825</v>
      </c>
      <c r="F995">
        <v>25320</v>
      </c>
      <c r="G995" t="s">
        <v>1747</v>
      </c>
      <c r="H995" t="s">
        <v>28</v>
      </c>
    </row>
    <row r="996" spans="1:8" x14ac:dyDescent="0.35">
      <c r="A996" t="s">
        <v>1742</v>
      </c>
      <c r="B996">
        <v>1995</v>
      </c>
      <c r="C996" t="s">
        <v>1749</v>
      </c>
      <c r="D996" t="s">
        <v>1750</v>
      </c>
      <c r="E996" t="s">
        <v>1751</v>
      </c>
      <c r="F996">
        <v>50247</v>
      </c>
      <c r="G996" s="11" t="s">
        <v>1752</v>
      </c>
      <c r="H996" s="11" t="s">
        <v>28</v>
      </c>
    </row>
    <row r="997" spans="1:8" x14ac:dyDescent="0.35">
      <c r="A997" t="s">
        <v>1742</v>
      </c>
      <c r="B997">
        <v>1995</v>
      </c>
      <c r="C997" t="s">
        <v>148</v>
      </c>
      <c r="D997" t="s">
        <v>1753</v>
      </c>
      <c r="E997" t="s">
        <v>1754</v>
      </c>
      <c r="F997">
        <v>31519</v>
      </c>
      <c r="H997" s="11" t="s">
        <v>28</v>
      </c>
    </row>
    <row r="998" spans="1:8" x14ac:dyDescent="0.35">
      <c r="A998" t="s">
        <v>1755</v>
      </c>
      <c r="B998">
        <v>2015</v>
      </c>
      <c r="C998" t="s">
        <v>148</v>
      </c>
      <c r="D998" t="s">
        <v>1757</v>
      </c>
      <c r="F998" t="s">
        <v>1758</v>
      </c>
      <c r="G998" t="s">
        <v>1759</v>
      </c>
      <c r="H998" s="11" t="s">
        <v>28</v>
      </c>
    </row>
    <row r="999" spans="1:8" x14ac:dyDescent="0.35">
      <c r="A999" t="s">
        <v>1755</v>
      </c>
      <c r="B999">
        <v>2015</v>
      </c>
      <c r="C999" t="s">
        <v>148</v>
      </c>
      <c r="D999" t="s">
        <v>1757</v>
      </c>
      <c r="F999">
        <v>12388</v>
      </c>
      <c r="G999" t="s">
        <v>1760</v>
      </c>
      <c r="H999" s="11" t="s">
        <v>28</v>
      </c>
    </row>
    <row r="1000" spans="1:8" x14ac:dyDescent="0.35">
      <c r="A1000" t="s">
        <v>1755</v>
      </c>
      <c r="B1000">
        <v>2015</v>
      </c>
      <c r="C1000" t="s">
        <v>1761</v>
      </c>
      <c r="D1000" t="s">
        <v>201</v>
      </c>
      <c r="F1000">
        <v>7702</v>
      </c>
      <c r="H1000" s="11" t="s">
        <v>28</v>
      </c>
    </row>
    <row r="1001" spans="1:8" x14ac:dyDescent="0.35">
      <c r="A1001" t="s">
        <v>1755</v>
      </c>
      <c r="B1001">
        <v>2015</v>
      </c>
      <c r="D1001" t="s">
        <v>1765</v>
      </c>
      <c r="F1001">
        <v>9912</v>
      </c>
      <c r="H1001" s="11" t="s">
        <v>28</v>
      </c>
    </row>
    <row r="1002" spans="1:8" x14ac:dyDescent="0.35">
      <c r="A1002" t="s">
        <v>1762</v>
      </c>
      <c r="B1002">
        <v>2015</v>
      </c>
      <c r="C1002" t="s">
        <v>148</v>
      </c>
      <c r="D1002" t="s">
        <v>1757</v>
      </c>
      <c r="F1002" t="s">
        <v>1763</v>
      </c>
      <c r="G1002" t="s">
        <v>1759</v>
      </c>
      <c r="H1002" s="11" t="s">
        <v>28</v>
      </c>
    </row>
    <row r="1003" spans="1:8" x14ac:dyDescent="0.35">
      <c r="A1003" t="s">
        <v>1762</v>
      </c>
      <c r="B1003">
        <v>2015</v>
      </c>
      <c r="C1003" t="s">
        <v>148</v>
      </c>
      <c r="D1003" t="s">
        <v>1757</v>
      </c>
      <c r="F1003">
        <v>7185</v>
      </c>
      <c r="G1003" t="s">
        <v>1760</v>
      </c>
      <c r="H1003" s="11" t="s">
        <v>28</v>
      </c>
    </row>
    <row r="1004" spans="1:8" x14ac:dyDescent="0.35">
      <c r="A1004" t="s">
        <v>1762</v>
      </c>
      <c r="B1004">
        <v>2015</v>
      </c>
      <c r="C1004" t="s">
        <v>1761</v>
      </c>
      <c r="D1004" t="s">
        <v>201</v>
      </c>
      <c r="F1004">
        <v>2473</v>
      </c>
      <c r="H1004" s="11" t="s">
        <v>28</v>
      </c>
    </row>
    <row r="1005" spans="1:8" x14ac:dyDescent="0.35">
      <c r="A1005" t="s">
        <v>1762</v>
      </c>
      <c r="B1005">
        <v>2015</v>
      </c>
      <c r="C1005" t="s">
        <v>1761</v>
      </c>
      <c r="D1005" t="s">
        <v>1764</v>
      </c>
      <c r="F1005">
        <v>4191</v>
      </c>
      <c r="H1005" s="11" t="s">
        <v>28</v>
      </c>
    </row>
    <row r="1006" spans="1:8" x14ac:dyDescent="0.35">
      <c r="A1006" t="s">
        <v>1766</v>
      </c>
      <c r="B1006">
        <v>2015</v>
      </c>
      <c r="C1006" t="s">
        <v>148</v>
      </c>
      <c r="D1006" t="s">
        <v>1757</v>
      </c>
      <c r="F1006" t="s">
        <v>1768</v>
      </c>
      <c r="G1006" t="s">
        <v>1759</v>
      </c>
      <c r="H1006" s="11" t="s">
        <v>28</v>
      </c>
    </row>
    <row r="1007" spans="1:8" x14ac:dyDescent="0.35">
      <c r="A1007" t="s">
        <v>1766</v>
      </c>
      <c r="B1007">
        <v>2015</v>
      </c>
      <c r="C1007" t="s">
        <v>148</v>
      </c>
      <c r="D1007" t="s">
        <v>1757</v>
      </c>
      <c r="F1007">
        <v>20161</v>
      </c>
      <c r="G1007" t="s">
        <v>1760</v>
      </c>
      <c r="H1007" s="11" t="s">
        <v>28</v>
      </c>
    </row>
    <row r="1008" spans="1:8" x14ac:dyDescent="0.35">
      <c r="A1008" t="s">
        <v>1766</v>
      </c>
      <c r="B1008">
        <v>2015</v>
      </c>
      <c r="C1008" t="s">
        <v>1761</v>
      </c>
      <c r="D1008" t="s">
        <v>1769</v>
      </c>
      <c r="F1008">
        <v>3499</v>
      </c>
      <c r="H1008" s="11" t="s">
        <v>28</v>
      </c>
    </row>
    <row r="1009" spans="1:8" x14ac:dyDescent="0.35">
      <c r="A1009" t="s">
        <v>1770</v>
      </c>
      <c r="B1009">
        <v>2014</v>
      </c>
      <c r="C1009" t="s">
        <v>1772</v>
      </c>
      <c r="D1009" t="s">
        <v>589</v>
      </c>
      <c r="F1009">
        <v>5806</v>
      </c>
      <c r="H1009" s="11" t="s">
        <v>28</v>
      </c>
    </row>
    <row r="1010" spans="1:8" x14ac:dyDescent="0.35">
      <c r="A1010" t="s">
        <v>1770</v>
      </c>
      <c r="B1010">
        <v>2013</v>
      </c>
      <c r="C1010" t="s">
        <v>1748</v>
      </c>
      <c r="D1010" t="s">
        <v>1773</v>
      </c>
      <c r="E1010" t="s">
        <v>256</v>
      </c>
      <c r="F1010">
        <v>2239</v>
      </c>
      <c r="G1010" t="s">
        <v>1774</v>
      </c>
      <c r="H1010" s="11" t="s">
        <v>28</v>
      </c>
    </row>
    <row r="1011" spans="1:8" x14ac:dyDescent="0.35">
      <c r="A1011" t="s">
        <v>1770</v>
      </c>
      <c r="B1011">
        <v>2013</v>
      </c>
      <c r="C1011" t="s">
        <v>1748</v>
      </c>
      <c r="D1011" t="s">
        <v>257</v>
      </c>
      <c r="E1011" t="s">
        <v>258</v>
      </c>
      <c r="F1011">
        <v>3708</v>
      </c>
      <c r="G1011" t="s">
        <v>1775</v>
      </c>
      <c r="H1011" s="11" t="s">
        <v>28</v>
      </c>
    </row>
    <row r="1012" spans="1:8" x14ac:dyDescent="0.35">
      <c r="A1012" t="s">
        <v>1770</v>
      </c>
      <c r="B1012">
        <v>1995</v>
      </c>
      <c r="C1012" t="s">
        <v>1748</v>
      </c>
      <c r="D1012" t="s">
        <v>1776</v>
      </c>
      <c r="F1012">
        <v>5681</v>
      </c>
      <c r="G1012" t="s">
        <v>1777</v>
      </c>
      <c r="H1012" s="11" t="s">
        <v>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
  <sheetViews>
    <sheetView topLeftCell="A145" workbookViewId="0">
      <selection activeCell="A24" sqref="A24"/>
    </sheetView>
  </sheetViews>
  <sheetFormatPr defaultRowHeight="14.5" x14ac:dyDescent="0.35"/>
  <cols>
    <col min="1" max="1" width="56" customWidth="1"/>
    <col min="2" max="2" width="14.1796875" customWidth="1"/>
    <col min="3" max="3" width="27.7265625" customWidth="1"/>
    <col min="4" max="4" width="20" customWidth="1"/>
  </cols>
  <sheetData>
    <row r="1" spans="1:5" x14ac:dyDescent="0.35">
      <c r="A1" s="7" t="s">
        <v>1</v>
      </c>
      <c r="B1" s="7" t="s">
        <v>357</v>
      </c>
      <c r="C1" s="7" t="s">
        <v>348</v>
      </c>
      <c r="D1" s="7" t="s">
        <v>360</v>
      </c>
      <c r="E1" s="7" t="s">
        <v>361</v>
      </c>
    </row>
    <row r="2" spans="1:5" x14ac:dyDescent="0.35">
      <c r="A2" s="9" t="s">
        <v>367</v>
      </c>
      <c r="B2" s="9">
        <v>2013</v>
      </c>
      <c r="C2" s="7"/>
      <c r="D2" s="7"/>
      <c r="E2" s="9" t="s">
        <v>366</v>
      </c>
    </row>
    <row r="3" spans="1:5" x14ac:dyDescent="0.35">
      <c r="A3" s="9" t="s">
        <v>368</v>
      </c>
      <c r="B3" s="9">
        <v>2015</v>
      </c>
      <c r="C3" s="9" t="s">
        <v>359</v>
      </c>
      <c r="D3" s="9" t="s">
        <v>369</v>
      </c>
      <c r="E3" s="9"/>
    </row>
    <row r="4" spans="1:5" x14ac:dyDescent="0.35">
      <c r="A4" s="9" t="s">
        <v>368</v>
      </c>
      <c r="B4" s="9">
        <v>2015</v>
      </c>
      <c r="C4" s="9" t="s">
        <v>370</v>
      </c>
      <c r="D4" s="9" t="s">
        <v>371</v>
      </c>
      <c r="E4" s="9"/>
    </row>
    <row r="5" spans="1:5" x14ac:dyDescent="0.35">
      <c r="A5" s="9" t="s">
        <v>368</v>
      </c>
      <c r="B5" s="9">
        <v>2015</v>
      </c>
      <c r="C5" s="9" t="s">
        <v>248</v>
      </c>
      <c r="D5" s="9" t="s">
        <v>372</v>
      </c>
      <c r="E5" s="9"/>
    </row>
    <row r="6" spans="1:5" x14ac:dyDescent="0.35">
      <c r="A6" s="9" t="s">
        <v>373</v>
      </c>
      <c r="B6" s="9">
        <v>2013</v>
      </c>
      <c r="C6" s="9"/>
      <c r="D6" s="9"/>
      <c r="E6" s="9" t="s">
        <v>374</v>
      </c>
    </row>
    <row r="7" spans="1:5" x14ac:dyDescent="0.35">
      <c r="A7" s="9" t="s">
        <v>84</v>
      </c>
      <c r="B7" s="9">
        <v>2015</v>
      </c>
      <c r="C7" s="9" t="s">
        <v>375</v>
      </c>
      <c r="D7" s="9" t="s">
        <v>376</v>
      </c>
      <c r="E7" s="9"/>
    </row>
    <row r="8" spans="1:5" x14ac:dyDescent="0.35">
      <c r="A8" s="9" t="s">
        <v>84</v>
      </c>
      <c r="B8" s="9">
        <v>2015</v>
      </c>
      <c r="C8" s="9" t="s">
        <v>377</v>
      </c>
      <c r="D8" s="9" t="s">
        <v>378</v>
      </c>
      <c r="E8" s="9"/>
    </row>
    <row r="9" spans="1:5" x14ac:dyDescent="0.35">
      <c r="A9" s="9" t="s">
        <v>379</v>
      </c>
      <c r="B9" s="9">
        <v>2015</v>
      </c>
      <c r="C9" s="9"/>
      <c r="D9" s="9" t="s">
        <v>381</v>
      </c>
      <c r="E9" s="9"/>
    </row>
    <row r="10" spans="1:5" x14ac:dyDescent="0.35">
      <c r="A10" s="9" t="s">
        <v>380</v>
      </c>
      <c r="B10" s="9">
        <v>2013</v>
      </c>
      <c r="C10" s="9"/>
      <c r="D10" s="9" t="s">
        <v>381</v>
      </c>
      <c r="E10" s="9"/>
    </row>
    <row r="11" spans="1:5" x14ac:dyDescent="0.35">
      <c r="A11" s="9" t="s">
        <v>382</v>
      </c>
      <c r="B11" s="9">
        <v>2015</v>
      </c>
      <c r="C11" s="9" t="s">
        <v>384</v>
      </c>
      <c r="D11" s="9" t="s">
        <v>383</v>
      </c>
      <c r="E11" s="9" t="s">
        <v>385</v>
      </c>
    </row>
    <row r="12" spans="1:5" x14ac:dyDescent="0.35">
      <c r="A12" s="9" t="s">
        <v>117</v>
      </c>
      <c r="B12" s="9">
        <v>2013</v>
      </c>
      <c r="C12" s="9" t="s">
        <v>386</v>
      </c>
      <c r="D12" s="9" t="s">
        <v>387</v>
      </c>
      <c r="E12" s="9" t="s">
        <v>388</v>
      </c>
    </row>
    <row r="13" spans="1:5" x14ac:dyDescent="0.35">
      <c r="A13" s="9" t="s">
        <v>117</v>
      </c>
      <c r="B13" s="9">
        <v>2016</v>
      </c>
      <c r="C13" s="9" t="s">
        <v>386</v>
      </c>
      <c r="D13" s="9" t="s">
        <v>1491</v>
      </c>
      <c r="E13" s="9"/>
    </row>
    <row r="14" spans="1:5" x14ac:dyDescent="0.35">
      <c r="A14" s="9" t="s">
        <v>153</v>
      </c>
      <c r="B14" s="9">
        <v>2013</v>
      </c>
      <c r="C14" s="9"/>
      <c r="D14" s="9" t="s">
        <v>383</v>
      </c>
      <c r="E14" s="9"/>
    </row>
    <row r="15" spans="1:5" x14ac:dyDescent="0.35">
      <c r="A15" s="9" t="s">
        <v>154</v>
      </c>
      <c r="B15" s="9">
        <v>2015</v>
      </c>
      <c r="C15" s="9"/>
      <c r="D15" s="9" t="s">
        <v>389</v>
      </c>
      <c r="E15" s="9" t="s">
        <v>390</v>
      </c>
    </row>
    <row r="16" spans="1:5" x14ac:dyDescent="0.35">
      <c r="A16" s="9" t="s">
        <v>154</v>
      </c>
      <c r="B16" s="9">
        <v>2015</v>
      </c>
      <c r="C16" s="9"/>
      <c r="D16" s="9" t="s">
        <v>391</v>
      </c>
      <c r="E16" s="9" t="s">
        <v>392</v>
      </c>
    </row>
    <row r="17" spans="1:5" x14ac:dyDescent="0.35">
      <c r="A17" s="9" t="s">
        <v>154</v>
      </c>
      <c r="B17" s="9">
        <v>2015</v>
      </c>
      <c r="C17" s="9"/>
      <c r="D17" s="9"/>
      <c r="E17" s="9" t="s">
        <v>393</v>
      </c>
    </row>
    <row r="18" spans="1:5" x14ac:dyDescent="0.35">
      <c r="A18" s="9" t="s">
        <v>176</v>
      </c>
      <c r="B18" s="9">
        <v>2015</v>
      </c>
      <c r="C18" s="9"/>
      <c r="D18" s="9" t="s">
        <v>383</v>
      </c>
      <c r="E18" s="9" t="s">
        <v>394</v>
      </c>
    </row>
    <row r="19" spans="1:5" x14ac:dyDescent="0.35">
      <c r="A19" s="9" t="s">
        <v>265</v>
      </c>
      <c r="B19" s="9">
        <v>2014</v>
      </c>
      <c r="C19" s="9"/>
      <c r="D19" s="9" t="s">
        <v>371</v>
      </c>
      <c r="E19" s="9" t="s">
        <v>395</v>
      </c>
    </row>
    <row r="20" spans="1:5" x14ac:dyDescent="0.35">
      <c r="A20" s="9" t="s">
        <v>287</v>
      </c>
      <c r="B20" s="9">
        <v>2014</v>
      </c>
      <c r="C20" s="9" t="s">
        <v>398</v>
      </c>
      <c r="D20" s="9" t="s">
        <v>396</v>
      </c>
      <c r="E20" s="9" t="s">
        <v>397</v>
      </c>
    </row>
    <row r="21" spans="1:5" x14ac:dyDescent="0.35">
      <c r="A21" t="s">
        <v>358</v>
      </c>
      <c r="B21">
        <v>2013</v>
      </c>
      <c r="C21" t="s">
        <v>359</v>
      </c>
      <c r="D21" s="8">
        <v>7.4999999999999997E-2</v>
      </c>
      <c r="E21" t="s">
        <v>362</v>
      </c>
    </row>
    <row r="22" spans="1:5" x14ac:dyDescent="0.35">
      <c r="A22" t="s">
        <v>358</v>
      </c>
      <c r="B22">
        <v>2013</v>
      </c>
      <c r="C22" t="s">
        <v>363</v>
      </c>
      <c r="D22" t="s">
        <v>364</v>
      </c>
      <c r="E22" t="s">
        <v>365</v>
      </c>
    </row>
    <row r="23" spans="1:5" x14ac:dyDescent="0.35">
      <c r="A23" t="s">
        <v>425</v>
      </c>
      <c r="B23">
        <v>2015</v>
      </c>
      <c r="C23" t="s">
        <v>426</v>
      </c>
      <c r="D23" s="8">
        <v>4.9000000000000002E-2</v>
      </c>
      <c r="E23" t="s">
        <v>427</v>
      </c>
    </row>
    <row r="24" spans="1:5" x14ac:dyDescent="0.35">
      <c r="A24" t="s">
        <v>425</v>
      </c>
      <c r="B24">
        <v>2015</v>
      </c>
      <c r="C24" t="s">
        <v>430</v>
      </c>
      <c r="D24" t="s">
        <v>429</v>
      </c>
      <c r="E24" t="s">
        <v>428</v>
      </c>
    </row>
    <row r="25" spans="1:5" x14ac:dyDescent="0.35">
      <c r="A25" t="s">
        <v>425</v>
      </c>
      <c r="B25">
        <v>2014</v>
      </c>
      <c r="E25" t="s">
        <v>440</v>
      </c>
    </row>
    <row r="26" spans="1:5" x14ac:dyDescent="0.35">
      <c r="A26" t="s">
        <v>444</v>
      </c>
      <c r="B26">
        <v>2015</v>
      </c>
      <c r="D26" s="8">
        <v>3.1E-2</v>
      </c>
      <c r="E26" t="s">
        <v>458</v>
      </c>
    </row>
    <row r="27" spans="1:5" x14ac:dyDescent="0.35">
      <c r="A27" t="s">
        <v>444</v>
      </c>
      <c r="B27">
        <v>2015</v>
      </c>
      <c r="D27" s="8">
        <v>6.5000000000000002E-2</v>
      </c>
      <c r="E27" t="s">
        <v>459</v>
      </c>
    </row>
    <row r="28" spans="1:5" x14ac:dyDescent="0.35">
      <c r="A28" t="s">
        <v>473</v>
      </c>
      <c r="B28" t="s">
        <v>507</v>
      </c>
      <c r="C28" t="s">
        <v>474</v>
      </c>
      <c r="D28" s="8">
        <v>6.7000000000000004E-2</v>
      </c>
      <c r="E28" t="s">
        <v>475</v>
      </c>
    </row>
    <row r="29" spans="1:5" x14ac:dyDescent="0.35">
      <c r="A29" t="s">
        <v>486</v>
      </c>
      <c r="B29">
        <v>2015</v>
      </c>
      <c r="D29" t="s">
        <v>506</v>
      </c>
    </row>
    <row r="30" spans="1:5" x14ac:dyDescent="0.35">
      <c r="A30" t="s">
        <v>502</v>
      </c>
      <c r="B30">
        <v>2015</v>
      </c>
      <c r="D30" t="s">
        <v>506</v>
      </c>
    </row>
    <row r="31" spans="1:5" x14ac:dyDescent="0.35">
      <c r="A31" s="4" t="s">
        <v>542</v>
      </c>
      <c r="B31">
        <v>2010</v>
      </c>
      <c r="D31" t="s">
        <v>383</v>
      </c>
    </row>
    <row r="32" spans="1:5" x14ac:dyDescent="0.35">
      <c r="A32" s="4" t="s">
        <v>556</v>
      </c>
      <c r="B32">
        <v>2013</v>
      </c>
      <c r="D32" t="s">
        <v>383</v>
      </c>
    </row>
    <row r="33" spans="1:5" x14ac:dyDescent="0.35">
      <c r="A33" s="4" t="s">
        <v>561</v>
      </c>
      <c r="B33">
        <v>2015</v>
      </c>
      <c r="D33" t="s">
        <v>383</v>
      </c>
    </row>
    <row r="34" spans="1:5" x14ac:dyDescent="0.35">
      <c r="A34" s="4" t="s">
        <v>569</v>
      </c>
      <c r="B34">
        <v>2016</v>
      </c>
      <c r="D34" t="s">
        <v>1495</v>
      </c>
    </row>
    <row r="35" spans="1:5" x14ac:dyDescent="0.35">
      <c r="A35" s="4" t="s">
        <v>569</v>
      </c>
      <c r="B35">
        <v>2015</v>
      </c>
      <c r="D35" t="s">
        <v>605</v>
      </c>
      <c r="E35" t="s">
        <v>604</v>
      </c>
    </row>
    <row r="36" spans="1:5" x14ac:dyDescent="0.35">
      <c r="A36" s="4" t="s">
        <v>569</v>
      </c>
      <c r="B36">
        <v>2014</v>
      </c>
      <c r="D36" t="s">
        <v>606</v>
      </c>
      <c r="E36" t="s">
        <v>607</v>
      </c>
    </row>
    <row r="37" spans="1:5" x14ac:dyDescent="0.35">
      <c r="A37" s="4" t="s">
        <v>569</v>
      </c>
      <c r="B37">
        <v>2013</v>
      </c>
      <c r="D37" t="s">
        <v>605</v>
      </c>
      <c r="E37" t="s">
        <v>611</v>
      </c>
    </row>
    <row r="38" spans="1:5" x14ac:dyDescent="0.35">
      <c r="A38" s="4" t="s">
        <v>569</v>
      </c>
      <c r="B38">
        <v>2012</v>
      </c>
      <c r="D38" t="s">
        <v>606</v>
      </c>
      <c r="E38" t="s">
        <v>610</v>
      </c>
    </row>
    <row r="39" spans="1:5" x14ac:dyDescent="0.35">
      <c r="A39" s="4" t="s">
        <v>569</v>
      </c>
      <c r="B39">
        <v>2011</v>
      </c>
      <c r="D39" t="s">
        <v>613</v>
      </c>
      <c r="E39" t="s">
        <v>617</v>
      </c>
    </row>
    <row r="40" spans="1:5" x14ac:dyDescent="0.35">
      <c r="A40" s="4" t="s">
        <v>569</v>
      </c>
      <c r="B40">
        <v>2010</v>
      </c>
      <c r="D40" t="s">
        <v>615</v>
      </c>
      <c r="E40" t="s">
        <v>616</v>
      </c>
    </row>
    <row r="41" spans="1:5" x14ac:dyDescent="0.35">
      <c r="A41" s="4" t="s">
        <v>569</v>
      </c>
      <c r="B41">
        <v>2009</v>
      </c>
      <c r="D41" t="s">
        <v>618</v>
      </c>
      <c r="E41" t="s">
        <v>619</v>
      </c>
    </row>
    <row r="42" spans="1:5" x14ac:dyDescent="0.35">
      <c r="A42" s="4" t="s">
        <v>569</v>
      </c>
      <c r="B42">
        <v>2008</v>
      </c>
      <c r="D42" t="s">
        <v>618</v>
      </c>
      <c r="E42" t="s">
        <v>621</v>
      </c>
    </row>
    <row r="43" spans="1:5" x14ac:dyDescent="0.35">
      <c r="A43" s="4" t="s">
        <v>569</v>
      </c>
      <c r="B43" t="s">
        <v>624</v>
      </c>
      <c r="D43" t="s">
        <v>623</v>
      </c>
    </row>
    <row r="44" spans="1:5" x14ac:dyDescent="0.35">
      <c r="A44" s="4" t="s">
        <v>569</v>
      </c>
      <c r="B44">
        <v>2005</v>
      </c>
      <c r="D44" t="s">
        <v>626</v>
      </c>
    </row>
    <row r="45" spans="1:5" x14ac:dyDescent="0.35">
      <c r="A45" s="4" t="s">
        <v>635</v>
      </c>
      <c r="B45">
        <v>2010</v>
      </c>
      <c r="D45" t="s">
        <v>383</v>
      </c>
    </row>
    <row r="46" spans="1:5" x14ac:dyDescent="0.35">
      <c r="A46" s="4" t="s">
        <v>644</v>
      </c>
      <c r="B46">
        <v>2015</v>
      </c>
      <c r="D46" t="s">
        <v>383</v>
      </c>
      <c r="E46" t="s">
        <v>645</v>
      </c>
    </row>
    <row r="47" spans="1:5" x14ac:dyDescent="0.35">
      <c r="A47" s="4" t="s">
        <v>657</v>
      </c>
      <c r="B47">
        <v>2014</v>
      </c>
      <c r="C47" t="s">
        <v>663</v>
      </c>
      <c r="D47" t="s">
        <v>662</v>
      </c>
      <c r="E47" t="s">
        <v>119</v>
      </c>
    </row>
    <row r="48" spans="1:5" x14ac:dyDescent="0.35">
      <c r="A48" s="4" t="s">
        <v>671</v>
      </c>
      <c r="D48" t="s">
        <v>383</v>
      </c>
    </row>
    <row r="49" spans="1:5" x14ac:dyDescent="0.35">
      <c r="A49" s="4" t="s">
        <v>705</v>
      </c>
      <c r="D49" t="s">
        <v>383</v>
      </c>
      <c r="E49" s="11" t="s">
        <v>706</v>
      </c>
    </row>
    <row r="50" spans="1:5" x14ac:dyDescent="0.35">
      <c r="A50" s="4" t="s">
        <v>707</v>
      </c>
      <c r="B50">
        <v>2008</v>
      </c>
      <c r="D50" t="s">
        <v>662</v>
      </c>
      <c r="E50" s="11" t="s">
        <v>716</v>
      </c>
    </row>
    <row r="51" spans="1:5" x14ac:dyDescent="0.35">
      <c r="A51" s="4" t="s">
        <v>737</v>
      </c>
      <c r="B51">
        <v>2012</v>
      </c>
      <c r="D51" t="s">
        <v>383</v>
      </c>
      <c r="E51" s="11" t="s">
        <v>738</v>
      </c>
    </row>
    <row r="52" spans="1:5" s="4" customFormat="1" x14ac:dyDescent="0.35">
      <c r="A52" s="4" t="s">
        <v>739</v>
      </c>
      <c r="B52" s="4">
        <v>2007</v>
      </c>
      <c r="D52" s="4" t="s">
        <v>383</v>
      </c>
    </row>
    <row r="53" spans="1:5" x14ac:dyDescent="0.35">
      <c r="A53" s="4" t="s">
        <v>750</v>
      </c>
      <c r="B53">
        <v>2012</v>
      </c>
      <c r="D53" t="s">
        <v>753</v>
      </c>
    </row>
    <row r="54" spans="1:5" x14ac:dyDescent="0.35">
      <c r="A54" s="4" t="s">
        <v>761</v>
      </c>
      <c r="D54" t="s">
        <v>383</v>
      </c>
      <c r="E54" t="s">
        <v>645</v>
      </c>
    </row>
    <row r="55" spans="1:5" x14ac:dyDescent="0.35">
      <c r="A55" s="4" t="s">
        <v>772</v>
      </c>
      <c r="B55">
        <v>2010</v>
      </c>
      <c r="D55" t="s">
        <v>776</v>
      </c>
    </row>
    <row r="56" spans="1:5" x14ac:dyDescent="0.35">
      <c r="A56" s="4" t="s">
        <v>778</v>
      </c>
      <c r="B56">
        <v>2010</v>
      </c>
      <c r="D56" t="s">
        <v>780</v>
      </c>
    </row>
    <row r="57" spans="1:5" x14ac:dyDescent="0.35">
      <c r="A57" s="4" t="s">
        <v>784</v>
      </c>
      <c r="B57">
        <v>2015</v>
      </c>
      <c r="D57" t="s">
        <v>786</v>
      </c>
      <c r="E57" s="11" t="s">
        <v>706</v>
      </c>
    </row>
    <row r="58" spans="1:5" x14ac:dyDescent="0.35">
      <c r="A58" s="4" t="s">
        <v>811</v>
      </c>
      <c r="B58">
        <v>2013</v>
      </c>
      <c r="D58" t="s">
        <v>817</v>
      </c>
      <c r="E58" t="s">
        <v>818</v>
      </c>
    </row>
    <row r="59" spans="1:5" x14ac:dyDescent="0.35">
      <c r="A59" s="12" t="s">
        <v>823</v>
      </c>
      <c r="B59">
        <v>2012</v>
      </c>
      <c r="D59" t="s">
        <v>383</v>
      </c>
      <c r="E59" s="11" t="s">
        <v>706</v>
      </c>
    </row>
    <row r="60" spans="1:5" x14ac:dyDescent="0.35">
      <c r="A60" s="12" t="s">
        <v>836</v>
      </c>
      <c r="B60">
        <v>2013</v>
      </c>
      <c r="D60" t="s">
        <v>383</v>
      </c>
      <c r="E60" s="11" t="s">
        <v>394</v>
      </c>
    </row>
    <row r="61" spans="1:5" x14ac:dyDescent="0.35">
      <c r="A61" s="12" t="s">
        <v>854</v>
      </c>
      <c r="B61">
        <v>2013</v>
      </c>
      <c r="D61" t="s">
        <v>383</v>
      </c>
      <c r="E61" s="11" t="s">
        <v>867</v>
      </c>
    </row>
    <row r="62" spans="1:5" x14ac:dyDescent="0.35">
      <c r="A62" s="12" t="s">
        <v>868</v>
      </c>
      <c r="B62">
        <v>2013</v>
      </c>
      <c r="D62" t="s">
        <v>383</v>
      </c>
      <c r="E62" s="11" t="s">
        <v>706</v>
      </c>
    </row>
    <row r="63" spans="1:5" x14ac:dyDescent="0.35">
      <c r="A63" s="12" t="s">
        <v>872</v>
      </c>
      <c r="B63">
        <v>2015</v>
      </c>
      <c r="D63" t="s">
        <v>383</v>
      </c>
      <c r="E63" s="11" t="s">
        <v>877</v>
      </c>
    </row>
    <row r="64" spans="1:5" x14ac:dyDescent="0.35">
      <c r="A64" s="12" t="s">
        <v>881</v>
      </c>
      <c r="B64">
        <v>2013</v>
      </c>
      <c r="D64" t="s">
        <v>383</v>
      </c>
      <c r="E64" s="11" t="s">
        <v>885</v>
      </c>
    </row>
    <row r="65" spans="1:5" x14ac:dyDescent="0.35">
      <c r="A65" s="12" t="s">
        <v>881</v>
      </c>
      <c r="B65">
        <v>2007</v>
      </c>
      <c r="D65" t="s">
        <v>383</v>
      </c>
      <c r="E65" s="11" t="s">
        <v>896</v>
      </c>
    </row>
    <row r="66" spans="1:5" x14ac:dyDescent="0.35">
      <c r="A66" s="12" t="s">
        <v>900</v>
      </c>
      <c r="B66">
        <v>2015</v>
      </c>
      <c r="D66" t="s">
        <v>383</v>
      </c>
      <c r="E66" s="11" t="s">
        <v>706</v>
      </c>
    </row>
    <row r="67" spans="1:5" x14ac:dyDescent="0.35">
      <c r="A67" s="12" t="s">
        <v>903</v>
      </c>
      <c r="B67">
        <v>2007</v>
      </c>
      <c r="D67" t="s">
        <v>383</v>
      </c>
      <c r="E67" s="11" t="s">
        <v>908</v>
      </c>
    </row>
    <row r="68" spans="1:5" x14ac:dyDescent="0.35">
      <c r="A68" s="12" t="s">
        <v>910</v>
      </c>
      <c r="B68">
        <v>2010</v>
      </c>
      <c r="D68" t="s">
        <v>776</v>
      </c>
    </row>
    <row r="69" spans="1:5" x14ac:dyDescent="0.35">
      <c r="A69" s="12" t="s">
        <v>921</v>
      </c>
      <c r="B69">
        <v>2012</v>
      </c>
      <c r="D69" t="s">
        <v>383</v>
      </c>
      <c r="E69" s="11" t="s">
        <v>923</v>
      </c>
    </row>
    <row r="70" spans="1:5" x14ac:dyDescent="0.35">
      <c r="A70" s="12" t="s">
        <v>924</v>
      </c>
      <c r="B70">
        <v>2013</v>
      </c>
      <c r="D70" t="s">
        <v>383</v>
      </c>
      <c r="E70" s="11" t="s">
        <v>645</v>
      </c>
    </row>
    <row r="71" spans="1:5" x14ac:dyDescent="0.35">
      <c r="A71" s="12" t="s">
        <v>940</v>
      </c>
      <c r="B71">
        <v>2015</v>
      </c>
      <c r="D71" t="s">
        <v>941</v>
      </c>
      <c r="E71" s="11" t="s">
        <v>942</v>
      </c>
    </row>
    <row r="72" spans="1:5" x14ac:dyDescent="0.35">
      <c r="A72" s="12" t="s">
        <v>940</v>
      </c>
      <c r="B72">
        <v>2013</v>
      </c>
      <c r="D72" t="s">
        <v>963</v>
      </c>
    </row>
    <row r="73" spans="1:5" x14ac:dyDescent="0.35">
      <c r="A73" s="12" t="s">
        <v>964</v>
      </c>
      <c r="B73">
        <v>2015</v>
      </c>
      <c r="D73" t="s">
        <v>975</v>
      </c>
    </row>
    <row r="74" spans="1:5" x14ac:dyDescent="0.35">
      <c r="A74" s="12" t="s">
        <v>979</v>
      </c>
      <c r="B74">
        <v>2010</v>
      </c>
      <c r="D74" s="11" t="s">
        <v>981</v>
      </c>
    </row>
    <row r="75" spans="1:5" x14ac:dyDescent="0.35">
      <c r="A75" s="12" t="s">
        <v>992</v>
      </c>
      <c r="B75">
        <v>2013</v>
      </c>
      <c r="D75" s="11" t="s">
        <v>997</v>
      </c>
    </row>
    <row r="76" spans="1:5" x14ac:dyDescent="0.35">
      <c r="A76" s="12" t="s">
        <v>1001</v>
      </c>
      <c r="B76">
        <v>2013</v>
      </c>
      <c r="D76" s="11" t="s">
        <v>1002</v>
      </c>
    </row>
    <row r="77" spans="1:5" x14ac:dyDescent="0.35">
      <c r="A77" s="12" t="s">
        <v>1023</v>
      </c>
      <c r="B77">
        <v>2012</v>
      </c>
      <c r="D77" s="11" t="s">
        <v>1027</v>
      </c>
      <c r="E77" s="11" t="s">
        <v>706</v>
      </c>
    </row>
    <row r="78" spans="1:5" x14ac:dyDescent="0.35">
      <c r="A78" s="12" t="s">
        <v>1033</v>
      </c>
      <c r="B78">
        <v>2013</v>
      </c>
      <c r="D78" s="11" t="s">
        <v>1035</v>
      </c>
      <c r="E78" t="s">
        <v>995</v>
      </c>
    </row>
    <row r="79" spans="1:5" x14ac:dyDescent="0.35">
      <c r="A79" s="12" t="s">
        <v>1038</v>
      </c>
      <c r="B79">
        <v>2013</v>
      </c>
      <c r="D79" s="11" t="s">
        <v>1040</v>
      </c>
    </row>
    <row r="80" spans="1:5" x14ac:dyDescent="0.35">
      <c r="A80" s="12" t="s">
        <v>1043</v>
      </c>
      <c r="B80">
        <v>2012</v>
      </c>
      <c r="D80" t="s">
        <v>383</v>
      </c>
      <c r="E80" s="11" t="s">
        <v>923</v>
      </c>
    </row>
    <row r="81" spans="1:5" x14ac:dyDescent="0.35">
      <c r="A81" s="12" t="s">
        <v>1049</v>
      </c>
      <c r="B81">
        <v>2013</v>
      </c>
      <c r="D81" t="s">
        <v>786</v>
      </c>
      <c r="E81" s="11" t="s">
        <v>1051</v>
      </c>
    </row>
    <row r="82" spans="1:5" x14ac:dyDescent="0.35">
      <c r="A82" s="12" t="s">
        <v>1053</v>
      </c>
      <c r="B82">
        <v>2012</v>
      </c>
      <c r="D82" s="11" t="s">
        <v>1063</v>
      </c>
    </row>
    <row r="83" spans="1:5" x14ac:dyDescent="0.35">
      <c r="A83" s="12" t="s">
        <v>1056</v>
      </c>
      <c r="B83">
        <v>2013</v>
      </c>
      <c r="D83" s="11" t="s">
        <v>1064</v>
      </c>
    </row>
    <row r="84" spans="1:5" x14ac:dyDescent="0.35">
      <c r="A84" s="12" t="s">
        <v>1060</v>
      </c>
      <c r="B84">
        <v>2014</v>
      </c>
      <c r="D84" s="11" t="s">
        <v>1064</v>
      </c>
    </row>
    <row r="85" spans="1:5" x14ac:dyDescent="0.35">
      <c r="A85" s="12" t="s">
        <v>1062</v>
      </c>
      <c r="B85">
        <v>2013</v>
      </c>
      <c r="D85" s="11" t="s">
        <v>1064</v>
      </c>
    </row>
    <row r="86" spans="1:5" x14ac:dyDescent="0.35">
      <c r="A86" s="12" t="s">
        <v>1065</v>
      </c>
      <c r="B86">
        <v>2014</v>
      </c>
      <c r="D86" s="11" t="s">
        <v>1070</v>
      </c>
    </row>
    <row r="87" spans="1:5" x14ac:dyDescent="0.35">
      <c r="A87" s="12" t="s">
        <v>1078</v>
      </c>
      <c r="B87">
        <v>2014</v>
      </c>
      <c r="D87" s="11" t="s">
        <v>1079</v>
      </c>
    </row>
    <row r="88" spans="1:5" x14ac:dyDescent="0.35">
      <c r="A88" s="12" t="s">
        <v>1081</v>
      </c>
      <c r="B88">
        <v>2015</v>
      </c>
      <c r="D88" s="11" t="s">
        <v>1083</v>
      </c>
    </row>
    <row r="89" spans="1:5" x14ac:dyDescent="0.35">
      <c r="A89" s="12" t="s">
        <v>1100</v>
      </c>
      <c r="B89">
        <v>2015</v>
      </c>
      <c r="D89" s="11" t="s">
        <v>1104</v>
      </c>
    </row>
    <row r="90" spans="1:5" x14ac:dyDescent="0.35">
      <c r="A90" s="12" t="s">
        <v>1108</v>
      </c>
      <c r="B90">
        <v>2014</v>
      </c>
      <c r="D90" s="11" t="s">
        <v>1117</v>
      </c>
    </row>
    <row r="91" spans="1:5" x14ac:dyDescent="0.35">
      <c r="A91" s="12" t="s">
        <v>1118</v>
      </c>
      <c r="B91">
        <v>2012</v>
      </c>
      <c r="D91" s="11" t="s">
        <v>1027</v>
      </c>
    </row>
    <row r="92" spans="1:5" x14ac:dyDescent="0.35">
      <c r="A92" s="12" t="s">
        <v>1119</v>
      </c>
      <c r="B92">
        <v>2013</v>
      </c>
      <c r="D92" s="11" t="s">
        <v>1121</v>
      </c>
    </row>
    <row r="93" spans="1:5" x14ac:dyDescent="0.35">
      <c r="A93" s="12" t="s">
        <v>1128</v>
      </c>
      <c r="B93">
        <v>2012</v>
      </c>
      <c r="D93" s="11" t="s">
        <v>1129</v>
      </c>
    </row>
    <row r="94" spans="1:5" x14ac:dyDescent="0.35">
      <c r="A94" s="12" t="s">
        <v>1130</v>
      </c>
      <c r="B94">
        <v>2015</v>
      </c>
      <c r="D94" s="11" t="s">
        <v>1139</v>
      </c>
    </row>
    <row r="95" spans="1:5" x14ac:dyDescent="0.35">
      <c r="A95" s="12" t="s">
        <v>1140</v>
      </c>
      <c r="B95">
        <v>2015</v>
      </c>
      <c r="D95" s="11" t="s">
        <v>1148</v>
      </c>
    </row>
    <row r="96" spans="1:5" x14ac:dyDescent="0.35">
      <c r="A96" s="12" t="s">
        <v>1147</v>
      </c>
      <c r="B96">
        <v>2015</v>
      </c>
      <c r="D96" s="11" t="s">
        <v>1149</v>
      </c>
    </row>
    <row r="97" spans="1:5" x14ac:dyDescent="0.35">
      <c r="A97" s="12" t="s">
        <v>1156</v>
      </c>
      <c r="B97">
        <v>2015</v>
      </c>
      <c r="D97" s="11" t="s">
        <v>1157</v>
      </c>
      <c r="E97" t="s">
        <v>1158</v>
      </c>
    </row>
    <row r="98" spans="1:5" x14ac:dyDescent="0.35">
      <c r="A98" s="12" t="s">
        <v>1160</v>
      </c>
      <c r="B98">
        <v>2013</v>
      </c>
      <c r="D98" s="11" t="s">
        <v>1225</v>
      </c>
    </row>
    <row r="99" spans="1:5" x14ac:dyDescent="0.35">
      <c r="A99" s="12" t="s">
        <v>1168</v>
      </c>
      <c r="B99">
        <v>2013</v>
      </c>
      <c r="D99" s="11" t="s">
        <v>1169</v>
      </c>
    </row>
    <row r="100" spans="1:5" x14ac:dyDescent="0.35">
      <c r="A100" s="12" t="s">
        <v>1170</v>
      </c>
      <c r="B100">
        <v>2010</v>
      </c>
      <c r="D100" s="11" t="s">
        <v>1172</v>
      </c>
    </row>
    <row r="101" spans="1:5" x14ac:dyDescent="0.35">
      <c r="A101" s="12" t="s">
        <v>1173</v>
      </c>
      <c r="B101">
        <v>2010</v>
      </c>
      <c r="D101" s="11" t="s">
        <v>1226</v>
      </c>
      <c r="E101" s="11"/>
    </row>
    <row r="102" spans="1:5" x14ac:dyDescent="0.35">
      <c r="A102" s="12" t="s">
        <v>1178</v>
      </c>
      <c r="B102">
        <v>2015</v>
      </c>
      <c r="D102" s="11" t="s">
        <v>1180</v>
      </c>
    </row>
    <row r="103" spans="1:5" x14ac:dyDescent="0.35">
      <c r="A103" s="12" t="s">
        <v>1181</v>
      </c>
      <c r="B103">
        <v>2013</v>
      </c>
      <c r="D103" s="11" t="s">
        <v>1188</v>
      </c>
    </row>
    <row r="104" spans="1:5" x14ac:dyDescent="0.35">
      <c r="A104" s="12" t="s">
        <v>1189</v>
      </c>
      <c r="B104">
        <v>2012</v>
      </c>
      <c r="D104" s="11" t="s">
        <v>1190</v>
      </c>
    </row>
    <row r="105" spans="1:5" x14ac:dyDescent="0.35">
      <c r="A105" s="12" t="s">
        <v>1191</v>
      </c>
      <c r="B105">
        <v>2012</v>
      </c>
      <c r="D105" s="11" t="s">
        <v>383</v>
      </c>
      <c r="E105" s="11" t="s">
        <v>923</v>
      </c>
    </row>
    <row r="106" spans="1:5" x14ac:dyDescent="0.35">
      <c r="A106" s="12" t="s">
        <v>1192</v>
      </c>
      <c r="B106">
        <v>2015</v>
      </c>
      <c r="D106" s="11" t="s">
        <v>786</v>
      </c>
    </row>
    <row r="107" spans="1:5" x14ac:dyDescent="0.35">
      <c r="A107" s="12" t="s">
        <v>1224</v>
      </c>
      <c r="B107">
        <v>2010</v>
      </c>
      <c r="D107" s="11" t="s">
        <v>1228</v>
      </c>
      <c r="E107" s="11" t="s">
        <v>1227</v>
      </c>
    </row>
    <row r="108" spans="1:5" x14ac:dyDescent="0.35">
      <c r="A108" s="12" t="s">
        <v>1231</v>
      </c>
      <c r="B108">
        <v>2013</v>
      </c>
      <c r="D108" s="11" t="s">
        <v>1002</v>
      </c>
    </row>
    <row r="109" spans="1:5" x14ac:dyDescent="0.35">
      <c r="A109" s="12" t="s">
        <v>1233</v>
      </c>
      <c r="B109">
        <v>2015</v>
      </c>
      <c r="D109" s="11" t="s">
        <v>383</v>
      </c>
    </row>
    <row r="110" spans="1:5" x14ac:dyDescent="0.35">
      <c r="A110" s="12" t="s">
        <v>1234</v>
      </c>
      <c r="B110">
        <v>2015</v>
      </c>
      <c r="D110" s="11" t="s">
        <v>786</v>
      </c>
    </row>
    <row r="111" spans="1:5" x14ac:dyDescent="0.35">
      <c r="A111" s="12" t="s">
        <v>1231</v>
      </c>
      <c r="B111">
        <v>2013</v>
      </c>
      <c r="D111" s="11" t="s">
        <v>1228</v>
      </c>
    </row>
    <row r="112" spans="1:5" x14ac:dyDescent="0.35">
      <c r="A112" s="12" t="s">
        <v>1240</v>
      </c>
      <c r="B112">
        <v>2012</v>
      </c>
      <c r="D112" s="11" t="s">
        <v>383</v>
      </c>
      <c r="E112" s="11" t="s">
        <v>1241</v>
      </c>
    </row>
    <row r="113" spans="1:6" x14ac:dyDescent="0.35">
      <c r="A113" s="12" t="s">
        <v>1243</v>
      </c>
      <c r="B113">
        <v>2010</v>
      </c>
      <c r="D113" s="11" t="s">
        <v>1250</v>
      </c>
    </row>
    <row r="114" spans="1:6" x14ac:dyDescent="0.35">
      <c r="A114" s="12" t="s">
        <v>1251</v>
      </c>
      <c r="B114">
        <v>2012</v>
      </c>
      <c r="D114" s="11" t="s">
        <v>1253</v>
      </c>
    </row>
    <row r="115" spans="1:6" x14ac:dyDescent="0.35">
      <c r="A115" s="12" t="s">
        <v>1254</v>
      </c>
      <c r="B115">
        <v>2012</v>
      </c>
      <c r="D115" s="11" t="s">
        <v>1253</v>
      </c>
    </row>
    <row r="116" spans="1:6" x14ac:dyDescent="0.35">
      <c r="A116" s="12" t="s">
        <v>1255</v>
      </c>
      <c r="B116">
        <v>2015</v>
      </c>
      <c r="D116" s="11" t="s">
        <v>1261</v>
      </c>
    </row>
    <row r="117" spans="1:6" s="4" customFormat="1" x14ac:dyDescent="0.35">
      <c r="A117" s="12" t="s">
        <v>1262</v>
      </c>
      <c r="B117" s="4" t="s">
        <v>1263</v>
      </c>
      <c r="F117" s="4" t="s">
        <v>1783</v>
      </c>
    </row>
    <row r="118" spans="1:6" s="4" customFormat="1" x14ac:dyDescent="0.35">
      <c r="A118" s="12" t="s">
        <v>1265</v>
      </c>
      <c r="B118" s="4">
        <v>2014</v>
      </c>
      <c r="D118" s="4" t="s">
        <v>1267</v>
      </c>
    </row>
    <row r="119" spans="1:6" x14ac:dyDescent="0.35">
      <c r="A119" s="12" t="s">
        <v>1279</v>
      </c>
      <c r="B119">
        <v>2013</v>
      </c>
      <c r="D119" t="s">
        <v>1282</v>
      </c>
    </row>
    <row r="120" spans="1:6" x14ac:dyDescent="0.35">
      <c r="A120" s="12" t="s">
        <v>1288</v>
      </c>
      <c r="B120">
        <v>2013</v>
      </c>
      <c r="D120" t="s">
        <v>1302</v>
      </c>
    </row>
    <row r="121" spans="1:6" x14ac:dyDescent="0.35">
      <c r="A121" s="12" t="s">
        <v>1303</v>
      </c>
      <c r="B121">
        <v>2015</v>
      </c>
      <c r="D121" t="s">
        <v>1306</v>
      </c>
    </row>
    <row r="122" spans="1:6" x14ac:dyDescent="0.35">
      <c r="A122" s="12" t="s">
        <v>1324</v>
      </c>
      <c r="B122">
        <v>2013</v>
      </c>
      <c r="D122" t="s">
        <v>1117</v>
      </c>
    </row>
    <row r="123" spans="1:6" x14ac:dyDescent="0.35">
      <c r="A123" s="12" t="s">
        <v>1346</v>
      </c>
      <c r="B123">
        <v>2015</v>
      </c>
      <c r="D123" t="s">
        <v>1348</v>
      </c>
    </row>
    <row r="124" spans="1:6" x14ac:dyDescent="0.35">
      <c r="A124" s="12" t="s">
        <v>1351</v>
      </c>
      <c r="B124">
        <v>2014</v>
      </c>
      <c r="D124" t="s">
        <v>1354</v>
      </c>
    </row>
    <row r="125" spans="1:6" x14ac:dyDescent="0.35">
      <c r="A125" s="12" t="s">
        <v>1358</v>
      </c>
      <c r="B125">
        <v>2014</v>
      </c>
      <c r="D125" t="s">
        <v>1364</v>
      </c>
    </row>
    <row r="126" spans="1:6" s="2" customFormat="1" x14ac:dyDescent="0.35">
      <c r="A126" s="2" t="s">
        <v>1378</v>
      </c>
      <c r="B126" s="2">
        <v>2015</v>
      </c>
      <c r="D126" s="2" t="s">
        <v>1384</v>
      </c>
    </row>
    <row r="127" spans="1:6" x14ac:dyDescent="0.35">
      <c r="A127" t="s">
        <v>1390</v>
      </c>
      <c r="B127">
        <v>2016</v>
      </c>
      <c r="D127" t="s">
        <v>1394</v>
      </c>
    </row>
    <row r="128" spans="1:6" x14ac:dyDescent="0.35">
      <c r="A128" t="s">
        <v>1415</v>
      </c>
      <c r="B128">
        <v>2014</v>
      </c>
      <c r="D128" t="s">
        <v>1418</v>
      </c>
    </row>
    <row r="129" spans="1:4" x14ac:dyDescent="0.35">
      <c r="A129" t="s">
        <v>1461</v>
      </c>
      <c r="B129">
        <v>2016</v>
      </c>
      <c r="D129" t="s">
        <v>1432</v>
      </c>
    </row>
    <row r="130" spans="1:4" x14ac:dyDescent="0.35">
      <c r="A130" t="s">
        <v>1462</v>
      </c>
      <c r="B130">
        <v>2016</v>
      </c>
      <c r="D130" t="s">
        <v>1463</v>
      </c>
    </row>
    <row r="131" spans="1:4" s="4" customFormat="1" x14ac:dyDescent="0.35">
      <c r="A131" s="4" t="s">
        <v>1629</v>
      </c>
      <c r="B131" s="4">
        <v>2013</v>
      </c>
      <c r="D131" s="4" t="s">
        <v>1670</v>
      </c>
    </row>
    <row r="132" spans="1:4" x14ac:dyDescent="0.35">
      <c r="A132" t="s">
        <v>1567</v>
      </c>
      <c r="B132">
        <v>2013</v>
      </c>
      <c r="D132" t="s">
        <v>1630</v>
      </c>
    </row>
    <row r="133" spans="1:4" x14ac:dyDescent="0.35">
      <c r="A133" t="s">
        <v>1593</v>
      </c>
      <c r="B133">
        <v>2013</v>
      </c>
      <c r="D133" t="s">
        <v>1631</v>
      </c>
    </row>
    <row r="134" spans="1:4" x14ac:dyDescent="0.35">
      <c r="A134" t="s">
        <v>1599</v>
      </c>
      <c r="B134">
        <v>2016</v>
      </c>
      <c r="D134" t="s">
        <v>1632</v>
      </c>
    </row>
    <row r="135" spans="1:4" x14ac:dyDescent="0.35">
      <c r="A135" t="s">
        <v>1633</v>
      </c>
      <c r="D135" t="s">
        <v>1634</v>
      </c>
    </row>
    <row r="136" spans="1:4" x14ac:dyDescent="0.35">
      <c r="A136" t="s">
        <v>1625</v>
      </c>
      <c r="B136">
        <v>2013</v>
      </c>
      <c r="D136" t="s">
        <v>1635</v>
      </c>
    </row>
    <row r="137" spans="1:4" x14ac:dyDescent="0.35">
      <c r="A137" t="s">
        <v>1665</v>
      </c>
      <c r="B137">
        <v>2013</v>
      </c>
      <c r="D137" s="11" t="s">
        <v>1666</v>
      </c>
    </row>
    <row r="139" spans="1:4" s="2" customFormat="1" x14ac:dyDescent="0.35">
      <c r="A139" s="21" t="s">
        <v>1672</v>
      </c>
    </row>
    <row r="140" spans="1:4" s="4" customFormat="1" x14ac:dyDescent="0.35">
      <c r="A140" s="4" t="s">
        <v>1673</v>
      </c>
      <c r="B140" s="4">
        <v>2013</v>
      </c>
      <c r="D140" s="4" t="s">
        <v>381</v>
      </c>
    </row>
    <row r="141" spans="1:4" s="4" customFormat="1" x14ac:dyDescent="0.35">
      <c r="A141" s="4" t="s">
        <v>1674</v>
      </c>
      <c r="B141" s="4">
        <v>2015</v>
      </c>
      <c r="D141" s="4" t="s">
        <v>1675</v>
      </c>
    </row>
    <row r="142" spans="1:4" s="4" customFormat="1" x14ac:dyDescent="0.35">
      <c r="A142" s="4" t="s">
        <v>1680</v>
      </c>
      <c r="B142" s="4">
        <v>2013</v>
      </c>
      <c r="D142" s="4" t="s">
        <v>1684</v>
      </c>
    </row>
    <row r="143" spans="1:4" s="4" customFormat="1" x14ac:dyDescent="0.35">
      <c r="A143" s="4" t="s">
        <v>1685</v>
      </c>
      <c r="B143" s="4">
        <v>2015</v>
      </c>
      <c r="D143" s="4" t="s">
        <v>1686</v>
      </c>
    </row>
    <row r="144" spans="1:4" s="4" customFormat="1" x14ac:dyDescent="0.35">
      <c r="A144" s="4" t="s">
        <v>1696</v>
      </c>
      <c r="B144" s="4">
        <v>2015</v>
      </c>
      <c r="D144" s="4" t="s">
        <v>1697</v>
      </c>
    </row>
    <row r="145" spans="1:4" s="4" customFormat="1" x14ac:dyDescent="0.35">
      <c r="A145" s="4" t="s">
        <v>1701</v>
      </c>
      <c r="B145" s="4">
        <v>2015</v>
      </c>
      <c r="D145" s="4" t="s">
        <v>1684</v>
      </c>
    </row>
    <row r="146" spans="1:4" s="4" customFormat="1" x14ac:dyDescent="0.35">
      <c r="A146" s="4" t="s">
        <v>1702</v>
      </c>
      <c r="B146" s="4">
        <v>2015</v>
      </c>
      <c r="D146" s="4" t="s">
        <v>1703</v>
      </c>
    </row>
    <row r="147" spans="1:4" s="4" customFormat="1" x14ac:dyDescent="0.35">
      <c r="A147" s="4" t="s">
        <v>1713</v>
      </c>
      <c r="B147" s="4">
        <v>2015</v>
      </c>
      <c r="D147" s="4" t="s">
        <v>1714</v>
      </c>
    </row>
    <row r="148" spans="1:4" s="4" customFormat="1" x14ac:dyDescent="0.35">
      <c r="A148" s="4" t="s">
        <v>1715</v>
      </c>
      <c r="B148" s="4">
        <v>2011</v>
      </c>
      <c r="D148" s="4" t="s">
        <v>1716</v>
      </c>
    </row>
    <row r="149" spans="1:4" s="4" customFormat="1" x14ac:dyDescent="0.35">
      <c r="A149" s="4" t="s">
        <v>1717</v>
      </c>
      <c r="B149" s="4">
        <v>2015</v>
      </c>
      <c r="D149" s="4" t="s">
        <v>1697</v>
      </c>
    </row>
    <row r="150" spans="1:4" s="4" customFormat="1" x14ac:dyDescent="0.35">
      <c r="A150" s="4" t="s">
        <v>1778</v>
      </c>
      <c r="B150" s="4">
        <v>2015</v>
      </c>
      <c r="D150" s="4" t="s">
        <v>1697</v>
      </c>
    </row>
    <row r="151" spans="1:4" s="4" customFormat="1" x14ac:dyDescent="0.35">
      <c r="A151" s="4" t="s">
        <v>1780</v>
      </c>
      <c r="B151" s="4">
        <v>2015</v>
      </c>
      <c r="D151" s="4" t="s">
        <v>1722</v>
      </c>
    </row>
    <row r="152" spans="1:4" s="4" customFormat="1" x14ac:dyDescent="0.35">
      <c r="A152" s="4" t="s">
        <v>1721</v>
      </c>
      <c r="B152" s="4">
        <v>2015</v>
      </c>
      <c r="D152" s="4" t="s">
        <v>1722</v>
      </c>
    </row>
    <row r="153" spans="1:4" s="4" customFormat="1" x14ac:dyDescent="0.35">
      <c r="A153" s="4" t="s">
        <v>1725</v>
      </c>
      <c r="B153" s="4">
        <v>2015</v>
      </c>
      <c r="D153" s="4" t="s">
        <v>1722</v>
      </c>
    </row>
    <row r="154" spans="1:4" s="4" customFormat="1" x14ac:dyDescent="0.35">
      <c r="A154" s="4" t="s">
        <v>1726</v>
      </c>
      <c r="B154" s="4">
        <v>2015</v>
      </c>
      <c r="D154" s="4" t="s">
        <v>1722</v>
      </c>
    </row>
    <row r="155" spans="1:4" s="4" customFormat="1" x14ac:dyDescent="0.35">
      <c r="A155" s="4" t="s">
        <v>1727</v>
      </c>
      <c r="B155" s="4">
        <v>2015</v>
      </c>
      <c r="D155" s="4" t="s">
        <v>1722</v>
      </c>
    </row>
    <row r="156" spans="1:4" s="4" customFormat="1" x14ac:dyDescent="0.35">
      <c r="A156" s="4" t="s">
        <v>1728</v>
      </c>
      <c r="B156" s="4">
        <v>2015</v>
      </c>
      <c r="D156" s="4" t="s">
        <v>1722</v>
      </c>
    </row>
    <row r="157" spans="1:4" s="4" customFormat="1" x14ac:dyDescent="0.35">
      <c r="A157" s="4" t="s">
        <v>1730</v>
      </c>
      <c r="B157" s="4">
        <v>2016</v>
      </c>
      <c r="D157" s="4" t="s">
        <v>1731</v>
      </c>
    </row>
    <row r="158" spans="1:4" s="4" customFormat="1" x14ac:dyDescent="0.35">
      <c r="A158" s="4" t="s">
        <v>1734</v>
      </c>
      <c r="B158" s="4">
        <v>2015</v>
      </c>
      <c r="D158" s="4" t="s">
        <v>1738</v>
      </c>
    </row>
    <row r="159" spans="1:4" s="4" customFormat="1" x14ac:dyDescent="0.35">
      <c r="A159" s="4" t="s">
        <v>1739</v>
      </c>
      <c r="B159" s="4">
        <v>2015</v>
      </c>
      <c r="D159" s="4" t="s">
        <v>1740</v>
      </c>
    </row>
    <row r="160" spans="1:4" s="4" customFormat="1" x14ac:dyDescent="0.35">
      <c r="A160" s="4" t="s">
        <v>1742</v>
      </c>
      <c r="B160" s="4">
        <v>2015</v>
      </c>
      <c r="D160" s="4" t="s">
        <v>1743</v>
      </c>
    </row>
    <row r="161" spans="1:4" s="4" customFormat="1" x14ac:dyDescent="0.35">
      <c r="A161" s="4" t="s">
        <v>1755</v>
      </c>
      <c r="B161" s="4">
        <v>2015</v>
      </c>
      <c r="D161" s="4" t="s">
        <v>1756</v>
      </c>
    </row>
    <row r="162" spans="1:4" s="4" customFormat="1" x14ac:dyDescent="0.35">
      <c r="A162" s="4" t="s">
        <v>1762</v>
      </c>
      <c r="B162" s="4">
        <v>2015</v>
      </c>
      <c r="D162" s="4" t="s">
        <v>1756</v>
      </c>
    </row>
    <row r="163" spans="1:4" s="4" customFormat="1" x14ac:dyDescent="0.35">
      <c r="A163" s="4" t="s">
        <v>1766</v>
      </c>
      <c r="B163" s="4">
        <v>2015</v>
      </c>
      <c r="D163" s="4" t="s">
        <v>1767</v>
      </c>
    </row>
    <row r="164" spans="1:4" s="4" customFormat="1" x14ac:dyDescent="0.35">
      <c r="A164" s="4" t="s">
        <v>1770</v>
      </c>
      <c r="B164" s="4">
        <v>2014</v>
      </c>
      <c r="D164" s="4" t="s">
        <v>1771</v>
      </c>
    </row>
  </sheetData>
  <conditionalFormatting sqref="D130">
    <cfRule type="duplicateValues" dxfId="5" priority="2"/>
  </conditionalFormatting>
  <conditionalFormatting sqref="A1:A1048576">
    <cfRule type="duplicateValues" dxfId="4"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6"/>
  <sheetViews>
    <sheetView topLeftCell="A41" workbookViewId="0">
      <selection activeCell="D57" sqref="D57"/>
    </sheetView>
  </sheetViews>
  <sheetFormatPr defaultRowHeight="14.5" x14ac:dyDescent="0.35"/>
  <cols>
    <col min="1" max="1" width="38.54296875" customWidth="1"/>
    <col min="2" max="2" width="26.26953125" customWidth="1"/>
  </cols>
  <sheetData>
    <row r="1" spans="1:5" x14ac:dyDescent="0.35">
      <c r="A1" s="7" t="s">
        <v>1</v>
      </c>
      <c r="B1" s="7" t="s">
        <v>360</v>
      </c>
      <c r="C1" t="s">
        <v>1785</v>
      </c>
      <c r="D1" t="s">
        <v>1035</v>
      </c>
      <c r="E1" t="s">
        <v>662</v>
      </c>
    </row>
    <row r="2" spans="1:5" x14ac:dyDescent="0.35">
      <c r="A2" s="9" t="s">
        <v>368</v>
      </c>
      <c r="B2" s="9" t="s">
        <v>371</v>
      </c>
      <c r="C2">
        <v>1</v>
      </c>
    </row>
    <row r="3" spans="1:5" s="2" customFormat="1" x14ac:dyDescent="0.35">
      <c r="A3" s="14" t="s">
        <v>84</v>
      </c>
      <c r="B3" s="14" t="s">
        <v>376</v>
      </c>
      <c r="C3" s="2">
        <v>1</v>
      </c>
    </row>
    <row r="4" spans="1:5" x14ac:dyDescent="0.35">
      <c r="A4" s="9" t="s">
        <v>117</v>
      </c>
      <c r="B4" s="9" t="s">
        <v>1491</v>
      </c>
      <c r="E4">
        <v>1</v>
      </c>
    </row>
    <row r="5" spans="1:5" s="2" customFormat="1" x14ac:dyDescent="0.35">
      <c r="A5" s="14" t="s">
        <v>154</v>
      </c>
      <c r="B5" s="14" t="s">
        <v>391</v>
      </c>
      <c r="C5" s="2">
        <v>1</v>
      </c>
    </row>
    <row r="6" spans="1:5" x14ac:dyDescent="0.35">
      <c r="A6" s="9" t="s">
        <v>265</v>
      </c>
      <c r="B6" s="9" t="s">
        <v>371</v>
      </c>
      <c r="C6">
        <v>1</v>
      </c>
    </row>
    <row r="7" spans="1:5" x14ac:dyDescent="0.35">
      <c r="A7" s="9" t="s">
        <v>287</v>
      </c>
      <c r="B7" s="9" t="s">
        <v>396</v>
      </c>
      <c r="C7">
        <v>1</v>
      </c>
    </row>
    <row r="8" spans="1:5" x14ac:dyDescent="0.35">
      <c r="A8" t="s">
        <v>358</v>
      </c>
      <c r="B8" s="8">
        <v>7.4999999999999997E-2</v>
      </c>
      <c r="C8">
        <v>1</v>
      </c>
    </row>
    <row r="9" spans="1:5" s="2" customFormat="1" x14ac:dyDescent="0.35">
      <c r="A9" s="2" t="s">
        <v>425</v>
      </c>
      <c r="B9" s="2" t="s">
        <v>429</v>
      </c>
      <c r="C9" s="2">
        <v>1</v>
      </c>
    </row>
    <row r="10" spans="1:5" x14ac:dyDescent="0.35">
      <c r="A10" t="s">
        <v>444</v>
      </c>
      <c r="B10" s="8">
        <v>6.5000000000000002E-2</v>
      </c>
      <c r="C10">
        <v>1</v>
      </c>
    </row>
    <row r="11" spans="1:5" s="2" customFormat="1" x14ac:dyDescent="0.35">
      <c r="A11" s="2" t="s">
        <v>473</v>
      </c>
      <c r="B11" s="24">
        <v>6.7000000000000004E-2</v>
      </c>
      <c r="C11" s="2">
        <v>1</v>
      </c>
    </row>
    <row r="12" spans="1:5" x14ac:dyDescent="0.35">
      <c r="A12" s="4" t="s">
        <v>569</v>
      </c>
      <c r="B12" t="s">
        <v>1495</v>
      </c>
      <c r="D12">
        <v>1</v>
      </c>
    </row>
    <row r="13" spans="1:5" x14ac:dyDescent="0.35">
      <c r="A13" s="4" t="s">
        <v>657</v>
      </c>
      <c r="B13" t="s">
        <v>662</v>
      </c>
      <c r="E13">
        <v>1</v>
      </c>
    </row>
    <row r="14" spans="1:5" x14ac:dyDescent="0.35">
      <c r="A14" s="4" t="s">
        <v>707</v>
      </c>
      <c r="B14" t="s">
        <v>662</v>
      </c>
      <c r="E14">
        <v>1</v>
      </c>
    </row>
    <row r="15" spans="1:5" x14ac:dyDescent="0.35">
      <c r="A15" s="12" t="s">
        <v>1033</v>
      </c>
      <c r="B15" s="11" t="s">
        <v>1035</v>
      </c>
      <c r="D15">
        <v>1</v>
      </c>
    </row>
    <row r="16" spans="1:5" s="2" customFormat="1" x14ac:dyDescent="0.35">
      <c r="A16" s="14" t="s">
        <v>1065</v>
      </c>
      <c r="B16" s="23" t="s">
        <v>1070</v>
      </c>
      <c r="C16" s="2">
        <v>1</v>
      </c>
    </row>
    <row r="17" spans="1:5" s="2" customFormat="1" x14ac:dyDescent="0.35">
      <c r="A17" s="14" t="s">
        <v>1078</v>
      </c>
      <c r="B17" s="23" t="s">
        <v>1079</v>
      </c>
      <c r="C17" s="2">
        <v>1</v>
      </c>
    </row>
    <row r="18" spans="1:5" s="2" customFormat="1" x14ac:dyDescent="0.35">
      <c r="A18" s="14" t="s">
        <v>1081</v>
      </c>
      <c r="B18" s="23" t="s">
        <v>1083</v>
      </c>
      <c r="D18" s="2">
        <v>1</v>
      </c>
    </row>
    <row r="19" spans="1:5" x14ac:dyDescent="0.35">
      <c r="A19" s="12" t="s">
        <v>1130</v>
      </c>
      <c r="B19" s="11" t="s">
        <v>1139</v>
      </c>
      <c r="D19">
        <v>1</v>
      </c>
    </row>
    <row r="20" spans="1:5" s="2" customFormat="1" x14ac:dyDescent="0.35">
      <c r="A20" s="14" t="s">
        <v>1156</v>
      </c>
      <c r="B20" s="23" t="s">
        <v>1157</v>
      </c>
      <c r="D20" s="2">
        <v>1</v>
      </c>
    </row>
    <row r="21" spans="1:5" s="2" customFormat="1" x14ac:dyDescent="0.35">
      <c r="A21" s="14" t="s">
        <v>1168</v>
      </c>
      <c r="B21" s="23" t="s">
        <v>1169</v>
      </c>
      <c r="C21" s="2">
        <v>1</v>
      </c>
    </row>
    <row r="22" spans="1:5" x14ac:dyDescent="0.35">
      <c r="A22" s="12" t="s">
        <v>1178</v>
      </c>
      <c r="B22" s="11" t="s">
        <v>1157</v>
      </c>
      <c r="E22">
        <v>1</v>
      </c>
    </row>
    <row r="23" spans="1:5" s="2" customFormat="1" x14ac:dyDescent="0.35">
      <c r="A23" s="14" t="s">
        <v>1288</v>
      </c>
      <c r="B23" s="2" t="s">
        <v>1302</v>
      </c>
      <c r="E23" s="2">
        <v>1</v>
      </c>
    </row>
    <row r="24" spans="1:5" x14ac:dyDescent="0.35">
      <c r="A24" s="12" t="s">
        <v>1351</v>
      </c>
      <c r="B24" t="s">
        <v>1354</v>
      </c>
      <c r="C24">
        <v>1</v>
      </c>
    </row>
    <row r="25" spans="1:5" s="2" customFormat="1" x14ac:dyDescent="0.35">
      <c r="A25" s="2" t="s">
        <v>1390</v>
      </c>
      <c r="B25" s="2" t="s">
        <v>1394</v>
      </c>
      <c r="D25" s="2">
        <v>1</v>
      </c>
    </row>
    <row r="26" spans="1:5" x14ac:dyDescent="0.35">
      <c r="A26" t="s">
        <v>1415</v>
      </c>
      <c r="B26" t="s">
        <v>1418</v>
      </c>
      <c r="C26">
        <v>1</v>
      </c>
    </row>
    <row r="27" spans="1:5" x14ac:dyDescent="0.35">
      <c r="A27" t="s">
        <v>1461</v>
      </c>
      <c r="B27" t="s">
        <v>1432</v>
      </c>
      <c r="C27">
        <v>1</v>
      </c>
    </row>
    <row r="28" spans="1:5" x14ac:dyDescent="0.35">
      <c r="A28" t="s">
        <v>1462</v>
      </c>
      <c r="B28" t="s">
        <v>1463</v>
      </c>
      <c r="C28">
        <v>1</v>
      </c>
    </row>
    <row r="29" spans="1:5" s="2" customFormat="1" x14ac:dyDescent="0.35">
      <c r="A29" s="2" t="s">
        <v>1599</v>
      </c>
      <c r="B29" s="2" t="s">
        <v>1632</v>
      </c>
      <c r="D29" s="2">
        <v>1</v>
      </c>
    </row>
    <row r="30" spans="1:5" x14ac:dyDescent="0.35">
      <c r="A30" t="s">
        <v>1625</v>
      </c>
      <c r="B30" t="s">
        <v>1784</v>
      </c>
      <c r="D30">
        <v>1</v>
      </c>
    </row>
    <row r="31" spans="1:5" s="2" customFormat="1" x14ac:dyDescent="0.35">
      <c r="A31" s="2" t="s">
        <v>1798</v>
      </c>
      <c r="B31" s="2" t="s">
        <v>1809</v>
      </c>
      <c r="C31" s="2">
        <v>1</v>
      </c>
    </row>
    <row r="32" spans="1:5" s="2" customFormat="1" x14ac:dyDescent="0.35">
      <c r="A32" s="2" t="s">
        <v>1799</v>
      </c>
      <c r="B32" s="2" t="s">
        <v>1809</v>
      </c>
      <c r="C32" s="2">
        <v>1</v>
      </c>
    </row>
    <row r="33" spans="1:5" s="2" customFormat="1" x14ac:dyDescent="0.35">
      <c r="A33" s="2" t="s">
        <v>1800</v>
      </c>
      <c r="B33" s="2" t="s">
        <v>1809</v>
      </c>
      <c r="C33" s="2">
        <v>1</v>
      </c>
    </row>
    <row r="34" spans="1:5" s="2" customFormat="1" x14ac:dyDescent="0.35">
      <c r="A34" s="2" t="s">
        <v>1801</v>
      </c>
      <c r="B34" s="2" t="s">
        <v>1809</v>
      </c>
      <c r="C34" s="2">
        <v>1</v>
      </c>
    </row>
    <row r="35" spans="1:5" s="2" customFormat="1" x14ac:dyDescent="0.35">
      <c r="A35" s="2" t="s">
        <v>1802</v>
      </c>
      <c r="B35" s="2" t="s">
        <v>1809</v>
      </c>
      <c r="C35" s="2">
        <v>1</v>
      </c>
    </row>
    <row r="36" spans="1:5" s="2" customFormat="1" x14ac:dyDescent="0.35">
      <c r="A36" s="2" t="s">
        <v>1803</v>
      </c>
      <c r="B36" s="2" t="s">
        <v>1809</v>
      </c>
      <c r="C36" s="2">
        <v>1</v>
      </c>
    </row>
    <row r="37" spans="1:5" s="2" customFormat="1" x14ac:dyDescent="0.35">
      <c r="A37" s="2" t="s">
        <v>1804</v>
      </c>
      <c r="B37" s="2" t="s">
        <v>1809</v>
      </c>
      <c r="D37" s="2">
        <v>1</v>
      </c>
    </row>
    <row r="38" spans="1:5" s="2" customFormat="1" x14ac:dyDescent="0.35">
      <c r="A38" s="2" t="s">
        <v>1805</v>
      </c>
      <c r="B38" s="2" t="s">
        <v>1809</v>
      </c>
      <c r="C38" s="2">
        <v>1</v>
      </c>
    </row>
    <row r="39" spans="1:5" s="2" customFormat="1" x14ac:dyDescent="0.35">
      <c r="A39" s="22" t="s">
        <v>1806</v>
      </c>
      <c r="B39" s="2" t="s">
        <v>1809</v>
      </c>
      <c r="D39" s="2">
        <v>1</v>
      </c>
    </row>
    <row r="40" spans="1:5" s="2" customFormat="1" x14ac:dyDescent="0.35">
      <c r="A40" s="2" t="s">
        <v>1807</v>
      </c>
      <c r="B40" s="2" t="s">
        <v>1809</v>
      </c>
      <c r="C40" s="2">
        <v>1</v>
      </c>
    </row>
    <row r="41" spans="1:5" s="2" customFormat="1" x14ac:dyDescent="0.35">
      <c r="A41" s="2" t="s">
        <v>1808</v>
      </c>
      <c r="B41" s="2" t="s">
        <v>1809</v>
      </c>
      <c r="D41" s="2">
        <v>1</v>
      </c>
    </row>
    <row r="42" spans="1:5" s="27" customFormat="1" x14ac:dyDescent="0.35">
      <c r="A42" s="25" t="s">
        <v>1168</v>
      </c>
      <c r="B42" s="26" t="s">
        <v>1813</v>
      </c>
      <c r="C42" s="27">
        <v>1</v>
      </c>
    </row>
    <row r="43" spans="1:5" s="27" customFormat="1" x14ac:dyDescent="0.35">
      <c r="A43" s="27" t="s">
        <v>1593</v>
      </c>
      <c r="B43" s="27" t="s">
        <v>1814</v>
      </c>
      <c r="E43" s="27">
        <v>1</v>
      </c>
    </row>
    <row r="44" spans="1:5" s="27" customFormat="1" x14ac:dyDescent="0.35">
      <c r="A44" s="27" t="s">
        <v>1665</v>
      </c>
      <c r="B44" s="26" t="s">
        <v>1815</v>
      </c>
      <c r="D44" s="27">
        <v>1</v>
      </c>
    </row>
    <row r="45" spans="1:5" s="27" customFormat="1" x14ac:dyDescent="0.35">
      <c r="A45" s="25" t="s">
        <v>1346</v>
      </c>
      <c r="B45" s="26" t="s">
        <v>1816</v>
      </c>
      <c r="D45" s="27">
        <v>1</v>
      </c>
    </row>
    <row r="46" spans="1:5" s="27" customFormat="1" x14ac:dyDescent="0.35">
      <c r="A46" s="25" t="s">
        <v>1561</v>
      </c>
      <c r="B46" s="26" t="s">
        <v>1817</v>
      </c>
      <c r="C46" s="27">
        <v>1</v>
      </c>
    </row>
    <row r="47" spans="1:5" s="27" customFormat="1" x14ac:dyDescent="0.35">
      <c r="A47" s="27" t="s">
        <v>1818</v>
      </c>
      <c r="B47" s="26" t="s">
        <v>1819</v>
      </c>
      <c r="C47" s="27">
        <v>1</v>
      </c>
    </row>
    <row r="48" spans="1:5" s="27" customFormat="1" x14ac:dyDescent="0.35">
      <c r="A48" s="27" t="s">
        <v>1820</v>
      </c>
      <c r="B48" s="26" t="s">
        <v>1821</v>
      </c>
      <c r="C48" s="27">
        <v>1</v>
      </c>
    </row>
    <row r="49" spans="1:11" s="27" customFormat="1" x14ac:dyDescent="0.35">
      <c r="A49" s="27" t="s">
        <v>1822</v>
      </c>
      <c r="B49" s="26" t="s">
        <v>1823</v>
      </c>
      <c r="C49" s="27">
        <v>1</v>
      </c>
    </row>
    <row r="50" spans="1:11" s="27" customFormat="1" x14ac:dyDescent="0.35">
      <c r="A50" s="27" t="s">
        <v>1265</v>
      </c>
      <c r="B50" s="26" t="s">
        <v>1825</v>
      </c>
      <c r="C50" s="27">
        <v>1</v>
      </c>
    </row>
    <row r="51" spans="1:11" x14ac:dyDescent="0.35">
      <c r="B51" s="11"/>
    </row>
    <row r="52" spans="1:11" x14ac:dyDescent="0.35">
      <c r="C52">
        <f>SUM(C2:C50)</f>
        <v>30</v>
      </c>
      <c r="D52">
        <f>SUM(D2:D50)</f>
        <v>13</v>
      </c>
      <c r="E52">
        <f>SUM(E2:E50)</f>
        <v>6</v>
      </c>
    </row>
    <row r="54" spans="1:11" x14ac:dyDescent="0.35">
      <c r="A54" t="s">
        <v>1786</v>
      </c>
      <c r="C54">
        <f>(C52+D52)/(SUM(C52:E52))</f>
        <v>0.87755102040816324</v>
      </c>
      <c r="D54">
        <f>C54*100</f>
        <v>87.755102040816325</v>
      </c>
      <c r="J54" s="27"/>
      <c r="K54" t="s">
        <v>1824</v>
      </c>
    </row>
    <row r="55" spans="1:11" x14ac:dyDescent="0.35">
      <c r="A55" t="s">
        <v>1787</v>
      </c>
      <c r="C55">
        <f>E52/(SUM(C52:E52))</f>
        <v>0.12244897959183673</v>
      </c>
      <c r="D55">
        <f>C55*100</f>
        <v>12.244897959183673</v>
      </c>
    </row>
    <row r="56" spans="1:11" x14ac:dyDescent="0.35">
      <c r="A56" t="s">
        <v>1788</v>
      </c>
      <c r="C56">
        <f>C52/(SUM(C52:E52))</f>
        <v>0.61224489795918369</v>
      </c>
      <c r="D56">
        <f t="shared" ref="D56:D57" si="0">C56*100</f>
        <v>61.224489795918366</v>
      </c>
    </row>
    <row r="57" spans="1:11" x14ac:dyDescent="0.35">
      <c r="A57" t="s">
        <v>1789</v>
      </c>
      <c r="C57">
        <f>D52/(SUM(C52:E52))</f>
        <v>0.26530612244897961</v>
      </c>
      <c r="D57">
        <f t="shared" si="0"/>
        <v>26.530612244897959</v>
      </c>
    </row>
    <row r="59" spans="1:11" x14ac:dyDescent="0.35">
      <c r="A59" s="9" t="s">
        <v>367</v>
      </c>
      <c r="B59" s="9" t="s">
        <v>366</v>
      </c>
    </row>
    <row r="60" spans="1:11" x14ac:dyDescent="0.35">
      <c r="A60" s="9" t="s">
        <v>373</v>
      </c>
      <c r="B60" s="9" t="s">
        <v>374</v>
      </c>
    </row>
    <row r="61" spans="1:11" x14ac:dyDescent="0.35">
      <c r="A61" s="9" t="s">
        <v>379</v>
      </c>
      <c r="B61" s="9" t="s">
        <v>381</v>
      </c>
    </row>
    <row r="62" spans="1:11" x14ac:dyDescent="0.35">
      <c r="A62" s="9" t="s">
        <v>380</v>
      </c>
      <c r="B62" s="9" t="s">
        <v>381</v>
      </c>
    </row>
    <row r="63" spans="1:11" x14ac:dyDescent="0.35">
      <c r="A63" s="9" t="s">
        <v>382</v>
      </c>
      <c r="B63" s="9" t="s">
        <v>383</v>
      </c>
    </row>
    <row r="64" spans="1:11" x14ac:dyDescent="0.35">
      <c r="A64" s="9" t="s">
        <v>153</v>
      </c>
      <c r="B64" s="9" t="s">
        <v>383</v>
      </c>
    </row>
    <row r="65" spans="1:2" x14ac:dyDescent="0.35">
      <c r="A65" s="9" t="s">
        <v>176</v>
      </c>
      <c r="B65" s="9" t="s">
        <v>383</v>
      </c>
    </row>
    <row r="66" spans="1:2" x14ac:dyDescent="0.35">
      <c r="A66" t="s">
        <v>486</v>
      </c>
      <c r="B66" t="s">
        <v>506</v>
      </c>
    </row>
    <row r="67" spans="1:2" x14ac:dyDescent="0.35">
      <c r="A67" t="s">
        <v>502</v>
      </c>
      <c r="B67" t="s">
        <v>506</v>
      </c>
    </row>
    <row r="68" spans="1:2" x14ac:dyDescent="0.35">
      <c r="A68" s="4" t="s">
        <v>542</v>
      </c>
      <c r="B68" t="s">
        <v>383</v>
      </c>
    </row>
    <row r="69" spans="1:2" x14ac:dyDescent="0.35">
      <c r="A69" s="4" t="s">
        <v>556</v>
      </c>
      <c r="B69" t="s">
        <v>383</v>
      </c>
    </row>
    <row r="70" spans="1:2" x14ac:dyDescent="0.35">
      <c r="A70" s="4" t="s">
        <v>561</v>
      </c>
      <c r="B70" t="s">
        <v>383</v>
      </c>
    </row>
    <row r="71" spans="1:2" x14ac:dyDescent="0.35">
      <c r="A71" s="4" t="s">
        <v>635</v>
      </c>
      <c r="B71" t="s">
        <v>383</v>
      </c>
    </row>
    <row r="72" spans="1:2" x14ac:dyDescent="0.35">
      <c r="A72" s="4" t="s">
        <v>644</v>
      </c>
      <c r="B72" t="s">
        <v>383</v>
      </c>
    </row>
    <row r="73" spans="1:2" x14ac:dyDescent="0.35">
      <c r="A73" s="4" t="s">
        <v>671</v>
      </c>
      <c r="B73" t="s">
        <v>383</v>
      </c>
    </row>
    <row r="74" spans="1:2" x14ac:dyDescent="0.35">
      <c r="A74" s="4" t="s">
        <v>705</v>
      </c>
      <c r="B74" t="s">
        <v>383</v>
      </c>
    </row>
    <row r="75" spans="1:2" x14ac:dyDescent="0.35">
      <c r="A75" s="4" t="s">
        <v>750</v>
      </c>
      <c r="B75" t="s">
        <v>753</v>
      </c>
    </row>
    <row r="76" spans="1:2" x14ac:dyDescent="0.35">
      <c r="A76" s="4" t="s">
        <v>761</v>
      </c>
      <c r="B76" t="s">
        <v>383</v>
      </c>
    </row>
    <row r="77" spans="1:2" x14ac:dyDescent="0.35">
      <c r="A77" s="4" t="s">
        <v>772</v>
      </c>
      <c r="B77" t="s">
        <v>776</v>
      </c>
    </row>
    <row r="78" spans="1:2" x14ac:dyDescent="0.35">
      <c r="A78" s="4" t="s">
        <v>778</v>
      </c>
      <c r="B78" t="s">
        <v>780</v>
      </c>
    </row>
    <row r="79" spans="1:2" x14ac:dyDescent="0.35">
      <c r="A79" s="4" t="s">
        <v>784</v>
      </c>
      <c r="B79" t="s">
        <v>786</v>
      </c>
    </row>
    <row r="80" spans="1:2" x14ac:dyDescent="0.35">
      <c r="A80" s="4" t="s">
        <v>811</v>
      </c>
      <c r="B80" t="s">
        <v>817</v>
      </c>
    </row>
    <row r="81" spans="1:2" x14ac:dyDescent="0.35">
      <c r="A81" s="12" t="s">
        <v>823</v>
      </c>
      <c r="B81" t="s">
        <v>383</v>
      </c>
    </row>
    <row r="82" spans="1:2" x14ac:dyDescent="0.35">
      <c r="A82" s="12" t="s">
        <v>836</v>
      </c>
      <c r="B82" t="s">
        <v>383</v>
      </c>
    </row>
    <row r="83" spans="1:2" x14ac:dyDescent="0.35">
      <c r="A83" s="12" t="s">
        <v>854</v>
      </c>
      <c r="B83" t="s">
        <v>383</v>
      </c>
    </row>
    <row r="84" spans="1:2" x14ac:dyDescent="0.35">
      <c r="A84" s="12" t="s">
        <v>868</v>
      </c>
      <c r="B84" t="s">
        <v>383</v>
      </c>
    </row>
    <row r="85" spans="1:2" x14ac:dyDescent="0.35">
      <c r="A85" s="12" t="s">
        <v>872</v>
      </c>
      <c r="B85" t="s">
        <v>383</v>
      </c>
    </row>
    <row r="86" spans="1:2" x14ac:dyDescent="0.35">
      <c r="A86" s="12" t="s">
        <v>881</v>
      </c>
      <c r="B86" t="s">
        <v>383</v>
      </c>
    </row>
    <row r="87" spans="1:2" x14ac:dyDescent="0.35">
      <c r="A87" s="12" t="s">
        <v>900</v>
      </c>
      <c r="B87" t="s">
        <v>383</v>
      </c>
    </row>
    <row r="88" spans="1:2" x14ac:dyDescent="0.35">
      <c r="A88" s="12" t="s">
        <v>903</v>
      </c>
      <c r="B88" t="s">
        <v>383</v>
      </c>
    </row>
    <row r="89" spans="1:2" x14ac:dyDescent="0.35">
      <c r="A89" s="12" t="s">
        <v>910</v>
      </c>
      <c r="B89" t="s">
        <v>776</v>
      </c>
    </row>
    <row r="90" spans="1:2" x14ac:dyDescent="0.35">
      <c r="A90" s="12" t="s">
        <v>921</v>
      </c>
      <c r="B90" t="s">
        <v>383</v>
      </c>
    </row>
    <row r="91" spans="1:2" x14ac:dyDescent="0.35">
      <c r="A91" s="12" t="s">
        <v>924</v>
      </c>
      <c r="B91" t="s">
        <v>383</v>
      </c>
    </row>
    <row r="92" spans="1:2" x14ac:dyDescent="0.35">
      <c r="A92" s="12" t="s">
        <v>940</v>
      </c>
      <c r="B92" t="s">
        <v>941</v>
      </c>
    </row>
    <row r="93" spans="1:2" x14ac:dyDescent="0.35">
      <c r="A93" s="12" t="s">
        <v>964</v>
      </c>
      <c r="B93" t="s">
        <v>975</v>
      </c>
    </row>
    <row r="94" spans="1:2" x14ac:dyDescent="0.35">
      <c r="A94" s="12" t="s">
        <v>979</v>
      </c>
      <c r="B94" s="11" t="s">
        <v>981</v>
      </c>
    </row>
    <row r="95" spans="1:2" x14ac:dyDescent="0.35">
      <c r="A95" s="12" t="s">
        <v>992</v>
      </c>
      <c r="B95" s="11" t="s">
        <v>997</v>
      </c>
    </row>
    <row r="96" spans="1:2" x14ac:dyDescent="0.35">
      <c r="A96" s="12" t="s">
        <v>1001</v>
      </c>
      <c r="B96" s="11" t="s">
        <v>1002</v>
      </c>
    </row>
    <row r="97" spans="1:2" x14ac:dyDescent="0.35">
      <c r="A97" s="12" t="s">
        <v>1023</v>
      </c>
      <c r="B97" s="11" t="s">
        <v>1027</v>
      </c>
    </row>
    <row r="98" spans="1:2" x14ac:dyDescent="0.35">
      <c r="A98" s="12" t="s">
        <v>1038</v>
      </c>
      <c r="B98" s="11" t="s">
        <v>1040</v>
      </c>
    </row>
    <row r="99" spans="1:2" x14ac:dyDescent="0.35">
      <c r="A99" s="12" t="s">
        <v>1043</v>
      </c>
      <c r="B99" t="s">
        <v>383</v>
      </c>
    </row>
    <row r="100" spans="1:2" x14ac:dyDescent="0.35">
      <c r="A100" s="12" t="s">
        <v>1049</v>
      </c>
      <c r="B100" t="s">
        <v>786</v>
      </c>
    </row>
    <row r="101" spans="1:2" x14ac:dyDescent="0.35">
      <c r="A101" s="12" t="s">
        <v>1053</v>
      </c>
      <c r="B101" s="11" t="s">
        <v>1063</v>
      </c>
    </row>
    <row r="102" spans="1:2" x14ac:dyDescent="0.35">
      <c r="A102" s="12" t="s">
        <v>1056</v>
      </c>
      <c r="B102" s="11" t="s">
        <v>1064</v>
      </c>
    </row>
    <row r="103" spans="1:2" x14ac:dyDescent="0.35">
      <c r="A103" s="12" t="s">
        <v>1060</v>
      </c>
      <c r="B103" s="11" t="s">
        <v>1064</v>
      </c>
    </row>
    <row r="104" spans="1:2" x14ac:dyDescent="0.35">
      <c r="A104" s="12" t="s">
        <v>1062</v>
      </c>
      <c r="B104" s="11" t="s">
        <v>1064</v>
      </c>
    </row>
    <row r="105" spans="1:2" x14ac:dyDescent="0.35">
      <c r="A105" s="12" t="s">
        <v>1100</v>
      </c>
      <c r="B105" s="11" t="s">
        <v>1104</v>
      </c>
    </row>
    <row r="106" spans="1:2" x14ac:dyDescent="0.35">
      <c r="A106" s="12" t="s">
        <v>1108</v>
      </c>
      <c r="B106" s="11" t="s">
        <v>1117</v>
      </c>
    </row>
    <row r="107" spans="1:2" x14ac:dyDescent="0.35">
      <c r="A107" s="12" t="s">
        <v>1118</v>
      </c>
      <c r="B107" s="11" t="s">
        <v>1027</v>
      </c>
    </row>
    <row r="108" spans="1:2" x14ac:dyDescent="0.35">
      <c r="A108" s="12" t="s">
        <v>1119</v>
      </c>
      <c r="B108" s="11" t="s">
        <v>1121</v>
      </c>
    </row>
    <row r="109" spans="1:2" x14ac:dyDescent="0.35">
      <c r="A109" s="12" t="s">
        <v>1128</v>
      </c>
      <c r="B109" s="11" t="s">
        <v>1129</v>
      </c>
    </row>
    <row r="110" spans="1:2" x14ac:dyDescent="0.35">
      <c r="A110" s="12" t="s">
        <v>1140</v>
      </c>
      <c r="B110" s="11" t="s">
        <v>1148</v>
      </c>
    </row>
    <row r="111" spans="1:2" x14ac:dyDescent="0.35">
      <c r="A111" s="12" t="s">
        <v>1147</v>
      </c>
      <c r="B111" s="11" t="s">
        <v>1149</v>
      </c>
    </row>
    <row r="112" spans="1:2" x14ac:dyDescent="0.35">
      <c r="A112" s="12" t="s">
        <v>1160</v>
      </c>
      <c r="B112" s="11" t="s">
        <v>1225</v>
      </c>
    </row>
    <row r="113" spans="1:2" x14ac:dyDescent="0.35">
      <c r="A113" s="12" t="s">
        <v>1170</v>
      </c>
      <c r="B113" s="11" t="s">
        <v>1172</v>
      </c>
    </row>
    <row r="114" spans="1:2" x14ac:dyDescent="0.35">
      <c r="A114" s="12" t="s">
        <v>1173</v>
      </c>
      <c r="B114" s="11" t="s">
        <v>1226</v>
      </c>
    </row>
    <row r="115" spans="1:2" x14ac:dyDescent="0.35">
      <c r="A115" s="12" t="s">
        <v>1181</v>
      </c>
      <c r="B115" s="11" t="s">
        <v>1188</v>
      </c>
    </row>
    <row r="116" spans="1:2" x14ac:dyDescent="0.35">
      <c r="A116" s="12" t="s">
        <v>1189</v>
      </c>
      <c r="B116" s="11" t="s">
        <v>1190</v>
      </c>
    </row>
    <row r="117" spans="1:2" x14ac:dyDescent="0.35">
      <c r="A117" s="12" t="s">
        <v>1191</v>
      </c>
      <c r="B117" s="11" t="s">
        <v>383</v>
      </c>
    </row>
    <row r="118" spans="1:2" x14ac:dyDescent="0.35">
      <c r="A118" s="12" t="s">
        <v>1192</v>
      </c>
      <c r="B118" s="11" t="s">
        <v>786</v>
      </c>
    </row>
    <row r="119" spans="1:2" x14ac:dyDescent="0.35">
      <c r="A119" s="12" t="s">
        <v>1224</v>
      </c>
      <c r="B119" s="11" t="s">
        <v>1228</v>
      </c>
    </row>
    <row r="120" spans="1:2" x14ac:dyDescent="0.35">
      <c r="A120" s="12" t="s">
        <v>1231</v>
      </c>
      <c r="B120" s="11" t="s">
        <v>1002</v>
      </c>
    </row>
    <row r="121" spans="1:2" x14ac:dyDescent="0.35">
      <c r="A121" s="12" t="s">
        <v>1233</v>
      </c>
      <c r="B121" s="11" t="s">
        <v>383</v>
      </c>
    </row>
    <row r="122" spans="1:2" x14ac:dyDescent="0.35">
      <c r="A122" s="12" t="s">
        <v>1234</v>
      </c>
      <c r="B122" s="11" t="s">
        <v>786</v>
      </c>
    </row>
    <row r="123" spans="1:2" x14ac:dyDescent="0.35">
      <c r="A123" s="12" t="s">
        <v>1240</v>
      </c>
      <c r="B123" s="11" t="s">
        <v>383</v>
      </c>
    </row>
    <row r="124" spans="1:2" x14ac:dyDescent="0.35">
      <c r="A124" s="12" t="s">
        <v>1243</v>
      </c>
      <c r="B124" s="11" t="s">
        <v>1250</v>
      </c>
    </row>
    <row r="125" spans="1:2" x14ac:dyDescent="0.35">
      <c r="A125" s="12" t="s">
        <v>1251</v>
      </c>
      <c r="B125" s="11" t="s">
        <v>1117</v>
      </c>
    </row>
    <row r="126" spans="1:2" x14ac:dyDescent="0.35">
      <c r="A126" s="12" t="s">
        <v>1254</v>
      </c>
      <c r="B126" s="11" t="s">
        <v>1117</v>
      </c>
    </row>
    <row r="127" spans="1:2" x14ac:dyDescent="0.35">
      <c r="A127" s="12" t="s">
        <v>1255</v>
      </c>
      <c r="B127" s="11" t="s">
        <v>1261</v>
      </c>
    </row>
    <row r="128" spans="1:2" x14ac:dyDescent="0.35">
      <c r="A128" s="12" t="s">
        <v>1265</v>
      </c>
      <c r="B128" s="4" t="s">
        <v>1267</v>
      </c>
    </row>
    <row r="129" spans="1:18" x14ac:dyDescent="0.35">
      <c r="A129" s="12" t="s">
        <v>1279</v>
      </c>
      <c r="B129" t="s">
        <v>1282</v>
      </c>
    </row>
    <row r="130" spans="1:18" x14ac:dyDescent="0.35">
      <c r="A130" s="12" t="s">
        <v>1303</v>
      </c>
      <c r="B130" t="s">
        <v>1306</v>
      </c>
    </row>
    <row r="131" spans="1:18" x14ac:dyDescent="0.35">
      <c r="A131" s="12" t="s">
        <v>1324</v>
      </c>
      <c r="B131" t="s">
        <v>1117</v>
      </c>
    </row>
    <row r="132" spans="1:18" x14ac:dyDescent="0.35">
      <c r="A132" s="12" t="s">
        <v>1346</v>
      </c>
      <c r="B132" t="s">
        <v>1348</v>
      </c>
    </row>
    <row r="133" spans="1:18" x14ac:dyDescent="0.35">
      <c r="A133" s="4" t="s">
        <v>1378</v>
      </c>
      <c r="B133" s="4" t="s">
        <v>1384</v>
      </c>
    </row>
    <row r="134" spans="1:18" x14ac:dyDescent="0.35">
      <c r="A134" t="s">
        <v>1567</v>
      </c>
      <c r="B134" t="s">
        <v>1630</v>
      </c>
    </row>
    <row r="135" spans="1:18" x14ac:dyDescent="0.35">
      <c r="A135" t="s">
        <v>1593</v>
      </c>
      <c r="B135" t="s">
        <v>1631</v>
      </c>
    </row>
    <row r="136" spans="1:18" x14ac:dyDescent="0.35">
      <c r="A136" t="s">
        <v>1633</v>
      </c>
      <c r="B136" t="s">
        <v>1634</v>
      </c>
    </row>
    <row r="137" spans="1:18" x14ac:dyDescent="0.35">
      <c r="A137" t="s">
        <v>1665</v>
      </c>
      <c r="B137" s="11" t="s">
        <v>1666</v>
      </c>
    </row>
    <row r="139" spans="1:18" x14ac:dyDescent="0.35">
      <c r="A139" t="s">
        <v>1827</v>
      </c>
    </row>
    <row r="140" spans="1:18" x14ac:dyDescent="0.35">
      <c r="A140">
        <v>83</v>
      </c>
    </row>
    <row r="142" spans="1:18" x14ac:dyDescent="0.35">
      <c r="A142" s="7" t="s">
        <v>1810</v>
      </c>
      <c r="K142" t="s">
        <v>1794</v>
      </c>
    </row>
    <row r="143" spans="1:18" x14ac:dyDescent="0.35">
      <c r="G143" t="s">
        <v>1795</v>
      </c>
      <c r="I143" t="s">
        <v>1828</v>
      </c>
      <c r="K143">
        <f>22+31+62</f>
        <v>115</v>
      </c>
      <c r="N143" t="s">
        <v>1812</v>
      </c>
      <c r="R143">
        <v>325</v>
      </c>
    </row>
    <row r="144" spans="1:18" x14ac:dyDescent="0.35">
      <c r="A144" t="s">
        <v>1790</v>
      </c>
      <c r="B144">
        <v>206</v>
      </c>
      <c r="C144">
        <f>(B144/245)*100</f>
        <v>84.08163265306122</v>
      </c>
      <c r="G144" t="s">
        <v>1796</v>
      </c>
      <c r="I144">
        <v>45</v>
      </c>
      <c r="K144">
        <v>45</v>
      </c>
    </row>
    <row r="145" spans="1:11" x14ac:dyDescent="0.35">
      <c r="A145" t="s">
        <v>1791</v>
      </c>
      <c r="B145">
        <v>24</v>
      </c>
      <c r="C145">
        <f>(B145/245)*100</f>
        <v>9.795918367346939</v>
      </c>
      <c r="G145" t="s">
        <v>1797</v>
      </c>
      <c r="I145">
        <v>84</v>
      </c>
      <c r="J145">
        <v>87</v>
      </c>
      <c r="K145">
        <v>171</v>
      </c>
    </row>
    <row r="146" spans="1:11" x14ac:dyDescent="0.35">
      <c r="A146" t="s">
        <v>1792</v>
      </c>
      <c r="B146">
        <v>11</v>
      </c>
      <c r="C146">
        <f>(B146/245)*100</f>
        <v>4.4897959183673466</v>
      </c>
      <c r="I146">
        <f>22+31+62+45+84</f>
        <v>244</v>
      </c>
    </row>
    <row r="147" spans="1:11" x14ac:dyDescent="0.35">
      <c r="A147" t="s">
        <v>1793</v>
      </c>
      <c r="B147">
        <v>5</v>
      </c>
      <c r="C147">
        <f>(B147/245)*100</f>
        <v>2.0408163265306123</v>
      </c>
    </row>
    <row r="148" spans="1:11" x14ac:dyDescent="0.35">
      <c r="A148" t="s">
        <v>1794</v>
      </c>
      <c r="B148">
        <f>SUM(B144:B147)</f>
        <v>246</v>
      </c>
    </row>
    <row r="150" spans="1:11" x14ac:dyDescent="0.35">
      <c r="A150" s="7" t="s">
        <v>1811</v>
      </c>
    </row>
    <row r="152" spans="1:11" x14ac:dyDescent="0.35">
      <c r="A152" t="s">
        <v>1790</v>
      </c>
      <c r="B152">
        <v>285</v>
      </c>
      <c r="C152">
        <f>(B152/$B$156)*100</f>
        <v>87.692307692307693</v>
      </c>
      <c r="F152" t="s">
        <v>1826</v>
      </c>
    </row>
    <row r="153" spans="1:11" x14ac:dyDescent="0.35">
      <c r="A153" t="s">
        <v>1791</v>
      </c>
      <c r="B153">
        <v>24</v>
      </c>
      <c r="C153">
        <f t="shared" ref="C153:C155" si="1">(B153/$B$156)*100</f>
        <v>7.384615384615385</v>
      </c>
    </row>
    <row r="154" spans="1:11" x14ac:dyDescent="0.35">
      <c r="A154" t="s">
        <v>1792</v>
      </c>
      <c r="B154">
        <v>11</v>
      </c>
      <c r="C154">
        <f t="shared" si="1"/>
        <v>3.3846153846153846</v>
      </c>
    </row>
    <row r="155" spans="1:11" x14ac:dyDescent="0.35">
      <c r="A155" t="s">
        <v>1793</v>
      </c>
      <c r="B155">
        <v>5</v>
      </c>
      <c r="C155">
        <f t="shared" si="1"/>
        <v>1.5384615384615385</v>
      </c>
    </row>
    <row r="156" spans="1:11" x14ac:dyDescent="0.35">
      <c r="A156" t="s">
        <v>1794</v>
      </c>
      <c r="B156">
        <f>SUM(B152:B155)</f>
        <v>325</v>
      </c>
    </row>
  </sheetData>
  <conditionalFormatting sqref="A52:A1048576 A1:A41">
    <cfRule type="duplicateValues" dxfId="3" priority="4"/>
  </conditionalFormatting>
  <conditionalFormatting sqref="A147">
    <cfRule type="duplicateValues" dxfId="2" priority="3"/>
  </conditionalFormatting>
  <conditionalFormatting sqref="A47">
    <cfRule type="duplicateValues" dxfId="1" priority="2"/>
  </conditionalFormatting>
  <conditionalFormatting sqref="A50">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A39" sqref="A39"/>
    </sheetView>
  </sheetViews>
  <sheetFormatPr defaultRowHeight="14.5" x14ac:dyDescent="0.35"/>
  <cols>
    <col min="1" max="1" width="66.81640625" customWidth="1"/>
  </cols>
  <sheetData>
    <row r="1" spans="1:2" s="7" customFormat="1" x14ac:dyDescent="0.35">
      <c r="A1" s="7" t="s">
        <v>1</v>
      </c>
      <c r="B1" s="7" t="s">
        <v>1628</v>
      </c>
    </row>
    <row r="2" spans="1:2" x14ac:dyDescent="0.35">
      <c r="A2" s="9" t="s">
        <v>368</v>
      </c>
      <c r="B2" t="s">
        <v>1636</v>
      </c>
    </row>
    <row r="3" spans="1:2" x14ac:dyDescent="0.35">
      <c r="A3" s="9" t="s">
        <v>84</v>
      </c>
      <c r="B3" t="s">
        <v>1637</v>
      </c>
    </row>
    <row r="4" spans="1:2" x14ac:dyDescent="0.35">
      <c r="A4" s="9" t="s">
        <v>117</v>
      </c>
      <c r="B4" t="s">
        <v>1638</v>
      </c>
    </row>
    <row r="5" spans="1:2" x14ac:dyDescent="0.35">
      <c r="A5" s="9" t="s">
        <v>154</v>
      </c>
      <c r="B5" t="s">
        <v>1639</v>
      </c>
    </row>
    <row r="6" spans="1:2" x14ac:dyDescent="0.35">
      <c r="A6" s="9" t="s">
        <v>265</v>
      </c>
      <c r="B6" t="s">
        <v>1640</v>
      </c>
    </row>
    <row r="7" spans="1:2" x14ac:dyDescent="0.35">
      <c r="A7" s="9" t="s">
        <v>287</v>
      </c>
      <c r="B7" t="s">
        <v>1641</v>
      </c>
    </row>
    <row r="8" spans="1:2" x14ac:dyDescent="0.35">
      <c r="A8" t="s">
        <v>358</v>
      </c>
      <c r="B8" t="s">
        <v>1642</v>
      </c>
    </row>
    <row r="9" spans="1:2" x14ac:dyDescent="0.35">
      <c r="A9" t="s">
        <v>425</v>
      </c>
      <c r="B9" t="s">
        <v>1643</v>
      </c>
    </row>
    <row r="10" spans="1:2" x14ac:dyDescent="0.35">
      <c r="A10" t="s">
        <v>444</v>
      </c>
      <c r="B10" s="11" t="s">
        <v>1644</v>
      </c>
    </row>
    <row r="11" spans="1:2" x14ac:dyDescent="0.35">
      <c r="A11" t="s">
        <v>473</v>
      </c>
      <c r="B11" s="11" t="s">
        <v>1645</v>
      </c>
    </row>
    <row r="12" spans="1:2" x14ac:dyDescent="0.35">
      <c r="A12" s="4" t="s">
        <v>569</v>
      </c>
      <c r="B12" s="11" t="s">
        <v>1646</v>
      </c>
    </row>
    <row r="13" spans="1:2" x14ac:dyDescent="0.35">
      <c r="A13" s="4" t="s">
        <v>657</v>
      </c>
      <c r="B13" s="11" t="s">
        <v>1647</v>
      </c>
    </row>
    <row r="14" spans="1:2" x14ac:dyDescent="0.35">
      <c r="A14" s="4" t="s">
        <v>707</v>
      </c>
      <c r="B14" s="11" t="s">
        <v>1648</v>
      </c>
    </row>
    <row r="15" spans="1:2" x14ac:dyDescent="0.35">
      <c r="A15" s="12" t="s">
        <v>1033</v>
      </c>
      <c r="B15" s="11" t="s">
        <v>1649</v>
      </c>
    </row>
    <row r="16" spans="1:2" x14ac:dyDescent="0.35">
      <c r="A16" s="12" t="s">
        <v>1065</v>
      </c>
      <c r="B16" s="11" t="s">
        <v>1650</v>
      </c>
    </row>
    <row r="17" spans="1:2" x14ac:dyDescent="0.35">
      <c r="A17" s="12" t="s">
        <v>1078</v>
      </c>
      <c r="B17" s="11" t="s">
        <v>1651</v>
      </c>
    </row>
    <row r="18" spans="1:2" x14ac:dyDescent="0.35">
      <c r="A18" s="12" t="s">
        <v>1081</v>
      </c>
      <c r="B18" s="11" t="s">
        <v>1652</v>
      </c>
    </row>
    <row r="19" spans="1:2" x14ac:dyDescent="0.35">
      <c r="A19" s="12" t="s">
        <v>1130</v>
      </c>
      <c r="B19" s="11" t="s">
        <v>1139</v>
      </c>
    </row>
    <row r="20" spans="1:2" s="4" customFormat="1" x14ac:dyDescent="0.35">
      <c r="A20" s="12" t="s">
        <v>1156</v>
      </c>
      <c r="B20" s="20" t="s">
        <v>1664</v>
      </c>
    </row>
    <row r="21" spans="1:2" x14ac:dyDescent="0.35">
      <c r="A21" s="12" t="s">
        <v>1160</v>
      </c>
      <c r="B21" s="11" t="s">
        <v>1653</v>
      </c>
    </row>
    <row r="22" spans="1:2" x14ac:dyDescent="0.35">
      <c r="A22" s="12" t="s">
        <v>1168</v>
      </c>
      <c r="B22" s="11" t="s">
        <v>1654</v>
      </c>
    </row>
    <row r="23" spans="1:2" x14ac:dyDescent="0.35">
      <c r="A23" s="12" t="s">
        <v>1178</v>
      </c>
      <c r="B23" s="11" t="s">
        <v>1668</v>
      </c>
    </row>
    <row r="24" spans="1:2" x14ac:dyDescent="0.35">
      <c r="A24" s="12" t="s">
        <v>1656</v>
      </c>
      <c r="B24" s="11" t="s">
        <v>1657</v>
      </c>
    </row>
    <row r="25" spans="1:2" x14ac:dyDescent="0.35">
      <c r="A25" s="12" t="s">
        <v>1288</v>
      </c>
      <c r="B25" t="s">
        <v>1302</v>
      </c>
    </row>
    <row r="26" spans="1:2" x14ac:dyDescent="0.35">
      <c r="A26" s="12" t="s">
        <v>1351</v>
      </c>
      <c r="B26" s="11" t="s">
        <v>1658</v>
      </c>
    </row>
    <row r="27" spans="1:2" x14ac:dyDescent="0.35">
      <c r="A27" t="s">
        <v>1390</v>
      </c>
      <c r="B27" s="11" t="s">
        <v>1659</v>
      </c>
    </row>
    <row r="28" spans="1:2" x14ac:dyDescent="0.35">
      <c r="A28" t="s">
        <v>1415</v>
      </c>
      <c r="B28" s="11" t="s">
        <v>1660</v>
      </c>
    </row>
    <row r="29" spans="1:2" x14ac:dyDescent="0.35">
      <c r="A29" t="s">
        <v>1461</v>
      </c>
      <c r="B29" t="s">
        <v>1432</v>
      </c>
    </row>
    <row r="30" spans="1:2" x14ac:dyDescent="0.35">
      <c r="A30" t="s">
        <v>1462</v>
      </c>
      <c r="B30" t="s">
        <v>1661</v>
      </c>
    </row>
    <row r="31" spans="1:2" x14ac:dyDescent="0.35">
      <c r="A31" t="s">
        <v>1593</v>
      </c>
      <c r="B31" t="s">
        <v>1662</v>
      </c>
    </row>
    <row r="32" spans="1:2" x14ac:dyDescent="0.35">
      <c r="A32" t="s">
        <v>1599</v>
      </c>
      <c r="B32" t="s">
        <v>1663</v>
      </c>
    </row>
    <row r="33" spans="1:2" x14ac:dyDescent="0.35">
      <c r="A33" t="s">
        <v>1625</v>
      </c>
      <c r="B33" t="s">
        <v>1649</v>
      </c>
    </row>
    <row r="34" spans="1:2" x14ac:dyDescent="0.35">
      <c r="A34" t="s">
        <v>1665</v>
      </c>
      <c r="B34" s="11" t="s">
        <v>1667</v>
      </c>
    </row>
    <row r="35" spans="1:2" x14ac:dyDescent="0.35">
      <c r="A35" s="12" t="s">
        <v>1346</v>
      </c>
      <c r="B35" s="11" t="s">
        <v>1669</v>
      </c>
    </row>
    <row r="36" spans="1:2" x14ac:dyDescent="0.35">
      <c r="A36" s="12" t="s">
        <v>1561</v>
      </c>
      <c r="B36" s="11" t="s">
        <v>1671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Abundance data</vt:lpstr>
      <vt:lpstr>trends</vt:lpstr>
      <vt:lpstr>Sheet1</vt:lpstr>
      <vt:lpstr>Trend methods</vt:lpstr>
    </vt:vector>
  </TitlesOfParts>
  <Company>NMFS NOAA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Amber.Bellamy</dc:creator>
  <cp:lastModifiedBy>Zachary Schakner</cp:lastModifiedBy>
  <dcterms:created xsi:type="dcterms:W3CDTF">2017-03-20T15:52:23Z</dcterms:created>
  <dcterms:modified xsi:type="dcterms:W3CDTF">2019-09-04T14:10:45Z</dcterms:modified>
</cp:coreProperties>
</file>