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E:\"/>
    </mc:Choice>
  </mc:AlternateContent>
  <xr:revisionPtr revIDLastSave="0" documentId="13_ncr:1_{CAB2CEB5-2018-46CD-8031-FF1706A63AD2}" xr6:coauthVersionLast="47" xr6:coauthVersionMax="47" xr10:uidLastSave="{00000000-0000-0000-0000-000000000000}"/>
  <bookViews>
    <workbookView xWindow="-110" yWindow="-110" windowWidth="19420" windowHeight="10560" firstSheet="3" activeTab="8" xr2:uid="{00000000-000D-0000-FFFF-FFFF00000000}"/>
  </bookViews>
  <sheets>
    <sheet name="Data" sheetId="1" r:id="rId1"/>
    <sheet name="Profit &amp; Sales" sheetId="3" r:id="rId2"/>
    <sheet name="Category Profit" sheetId="4" r:id="rId3"/>
    <sheet name="Category Sales" sheetId="5" r:id="rId4"/>
    <sheet name="State Sales" sheetId="6" r:id="rId5"/>
    <sheet name="Top 5 SubCategories" sheetId="7" r:id="rId6"/>
    <sheet name="KPI" sheetId="8" r:id="rId7"/>
    <sheet name="KPI YoY" sheetId="9" r:id="rId8"/>
    <sheet name="Dashboard" sheetId="10" r:id="rId9"/>
  </sheets>
  <definedNames>
    <definedName name="_xlchart.v1.0" hidden="1">'Category Profit'!$D$4:$D$7</definedName>
    <definedName name="_xlchart.v1.1" hidden="1">'Category Profit'!$E$3</definedName>
    <definedName name="_xlchart.v1.11" hidden="1">'Category Profit'!$D$4:$D$7</definedName>
    <definedName name="_xlchart.v1.12" hidden="1">'Category Profit'!$E$3</definedName>
    <definedName name="_xlchart.v1.13" hidden="1">'Category Profit'!$E$4:$E$7</definedName>
    <definedName name="_xlchart.v1.2" hidden="1">'Category Profit'!$E$4:$E$7</definedName>
    <definedName name="_xlchart.v5.10" hidden="1">'State Sales'!$E$4:$E$52</definedName>
    <definedName name="_xlchart.v5.3" hidden="1">'State Sales'!$D$3</definedName>
    <definedName name="_xlchart.v5.4" hidden="1">'State Sales'!$D$4:$D$52</definedName>
    <definedName name="_xlchart.v5.5" hidden="1">'State Sales'!$E$3</definedName>
    <definedName name="_xlchart.v5.6" hidden="1">'State Sales'!$E$4:$E$52</definedName>
    <definedName name="_xlchart.v5.7" hidden="1">'State Sales'!$D$3</definedName>
    <definedName name="_xlchart.v5.8" hidden="1">'State Sales'!$D$4:$D$52</definedName>
    <definedName name="_xlchart.v5.9" hidden="1">'State Sales'!$E$3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7" i="4"/>
  <c r="D6" i="4"/>
  <c r="D5" i="4"/>
  <c r="D4" i="4"/>
  <c r="E47" i="6"/>
  <c r="K17" i="8"/>
  <c r="E9" i="9"/>
  <c r="C9" i="9"/>
  <c r="N17" i="8"/>
  <c r="E51" i="6"/>
  <c r="E43" i="6"/>
  <c r="E39" i="6"/>
  <c r="E35" i="6"/>
  <c r="E31" i="6"/>
  <c r="E27" i="6"/>
  <c r="E23" i="6"/>
  <c r="E19" i="6"/>
  <c r="E15" i="6"/>
  <c r="E11" i="6"/>
  <c r="E7" i="6"/>
  <c r="E7" i="4"/>
  <c r="F9" i="9"/>
  <c r="H17" i="8"/>
  <c r="E50" i="6"/>
  <c r="E46" i="6"/>
  <c r="E42" i="6"/>
  <c r="E38" i="6"/>
  <c r="E34" i="6"/>
  <c r="E30" i="6"/>
  <c r="E26" i="6"/>
  <c r="E22" i="6"/>
  <c r="E18" i="6"/>
  <c r="E14" i="6"/>
  <c r="E10" i="6"/>
  <c r="E6" i="6"/>
  <c r="E6" i="4"/>
  <c r="D9" i="9"/>
  <c r="E17" i="8"/>
  <c r="B17" i="8"/>
  <c r="E49" i="6"/>
  <c r="E45" i="6"/>
  <c r="E41" i="6"/>
  <c r="E37" i="6"/>
  <c r="E33" i="6"/>
  <c r="E29" i="6"/>
  <c r="E25" i="6"/>
  <c r="E21" i="6"/>
  <c r="E17" i="6"/>
  <c r="E13" i="6"/>
  <c r="E9" i="6"/>
  <c r="E5" i="6"/>
  <c r="E5" i="4"/>
  <c r="B9" i="9"/>
  <c r="E52" i="6"/>
  <c r="E48" i="6"/>
  <c r="E44" i="6"/>
  <c r="E40" i="6"/>
  <c r="E36" i="6"/>
  <c r="E32" i="6"/>
  <c r="E28" i="6"/>
  <c r="E24" i="6"/>
  <c r="E20" i="6"/>
  <c r="E16" i="6"/>
  <c r="E12" i="6"/>
  <c r="E8" i="6"/>
  <c r="E4" i="6"/>
  <c r="E4" i="4"/>
  <c r="E53" i="6" l="1"/>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<sst xmlns="http://schemas.openxmlformats.org/spreadsheetml/2006/main" count="130128" uniqueCount="10951">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</sst>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0"/>
    <numFmt numFmtId="166" formatCode="&quot;$&quot;#,##0.00"/>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44" fontId="3"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6" fontId="0" fillId="0" borderId="0" xfId="0" applyNumberFormat="1"/>
    <xf numFmtId="165" fontId="0" fillId="0" borderId="6" xfId="0" applyNumberFormat="1" applyBorder="1"/>
    <xf numFmtId="165" fontId="0" fillId="0" borderId="8" xfId="0" applyNumberFormat="1" applyBorder="1"/>
    <xf numFmtId="165" fontId="0" fillId="0" borderId="0" xfId="0" applyNumberFormat="1"/>
    <xf numFmtId="0" fontId="0" fillId="0" borderId="2" xfId="0" applyBorder="1" applyAlignment="1">
      <alignment horizontal="left"/>
    </xf>
    <xf numFmtId="0" fontId="1" fillId="0" borderId="0" xfId="0" applyFont="1"/>
    <xf numFmtId="44" fontId="0" fillId="0" borderId="0" xfId="1" applyFont="1"/>
    <xf numFmtId="165" fontId="0" fillId="0" borderId="0" xfId="1" applyNumberFormat="1" applyFont="1"/>
    <xf numFmtId="10" fontId="0" fillId="0" borderId="3" xfId="0" applyNumberFormat="1" applyBorder="1"/>
    <xf numFmtId="10" fontId="0" fillId="0" borderId="4" xfId="0" applyNumberFormat="1" applyBorder="1"/>
    <xf numFmtId="10" fontId="0" fillId="0" borderId="5" xfId="0" applyNumberFormat="1" applyBorder="1"/>
    <xf numFmtId="165" fontId="1" fillId="0" borderId="0" xfId="0" applyNumberFormat="1" applyFont="1"/>
    <xf numFmtId="167" fontId="0" fillId="0" borderId="0" xfId="0" applyNumberFormat="1"/>
    <xf numFmtId="10" fontId="0" fillId="0" borderId="0" xfId="0" applyNumberFormat="1"/>
    <xf numFmtId="0" fontId="0" fillId="0" borderId="9" xfId="0" applyBorder="1"/>
    <xf numFmtId="164" fontId="5" fillId="0" borderId="0" xfId="0" applyNumberFormat="1" applyFont="1" applyAlignment="1">
      <alignment horizontal="center" vertical="center"/>
    </xf>
    <xf numFmtId="0" fontId="0" fillId="0" borderId="12" xfId="0" applyBorder="1" applyAlignment="1">
      <alignment horizontal="left"/>
    </xf>
    <xf numFmtId="0" fontId="0" fillId="0" borderId="2"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4" xfId="0" applyBorder="1"/>
    <xf numFmtId="0" fontId="0" fillId="0" borderId="5" xfId="0" applyBorder="1"/>
  </cellXfs>
  <cellStyles count="2">
    <cellStyle name="Currency" xfId="1" builtinId="4"/>
    <cellStyle name="Normal" xfId="0" builtinId="0"/>
  </cellStyles>
  <dxfs count="21">
    <dxf>
      <numFmt numFmtId="14" formatCode="0.00%"/>
    </dxf>
    <dxf>
      <numFmt numFmtId="165" formatCode="&quot;$&quot;#,##0"/>
    </dxf>
    <dxf>
      <numFmt numFmtId="165" formatCode="&quot;$&quot;#,##0"/>
    </dxf>
    <dxf>
      <numFmt numFmtId="168" formatCode="&quot;$&quot;#,###\K"/>
    </dxf>
    <dxf>
      <numFmt numFmtId="165" formatCode="&quot;$&quot;#,##0"/>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numFmt numFmtId="168" formatCode="&quot;$&quot;#,###\K"/>
    </dxf>
    <dxf>
      <font>
        <color theme="2"/>
      </font>
      <border diagonalUp="1">
        <bottom style="thin">
          <color theme="3" tint="0.499984740745262"/>
        </bottom>
        <diagonal style="thin">
          <color theme="3" tint="0.499984740745262"/>
        </diagonal>
        <vertical/>
        <horizontal/>
      </border>
    </dxf>
    <dxf>
      <font>
        <sz val="9"/>
        <color theme="0"/>
      </font>
      <fill>
        <patternFill>
          <bgColor theme="3"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20"/>
      <tableStyleElement type="firstRowStripe" dxfId="19"/>
      <tableStyleElement type="secondRowStripe" dxfId="18"/>
    </tableStyle>
    <tableStyle name="Ecommerce Filters" pivot="0" table="0" count="10" xr9:uid="{A8282956-7A31-432C-98B9-7F409FE2E4FB}">
      <tableStyleElement type="wholeTable" dxfId="17"/>
      <tableStyleElement type="headerRow" dxfId="16"/>
    </tableStyle>
  </tableStyles>
  <colors>
    <mruColors>
      <color rgb="FFFFFFFF"/>
      <color rgb="FF000000"/>
      <color rgb="FF20386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34998626667073579"/>
            </patternFill>
          </fill>
          <border diagonalUp="1" diagonalDown="1">
            <left style="thin">
              <color auto="1"/>
            </left>
            <right style="thin">
              <color auto="1"/>
            </right>
            <top style="thin">
              <color auto="1"/>
            </top>
            <bottom style="thin">
              <color auto="1"/>
            </bottom>
            <diagonal style="thin">
              <color auto="1"/>
            </diagonal>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commerce Filt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 &amp; Sales!PivotTable1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 &amp; Sales'!$C$3</c:f>
              <c:strCache>
                <c:ptCount val="1"/>
                <c:pt idx="0">
                  <c:v>Sum of Profit</c:v>
                </c:pt>
              </c:strCache>
            </c:strRef>
          </c:tx>
          <c:spPr>
            <a:solidFill>
              <a:schemeClr val="accent2"/>
            </a:solidFill>
            <a:ln>
              <a:noFill/>
            </a:ln>
            <a:effectLst/>
          </c:spPr>
          <c:cat>
            <c:strRef>
              <c:f>'Profit &amp;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84D-4479-BEC5-D7FD6316D2F0}"/>
            </c:ext>
          </c:extLst>
        </c:ser>
        <c:dLbls>
          <c:showLegendKey val="0"/>
          <c:showVal val="0"/>
          <c:showCatName val="0"/>
          <c:showSerName val="0"/>
          <c:showPercent val="0"/>
          <c:showBubbleSize val="0"/>
        </c:dLbls>
        <c:axId val="1054128495"/>
        <c:axId val="717327775"/>
      </c:areaChart>
      <c:barChart>
        <c:barDir val="col"/>
        <c:grouping val="clustered"/>
        <c:varyColors val="0"/>
        <c:ser>
          <c:idx val="0"/>
          <c:order val="0"/>
          <c:tx>
            <c:strRef>
              <c:f>'Profit &amp; Sales'!$B$3</c:f>
              <c:strCache>
                <c:ptCount val="1"/>
                <c:pt idx="0">
                  <c:v>Sum of Sales</c:v>
                </c:pt>
              </c:strCache>
            </c:strRef>
          </c:tx>
          <c:spPr>
            <a:solidFill>
              <a:schemeClr val="accent1"/>
            </a:solidFill>
            <a:ln>
              <a:noFill/>
            </a:ln>
            <a:effectLst/>
          </c:spPr>
          <c:invertIfNegative val="0"/>
          <c:cat>
            <c:strRef>
              <c:f>'Profit &amp;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84D-4479-BEC5-D7FD6316D2F0}"/>
            </c:ext>
          </c:extLst>
        </c:ser>
        <c:dLbls>
          <c:showLegendKey val="0"/>
          <c:showVal val="0"/>
          <c:showCatName val="0"/>
          <c:showSerName val="0"/>
          <c:showPercent val="0"/>
          <c:showBubbleSize val="0"/>
        </c:dLbls>
        <c:gapWidth val="219"/>
        <c:overlap val="-27"/>
        <c:axId val="1056354911"/>
        <c:axId val="717319135"/>
      </c:barChart>
      <c:catAx>
        <c:axId val="105635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717319135"/>
        <c:crosses val="autoZero"/>
        <c:auto val="1"/>
        <c:lblAlgn val="ctr"/>
        <c:lblOffset val="100"/>
        <c:noMultiLvlLbl val="0"/>
      </c:catAx>
      <c:valAx>
        <c:axId val="7173191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solidFill>
              <a:schemeClr val="bg1">
                <a:alpha val="91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56354911"/>
        <c:crosses val="autoZero"/>
        <c:crossBetween val="between"/>
      </c:valAx>
      <c:valAx>
        <c:axId val="717327775"/>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54128495"/>
        <c:crosses val="max"/>
        <c:crossBetween val="between"/>
      </c:valAx>
      <c:catAx>
        <c:axId val="1054128495"/>
        <c:scaling>
          <c:orientation val="minMax"/>
        </c:scaling>
        <c:delete val="1"/>
        <c:axPos val="b"/>
        <c:numFmt formatCode="General" sourceLinked="1"/>
        <c:majorTickMark val="out"/>
        <c:minorTickMark val="none"/>
        <c:tickLblPos val="nextTo"/>
        <c:crossAx val="7173277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alpha val="91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'Category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6D-4779-9B8F-BEBBDEA676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6D-4779-9B8F-BEBBDEA676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6D-4779-9B8F-BEBBDEA676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6C2-41AB-88C7-2DF7FDB2913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9DE-4F1D-89C8-9BF6BC998271}"/>
            </c:ext>
          </c:extLst>
        </c:ser>
        <c:dLbls>
          <c:showLegendKey val="0"/>
          <c:showVal val="0"/>
          <c:showCatName val="0"/>
          <c:showSerName val="0"/>
          <c:showPercent val="0"/>
          <c:showBubbleSize val="0"/>
        </c:dLbls>
        <c:gapWidth val="182"/>
        <c:axId val="2038000863"/>
        <c:axId val="1429955071"/>
      </c:barChart>
      <c:catAx>
        <c:axId val="203800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429955071"/>
        <c:crosses val="autoZero"/>
        <c:auto val="1"/>
        <c:lblAlgn val="ctr"/>
        <c:lblOffset val="100"/>
        <c:noMultiLvlLbl val="0"/>
      </c:catAx>
      <c:valAx>
        <c:axId val="1429955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03800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19050"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B2D-4BB2-B885-ABAED476D7DC}"/>
            </c:ext>
          </c:extLst>
        </c:ser>
        <c:dLbls>
          <c:showLegendKey val="0"/>
          <c:showVal val="0"/>
          <c:showCatName val="0"/>
          <c:showSerName val="0"/>
          <c:showPercent val="0"/>
          <c:showBubbleSize val="0"/>
        </c:dLbls>
        <c:smooth val="0"/>
        <c:axId val="2038535279"/>
        <c:axId val="1429917151"/>
      </c:lineChart>
      <c:catAx>
        <c:axId val="2038535279"/>
        <c:scaling>
          <c:orientation val="minMax"/>
        </c:scaling>
        <c:delete val="1"/>
        <c:axPos val="b"/>
        <c:numFmt formatCode="General" sourceLinked="1"/>
        <c:majorTickMark val="none"/>
        <c:minorTickMark val="none"/>
        <c:tickLblPos val="nextTo"/>
        <c:crossAx val="1429917151"/>
        <c:crosses val="autoZero"/>
        <c:auto val="1"/>
        <c:lblAlgn val="ctr"/>
        <c:lblOffset val="100"/>
        <c:noMultiLvlLbl val="0"/>
      </c:catAx>
      <c:valAx>
        <c:axId val="1429917151"/>
        <c:scaling>
          <c:orientation val="minMax"/>
        </c:scaling>
        <c:delete val="1"/>
        <c:axPos val="l"/>
        <c:numFmt formatCode="General" sourceLinked="1"/>
        <c:majorTickMark val="none"/>
        <c:minorTickMark val="none"/>
        <c:tickLblPos val="nextTo"/>
        <c:crossAx val="20385352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48-4D65-A4D7-EA23F81D45D4}"/>
            </c:ext>
          </c:extLst>
        </c:ser>
        <c:dLbls>
          <c:showLegendKey val="0"/>
          <c:showVal val="0"/>
          <c:showCatName val="0"/>
          <c:showSerName val="0"/>
          <c:showPercent val="0"/>
          <c:showBubbleSize val="0"/>
        </c:dLbls>
        <c:smooth val="0"/>
        <c:axId val="2038583071"/>
        <c:axId val="1429831711"/>
      </c:lineChart>
      <c:catAx>
        <c:axId val="2038583071"/>
        <c:scaling>
          <c:orientation val="minMax"/>
        </c:scaling>
        <c:delete val="1"/>
        <c:axPos val="b"/>
        <c:numFmt formatCode="General" sourceLinked="1"/>
        <c:majorTickMark val="none"/>
        <c:minorTickMark val="none"/>
        <c:tickLblPos val="nextTo"/>
        <c:crossAx val="1429831711"/>
        <c:crosses val="autoZero"/>
        <c:auto val="1"/>
        <c:lblAlgn val="ctr"/>
        <c:lblOffset val="100"/>
        <c:noMultiLvlLbl val="0"/>
      </c:catAx>
      <c:valAx>
        <c:axId val="1429831711"/>
        <c:scaling>
          <c:orientation val="minMax"/>
        </c:scaling>
        <c:delete val="1"/>
        <c:axPos val="l"/>
        <c:numFmt formatCode="General" sourceLinked="1"/>
        <c:majorTickMark val="none"/>
        <c:minorTickMark val="none"/>
        <c:tickLblPos val="nextTo"/>
        <c:crossAx val="203858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21A-479E-A348-ABF4AEC1B0A7}"/>
            </c:ext>
          </c:extLst>
        </c:ser>
        <c:dLbls>
          <c:showLegendKey val="0"/>
          <c:showVal val="0"/>
          <c:showCatName val="0"/>
          <c:showSerName val="0"/>
          <c:showPercent val="0"/>
          <c:showBubbleSize val="0"/>
        </c:dLbls>
        <c:smooth val="0"/>
        <c:axId val="2038564511"/>
        <c:axId val="1429919551"/>
      </c:lineChart>
      <c:catAx>
        <c:axId val="2038564511"/>
        <c:scaling>
          <c:orientation val="minMax"/>
        </c:scaling>
        <c:delete val="1"/>
        <c:axPos val="b"/>
        <c:numFmt formatCode="General" sourceLinked="1"/>
        <c:majorTickMark val="none"/>
        <c:minorTickMark val="none"/>
        <c:tickLblPos val="nextTo"/>
        <c:crossAx val="1429919551"/>
        <c:crosses val="autoZero"/>
        <c:auto val="1"/>
        <c:lblAlgn val="ctr"/>
        <c:lblOffset val="100"/>
        <c:noMultiLvlLbl val="0"/>
      </c:catAx>
      <c:valAx>
        <c:axId val="1429919551"/>
        <c:scaling>
          <c:orientation val="minMax"/>
        </c:scaling>
        <c:delete val="1"/>
        <c:axPos val="l"/>
        <c:numFmt formatCode="General" sourceLinked="1"/>
        <c:majorTickMark val="none"/>
        <c:minorTickMark val="none"/>
        <c:tickLblPos val="nextTo"/>
        <c:crossAx val="203856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E60-4343-A369-182C8015BC37}"/>
            </c:ext>
          </c:extLst>
        </c:ser>
        <c:dLbls>
          <c:showLegendKey val="0"/>
          <c:showVal val="0"/>
          <c:showCatName val="0"/>
          <c:showSerName val="0"/>
          <c:showPercent val="0"/>
          <c:showBubbleSize val="0"/>
        </c:dLbls>
        <c:smooth val="0"/>
        <c:axId val="2038561263"/>
        <c:axId val="717331615"/>
      </c:lineChart>
      <c:catAx>
        <c:axId val="2038561263"/>
        <c:scaling>
          <c:orientation val="minMax"/>
        </c:scaling>
        <c:delete val="1"/>
        <c:axPos val="b"/>
        <c:numFmt formatCode="General" sourceLinked="1"/>
        <c:majorTickMark val="none"/>
        <c:minorTickMark val="none"/>
        <c:tickLblPos val="nextTo"/>
        <c:crossAx val="717331615"/>
        <c:crosses val="autoZero"/>
        <c:auto val="1"/>
        <c:lblAlgn val="ctr"/>
        <c:lblOffset val="100"/>
        <c:noMultiLvlLbl val="0"/>
      </c:catAx>
      <c:valAx>
        <c:axId val="717331615"/>
        <c:scaling>
          <c:orientation val="minMax"/>
        </c:scaling>
        <c:delete val="1"/>
        <c:axPos val="l"/>
        <c:numFmt formatCode="General" sourceLinked="1"/>
        <c:majorTickMark val="none"/>
        <c:minorTickMark val="none"/>
        <c:tickLblPos val="nextTo"/>
        <c:crossAx val="203856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E1E-40BE-8CBE-50B0745048CC}"/>
            </c:ext>
          </c:extLst>
        </c:ser>
        <c:dLbls>
          <c:showLegendKey val="0"/>
          <c:showVal val="0"/>
          <c:showCatName val="0"/>
          <c:showSerName val="0"/>
          <c:showPercent val="0"/>
          <c:showBubbleSize val="0"/>
        </c:dLbls>
        <c:smooth val="0"/>
        <c:axId val="2037987407"/>
        <c:axId val="1552125375"/>
      </c:lineChart>
      <c:catAx>
        <c:axId val="2037987407"/>
        <c:scaling>
          <c:orientation val="minMax"/>
        </c:scaling>
        <c:delete val="1"/>
        <c:axPos val="b"/>
        <c:numFmt formatCode="General" sourceLinked="1"/>
        <c:majorTickMark val="none"/>
        <c:minorTickMark val="none"/>
        <c:tickLblPos val="nextTo"/>
        <c:crossAx val="1552125375"/>
        <c:crosses val="autoZero"/>
        <c:auto val="1"/>
        <c:lblAlgn val="ctr"/>
        <c:lblOffset val="100"/>
        <c:noMultiLvlLbl val="0"/>
      </c:catAx>
      <c:valAx>
        <c:axId val="1552125375"/>
        <c:scaling>
          <c:orientation val="minMax"/>
        </c:scaling>
        <c:delete val="1"/>
        <c:axPos val="l"/>
        <c:numFmt formatCode="0.00%" sourceLinked="1"/>
        <c:majorTickMark val="none"/>
        <c:minorTickMark val="none"/>
        <c:tickLblPos val="nextTo"/>
        <c:crossAx val="2037987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rgbClr val="FFFF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5400" cap="rnd">
              <a:solidFill>
                <a:srgbClr val="FFFFFF"/>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EC-4371-8940-4A056C21B5F4}"/>
            </c:ext>
          </c:extLst>
        </c:ser>
        <c:dLbls>
          <c:showLegendKey val="0"/>
          <c:showVal val="0"/>
          <c:showCatName val="0"/>
          <c:showSerName val="0"/>
          <c:showPercent val="0"/>
          <c:showBubbleSize val="0"/>
        </c:dLbls>
        <c:smooth val="0"/>
        <c:axId val="2038535279"/>
        <c:axId val="1429917151"/>
      </c:lineChart>
      <c:catAx>
        <c:axId val="2038535279"/>
        <c:scaling>
          <c:orientation val="minMax"/>
        </c:scaling>
        <c:delete val="1"/>
        <c:axPos val="b"/>
        <c:numFmt formatCode="General" sourceLinked="1"/>
        <c:majorTickMark val="none"/>
        <c:minorTickMark val="none"/>
        <c:tickLblPos val="nextTo"/>
        <c:crossAx val="1429917151"/>
        <c:crosses val="autoZero"/>
        <c:auto val="1"/>
        <c:lblAlgn val="ctr"/>
        <c:lblOffset val="100"/>
        <c:noMultiLvlLbl val="0"/>
      </c:catAx>
      <c:valAx>
        <c:axId val="1429917151"/>
        <c:scaling>
          <c:orientation val="minMax"/>
        </c:scaling>
        <c:delete val="1"/>
        <c:axPos val="l"/>
        <c:numFmt formatCode="General" sourceLinked="1"/>
        <c:majorTickMark val="none"/>
        <c:minorTickMark val="none"/>
        <c:tickLblPos val="nextTo"/>
        <c:crossAx val="20385352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0"/>
      </a:srgbClr>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54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FC-4F34-B01E-11F27D0CAEF0}"/>
            </c:ext>
          </c:extLst>
        </c:ser>
        <c:dLbls>
          <c:showLegendKey val="0"/>
          <c:showVal val="0"/>
          <c:showCatName val="0"/>
          <c:showSerName val="0"/>
          <c:showPercent val="0"/>
          <c:showBubbleSize val="0"/>
        </c:dLbls>
        <c:smooth val="0"/>
        <c:axId val="2038583071"/>
        <c:axId val="1429831711"/>
      </c:lineChart>
      <c:catAx>
        <c:axId val="2038583071"/>
        <c:scaling>
          <c:orientation val="minMax"/>
        </c:scaling>
        <c:delete val="1"/>
        <c:axPos val="b"/>
        <c:numFmt formatCode="General" sourceLinked="1"/>
        <c:majorTickMark val="none"/>
        <c:minorTickMark val="none"/>
        <c:tickLblPos val="nextTo"/>
        <c:crossAx val="1429831711"/>
        <c:crosses val="autoZero"/>
        <c:auto val="1"/>
        <c:lblAlgn val="ctr"/>
        <c:lblOffset val="100"/>
        <c:noMultiLvlLbl val="0"/>
      </c:catAx>
      <c:valAx>
        <c:axId val="1429831711"/>
        <c:scaling>
          <c:orientation val="minMax"/>
        </c:scaling>
        <c:delete val="1"/>
        <c:axPos val="l"/>
        <c:numFmt formatCode="General" sourceLinked="1"/>
        <c:majorTickMark val="none"/>
        <c:minorTickMark val="none"/>
        <c:tickLblPos val="nextTo"/>
        <c:crossAx val="203858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0"/>
      </a:srgbClr>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540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448-4BB2-930E-6580A3D61870}"/>
            </c:ext>
          </c:extLst>
        </c:ser>
        <c:dLbls>
          <c:showLegendKey val="0"/>
          <c:showVal val="0"/>
          <c:showCatName val="0"/>
          <c:showSerName val="0"/>
          <c:showPercent val="0"/>
          <c:showBubbleSize val="0"/>
        </c:dLbls>
        <c:smooth val="0"/>
        <c:axId val="2038564511"/>
        <c:axId val="1429919551"/>
      </c:lineChart>
      <c:catAx>
        <c:axId val="2038564511"/>
        <c:scaling>
          <c:orientation val="minMax"/>
        </c:scaling>
        <c:delete val="1"/>
        <c:axPos val="b"/>
        <c:numFmt formatCode="General" sourceLinked="1"/>
        <c:majorTickMark val="none"/>
        <c:minorTickMark val="none"/>
        <c:tickLblPos val="nextTo"/>
        <c:crossAx val="1429919551"/>
        <c:crosses val="autoZero"/>
        <c:auto val="1"/>
        <c:lblAlgn val="ctr"/>
        <c:lblOffset val="100"/>
        <c:noMultiLvlLbl val="0"/>
      </c:catAx>
      <c:valAx>
        <c:axId val="1429919551"/>
        <c:scaling>
          <c:orientation val="minMax"/>
        </c:scaling>
        <c:delete val="1"/>
        <c:axPos val="l"/>
        <c:numFmt formatCode="General" sourceLinked="1"/>
        <c:majorTickMark val="none"/>
        <c:minorTickMark val="none"/>
        <c:tickLblPos val="nextTo"/>
        <c:crossAx val="203856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0"/>
      </a:schemeClr>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540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D2B-4763-8CA4-FFF60D039440}"/>
            </c:ext>
          </c:extLst>
        </c:ser>
        <c:dLbls>
          <c:showLegendKey val="0"/>
          <c:showVal val="0"/>
          <c:showCatName val="0"/>
          <c:showSerName val="0"/>
          <c:showPercent val="0"/>
          <c:showBubbleSize val="0"/>
        </c:dLbls>
        <c:smooth val="0"/>
        <c:axId val="2038561263"/>
        <c:axId val="717331615"/>
      </c:lineChart>
      <c:catAx>
        <c:axId val="2038561263"/>
        <c:scaling>
          <c:orientation val="minMax"/>
        </c:scaling>
        <c:delete val="1"/>
        <c:axPos val="b"/>
        <c:numFmt formatCode="General" sourceLinked="1"/>
        <c:majorTickMark val="none"/>
        <c:minorTickMark val="none"/>
        <c:tickLblPos val="nextTo"/>
        <c:crossAx val="717331615"/>
        <c:crosses val="autoZero"/>
        <c:auto val="1"/>
        <c:lblAlgn val="ctr"/>
        <c:lblOffset val="100"/>
        <c:noMultiLvlLbl val="0"/>
      </c:catAx>
      <c:valAx>
        <c:axId val="717331615"/>
        <c:scaling>
          <c:orientation val="minMax"/>
        </c:scaling>
        <c:delete val="1"/>
        <c:axPos val="l"/>
        <c:numFmt formatCode="General" sourceLinked="1"/>
        <c:majorTickMark val="none"/>
        <c:minorTickMark val="none"/>
        <c:tickLblPos val="nextTo"/>
        <c:crossAx val="203856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0"/>
      </a:srgbClr>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5400"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918-462B-8DEE-9163FE4043BA}"/>
            </c:ext>
          </c:extLst>
        </c:ser>
        <c:dLbls>
          <c:showLegendKey val="0"/>
          <c:showVal val="0"/>
          <c:showCatName val="0"/>
          <c:showSerName val="0"/>
          <c:showPercent val="0"/>
          <c:showBubbleSize val="0"/>
        </c:dLbls>
        <c:smooth val="0"/>
        <c:axId val="2037987407"/>
        <c:axId val="1552125375"/>
      </c:lineChart>
      <c:catAx>
        <c:axId val="2037987407"/>
        <c:scaling>
          <c:orientation val="minMax"/>
        </c:scaling>
        <c:delete val="1"/>
        <c:axPos val="b"/>
        <c:numFmt formatCode="General" sourceLinked="1"/>
        <c:majorTickMark val="none"/>
        <c:minorTickMark val="none"/>
        <c:tickLblPos val="nextTo"/>
        <c:crossAx val="1552125375"/>
        <c:crosses val="autoZero"/>
        <c:auto val="1"/>
        <c:lblAlgn val="ctr"/>
        <c:lblOffset val="100"/>
        <c:noMultiLvlLbl val="0"/>
      </c:catAx>
      <c:valAx>
        <c:axId val="1552125375"/>
        <c:scaling>
          <c:orientation val="minMax"/>
        </c:scaling>
        <c:delete val="1"/>
        <c:axPos val="l"/>
        <c:numFmt formatCode="0.00%" sourceLinked="1"/>
        <c:majorTickMark val="none"/>
        <c:minorTickMark val="none"/>
        <c:tickLblPos val="nextTo"/>
        <c:crossAx val="2037987407"/>
        <c:crosses val="autoZero"/>
        <c:crossBetween val="between"/>
      </c:valAx>
      <c:spPr>
        <a:solidFill>
          <a:srgbClr val="000000">
            <a:alpha val="0"/>
          </a:srgb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0"/>
      </a:srgbClr>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 &amp; Sales!PivotTable1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FF"/>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 &amp; Sales'!$C$3</c:f>
              <c:strCache>
                <c:ptCount val="1"/>
                <c:pt idx="0">
                  <c:v>Sum of Profit</c:v>
                </c:pt>
              </c:strCache>
            </c:strRef>
          </c:tx>
          <c:spPr>
            <a:solidFill>
              <a:schemeClr val="accent5">
                <a:lumMod val="75000"/>
              </a:schemeClr>
            </a:solidFill>
            <a:ln>
              <a:noFill/>
            </a:ln>
            <a:effectLst/>
          </c:spPr>
          <c:cat>
            <c:strRef>
              <c:f>'Profit &amp;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C7F-4A43-AC50-1FB505A5EE05}"/>
            </c:ext>
          </c:extLst>
        </c:ser>
        <c:dLbls>
          <c:showLegendKey val="0"/>
          <c:showVal val="0"/>
          <c:showCatName val="0"/>
          <c:showSerName val="0"/>
          <c:showPercent val="0"/>
          <c:showBubbleSize val="0"/>
        </c:dLbls>
        <c:axId val="1054128495"/>
        <c:axId val="717327775"/>
      </c:areaChart>
      <c:barChart>
        <c:barDir val="col"/>
        <c:grouping val="clustered"/>
        <c:varyColors val="0"/>
        <c:ser>
          <c:idx val="0"/>
          <c:order val="0"/>
          <c:tx>
            <c:strRef>
              <c:f>'Profit &amp; Sales'!$B$3</c:f>
              <c:strCache>
                <c:ptCount val="1"/>
                <c:pt idx="0">
                  <c:v>Sum of Sales</c:v>
                </c:pt>
              </c:strCache>
            </c:strRef>
          </c:tx>
          <c:spPr>
            <a:solidFill>
              <a:schemeClr val="accent1"/>
            </a:solidFill>
            <a:ln>
              <a:noFill/>
            </a:ln>
            <a:effectLst/>
          </c:spPr>
          <c:invertIfNegative val="0"/>
          <c:cat>
            <c:strRef>
              <c:f>'Profit &amp;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C7F-4A43-AC50-1FB505A5EE05}"/>
            </c:ext>
          </c:extLst>
        </c:ser>
        <c:dLbls>
          <c:showLegendKey val="0"/>
          <c:showVal val="0"/>
          <c:showCatName val="0"/>
          <c:showSerName val="0"/>
          <c:showPercent val="0"/>
          <c:showBubbleSize val="0"/>
        </c:dLbls>
        <c:gapWidth val="60"/>
        <c:overlap val="-27"/>
        <c:axId val="1056354911"/>
        <c:axId val="717319135"/>
      </c:barChart>
      <c:catAx>
        <c:axId val="105635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id-ID"/>
          </a:p>
        </c:txPr>
        <c:crossAx val="717319135"/>
        <c:crosses val="autoZero"/>
        <c:auto val="1"/>
        <c:lblAlgn val="ctr"/>
        <c:lblOffset val="100"/>
        <c:noMultiLvlLbl val="0"/>
      </c:catAx>
      <c:valAx>
        <c:axId val="717319135"/>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FFFFFF"/>
                    </a:solidFill>
                    <a:latin typeface="+mn-lt"/>
                    <a:ea typeface="+mn-ea"/>
                    <a:cs typeface="+mn-cs"/>
                  </a:defRPr>
                </a:pPr>
                <a:r>
                  <a:rPr lang="en-US"/>
                  <a:t>Sales</a:t>
                </a:r>
                <a:endParaRPr lang="id-ID"/>
              </a:p>
            </c:rich>
          </c:tx>
          <c:layout>
            <c:manualLayout>
              <c:xMode val="edge"/>
              <c:yMode val="edge"/>
              <c:x val="1.7561982042527652E-2"/>
              <c:y val="0.440480474598749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FFFFFF"/>
                  </a:solidFill>
                  <a:latin typeface="+mn-lt"/>
                  <a:ea typeface="+mn-ea"/>
                  <a:cs typeface="+mn-cs"/>
                </a:defRPr>
              </a:pPr>
              <a:endParaRPr lang="id-ID"/>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id-ID"/>
          </a:p>
        </c:txPr>
        <c:crossAx val="1056354911"/>
        <c:crosses val="autoZero"/>
        <c:crossBetween val="between"/>
      </c:valAx>
      <c:valAx>
        <c:axId val="717327775"/>
        <c:scaling>
          <c:orientation val="minMax"/>
        </c:scaling>
        <c:delete val="0"/>
        <c:axPos val="r"/>
        <c:title>
          <c:tx>
            <c:rich>
              <a:bodyPr rot="-5400000" spcFirstLastPara="1" vertOverflow="ellipsis" vert="horz" wrap="square" anchor="ctr" anchorCtr="1"/>
              <a:lstStyle/>
              <a:p>
                <a:pPr>
                  <a:defRPr sz="1000" b="0" i="0" u="none" strike="noStrike" kern="1200" baseline="0">
                    <a:solidFill>
                      <a:srgbClr val="FFFFFF"/>
                    </a:solidFill>
                    <a:latin typeface="+mn-lt"/>
                    <a:ea typeface="+mn-ea"/>
                    <a:cs typeface="+mn-cs"/>
                  </a:defRPr>
                </a:pPr>
                <a:r>
                  <a:rPr lang="en-US"/>
                  <a:t>Profit</a:t>
                </a:r>
                <a:endParaRPr lang="id-ID"/>
              </a:p>
            </c:rich>
          </c:tx>
          <c:layout>
            <c:manualLayout>
              <c:xMode val="edge"/>
              <c:yMode val="edge"/>
              <c:x val="0.93207891921442176"/>
              <c:y val="0.4327822856111296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FFFFFF"/>
                  </a:solidFill>
                  <a:latin typeface="+mn-lt"/>
                  <a:ea typeface="+mn-ea"/>
                  <a:cs typeface="+mn-cs"/>
                </a:defRPr>
              </a:pPr>
              <a:endParaRPr lang="id-ID"/>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id-ID"/>
          </a:p>
        </c:txPr>
        <c:crossAx val="1054128495"/>
        <c:crosses val="max"/>
        <c:crossBetween val="between"/>
      </c:valAx>
      <c:catAx>
        <c:axId val="1054128495"/>
        <c:scaling>
          <c:orientation val="minMax"/>
        </c:scaling>
        <c:delete val="1"/>
        <c:axPos val="b"/>
        <c:numFmt formatCode="General" sourceLinked="1"/>
        <c:majorTickMark val="out"/>
        <c:minorTickMark val="none"/>
        <c:tickLblPos val="nextTo"/>
        <c:crossAx val="717327775"/>
        <c:crosses val="autoZero"/>
        <c:auto val="1"/>
        <c:lblAlgn val="ctr"/>
        <c:lblOffset val="100"/>
        <c:noMultiLvlLbl val="0"/>
      </c:catAx>
      <c:spPr>
        <a:noFill/>
        <a:ln>
          <a:noFill/>
        </a:ln>
        <a:effectLst/>
      </c:spPr>
    </c:plotArea>
    <c:legend>
      <c:legendPos val="t"/>
      <c:layout>
        <c:manualLayout>
          <c:xMode val="edge"/>
          <c:yMode val="edge"/>
          <c:x val="0.29316396479851775"/>
          <c:y val="0.14435781114552379"/>
          <c:w val="0.40040824481953152"/>
          <c:h val="0.1278161857322798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FFFF"/>
          </a:solidFill>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'Category Sales'!$B$3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C2-40C7-9011-4A58F90D3D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C2-40C7-9011-4A58F90D3D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C2-40C7-9011-4A58F90D3DBA}"/>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4C2-40C7-9011-4A58F90D3DBA}"/>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layout>
        <c:manualLayout>
          <c:xMode val="edge"/>
          <c:yMode val="edge"/>
          <c:x val="5.4861213451663469E-2"/>
          <c:y val="0.745690974654318"/>
          <c:w val="0.89999980860987616"/>
          <c:h val="0.111625363292602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16138449719934161"/>
          <c:y val="4.4693439168073973E-2"/>
          <c:w val="0.83861545924392389"/>
          <c:h val="0.89606888055147071"/>
        </c:manualLayout>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FB2-4604-8EB4-C50A3205BD4D}"/>
            </c:ext>
          </c:extLst>
        </c:ser>
        <c:dLbls>
          <c:dLblPos val="inEnd"/>
          <c:showLegendKey val="0"/>
          <c:showVal val="1"/>
          <c:showCatName val="0"/>
          <c:showSerName val="0"/>
          <c:showPercent val="0"/>
          <c:showBubbleSize val="0"/>
        </c:dLbls>
        <c:gapWidth val="46"/>
        <c:axId val="2038000863"/>
        <c:axId val="1429955071"/>
      </c:barChart>
      <c:catAx>
        <c:axId val="20380008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1429955071"/>
        <c:crosses val="autoZero"/>
        <c:auto val="1"/>
        <c:lblAlgn val="ctr"/>
        <c:lblOffset val="100"/>
        <c:noMultiLvlLbl val="0"/>
      </c:catAx>
      <c:valAx>
        <c:axId val="1429955071"/>
        <c:scaling>
          <c:orientation val="minMax"/>
        </c:scaling>
        <c:delete val="1"/>
        <c:axPos val="b"/>
        <c:numFmt formatCode="General" sourceLinked="1"/>
        <c:majorTickMark val="out"/>
        <c:minorTickMark val="none"/>
        <c:tickLblPos val="nextTo"/>
        <c:crossAx val="203800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89CD43D-62F3-4F05-B193-A66C56B59F3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C85F0FF-AF95-4EC7-9005-CDAEFC0CE02C}">
          <cx:tx>
            <cx:txData>
              <cx:f>_xlchart.v5.5</cx:f>
              <cx:v>Sales</cx:v>
            </cx:txData>
          </cx:tx>
          <cx:dataId val="0"/>
          <cx:layoutPr>
            <cx:geography cultureLanguage="en-US" cultureRegion="US" attribution="Powered by Bing">
              <cx:geoCache provider="{E9337A44-BEBE-4D9F-B70C-5C5E7DAFC167}">
                <cx:binary>5H1pc9u40u5fSeXzpQcgQCynzrxVQ2qxbEvekzhfWIrtkOBOAlx//W15lTnKxKeO37qlupokU7EE
sckH3f30gwby79vuX7fJ/br61KVJpv912/35OTSm+Ncff+jb8D5d64NU3Va5zn+ag9s8/SP/+VPd
3v9xV61blQV/2AjTP27DdWXuu8//82/4tuA+P8lv10bl2Xl9X/UX97pOjP6H93a+9Wl9l6psorSp
1K3Bf37+K1n/WKfrz5/uM6NMf9UX939+fvOhz5/+GH/V3y77KQHLTH0HY4l9wBmjNkMSPbzI509J
ngVPb1uCHQiKCLGRLR9fz9derVMY/w6DHsxZ391V91rDDT38f2vgG+vh5yefP93mdWY2Dy2A5/fn
5+tMmfu7T5dmbe71509K597jB7x8cwvXlw/3/Mfbx/4//x79AJ7C6CdbyIwf2e/e+hswV/fdGmz7
MFjwAWVEUIHxIyz4LSxSHhAARXL+BIt4vvYjLL81ZzcoT8NGkFx920tITqv7IM+en8t/7yqUHEgi
mGCEvbjCtqtgGx04DiBGAKzHifAIxu8N2Y3G87gRHKcXewnHKq9M+GmyjnPzgfGL8gMKnoIEJrtB
QQg8SRLbxi/vb2PzXqt2I/R29Ain1WQvcfqriteZ/tBgRg+ElAIR7DxiAMFq23GkfUCJxA44z2Ow
c976z3ss2o3P68gRNn/tpw/N7/MqUB/oPpD+GRW2oHJ3nhEE3IsSTtETNEAPtt3nHQbtRuZl4AiY
+V976jRqyLOPBIYe2JuoJTB99Bn+1mcwxgfA2xzJHPbgNPgtMH9VvzVoNzAvA0fA/PV9L4FZ3bef
bvIqfn46H0ADbKAB0qYbTvzwApfYjmbcOWDwjsOekWPP135kA++xaDc0ryNH2Kxu9hKbpcqye/2x
dIAdEIhlkE6e4hW4xTY4kh5gKQgCz3qLyrts2Q3L1tARLsvVXuIyuU/W7bq6f35C/73PEHmAkODM
Jk8MQL6FBXyGArGmBANR2LxGDOA9Fu0G53XkCJvJdC+xWSSJynL1gaUmRQfYppg6Dnp89iN2JuQB
plD0OOIVu20K8B6LdmPzOnKEzWI/NQBvnaifeZV9KEHjB7ZDGZP4SZ8ZBTSM5QHD3OaYPhU4z177
mG3eZ9NufLbHjhDy/tpL73lW0j7lPz95eVKnPz4UK3EgEeVQitJReOMHCDNbgqLz6GLw/rYL/adm
7YZr97eMgJt4ewHcPyuAj8/uMS29+eR/Kn7KAwcRhwNZewsYyGsIC0Ixeop5wL63ARspkr+2ZzdS
o+FvbmE/5M5juOX6Nu6fH8sHUAR+4Nic2MAD3mIhnANbcI5A5tnpPO8xZTcMryNHTnK8n3waIlpe
re/yDwQFIpoUwAzoU60zzj7IOXAg4hE20gXeY8puUF5HjkDxTvcicr2xGlZsvByKnFujbmvzcbhQ
fOBwBzuEOI816AgXDqs6BGQdbI+I9Dut+RU0W7fy5j7hNq/2Ep2r+00Jqu8/stZxYMUMVmWQeCpB
odLcLkFhRY1QAqTuecVtVIm+y6TdAG0NHcFztZ+V6GmoPjCaQaVDQWUGgYDvVG4EeA2SUOj8Yq3g
d9bsBuVx1AiP08O9dJcZJBh1t/64QGaLA0c6DrbJSBEALKjghNog1jyrbNsM7B2W7IbjZeAIkdl+
1pyXef2/sapGYUUGBEyH80fONVafYVXNJgiUNjYqZd5rz25w3o4eIXQ52UufWSqtN7+KQn2c32za
NmxQ1F40mbH7gCrggAxN7SfiNhKh32nUbpTeDB6BtLzcS5AWd+vwIzMNPYBSH3HQ1XZqahhTwEcS
qGpG2f+3huyG5GnYCIzFfnrMIrtT6w9dTJMHoJ9JLp8UTjn2FgYlJhaIySc6PQpq7zDoF7A838kY
mP2kY4/h2VtXOYjQH8gCCHTWICKp/dztBNXkG8qMoIEAlqBh0fPRnUbR7P127YZpPH6E1uV+aGZv
rIbKcxOm87r6yKwjDgjj0KUBwtjDa1TabBo5OAcxwHnSOUc4vcei3Qi9jnxzl3CT+6kKLPL2A/2H
2geIU+ZwSl/I8rb/SAI6J0IMo6f3R7j8zprdmDyOGuGx+Gsv8//xR7c8CShfKDRngnD58MJvI5oE
TxIgMYP6/EKwt8ub39uzG5PncSNUjveTlS3XVZ+ss7sP5M0gaG5kZmfEADiD0h9Dx418areBDLSN
x3ss2Y3I68gRJsv9JGcnea30B9MzdCAFZBThjPK+xJD3sYAuqCfiNuJl77JlNyxbQ0e4nOxnBNs0
Bx3dV/q+f565//2azKY1gABpdsjufM+hioESFLY/PAYxOcLnfTbtBmh77Aih1dFe5pjlWmUfqDNT
B3TkTQvgVgrZTvpMHtgYNBxgBo/ojMD5rTm7cXkaNoJkuZ/dNJtJdrhOCx2qj2x3gp0CTEADIGjJ
O/kY3yzfQDcUuNbj+yMR4N1m7YZoNHwE1Wo/peflWuv1bVjre2P0B4Y4+wC6Z6DBmT/pzCOiBlAx
BE0CRIxaAN5tz26MRsNHGC33MwddhLAh69NCfyxng8VOZgtbPheVctQgsPEmDIttm27oh9eIu73X
qt1AvR09wulisZ+ZSN2GKlh/5N4o2OIBPiSh+ekRgxFG0MQBDgYK3EaH27xGFejyHRbtxud15Aib
5Z5ik2fmQ8VP2CEF4cvBEjZxPLxGJBsjWCugsATHNm1rb4qe35vyC0yeB44hudpLd1nd/6jWOl4/
P50PINYQsqBlkwAJeCEA29wN+s+gINrs7dy9I+o9Fu2G5nXkCJvVfjK4M2jg0H3SrD+06xYKHyEZ
KAKbsnTzGvkM5weCCLFRdx7DGYS7bc95r1W7MXo7eoTT2X5Sg9V9s/7IxgHYUUAcRqH6eUVg24Mw
ZrDC5gBte2rDAV63jdDv7dmNzfO4ESqrL3sa2dpPy/tO3X7g2ieB3gEbQhumT7Ft5DsYsQOMBOgK
4m+YvMeaX+HyOnaMzXI/sXnYL/2/sNgGLZsElp5fPGfU28FhvwcocYKxJ/xGVO1xz/N77PoFUqP7
GqPl7SVap3ECHQQfejIH4AQt6LCs85iCEHjLdoST0DANboTQc48OSNrbEe49Fu1G6HXkCJvT473E
5tqsw+dn899zt03mAcEA5JsnYEaLoA87czmI1jYbec7v7NiNxuOoERLX+8mkv9xXKdQGHwcGpbDy
6djw3yjLQAc0YzaTDBLNw8t5vujjvqh3WLIbjpeBI0S+7CkiCg4U+FDuTCAuwUoa2nRsPLzGyIgD
BsRZ0Oc9BWNk3mHRL6B5GTnGZj8589c16NJZYD70EBs4LwVOqHG4+EVn58MhNnAmxHOPx4ijvc+m
3fhsjx0h9HVPEbrX5tOXl2n3mH4/IMWAi1AbMAI/eniNKJpAsOeTcKDQr+Xpdur/+l6zfoHT2+Fj
qPaz1Pmq9G2eafWxoieD7OIQODzt8fWWocHOadjQBu3tcncP+7tM+gVEr3czhmc/Zc+vfQ4n3QXP
Sfq/9yHoiQJMgAL84tAhkNfgtC4MCgJ6Qu/52o8E4R0G/QKa5zsZA3Pz/4Y8//rQu5dzASdrs54+
HCi4de7dP7/7cO9wyuFo6FMFshO+xwi1uPvzsxCbI9JezincfMeb0uX10IbxmPu1Nn9+tuC8CNh8
QOHYL8ox45JB7dNC1Hp8C3IbcwRsmacISPrnT9mm4oSjDkFUJfADLglsbIDTqIC4Q4Pkw1vQrgVp
0UGMObDjxAa97/kGz/Kkh2PkXp7G098/ZXV6lqvM6D8/wzrv50/F4+c2t+dQuTn+BcPBiXCeBfSB
MwTv364vYIJvPv5/4qgJIzzI8rBnffjNRCYrJqwgbe12Q5p7Ha9SMyvK/izJ7aH1krDxoM6TXuaj
YhY1KovcgQz4m6/qNHSzLGaekqi97wyzJgK+3BM+id0kMGeZsCy3qpPv1KrEhNSqmGWB1POeoGBa
dZL1LjxEdeinjnMZmTY76TozrJLIMa0rajQc8lL71POjtDqCDsJ4Uud+51o8CV0TVqVLJKuOu7KK
XJaSxLU6J5q3YJztkooVCz4of5FblbnIZECPKq2+R7y0vqkkta6CMmMuLbtsXks7mBZBQdxC6OJ0
6LSYpJ0+b0Rw51gx3KQPd4pD+5zafTyTMg4nvUMsNwoyM0dB/LOoiGpdJE0+ydBgpk6hhpldmmJW
DnD1sLHPGemQq7hZmrwkbm3b5wqLK7+pl9iXmRt22WVbDvika4vITeKscW3Rbv5IT/I+PaGi+Oan
xvYGbLqjuA++S+YvWJk3bkLIedzH30uniVye55ddZA03cZKhSUHCcBKLop7VqG88pTIPpuBVR/yp
zyPmxj7bmFC6zIGvlmVH5nzg6JTEljUzTZxfBlomX/K+pl9wR7I5yZLCKwOfzBgWnZsZU7ohSn/q
oTiDRdDh0KfWkaF9uc4prq4KaRo3VL5NPFIk01bYxVnSOoe+GIQrHFOe9k1YfaOxuGJa5fO8q9Qc
6z44YX7MpwOX+FCWTEyrRFwnQ2GVLiXtdUD94IimueYeD3R6bku/vrVQWWUeLxE5N3ZCVqkqQzxp
7bATbh6WwzQJs0ti4W5KqqwKJ3ZOLnRi5EwLP5sQEjLPB89xI9WoSZhYjdekXSnnVUmKeBEUGLuB
6nM3wo5wjWhYvrJxVx8HgWXqWVtZzjWnrTqmKUPfKdz4RPdGeamKbDVx4FnmMywqv3JJ16Pjti8d
s8gj5LiOE5n+p5U5gzUXVZ77P3vJ22ViVyR0g4zG04QrUrk4CbwijfDl9pGjb0LEbV70lQrCp8Ne
X/76P1d5Cr8eziB9/eHmrNjXv8Fa5uMhs//4KTg6bZOi9PhDm0D/8l2vp51uouvL0aejcP14LO1z
qPtP3nxfoAfqA5H514F++4SR11D/OOop1G+2ymA4CRVis23DCYGbzs2nUA/H1hxQaM6ASY8ewj0k
ladYv+mIxhwO64QyRkob2gNeY70N+id8IRewQ5dwaDD8j2I9XGM71MMBEQxDn5VgsL4N2xUp5Jvt
UG8GkhdlXXerrCVy2rR+WLg5iXjsxbxtzpnl9EdR12TxFKHY3JicNtcx1V3papmVX7ee3q7MA4XB
2BrYV2xzDou9cK4f21i7lXho1hexDOtmZZcZXgXxkPluzXMWel1jcuk2La1veFNYyq1SYUqvjKo4
cP1Bc+rBeld2J41Bp/AdYT2xkwRfD44l8Lxnjn+Pe/Ds2T9bbNMdFjPOhASizJGwR6mSKh4Ctr1Z
kc4JggnrhuS6oXCG18zwPnfcpu9wNFHcF+7AWa/cPkZknjZVjydVk5u7sNMae8oqnImG85gb16Qh
alxeOXEwDfIoPItreZRqGeoJNGvLLzosj2OIkN1UaYstVRU26fyf7+rvMHAgJxyAYDA34FCLtzDw
3gpaq0j0KjO+/JIHUOi5NLZhahRZ3Z21XSUvCx8n3/75spu5tkU7EMecY9g1K2Fv5uaPjVlb6Duo
C2ihg2yViQGvcBzWq0xXnhJ+CEXdi5vumGjgPn+7kkQ29BYKaHODQvXtlYqM9kNZhflKFIiuyzav
krlvRG+7cRFOUVkng0dQL3IvIk6b/m7SbCbF2xuFiQKqH910QEJ0GF0e9qCoMMhSteJl7KzTqHbW
MWxdTubOkOopgwDv9gign7dJ2dpuGef83iRSL1rZ05OOkQp5pI3y2It4ll6TqrDJJBR9f19YTTFB
1pByz5E5rQ6h+htq95+fHv47UEBRIWzAScI27JihENO2gUKsdjLH8a0lrv10rSqjAxdbscmoS/o+
C47aUMU/AiGLk24owxnLaac8Gzf8p+HDkHt9GHCP5lFzryrC7xqnCDl0zf4TxNT5G8ibcwoI3xy7
AmcZOnzDcremE6uEQlVoyDKiZeFLMTEyHOad6YgE4lLXXtWV6LxJe6d2wzDkXoWzubarYp7Qwvbi
pEwvisRJO5cnbfC1jdJ80Wtj3MIpi2umYzHxy8z36jyKlKsMiVrXj3S2agtLn5bWQKZBgGXkWoOf
pZ7dhOmhw0xyYUfBWdBnpHOTmpcr45dXxk4tMmGNDQ9S9TbEBloPg4taEZ0koSNufFTTo5AJfDIE
XSO9FoU0hcNIerWwRNWnbtuLYYJbx5oMUXdb6NJc1sjiodumhs98XdYL6tv2FTCeNp773MLKHcLY
/wHVf9W4Kiut73XK00lRaHsR51mxwKVM7lRTMPB7ksaXSvodd5uSBkdAUmqvh+cwx3CYxGnZpt2U
tlU5w7jDzTRxOA68pg1E6TV26E9TTapJXcjT0LcCNME4N4eQauzWyxCQTGF48q1LUXhsV7K4dIhx
gHJHlj3TLB3WguXVVKMuGmZNLIKZ1XVobeuk/amDonC8wTaodrPAboJZZ6IcnKNtp33Q1GJW5X44
SQxJDzP4qCsZrXJ40GnD3UhHkeVxv+XAiZ1ucKlJfI8YK0vnFYunAa17dN4STOHsqgolbgQzycyI
aaFA6QjvTlg8DIl/XrelSVO3V0mfVXehH9r2cKNbq+NQFMgKQnl+a/dpZICi1aauC7QysUnj7kiq
cpg3sjb+Iq2UKtzITvJLxC2yiHpCaq8GDHy3L5HsAK5UiEnm+5APTRK35ZTFbYC8KjHYPw1LxHh+
GPe8hdqjS6Q5YdoQmFGtn2PdejXkwhmzwsg/bcB1WOCVohAw4Uis01mWqEq6SQnJy592jWKe5UM3
nOP2Psqol2s/Tb1Q1q0/axOepFPtAyuYOVmQDp4YHIiYmR3T2kvDykrcBhi6PtPKStNpHijx06ob
rtAE5baZKypqsXIsP/CPMsINdyIv63Q59IcaQXQLodQKeTr1dTOUM1npTM36hKX9IdI6LTzH7hPl
8c7pk3mlSmV5AKv91SrSAQNNZ3E6gd/IOk0iZGl45Fn2NUpTmS5IJU0yjUPDLobaEDKLrNzGx2Eb
ap65PLRDM/erpsguIRmToygY7HhWF2DBNDdJMEwF7gbpiagv2mUqepjaFrhKNfExro8q4jjJBEqf
oJ7wrAE4FdfAT7IhIsN9EkMtOhFgQDohfRqWC4wUPQwUh/rYjuOSTFSu/MlQ+7HjWm1VyLPIbyPq
EVVGg5sW0WAdIz+hM1z4gQPmSl5McR8O+SJUuA2msaRh624+52KpZAbTJyCl17XKGlzTKet7lfV5
b7kK/Mhe4SFTg3JFQy1y1SetXa9YIXuoUGVplk6dQUoKNI9hgEzhQP+Zr0Kc3Qw4ycKjsk+TbqZb
Z1DH2ATmika2s3Y6P/VdgWHyzuqs42Sq2aDA+BpH6SQhZaw90fpThVV5k7QtMIsoiJpL7bD2R1GF
5LDhbeBPRewg281AJyAzJ8mjbpZVDV4NXUHouTYOvsLGgk+0zNLCM7jn3bSx00gdVp1tt4sMqj77
VFlcfslQuZmcUVTqOU90qM+6nhrhobIFbMI2A8NyDUH3GDKY/AIb32B2pxAlqwm0i3b5wmjp22dR
VcfxhS0ySRcdjdp6aTqzIZ9h3505scW6ad6mcOk8H4bG7ezUDHMU883Nb0xvIT6BXUWKV9TJ4C7q
0oFHFcZ5PHgybsB1iiSI1XlWcXD5qgZWEMB7EFNtk4WnJaZ9lbmkCBHA3VZdvUytsNCuQnXZzToE
mtG0b0p7EzTAmTy4IwggncQbnmyy9AvU2PJINEpBYR06McyLPmDrNiNgRldF/QUxHdLHAdDc6Dgv
sji6FJAt5jpDeFXKoLyhyGZQzdNQ2Ue5CGR97Id50Ez6ipctENyezAsbHquHeNnfxknsnHW1Rvlh
CdpC/LVlaaAPU99Kf/aD3MQQVSZQZoNQQKbK7kM9K1gqv1rIT2dpWwSlC/VyOe2rNrxQudHHMo0j
Z+LYlR1A2IOzvdwmtOWXKrKaYJrYGbjJYPlELmiW4/I+hYDcHwkMU2rabiL2NHIseKJdMzRTSDJt
eYyr2oayXiamgUxLGgTUu4y+V7KRV1YPNP1okKbCd0ZnvXZTjHmzUK0NX9WlOBw82gYsWBQAS+tZ
sWSzIW8as+x6nlxGjS5dwfUhTbvGORxaBuDECOthXiRQ7S8z1tETyyCaT8MyS5vjoG+L0BOOTsMr
YCL6DskMwgiETt24cahb7cq2ESVkgb68TIISq284H4ho3AEYWH9dGGJJ+DLtV9OQW3FwZPlF+yMM
EKgVCdcsXoAUh887bfnDvKpLraZqqGGSKttE5KyLk8FZpaxIErcsGsSWFIe083pgN3rahgWg1opM
BW418BRih9bJFHSfrpo0iS2q+SBKmP0x7QI+6f0eac8vNCu/tk6Pr6KwgrkGmU5+gbme6rNMZhgC
rF3IaCbSkLVuV98EfeVYtssSnFw4dla2k9YJDF1SPxHNRelrWUFyhxk9LRQBNKFw6LsTRUycn/Cq
CMmZ3aGELfwul3BfXWcFy7iyinaSah9iBrCx2iyTxAf7KxkHMx0K0OvaDqFFX1Lw+54xrlzqhxya
s4CVPonUT5XHo9i6rWVsSxv/XyopQBSgyHnh73+TzF//pYNXHeVxzJOOAotR0OXN4IwLSWE7BYjS
LzoKHIrNMLRKMKhFHhQWKFefNXMGTUZQpECJgmzgNBwqmWfNnIDEAp1iIHATLgWcNvef6ChwyNbb
mg6OfoBfBAGxhTO6wNJRzVyq0oaqoaYLJxHCqx2rWVWZaeaDH3ZH4Kjg/lYe9V7etv2dA7rkiRPT
MoBUiduLPK+RW+vCWgO1QssYJPoVaB/kikFpEbisYNkk0JSvwqTRFz1I7FepdpJ5XDdqkQYMf88L
X0yTiEdHIKtMTa/LHw3Q28MOqgMoTiKo2V1dF8MtKmLLU37AbM/vYvsSFO/4SGZJduxzksxrokF9
NNkyd2zlAfdMJ1aUhke40ZC8VAokMLUYmdhWwI/Ssi4S10+607wQCcQ0IU96HWw0ZtbZ551VyxVX
MVriXqFlT3qrcZuclDNoLk/mOLeDbxuasoLIdYY7Vi99G18NCAgIZj4Q+pJKy0VlQX5CWbmpZHrm
CdxktlellTmTPaYujoBjwIpJp90qUfXcSVBx17ZwEVLBGkOpgMNkdR5flzSC3NUlNJoXaRcdSijl
Ji1t0wniPQYKYddfc6H8U1OH7bnJ1XAr+7b/llU1OQ9i0R+SPqpWjETdOZxdpDxk22pW+k59jDpW
/khJ3U2aLOCzokmaOccx3EbQdaCcZMlhkz0U8rS+syRxVeX0HpHFsZ0FUJZZ3bRWCXJjlGcT7fjL
NC5SqOusRRLzeBKU+fCVNlU5L8vG+RnIKHd1ZNSxYbSdw+quv7DTMD3DAx/smbSi+CjstW9NyRDV
xwXtoy9Br+QNL1k6jRQrjvyCtZdF05ZX0qdqOcAS0LKFAqtxa1im+Oobqk+iGiWXNKfFPAWpTrpt
maNDp0t45Mab9YSh52oZBHSY9ZxDtrAKwS8gWeEGNP9SQMlEmhPWKnQmK5greWCY70UDTW7rritW
PmPJYd/V5JiZIpmnBVM3teDqW1mEeJUFhXOeimQ47IBerSB5kWO7dfLDqs6DU0NzfRUNRHpdqpNF
atWLIvNb35WZI0A7LOybDM7+WpYBhXSHk+IwihKaummsk1lLQ+c0KdpjO2wpTMeyOrSQmdZhAH14
tUC923cxntqFz9clae+dsksXQV80btqnziIvfTrjUDhNep7ZXwiNb/uWFIFnBdS+4SK7yhsyfNG6
6OcDytB5HjKWuR0UvkeOpREUhMAwV2GDHey1FivXkKqjMx7EZQIrF0TeKl+E86yBQcGgkmtQMVKv
IVY1RU2cHkcBgNgSohasTqCcoEl6yYk2P+BEp6ZyTYyvoCNnAVyTHeVtOc8ywbyB8TRzVRLF5wRv
sqqfHLK+NUfMH7IFjdN8oos6dmsIlqDxSrXgwE1nvSLlhGvTQcrsootCI3o/dCXU13EUekPYx25U
OPE3jqzummeFdV7YsD4IgHLkVmFsT0qGizOr6qBmZOVxWTUi8qScOSZK575u0RJ2KSTzMjlvfL/5
ZvltPokZwecRCshhBgdQaC9pUbPKUFPdEtODJRRNWtTxeY5boPwJri0gOkR8A721BKECDYlyW9Be
p9nQB6eDzuO5BUuGoLz2Dmg8TcegfrPa3A38flpng9bukNe1mEjZXAdDTzdra7KYJFVQQpjTKgGZ
Jh2Oc6srlz0scU4xtr5FdlwJNwhA5FGJ5C5EAOTJKmNeYqmvsWjRIkEaTXMUla4dxfmPhIXDsZ+H
8txJBVto7XSpO8DK0LkyVjzhHBbeskKvWcS7OSz6iDME4oeB9RyCVo3IESyapkMCy30Jm6Ykl18k
ZI3VQMPwayWoOkmH5rscDDuEjDh4faSblQ6ogqnURic6YplnekuepDWtzkzkl8sIteUXy1fJSsdp
MQWRIJhhmQeTAaTeqaNL8jWGiuaQwSrBtPJFPgu7yL4feFAvW0cWa0rKTXKpB/otTBN1bUDiS1ym
YjkjkQzmNQhM07wPgBljPzzDWEEQlxRU8aDsLlENjz4LnWHS96aY6s4Wx/Av/TjRpEvy8JTwqIWJ
hltPWtQpAdl6mPcBqeeZ6swilkNxndT+XOEimsa9P5zFIGtMi6ZBhdsbNERebYEi6QTdbLMIusJN
YB9JHMTf29KOYdmPCbfBkG4VuPix9u3iEOTpLnfjspI3MWNqkmYt+pb4lX8IkSlc+Mae9DZzzoY6
sm4LytFRYYQ1SwOuT7HKkoVDLX/GaKDPk74V10Er/BlGJboMG4Xgcty3vL632IyEvFpVffkj00N/
i4Yawn9dmUG7SUcDUJdaPAFaT1xbW8dOhuzGuFmlYN2lzlsnhfo+q5GCiKbQOXRZV5D7oyi4qh0g
Im5Ul0nvZUSa8zIok8M8BJd2u4LHsTvoqgWlwxflT1nBqmWThCDud611oux02ossPWtA2Dk0Tn3j
VE7gQqwtQ1hqb+sfsWE3jgrXyK9/8mS4EXl3keEh9ayhLeB6ZbqoMt5Pq1Jd2WVQHIGsy6+aIra/
xFGb3YL+0X2tfBjYZFC3r5nqTRUfFVD1ovqoKHXZmHnCunJgS6BaWcBc0F+QA7VhbuiU5So86aBD
YlK3XS3OSlP27Jtm/s9a9UQcJk0LwFl9aBczCyo8z8/RvO6B9czTsMiXqiit/KaAAArcSzYT3Pnx
rISF8vRIWMD6dRvZEyB58TEGefYIzqbiNw6InN8R94PozO/C5JiHDq6u6nAI/XkyQLGUeZ1uh1y7
gXGiOwHLOda1U/rd/2Xvy5brRLJ2nyhPkOQA3MKeNNqWLFeVbwir7CITEnJg5unPh6X6u6w6x46+
/zu6W2FpS0AOK9f6hoU4UjWVXW6JbuyVBz176Ei0nkNmu9Mk+9/6pJrzsFTmEK2YyaHivy0kni9S
u6RY22G8xyeXU2YSpJNGXevAbyFDAGAXERBLTYVThiQTuSAXeeo2ZY5Kxsk1ThDyqIiubpfE0KLq
6Ho/qcrfB8zm9QbVxKD0/IU32XodMknynpPxTLtlzbtxT7fYFo85VGPhRuurpjw1oK0Oky2HS2oY
Lxqf6nMP1X+xlvxDu4GWqj2prjZeDVdjWZbXoY319RCBoKfGAAmg7laVcjisVeI/j0yaIgVyd9Z+
0qca2MoRiHB5DNrY41xyt4CKb3CQoWwsBKb5MkYuzgcTt2cRldFffCyRRrvG6UXnINroV5l2Mv2t
j8Yu6f8c+U6qPJWeI+MogC/o1rzwH/9bxP1C9xRDfoSy5v9fxb14a358R+KuKHr9xddSLkNRtr/2
S4BaRM8vdCv+n1IOHb6gjAKbCnYM1rfvVd7flPj+Dh6cXPgxiDsRJf+hxNFKJEOLF5Rx0Yv66b+i
xGH7/qGU4+CJUSmC9kxi6DQ4ZXup9w/iCOyt6+WSxLdbJHi1nXVfrUN5sHGEFLC/IwPPjq5NzJBP
qcDxnnK2/UFiI2kRa3rpwU/flihDj6sn7alakTAlduvvbNVdVGDjdern5MBNJm/woljy6LveofN5
RW4GndLcQR7yOKVueaoBFncI+DU5U+dt3va1L2Tfr+ArNgr1kNddnk0lO9c+Kwvc95IrUV0are4k
gyAqzrjLlS8/zJt/t/T2kGAcc946evE9xExQIDRFYuQ15eWhHJvsgEjxdRR0Pow19h946roIrFvv
ylABQhuiwzJFfyoide5NT45lXdPTGm3bWVgUs4A4z1CpdL9l61Qfe9fow2b40SzhXWhWjp3eDF9C
PLCTSdq0cMKFC2slrt9SRFCAL4ehS7PL2o/6IamUPQBw2y44QMB42bXMZ+emSzXU78KaRYXvm+3Y
ek0hlsqg1IocO6pIsEOliUC5OC7I701/3ejkTtGsBNXRPmRROx+HMjln7XhxfG5QwMZdvmY2FJyB
nIrL6Ex0TQuh1k9imNZiGvaHcM1wGEZWHsw6An0URB5NOj6Dmj+wZWmvXUf1jQsalV0MLHhLTkQb
dxKb7w5jg0ir0VUl90JesjK7HtY9o2ticARbST6tTNucRaM49qilc9SSyynmVZYTEJRXsVX1x6R2
21VP0wm54uxP/ULFCdnBeuiXiAOyFzIXKVKHUfLcM8mPGa0/u8XxG0/SK2Su4CAFEvoRGUDOTHVW
bEzyzDt/MIYcm9p/tL38lC7bbR2DE6smyU+k00h4o02dE9d+2UT9ufYDP9e2DMWMM/0Ygaa79nH2
jW+kPgxTJg5YEx9Nv+Ry3vGNUH3IbG1PY9WsRVyVpmgQmKeUAjvtkfXQQVz5uKafV77Rogn9zUKa
Z+ThQFhV6lCw1utlp5mKbevSnBisBSgMUZhUjl/UxscjR41YRAbfa2j4nfRDe2iSpTzIrp+K3q7+
TFPMoEX7tJOEUPBUsvopxLK66yLVnlj6DMlhdA3I0hfCSfLRcNr2xSgVPyRG64cWdEnR9TLK60at
Z6ez8DHqlvRAk6x52OAWOfT9dof3YJtTWjfzMS4VkOBmbIFVR8mxW2iVDzGJ3msZtmO0Ne2R9qkC
ToQiCRx1nVuI7a5oHMpCV+l0iePqahBTfNOTaDwQJORPo2AYRTAih5jXSSGrbD5AnODzSFhd9KKO
nnAkR/lAqMTO9dtpUEglsnGjAGub7rEhbH1fujG6pgN4G3ChUmnUoI06SpfOh2VoJVINaH3Y2jcn
3Op4m5CO4YPkFm/1MmfbyHvCm2c9gYKsu9RcTT6pUDZO5JBsGE+39eKSKFPnmkV/LaVKD8tsxbWb
NhA9cniMUn01ori9TrcdYQ3iQZa1P84RAwSeIb3dUCkeOF+GPPYZ3kphHjT4lZKO783YDXlUa8h5
NPnW8m09mbDdhCG51TM+DwbvPMsVeQzvulNSkVC0oXdAoac+30vEnHL9xVukXVW6PfY2Xi7JBAYH
IAvJ53QcChh/12OsbXwInceSqmS4W+PkNLbxlwwivzzVNYPorxePZayqok2y4wh2LMJWOy/cf5tA
SufJtpb3ItTsHBlKr8vUNKfaxBOqFNA169C4w5y16UWx6J018WcpgbZUvL5CSfgpnXvQ0VoOhVmZ
vEKS331EZfobqpAZ3HzyTap5LqZSD8VcmY8xHW8SPoR7l8bX2oY2F9aaO5PIvIvCe6MgXCyZSovS
+79CGKODzniZi220Z85HfSjFWh/9PJhbEIDhzBeUtYKV2cXUXd4z9Tlb0+zjyteLNR292WQ9nqZ4
9achNdNhSXHFbts+gjfW7/tG3tYUh9BCoMFt5gz7mVbmFEYh8qgVj65p1UEOXt+svr+qAgr2CdAG
cucxzo3C8aJaL/8wzfL7XI7jJVmTr3aMIRCtjAJNMMznpVvIqepKUSTtlL0bzPQ+qiBz8JzvNz7f
oYwoi0HErmjLB1tvyCqlPi0e6lsENHNFFfltzKCg9WT5yjRyS2bG8SqdtoBYo0EtgGC/IP7qazUB
X6sIotycElGMIW3z1MTsrDcmTlUys1NsHCsW7ui5Surf5kmLq42kH1dwVT3qyNyR6i9GXHJtOlOe
IEuGysBJehI2SY+Ut9E1JEhxbjlO8g1R9RQg/znM6bqxDpBB3w1PXA9l32DNEp91F1RqmrtiAcRm
509DObUJtqKXfQ3CBquvTd+VImSz29nsZt9ktm5Fzy4+tnqiReJkXD6xEbSfbICJhD6tUOtbRG+g
pZubdZN3cSkeGG8TGf6w09JtHajtqYfCu7Zpmoi8q40myuRgvrcQ/pcjeSE1XtLrP5HTDWF9+Fbp
/zjjvmfJ/KfJ9Zu3bv2HJ4n333vNraX8P1kChQPMVxBn7Q6Cv3NrtAn729gIFQJybOTPr6k1OlAx
UKVofPz6yp1XioSi2yiL0XonowDkM7yl77+hSNiProL9injFPOSmSKzxRvOdcPkhrTa0Dh1YdfEt
peUwZkBYuSMoEN2kt09CjK75AhOA6E+dX/sVmWC8CLUUxJbRc9UF3pECIbtJrjMl1vHQZKTzFwRS
099BpeXImttmEe5ZNEO92AMBwIxgXUG/Rr8lCwTqD0ahJv6SpsKVf7KWeXlfSQ16AbQutJSm4E6E
9p2iEXwGh8qI0EAMC7SlvaUAF3HLVdvS9SZuWVf/RfrJ4nf+US/9P4SJPyov8YowqF8BcUmOsxej
Hr1hkRLa6lFJlX4DEooc5zK03PCL4VMfksvWV4Oei007vMjRRKWOy18oE3cPyT+Uibg+tIf7W8yA
LGGmcDM/zhF0KimyHKm/1rRhjS4GywQk5tAoE1+fwjJXYThAVFdxlRNONte9nzmyhbigfJMzux6k
6hCsLBwMgd6jKZrHz34+RljC/7xHyBgYg24z29/wAQVS8uYeF6WRDgVGvkoSpig+VAAkE38yKR9Y
BJBskPIz1CPlcPXz676Zm/26MO0kkHFHMXCFt9d142oTS1j6tYLypZc5cEbT/66gquugsar1qN91
pRogEFTKwl6f//zyb6pSXB5qVbzKFDUb2EfsoR+nphKTJtGi2FccIolnhZgjKb5gIxGYBDadmHtN
qKV3rPHr+Nj0EZL2HA5dg0H5b+8EtblEZwf0td373r/RPKtElaZeo/CVyxlb7rRSuYHFF2Eee36E
XJfLz+Bp4hgicYlOBJ8t1B8B6nJtIzf/YlZ+1KICYhUx7L7gffcXhqB+ebMaBqmjem268s8y2zoR
zta7FsA+KVGXrec1DQuWyM+fn76JZLgmYAjsEmxUsCqga95MRbbVgL8H8qx0SFpyWQa1b4h2saq3
xQjJ1sYL3UJT5PIFQmcMhNCRGh/BcgG76ggN3WMGyi50By9siFFg6K5//vlt/qh/hbOM4hU30NEL
miCGo+D78S6h1EtD5LfleQlDwCKIxibC/ETLzASB4IdN5NHFkJ1h0wyz3b9oV42/mJ9/DRZaGaG5
OwN0Axzk38R46uMedLS0z50RBDG8RvTakIut0bCKG1YKxP2+GkMDIbToEFGDawMVl5RA1IOURCHa
7pEfMrcZd7iZ6YYvjbPtL8LKDjv9EFfwdga8HiBGS+B4f6Xm/iLHf8I+gNw7l3UbewYVIAmY0qF3
Znzvt0G7rpg90BxTEGSd+Blqytauh7TZVvIIUKK8gijF1KgINvDXNxD3QTqfdwC4ygFFXkTMA4RN
FaByaLAWhMSY1CvtriPIoPBXG13O3v9im9JdRv4fmTkiFXRT8BbKiKLXFN5T9SZiYGV2fuom9zkR
VtSicGhhjaVYlmOWhQJsMUFoL9eX6GlGjp+N38OJo2WKHy3zwKQ/jTN8ab/aQ/xtFEe/PnRZEBnF
y7P2vftmdTYLRKcQj7nPEP3p4I8Memp+F1PF1hvWjyuGIysns31q1bKuST6qMHtVIODP8qHywEwu
oeX19imQsZf3qZZ7grDwqTUZdBFinx7bswxLaJ0SMT24UDfbp81AM9vkkTH7oaUx+pgg22UK32Rw
Rm2f0hYOwzJnogbol/dbVA3pwSGD7k8yGfe5a5ZKI8Hw3y+fpRVZYUW0S40/YZE84M416fbcYHCi
bb4svey8O4GdpdMjZ3YbbkNo4PIypg0xyJOqbJdLBQ6m+qNLu5J/mqKJYpElaYU8Y/KdRYry89jw
Nmpi9BN03tlfEguzKaNvlgYrodKnmTOfNwAdoYJaMUpQm84AaswVG/2MQPHzK76NRtDgQB1IcW6j
sxbg2jdXhH66V3PL5j/YNu6LcR75Hv7iPmlweMsJuNjnEjJZLELoUOEouPtunQ2/2OXx2ycHsgsa
BGcFgJeYI0v+cZdvDF5Gksn2U8u7dmD5YKHV+Wa98ohGquk7Cqozsfr9hMIIEccpYWHESYd4stDy
JbOBRSeu/I0pU/m4MNgO17yfqZweQAVGuvBiW+wNFhGo/jriJeR7vITdFpsd2OT0YCeF7OKqrJth
3/kTesS9QzeexK05awJbpvPPB/5tXEvhFoMUZX9qPC1DTfDjEzeyVN3s++RpGrsISawIIUYSO237
uuVIsoCigUvHsl2ajOFLNXzPbIl0+5JmYz3H5WO5yH1Jx15vbbigbGZ7iPRbH9GTN5Pr9XkTa4Nd
VwKTwoKla9pidybUYxv9/JHiN5ENdjoItlCaSIEZhO7qTaj2rGs3W3fxUzoohr01wJqLGxgIg5L+
dR/jzWIr7g3yq32LI1buISU4j4OGKIo0noKFwrcsJMnNF5PVCb/o2ezj4NfZyvvSL/iUVmx/RJCE
sj81JAns5NIwsb5YcV7gcX/xaG+yTDxahhdwxxRbBewC8r0fZ2uA9iQxo12fWDXtkWoIHktrM5u2
fw5R2uxQNfzB26ck7vbzsSWWYkIW2ZpqPW6thBb7lDEyzk/IUgOGY05qhtXHpg3RpNMkwxLjs3F7
dBsRNi86djPC2oCMBBcE2hDhX6ixKIairTiGYhgSRYZCmLHGllBZXONfL+Ozh8K99+j/sEbvX46o
fzrQ3+zRFOkCsqtk54Dw3vh/pbp03rhcpScfAW5YRIeX9DZW6TI1BSpLmKd+FRbeHEf7JTnancew
F+B/yJp+HPYI0AuXbkk+9iPFChlWtPHWZ5z9GB9eO27FsZyJhcpMGoj3A8jmskPKgqCHUYIa2wzv
EwmfcH2CegoyVVQh8fQQ0BINJ0BLsPGHBQjy/eu0VX7uMJSLSTvsFeyifTqqZtknggDjxJdsrbPp
IbIwMeuzaBqcTY0c9jr156PN3/j98aYXOBjRTy/GC6zQRuBfFRXSwR4c7LJ+VGqV0J4PY8NcUc5R
Wd/LeONhPXoFt3yaZ3Gc1SoPYPj9dWRGuB5zh2yH3ISqJfwOLviEFTDULdWfESRtF8B4XAKN76z5
ymuzhYfWyjZ8mWEimN/xiUbLdkhrsBcwjSN/7OGTnkUK8aRX0O/CtB+19BYCB5odui4AUayXYQxl
bhcIjetcdVOAPLlamgmbARjevBrAj6Lm9QnG2pE/SjOsvCqihULCcHbZrGiJ/K0EXT0oKJdMkWxm
3jaUtViK7mqBlmQElOZqeZqypGIHyC2W7eMsbaw/jdxU5YHxIaYF5IeZXXNZgcQ+ZDqG7r0Sprqg
YftwgFpuht4n66LoTGd0BjhVcCqo6Oga2/KnVUxVQ54yGy3Lx92TNtyBt+jIA06MZPwqgpThaUum
qrO5s5aq/kMGbymcWxroBkTmPG1tnjWWxapIwtb79Jm2ddp9hfoBmB1kVMPqv8FZNM8RvGxzT+vL
UHZepCCjImHkuWwJ4PyMQiXenCfpYKhS31TasQGjvMC2GPgd7METlvRGAaSrD0xGg4yOXccBRF+N
Gewg5rYTS+OrYz1VwzzdzqKstD4Ry62WD2IIwV7JmqsqPWGtSCgyQQVESD9Nn+o5yyvCpR8Oqgxb
vV7NVU+UPs+6xWlTNNnMEWAnp0fxuyWjFHBAzmImZTEzpC30fnTIurJ8gPpjke8MjMX4Mrx8k2ht
8DO8MZfjclBocP+8wU4VT9e1DK6KL3QhJIHWohbNmABYrimkAoJP+7kYCaLxOBUTOFS+LOUKmWVR
C5WJ6h00+rNL4M0h9WxOScNI7K6acc3S6Z2EYVRnuc+yHZNIwiBU8ympypJsN5ybHiNFQAjT9g5R
2ytxQ1gJv8ct7DAQKr6v67lOy+NcIxBUR6vxfpNQIGTtt7ROxETxMarUqv0BOt4aHTO6ISKi+z2u
4g7Xa2uTZU8jbHe+CCi9MbJxOmqcIAWVav8juH+kLLn32Z7Tc9Xj6QsoLoEGn2o17yPGzADoPre9
Gshj1yZ7yOfTUKXgkubBYgFsHfKN85CFFp9zL4+qBphX8YdrmLsTnCV9iasZRVFkghfdp4c6rmLx
GzXLPs4dz2pgSWQkAVNBuiZV/Jv3KGj8CU44ZFrFDBsRGDkNs8pIMIN89OOnoe5G3WG8CGxPZwXt
GV3uUhjWcSsaM+22R4mVhSsw/Mg/Q1y7LzAZyD7zAh5w/2yydh+aaaL4KI5Y8PG4hwntl/CMr88T
AmP+GYCbwvfE4qx8hCy7zBgcHxkAoNwlimIsXlcPLOjwTB2SmuwPVw7r98EYsWpC8ZrjZmIT+79Y
LxrIm3Qgj69DTV4+/vcgv3wOSEHc3CWxa3EDtCNqem6g3dXhrDu24qF9vC24VhWzSkePKMArOOTF
y0TZbRqw1FB5j6G66mi2liKHo3pa5Tvw3hajBLeUwUdgvaC4K8Ac5ZRBgbzuSW/VihjfNEkV+efs
ZQStww5CXHt5JhVr1GiFs52c6WUd0706j16m9mV5oD2HwfhIrvEbR5GY/eEXNJTBOq1o2C8DI5HE
N1fro0Q9bSA2xuEaT8r24X1ZSBv0W7hLPOT+V6gOPX4PshKG1dUPIPX/HlBI0Db8wxpmeXIkUI81
9dUGsdjiztUOIkXHWUM7N91mdbUjHz004iAyk9g/U1l1WD69QMaKhw8Tkt13PbDs/Q/G0/6FT7Az
Y0RgV8VH2k3s99+NslLz02gqU2n0rQEN+qg8o9CuNv2a0OGGvawVXffZkJxfhzyrp4DbWTRr8Edw
AlhcvHa6wTk/UYjfoidkbjWIfgjWhg5K874qcXFRK4uSaTAO2KYBYADIBtOkxqvEVvt2hm19B3qa
dZR1emqQLC7rNct6s9gLNNMRxPsm46ad8rKH8PSKZnTE59Xge3xB0ijMPTT9+P+1nYHbiWimgIo8
sHxzPzUDiESkOjWuTlVlp0+yKxdUASXMXFgZUHZKgMQL8zEiTBqUGWFJaHHEtseFdCX86yLDUbX8
EcmlRrypjLVNc3mFk+vBqFCfRmVQ7/658h5i6IurFYbjzL7vGW8hCMe0l3NTbp9Aatp5eIJEW83y
Mrw8+pJVPYaIuWVr8ERNNffiKLeIIsoNge/DRxe3rxrgVfsSf8FP076ZMQJ0jPfnHbSO8SVggePz
XgN9hHjDbMCVMx43XQZts15le8ccDfiEXOlew05i7LGuXkCWjQoTSlggfSjjq6r0G/7G9gK9lSjL
gRp6sYvwziVtUPq2LWonKHQNgAlx0zYQC0Oph2YxAOFhPhgQKpksV5x5/YpIA7cUk/vgjZrtUEE8
pg2w+Np0FX4dr6XDU/4xIz2D6nwu+xD0fcbAMavcjjju7pKmZHL4gC487Qq7b1lDNXmSsxOmPwC6
wHuz8wQgkPzMKzSi8jkOwwyTvxG+4alk1+7HRivKfbmFOFAsvpeRrAcLJJrpSLPpet6gIk8+NNs4
k8eAZBqowuZ8Jj8j3mJ9kdltGIEajaj2ZeQ6yOFPKC93lMpo5KvIrLPWzu4zWmwoT5/5YqS5l9K7
tTzx2PYD+WvWtF7KI040ZkTeG+DfpEgNTcInIJJzM3yMKl9XFVr3rEwtD3OC3MZ/zSYNr+QffZkC
mjgHOGnarCDx1jefICmJuc1HnA5wRAwwqyOnTBKRjXTcmfs6i4sJ34T6Mk9mMFPL4fVJXubSw4CL
4REChhc81vdwY8y0x78Mjkt8Qfa/b17dt/snuu/ofVnH+/cEjQg+sVbr/sGSAZ1oj6jcd25Dm9Jh
K1fIFsv7bVgp1DHYqPuuzNr9J69LFjklIlEGuRF+9ALB7+GUQLW0rGi4kNM4ROn7UUGCavMZ/m5M
9LqVWXw1o6MBfqki2w4H9uCJ8AV6ZkQLv0VY3xxNBcw9cMv9zhsNpvHz64XAOuNI81gq5PGlYut0
vSXwCHRu5B/gV9+fr3kBGj1eXYDVQIzfQcgerDfnh7ZqvYUl1suRPI5aOHx+mMHiTdc6rvY0DlZE
XCOZzH5b4/cNR2yDcySHD2ff5C7eacZDNy/7mkxK6Id1LlTfte1R1Qa7ES0Fdk4COPAe9JpU7ikW
7ympb1TMoLb9BfD1pqAHloP4gBUcI7jBp/YWVobVHMlp4+JHZa3EXSdVtWA3QBVj7j3h+w4yE4AX
lU+weePef1HdoXD9Bwi8X17uXA1egwfB5fcX3v8T1Q7jYgkkJYCqXkJjDQwYd4E6ADvp55d6A6Bj
N0XoQINrAbLC/8u9rP+HbnJOoQ0ukUr+vUaiZrG2QO8Nzt/h3Tv77GdS7ZM66hozjP4kHFP2Ghx/
fi8/QggiQnd+/HfvAw86HOs8/vFeyonFgG/r6hFiT4QxLeiej/d9CrfYZpE6/2qc/31BNDsFcLC3
AgK4uL8h6J8P36gQUdNG5QPaxeGgqBqc+FfJCvU0YM3vO/vnD0jfNpGJdux29xvi5VLQzb4FMhdT
c/SWMyiyXiLGrLYdtF8lW4U4LbxPp1Ptyi18GGc41w7tCCfQZ84CQgPpN47z6Bd39ONKx5ijlNpf
eAkhrkBjyre0GBSZBMYb5h/My6aakddhjy8jesj5k4bzHFOgOJpqxIeM4XBAakHUfiO1Y37cismj
sj8JmFtElC8ILWuBUO/xceyPkt5D5R+jncH8wme5lzD784d4O42YOB7BWwDGBJ3Q0ebmzTRK5Yd4
gXlT9ZDL4cT7ngi5XnTjh5WkI7/9768nIkzk/p/9nQU/Xi+BFQ4THI33r8feUilf55FFZLU5vJnV
fwWtQTZN8aZ4IIsI3Niq/woHbEajCnSmqO9fjiUkyftsJI3Bvuh6vx8YP3/AHTj7T/wBPgs3ORbq
LkoBU4x///iA87otOmyiuSQdCc2u2moT9lkGbJhfbcF/XwpTl4L2SvneQuwtpdSWcQtlrqwuL6nI
hLYriDVL7Ft8+flTvUox/vFgwApxqQwCme/EPJTSPz5YFIGXgSmoP4ctjlR/jAWk0cjBIx6PFt0O
O3DoaJtSAVvN8rbcUC3mA3zstL3BaQ0JTlXYxgH5uY05sIfofVuig5i9rMgNhL0vF93QZS3KGJTT
H733LcqgUMe888fWjFs8FJGNZN8e0iAAtd2yhVomYYr9zuc1EsUIewerO/XLXVMpNJk5IMmRmgIT
qSHVuKDQSDR6cpDaYSpeE5SE4NdU3rykFcjQUxwW8nsYeyk1mjlC6J5VGyN0ozTc04B5igkSWhun
qBO6eMQHkGLJMblnvdmTOfISAR3IUez2yEH8q/MGOl265WjxhR4HB+kSU4/535CHx7Gp8tdE5nsG
BWZtxvhuPt0P8cRPzF+htmhkfHSpxSXRT2fPFCKwFboqDKyhqKeA55vaPDGkvRm7l+sARfxVLSOy
gwH9FICzwuW412HZvPZQRyuIdgG7AoFJwDLktRpSWxYEttM5anOP1yqJ+H3mM5fMx8rDs+4/ijWb
NvsRfMPOaCEHRJeMewuJrZUftQPaXEGxjd572UkFT2ldtBRJ518rSs8+vRZymePPVCzrkN7zdi7d
hy7L6iY+1h3Ev6iEETiWoUCTWHDpx86umFs0K4i3sMIKBGRiKpCawcpQQKVZzrcNnM39Bjd0PWtU
01kawItqFfVnHplhfpZR26zqUHIk3F3eooNY+L0D8kJGmNFlgmzoNRZ58OGVvE1bxO361Ckj0b7i
Nc8C8L3niWs37IfOy9Iw37PBLjENSraQQREDeWeIZAv9cV/ZBLeBNjfo2dKQKfuIIG7TR9dlxJxa
LSoBkWc1P4pVwwG46hnOPj6xi4YhCb2RlukCJMM+JAHG9SUTCsbywcACwKfwscSivvAKrvocu089
18GZ36tIo5HNGEUdWrQE9MwB0lnMcSduoLj8bBtsx252crcou0MCFyVmNyLhBPslP9ZWj++22gzR
EWf3cEzXCM1jGxgy/1RufIwpdzeBk+qmnXr0cu0BQUP7Ul0mO8JDkc3ph8QpD17f6a+69/AMKFfl
K4TJB1FmHurnuD2tZQcWuHOC40+na1fwuktOM/7kVYp67DksdjxD91B+9VkDs/9CoR5ds1qcVB3Z
R4dGCRua6Ea+zwmz1dO8bOkXA/8FSvmx/YhWqvoYoTXWNXouKuhACWG3HDDdCQ3bum99nZQfAB5q
6JUGln2loHpQz1BHH6a4Vvrk1o5Apd4OD/3EATggFBx6OLavWR/g/BXtDFVxkkHj/bue4my9ggJh
/LOHOJ0e7egGlDm6VWs+MZF+SweB3mKkJOG6zSBHOHA61B+WiTWok1p7I/qB+gLOZ/slqnv0jUOH
yJte0n2FlmLnUKtpvl6Qzt5FSTNdAf0m17phKj6kiH5f6TwzKGi3lKLvL3SFf8zOz988Icvuydm+
9H1tYygKoMTNtq3HylUGvQugmArjwW0zenHJsYJfIaJO368UnbRWlFToYcYMu8b7Boy7Rr+4cIrd
GN8Ig65wQHo/iRnmTbje7jnF9pn6cTgAWoSdr1rQYewgVsuOPBm6e6d4+GN1C3KyCPR2ha5UDTQQ
cN/oSricjIx/ATMND0hsurMFUJDHUTt8WGjXfOgVRONFMwzVk1er/z0srkVbwGVcipIGSJlr3B8Y
1xSYGzbesrelWdL5fRb3yhTdNtVf6tZtOUie9hOE/DDTuonClsHTKxcH+AtDVF5Dgsy/9Klcbmvg
/RNoB7QkAugz5OVI0E6oGmHpS4nVuaFN9iUQJDWHFPlZnYu69+/lLKFzj72URaa35DJQq95DpwNt
x6zCU4w+WedpXOi5dpP8Elj5NKNOftp8u6Vn7/ia176tvq0YkLMaknE8Ig1cH4eQCbRD+r/sndly
3MaWRb8IDszDYwOoicVJJEWRekGQogwgMSeAxPD1vSBZ90qy2wr3s1+sCEtkVaGAzJPn7L223TGx
xTkS6plSJzco2kNHHQpx1+uD90E9BK8WcKgHIZPmFfPn+nnkBo+V15iAYzYtPjtF3M1w8agvtdCZ
anWpyb74uEJdOFilkaDMop18nS26zV42syLhNvDpBzmFe/QYzERtX4tD4YzyPdoui/evzAtDr8GI
uVb/TF+uuw3qTB6NpQzuqwp3Qoplazd7LLkcgyE+1rY+XMjRnm5rfP8P0vftT1ahWBzMblHX9lLx
8NDTujGsYTzP0pugDc1WQ9/Grw+JW9kxx2MUlrQ9AqTmMrlMWN7eraafvfdpnTx3qz88sOGnRx42
7wos0ICGCQl8GSQOTonSsKKhCsrYX2EQcr/Leo8NvbktaMHfpjM82AhliL6Xk+ie22G0YVw563op
A3s8I1RCiq5VzQP+06BizYb8Z3mFfzSY+UWqXe0bX6UWnXmpvWkJSCD9cnHsNQ8wtc7UurE30tL2
LwvHUt6w0xtZ4KQrgza5BDqa3tJlKTGZLPVjOcgXfial0Zsbj31FBSNGT1zPgUB+6bRGfhE0rflx
1JJxo5CDE0DqM77PTaW6Qwbh2Y6CzPDOdtJIf4/xq4akiqcoZo5rr6Fi3g2PDVhmKNYhAPBgJfV1
ozHvPy9a53GtXX0a5GUXKAY9xiwNGCh2V91Ys6298+ogbyN3hiOKdaWVdyLNVQWHulmyc4XrN481
WeN0xVBgaAdPYRG6w2Atx+ywlR56DE27KaF4qraZ0uKi4Ewuy8jwqFwipxoTdUW3RPSRNRrpw+St
DfgYwEaXyPUSuNUGJSIMEJiSj7iyV1+yjsh2cFwKp7RGVnRUg+tdONCQavGwWkuCk2IBehmMFyaL
nX7ybSYC4BfAFsaZ6p3xPsCiJ1DgpGUgQwmhrywizQ7m+xyulBuamV2+axZDW7HacKrcQF+mfjkF
Yq4jU9LHv/JKltMYgdwaN3S2LoQJ4to1vOJi0Ja5Fzcl/vdgtbj8tT5XGK7NqthUWq3pVDfDYAsf
r7Ar3BL+29g3PA8+481oNBYM6raBF/qyyJjOhlVNmzdah7kDi1YtDH68URTHOredZpcyKLwqctqk
sZjz+WiltuHHEJczj5aYkMapSPG/h+3oeEtoTky/3cEcrjUnmL2oEondh55dWLTi6Nk9Gq0m3zC3
iRja6mIeYHAb8D2hj41mRAmXaU3EbB4pGv6fzL1bNLvxKMxGHypkxEo68A8aXcO0/IlFqPPdHSyt
FjpBZ8zBrqiA44I9NOfGca4MTbkj7s+6So6i8+2XVKmP65ql79Os/ZgGrSNAQk7V/YS2Y5f4iTzo
bB46i4QrGX9567lczPIalgtmnUwGUdu1K44QZJptWFVOdS9rbFZSgtcf/dxmfVVD9WlIk3XvNRv6
K52TKyaMvh4Z+Nu7eGWzsW+DPrPuPQREMs4VvR7uB26YED3c9GY0bfGuxcvq73rPSy/7pm7ux64f
0t04pwoSfQ0nIdSqOThVDV49yF7lvgCgc1/DRNsFQ9aci8TRrsxits9my9CySXuG1wHHotg0E1JU
R288rLNplqHusQnHeqC6ftcakNbRD07DqZUbBgayyBx1RSoi2+1VGwYG0LmoQRA5noCRpfNuocl9
vyYyf0uYe3cHwXwtljyUYOyWAjvVaLL5525RxrmgvuAtJHfsOvl+JM8hGus2ewTNZHyk8wZ8rzCC
Q6MH1d5rPXGrCV3iEnOzJx08LxBKGqoc3PaemYjnZjKHBqdS0zxbeiIvRtPCLJXIWfhRTnMUOI/J
h8YTv7fzWUUcdq0bwbHkQk1G/qnILO9jkaTGU2FY06Vichs7mINPFi3jR5rvoC1Y0+Y2tITeXblJ
YlG3sjhuN6H9CdYLh+GlrrZdezb710b5Wr4r3ZxBKM3kxj3h382bqAc2gd+1XBuahd6EHdYqWUdC
F2usc1W2vfkKNHcoQrPkPYSiBIQdFfzeiPYX90S2tM6pckfTi4cMIaek1oJGV7XN8KHl1JZFRWtZ
+kc23kmGgUaSwVEbCjceWqEd884x32+6gb2xqmIM80VrbxxnFq8jzmi2B06e+2ZMUEM1iWNdMrqT
53ZBVBLKlJLmcgZ29VqYMC+jnjYjgFtVzp+GYeFZ4aHknDa2dDHfFFMrFTKRU7taKOuCJnWKZCqf
V4p5ZKOfbSSkyR6T1XC2F85voUY5MsRl0mnOTusqNL/6qpzHoS/LZ69Vc1T0Vh+Xutbp1+PkGfdM
1/wAVRA1XOgOU1YeJoqqC1a/etrNXZZhRZsDSk9UHFpzbWWToUVjsinxlkp32p1swUptihRuosjO
qkzYhdqnymWUUsGALijSsK1xjAV5sXS5SU1t1cn6VPdjXdyYkHL6mFNFUrCkBW6ztpE0xrRcDhA0
RW3fuLia/bAwutx6KZGNanWkNH8WyZ6BWTEDJMsatwkiTttY3UKwLlU/Rh4brrPEGfMrvwSyyi6/
xLVakqo4Lz6wST3qR/CT5DkoukNWOCPzDkbcgG2XP6VpAaEhnnhUGKPgxrFqGSrgQu6wT6nV6tOY
jYAi+66flbPL0D9V9c7pmLXdA/Fj9nJoEUoNdSwXW9PFrRjbgu/B1pBLjQIlMzMAMJySj/+50gJP
5zr2ol7ioM1m5wkahpndf23Wau02cICwvbVGTSOZ2zNQ6W10j15gm4PwHK7eG5kSkL4O6KpXnrfO
6AOQVe2UacR/+DS6MJEWiZhctgiW4+FxzGgo+JcDBSUIKxHoix2NaT92xWFlusW3xZYnGgG6CUss
VuFyGJf6bI18PLiFDSqLPkL0Ap/z3hoIDHFBoHQZXFp9HLulQYcEdZrfadlpt29bX7AeawSMFKiQ
rkzEXJTubcCKuYB/6QffPuSDVy1LSxdW0UnNIyRVYznZu7Se7bzctROKG5iJsm78y5XSz98lWukm
TMFUErQjDtousHce7kT7wNyvemz9sXyvoa7Br9uQqhfiKZ3XHWqT6k2vC6os1O+ZBAPkgrCPlUSn
AsnY7Bg+ru64fFHZg0FO1a2DOvZIHzi/bPTEigoTIJwwlgXMo1Uh1lIBg+BWK+9FME/eqaOE80Kr
bhc7nOupqA9y0FExzn4L4AYJdfHWrnqCvV/aQCdd9tExHqx1uYNKDDoKxH25owLlhJiI1nEO0rUx
jieVP79C7J6XNjTSqTPu/CIvnHjK6/qT1Blgw15THA3qVYPJo0thZDvKCdkfR6Cq6i3VMMVqERW1
WUdrkaV7fFoqgRI0Gj7iHGzNdZSA/Gx2NnjMo9E33nOpsJz3sKjNtIloKOYOJ1Rv6a9BReH/Bogx
Dk9IH5BNhLJFZReh6eggrY2Gia6I5tZ1ysm7Cu2OOvxqZuA2h5NFQApw4fJCS3uQcQivMVegrWsr
pBvmMvaxXzsBIyltyICVQddavTnVQgtt3bFryw6EEg2z1xXBAvdGErwbNWCu0G9awl3a+Xbhy44B
RvvBTqCt+KwhXqJ5KNr0UmMZ7j9yuJyyd56o5FZ1WWZ+pIJxLyQkx/yVJdJaDpayxV0zWckVMsn0
LZUGV96f1hm5WjLSGVnXfA7bXJ/ew40ZbydJ3tB1i42N6bBXNaymG2Z7LpzgzqB96MXw8aaTQdMi
jye0MR8my8ZH6BS9faxtIZAnSue+S9JmP5i1/uTK3ggDDx1iJssVhX6/LiGWo+UaTyXBLObYK0xd
JXCuMMhVoE7YwlGn9TUxQFDEppm3G5A3NElOw1ELAcncMyFizkqKU97HqbIUS6+G3wHOT+shL7TS
DaqUgpS9ssZ2vExNQ/mx7qStBxOnbB+m2RtQHQ9AlULUAN5HW2agfyoKcNDyW8Xb+7Zfh9TUhEq4
RRIgRym6PIvZ0AXKK9olt2tFByBc3bZ1d4VCYBdbepXv1m7mZ1IHOR2ykaqNldX+PvVZDbagn6Np
cJZnj9VCnQFBSkhonfLvekcOIy/nOB0HgpwuUGU2V1aZmGc/w0GPTCgBQy+JKjprWma+guguLmat
7W/R6okIDZj5gitmrJkzeMES5U4vZORNdr7E47QIyFfSHxJAfLlfsv5KqzwLw1yc/eBODpyyrJ2v
6VwVFs2AplrCEpTyM5DrdAGNbcjrBoWJvvMAzXIoCExcDV2iOxvKWWQPhTPLKWLfpKqjPo8zS3b+
dt3cm8maaENbZpNc+2VlPXWoLNJQjeWz1VfNkxyIYyDokt4jikqEUvCO7aCUzxjD9ZTaatYijcrj
So7Ye3r6Lh/rdNROUvBQxzIvPIiSQ3MxOB1eD+kVl/QFvKOW6P4jHeMc0Aagq9fWBLI223p/p+QC
gL9viFsSCpAc1ZpeIZ2pafF4fe8fceXXbrwGIMLDKg/mQ+2YqrzDLZvHkuZWLLnV7aizHNAYVmCc
YX5naAMn4ylLlvkpSAYoMz0sgJTBzA7MYvI7smI9th17eO9T7h/gwRivkJ2LJ50fgUY+c+GQ/D/h
ufGvZob8h1YNPHX++IJAebhtRx08iz80usFzsN4GKexh7ga7OrAfwK0e/d6K8Y6f6aJpl1Nnyg+C
ZkfszxxUOqLKVhiJRvOoQeq4FxnucwIiuIwtWBVGYSgtC8v6tIx0/+WuaOkHyVc2qKJSMTNwXExP
nGibqr2Tdt/Yzs0gso5VvgcwiDZJdvifEQnMi6g6Zg0MHJsbe0FKsxwmE6+GGVuNPg/ZSR+zSqwn
hNzL8D7J58n55NR2UxyxvlcDQWO21Ictxcwh74DFq0DNwkwLfYQIjNzVY4R3xkrZCEkyj2ThSn0+
jctMFzN0zdnZ23Y9+R/dmmCsIezaopxL1jEn052YOg+dQqwtLrCdjpyFRiFHpoxHVbXgheahQcYO
P49IrLb5rHfa4vUxA02EetB2pqXImFjmaYFaqE2TTUTOPQji+ZBCste7d8ryB44wuTW7Uj42/pQo
ETOI9Tn3YRnKZ3EtRNOP4CAnMoOMHUSdse9ex2JVxhLyW1rwNhNxHuyAa5uxMhDnxal4Qyou2yex
3VSH6Jils/K6D6OWrqYTQrQs+Du08HBhz9rQc2A+CxClpRvNeuB7av+L8dyPBhGGfxioA7yyDDmR
6SF8+HE4V+ucOcTcBp90gYvkj6m36RYO4ydpVSlqzwkIXRXplS1NgBuyxIgUlsxR+miwANe/F18G
XX//vn6cLvO2IEu52FXBpzE8ZFb049vKHWAiDsD/t6Jpt0ELXJlN+FEVQcmNqDWMy34xqPxxJr+9
IjZursbmHWbku6ECvpcl0DT0Bx2/xOfq6ysCqNgEGJZTS0bzvZfZIyI4pYOei7JcMKz8+lX8C0v7
BSzNwKb93c3xF8TrfG1qpvf/BTl8/ZE/SA6GDvDMZlDPd4dpC0nNN5KDZpAphhPc/Sr+CHTX/A/K
wfKgpPFTX6PB+BveA6PkLyGRUB4YwFKhWghjkGn8E5gDtg5unO/G3zyVDu9rA2cDvrb/JD+pOrai
uXAnlNgtQ1YyXKahKmsi+9xGJz1A+VgbRecN63gokBpX+gdGhSwpBREI/YNZ2cNKYB33rLkrJRO7
SUSewijp3+cupRYAnFHUuUEqwjTTO7Gx51acV4LlKLRp0qiAETJV6sQBpuoh/HBcqYf2qi4XUSPt
zn2qNb+tLx0WgotGq5R+gn28XC12kjwIq2uZjbrAohp1mBrlbQ4RXByOaC9FxYpZiXk0Qgc+00Pm
5mAe8wwVIzkYW2gEBrBgh34YND0IohSbCtTKu5Xz54vempw5CN5UV1i+OZeb2UBwplQbYz+ALwaO
elblYVY4B2NCmgD5VmnnXQfkAYqohwV5YGxFzeG2y3CAj6lGoFfYVLLKLo5tIqe9WKW3UrXX/GIq
2mRmIUnUjekk9fMwLcbdBIVBHRqSO+Os71UapvQs5wiO3RrCepWxcDr1hCB2eUzWxnMjWLftfJob
lGqclxw+KGfd0XzC6N/h6TDKQ2+6ku5roXZu2nZG2BvycsKYss1OGYXjqyIeLC8m5+QmvfcYCJD8
8HpIysm/pOZk/Zago7jVY1x6i/6uI2HHHLasHWuL3XG/JPAoMXjIIrdcHudLRg8cAng4+simR0Ow
OqIPzGLaiST7mFvIz7TF/bCek/yzMOrkQqctiUAGJJzfvSTXX1aUX/vCwdm7LxLoPogdl5dqS93b
418gZqiZ23uDtMczjpnyCV6vGya6AjsLumfA5kV0QmxK7waFLhFGW5gRDX9sCex+ZBzpxkzeUZqW
3X5R9BUzTwY3s0MwUrdFJI1s4hfZl9ykxiJCCfMY0z4nG8s3neiZExI18zRUjEZBuiQfeRoYvGFE
CV6TSpHQtPREbB7SoTMfEujmp0lWHswhStgwqJP+niL9kz45Wqy2+CcM/5TgPAH5qfE4NDOzm8mK
SrfYqMot7Ytii5JCnGUeVJ+5YKD61TBiMGPMWL4kUPVkUTGOltedr6+v5VAlMfL75XHM2+qYfMmx
0jSQb3CNKFcBHfY3SzPX152DcyUcviRhmSpPIod2bGxkSfPeTbshnLSgPjEvST8M3TY7pdAv7wqb
mK1+ZZJH8/kwNOhlpJfYY4gwWn/nZB0RU+hjgn1T2yYWaycxkvOXNsfoDO0NURIkc7p6+ZkMieXU
BbAX5k09peYlIJB1+CTI14lxCkyRQ5P7uJlj6IKaL/O0fECe7UR1kQZzHCjTk0VMvcz3iOO3y9rR
vZ1IyICiHaLOHhf5dVv+d1f8xa5o0qxG4vYfM+iftsWbLG++3xP/+IFvKRA6DCOyHPBpejAtnC2H
+Y80TX/bEz3CF74jH31DhxpAkRxzc517Ln9sW+m3TdH/zaL1Z4CmMJlBIY37J7ui8WN959geqCTf
dBBlssfiLv+p2sIhykSIaLyTmvU2iU2xFnfoDJIL9JIqQpjZf0CGv+6hRK57Y5qTC78c2mfOrfN7
p/bbZ9sV/QfdqvsPm6Fj992VvP26OX9vq92qy++27O3dmdgaHN6gSRn6Bf7znT43oO2dGPS7T0LZ
zYuT2fNtp2f15uAjULMjvewQtDrExLYp7F/UoQgxf3p1fOjOVrU4LuxWl/PPj5UooWglbda8O5H6
9VR1dPjwY+bBVRHIxuVI5niXpu4DULcW1zvPdpC/R8qdf5zXen3zOIVgh1kX6wKvTb8rgN8fhlKO
xU7SMn7H8KFdonn0nFNC4N2l0Vrt3tZbO1zlmIRirvA02qqH7mQueht5Big0HZvcEk6kUsYjZ3eS
pseM+GBrcOGGCtd8Tv0apEOP4XXt/ebs0XHcyaYc72Ac1fsGOY8KtcHyi32K4S+L0MIIwrps/YMm
pUaGlfcwcvgFLLUyjGL81tbXkmScnZZpBDfLxlJH9HNJVLCabjPocaEDNyks+FvGW5vVWVTh4Xmq
hV9xCO8D49KZBGBLuQwfOL15W/oTgHym+BnNbr4A9+hbxbJnyuAeQM/k9GpMQoOoFLu7YNTEO73P
cyMWTH+fS/SDzGg9naCrjCEkfhGZ7xXdvyWkj+bezYmfMprqOrcMVzsbHoyxyXb14E3jiVyVMo1r
sx7u5hz7V8Q0qk/CnOPIvjIK5gmswNiIQ8dtDW1nQ8o/1/M2X0tTrLKEGQVjKORq87UKzT6yCZla
WNquDCfHefLE4u8yx61vi5r4gD6lYUArOQOfJ7EAhil+3r0uhETMNDm3S2lqBzQQ6VuXmWpf6Pme
ckrFPKnBCTJCdbeai/pCexAXq/BFTLS095J5Q3tcK33dBfjhj0suG6iZ5kCX1RMmaSNgDZHegeDo
D/4gjHPCWOQiAGD2aAlzPNLcBLRXcnr/bE+6uoG/hCE6r73qMzyMognNtbPQ2ucoCQMj7djQ1epY
oetJV8Q8e/dZqgnreiywuBL+l1TkchiyyhnfdXimmedYSZfieU5qI/TboXirRZYQ4DVIcTD1Znor
CoW+ThVZpTLiWVulX/VdIPMXlZcEXwS1ss2bvpfJxTquFqEEllBP7pynRLU4ZvOyaghNyL8aZ5px
RqcNn+pkFDSuggHcikvgb77DcI0UrEn85UpBrVmiXqc7uRuVtub3i9Usy/Fr8JiG3hRrdi2rNEbm
kLakXNOvDYsNChwGC6fOKJ0K/bh2acZWMNSXMtv0dx38zxca4dbJwLy09ZsIOVsAM9wBN9oWw4zP
X6x5fSNWZKUobLvNrRPwanL7bIjknHvI8sa065w+gfep7P7DkDNCDGWuePfAXVeqx3k95hiK8P04
zTO61YBTgqNaFWcTD/Ku18dZC0d9Hl91AS3zShDVol8HyUSUWouz+kX2JYhbxhArlAWWckjHXCdb
jOZuEIxS+ayDup5zc30se0tjklpM1loQGJmYSbnG7ATG8uKMSK7aCyTxOn9QhSBLDcvFgAIaNsY6
qac6ncucpjHu3pdxGYiqWpgPnhu5utddb/COVQOmYz+NQy5CG+HHAZ9eebPUmQK92+R0fvF8z+/G
PDVvmDbwYNGHKW+kQ7BpRMsREZ6/oKWaG28wQ512XnVZ0aBE/sE74N6tWhvrKMDha5ptswhXy0nG
GL2u91Ejzwa9Vi6LICIWsTZiqrcFY0cGcQsDjzc9NwbDzMxdAhTKLok1CWHXxJLM5q6Y+ua1N4b3
1jy5J4XY1TkYQzC9GymPy1gr7EQdfNSupPv4OW5FJktJZDvMI41RL64ySyXMYbWlvsxglj6YxTi7
qC5GWnUEC1AAWka2b6ZiJ8xGW6MSce2lXYqGtDqVXY7eKvsQfmZ5mknAdHb+LI2zpZXDCbwBMyVu
IA0FFZ+LjxwsdHu7sgmNrvLMbRzX++EGN0OCMXj1ciA4e2H1U2hKYtbxNELKau+JFqCmrqz+w5c9
/N/C8ReFo6HrFBT/d934P+XL60v1Yzvly498qxwpDwNg7vBscEDQEqUj+K1y9H+zcdFYVH/fasBv
ZEzLoZ3iOeSD6Tia0D7TXvtWOeq/mXASA0StLhoP2uj/pHL82brAb9nsPIapm5uh4OfGoDBa0+4t
WzsGmsYSAPJ6PY6B3T98d03+ogL8uT7dXsbb8s54NR2I4E812Gr0kg2IzAj8P8YDIAomQqPu31QT
ULNfVHxbi/X7apPXAu5lwbKhwkYHv9WD31WbfBeYnpWVHBejCW50V6orGrVoaVd9vm3diiyYv/9w
1p/Kb4yGG7bS0cHmGACutq7wdy85F73T4ftMjvkiE1SLXTNcou+lP0P/p3GY3UzBo76df/f6yFSO
iTsgw4OLJKc+dE460nQA+RuOc818g9XtGDRbabwEUn+t8bGgBOwDTvZpcJhWSZPIXcwIE3R9wcyo
elcWsMdKTQ7vjcGtLyB+EURCyuB1sgz5tZ3Ct4uttM4O5PlWpzzt4aoMffXOxFb7Gb38+pgVtnz0
2vRKH5d8N3klEa5oMY+raRVXtm26fpQJa3xn9mP1+2qtzc1qTeK9qbMH1ETD7p0uq5m1VSoam3o6
6k0CqGztzIOvdAxFkI3IJaG6IBG5P3vG0FwzEebkznTlRS9T7VhCbY9XqU3HbmGsENpzkJC6ppnN
p96HhOqu1YxyeM3GUO8mRpJkD+313pTPeaEFUxHPmfR6ZsrLhPn6eTuNLP1lVrdi79Ueo+8p4T6P
9AwWJPPRqn4dpdc+C6AVH0RQmHcBA4QsmvQ+eBM+FJYQtzbZvJW5NAVGknzeS+UzeMMfl70WWek7
4ODt8kYvUQZFmC0IgeRkcV4QgDzCUYaxRd8H/dim4xYrymsbBdMNvum7bM51UvDEcpdhSt71hi6f
IQ6pfTPrw95XLikCM7iaN1lV2YFq/NMiRRunOD7PaeCPKARWJyPGlIuT1Ul5RW9j/cBRU3tnQSq8
1FfcxWE/GwXiN6VrcZGLRA+1BhutCykaWrvNIKLud9aSF5e6SMe3lM7na2Esotyt6erWO23Igwsu
QQ8kxf3UDWU0oZi6rksddYtHH4ldlEGmTW1KUFdRpO+DnvFcl5CqprU+Zxckd8wlpxqWgU1IVZKz
WbbDWWjSRpQzpLjsdF+8YOhL+MfeRysZiZNv3AXhstvdJVNpXrpZf+vM00QV6ns2tzZPz8zYEdyo
jVPFUJ/nytP2jtSGKxhV6+sAcZd2Tuu8tsjcb5jT4uJbh+GucwYtwjZy13VBvhud9UkbpXVtrpm5
M5e1v9aIiN9NAZUw3d4xSo1A7ZfKfldP1QfPShrzmCP1UzaROSpbPtXkTZHpqUamVu6IB6gMF79l
e17RacRFWhUQAMxxKaKl7Nz10p/KZT6VgQ7GNco4B+lhojGneiz6CcpDODPvn1IuRENUwkKI4oMN
iyEdypBqylfTg7cM2S4wyO+JHRRh6GMT3HqhQ/52GAx+DYVeYa16mjUb6g0WUBMhnD/1oNdLbfH3
vSD21oaxMYBAKKY1vVOFs/Fx2lyl125H4Rw2OImm2xQhnW/R+Oz67BwkmkJ7D/3AeTZb5NXYBOtE
y3aT5KD3KOhOO3uEZI735s1oyMJsAOByAXMeuOZ9UVGaM9cN+uJZc9riPlBVfpB6zTLcVJ5zVPpQ
PnrJAjU/scyEc/HoWhd42ho9nFZFp9nRsuDgDBYiOTPpLo15do40DXUP7cXCEL9aA+PBJA9YhH23
/W8vcZP7ZRmnT65ZbwdCo+ZQzhj31JQYksLRRo1VjKV9anu9vmDWGuyGaqTXTnuAJjqawObc2Tbi
X095xt5wSTApZY4MrA0G8hh0fw4xyjBWT5LgI0LsKuroKN+vPeSq0Km1EW2Dmqp3s2W3n20Gc5e8
kZx+MP5+5IJBtcYgPMpsJyG+nTBRBDelk7svJaEiGSAcBT+u96p32kQOY1SAB6kjsHj8naMN1e+I
28tHSx/m27IQLhyrtWru0yrDrtJTRhgsHjQqeG7L+N8qsB7yYflFFUjXauup/d9l4Ie8/9TA6am/
7yH+8VPfKkH3N38bjBnsPN8yhv6oBAPzNyDlLq5O2lM2TDRqmm89RAZrsA62ugLBredZvI0/KkHb
/A2kmofB3rXpUFFl/pNK8MeyidEwD6jD0IuJGhRA92dbN1ZvpL5O5p6DtJEgTo351mE8cVyXhZzw
QfYORfB/LtBf1IR/9YJ4ZvXApnBips8H+75oKvjUHGwr52w5mDMMNQFypBtw65aIwNKlN35BCfix
Bv36AQECc70wz27jwx9fL+BB6bfE3rNHMuaLCHgBa0uM6QFcH/7+o/3Y8PzyUnzVfNfO1nT80/Cb
1kKWjoVhn7GzOi+5J+TRIQmyRYiRGtfDugaPXiGMa5k4893fv/RffEruJIe7wdch6v0sQJi6AsAx
G+y5NwWnaB+Xd8hR3keHmzLH/PsX+5n0u9003IFGgJYBkxeeoR+vKS6SvvLm3D6j3+aFvBYBaoi0
tswjNXiCYCZLtNkFUNIel6jE6vFkGw3R6/QYqMXMOvhHtvbtyrs6NxN1A31CvK0/HTTQRCLdSxP7
7E9gVqOA9fSAepj//P9ey6ANxDTaNrhxfrqhUmHpZbYsNtjgCSScrfVv3lDNd6Mw2+e/v9Dbdfzv
mebrx+JsYdPhZ8auO+aP1zkfWqm5zWifVZL93ptk143sgL/4Nv9867g6ixAjSP5klfrpy9SVsGnI
lPaZrlFzFj5aH4K6Wg1ic8Fh5O8/0U8Yia8fiUQGA3kPZ7RtAPLD40+ckAEJ1rDOwsyLKrYUr2kk
GgarEubfs0+Y3gsgBh5SlGZ3C1bRE2YO6/SLt7EdzX6+sjbLnr49qvafTqYEP5vErlDFzv5gXlhF
bQCHSAL/khEjdyhCd2gzhSndcAEJZsRfHl5ng76ygsjj37+bv/oGkDQE4P75prEx/nhNOMW5MxHM
PLyQwO6QGE3hRIb02W6h2P/zl3JdDgyGx9Zi/nxHza0vGwka5ZzjO7oDpccjq5UzS71PtXP++xf7
caln+bZtiP1ewEGRl/vT7dtmQ1N2XatdJAsYMzposn2urbJ9Xid/vlWoUf1f3MuoSr7/XreXZB7n
6WzB3M22te2o3+8ubQFHiMFbcIHVJT+gWNXKsJf9fOdO2nyX9wnfqwUx+TbzhfnAkTjYVfPArEWr
W8x5udvRK2b7+7KCDHaxBSghj17xdGurEedG86uL5HzZYv97LzLFo9FjedyIgY4vga3xx/dc43yw
58qyL4gnq/bEKKx7YJakDhk9VhQwagtORzoHEjBAI9rF3Rn8sneMfEoSVAXemDCpGNfjlU+Ht9Wq
hjeM79y6QbbyXJlw5LN4E44raE+bnMRIA/ulA297R0qyPHIOHN4kiooTSuItl1SY1mkycWMO2FnP
fmpbF1JwAcMFfMdtyrFC7mhqBI/DmmkiQm/QGejKna0F6cFNj6sgc4uI0hkzUAoyzD2UdcdroNc8
u7iLbzGkcQ6ymRVQluctlLGM6KSwtY32mdiLYT1oyRq4FxO6yTOWLiQkdDzq7KIgtemtAKyE96U2
2wuSVJY7OnD/y96ZLMeNpNn6VdruHjI4Jgfa+t5FzBGcg4NIbWCUKAGOGXDMT38/hDLTMlVVnVb7
2mRlqkQyiNH9/Od8Z7w3MHf0mATTSH0RBBAYqcxUDpFcZXD1gqLKtUfe5z0lr0JeGZ/e+8T25ANt
e3lD93hpYKJZ36o5xK1Xy/rceNgE3AHvBaFpUjs8f7EhDoHLG0ZMQjwZds1NOhIudUJa7u3R4YiG
KnyZHEvtQ9vWHw0xiA3WfFqyQUNFUB9Cedaa7Z/Vu/qjChzOE1OY4IW4p/5IsZZYKw8k6nbWJP7W
/tQEL1018bfwO9vHAAowtmxg/k9zy3FzOpPtyuUtB27H32FkwrY75aDtDiDe2UXSls6VDfmQwHNe
TLM8xcvCxIA7cB/VeYAMYI1nQNreuCVFZHgbt8jELcBdrpoUdM279GABr6YkqRhNlQs4oDdD6Z2q
5Xlp4LvUe+30dbZHbOfDQEukbq5peS96Zcz9V7L1jbakrsVtbOQZp9LNW7L8JRzMjZwc3jdtGoZs
eAuba7lPjOCFHRXf1m/pyR4NGwFPLLMOuNBL/wfZBRpa8WPZ68qO5puZmqtoUaHc976s3Xcvprh2
pcH3ZmyZRfNIdtg6zPMQyY0Vec6XgsrhJ39W0w2O0mxD5KcUq8TIhL8TymxOdMPiumc+wnfJRizq
BZXdG1OH3lMGGRvyJB2w6UrC7L/1Td+8yh2qBRZfJV2BBGjWo2s464lG8KeUUoItY8yKsQsOXVZG
XopGYurioa00jvok7PLvJW73H74zl0fXkjTxem5XrCcSUXAeMLBRwpPx4BpMBvkrLPjVq5eljd5p
d/K+jbMUG1i+xXWpzSbaIfdK8CJdpTYiIWoOI6K8JXGGxYj28fhLBHeRQk+8a5MXe/u6mMIrwWyh
3mPF9t4qlbe7qajmLx60thPGaAzv4+DMX4qsTrfM+ue1FgTsNn7o9us0HYovCbi3liwW5bwp+ar9
shgl+zXWmma7Jje2NWtALO5AKHLfapcHE20VxG7OXaqNI0ECIClNrHeT203fSUoM29hQxgMlmfmr
SnuHcjrK+KpiCQ3iL17JtHmXrcP9oWZjA4gnXnd9I3bE/fhGvnHrjLHJ4x/5hn7txo7FxpOgOlv6
hDEsuitotT4pT858NVyz0vUPli0md1OoHvpsGPKDKEwNN04XxUcfFuk6a3W8IRJtbK287J6r1CN8
0Rd6R6ciSf7Y/JZJXb4GmbJWKhDMkA2qE0kPm3sM8PkDb6WZOmwe79eeU2P7iUzOqIys5LpEp7w3
247kmm65qA2PFdn7hG3+1rASbgnN+JCKz6q1kisPeiLpfZtGtjVP25YEC6nPdbmoITSjcsmaRJcA
4XcM/v1udE2wefFIdAM8FplzyVRwbbk0U4cCRwZeSmMtp6w5tDrgfex3bghxYREsyiZbvhtoR71P
VcsjiKcxC7Oq5Gk7so8CcsESzutn8dRXi2xCIqk+OKOTjAdXpNVbVXHZrgkmQ0pJaaR7s2htZT2H
tZFu1NIquedjXeVfQI361Y+pQmXTZKTCbSZbTULSGb4jZTGRdlPD/Rx4YXBs4kAfyLxHpOAIAnfQ
IZL4q+7b94SE5dZ11MJenHh8vGYzuN9HNVelfYDi7t9SL0s2nKDINh6GGmOnN+9IyFfPcxCRysfV
PDz3bpOf8Rz+sLL5dbQccZcyoT/wXJXUEQQNGYeusj4iOng+ZqWGx4iQcHXPHU+vIfWOAegQOZD2
j1U6La218uS5CiVphIFPYMPjOb5OOx0NhxYo8pVTl9NNrVv77IGuwi6epyg5HmeBNDGdxS9G0Y/F
dhRtdjM2jXM300lzVwunO+fKh7tcCv3NgdW8LVvKZMrA6wnpV/RfuqGF9Kp9W62hX5EX6mbAr3md
8biAzbBJct85TUP/NayM4XFoo/RBdMygG4gYX1LoGvAbszhYMDFYA+vJjm4DZ1I3zejaJ7R38vlx
H+l3Sw3VFZStYFsot7uCUmyEK4dBQ7MXPPJ2FBp2VDcKItUgk0M57mCu2k9eWlVAkO35EYErvDan
bn5oY6YGQR8Nb13W1t3W1NpRJ/L0I9MU4uzYfkO4f7feaA7VPog7fWCXa1wnwAqeQRzT1WoAVCpW
BDZNaKVcPLcDb/gfgtz2TQeGZD/yIrwqEp1nmyqIGd2Xgu1FzMNtzyBYqHXFyoI8XS/7B3yegFGK
JMQsoXnkvaVjSxwIx8A1E3ceo7Y5oQzWBCmGjZVj/YHYCwCkJbFIaiKohb/1M+nwQBTD95KEYbgL
DJpSoypyjo4DX8nOvPmgO6nOGnTWM9QB/eJndBf3IGXXMyyBFUw/h7LhOEbgmxMJbXaQai1AfH2A
bOE91NJ3tUauVdmGCDcr65l9SpHNkkBpGao73G3js9kMxg30HTtaKbu2d75hNxIaUIGKq6VLXttS
uGc7rt0fIc11nyvfbr/BV5cfg0ft1c7ETqXXmul2Ri9jRjCR1p7yx9zONTmgeJ7oz2yrH+RGonud
5OQMZqXbkz2MMQOxsoB1NSoMUI5smiXN1twZ2ZBsraWzaAO+PDhF8zSOAFdK7KZu57T+VUrMh+I3
2b8y2S/JAEdzcmfKUCKiV0V2VwQZMI8Cgt5DbNicNWp2hHPIK4o1uhfcmWP4m7PsPxPxv9FCgTWw
mfpD6fsHJyWo67J5//iLm/Ln1/yRMLBIGNiLeITv3qb78Y+R+CV8gJzJQBaFAEg227rfhVDxyWRY
DicRYBZjdIvN8+8jcconKS0MYG7CtpV8k39HCL3oNn/ahpmIswyrg4A+LuopSfP8dRtm5nFlgs03
rjAL10mwQzDxp+4V671TNKfEzCUgoxQBLk72UnNHuNd2kFHuHeXs62VLE+7kVNFpyaem9k1hYE2F
d0HWNTITJBW2Q9xeadKO4T71lavUtRthvuM+4U/D7gC0mZ/1TCx5qGc89F3ejfG16HMShss2Rhqr
2DeGNbQOUB0n+vswCaX2kCneM2HYm29W0Sz1Ul4LM+SRshzm5VvfiQb5gOGui4M7pVos7IHDYpuF
mJGvWWfCscq6hnYeZqiMluiUKLGp/NR9/nPX/M1dg/FVcJ3/69vmtgSk91/rd3yc6q/xnN++9Le7
R7qfHDzF5Kpw5lvWZVbwu6HEIWmzeEzwITBT4hb74+6xvU9kc5ghoB7atDp53MK/3z32J/4qEXD8
EjgYFpfy//ufb+N/R9/L31R8/ct//9nrix75V+XF4e60bKwXrsedDaPyF/8FG7M6J9WWHMbWZ0cn
gjSWGypE2eNZtDGO27aveLn7oPe9Y2hNvABxcwb+Gn2ezY41ePSM2FQMkN2nAqs+GBkgCRqNic1h
OI3ZTIPt86+nMGaAV7I2hmjsHFuHSPpqWtQK/L72sVeCi3tISLCw5GRUzZjQv+ZFX76BimFJypC8
2fbMRCtENuFfi9hy3oumF7d5ALCFcrbI8xbHlV/tLSgjzRYy6/IlNtrROk3UdA9NgE05RVGwBSsY
O6tWo6VEoxu85EqMZ7CZFG6lOW5ByPCyuaMtIy1PbPJK/0QnKqIDKv5TVuSLGBOz2hDFIsTBJCPj
no3LbU3bCSjGizxgWREijbDFE4RVtuPkR+9L+kkOdh/bzxctrbAZ3mjbZJ3t5azMo0X0oTIiCl8A
G/Gt61qxj5CQrPS+Cmb9gdWZI0DSFBVMI8nh+2R3MEIbwrAA2vMKAwsKCR5SABwRH+CndDRkKHem
HVlPCW16OSwIyPErLxj5rZ2Un8mjr3oDQcPvHmTu3K+6wQSE6aj8qqDJ89ZOjeTa70MYjYMab5JQ
9Ue7DNJjoSRfI43leP7c4+QE9L0N1zV/8vOEZiZZ002kwuDF6pYz3E9MjjilWr+yPiACNFQhau2Y
WgmwHp2l6sHILX6Fckr4LlXPtnLlg06Zl3IpjsuQGHzGeDSoIRoAewCMNWSEnaHNoUMs/eHm58aj
G2CH1cIoVz2rI2YNnDezL4KXKRvOLR30bJgRWNYX8We2dPIge94wq8vmqhK59VTABHtbxuRctUS9
dunosBZkVs53QnDin7Sc8tlAhSCr4bG4jxHc2Oi2PVeD1WjObGC3UHNxtdpH3E6dQ+u6ZBNYRcib
kWEh14S9xa0nh6r9IKM5RFtz0YjiYQmOSTYb/aqsfOq/CZUjDMJNKKZTgQuGDQILKbjvXKIetHbm
M2UFufggE9bGBtg5m/oxm8+t5iVXlqfo1DbQL3bxQ84VE4pOf4yjw4+EU8H+tF+ukykYqzcKNcZ7
lpL2MXc7BH5SwgDhYBbu8eoEW+ngfcIWGmwv4h90wfDlcgkrQ3J8l5FEudzsyXKRhl4PUN/uOCQg
w6b7MeJWyGcLFS5OinRnUXT8gjDJgWspMUQeynwumE6a5VVWgBL6eUt0WaX2npo4eFPccbIX7VNR
ifPGkrk51C4VU3g7PPHkDGX4Al6pNwiwU4eB+hBRakFsKMPzOqHSWT7Q19jFXk+LEL8OEaCjIqkI
DYCEOvcDvbi49pdOUZ32HB/wIGyXgZTtf+7WmfEivMZlQLwtC67nGmQ5lRAT36GsBKJoZvgLMlHC
wrpP6h4NC4zgxPM0moMNnEh58NzG3JlZEly79WhswB8azeIF4Pe1xyYadrOeOjwk3BThympyPtAM
JP4MUWGIzxMayE2U0NSngPnsbdbgZxhYzhGJy0AeFxnfx4EEeMT77W9oXLBgz4Yomm7VcQRzVM8K
FUFBg0nrtxTl7oBdJdqHbWw9SZtrHqzVEO5YODXzo2Z96BzGjkekPfML49bhiqIthxOFq148heY8
Vyf4rUgeIHEz5ohhwtzFnNWe0lDE237gLGUqBB8J66TZglLkmgrhxcOb82ZOK65popFQMtR6xFL8
VDPDeUrcacAA0lDwusqBMKY7oRFay4KrdAh67ojcq8WtKlFScjIFxBZzYu3bPliuHCkQHXB0NXx7
Kwr1RwRxb69il6sbY+IT83VUF+WKhLlN1xw6IU0akpZrHhYvX4TAw6e00MSIohCjvu2Ae7y4TGr4
Pc3lsQdwq24f+tpF5DQViITVRT7OKKjhegyWcUlVL4qAPXMifz7SEo3uuYEOzMvIJZDXHXGx1Qyz
MBYCURGGuHc87q4sSwPwKgOHF7AW4UH+LO9952Uo2pH+rdpt4t3lyVpSKurtB/zQL0LZRfEyRNGU
fnbBu6h15ixPqcvUnoCG+x7Q4ASLpc4fRAyZzo+Kj4Jsx7GpsKyv/Jq1/YruM57AQTaLW7L/PMgy
1g8d+3mm1EAYsNrHd9YUT9BsXTsfNiLqWEKsIoBugpzmHFzlBd07K0uGwBmBlAfZA6zc78TtqE9A
mDOiF16lzaFo3ZxTtHTmrPBo86zlnoQ0yCOmXBkD8KO1XTfeR1nkLyWdQCeCkh3DtskfRtYhNtZu
CKVlsLyIKFHNntQUVVe8Y/x7QWwl5N7t7V1T26ghQrS32HSZTjB4Xvd+FD+DLXbR24vwC0z3LQ7G
+ppSHxg4rYRbmHAPrLpc5Fgd23Y66rirrmQSECu8N2OnXBPI/VzU3a6qdL0zmBndVwwdklyeQ8tx
zc9U5RERRbnNvfBISUjOUzXhDsdIvJlt0rObyqzyjQWlt1izQXEjIEROQmeSlR+EIAGB+lL5JHRS
e5cWFvVLklgYCYThhP4GG9aQw8SYA9bctJs87JiHgMuSCIXu3JHDHwdX8J/mO39s5UknAa85NdYH
BXWlXeWDeHZEX94YplfcqTn1T/Dn/E0mIBtSMQ8i0ccUAI17tFZJKjvIHIRHJBFle6UNd3zPnDJ5
nmT+7CSyzq4BSTgPdQomBoID7F9nbgJMknb/Q09N8DX2GW7oAaEfiIJFDEMq0ORTs5uMJDiYPfmt
aWzBsfjVSGDCSdJVZ+vkxm/iZLrheHkfCe65HWUxDGyof9lCFXwmHFDtUiWbvQyHL4xj165K5NcI
hM05difqfLLa2gE6gn3Vus2Dph6N5U/hbd0xH78Ry3hishKuQKDpGx9K5kM+Ty4SaJcT4DKcfRj0
8roKFAysWj/VS0YKMZqV0VZTRnLTziGPqDRnfTLEFZwsJzx19FOfLN0YB+Lb+pgGtAKU9myuOWjF
tk9r95H6unK1YB63RsBeMeGJteIKSe+dOtlIVp3GnIo7XgITS76+2EW+4R2zxp4eotJe2+wBD5ah
m72/vCFsdFgyz0F3cFNOmAaGR35lrDeA24MbqmbIeOQU8BSFeU7xKl7TV9M+M/wxrmEYZ0QlfGjU
q4HR1te2z8BwheQcTvRRwj1UbfmasHxniNXRQs71baVPVhP6BznYxq3p1eaaN6/cUM+8I1837ZIy
zY8DmLh3I81xOdYpqrHM8nXfMAKhHYbunEkOcGsItO0hcMXEb1OgspmKNjNosn0Yxe2xL9yPKo4c
QuBMQkRlZsvTShynpLHfQ9Ix9SYs9fjKinjL6pq0rlRmsZlSM922teM9Lf2jtzz5m3yrSgRRQ1ny
YOrR3udxNm20NU2cNPCC14DkJMQbmmzJnGmPTvh607rmuR/STGzpbGwm1uL1PCZnFYoRzFmSO9lB
zkTnP3j4RwC3LVzRPml3ZL2iWkcxxRqrMrLDfUuxHg+mRhG9S7vhxUi15fPao0R8pToRb5qqZQcS
11sJNupGae4LZbfDS+WRQJkpRFsF8LR3M8Id8CNYkVTRqp1nZebzEI0+l7idlw60axTt3uJBCvPn
G96q6Jpx4W3ct/ozzszuKm/8Gy8twMWyGnjMO8t8DQZN7Kdj79Ke0rqe1GftVZ15hCgVtCcDUM0S
YrMRV2yQ4fWAkXcJJkZs3MK7kEgOq1liRqvRVaX/FtYMuQ4hSW+6io1hMgMS5KKZ7b2EGjO7a0wr
hrmKoNYPEbKF2dlvfpzz1rW6hDCdD4012skhdPOr2mz487RkQAL2ahk/9ojFzdbtWIMijrPaKgbN
QsTrF1VFQSObTqaYsaBYA5NeGWS4RAeW5YHB+uxPO/5/Yon7xbSwbJ1dNvZL9hhnzD+4lzoMm6oi
VnUIy4C5Wl6W9vh5duYO29Q0z/XOyQNWI2XhgroH+odl7n//AJco7p+0r+UTUGy8/A/2CT7FLx6g
IfZEScVDdHBHCsZXYaEjtekCEVq3wtBxxGIzrPbKVnF01VLyUmwrT4e3FMKIJ9pEmEOXIHv+/cOC
Y29pyUUZpNLD+qsgV9hdWMKejA4Fub89Ui4DrVGVrEl7NsfrVlmsfLp8ZnFk9NHfea8ulrlfjgk/
nhS377EER3v85cdPMgWTCJfTnTK2QomoJwjuuvbzhBMST6B9CEP49lMqQ+MoluU3uQAnueqduiIC
5019Oq/MtI3iQ7vsoKt66VdfRnnnoQCy+DeH65+cRMxDYsmk0DUtgcX99QP3QaTQwP3sUIR9DuMU
dr5eY8QA9t24ARw1SCjF1ht1/Q7aYzrXLVpFHbOXV+XYnPOi/js3zqL5/PUQLlElx8brJW3Ba/iv
n8hwa2PuWDccmsRg2egZUEtaJKkXjcSjVz7w5wj4s6U/HEEWs+rZXxQDc8f9EssEpaqrZQ/Gkf3f
r3f7n30wMkIB/l7GUf/Aa5I9k/SlD/VQeRErVAbOxKwxZwwNtEipbF08wtvwneNUsmzdAETX6Qm3
Sn/unJ4MZ9zj2KCAg92yc1kXC3oT94ZiExU5M8v3i7MoC6kwJ7CC1lMEJnf2guRjaSqbsbuZEAY/
fm5KVT5gH7z4QwqY/WcSt5ja+wSb0rKOe1dFyrVFJhw3iyvxOP3NebKIlf16niRORsycS2LtH6Tv
WBi1AmVu7O3Y5RlolTNWG79btjrFyKe/+EQmy4dXWlh0g6/HPOZjTaqbH8fA42hFtmB34s5wY5LM
4V85WPyTwAjWj4s8hO13OdnNAmohLxOpQxmhgK2VrHoKN3uMSDN4unnlWinijZdOPVcIG4KPy7n/
jxL9N0o0WT+Tx/q/VqL338smUri5v1+s8ceP//t/fvua353sJooxSrEjTWtxpS468+8StPtpcXQz
SFxGPheuxe8DHPtPAxvzE+YfLjAXJzwFMda/ozhDkvr1qpVA1/hmJiZyByvyokj/KX4X0PDgYyLK
DrYfvQ1pPKLDpuUWK/grqKVHiscOhdnVr34uXoGyCJaT0w6676mdaN2bjdo62kPOTiwLqAUSoISC
jt6TBmDDRho17Zh9QG1O2EMtiKVP5FibcEaz6ouJqfRsWHDZZ6PtNjZ93uvKp4c6NIpx20XynACE
uh9mxTK2Rfkc1MB3gy5qo8VttWFZm4n18cmktaTu87tJg62rWqcFbD0eGy3nB1LB7qaUA2W809A9
MZxlNDON4TFWLEAcQzwMBKT3mOM+e06O+DIMGazgLL5pTSWuEgrP1iZ5m3tiLKxzDK9mvyi3YHdf
uhEMuz3i6ao995DL/p3wyBJj7odN41TjV1UE0VWK52dlBzOF4ASZ9q4eQBo7uHsGjJvrwcnwi9n2
R5uM9s7prHCjUubUoezerX5iStVSfB2kOH4U6mMy83yc2yLaBjJYDbEsznmtd2020S1u3IVL/ozW
j/FQ2ZBFR1mKc1BZ2Wvbu9Vnt092OXntWbT5OWXgca0ylI5V4kt2rTi/bxp8YMOWBxQNPUWdvnZz
qR5oa3GONlWSa2DPTAKqqG8ea9sIH3F1uFe8AueFD+82h6j16muAn+qWMc3wSjGl/ljypi/YMlOQ
32U3bLxS+tfUWhG/G1LnWHcZpTsD7RRwMnmwZfj5Dq3NhEGyYfTWCaWRL0VK/Y+LhwIfOp46p5iJ
KQENLyF48Aa6ljURiIpoIAcvsLB9xB0Ubm1VxanRIZmiuSSotLxEgaL7NG5TyZniw2Rrp25NQKGA
r22xs8Dyf5FWj1o+hhFxJQsPYmJl5SMGKMpwc1U+inSx7ngjUunyPkU4Tb5U1SLmBAJ7406lM/ap
xEBXXNTniXTEbdemESRNfIRbrbAUzEPeHNhKIGu6qp82DYzj9xo96YU8lvm16XiHGzbbHhSDlqPa
0KaO8WuZVlCoDSaJpzuwHeTP0i1OY8u3lCTlcNYBVb23MJa+uF04pQcXIzSUcgjzZ4knUa1yYJln
sk3ILaWLtdQmS7Wt/IxvKFrG/CDdiGlNPQFj9vzVW8z9t1cYbgmLjXgIaTdD3sMtlb1UoqBwp3b0
h2LeuhedXX0H1jreh9RU310+WQKg2d/1neDbZ5YlHyJ8rhj7GhdaDP1DDz89n0skK8tj5wRsonvS
mJUYvU7U0YD1mDYtFRHnqXPbZznm/MVsQW+5+CehIIOw2JqB7vfJ4CT0mXKlJW7LT5ujAPwazRPu
lVriab4TlHcDPpWY5pOEvPBcZy8o+9bnoYD1QHzNkQ+Ni1hbLpK8GIcSwx0kVwtXknOosGbtOnJv
JyOfOWtWOFS7bMAg3MqYchiz9O5YIE1XdSisc2gm/nmoKViLuSLxqkGe/wLYFu6xS8gMwArBY6P3
+YlyQj3NonhpXq37/Qxw4bEGSrMvMxTVy9nKB8JpikCPj/AdFu1atL2Pf5m7d5KOey2Qd8Bk+9CV
N9RaKwZFU7SW2QJ+YGe8Uj7osMaZUExLVoLJfKuL+Lavp/vO0E99Tcq6d8svBXCSiFz0OvBvrLa7
Yyt4H/cmbM02PuRJ88MdgqvALjN8k8G6sOR51PaOyRkb6fklajR+V3P0rz3qzFdV6G4xJK6sairX
vgWDt+U91uG2oxlLKOGdnSp5BnOBpA0/ZpMKP8JYWNmUqBTOWuXTrYLqN4zJRod4JwsZ3guI33di
tKhQLqMJ2IXvxUTAaT3xg97ZTsyYCNCw+un7rFq3KBdsZxrxAZADEIz1vS56Uolk/K5AkeCJs3Jx
tC33WyPaQ+G7D/AciRz3nX1nUSXwZkTWqzZ8yLVlvpoLne9AsqLOTUW/NXJ72iR6zmhRaCxw8J5X
PnY27N4+TuaPvGdLPcfFyp2xYlbt+FgAuT8FMt3bSYuq4s6cYIg7u7FeIEfwX69TTzwD4iADFNTH
dJzyIxwA+zDwEN6YJJa3Y5GGq6UBpoqgeMMZfKuh60FQL+npSU15arjw92zXzY3bh2+moNHByCnb
FdMPhKhzpXz5HaVFHZyhNr9Izyg3Ik2fWqGT92kybGp2WShiafLXZlcwiqIIdfFgOPWqn2eeB3af
HaJktqEr+qaznun2CMLHOtcfAOtDAH3+dEuIfKi2dtQrcp6themomHH6zb2Fq1Z4txnP/AcuK3h+
Xiju7RmD1mB1BSxABLxDWqTVxtH4z7Wwqu+aJex2zq3jlJMht6vqvctKyqB8HWxw4b+a4dzTpsjb
PrBqd2943Tcgm291TGvUVNNTJRA8bDvFr28P6Rq8sHHTOO5zCJl5vZSgQ0IpolcfpC2pVHvT0k17
PfhdtGWR4H8AO+/P0lXiOZ3qZQ1B/GCt2Y+eKIIY3FWPLDticEueE9nhc9VO/l2HMvneNk12QpDG
FhbpELK3AdrIc4ZdqvnaKLe3SGzmrQyT8oFd37ihPJSV1eInHqrGv636Chi1OWVfBksw9KUDHkUM
0FUD0ZLhjk2eOG9VJ9dAy2hfS3M/YNabRNf92KbipC3UsFWsQc5YAUq4z77D5JaIXkBkGXeeYA6W
2tZYcxJLkvRNZCB/Jt21dBuHK6YAwoD/u7JWzjzwGhwxPpckxk4OveDbsAbOHVKO9xLUqj0P4H0S
XPY1lW9tUBi3beS7R1YKKa7Fst6qEUpkNrilgz40/ihyy7oTedQ+D40aDlUs689eTbNKxrMQsPXC
EJD0XhhOpVD752OKFYC6vt44mSUPsEpY9YHuEL2uAEqtExyqpDzwB6Jy1fvJyb5Knfkr4ELDXeoZ
uDDDotlhWaY/xIrBK9D1sGbNcDOWyA+GsY9wsq8zf35LmqasNknRZ+txqGlTFKlYURRKzaFj4gZq
Umc/l/MNEehp3yw7Uou2j52b6f5+XhoTUuy5vLl6/24a6uyxTvSwUL2MN7sNbslQ6+/4DVmA0Ga5
C9gw7zp6wRlpLhUiuAg2mIe4xW3bWgFKOPMGLe8oXehwL8AX0+bgvuCC2I/DGG00bk8ag+UCLBKr
1veT/VSIPZ2IGKxFswUxFH1Ha9/bLa+8vi6pTKC7eTvSzHlSPbBk+qnC41CH1yqqz07oupRu+8lx
mkE8h4kfB+0mMeJUEFCZz7S2pbm4kp3hqX7L9CET1Z5wZhI92B6VQNzCS/aeX3hJ4sNCIZcRXSL6
2PaXvL68hPfHS5DfvYT6k0vAf1qy/uMl9u92FwYA722AAPkFDqAvoIA4vVADkDZBCPA2/DwCFQBm
2e/oBYMz4HTDY7iwB8RCIQDWUe4SKN83NCa+1rMNN7/yzioojTWktvYcB4W1gQWV3NUL5YDIwrRO
FvKB0KK9GRYaggKL0ESTtR0WUoK/MBPkQk9wLiAFWsnvg4WtMCyUhWjhLVgLeYFe+S8UDoarOu+S
d2zAYL+NBdVQhOEpN7AQR4lJQ1CtCX70ivqKhfJQLbyHsXWIWPrBU7CwIFzidPNChyCr9CEthF0H
S9CtJ4gClc63OLP0JmyhS0wX0ERygU5EU9N+NZ0Bx0LqJtfDQqewfKoT7IVY0STBo9l3gQm5nNjg
Ju3b9DhfMBfz7EzXjmqMB0zm8+cM3OuNjvNvbECjfFtadYfBp53dKwZy5UYB06gXqkZLh86H7BfU
xhC27a7D8b9rFhIHyxdva2GsP7dhMK9ZA53thdwBdQuIh1h4HiZopg3eXu60hfbhoWNc1ZVdXM8X
GEg9tdldWtTSXS/d2F+LmvHQiuH1CKIu5lVAxQtoEbaGJeuALPA//MjkwdFHrjirhUjSNpJ03EIp
mS/AEpKPwEu8C8ikM4fiqWDRv3XF7F+FZVvuNA/GLe22R0W554oiEsULek5vVdQNb6JFuvJqaaMa
FTFweJR0MFv88Lua1pA7CPOoUYUK2icgQQ2TbiICxUz5H6vndoZvqCAxpBtbt3Bua93/iHWeH6Td
qkNTD9VhNIrv6Ui1rp5CyfZRX6dNl7PPavyzl5v9PXOX6ozcP29SLI2rOXEoQoxKf9uEttokgR+e
+GDPbPxC/ClxuTPwpB8zMBT/AaD+JtP8jerDux2V5l+LPtjZiu/fWvWta/8s/Pz8st+th+ITOQNT
eCDkvcW3i4z7m+4j7U8Su66J3w/pcNFj/rAeOrh9XYYaPuxNPgT/8of10DE/gWskrW67ABEt7BH/
jhDkXKDyf5aZfYnxEJQVtARJLbz1i1LvWhM6Uan6A949sbFimoXiuQjWbtu+Tl761SfjTL3o3G4L
CqLw8HmabeGUnnxCKvgy/Ce/99MTRLb0Zuyya2wRzOcMViF1Y6/YgBbgGQEbT0vLDd1J886xc3NT
R5WNI7cOdhWOo3XgdcFaBtZDhRUX2CI3ZOL46VbUaMoRKszSh9qvE96oCDO1uUlS/cp49Klj2sXz
rVxob8lXz6jMTZbz11PBMhFUeIMw3rwKXJXr2QUqmdBkv81D+WIM5jmxxde+4cd7bvWalepHGbVQ
dqgKX0vPwpUBEcgqlhF8NdJ+2dSvnkgCeI48iAaDX4+lHg3HtINtekMem8Y/MtVpWShxaJizbKM2
t7lz0x9WagD68ziUpd/ojckWepX1HAIHBhC/AofB9I+50jzlG/5Wb/IZyAUZ25jOO1B9VnlIHBBV
ZRZlPJc8/t/UeWDd2m6Xr0wcmC0qoEtrtjyImxOHoMooQ3ZbMTOnzh6CKeu3meZHwspDWHGAXYLD
s7ZdzQeyK489xxw9pzqAIirZ9gdl8WMq6vJQ2w21iUgLmyGdoE/DEv0WZgZLkIaXl2m2OI3YfWkI
n3DPwSwSPvAJLvYWT81AP9F5mALj8qhkXUiMFD3Nh8Hn6NmaHzq48ugL4+lykRBx8DeTU2tMOVwH
YrIf8Nnw9DUDKpJFv7ZS/kHR2kNPXmUdJYhJtoG1QSQUJJX0m55kgH+kr5arqOXvgti/VVpAjC61
tZXs1dZeCDN2triwoNFX69x1b7mef4xB+v/ZO7PttpEsi/5K/QByYUbglSAJkhI125byBUuWLcwz
AtPX94acWSVRbqmzn+uhvDLLKYEAgcCNe8/ZhxxfqPyrbIi/M5Thu5/5NwwsIGY1pVgPnSD2qS/5
mZyr1GqVWOtONR9JdXaRTTX3L993DooWDR+3VTdwvmHELUOABF99jV5dsmtnOBo+85BzV6NGX4mI
u1M43Crl8iyEdTd9ySL+1RbkjWl8EJ48seqrlLYSl8sxnTuc9ajRa54ThyHtYQB3c6QxWHkoZO8d
Mjc9G6c6Dxw3E3oFGl5cDIyJvTfQziAuMv+eg1LbBKpTHygurA023MrL0hZAZ+FqN+QAVZ4O6Z+x
Aw4Zo6uqLdsyfdMwCF7nCFYBgfZ8hjBqz0SrjH4IJ+HcqAMEs/h1NylpvovwkRhbGLBY8rnLAPpQ
ZxfpUeg8qIbKQgAyIdukU5htVJ4TwGDxdR9ZFy+PF9XDjHgXXOdoAuCXJQwhwuHLlZrzdZuRmx7C
SC38UTXSDcmGPIapKL2X75Z9sIHttzi3EaKwhHALFBUgUgR+FQ4avr/ZSTGLI8vw29BMN1OeuVvI
+NmasLHKe7kBljucR/w6NmdihyeWMbfn+TZnd969fM2dxOPUNdxGyGY7pNFa8Fgx/N9ZzKG8mXE3
OcWasgtcg9WLHK144h8GLX0OUz6fa/D04MyKvZz9gqcXWnBQG1mcI58YL6zR8sWQfFdCTAroi4rz
IGVzjG4r9uSsKrvQ4jllmK/RFYrcLZoFyHIo9M6hD3P0guWLOK9H0osF9LOCaDwT31cGYlgZ+WXa
0Htma9ieQ9uS1pfVrmq9bfaD3ZL8WzBPHONchUuHNVDJQhbFUGNxQ7a9VpzU9QOpX0eGK/wZzqxf
dSwmqK56D65d5QU9H2GQGk+RU5U7HBP8gY3019qku7BFXx5acjt7TwmVO353dIV/UF03lnmtTwvs
D4TvyupIM0yTgZupHqttaxPkm5YkIEW1WpyPtjleSCd9xkbCpcF7Cx+XS8zoI12nOb9SanyvZkGC
AZZu9piMxUAXW1DvMiW40rWZeVmJAVsE9TPO9ZVDJb95ca0RiT4eTCWLt1rTPAmVEMlCIUegrJ2v
qDzKTapEV8ogLzAEJ0wnRHiY4pHpo5Lh9EIEO5FInw5AuYqRPsWa4d+fxP0BScVAa9ob2MT0y+a5
Sb7rSTmutSpB8Uba4J0VkmXaiqFKjhMCskM8qHyFRJCSd0mcqCk3iQo8Pyrj7gpZjs3e3day0Nk2
jGgSb0o7dQNYv2k3oKArhIB1rWA5l48kDpY/sOI/mbFaylVojOmzoK0/Yw5U5hmLmjsisSuacktc
5ehWq4bgN69KSEDOE7NXaFvoNIE0ERzdoZwVdtloPy5SHKLOvoCCme86Gh3KPR6F3osgN2YMB1yj
Y7ubaUCaJ4LPLqze1qcNyv5AuSkk5UPk2HevSrH/gy6Eusa0UUDYjKxs4Ron4/PMVfTZBCi5c+KJ
rfscPWMpFSxB4k4C8+a24qkzY+70j497wu0wX45raijBySd2DPWknnLBF2BrrOROG14WO55BIwYF
PSjpaqzS54+PdmoceTkaelebqQshl+LkaLjyyXebC7nLJm6QpRJw00DZhORi/zqv/45+P9kEYF3X
GPn/77uAi5/Dvw4/m/bn9HoT8NeP/b0LMP5wuSEWmgtk/QVY8p9dgPWHxf9DxBTUK0PT+Zv/uPcw
QDlY6iwYW9zO5r83AYb4w+XXqSp/o5qIQ+x/sgkwjHcaBtUCnSteIoKc5eZ9Ow2mVOe1IRnmkaoa
G17RUDlOMM3SM+KArbOR0re/DZmqHko1jiRGoaK7jiqlz32YXOAam6bPCJhPWfOJTDRWwYI81CvY
KyFkqfgahbjqOykZ9qFLUuU8KsNFmGqRQY1HxM+oF9Y92M3HTJtormY5Mwog4V1aztct7+CyIh6a
UEeiDko7C1qkbFRFDfXBUQ4muHKRCO2mtXmuu6pDS5dqCdAPVIY3BXGjh5bI7E2Z8960K35wsB0o
95YzXuQjZQk6b+0mmHU2Bq3iPrd6w5KN751uTJ/PDZ57MjFX5phWj0bPG3AeKPdms+Vlu1yodK7F
unGi73z/AIFIKYLCqPXN3kqbWfhsCd3SS3K5n9PE9BxD8oOtNYB3QC3MUMPGO+V+Q7GCVb/IhHrv
5N18tCuqDUweFBoqIPRu4MXcKxR9syaGAV+1wjw+pmgY4tKQACTdxoKWCqBlNdApRDUkJILmKlQe
pDSsW5D4eb6ycV6dN/TSVX8gKQiPCNXEug+lRlrgQglJqaXAAuTReCmqTHmeo8H1Rqo68mjG6Adv
tvGiYorsv3y+dvlU3NkNfHH+3OtZx5dRYJJgA+UUw3YpZnwJmtNDsD5v45KL3IqJzeTcg8500KGd
h0KTNoVxBw7j3NaDKNoFmZbOO5tBqLGNQKLgrKC1Qm8lILi3UMr0wNq+7xsTGHqX9HLbAU6/rxQw
Z1v6/0L1uVWgMnc594Ko0gPbg3bN0dlptq0Vb2jzW7dlPmdfG8XIbqOqme7rKmrPRWG4d8nci21k
6I29rikjmVHK8CyozehbMi0bKGxEZwo6ZA9YOqLCtLPYjpWc5Mvu0sLEVPgWkg/yaOoO4Kvb2asx
qeaHGRK7zwYZ8jAd/efBNgbqFYi1IMux70VriBZxunUTMvEu0oxuFXi/rNrapa1TAJkGOalYHZqS
KHmQA+1NkLvTMZ4ZdBhlGq+ZMATHHF4z469wED6kdm0Lh8D4mvGW9YnLxYZFnjdsl7GLc+Gnmtre
khtwb3WZPM9RykNUmqgg+nqIVomclZkpQXbMSZvvQJfY9jYWM4B3R688+O7FIcQ6ArSDvJLLec7K
qxbo8HWrGPZ2IA74yopN7SDDwqUJWAOywY6/mx272+iuOR8icxEkp/pgeENmGV9GBGcrfAjU+QHO
sdUwwjI1W2AK2B1jbqohSLdF148bvexMguWDZKa73yo+nUQYBYabXI60388KhaAJVPxsBRHdLgn0
LXlTYc4gmULHNc8z5hiSYaPq3NMbjY+BpoVPEIMTBD7lHik8voDKZc+AZGdYJRpiSig+hl14Kj/z
ONcuD72SNGOxC8u8vq1dtUo2Q0/AsIx6TA5KWsxfRosScE5qZq9G1RxmtSI007YmX6/RCUESVkoK
oxAf5Aa6kFaxbexMmjALZVgWFvGcLBQa+9SBrY3NrHkIqvI6Guf2m8v5G3szYNy7r/IS5LA9h81B
BklExKktGU0Ae2B4WVgx519L6c0R0hCPTWIDm0KP7mwnVJGjZWBxMTahvewSaCx9AzIVrpGNPcKu
Wq9x+9GP8Kt5w5Q/lrNab5qY1NMyIAitnCT4/RT/24q4LRIWGN8aHIKkHNq4c3PVoLs7vOwlkAnO
17rdsyq1sBweXlaWOu2CZxff6iEreUKpxjX111OErBlpPnqPr82QizVTHZbVXi9JznAm3jAE0bDx
C1meYRnoJo/DoN9oFpuWsmPmRNpJyyfJkJEeB3Xoq1W05Fpd8LafLlr2sNO6XJpa2GfnY0MI3y98
23/Lpc/KJQ3J8UflEqJ59C44hKv4Tb306+f+VsuJPzTqGlBUhmVYGrbof9dLrvaHbZrWm0rprUyO
VirQIVc3lxLJ+kchUeSknurkKM5woLGPoE1KWOPJNiJmeIeRo033Oar5oxPSMlD0Vudhyun+WDBX
dl1NbN1K1zp2fhr7G3PVEyd+zgZx+jIHiyippIfAdDW1iVdxNcSrYM718aqJaaLADWBqUVEqwMtK
EIWeBTE3OMHLFQsEY4ijy2OKe8XFZTtFVCEXxFb1P51EoLWvY1xIDZvwln6pYd8sKbN03YKRxgGC
+5cWR2Uwu8RTS/Fmjbzi7YLNPx+TN3UwFNQ0Lk1ZFIQsdlIx9pOcEhg6kQnVj23FC5EaXopUDuIF
VT3xlnV+9KERssS7jqJ/VXtMaptchiNFXxop1kOkuhPzandwu+is7AzAtashr6vhqgbRxRMciiG8
IBU5EtsyJUrlZghVGxtmmkPbjsNcJTIQLBGNhkg1rL1mLv9lqEUuqO4mrQofqwuzNSilJPW+gL2D
F8i3NgjcmZ6GtAJFFJ5E+lv2qi7C71iJwsvemcoNPoaMsYsz1UtqfC3uZzl2LMAaEcRoLxxfgofG
50KvSe2bJyup+wtHJGrrpWpoAN03tOs5Zhc8wI24b2itClJ0czoXR3S8NBJo5jYEe3t9ZtdnTT5s
a0TtV3WU6twwFfiVThI1o0xucN3b0/glrawlu3kCipaRImVYskSgn1o/EUQmN6JlPFi72GAKV3G3
OP7ifceG9yGxWmq9KGJA5zTFHmo72o0g2+malpFklqTXKAMY0DtK6HjFUPuKNtiHtiz2ozvdOdj2
G6yjbvvdguJzky/IgdEw4n0a2vlGHZBeOmrWbtqKeOdojrMvZU9ruVa0yA/H0n2yaWGh0A6a5Ar1
XP0Y9pqFGbKayOAh4TCiMtMUZlQ2PzWphXoNo5QE57qevxp6dpcolf6AcqgKPd1Mn2Ld1r7agocK
Ubi5DbKABBoSo1d2Peb7xhh+BkErHueR8bRblahMSHvsHpu53SQz6Q9aNFBvVQMOgsi6pI+ZIVRi
Griyw6DcNXT4MCdq9jEoHe1h1KUgMb4YsPQO3d7FX7gna9L1pFm2d2Qqh5cG6oVdauTG2RBN40Um
sqXlV1nXVRVhP+2r5L4uouSBb5RZ7iiNM1nO2U4WRXUBSDN7qhBGBovOwjnEjTFf1VbXn+cdZUMO
tLGHwSOcmykhiJWNisGyYozxUUyNce3Oqk3blUdil41NgH0aeeyhsEPjUgrZnveNEX8bW3UkRWwa
VJq5fXzs8A/fSUxNt3FsV1BZ0TIqY+w+lOaUfG16uzvrLPrLm1E6yUGdnVnfanlEhYY1aF/N4+B3
sxquVSaL2DR769nqm9o3HXv6NiZ6ug7dBTZX5fvOCo4ZFuB1gANqQTqOGxAMe92tziZLnZb+24ry
W/5gzKuv0IBmOxXJ5KqwKuRHGso99IYkY0bquJ5Hu/6OckyeEVARbzMQWUxszeE6Ka36AhXAtKOH
Y1wHuI/vJePZJ4Il+2suSHA5lpX8NjuThl5+ILio7bp1mY/JbsBI4ldmYtf45Mr0SxVjiuBr52lR
hnqLJqv6YSh2588iH5lm4erdjPZoMsRvuivi5grdQw2JDlWn2hAokp5nHe/SCv2S5FaeyrULlJKs
hP4YBflV1aP10Es9vGd6kPmz5dbbkdquX0HwUo/IGtSj26XuhVLm+vU09oxptHaCE1Bqme9m42XG
wB1jHg/qQSIZXc8mDF0vGLpxH6daeKhKcnJDQceKi1EcJSmdkPhYaoqsOKOgTA56bWq39pRbOjM5
JfBaFCdPUTKMRLQpAvIhu85k104EhKe2gyYkSZE2pC4SmlL/M5F9vM9aK/NrNhh3WpO0N6HTEd7V
TWD7ZT1nK1IZ6i9tId2L0XLmY99WymNVSpU3mjbcZDF0uhVPj3NeDMP0g8o2mbw0rK1dUVjDQQnz
3g9gH170bOoOeqYXWxHX9dfBsloAcFPA3KeffXLNo2vebNWD7cryu+gK55m8DUp4u2uZPbnhjwHN
CFLs2V0FXbUdSiHPprFFy6Kh2FHKJT3CBUTMVImu8QqQRf9Y5ULLvJ59RgYyRUkOGTuPr4Es6ArQ
nd4LK19yUNnNPRemVm/pkNbfcDja9sZkqvTdCEPhF7iojlILxFkvCuLvSAvcR8APEb7rWJd13m80
lrvsooPse0kKYHskG6TbSNGWh7okbCPoUBknZsp4I3MAG/SF/AbAGsxsRYMEmZkyomIyBnkNl0Kc
z4o7/WQ7vrhrZMzr2uUan2VDp9xFxO091HHJ0pMqJV2RVkmKZdGubBrKAWoEVZSXS8PlIlaDgmUJ
yXEKGw1UZ2AJ3+nKl3tioNsD8qH2Fo2Fx+RTPKYqWkM1Nh5N2WJIDgt6B2GIiEMdjfOFf8QyOOlX
Uz2rXhgUx+ULPNSZoSFRl14/FfHaTWr9KOk4kCFGS6aJCrA5oW58cUTXb0ZHybZ1XS7ivaTA3G4D
WrJ5OUIcoT9fGhWKJLW9dpDmPlHLo8DUuor0h6F3bzVCn7doQ0gFihrtjsDoyPRypTKv0qAO8Ln3
o3udhQVKe9JLPfgp54IYZr52BF3HWtWOnWkTC9jpYqPFSv0ThgVQTWUa3F3Q1c7OUZh7tVkLljKY
2qtqzqorcjkAHka6vhsJY2eQDIh9GBgC+YHWON+oBfS7kb0nzgDLcJ5FrsiHvBTWlpHavVVnzgZb
9TX9hDbh/NSOumMQ7U5nyUNA1SURrN5GIXdGb+mfmXazsFzq+SnGaIWkPQ6Ggy7HtVXyeptSEXJr
mi2C89S6CqhN4a7yspYQuZMtg1UnWRv1TP0xsghfGKGs123dfC3UJr/sh96k4zCrps/7rtj2pkzX
QACmrRJrzk4vM3HpAFXgreDEDxRoduspCdvxegp2Er4IbtoU27ijNQTl4A/WPO7s7GogRDzyGnNM
wKMyWdgUPYFJqZION3az4BNx++1tdSouuxT1yyozbPpquuv8oPCNNqaZ6j6C1vlIn5RieqRSRVmo
q8NtT9LRF5WBzxd4x2JrhsRhMY2u68sq7Vy46zbVSmgFe9Wp0M+ACzPUVVryBltBytnHsm9mDNlG
ckg618UEQFSzpMR0GUfVetj+NPLEad2ULs6kiWqFFvacnifZSJ1oDvgP6mtbaQ0CnZrpwq0bbQ3y
JfQ6XO2HqBjmTUjhfz/b4izB5xza8bCWOvJwYBacpXnIU0f7M3bokeDKy7w6wPDOjMm+R6CAyFVZ
NE0DfdAaZfamMubHJpq+x45yLSrkhW6EgQYXHU7ymvyjsisGXzXg4zJH8ka2CGdxpuWbLGFyD6xq
Kydh0uJyX3w1AYOo+JKWkXFsLfNBWzTjY48eKWTHjlFeNF6VZ1yYHLRllk9w1gxCQEuwMsxVwRwy
mtlGIZwbEfeXEZONr0ZTZKknRuhFkAqaLUZKnTHnOCNIRQ4H4rVblWbuO4LmKRpR42FS9BHn+szQ
nEkh6EzncrSjFP00Y+CC2+9RaZ2N7ljBXd619q4C8Xmw9FY9RnkW05ockB2LhtdcG8X7uHLEdmo7
LENYfLwJHSCd2i68gFXOmx3E9qWlcnKJyDbxDIIa0GzT/er6vtq1/h/mSxgLdMswFiuXYwv2h29b
5lFgYrKUIt6TQM+2Thmd4EC7l1UaUaN9a6pF/cQ8TxS8stX0kyHT6dhnObit6jo4YosZgXtycLI1
G3uaq3ivjWXzNCdNcV7FWXQpUje9+fg8GTK8tTda7GeIWcO6puI8O4XCx3Wc2GOUc6hKr7GJaGLK
VgXDgZ8fH+e9A5cDmZCV2PSTRIG59O0FpSMzmU3qhHsJhmobYV/Y25IpcVYw5KybFBtn70ZqzJee
P0LnYkdNHlN0qZBWzOY6iPh0H3+k5YivpVGku+iugTQLTx572lNPsETcFHXsMvb1SJNIzRuktckC
loJuDCgLekXzNMqe71kj1vTl2P/tH33SP3K1jzPH12BPm/ip+1f5/C+omTL//tZ1+evn/x67AblU
0dUJwH8v2jueo7/Fd84fzPUEeeLEBmDdXzIm/5q7LcM11wRQSQY58SzOa+6fII+IWTJ/+Ysk+I/m
bu9veQZ4UD2X3BAeY2M589cmTOJ5GYFNo7pLR8wQ4TOZfpfjFEAhWqzcxS6P1QMw940byHstVVaJ
0X6ykLysFG/ucT4CM3KyHzln3X3JhHjlA8UQZlcCJS3bLPbtUtzGmhsD1WyrlV6reA8VNeN+D44V
IzgcZ2aBd+PBRNs1RwhqlPCoMpKJS7HteIdWDvD7yIZgbPUr5AwLW2Ch1jyR0cB/xJCniOiM/5mg
xVr+cTKB88bTl3Yu/TiH1a1sJsvdmSV5xryl7HMkRgU529j15Apyl2Gs1VR6k1F8nUS6argbdqMt
VjlgXgARZyh3HQI552uz4wQEnoBYAO61EsQTnUEvIz03FXkNxbvapCHeJMXtrm33QTMYS4W09Vs+
QU77i5rUM20HbIULPpGefpmt+zFnLU9vRiW4S2oAUWkL9a2r/pQMaf04k1dh65whUfw+k05JL92r
bWyl9szHGDp2MPCgnvLRVJmZiol95PBUmOE6hAx8XrR4SzLCzkFDcDAmZalxGeZJ+Mut/t9l5ZNl
RdPURQHyv0/xtwB44x9vDdy/fubvlrT6B79CtbAD2RimnVcEXuH8wfJiL41iHZDuy3T/77UEAq/K
q5OlRDVU3XkVRaabfxCywOJE7BVqUgRJ/2SG/+5dxTjE5F0FzJd7Uz2lRYRMsmbBdnyn6zLs0PEt
DQQqZvfcZCqGDsyiRkhtGRdrasrPRC8n9Qgt/0WsDJeY1ySlyWmEVF3j4ennsfMHqfcbZ8qJWYn1
bD05cb579bX8pu767aFcgVTZMXFWnJYJzPx7Tcutzjc1QmoyXRvQkUJ7MoRWf7I4/u5QXEr3xZSP
Evu0ytKY+LNCdT4xFrE/GnO9brou9brRkfuPzwqp9+tS4+UCAmvBqWZwUzA/f/smWKryNLO4gC58
Tsic+nXRSPt5pPoHFJl4TmksGUsQhisVY9jHBz8p8f46OMXXchcDsz05TzzAQWBUXefTSYBgmYwR
zXCz/oQb8v5qWjr3JaBo09bRu5wcpQ2F0aLqkH7jssPl3oRLt7LG2lnMRTkwi49P6kTSwklZqNCQ
YTEp4jZ50b2/erFZNdzNSANqhRa6Q5nS/HQM/VkwrF1pWX5mY1NefXzE95fR0nUdAjdSejQ59snb
PIhoN+FOln5CcBbdA6hHleqWm4+PslymVy/sl/PSeVO7glQ+yoblMr86L8inVA11KumU9RgdFeUc
sdflpLEPG9Xc+uScfncVXx/t5EuDmxzWMLekL+ArrgJmOmGfEyaSpOwTge6tqMu/f3yCOojnd2co
HAosA4AQNyTr9usznKLUZnjFY6dFtnlplmb2NVRlsIdmKHa05tO1rG+cfhJeDS3lh02r61BZxk7i
mfd76fYbtg3Dqhmc6mkcDWU/QZfEvt3VtzNCFbDE5N2k9fzJwvQSvnjyzRgqfA8NcwYhjad3nGgR
QJcdj1E8SBNr6BJEuiJ8Ae+wQk8CFTqELlEOa4Ort9Gz0fyTNvyIQFVUF8Q2GR6zEPeSWeRfb/03
wOnXgGnrN7emwaaKnSruZv63/P2rmyZxMzuF5tZhOoswrkXWOm6i0asFQoy2DtsvY2wknjrYCEOA
9sAXKJLmnMAvHExEfBE/oxardFE81dhoV4ZWBeugEAhbIclSdenNhU5fFYUTHvoaifR6cKwKHXgD
63mIla/Y1wPPNWLooqbibPE7ImMxGkGtMx464njoUmcUTYHlrsbMOovM9IukR3aRmhORTMacbhtD
xkizu0sYk/Oujh0QHEggaN9nBGBEk/pNoenjg7JVvMCantPJuOlEl9IpD9Md5Lfukt9cbD++W98/
IMKyKAx46k3XfrdHHFs02BbVnR+30QXxGZEXC3WvxeOdnINqI4FW/uNHkiMuwWeWusDM3ZPHw4X8
KOAUdn4TgLJszU2GcsUtzPPGwEafuvb9x2f4ft0WFh4kRuoM1Sl9Tpa1FqoCzRXZ4TPP2BQwa9mD
fKJlqzfT+uNDvb9NYa3D2FRt9yXO7eQ2DaXVJ0Nf8hYUqA5LmHf7cpDOJxfwt0cxbUGZYqDGPN3W
5wQV5N3ABVTsRm1WteMqO1mH4urjk9Her2OcjUA7QLVIH+xUOpDGhN7ZFbEgI0jwNUkzydYec5gH
bVESk9Q6lBTc+IiIw0MjvjV66JdmGn+2LBnvllOBvtQGGaShmniHYqPRbs5x77S+OdKIHmo32wZD
0m2xjcbCM8zZ3GvF6G4atfyZlYNzk3bJ4EME7I/5PBMrnZaf0db0334mJK3CFYZLzXryWgnxYNO2
MVq/CGWxVxtr46p08uaiqy+CtpJe5DAByggu8jIkDZfkcU2ejTJ+TUOtxJuQ/cy0sb9IBSPEefhT
JoqOFqKrbqdCAqruYmtnhdFwKKbsQlG7z4qL358Agy2ktERxott9u6DS9ndRqQ1c1Gi6CTGebtGh
hl/QGPHSr+nAM+pSPdRuHW+sJj9M0fwoYueubWx3aXAF3iiafkNij3tdzk55R37Zz9kKioOBDXs7
VOGE2yqBR5102bYBqfhJeaQtj+3btxW3xaszOFlGhi7jA5dT64N8DQ/B7BaHjqb7suFfd3HDIi8J
4EgSFcI8ysZFBfDJc2j89i5wgXhbPIwayr+3F1FMrCWElrU+pnNmIkCBrO+UVVeO2RKr4ao/yqwf
vzEQiJ7axutkH5Kdoy/BenA2CE/a6irRUA34Q/jh2gAKRJeVF3FAf7Qwo5lJqP3EIq+xVDq3WHk3
lpoQPK+45PMQ46f1FkwqZLA7kAiPGM4YoHKgED68Vw1ua31yzd+XbsJmN2iaVAjExZ5aEiwd5FKA
I86vk+xbEaDJSbK1MkMRxcNjfFIn/mbZpkNssfNEi0mteLKjAN9Pf55Fx6/C4tmNBWhaDS+YOc6f
xaIuv+nkTuJIZGG4Ji0R9DRvv8Y6CGXlAGfwpya8SzUj/JZkCzAnn9hNWCiMkR/aijgENmOMj9fY
37x9lwRaGw8rLyYK77eH7sK41gOUOb50poegE1ejU9+oZvBMBNp3trz2+uPjnXbsqL75ClFdI9pm
w22frunI49sxjrll2YYXN9Kg7plIqiPBAItcP/9Ug/yujDPoHlNFcWOiOO/bsFkz2vrk1H97M1k2
3WmdsJp3vt1YQveKep7fQZTdWq2QOZkRA1DIRiS+Rcnzx2f+m5emrVI54jdm7/1uDGAjkQlzOfIl
Tw1Wv0oLvFmK6JM94m+vr0YngzuJy8tw5e0XmrRaWGpm1frskRtP9Eiie0IW8GwKZY+unaeTkeVa
mepsMwTECdANyDZjr5zNs/3ZGvl+Uy7wX1Atg+F0GLScLpEAqID5pHwYlGibKHTCbdvMx6mHtRTm
msIMKi/8iABotH1S/eQB1n73BFMNcbGXCRMBNm+vRUd0s24wtfUnzYy+V06jgF1owu6yjTUrx8RQ
gssqJb+A8TXG0VVv15mFgKdK9VVeOwzZBubaR4JOsI3pXSc1z8LE8ePjO+M3HxOrKvMaHn3qnBcU
7Ku9RaSIeLIKu/YJHmm20pz7jdnW7oZaPv7kkvzmUFjpTQf0GG04cdr7iROtBfbk1CiVgvzZNCbn
Gtgm3gzFVv8fp0UNajEYWFpq71a1Cq9sVwmz9i09bq5dMKjbcnKCMzIM6CL+u9F49WulfL07+80i
xpFoi1AiOjS1Tu55fQ7ChJzyGkQw+qugK6rbPCTdjrcbCFzAJ8hqoumT5eO3l5L9NdxSCJDAXN/e
XGGoFp0bWdBz9MVRbTGujcGJrxtVbz85lEsa0rs3BJWGSjyY6wgMyyd3skjNUoazxi1iLiRpe5pA
N8aROcxr4EIF4owGN4xNTc6AHJCismXnKMfNPDpGfp0Li4crJqzW3QftlH3Vq568lqZIhVxXWYZQ
ndCx6LEcQD2lTExbPNcZYtwWqSRBl5wSknS7ZKji9sjpt4OhGtOZBYjbhwXuzJvShGvPvCHS7myp
A/7IzNHSt4mWj/bGcKtIh85NVMRPO6FZEq4qdjDRGdwrI1g3cdpEX1rylqZ9VtBd86NYy82Nolba
IZ/HUfFbmfbthZUzTj+anZyCa7vVsmIZryvDNh+aNsWLbrppsS7S3gwRQRSWs0ZLAq5Ioh+57RXs
84cG58tOa1KSY6aw0aEUR/HXvGWsuhoRLiZ7JxxCnOSyhJE4pQQwbPJqKprzpGc7ibDOJdrPb+H+
o27orWmEUjUFBPAqbaDSd8grYhByaymuAMjpj04b0C9xgm5kAo+X8rZC+OL4ZdeSZE0Wc39bxGaD
U0whF/ZGxV8VbrD6hHJPETtuazG6Mc7b0Aa5CcGM6FtyD/wC4EK5ycBkd/iQdaZGdWuJL0DXUTRk
OUj91ox6dEpVZWEbltf0ebeyB2UZVEAtSXRRb7rCHsjtJipVWeCXRu1eSmiY6IK244LHDOBkogMN
8WZBdUFeOqyZjOfbUPYHYwFs6lX7iHXHZFgPfFMmYDhzeJymoQybJVudzwCs027BdrpmbPvmgvKk
Yp5XyYL3bBfQp9PB5jRRS68KKKBzDQ60X8CgsBpBPGYgju2NvaBDLTcnZ2XBiRI4h19lQYyKBTZq
LNhRdguokYFOjguS1IJNGi+QUuaCwT5wzdQbk1RSVLQOxCrTWrcL4JR0rn3dAUGLSUjgj/Qypbs0
DmZzSMdRX89qWm/GDmFCgoPPS500PxuMaB3zzV7h2LnJlQjZ5iAiWPbN7E0LipVgMaCslK43wQJq
xT6unpM7BZGhq6Fjwlt9the0K3TSai0W3KtTlta+WRCwDmS1vaHG+r6dAMTSpDjo5PjGVqVtU2u6
zxeYbBEHO8cyb2M53VtjwChRBVhK8ud9/oKtQe8r9r100CUtVBtQHXdkBgaHdiHewBgUMAKg4GQL
D8dcyDjRwsgBY9Rf1Qs3p5WMGQdQOt3C1EGgF68mMDvtwtshRSnexQuDp8hF/2y26GCmX4we5LML
sUf+BfCh0lx4PuXC9klfMD86N8+3HDXGuHZekED6QgdKFk5QxbW/qBd2ULJQhESq7VUZThuMPeXW
XlhD/EO5GXkgNoGlWxMWs2kIh/YB1brT1ugGA3NI13OrNw+KZmwJlAcir6ANq3zE9eXTSPRxtTPS
TJfrHHUXMT0lk+1z0sZxnaeOaACoTr2lHGjPqjD8yhrEUMOVIhm8yEhCyPu7iK7+lZ4l+l2QF2m8
HxIbrq0b1xfaoKPBJ7l5Xo01zbgobtXv9pJRjtiyqzbOrGZnFS/Zp64VoY3FPsTNOFixcT6OLUKX
PsXBQ3MfwGaB8wy4FeyNGQvXF+ZM+XNTNYv+m2C1Pwvi3NZs0axLcFzVA4L1Yd1G7eR3VCx3YjKT
h77l90wKeNyy0+sDeNvMi8fC3Oum0X6jC8cYJGkxGgEE5k7A+FDfR6Gon+rKTLcpARf3Tq3H/8Pe
mTS3jaVZ+7/0+kMG5mHRG86kKEqiJksbhJy2MQMXF8DF8Ov7ucrM+rLdVZWR+1pURUWFbZAghnc4
5zyHHJZjeYTzXOxIV+1evaad6Q+bkSxakAb9Zli0agdmkoeqHxtG4vsewXKAlQYMH5tAK0/oSiO5
K+ibKqioJKuDlkrUSxuPybINyQgMV1GiXd6N6ZIsUbEaxIyU4oUi1m88JVGePkLGBOIeyMFGVNoL
4wWPPF8xEEWU3iT2wkf1C/Wi7GkYb5M4Tu6yEIl4YxIr0pCjcnZTl3/VAbrlmpn/qHrbW8AXBe3J
F2l6l4+deGd0R24Z4XF3ieRW3dY4G2GzTAXq2EmrsYIguStLoYK18FDHcxO13FT8ugzh21MBg/Mu
IITkq1SJfIAVYz11Gec7ww+2X2bCHcKUk0qw2XxjcGk+CE+Kr57uMNe1v0A8KVooU5zZ7OBNFf+s
AbfMkm57gsIFlwux8Nd+FvKLSjmvSxC0vzZWQjjqMqDvxJ9RxaeEacR+iHrSg3G93blLa+C/baLk
boL3SR6ZX1XztyVHkjXxBh4d/H/wseL5bPFaFpsxYluOTaRtVwnC/Jon1IBTuG1M60mAJ7/L4Pk+
Cz9NLr43NBDaSZ/phxSjgm0sMPVUSBHpDaRYJH3YnmZpxpvEGBQWDr48UaHTc4g49L1O4uzg6MAc
fHvJ3RC1/kKUkUcFXpshGwunLY+yiIEU9BFDHLKdSWhJq54/QCoGkavJWJK0twhEDQv3OWOsunud
Z4bWYaC6b0Hieus4nsujJXt9lQ+pIBEwt73HrErVC/IIYiARPpPcgtrtGvYSF0+e+o8AbLBkiHpM
72a/qq1VB371Swkt5T70u+HFRLN+zfTPrakxZ4+4kmvrKg5UIAGNAkyJ2l6b3rkdZy3M0/neTIz5
h0kk9N6YtGWIoX18tcmCOLZmSroKIZvXrFmKKyX79ByZbGSWUYFAWUC2psSmpvOPABNRTdY0IMkV
85ZOruDJjfWaPFLkj26+VCQEG358dVNarpUYunY+Ev+IKzgduJKIG8fRxwCJK41nVoq9I8fJWFlL
c284OUNcNWtXuNmFqTr6ToPqLur6H01o0DMps8rXbTW2P9CkWy9uIsaNGjvrO3FMuCK59doHnhbL
jwZevFz7dq0N7bk3fLfDARR1rAhQNYTgtPi8ybu9ORaWxNVrWU+LXRrXqDd5mgW++j6JsH3o45rB
f2uLS69m8TblcftgEcR5F/sg4vqIzBZiJ5wjzzEgKgg2nWNtJP0rXi5tkjHCjmc83B7v2MwNJ4/k
8Vt64ngnBqzCK7QEAXPTHpt2GzvhO2iD/hIDW9urslSHT9hcy2vz7JDRM8A8SLJ73+3ETpBk9SyF
ilc6DaNPGv6vTggwOUo4X70o8XaugE8gXAwORPnVa085/t7ifK3YaLqbAmUWeD2dzWxVhD5/IkJr
F+igXSYAHI3mEXn4rQp08IVpZvQyUm7GIcovLfMfE2MsWlMhOWzhEzZcgVcMKp4bDoiSycyM24kA
r7t69uJHkDzNMZoI9uOhW5FUXbNsbDERHsFwn9Q8l5uMe/PWTEZ5rpNAK1ZRClHqUwJGrP8YoX5E
XkqwblATf90o55sq3RMqWoTqc8h/OV27rX2L6J7evSHS232l3oaEZE7N12jUe6amByZk2McW0xDb
spSCVOXN/Iq4NbmadTrugkkc/KZsNxG6QODgxGWF4/LB/K96K6pgCXjn0FrZBiSW3KfDWQfIHNN1
XhTAqAzTWanYMO+KyiXZZhi8mypG6O2WdvXA/wgYysfG09DCbnfGKLkOHQcZwIrfDyYyYgbT6IgC
WH5RFvkv+OXLQ5YFLxMI0T3j0pQ6kFJuVWUzFPFsTG+zkMFNY9nH2Fmsr6kZjzsVGua+x3m7CTMk
vKPiZuxE2sPKYVSYzLN/Q3Hhvuaut6+9qdlxO/EAbshCXiU+sdVRGUU/VDHYr5NwrUtURQuqhcp9
EumECJ0adufx7OKrdeWL5QXBw0zc4c5T3dTuAurClewlFItpEt8XVk02VM4+u7Q5l0FWkzuEuLbG
HiME+CW3yjs8Zrlcs0BYRQtx3UPgU9C7Sf4BHoNEKIRziMzLfOW5BnitfHpYTPu1z4xqx624y5yF
PCp2bBRkwXCpXC9+LouGMsMlsZdHIHF3YZ9dQxPheFE54U03Zzy9zHSbwhBaFY707irhNc2abASL
pUW5HOe5Ubc+0KeaGs0ouOH8mtTmKb8rcwf0ZZsv2DelrGlLSyPnNmKHpm5hPeVfKtuFEGAxgGe0
1vDGWgQjjSEzpvsodtrzzDBb54OpDAqbxLcTjZl5JarzJPNgOsSqX6uwK25BWRPxXqOA61wiu2cW
PJrL1EPBxpngQxe2JiP6ErEzpc8BqlwPa1Aky7oVRDDlQZ2SMaZ668uEEPfY2MFXa/G/x7Jp36lY
y/eyqxoeWp3xHJSegbuOzOQeNtvD7FOxlDOOgJUbIc1OJnAAlEPTQdlgyk6G04zuRgVmh72i0OTf
2vWbO2PUBJt6Dpo7xje4u+0wJ0d8KDVhtsHo8V5Vef1gt2H1AHCUoIBPxmaekndadrb5tYYq+q0F
eUlQmcE/2KICOHmSOHWk6uH4RVLx8LtlNDlV6pe8JQxYpaWArrpouipvS2ZnS2lh5yVEycHSntlP
1Md0psBr3VNSTICTi6b/1g2aPAkJtPpRQEREjr/08bvZ5dbXIoVCiOgd/HCHQ+gdFidNuBtnRKaL
Bdal4QmjIktORcF2Kbz6sWwnHgxdSuD8Lkh61excsmXTDcRyLo8UbyLW0xoCQeoPhUeN2cTvmKT5
O5HArb8J8qjwNqAauYxqZ+6Ljer4lNsc2gfCUVRaAWrIiYPmmVt3N9ni9fSNZk06wXoUmE52FK/8
y4uBkv/okmkbAnqMZmOPfZgSoGdDGq9opqJznppuvfHhfg4Qen1+JXhSIBrKaYjflVQkDSdDpjMD
E6/6YQ8DRx1aB3n06DrR+28n01MGYkus3hapZJ2JMi2ADgbPOvGbPYTtZO20flesmQVx6sFJ1Y8e
+rF6X2Y54x6UBRkNZjEVB2ExBSKs3ZusHVm/BNTKvnn0RhQV/ITsW9dj3PL9isBjHiKFWeQ3HSoG
ta9AMqa3xLepH8pnNroabE+ktz521idwOfa+xrr5WllR8FCQx05YIbTfJ8LiuhmJqWvFd+7Alz7Y
yuQzUpXzqTNgUXR581Qb7P9Aaq/5Tbh3mf2n84a5DGdRAWDseUhAxcjoXrIVHzY6z53qvmd5l+P/
G2TLAiOqsnxvFpk9rUuT+wdqs0dQYs3870TCM6w2rkMqOi8lRv9o+pIhimS3QhpeC12BW92l4eYl
zPuLYHVQfquauM2KVPppKe/IpADvoUvIMqgxPJVoA5+tnBCKtmzMEztpeRgrnJZVEk4kdhXZy0JC
w/NoE+P1Oe/8jwb1LzSoXLd6C/uP0fDmo//4PYj28lF9/+//emyGf4Gz//2v/iFrD3/x+KcQprNF
1DaUf6jaQwdIEMIQ7aSgxvhTmJTj/cKCDBGAjd6dSXPAqqzTx/vv/3IIm0VJ6QXs4ZGi65ypn+D1
/w5mTwLV/5720gihTEEIpdWZDnL+nwQj+OmKWuZZc5hUYI3bKGXqta6JSt6ndUuWTW27w5oXYfgQ
8S6GmZoBFRmhq2wY6zKkRegDbzjOnFe/owEh+qZ+VJ0PTsO1AJbjJBPwLhfvIKQGwbExAPhhKGQB
Rd1M63Eq/GoDOCIHNUa6LgbA0iBNx2pIYCP4zzkNNEntto2yZMGUNY8WxHg/RUmg8vpHVw08VgNy
3HaF0bl3n5OTArsP1lL2TFuzNZyThCagK3GvRuLupHZ6VJix6FZn/9Y2ZAyLwgb+PTBTPI0LtT6V
rFlvyUJXb2bFhyJXKO6/cxSM4NIlb5PuqO7I6xQtL5fAL+ftJ6ucIRlaycLvm2KbkWlzyEgMD7bO
YlY/Mn7wgxd7072PwzbZWksWf1t8jwa4sMbuVSyQNMlhnLpXV3jdaz3SK0aFCa2FOPu7cYjrJ9Fh
E+07qeabqZ0S3iqgKNNVzNSPgNqqpFo0LVro1ZKK8GEq+FytLziRdI5xtTKdjHBNN59YxGDxereS
kPEiKhKAqos0rU0cYSbbADrmTYchFjpGcJxEJfS4Mrr3sHSl59yNvEPH+duppo3OzPPb/ZKmGgUa
2cxzFe8L3K9geKw2fDB4/V7yIq3WhAwwILZYAlYxE4u4IQw2A2pBFjEccWzuzV2BIsx4XNxqhmyV
Wye3G0dUg8XgbjKGcd1hQQrEd2bu5tRZ+3VcqvZNDo39KszZdda002BrPpdmllEx1uxTopzCcY4e
JoGzgVo+erRlljygDoawGE2Stz5t07sdTx0IttLwgL2mxvgRAvUld9SKzkI4bBIJh0xO+CXr7BAH
BKYeScmy530WD8bZBlw6rkc7qIBbQxWl3MBd2h9Tr/DGVTKKgW6bgMtz6kyQjkPmhitL+v5zbc3u
bfob09P5BHyGv9E+/U/0ZzLNmgNq/E4F/USEzqQPh2+tJocajCvadSo0ULT4hIuiLhjacRsi6t0l
8pNAGjfS6E+9LwbzWLYaU8osPepPaNY8+npNMg3ixHicWWsQ1xvfBlWlbjLVd68pCFTCAZIzth6w
qDnlMoxU+zdialKZQb0JNEnVY468Y7CNc0RzVllCFDtTs1d7xyyP7ZKML1lvZxuD1PNbakCgYGBb
c81vzUphwyrKkQaTRJKOLz7ZmP6B29t4qjUBtpESGCyrFSJbUUyKTZZDi/U1N9bo7Q6EbM1nOMxm
BoRBDcxc536ablg65EfM7t5mZu+PEPXca5YC2+cOeA5j01GTFoKJ9Gy3pyZikrofDdf45i08acoY
Ulm87KfQgtmg6Q2zwFzfzdNjv3TJhr3NHre092JJnaQ2DMyFYNDcjaw6kCDBhtCUCEJdCQhzsdkr
zZAINU2Cggm8j1ffmDWoiXwOLuZix2/Y5cYDQIvysdZoilxDKkh8YWquwRWWRlho2y6yGaJhXH+5
ZG0470uNvEg1/GLWGAyywjqEsgxDsk9KRgEvo4nJ56eSuluEvEVER5mkARvFJ2pDQzfyT/yGBnH4
GsmRdfTSGtJRMy3dZp/gDo3wqDXMgz601dIbyOgK1EeuoR8zo+zVECTvTQbxgMSXjOUFkBCbNIBV
iWv9dcR7czA1TCQHssiFMcLzADIySL/cz2k+b3s5Wk/KsuN3p/CoR2lH8BLmtI7QlW3zOPjNWBwc
Or+bus3ELopYSa1EwoxLDIV7CmOmzpNhBA+D0DtCSlVo9gC3es+tuCr8JbgQpEC0CulScFBCjUSJ
uk84CpgURwNTePemBNyE7de6KaAXLFNWfBFBWe0sHMkrGo1wV3U9TKBFiTcxxuZrpJEszLXrdTPW
y6UmMfdmxmd0qJwqfKDdqm87jXJhDP8SJJruYmnQC4Zo/yI/6S8D827r5GkoDNsu+DCY91sY75oa
U9iaIENw+ELAClgZTwNmlA1qxonppAHBEhVhCBYZQRMTECACQt0lYeOS4R2pLwMiXsEknSuubjfZ
MIob05FXdPTNw6TJNqiambn22rVZchlAvjEnm17dSt2Dzbhxpcg3OKLEyr87mpozkJiz8VMHXLf6
ROtITdmpSdd31rlm7/iawtOkgwLfAZlnCuk3BbFr5za2341o+MG8LPmCs4aEihm4T+d6z7XG/XBP
kWimEUCKMEBuJbBAiXSRW+bvMbygkP4Bqgvbs0XDhJxs/oKmI9r0GjQUBPKjrejzKZiPZB4WW6mx
RAnrzhWCPCZjMJhpbAf4RbZGGS0aalR27FMKDTqqIR4xnavPJEcO26q3SaqxP9lI4ycnqbOq5ZJo
eJKAojTk6RPTNkop6otscUh808ilwMpZjcem3a4wc8OD9lpdzIBp6l0ko9Mnuokw7Q8bmpNh+83G
GQE8pRr11Gjok7TkdVDWj5j8ANI/AHobwVtdWgTva2TUpOFR0RwvZ2EClAqc9q1JiH0gbfBEPHfM
s1MIFqGAqMJEOYdcw6kcJY7k2QGg963nTAOsSq55GBhArSzZRXtbg66Eme8JAxWnBgaWq2FYlsZi
lfCxBg3K6qk/1wwvm0dASmqdfRK1Yg3XIrxZbT2fRLxZo7cmDeFiGvprTLSjpfFcZus5d45GdiEJ
eGhheLEQ+rXSUK8Mx+JWaNCX0Mgvpq/fg2okfcf6BvkVKtigAWEWNrtDKMgAZIHrbpkkk7SvkWKf
ulfLmJNNWo75jgSV6c7WADIJiUzyozel3GepeUnnjvSBAGhZrvFlM+uMjdRIMwe2GXYh/xpP6bCn
x/YG5IhA0IaUNKecnGe4KXw7Bhwur/Sz0QJPIyvxpWdxoovN1qrvmqBP1i7MNVs0P7wsObQ26UAp
A8J47O50alWZ9iTydQHb8eqdxWu9WrrpaeyGe2H1d71R31KtQXzz2WeWfTyt53mA8sioZj3n3Obe
JzLOczKPKIDA9c61Zsr5FVvd1Jcrew4IAQcVv9zb6Cv+k4n3G+71Lxo/FEsWkph/3fgdv32kzZ/T
8H7/G7/3e5aFixBzH/Y+1zF9hg3/aPjwMP9CR2d5OIJQYNEJ/hEeHGE8NKEvEEPNbJ6Egn/0e66F
vxnFD7NwD3Q1Dui/0+9hiP7f/R6NI9ZGPhZabjpc5+fw4MKKW6gEsX9hNGEciYSZ2puaMTcL1JC9
W0Cch10VDqYSvNrl45IJL/qKUex7iuz10Q0Kx1tbjfOES3l6LQIju0EQNzGisENmpqL2w4pBbxc1
tFrL3F+ZECctSMdxbJ9JWYhJhFVZ6VQ3pA93e0iAeX4JcD6CXmzLcMcWqj5W8YwGKB8IuiFtblNX
pUsUFQktiHVgGuTR8FCIqJer3Bzjc+kIce4Gu9/PvmpPdiTHbyRRvrtVDyEu6sw3Gppgb4pMvMuq
MNeuV/nsnboPR+Y6voTxT87tL9MbqtjpYIrG3fFDGRdie2M2WYHapVSfMiZdk5eDZB88WJXaeV2J
LMGGmHBnpKn9quA9u4MjNhhKSKXhCXSdcQ9c+6GtN4gSX0svi0gZnea7qZ6cvbCj12kK/a3SOVyO
qh7c3GgP7iDtCymz8jiEDh1dnmXnSjXj0fPT7DYyyo+ob3lgIXrbeiw2b9qKeP+yMdTXDkD7cY49
Z1fUVvmdSA5JoGlofde2u3YddrI5RHb2fcADtGUwPX3xyCeGQJLlCVyWMGHzVobvtj2gvg7ylHPT
vFZZ9doaHJp5ABK3dFSId0nXByDXbLFABGtPBBUxKSMxMrShyrMIUY+qx2CZ0BQzihdHfUU+t8wF
dqw06Jkh2RYHBOBttkqDAM8m8JdNbSjl7E3WWDNKMR0m6xOndXULq7if527huZqahNthdkwd2wCF
aE4eR3EaULuBu3fzkoK8MpzscaSePXvoqc7p7Du3+HKwc6TxeD/KVu7qrpt+7UO3rMlJcvr1UBji
R4TeibCV0bX2VZCPZ4r47DB5NfqUOERPNPlj8i1lg7guBasl3Ip1spoRU99YUEubVdYH5gVgsLny
ZUQCl6xts163vqKwC9nmOtOMaYJhq41IoWhhThHas7GTVO1UaiNsMCoD6khlRzf00GBBe+FSXUKG
kzqo9Zy1fKiAfv7ULXNHiRQw1FBE+f9oYABvyTKLSM/HhS8945u/eHgC0jSniKalYg9skO42LbTf
DvKEXZCb0SuWRAonGdyIGLVTFTJ5LxPP/KqgE+zszPJ/LeiDTstUkRbkq9Tfj5INrbT68UvUuM69
UcQBYukw3g1gH4j9Lcb5pqGT6tchvOoTOVGj2FSxkW5nlHr3qImaLWG87JJ9zAv95CBAYgJ/LdlY
7sNyHF4QPDRIqmoklHlMiEIQJRnpzWzOPBJpqnUY8ZX8hhJsZZdRh2ljRJfARISBispxzMXzNiNW
8lkxISGrp7WIpDYZmEPUYXPlxrdpWMt73283ZIPJp6ww/Ct980HWzsKUxYRsOwUnhGYZQcKlTaRb
XFGGoN+9R3FpoMKyOtBIIpwfSS0Ut1Wn7CfbbvN3dpXtxvCpx4ZRjsdwztL4WIO0eZxI2FpH9GfO
JMxb+HWgOJvxge5QnudcEJaOKfbCRpFmAn7Zuq4yh4dCG20SZzSPS2t9s0bPvwi3rY8oQO1j1Q3+
KrO6as2yjRBxfuQ9XUW6iTPxZARiRnRoO/0jsMb5e2UK8n2NYD7MOWA+ojSrjF8RGi3darq2Mq/Y
I6Ghu455kJv20t8QGz8916VJpSPqZO2Hyr81GZwDiOZBFGHW2cRsrd+cxkwPM0LFtTGVuJLcfjbg
rnr+Gy/BBRlGZHy38tZYTaQmrbF2Dj/y2GguLnOMa9f6FvvragWMzfxIlirZtlZZbogNVlhYO4PE
I6Sib/aS9GdZldcOuvIpjYh1dqQUN+yx+/ulhiY4TuFyb1pZdNelsmiJ7IyXrZv4cl+5FFisx8NN
V4RqMwSp+z3RpesYTL8OEHnXBc/MchUXI4lY7ATPqQFPtRHe+CpQRK5dSyxXLK40HE7jv6Gi594g
ahm9W4gSIyum2zodDB5YCWtsArTfi1KxsQwAZ1hxXe8Xs7E+xoqcwKlfnonbj9f2ONsHT/mCmZxB
cn6WWRPylAWmVFReF9M6av32KpKO5W8Lc+YHrsEObIJMPYyiSF6NyUNMPzCim/06vc8JQKtXRsuo
xWTJe4qcNjglIUNAnqAxUWkjUOeuN89dYDjXZRnuhyRjQV8iFkPSU6w9rr2nnFA8rUpbcUtke6ac
6EWI7DlGoXEtoFAjWJQN0RxOTNlbJ+Ehm3wa2rAvt+jAiJgK4zObnWLfIF45asQyaFl0BaOo3CM3
VLobKpr2pCdQ0Wa4iswurs6JJ3l8j/H4kWam2BvK9G9QIAW/WkFZfiWE1Lh4nXzonMp7RNf6zKQP
n2kUtwAUHShevbHswyEYtq0XqOeuSocT6/yPfNETuJzRXVtk2mgMa3tYSnRyk5F0pwwe5NbNEvfa
JcTdMTikd+LNpfBQPaChsN9QvIxnNrpkSoKIVq9WlhmHclHeuRIZCY6Zt2ucvF3j9YBi6r5MBomm
JkLRbVY7JMLBRXiKwkTsB+RJd+yoCVvtBIrBNv4eEve59pM03ZPtz+6IIc6hw8l7Tl13vCFfNvmi
oo4tWsecnEy7duP63vIDbfFTWtU1g7o8eCxiPkJvFf2az8fGOHduFU9V+irrPaZ5hyTuojgTzbnE
WIBYYzrPseU+ly058C3CrK1rSLXHWhztsqmI3+UwT9gOM/kO7ZC43miIto2y1TEY82FX+t37CP6B
CX5l7ZKR/lrTJ8sh/TAGD/r5jGua4N3lFEXIkIukvJn6m6BhvYEivlIXt8Tqgt2LRbwZlM+54deP
FFWkv7chr3rPQgSajUWY3zVNb+3xAYsLQpVd5TtiH06mvEVEhuZ68ox9yniISEE7OQcofLfSzodD
An0S+RBayfvWE9MxdUvwzeEgN3Oee+vRHd9hgOVr5H2e2I+jtdyJMcjJZpPWqVlkvfPCcfoYwjgs
yW9DaBYXne+tijJpa2KLW5dIv2X6tabbfvcx2ZmUuR9VEsUbPsiPaqjaXQ7vtFnPtSGPc2eGa0L/
4D4tsoDa1BZMtCy3qG/FZEMAKGAKId9oCYB3k2+Ib2yWxMvIK81nP+hFJjqYIr+j7l33mVnuRjar
O5NEeYgWsXUihBq2kUu1yRbGPMSOYaJHC71VDzoOPAPW7sbv2TPoFSelh9xiMnsgCxRuWmfOIGTj
jh1jbbOe5Kd+x3yWHOyJMMqgHkS3AmdenCSbdDIEjW7TjiWjhzaIgy9tamqG2xBoKbP5EAheSCuI
5jnq1N76dWJudoeSngeCskso8oXN4HNBbf8YTvGQ40VXYdr8mg2VQtJd1WVUPQVTWjDLI+wyK276
KYyap3FWnDW2+cz25lVUUymvcolIl/Sg0grgo7Fz3aCKLQI6+6TeGH2c9zgN5+m7QG35jbhrUnow
BhLe5zTvBuLP3WwzFmGuyfTMUthRzS7MToMK29tW8KcboCRvDneeU8xyxxGxKBBDuEEjbO8zTPLN
KhFT/U3GRFM22RQefaQ43MEMEC/B4D+xCRGrVnr+N7ck8w5q2SJusMmPmg0hrwREAjX0KwmlXlQP
5pimLJ6bmUS0dBwObtkTPoTGdkPVZ28alxLGHjtyEpOsOJBH7m4Rc9iMjzvkJKakBEBUtGVKQNwk
cbIOQZQczyxEQ0aAcl9B6YHD6zIB6LqzDHvVEtq9Njlz1xHrxTor+/lt9OI79nucVrOMpscJ6dJG
5QkRqz3cslsyxe113pP3L51yIuDSC/0BAYEI70LewsxkYKSjNEHet+pEXZ2mKs+fkrDs33pKT3qm
Tl3mekkeK2/pdqE+2XGV5nvSnOi+PLvCih+rUaKimNTWH4R5nPOufWRlZfZgQPijwxJ5x6KT9bVP
IrlKWqt9kam0vlhI+L7UTfISV4F5diHgEYdVA1tzbIEKs4bzsBqUeRNElXhEztqRgxyLOrhFveE+
1Gn7ESyS8SGJyiyIjBTCQojMPVtnS+IipENEcccarXzNAUY8h/kY70NyuZjPDJa9pxXqnwHBjt8U
Sx2G6y5mA2KnN3yiepdLILSbSdbsLf3egw3eIgjsW1yQG0Idxq8LVR8Vv8EQRzbTfN8GYUFMV1Rm
V5kgoDPbBdEtskcbCothbe0AT81YuNkxXZb8jKEwO1ZM2C4IfGhgCWrc+KbxtQyb5TlNIEavsBPx
5YDLN1vTK+bXgkeFzZU/muslD5Y7Y26gleNwRlKmymut6yRn4bqSC/NWq2XpFdsFSG8q33UGoflQ
57GFHg7jH/2nLmQtT549h+I6q9m38ARjr8YcPGALhkWp/dL0Y1jdEe7bOajRfZqxFlIncIimS0OG
jH5njmi//OWbHguP91YEZd5PmSZmtTLm176exPS0jEbO+9XoaXh75HSdE5BJNgR2QCKtI6fxhlMi
2Xs1CYlma6ezGnjv/69yVZe6zAcvSzLtYyNon4BfTC9/Gv/8E0vYZ+zanzy1Jut4bNEEL1CVMd3x
frJniXYacyJ1gSQZJBsbkZ2uLFvxi1RHgxV5nLzblbNXuX1ixbEzXLnzUos9HTltw8LyAcCOMvbR
kqPMzvb//sP9ZB377bP5NkY8PyCo4ecwkcpSbW3G9ngRQl4CQa0YHzJ1+fsHsfDCBUy+IzP4+QR4
eT/R9KrxwpZ7pf/jExpcB83u8zD/0aL8xUjSps5nivivR5KaavYG4OvPU8nf/9IfKhTrl9BjyAOq
EOLGb8PHP8IVo18CxovkPKEc09NHnLV/zCW9X7iBdXyXz1A0BIv8/+eS5i90b+DR0IzoyIrgbwWi
/XSVuuFnnCgJrYhRSGv8OY3JUn6rTDOBEoUekyVinUAjl4jtl3L8q/gzfTf+6W79PBbGaMLPQjQo
1s/pXaozDRhgVn0MMCRcFjVbl5zUtZeZM3CGd/A3Hff6eC62dxvHLXPf/zNxBVnFUyo0OV5lIaEc
TYEOJgeWc+knrSbvYyK1efJaT6OPovFP18E/eTb9NO7VB8cA7rsE1/kBSVc/ee5bw+xQqQKcWGTf
f6tKDIhUTyo8z2j6rhNJEi+xbf7VV/4np9jjbGmmo77WfraQoqHL5RgGkCAqREAFe5BviqEGCckZ
SvTEnP/2AdFCmSaH4+rFB/zzAygHkSqAoUaH1Iibm4DxDDVhH22r0DHenVj5b//+tFr/57wGVFYE
YZDKwcm1f7a+zwSGLEk8KQJDphZ5oh93Nkit1iTIenQR8s1DZl3CEjNUMBfWFURD/VILEYysbvA5
rpKgC679zKh1JZU3KATTaXe2pmj6MtvhX1wFyLJ/vugDD6ku9z5+uIib/Sfbcs3wLMmrfjh4BNi4
T0Zle/FNl5QYfJNGUy7axBpPgLPmMll1vWc9cQ/OVyMq5QGNke+fPl0QxE57H4nTUSKg0eVa6lD+
31RLaF1QKVXpSZl2WW2hlVgXLHich7bwcN8NiDUYRcpMdwr2Eu6EN1kXQwaG3A5EkN8IY56uVu8j
d8oi5jGM9BrvawiIC2mmXCgMWQza+Y10tIKKp4S/yUJVRIfcVAYRFmmENwaXLZdcnLcO0+huNihS
7CW1GH9H/oQWnx4+n4iUj5T7MNXzeK7NtMRp60EeUORlsCzVDwI5V9ynE4r3ewOow31UtDJEGt+K
twHv0tsiTefoq6LHw6nQA4SVo+7NriNmO2oXHl/wGqJtbknvI5S0cXjRUFFXKhZvTtpPVwMqy5PX
a2fJknkfbH3s+ljP0fTGOhV1MyslhOUkZk/XwZV8U/gc46oqOw4Y4cp8sTEkyM0Qjt5HOXAew0Vx
3qRrPQ0RP9oSttELrkvvA0PrdM2SLtq2zshWAMxPH66jCdLxqoO0fP3tWk3zBMFw6hCFdstAq/uG
ThWNBSEH4s2eFQEP3aiQeRtoe9JThGOkOhat0ZIt55O+MWx79KmvqRqjl1DwPN30xRBMWyJFuE5U
7bsfTReKt5Te6R4pRHSOZqLGREli6gqBGFcGy1hj7QKquZHmzM/viIaotYHJ4gb4rK5A7Q5zzpSj
LkuaYml3apD8SFFqIdxLtUR/FPq7jm5UolRu5OHz/LtT762dIXS3KWYB8oiMtKPpjczL55/p47hm
x2TmPDeWFHuyEg8kRKjNmETRbmg7LuBU3x5+zyT7wIYgjm+sThH9qrpxoFyjVb06BCAASO9DB2pd
DxMyv/wPe2e23DaybulX6eh7ODAkhuyIc0OCs0RRlCxLukHIchnzPCaevj/I3qervM+u6rqvmz2E
LZMigUTm+tf6Frm+trJXXp6a0wPwdDKqRD2nYNhmCRYDTuv8QJHFhn4Yjc4d6LzOtSI6ti3Jh53S
+2T0a7JcwbWqCpupcmnb2MejvgtuzFkq+jZMTh1kuemnJtsRX0bQ7eOXlo8/2rVFMexaiumANAHj
x0czaMQeU7IZNpN9qPyPlRVEmynGphUUkjAZVRt1VE+H0arFFt6Odba9krjVMNKGjVpAAGl6dCho
wXEW0EplagoRF12jdSPjucX74FeMWlAfJuNOA992HaO6JQ4Enf+1E6kUXF8tzYGhjKfT4GpknzzK
Ola9To3BSi/ns9f04bcaXMaZYKp7xLeP4q0XWOD6WZAbLBBRV1y7bbmaOZ7uFubDNxlH5LpbDUHT
5+KWdCp1jBYkG39KDF03eLJwqRe+oYnPXRRyimnqt8Jwk3PC0EHsa/ACwI9di4uu0QcuKZUC3YgM
/s+KdXm68pjjWjaDIor3jhbwlCYrt1NtV73YNDY+5SpC0KQjK7dX9jBM1xlC59NSvoVeb1Qv6ChT
xqBmfJtKvEAJnolTXprpI+ym5EvS0DONOdK2UEwxLcWuZR28SmLrlDIofB6j5aODTwnrUuFzhhfh
1sBhZFN2MDPDmdvKeM0bTZsPcyR672DlDZ7btVG109bCWJIeHUbSQI4H29ngEjhmsgpuRq0KLxRc
RIfQk49uFNVPWde8qXxaVv/YeGpzWgkSyofOk0xY50mGx0dZVuZrrwX9uM6ipcpIju4Dk1IUGCLJ
B9vqNWYKzFzW3JfuSeA+9Lakh4u7qScyu53pJMgjr/LLqcXeNuSMEYQya5AoWH2HVW4FxZlTpfia
GRZ/v+KJ1Xy2I2kGX6U3xuDf6ioot7MHtQefDs5QTJqpdsOgs+ejyzHazZ0dPhNqL/ekKajHiCyd
gQQuGteoULoJcLcv5eSxF6k6m9gdvMN1agx8rTXOsk2ctYLFQmRhc268Vh2UlXhnjXrupyYvk9zX
EEK/6RmpAMy8LG+pM3PR1AQfkZIZNIUAp7mUKNHE/heVeE1obFmsXCZreiL5dwaTd+N0wH7bka9m
nWVkYek+onYBAVWB9qANKQSCWnAJTlYob5ysinPaRlPW+2Zo9urDZTvYYdvuJLiuG0n56zrxSl45
4WHCkM8lNlNZvLxjM1ffuYrneNnwwlYwi7eZcsx+/bEEuhE5xQ2tY8ulP+pZdOnGwitWfTWKm7Hv
KQLObHzfCO3tt8JC/FwZVsMVYSKav7kZz8cWbsDo51AU0FrrkmwMxbIuOwbFuWb3420ZhU2tExYe
dhKBpvH4colPneqsafaDIjXaDUuahzkLg7yMEgsTvbNo6THKxXRrOCGBHmTH8mU0aX69M+2Bdx3n
6E3rcZh5yYKaS/cq6iqjlQWRAM0Z/024NJZizBxcl6CTcI592iLaUxOoHphD2S9OZLCwqkZLbsaq
mRh+ZD2ZNUzt4ePo0pDBupk5N2K2vJZ10TUeGLTrx6qPtO9dQ54u6kfyNLxndjmx5sonkzEJruOs
4UleI3E9Wg22xVVI+ShYTFekS+QqXj5RvD/zKrPhNaz7yiPhRly1Kx6C5RtNEOjf5j7nistavkbN
wIO+6sxZp9vdZioSbwCwBfoTPihhCz4ntpYPjkXM8oExQAZeiQRhGHnXLAUIxKOqkrOFDzXEBLzg
RrTQ+Jx47JbD3TR29MAYbDcoCrM3MUguXEhZHvvdiKdjdBA/c2pYR0wSkX5M4a+crbzDDqZFsBMi
VfsT0JpjlszVLV9/fS0JIx/SIdKeybARKetAGqHE8OhRXr4PTQdP7eRSR9+PNr8HvAo0CgzErjwJ
1Qa4EKx7wAqxbzVhvzX00PCb2cBgNk31oRy6cBV2mXEtBEvMim0ITpCBhiQjZUfSOXn6XYuFjdRY
BntQIEw7OyzTzBXbcc2q8L1oSBdn6k5O4DG5rtkY9LV+R+Jfv7NzNfiEkNdOq/L9BNBlw944eGDW
pbYJD1E/qaNxMwmi43onbie8hfd82zyXiyk78uTLdyJfJtcazgIPtnYos1uMqjTL81Hd6eipnyvN
6V+a0rTO5UBV5doKdTaQU73LZEZ+a7hYuXFl51dsTG3Uv9tk9Y/Wjzph/AEJeNfCHUXg7bVk/s2u
Hb4Q0XMLb23bGiOfQFFWstHWhgr8R4ArQ1EZxgpChJSoISVKO7dLPox39BhZqq5u2zTjIs0jVpuY
+UO9ngdIratgyqL2otIxAY3Gttv/82PUcur4w1HcwwXlEoIBC4gE8euxn06dRPLEq/aV/bHpHybk
yWbZ+P756/zb6cdb0J7QwW2O/QDCfhHoZBAxdCw7GjKJstOuBhrrsW4bPNUC2ufJEcvR5WM5/PPX
XU7Xv/x+SIIQE9E1F+LsL6cujuSZlZSkjqckc946Lcce3E7ZtEUfZf0q80JdHVy1rBTDssv981f/
hYgm+KU9SeO8ww3Om/iV9aVaYqyj4ZR7FH4OIPTywO1YVl0qlFjtu5AR0kqvGo4ly84bajyL+8db
+Eex+wvFDqFlYTj+Z8XukGVxAQbo94rdzx/6qdjRU0A4y4SEj8a2SHb8ez8VO1p10ckcbyGyyiUd
hjj4L8XO5I/QQJD5HHcxInMrMHz6SI45n6TjEv5wpAMZUKem928kx9Cwfr24cf0R98S3SP86Kajl
pvsdSi52YgxXRhsdp9pwY85fJRvghAB6VbuYszgICF/0iXyo0hrOxUKYw8028KDzwxbLx74xctCq
Xpk5x3l2RbDJhnIeV52uT/c9cUyxMxJXafepTJovNSlkew37IKTvPOD5Rr10OzDbzr16ldFJaa76
XJ8Fx6zeuZGJ4zKOGhu2xcbciVWRlHLD/N9qNsPCzF9bYwmqqA2qYSU8rf5KH5z7ziRt8DtPkm+f
dUSEqMpw8JJcMm3fwBpm3kizi/xW5s7tKAju5kN/beHSbN0WlOaK0atuMYoz4ocqSdT9FOnduQnN
/JonxOKJnJQaOAGP7BYFm3qIPyOprpldDYAbxpqtT6n2IWDvo1k18YlByW6KzQaoSBmXW7sg3mS2
EVuabjRTw59oVtuKzjW/ZBKKYGw12YNhQkGTkXgNwVnc2SVO+WK2rEtvJs2ByJvwI8O8RM7c+hCA
6LpTMZ6IilY4i6a/s1WMV1tnCm1nGayXanKjd+gOFdWisL7wnKUnI8/BOThTfR0axjCrPorDWwbF
4jxGhcV76+f+Rh83tVmW56Bq8u/J4MjtABx829pQjLGutVcqNmgHDegYDYitOVpUE3rnP4i4f5FC
M1YNnsJ1ldnHYURYceEPPSR0ylwJUU0ni93OJW514DZp9DWhPODNLp3RZ8xz4lynfJvsPafUQDB7
q7T7oZzyB6rTczxqWXsmbhAR+oNLEMj0vsmSji0+VTUxd+zndCK+I1pzOisIVH4FXG5j2LxTDZCE
v9QnP86eS1KFjQt7vKQo8cYUSdJs8FkZJyuq9SMn+G8Zf/8u7EV27w4FO1QQYfLqsle+90wxoHAF
CYZZSGtnsWwVkooZEHm/cjdrfXHVTa5o1+m7GzMVgqSNuSJBKbYM29vbkgDbC849mI1a10VHkUSG
D1Mpq7HnDMKv03TcMWonJlX3J0Ta9oiGdzsMLWet2SmA+LBFW3vJxKS0oHadqS60lkkHu9QHGhVs
c/ekMcOJ2vkKMVLfBhznBja6BGme1dgnl8hq7rQORARSDpFBcWVamG0Kr3pvK9ddCrif1EL+zcz2
NXebbEtYulPrPDZPtsAvVizflPqmhZzZShojgQvpX0QvJ0opZbCvxkG7HT1J5WlfhX6iixcWw/bO
rPJpq+FjpTQltA+qbsWTAE8Dd81tsRqCQkZv57bSji5D1iW68wLipEZlzJtdBm6KUfVx7uKbLu9I
fnVw6YkoFgFDf7RlJEqRA9FP8s04VvGWjc+0Fgwvr15gZffs0sMDHGBAYPgoDmjD030+ZfOu6GjE
rBix7eZ0cm5FM4CHoESxUeylfSyD4/0ouqfeUNpeqxWVosKICm6wshWj/oDRmJYyvzZwslxUMFr5
DQH1c954X0uqNzeOM8vHhDnuliKOFHxRHFyU5cV3dtS+FaQjDnZNdmSOjTenGmwaNBq9e20bfmWQ
VpXfVJl5CrMC04xpc0nrIf2quciYyEbZRbHsrqKJ9Y7aHUAZbqFe555iqSFgfR56rsFYTeoVHQgR
lZqr+qFupodCp7I39Ir8rgS/AMJPMkm+hOw1DlaFi2HHPJzxbGYPOgCGpDzQfMx2PS46aguqQl67
xP1ON/S4Dk0AAWPkUZ0KFz2uIYRihEA2y8tgLeK8n7C69Db23Cp2tCWiQgW62eVbhWTFLV5gQJz6
pyhDlhd7NVCtnSPtcsKFSv+eakmpVpFI4FIiy5hM9Bu0rRUbM2+f9liWbiaEyvuJB/aD1QTcIunI
pYe3bLCfWyNujtGcq3ZF6YP9tePqj9cGCHqck1rgCs5HlXutIR0y1jf05liaVFzQwKltO5kU4T6o
u4OKrfAuyvrsASiV5SL5g2aM0oALV85j9FJ5ot0Mpsj3RhxGb2zsdLmCHwcXm/SRuAmRcvCDicql
MZYs8GGo8KaQPhpolZ5m7b5iaf9epIJhOvDl8bYbWvbtk1nrkJgUdpfZKCrqS+3eIgI8zf0XHVrJ
W93o8QvP5LCg8b2/ba05v0Oxk991gjEQ+7LAumoAGb5oaTafCX0eXCwFv+W55ZC9lHa8iiOr7olo
DhkHHawJdjkcclbbdesZpvLRHZZAQMCniLUu8p76Qdmkhtvsm5boSXDMexOGqVPF431QC+eJ54jc
VDiVtz2hBGRL160Cgo0GzX5NPE3vKT4EwWIUBk8wOIfL5GJTAF8daZc4QXVdIqrNC3y/9GxlVUj+
MuiEuzZlPh845qXfRFen12osHqBXefjJuSyPWMxz3yA4DiaMOrO7ubaASrRjS/WXCe4x3yhTIngh
e73Yo6Le3IvqV08AoYkReIgISpxgq6lW2pGE0XABCYrvikGJ9i50ReULMBmg3uCi9r0LW23vamP1
KsOp8NZqDvoDiSCLArc4qTE7uXnypfZiIVZeaRGWFfjl4epY9dnpquzAPQd+gvBupehXxJPDO5cb
y230l0B2gdgUsZ5OvjFo9q7PRHwNZKXvsJ7TLI/JmF4Qj85tlmcsmrYxIBelpnujxq4+GkSmfacS
uq+GvvUzZsb03FfzGgK+2NQ6CUX4bd0G7qgUK6Ot7o2+7fyW7MpNpg10uroBhOvJTapD64qmYG5R
NC9pk3TY+8K+Ndb91JbPqTKrgrkBXhFYafX8G5BV6zbQ8YtbpvNVhJH87EZF/laGbbm1omzIfJZ4
UuxqSEsKfWXKikiUQj/EDF5v5Szc1wGNaV9FFcRnM7QZsilLWV/dkWRHFxjWkyTsGyPKW0t7eMOx
uCjNcg9Cg/+Zzn3q7cH/qKtHOfGwnszIeBsk3Xko8NUrfpru3pYd5vVkMvWXfmYDuQn1seda0tt+
5RWu8U3WOME3Qe6E2tErk+AZLGXxWc2d05JZj6ZT3/YKJ4imQXtqWgIugO4PSZhe9LmPn+vCJW04
+GWUD2CCtM3o0VFSqE7SkcfQoneXCjqZExywZWXegcnRVp4RujuiouhYdjOIrxSumODFyyp8ojXY
xUifj9hBDc0y1NpoYx0GVBieW8SkzQjP+GAm2bCbhd35c2Vl217X+xsDz77TN/lvUWL24H97x4Wn
i1kUHQdlE8ZB8zkkR/TVEWUACkC30hXf5tyuq0b0t5E5pTQGWymEy8DGhBU3YSKA9orkW6XTUbLC
LlKsKi3KWFqs8bbE6P0lQ254xNIW7fTY1jgfBP1Ngwsb3yQtQ6e0yeU61Nkj5mN49GZIuFuknH7v
xZIGQtpt0ucWia5ZkfTAtxvF9hLcrExnQ45hPqWaUR1Hpms3/IbZjUl5+nswx902j7sOZmQ9bENp
FYc6Cy3fTOcvlSKEsjZMo2HmWbsXq66xs+txc/jnlFx0caf+4pSMRcXCUfKfT8mLr+X2tyl+/0Pe
7ueP/Stvp1uE5zj8WfIjbrd0g/48JwOx/qRTmKnTUmtLAB/80c9zsuXyQ/SByKXLwnUXjMp/n5ON
TyzZBsdr8EG6uXgm/sY5+dc2JzjavDweGmGjwEgQ5X88JteJyOYxLJIbBOFYvYlS4PcrhNuJjR5J
rZAri7hIovaxVba5dqAzo7KbtbTdYl/CDts5Wqu+NTSD52tNr2x2umqYTxOHt9/qJmP0gvGrmet9
0cHIRJhPs1GJBwqYZzLYCxXBrJjoustuU1chghyc5TmJ5B0Mv87laET02NogmTeVerAKWKxrB2Mj
sTlrhFK2moXGMaeJSsb5xxgINs8CV1uZQ26zC16Fs51O0Y1D/rjyHgg1z+VIOxXDUI5NuegAONAb
n7ePUBQdXG+JsDL9S1y73dwzwxs8k72Czn7tFJOm6DezXr/jOG62bl2pi21mhbue1Zjwo47S5teq
IDd1+88N+P9zA3Jte396Ax6Kb/FbASL/R3T28O2//vfPn/mXSiU+udJmBEqpBZlX93d0I+8TdBuO
QNxlH2rT7+KuxieX+5FSSFwpwvkojviXSOV+AtrHTcOh9Ie29XduPhyI/yZSWQbvghuPbYNn/tp1
ie8kiudo0haE4uTDes3ebIb4cBlj3YTbjQQNorlV4M4ZXo7rNDSNGydq8ltIAWJaG/T3baDSDd9c
Mp93czAVr1JPIDSGMgV2yE/l/lQGPESKuXjNbUBCumOYd008Ot0ylrBuCaN68zpNcvISrcycXex4
Dy44sGtDIfWdPrzlgE5WEcrOUzfozUuZxgzs5yErZhSBanojaJpP4Dk0NXO8DYGgTxKz7srqaEvj
1q3TrxGP0ZCcX46bQgFw2JSmig/pVE88gjPZ3+KLByQCamwmyNDgaNpkpeei6QCrgd/OyH9Xy4Wv
y/g6urESd/A27BhjhrNFRsFuqqXl+4IgfSk7fT73rdLXvZW1p1C24zvhmeJFdDFUNU4T6kSSo75X
VRK+mZGJNJWYJS0XPbYNUC4OW9f1FHvjeQZRebEtVUqmdFMNjC0fXRo84/TsWfl0T2XcvK1U56u2
PLjuyIJWo9MMRQ/SVajdaMbuxahbiXXHyt+nNjM4D+XexbENjP5d0j1YamxBuLbtRozK2gdzZVCJ
rhGCsbvQ9RM19ycQoXFwmOn8Oy7DxHSlhxBWcdfX7o2n5ya18BpVBmBo+gfaAlnRegMEN00BxnNM
TdBzp5E4qUaGRUUhtZtxNslvwlqgK0gJIFewG+bQ6L9kqarq9YKYvxmDpj5FHnRzSV6UQgPVaanf
ZoR2BlFkm4qcZEKxtCR9YpB3uEVPapau4z59qxeOfsjAyN6Fcc6k00zG9jVJgDEuSL26WqW1FV4K
TxbGnoFFfOWUY30xwzy+l7PNq+FZaR6MilhsX0fiZJgJp3TgB5hgrC5EvS0r3+yGej8CvbqGUU7t
AyTRF60Im6Ol5/I3Hlpus3Vgu3AOsEYv3ox1La8or/NI2CwstWdsRc4lEjGSBY2CWgEeY07fRVVa
EtXQTNk+z7kvbbJRdW4UjGRk+hmxJLq48MBuW0NFR7cxB2bC5UjoNygEAUsV5j6XKy1cFkM7GNpl
62s1f26UobitB9GXG/zj1TnBgRzTVZhzlz9PhZEIcJ4YewQfz4T3vjrKIdb5r7Iwwq5bTXJQiUPK
UE56hjeMwGPH6U/r5n0+kt0NBgCtVzUOljpGlPZgHnEuhpdwZhTuvLYs1BEsT/Jhyrh7Nu3UZy8B
7hkqTAOOL25PGH2dVmZJwLO1HwDI9oyeY6ODE6JAOXFqOwv0rZuOpPdOgFRdtWWbkVCkG0IGQ7rx
LCKiDffLNWiJD69i8vOfpw+9CKVQTy7uQuiQvqhQ0+B5tGPOU9+FOHY2jVrbj33zJDjD3msMhamV
WCQqC61qCAvntlzkq3wRsrJF0qr6XN0jE5qHfhG8ykX68lSb3Y+NRWL3pzAWbwNLZhu34oukPnkF
NpY5bB2d84T7Y5HYdLS2ITmSzOBfsrR61y9ynESXcxaBzkapSxJU5IVbZnhGyz+zbDEWYS8CskCJ
CGKfsch+bObaO6bTL3KRBMfZIp+2yITJbATEv1itFRpisYiJwSIrpmyb2uHUzXyGQaefkg8F0gCq
ttXb6PP0IU+iU3quQrBEubT5xjBFmVd9ETWhTD+hu9w5Y5JcOnRPEhXkcdTJXQTRXC8fhtjKV/nk
dutxUU4hTQ+++SGnkqb19jijMJwsamv/Q3hFgq0J7R4bqz11izqrqE7cmYtia7SK3KrAROy7EpNd
E7oi5ter5hdSK+2tnEaxdUZjZXIZnZxFF9bDxiQ/umjFdAHsNLvQdoKj5roj1XFWH/Iy1gEMqRwN
72ulcKoRRcOWEnfZfbqo045svrnlMtOPQ+M057LeaC15jfViz1yW2RqZ2+Pye3RxsPkQCykMXfTw
eVHGQydUZ3obyBoPRvMZH0y/1mzimaaM7+1Gq7kl0NkbZGekTLR3Mrz5Azis4N5elHmxaPR2qSvf
4muSHP79dFHysyl4ixZt31xUfnPR++NF+XeWGQDkzhwijXNsl/nAhCFzhZHqC3C6ekVJDIfDZKK8
1OGdmqn7PnK2v3qaZA/ZT2prqRlf3+hm350Wr9E8btplWjF2bEox7TDDYI3RbpIuZrBRR3l9tbMo
8+tl7mEtExB7mYXIqY3exceARJZtu3bT/spFmJ0lZpELJGSSN8tsJV6mLIahLx15wl/mDYd8mcVk
niV9DcvGnT0ar/bQcEA1tPQhX6Y49jLP6ch+bbEHMeRhOVwGPuRi14BIii1EMg79nHp2GJrIxjNb
OdrtqPaFF08Hp+MROaWzc9AyQgU/5vX/jHP/4qC6oFL+dJz78AED9d+guv5hs/zzB39ulqXzSVA3
7dgewQmCFr8b6Rq6+KSzE6afknGq+fujqrA/0TKBj9ZiS/xji/1zsyzMTxj8Tc539HJ+0EX/zmbZ
tH6Z6GIMN2xT1w0uDHwD9ofp/XcTXam3hBGCWjsJYQz3HGmxHYrGPuTZnLLEowfq7JevVuaQz6eo
dGMwqzl4hseakpbjo4LlebJaDnRG3aGtx/rABCZJinVRGtSik1XfpF14DStrL1KKigPRZGshiqex
Ty/AayE5j6G31qBarOiJmNYEmeVKkhGFAZUi89bA1h+6ArUHWYd72grzsxiH9rGwJIkzDtU+Udfs
G8viSnnW56RMvltVV6NK9vdKKrTU0rF39WgLyhGSPr/GydwfS2KEJ+VGA5sAaCq7Aca9n2QFkenR
4dkQTvkmSebuKJpAbru2hyiVlgs4nY/z3DiaOa1GoQJ/AIuOBDrVFrhJvVD7xa+10SsBes+u7Ru9
8fZZZl4r3XDZvUvjNk+NE208bGkmCX7E68xNGqUKpyNYDaoKcnaLUDO8AlmrDlPcgVAfw5RuPb6s
/MRsO926tuYeSV0666BEIe0Zu2wnE215PxXk1Yj3Q7tEwH+obWhwo4qeQJman8fcdg6TcIeXwihN
zh8AJ3RllcG5apSpcz6I4kauYb8Y+mkoOEE9FI2VckaPqbPQ3mkUMFzqTbJem7c9yHJQjUXZzmvd
LhlwggGpsWNhCbhiyPfOMpT6omjWHFwaNdTjLieysTdde9qxlgPoi1ng7qa8gBrkdjpkMSjwUbfy
5tYasKvE9o2bNjowL84HGy2dIZt2gwS6lbApPzPJtirN1/JpCuddWTVz09yWSYZLLQPHvFiRIHMO
rQvpe5g4rTEhLDqH45YZ2NdmZodC/XRbxlqSYncsiW/SNJHmu4JdEJUsljtjh95iJtL7eSfmqlk4
gspUzudR71v9QRuUQ6mWJpMMoZLNNrU0W3KDHqBJfKKlrU+3Y1xwAtjWPH1QFjPd+FJ61XQ/TvWM
tJ0UtbmQV7CEpVo4+VQHymCt9S0O/lgN2lOU2nHqm7MLExCj23SbGroOZ0HWsCvDevZLKjavTJu1
Cg+ozUEAIkP0FNhFmp+1RJn0cFRKv5uH0cGLrrljsOYAUHLE6AqQ9okR7YGZa5t4JieyRn5WDw18
WU6WWgPvKcZosLJrx3rl1MBGMczDuxoD4B1lGR44xIrDXYRTe8cb0G9nvbU3eVgzdwO7v49VUV0c
wkhPkmMpxLXaWCCXKmmzFaU4DUJ0EhwizwlwQDMfWdlt5yIwdRPuC81gVKsbhctXPqfA0m2rY2cN
Oode3ra79oNbXGqPYg23FquIttg7mQzhY5BV06kCNGqDRQznHzmgfx6If/FAZOyzmNn+s3J7jcpv
v/2vQ5u9Fd9+rx79/MGfD0TX+GSYSKwOR4MfnqT/1m75I+J5Qv/hfVp0pf/ncOInUKEcnqQUPpr8
0b+eh/xzwtaB6VoIvn/nWWh9cK9/te5ZurB4D6hX+Fh+kW0xnjJuIPGsuW2xSlRUPrA76+INhvl8
E5v280jnDYfyKmb5qZ4hJ2kHfXTPZgnbap3PEcfCVuT3csiLS9brT7h1EYyqrE62pSDVOPeadWgM
AIlCae6WOoxx5bXuuVr8GEzELwlO4jdp5bfOmN3SUbWjAyrwu8aW6561G0pjTwdEE3/v9T4+53jI
1rVbYd0uypqDgUdHmG3ywNDnUyn1i2OArAaO9kbHybSyU9psBAAoTOHf24xDbG7RhOaW3tm1wOHG
bkWzB2XEACtGJIBgsunziHscCOltr+aLSNRJD/lbTQLeJ4rfoOTCnKjnd7sjZTAY76XrPNeq3ZZZ
kLH3j6wvTHj3ceM5hCBZ0co2mFFivDOjz+d0yN5cfTa2dMRc9Sa9XT6BLickha3le1IVEGzCLtla
GQROKx/J3IWEzIdxeAyt8eoVk7P2TIchcSbfR+BEuwVlGiJF0XVSHmb8eGttpMJN1xcCXHw0o95c
TympFkZ+YyWeI4s6kil7a+rkDdbdmehA46AyIRzxC40i/l526iJYNLfK6ra1rDAqiPQ4ix48Yxfl
ywQKtE3JB2VGIFTJB3QrNlrRJk4llDGo56eObvRNqC2fZZS/4QcBMrCo6PA6FMEvsJiCv6DV82Vs
9UtnYuOJ5hP0SsR/OAaVy+xzSKPvFsr8htqF2zSdTuCr7b1XSocKCX5D2i2e5qALVlnn4NSSluan
LS80xF7iR1LMIMKSY6nmp0aABI3s6TEnuz+pAvJ71HQ+EKC3gjTXBv7VOzSB02CG8TqJmvic1u5z
POlfeYrfAZAzGBUYUDW6/Yzjal9Pw+Ncwz2Pq44L1dqHOd+RpnuIGB2bq76fT06pIsw1fJ+S8RBp
Mq4EkLTgiEwAFlWrPxWh8S4t+lBy4Ak897Mj8tdj3fSPYsq+56iva52knN/n06MVUFOd0iW/zczF
4YeRDM02jtcfn7tROGf0nme6AuG/Cftc2cLdoqU+WvyeeF6Ybo+Wg4bXqD2NuKirxnSuTK16BVMl
YRDSDNFAp7i3HC67bAqDNSAYoMqyG/a1q4Yj9pzh0OaOd5gGTbtLCVBulk6Yu0KrFIyabDjmUQ1c
W8us985oXxXHvRvDSyv8AFMZg5XhTF4lvoQNAhR/Ht8CF2o3oBETqTgB+fVEh+hTPuEZ92fR4suh
4WyNSnsWRfraWKBoSBhhbXEUG+LYrzrVbGoxYQlrMCYnq3hqGJeW9A86bn0Gr38pSraUcNqeSg2W
Rdvb9mbo7Tcykc17URBJLbQk2mT4e9BGaNiZpcOQNO99U5XBxehwGIUFl/+cmO+lURImrHPE9EFf
O5NpbDkp872hQJDc4jKsscX4E/ZiHPNuv8OUgmKQus+u5px7sx4PwdB818bmJJz0+LuHzv8Qf/63
IDIzBGQhDlackmy8KX9cxTGE4EAd03IvBjaL4NG7NSDbM8LuLSVyzg+38/v0f8Lfyv/h1Xjy/GL3
pladB9pSRMyB8Vc7OwmJvnAUc7twKTgojPRoZhwEHIsF/c9/r383lkuy8syyOV+YyyTlj7/X6Lrg
kWEB7c0ufZMBq+GyHCfGqNYW0dHywP/St3/+mv9uJ+c1PR7gWJIZm7q/fJahVcjIY9+6V50dbex2
eMRABfjNEvtRW9pU+H0pAzo1Lavbn7+0BYD110+W0+8SZXfx8GNs/uPvi1F9nBPlFfs2byw/obwW
mxyFcywXJ8546V6X0/vYTnRCjQO9ZQMMnYYRyaqJ1HvkBFyu86kPCTDg4dpLSWsWPPKN6Y2n0WH5
9hyzWqeCa7VMbilx2Ob2cJ3y8Em3I7jXkzj3HhGrqSzlzrbL6iUkg77GMK9+KCx/5xICHIsLjzO4
bpvmL1+smQHOLE1R7COz3YqSWIicL8Cp67/4RH9teWbwJ3khIuyujajAIeSPn6gcDW/iD7lWMW8e
2mm6KCNmJJ2xCBcUyPuQmG+70Mjvs0FdOI7l91HIM1TM4fd6YF1etio0TqagTqYT4BPIYGP/SPXx
GUV5F3ks9zaxtXUYAo6sJ3N6Dm0qE/LQrJbgaXzq9aa90hP0NDU89gEuiv/L3pk1R41kbfgXqUOp
XbeuvVzejTHcKIwB7fuSKf3678mie77GMBDcz0xEBzHTWC6VlHnynPd93uOQBggvyc+4xBb8FcCZ
d4Fel28RDulOGdnXqF6eAixBy9CzedNGSGZQnHTOV3FJH9Km1odJW6yscbmFc2hfWBY/G9vvxw7+
DUFG1Fi/fjR/ssLYcE9CXwMlLPctT3fxjbpFv1vtFwnhjXJCsbK5aE4uDGnvf30tKuwf3gLU/Q7f
FmB19y3LpWOi5xfOXO3dfLp3+vRY1r9bMM9v0vd1L0IJSAGO/uePYIM0acn1Nk20B+FEyl2qLNKx
lle90kM8J/21i4655exDw7qWUZiACyuOhore91n2KUAFcEGKWIf/LbOJ32MTT0JWp2Yur4SIvy6e
tDf4x/N9YZPDySFO4gBe+lORgsENmnfBwP/sAc0/OHMKFdulbsHZM2ClI43G6mgMkSJr7Wiwa1Rl
+tUl//GiTfOriTS53I3nVeBlFKhCUv0SF1jh211N5nBfV1aycezlGyb7v76wzk8Wfb6LEK8F67Dj
uNb3L1JlNYOq57Lai4KDwpSUwKMG4EMWYO4rQfwZ2ic3g5ceXNNvaWhpoVHGzHYzZDzLUV5t8HmN
Wxlp64Mn6vWYmM8ya+x1YNJdySfvOiI0bzVG7nUCx5bhLStRQ2rL2s/mJ9OSr0sPdcdPH5RNdYgU
KmVcqXZ5Yj7NFGJk/CbNzi7kLmzkfexC78o6nk+HhMqL3pvkRWg4GdrpAii8uzyFTTd901f815v0
k5eEPUP/R9ghp7c390jGLUZROVV7GVRrShwFLJhfx8EvHzXxb74RgNs/vicBuzDLmgB588M72TrI
/izgufvO6quN8Pp6HUTZMWKnCgXfDwoVMh5mDkhM/xnSZ1SAcXEFK5OZVR0xta1C/JPlxJzKoy+D
KZjErjmAryxOBhEdIOv6VRJqcEFV22u76V+Zd92rYr4ESMtmzGMW2/lLJHWVKuGnAVJrx4omX22t
KFc305AFWywx1+fj5eIom4wb/sWww7BNtgl2ADltm2iErL0MyUHh5z0fggB212s55PWxGuVjCl1r
DU5yXC0tRz13kY/dEBOLqdum9vTIAOG2NdKjbVOtCX9cM4ud1/oPAOhaJpr6gWzGaSucrt/o16hX
7nXty0cv1gcINzd4n2AzFC3VkhllV9BOgrXf8G/DAn5mRskrNkDjDF312g3DWpIWs6LpdoXiGR6G
ohR3Cuc5SyaQcw5orppYToREBjPBpST9qIt5gYehOHIo3iHgpw0Yk3qKee3Jk8NVIdyPSS8rJLru
9dTjL7e6Ge+G3JFZlO5k29WXAZV9MTjPZPv8bj/2fvJ6U+sgX8VwxROlXV3/djkV+L9by3HLfe/P
r1U/3fcm+x7zPI53vNa6/joftWuauQi+qfTO73yVDFuEBwCfM/4aflbyWKtsg2p1HWjbDBbpuF1Z
VlARQzTOe4xUBge0HBV/zOCvJUnztTWK8KrpyJFZoAtshgXLeMVavqI3d20ZrDHZMD9NNuWW2dl0
3sx0XKl4IDgroLLGYGGxHyYkiayymDIbovrjMLGCdtZw3wUcScOxuELff++4WELxYalN2uU2sMfl
Em8+sV4lZBhhLEzp5levJ3Oia4Z7n9MBzX3vemIT4ZA5PtpwW3Q1P/j/7K//67D9psMmQDYhZvrv
HbZDLb8bNf39F/4ZNZl/CShAtMm+E2UxgQK4CvbPInLqzZjJ1s5BEfgOtkKtyaL6+KevZv5le1rm
RSJlwHeKjvIPFJH00L5fn0lW54RkewjG2Ax8+1zt/2vONJfDMFV+SshwW5LWlPXkgedWfq9sN/9c
VtNykGfNPuQB9Pv5Wcp/FvWf9f2R3xu3aJ4ZByH1nm4de4iecoKUnMtWGwSSAZr9oT4r+Omy28aK
BE/sBCLCTKQK/2l2B3k3dg0nJVA/BWnfWVB8nrQxYWrH4ClRNaOM5excGM4uBpLq9NBZHuiepIdJ
mx2ys+/BO3sgKm2HoFtZfEGbeIg5BF1noZpIsW2de0weOCnGqYm+DtpewdnwCsgA1iiMR9mHRdsw
nCie3qu4Jf9x7pOvBss1qJNYh8N1yr9tPKYc9GfsnuFyrK4Wv6O8CTuHvOnSMO7qKoPH609lfD0Z
VnTwzj6RGAcGtszadk5WkuVoMplR41GQIHsXWnv7AmjVBpBC8kHMOIBXdlAGu157PRm5ecXDLIis
R6SCp2Os430qi3hHoGdwpDKddia+Znu9lKX3gG2cTOilSgqfkDW03zi6qMA1wkLHNzh1+HkWJpkI
c9D5OC5oXF4iPRhWVpS3xzHKsw38UAo/HIOElbYqvOwWVlLtJq0uzLAJrh0kYmhNJn+8n/yy3cc0
ZPdEMvcI36KAlSwti5rDidc8tIUc6BgFeEcsxc0Ji2LQWUnFjQBfa4JAWLKblH4OObKuPz3TmwWf
PDpDgOGypl+VLLNSSEj8EKWTFw3EI8tsQ3XX3UDgQQyvUkwaMMDhMksF+t9M++E4ZKU+6ycqvg2G
5ivy23ncm8PSEn0W2PVX8nMLB60vnuyL1FmGV2ZpnrGPwA0/kR6dHSa7ajewfTL70BAE9tJwCr/1
ZIcdAAfCNjTsjiQZu7W3og7R+qlUyBsOQnH21Jo5LLK7xQjSusBFiilw54spvZcMNW9BBsyi+My3
a0kwPGWXcm+VU6GyPZlLBxTqGv5fGV3HegJY6lmgcIYJMKz0kPwwKYwDrhH1LTPR5cHR00R5HiwO
QlDURZVotoaePOKC9FYTLZkjpqV8S85tyevNrHKuYbnr6aWv55iOnmj2erbZDiLaZnreycTP2qR6
BtrFNtALxqKWno/WelKqauce8uS+kKZ7WvQ0ddZzVaUnrBhRue/jefA66Rlshc8dj1PVmtcG+xbB
PXpei7ELzrWe4VpEWW1S7L4HrKTyNOpZr9RT39bF6kYCw9Jeen07Hi09H55Fxag41VNjL9OTybC/
WxJezJzRMmGR7wSjZq8I8s9BVztr+CYJ4d1Z/2iMVnFdSOUzqGVenXIaeSDjnVUr0PPsUE+2zfOM
W0+7Mz33xgAGwJhROKDrp1DPxuOFF9uoyXRibO7p+XmpJ+kRcWar7DxeR/IY7LvFA8+up+943eQj
wvdkberZvK+n9PQRmddbmXVPDiCeHj3Nn/VcnzyGcuPBHwM/5fTjlYs0atOqjLE3rN73duE4z35J
lZPkyMhUkyDHGwf/EVnveNlIr1AsUj1rCsoYXF7EFBmv5qLoByZ5vNyYOW8vqV/Z7TKxNuYxmqh6
cZz9yIj0JIURKkSMsdpG1jKuhgrohuwJ6gV23F6XECt2fldq24f1YnrI6GA8TVsVkS/vhu2wIXnB
pKfHTbkjjxmV7oKVFax6wd22mO13K3Q/4WuazmwigT3hK0zVoFYJSsRTinPyJusDIFqmaxCelS9o
3xh6m0FDme7447brg/KZ0W9wm4BKmFcxX/9zRgqN5Y5A6XNV3YhpTLG4xeYjR+niaz87wwdfxM6D
36rqrm2TeDPji90WDZ6YaRmCQ2Y6PfUZYtqNG1gFi26Sjg+pY5OWkfT2i93zSNt2K0+0SaurAI7T
XhmuuOl7N1+pAQltX8r5gcaMF5B1ItJrRuCIwdAHnnoXuKuZuNlqyvp8TUoGS2YR34iwz/ZpZKQk
dow+WYtTAA6HNX9tZwPq3GhIlqNZNCRvo1IG4lpE7xJY5MkFyel0rFMr5bxkTOnJmvJ+31sRAWeL
UJ8ACub0nJvl0Z5sjFJR5ncXTFoAtPht/45AAuu0YMY5YZaawHZ7Zsbz1ib3HELFA1k61naps2Y9
yxZvsDcPyfumbfpbe6GgTPoanTYLU7tnR1cvCTHx9O0dHyqQJxQzBBuWteUspKGPRFp2w90wAr1A
EmqLYXg2W0/rqWYmFLn5DA2woKmh/C59zyGeyf9qqL2RnSg3Yc4vdQLFvCLHYDMKwkFme0Lz0Zhq
+RwMZIFF+YzysktZghP6atB7OklXMZnHnTTLRwmYZpciXtnwkDK+hui/JqG6uINfOGC0949jbDTr
1uv+hnz8rz7+TX1sObBUf1Ufw+Ump6v8rkb++y/9UyM7fzk20mkXQ5EuSUMq3v84h7SpyNMzAz2f
phr+z/z57BziKKjLYIbM/9TItv2XJ1wX+DkX0X/vz1xD7pseBtYlzEkWDRN+A4GH4c25s5tyPdJE
kK7x1WvbKbYD8qQt3KXgDvNlUh9QqCOpHig0cPR03mi8SxDb4PQ5o8aU0TULcMMyTKMdeZB29zjO
bXEZAOBDzupV3UdGx/4HFxzAMRHENQwys9ahRnO1ZpqWR8IA8q2XhxAxiFo+ZU1r1B+qpKmvAHY1
LJez2NGWn9ikEqvZlpPswg8T0K9gH5hJzGC5nb3nSaqRZj0UkzVqbPKDrRrnk02jsFqF7AjpyzQY
yTOirb6EUFbn8bbpR2KMBnyAAwCDoiRtcQRemKiLUqaBLa+LBG2dvw3aYmmuEWBCVkMk2/nauY5X
dj/0nt2B0yJWxiiPFdYsIh0QxsBSWbMAUukE+B61opsgMsRh6VyOqKrg9CNBHafJFyuRMLR6lbLo
5YIgi94Mke5V7+JmAiUCH6scu4VcAm+s8M1XgWWwAQ+hA18pCZbWEWs3a1iacg9tNTNypnmJn18E
2Vgv2eclIs+K9Xwo49ldT2SZEutIUR3vrFxFcLrLQYsJCCoiRYUUAWq/Czk5+A50PFpiGNMupsf8
kDMTJKygN+lkobq5E4V0t17YzC9+k+UbMhsKkmRnknbrHmQmOMoT4an2rkaYcCBmY9zhoEak1VY1
B/mpGA/BpFb+mOTbsqyYs3tJfONaeF6npFBrz4nztTO4OsMgrvf9EkZ3XSlLYkYNRNd5RIYs20Rz
U2Teu7wu4zs7bvtbmUz+XYHN+kNSkrkQhyI6dk2i7nge6i30gfSp6FV0ywQXRH3SGNYK8Ny0inyM
LlKkPjPcPHpKGmXvmXIaN7SbCSrCWw1VxO/sU+RFxc7IiOSktdXl81PTEoRBrI/3rvVE9UB0by6Q
piccctwM/Rm9vc5XK0bgy6GiF+pdhEPPyj9Ww0HSV9pJ6BJPQEjty3DxNfKuceWjE6LSJvoJZfV6
pCL6KqTjwSr1cbFcxHVVbXILkgIFs3vbIaA6dNJ9zFp/3aNPs2kKKv8kwH9hw09h3F1EHe6fMY6t
S6EUI0qH4nfISAu9GAsib5LCq566XlW7KfKbT9JK3ou2m1YQRoMj3zSe9MZ2VnPfBFfLXKi7CIDK
sXJU9xgLe3mmsC1LHR1mvWZ1Z14aS+Vj/W5t/wguIdw6WfNlCttoL1yz3ZCdSrOZvFdkLsH4TGVa
vJ8JzH3PID5FQtgGOSlwVchJnTeMFiVoCcaTm9CXwzZtvEtZU/uXQVrsMmbSN1VYuUep+lDSOc2z
BhdRaNyITFcSGFAIt6RddVtFmToqzDPdqkbUyFNMTzVxA4iZKWC2tQMsAxX82GBroRzhvgwXvl8k
q9gwUVT28libYbW2Z9d6ciCuEarZvUuX7iFrDP+zcmsKAOzG1IkuaUHuymqW7NHvMueyhDN7AuDW
wArpI6KV4kPo9P4VSdgg5uqxf1iKoKDZbtav3ojGrpFLfWtH4fKplTXzOGHo8rckWTfOYuddnCAL
8NrCAghRtvN6WcL4yrHE+GFwDQIhingV5aQAL7kQVCyqO5JcH7/01H9fConBsp/akzVGJIV4Uq2T
abSfrYQIOtvwrYBTu5xPFq4C5DCehEUxIFIggicxr0WrjG1X49gmmyeo76CVYCxvBoF+Q9OBpz6t
aOVGHBe0czpTeysZoBJLpyfjPJb2w0TC3adclvDQxnSEtEgUG72SCGGMw+n6VE+V+zIS1HQZelHn
Xcyc2vhXTVvdxqLCaUEqVk9SiWNe+aEQj7Mw+mufVJn5Ih6hGgjbLTryIJIDg9sJDdQsyFQVVn3d
p33OI+rWq8FUr7SWq3sBb/AQG1G/4odyGMii/uBCL9wNaBpOtMbRdgRN8OrUnfu1NpzPadNaJxQi
/YA2A10kOM1NiyiJl9zIrzigB1chqtVTYtaIIbLlNYFWq5NQCHdV6l1tdg+oL81VIDq89hGYRdzu
yTYVwsWHvoR3YFlqhjQWCWZE0vdM95PrIp/irTOm0bqrOoGd1XV2WeyaW97312ypgvvWgjaYtEX9
GPuCFSTpMJ9nebnpANwVV26N8sLtq+mqrsx4b0g1g9UtvWHnCFHf8eSWQBFDKEecnT/j4jNIvMO6
RtnjBE8x5sQjv+G8tmSjU+MaF9JK7pa3pO25aGFmJAAVYwSzNxXmOTM9EQ/tY0uo6t0wqhEylxo+
WF0HrDNArTH5+cehF5+ytqGiZ3s8TeB2Odn2Mrl1gpazfV/jGCoTazXbqv8qEDVQKs/jQ2Z6yEcc
Cc8uDvItWF9CRBDNPKST6K89k3hHGdqU1H3a3UxxZotNRhgO6GerROvdJcZBjpdd6iQrt5KfOtMp
PpKoQbSY5FRdIoLYzAstGpa9jzBivnR52h+Qo/or08/zdevyp8j1w4uZmfx+SgfzYGYkhk6pQEwL
zJaOgZG9hhzdWDsTYzfglAHwFBV32VDYR6vP0m0zZO0BenazGVuCFG2n7re+ovIyAPHsOKFPlxjt
ICIWirbPIAwDqTReG9XU08ZGIvg6uDJd8bs/pmMM5GJOvD1OMVij7tXiAI+uoEJemE1obWvhvrZm
czeOcFartMpWToZguTMNgBXGM2N4cDWJl27TfKHCKEwdAldfM3S5802Ir327W6C1XJhlLtdmUuFv
QaCW1TQ5q64JLlq6rhdeWhG8xYkdQxjJ8w4KQlqFCJaV3BXeGO7R3caoIUq8YNXt3KUJuiiT9Jza
IJusmNEtjmKdp3mx64emXg8L52InJgDOTUaxq5DIswj7NhAoxcEpNPxHKODpfsmiGvO6+NJGnrFx
54y+ANlYxKQ2LhtZnrAf2OOdtARH83JuNwzQKzBIBo2cqbrzGK+xGWNDndxRkLHVjAdVAvaHpIMm
Kl2CYznMd0XqfnQi/935gPC/s9TvzlJChIxs//us4Sp9BeL2Un2n5P32l/4+SwVYUdALsLz/TVpg
xPsPrdD8yzEZ/7oOLGLz+3yR4C/c2SiYvBBKA+Nafot/Zg7iL0zbCG//P7DkD2YOZ+vKv2QNxLwL
m/Gdz2CDIf0PBFC2SHonRY/XonEm8KYTVli171yaTOj5K68kgWsuawIMhSHfpYrcBtXMScO2FRJ5
QPJiZYk1pHj6AvSlSezmIMBgM7uMLeZ0EI4qjYGu+q7f/etO/0RU9mZ2jhGbX5hQKd8kbYKjqv7/
/zUsIToWCC9ehksgseoeapixciX46XnSebMg4ovfKFrQdH0/n+GSDiYg33FdVNbIQbQO5V+XNMhn
bgxa/vgMw1M9+AYJpROuIdSIDmp+zMVGu4eQ3nwIJboMtRqdyWe2Tjsl2rpxIupD5KeAVhe2lRg5
UYRhwhro6QQVuNdNXY20d2ijPBYWsv6dE1VASXsBEjVOK9DIItdlRtu15bLClAk4OZYV99rw4KsX
pLesiV1zX4aq4eiXtQGXCpNoijedH0FM/sY7lYAzghV+A43ZwbMzbiMM9FezDlnpkJS0K2kX7ktn
l+DcHQP49zI0Auo39vuVH9M23Mg0pKVzjqUwYYJzMk5i61EIThoILjREte+y9gNcXyohT/JrKCsN
1MY+JydMEtazV1ttcqOSEgLrGfM+LyJR77rWTRaw4IYlHi3off2lVeMLu15yCRfZ82evebZw+ybH
AT3dix/3On+BQfV0T1Sh9WjYaHPfN4FQ5JtYg4Zh94rfZx5qVR/YBcpyNYEYWFYsw1y6aDTbvoFx
BMs+YwC/UuewEhj0WXIbsVOjeuiqMmGkYfP5s5ySj6Z09DTOHszy8Zy2IEVXrtvUu0u8kR9t9i03
KZ3ZLNFJD0P/nJAB3eydxSzLDfcRsK2b2tyW1ChauVbu0C4PM0TmhV63a4lLxklFclz0V+LPMPBD
JAh8f41NqdkaJEmQUGfg88J4c5XQbLgzaC0o0nN4eckxEcG6xVE7bPpu5iUsQh2w03m+9Nc14YMb
toh4XbitQJZNgfXoDRakRzekKV9mEUhmVMv1S5wN7tU8x96TwdH/Wk4NMEw7B12A6Htfw6YPVqlV
+S9VnE/vG9vMFAw6HlkY+OoWBTqZGkkmueMME3PQ5coD5u3WwMANr+2HOytdSPFwJ5/HBmojt1em
pdfdmDhb7C0tb4PGdTm2tuD0iKhwQeLIE2m9ylLx3WFrcuTXOaPr8oE/ltnXBgX/fVqa4jHztLAd
SJb70lsod4mrCCnALf3N02VukaFFUkNhmDvh5vORLnJneLkIzuSlJCmQVEQSkZr++Rw4gtCNF8FY
fG5waiFj2+VAwS9dclRwVdNk2cdTVufbLLIUk1e33aNPJ/fcrkZuvY/3gYmCyjF/C942lN2gFKF3
4mJADKxPEFWSW90jBBrDeDJGf2lPA37WDlYdIbBb5BYsvwsd7vBd6lDg3EdT1u1VaXT0ZyayEZbJ
YYFYZp0mhN6Ee6lMCbo6DLU6sTFBLNOGALEMG5y3p2l9zjPnBzlHQKi2tY60AbGtX4qhc/gpSurw
B6aUFqWbQY6fNjR6z6oIRusmA6hGcHosgF/4Oi8q8QLg/AF0dI60ecxpyo/iLvtI1IKMIXCN8fDZ
ZiKZv6e71ouE3JjF7UAkVhUNe8XBJiTEMSb3Bm0OP8nkcTr2LSnm66HoiKKCMqjeB2PU5l9AAFkc
VYADxNGmJE7TuiFqhhf3whqz2DtElRWU1gVDU9M8JBbubnBuJHxeGGlsfkzVQkR6GgfXlW2Gz+40
Rqt6EQ/+FCsCIsp6fDfXs4Ejs0/ozTWaek/cr12QaGpHaPRAPSIOozlJjyphDrTHG+7JU+0Q6Jy+
58A7IlFtXA+gXN3MEfjIBsgjUVdP0EStlV2aH42K495QEUJI/xwlXEJS817kVvyp6CP/i4qJymUi
WN0MQPZHjt4zPsVO3Xm1H3907analGxS67rC/h20UfVRYJvYWpyYopW/4IExB7+7JfQmX/lghtF7
LnlxxcG6eGdlPXNsrGFbxqHqwsCauaq6eNlMnNlviLMpT64zjRvtBkfaaiH5D8fkYXKKW+mbKtt1
IAi27UwGp5nVNGGAwz7EvVe8k6XTx9sOw9wpZANjVtkux8II8y32XqiZrSS4oPBhIqeTXT+y6TTP
lVs2yTpb+mobpGb9nkQlfWvLNER77EJ18PwR54GnbIrcCW89KoevTBs64hmZmFkknmxlYVnXhD74
MHxNdI/EulIOrHsIGZdtX9YkqLdzgfjKhpWS4D2MXXFHOd7sNM1xDYe4ec7yrkEZaU3eoSIOeNrM
pT9et4MTPYQNQl0DQsfWRcW7op9GTtM8e961kQwtHhB33ptVNR+kIcLDQiLOZu67Di2WA798nAnR
qXrvcUqn5bNJQsYlgB/U4FUXFutfl0RvoD7UJxC7+C8SFiLoiDb7vj5p69IOsqKJjmqApIg7oliZ
EnrWhWN0AaxYfDYRb/mfqW/PV9UNfsuj0vUJ/fr+qqhgEz+R5Bxwpm8+pE7KwtAMFjXGrz/dG8XZ
+ToA8YkVo9pD3/+m+poSxlJ9GEdHh2wT1lQTQDvRqM0HV0UsGH9+MR/LN7eTwDZUrN9/KME7bMQU
gcdzy6euE7TgJHutjJT0519f6sdCFolsoMPSAPEjO39TyLZx6DeGMr2j7c3iutLzXVeGBaBQ9N49
xrPfPCU/uZ5gRCN4TEytmX4jpRfwF7Gylu7xHMjzbQuqEgYJtBl6qpE+nbm9v/6M+nZ9d8zAwU/k
JkpwKKv2D8X6DAxnQNhCOi+ZT0hyDJPihwWVHbhSFnsgEXbsR0Y58WfTyNg+fv0L6IfjzS/gYpMI
0Qb7lgWc/fvvs66c1lRFTtDJmHZ7KbEYKiHr30hsf3oVnBihx8wLJsmbp6YgT7SK0t47xkNCHE1a
MarXyTV//lk4UJJJSXApL96bq3iDbbWuwWcJ254ILrTvq3MH9NdX+cljwuTPNsk75ssjwfT7O5YD
Tk6btHaPVoSeFMIlD8U0SzKf5mggo7FR0/KbI92P6xdrOmsYHwsZHJf9/pJVOkWzLDzniGjGexZj
EB8Xc6IUGQs8bFUw6/5Nv/CI/Pqj/riyYIfCVUcShs2s6+1HJTIML2jjWsd85O2Oau1H9LQnJvOC
068v9ZOPyMOBV4ga3AecbX3/Ef1CdlyqtI6qSwhDRFR0udBH+gDeihVbn+DALf9h1i0rJ8pF/iEc
xLoAId9cdDLTyk5CTxxxrnX7qnTsQ2EGya49B3v9+gOerWPfv2naFuw6OCVCctV/eNOSoAtM1pPj
0vUh0eSidBFg+2Zx30xLdw14AIlfNFMmK0ldJ6m1+uupnVS0dYze4XBRE+cUW/1ngfCDqnPBtn8b
5F5T/OZx+/EJDzEy+0hQYODRoHmzoVQML9PZIEIGgyUXSqO0+QD5nf1yysD6kUpFWf+bu/PjChGa
KEmZYoeAS4IfzGIF/ZKIPe5oBAa1rgpszg+DUgMyKcGWqVPkeN4z0t7asWg/TJOOibTTUN23vUVi
VRuPpPxRJaW7AfVasv71L/ize6KDWQNeBr67tz4rs2VsPgW89efsysx0s48iNuxjX9gVosmWPuuv
L/jDu+fhX+Nt0E5E+itvL9imvS765+U4OZHz0psZg665rXhMVcNp/M8vpnNuUDBgfvzh2QwWYNVx
G85HFWPsyqo8PJF0zynHNRtOSb++2A9fNZ8MIDmuNVvveG8NMGQdCaLuzflIShEHS+hSPFm8iJwS
f30h640mwsLHaXu6eMCyxpb+tjLCS5kqDyYUFURHLJHJGQ7iVNAP+TvCvJb+ssl0LJgTO8EpkQnI
xKLxbbgphd4G61bdJ2lOn8CQHJZWJNaT5ekTQGYaHq0sul721ix090MCGVx20orn24F4BwB7v/4k
Pz4McC9pgqPvcO0f87JhgAC4KPv+aOFCWctqJBJQJunuz5NxuWcuOlHPIfiVlt4P6cOYQaxhUkl3
7EyPZEEr4/O3dRtuYNZom536bf9Q717/WhgRxrAeWrz65NK45g/fUrWUNnNq1zl6rXK+eJ41HTsn
Cp/ODRHP7+nqtEvhvquVsn7zkllvHxGceBYwCQ+qDTxSKiEkQv9uXTpFNKSOTLMjJvC8XNboJ7y8
383eMiJQA8QYfPJEnjMdqnumU2FMUmhFyli6t4aZMallgasxz7lrS677NW3n64PFyED/ArMfxIYS
0s1u5OfjipyNip8kUzylxG9pTjVS3zuXRM6nTj9e4CGoHuahgzw9dXPDlNQjVtaVitZYH+X0/Zi7
stGn7QSMMogldAXX1CIcEyT9naTbAF9oMHbKSb3bmskqkyJoZBd0sSuAKARamCfa0ma1Qrk9huQc
dM1pyB00LJrbLtf1rLEw1ZIeYTSKlTMVLjD5USTwJS/GFkY2vW+TkJUXeyHLhHdGoPIlkU4U4rPs
gpymuJHxvoSq0c3QOc6T2wlYRczopl3qA1Z8mt5hBxhn/y0Vt2oX/t+l9f8uPqecMf82LHRd0za8
a0mFse8r3fIU4qqIOw7uc6dCkOGBoe6h/5fJrc24rT7lcTsNd73d09YFB6dDs0TZ5Pf1Aiti3Y2D
aLfCJPk1N63gFHtend/7jeg/q97kU0g7c5cvaERH56prSa5Z+bLga1Zmyl/koxO/K/l1HxBbkzuQ
W5lzmribEx2Nkd5cmg+52noNY6w1fRA6V4ymaIQH5Uxo92RH/ESGxZH4tEhNDlfZaDzg6ufSbQ5J
dB2alUMLJynAYt1UkmyOewGQqF/nPC7JLedVlNFi9iVJbYTWHaap6/18PQ4aANsQbLH2LJZw4D48
QcS6cpCwfOAcJ2eKBH4EZTCTHBRa7+tvMcMBEt9lpwrOsMzcQrqM8WgiCfkWwAgKkAesgrFjXRtp
x95wrgPo2fP0LbFHqyHxavpmpEvZ8yVyeRVg859r9ZWhXHQbLJNCzatbcG4x8svYiRKPTma5L2mU
JBE4vZ5Z57fXivgdkNP6nZG+nQUv1TkhUrqzeBRKEKdKt5fevMXcEL605/IUtYHHySwpXO6r1eue
uZ3146c5BfS4VSkThG+jGRE4L5Fr60IidijYg9p3XkqR6U5sR3ueTAGOP0qYdODP25+PPq67Tehd
+Sew9ZgTcjNVkFiC3OwvyzDmNS0bg0lDMTvcWCeaHHubhVac3qHf5hcRJr2TLUEqmJYXNBcfR+Xb
xkSjx83z+wBoKAJqVYhHD+AZirUuSucvpNnzyGZBazl3syD2b53M1MYofIT0S/ZjxgAYCBLaFTwr
DtMc0l2cwfbfU5iDSrtA1Vo39kWRTsywYekv2l1nFPA7iq6nWz8D6RZbOmhLQEsC8duxNM/cUjrk
g46kXUZcuN92/P/NSX8zJ8WTrzec/z4nvXyp+pf+31PSv//K/ytOYf/5vmty2KQTInBG/UdxasGq
py78doBx9M71D/GII+nfU1GbDDdEPCJgdzvzj8SfOLFgbX+/V+vynPqD4Sg7JTvnW2JFGw0YtWPl
XZYWs6QVwlbBigM8AjkknaEzOe+bVDIvNRiurmZ4ch07FIDUZaDeJQ/1rLLsv2kujUWx2e+DCBX1
arQnWPf+WaaZf9Nslt1UOvJ6+KbnnFnLHEQ1hofSc+iL0jtNTtu/okq6G5zUJ/jFYvzjJJ6/LZyQ
oOq+jdcNVdMDeKMFZceQpM2qDUVl0hTHHc2cUXS9eaqUKNxV1puQVPwOmdG+aIOxvc2MKH/o2ij8
wEDNBk7at8gMum7Kmks0saxgJKY9GzaxFlyCsmGj6PGmu8b3Sd2056rc4KcMbvK28j60vi/XRljL
j+nk4HIA3bmtx9klZFrjZbLJQqZY24kRXAy10ezypSwO2VgkH73ebZ+t3oaKLeo0fK3D4LVQ83Vg
dhkd5LycD/wjuppGz75J3dSEWYEOZsjscKXAL/PvYIO/G7MqkStzns31IGNa7Ri/QrbzsUaG70Te
fCGFO+0rYylvRzH2T8whyfvoZrkjcQ+NR2/NR8wYGrydYpZigTHSfVJk6WeeB/cuy6eJba7+P/bO
YztuJIu2//LmqAUXQGDwJukdTdJJ5ASLlIF3AY+vfxspVT+JqpZWzXvSXW1IMJFARNx7z9nH1G7C
LCeMTjhqVxeDAb26yR9CxkRbUgZgpxC/suwGAo+BYjTmlS0684NWEKa8cCrTuinsoF2RUlwQeEI6
GNKc6Zg2gqiTqLXbtWHmLUGyKPB7zSe3uremHbP1oSDqr5petDEraZun2raKqmlvh+b0CSq3uw9r
o7xHG+Rft1pVnAotaElfnbSRwOnJYWS9GTq7MR3sTt//Hbyx3YVXmjDLkrw3nSgVtGCdZ+fqEJc1
Y+YDCOM+xVyPqzn2QA5o6GsMif63+6YG1i/S4Msy8b8V9Q8rqkVniNbRf19RP4zE8+bBj0vq95/5
vqRewKm0elwHFNysWqDp8/eSahgsqeB/QMd8t8H+vaKKv3QgK9alLnJYBalh/tad6KywM81jTqhg
aYRV8C90J+9qY1rBQjcwwFLq0SiC+vpzOYLG3MAVVfXXbfaZET4nm7cf7sY/qEO4WT8WW79cYF7g
f5BqqMFKs3LgAjJ2UJ4D//Reo+468vD5ff79pS6F/A+F3bztyJmsh5AGMc8vXYXRqFlTOVhexYKj
PJLeTKMMZJGBFpRU4qWOh0B+Cgumn/pWLyGnT8uCg36UH2hVVEH2mTA7CUkzaNGteu7WV4G+herT
fonoqUfZqVXsBfZRd8ppn9Ze7KsHGesjAb10Sh/GqtnEZiQOdRNDxwPVE4HMxAuHkRT0Gh4vBZiK
0RacN+TylofzJs2qMLmvOMd1Cr5a3rkQrAtJTjQOUJM+RWseKM6ix3FI22PqV+2sNhjTHj8DDYHs
6OKpWInBma6lkYj+RSt0puka8qEFC51Cg4jV+cbWIKAf48YLtfuenr+dry0SyjwwnE0SN4O/dVMV
fe8p/W/V+MOqYcwqrh8e3tVr8/o9oeT6Nfvyf//PkbiS9lMy/rhsfP+hv/Vqxl8/itV4L78vGtL7
C07YfDi7tHWZIP3nHGZ54CUBfEEIpMVgYtH5z6rBuQy/Pqcp+jrGvyYxG++WDXqEOhZ9KXAl0a7+
hQJFEyxUcvKDQ2fgzVtaluGeeyOY2BnzZkt2jnfo9LcY0fC+rGyC2eNCendd0TU7YlO7rVUZ1VZv
CDf4dvL/ryAXvB0/Lzj8adwSzq+6idGJNfTd7GKoxSgSuk57txNlcYMzQ7+Rk4OZhqOVgH7RFvdw
fDV7HcF/awKiHuiB1MsMa6//Wea5ca6JS6rUuhzdzP2ANje4HsOqbzjm1cZzFoaNo4gCLqcNtlFN
ot+JTf2GxARZayubXojc9ZBaVrae5ITx4oSwCbtDPZWox3DsAkx+WkbN44m0IrazTseV7daQ+hG6
MudUrTFno8TrQXkPnAlD1a69Xlq3k+G0j15Rpose4Vm34NyXkhPTx9VbNmb6ne1bRbzAhVPGS4wr
KJJlIgiu7HwzTA+NVaTJJmLpmHHEln3OK4r8PujR5PpPgx9oW1pI6lAFsbFtW6v+FOmhuvEy4pBx
IByNoDiUhVM/uHk03BreMG7dum2OqPA7HBKdtooQy3CsI2DjeibcnPIg3GgRfF9yO4ziTrO9Z51q
GfFHXRQrdBDhR9P3S3eht6K/0oJCO5NxR8CqG4410rZuOAXudK+3QXqjRnxEw+SB10XjYQQbmWj2
GxVmvEAWUC8GVBj0hCw9cu502IV3HaOWZebL7FZ0OGQ6/NVGcoUBtwa6HShSZKjCb6apWmPJNjeV
l4IHpzJd5CF9Erq4YpumWb4p3SZMlgb2tWXNXrLGo2LsBssv1y6up4U1YU0ZdHQl9tQgWqkC58xd
r4509dQmdlP9gNfFO8xxXrjY9DRY+bmefsT9UD8ULhbtqscAuExarbyv6mgi4NhErdTp7mfwoc6G
VL9qTTBNBBSla5YpdMa1GRWNs+C+25upgsy8KGEovyY89gvgM8MSKDF4CM6Kd7rb9dceJ8qj6Ot2
TdSit7WrMF03mG2QnEUWH6ix7sImUxs4V+YiQGjNI60y19/0mGmBuZB6+VHwS5bakHICl167FuDZ
XoGJhsjUxvGLif7nqiJkdSWHQe3s0iapqMFr/8z5fSLEmKSJPfterFZFb43hcmpwwm05txND44q6
lguzylxziW8a1wPDwRF0cxrMpC1fexD0yly0E2mz9wZlHBG8kjk7cB/3nct0a5ExfzkFuLmP5Kdy
9wCeTjQSZ2pDF9IwMUWMBc63PxE02Dvgknr1MOFLQB7jedy+qaKpSezSxirAWZvs9LxdoawIBKRK
6ba4w610hd2/P7s50X9bNymcfdKoRy/spze3m4Y1KjZ77zkxAbLOCA2jNLTimpWwf+5CsBKLUjqj
vsiCKZ9V6yohKbDP+xFluXJfct/12pWo1IBUyTBkd02UDwpfA1/yIgPEQue2g+B6Ggu3mXWaXbcv
AojdBFumUDliIA1kaReOgtETmDd1avdnR6GaXEC9QBE85nV6Y/NiMDSQYQx1oysw5VCedCtA5M61
w3IAU8dLIwKW0+yJ8qm6i1qrKdZDapJ8WRFgo1WMTlbuHGsDqrV4cCm80pXRRvZKnwNwHJ5Rb63m
WJwOUdkVlrDwNjL75LGc43PkHKQTjC0BxmWPv/ySsyPqJPkUBw1WUSQrNI41qLa3aB9S7SNh6tMc
tUJsj3lJ8HEvaT5BqSAgor7zvqjJqg5Mb/vnQIZEO81hQEZDLBAm/xWiRk3h8CnCnX7JD2oqooRC
r4s3bt+pe2HhdVyA2QzPqAjMD0WXRXfuOGTGDlFucMuJuSTGfWwSBvtuWL8Uo55nC5ukWrFVc8SR
P4cd0aiuDIRtQ3dFR6sjecvoQR7hMyUXI8Ezjh9wjk4SHSnDBPw03VfWd+/O08J+U7lO/eKgzYKl
4OnTiRRg2npAnfYqMYd11RPZxNow7OM5xomkW4N/4aFjneclT5CBwvFHRgLJNIStdsmCigWxUMYl
IcodzTktqsan610ypNCWt8dGOs7la9tpMsRpprBmEZW1NDvDXSOv+RRbGE17acOcrAbrCQVruY9p
Mdx6Vmhw1eyTWc2ZVp5IrBvscSdOuSw5Ij0Fo/Q/EaC691xMFY7QhiUoAA1WXF6uy9KOr0fmLFub
dgM/MA00nXnR8aTNaVuiJXfLNFtzlYUjkTtQ/hecvLUXEKnVWZnWcLQFEQvLugxJ8xJe96mbE74S
C/euItV3O59L3tI5CYynVOCHugSE0VQlLGycc8PqoiN5k+0Uvbqcs8eEFRIyZtSTa6/bUSN/nkwi
z9qMSouKFUHE+pMTN02+ruYUM/sSaDZ6ORkBgT0HncXI56ZFcwlAk6Hb04GTczrRJSKt7XT1HM25
aRR+fF3hKyS77kbT7eRu1J17zLRiG1+C1yxbkdGU16F1xdTBaciXIKUN/B4JQ01YvAC2bTZNS5ob
8WZ8X/4l5E2z4vzFElXG7yQDzpzT4EDCEDXkhmTEyao2TjXLGW/RnCEXTADlFpy7iJZLZQO+AJVO
8oqO7bnWDCTAo4FjE/V+ecDXqxEB0UsNKAzRbOGyTf0eGGBRZXd9qDcoCOLxbDsGXL+0063VnJCL
ujk1tU1b13eB17NZEzx5FYoiJIOOV+wUwX4SK/JpSKVBvIw1WWQ24VFp2K18kCefsP9VbxKWIgSD
SfMOro3BiwOmMNWazHZvPRpTYy9Ur6Y9JaVbLLyixYyd6ZNN+nZKKP2AOrhCPxx3pwoVfrlArh3E
S5XbjlhyPFEfzNgdtXNn2Zm9bdn0z7y10A11ngF/7cEZOyDqZScggDWvdknF/VwNvR/6bK02568i
teT9MBgIPytXY/oGB+goVcJCG3pWSfaIk8ZXoF0TJJ2+m5H0JYcnZXrVnWH17kvly3hbOESDgYZO
SGA2/DmO163ybVUrUE6Ub7pFSMDEllG5YbuNstK4NYnezg6yjDwqVLf86uW6HS1TPdD3JXpDnRST
TlvUVuuAMyY1wWqOjhxNkEWXWuV/Zd0fyjpL0Fb9XVn3REowqqCfkA7ff+h7WeeKv0weM9hiqKqk
OXdv/lPYAWhwXebgHjS/ubSicvneDqKwm70u/6Ww47cxNncdRssmLfJ/0w5yDbr4P/ZrAEl4CFdd
fiV/BT2mufL7oV8jO6coijEwdlKOOSSorpBLpXtiOeVjdYqgow65/zLmUrDlyCB81Mk6WyL1KI5R
GLTXVuHgdVGdtWGKZfgYXoS8DcegPKI4TB/ozzPdRISyp7X/4Hf+QLx4W73qVpmoaAW/JHjEN58/
Xdw4ZdYzoetMTX0WswWnCAPvZI+DeKWdzghzMLEVWCXuesbWtvfUOIX2JRnc4TGximz4Mstz3fgQ
1XT0w8JdK6iYMhjiI6OyUm6dzs8fgD6C7V8EWgtDuUGjsDLDQnvQbAGZdArzbs27NeNiVLKosxmH
jrZyuDbUkEJlarU3h6W/O9ZNJ7ktnGh3MHwDaBTkk4GJgPVDn69Y+7IHfQBrx174NftINuXHYPYF
CHnJu7STjyoGBioMnwxB2B5Lou37p8u4PyuEAW+2nhmIZVbe4vHW3S1Lsr3Xh057ZjARrVoQyY+h
jlQ+iXCXLqqpq9ynso6oGlxnwOowqdkjMcS+Xm38ixvBnWg+31SRhZJJE47xoAhef21LO+Tknfbl
80WpgmTLePhmQvhmCQhnC4eXoHAgybM3Hr4patJSzBIqwnNZuguUiTVynHbpNjWqAgu8GY4b0TGo
lKGHoAjDBMPMi7TEYM+wlpd//Dbb90sHoQ48Uv5/48WZJCyA7KdyVhmbHtiAJaNx/ynmRItatkUd
2HT2rGQF9GasgkF4T9/cPaA/vSej1ZhUKkn/YYbSYWgyBF/pheDUYwlhHN141t4CT/JaDmlVb+1G
KiquoZ6OHhMlPucsEDRxWTCuJVmHodF8U8xKYfpq5kE6OrKRP6Bn8IruIAAwusw6H4HFRT0REI6Y
sbsqK6ZEgpG8km7BiJvYxdne0pC8sW/KWWEZFHHzOY4L3OHADUifGeZfGxYkKW/TOEbSjf8VzOjC
uUh3bZkjzhjoP9LumyD2LqaLtUb1A//NReFgOxmVxBDytUyzwtEJWm1payUfwue8dSujzjldrojE
HzFBp6HD6VODZ7PqTO7vxZzSq4TZtWUL5vB2bzKNVsqwXxntMOO2A6Q6zqwDr/C9dYtKUAUGUSzs
cxCj5EwsInz2kUVK3nxkRuNXmRG/P7BSPtaYSeRQwDA+2DNd4unyV3KGaoMds+4oXyKm4Y8VpYPQ
hY6uce2plEIhTWrOD7XTI1VJYOFO9w0k/YQ4j/krRbg+35N41OvrZvRmNEBdHEdV8J+9MULdJmGD
YT8qQAMmhcYDQcIBOuGL/sJl5LSzMTCNm6gq068T5QzpFY7GtXLDpEgNhCazLdnUiJddIxtwNpVs
94ObNP2q8cwJ/IhDBU5s7G0XjzijeNKspV60huQ5zTOiUm0PKYxsl0Up5LgQplZ1i9okb6LN8sBa
jkgtZn+6f4y90XuqWLXDFWnGxh2xD6QNMWEvnxu7rf2NG5sDmATP2sbEI24muuRLvQvEuY2a+lOs
Ia7nwMdrkXrpcC8dDaGJqXiwTU5SfBhuwMnRbY1PlyWFhcsaDfqy6VVqrYSHHH3JLeum3eAJd9dz
XvxUlTFOSSMvpIWNrUe1ZdaJvQ+C2N4jUZzVg0RAPCnXlSeH8MyOC2b9DfM+ew1IxiSHqgGuTdYC
fLZM2SW0uwjySypDpp7sGGeoffld2hVA2rokpbB2k9CkATa5G61X4xfbzayDr5poF3fS+JwK98Je
H9wNw9v4VCkn+mJh1H8gPmLclxmjUWo2PEaR9qhiTT2Fpl2vcnjiBV0ricnSQMLAlDE9GUPe898N
+UaX2bjOyYH9gt8y4Q1gxnaUoqci7zhF2guw7tYzAJEaPpHvVkv6tsa+nVRylQlwPqLvIQmAgzEd
hK0T4o6gQjClsi8gfUN7PUnVga4bq/GQN4MEyKfdUS9R+unCAEyYyI4jfJqwmp8n2wr3nQ5ponMG
mo9Wt6qrpLwi1aGg5d/6t3mnWE1GF9e+VrZ3Rp5/tAIas8uGZNtgCw3OOpVJrpuPPhbGpz5M1T3t
ydtQdNUdprxg0cPLu/MZY93ndL4WADoaeVPR7t4hby/XehDqHwO8ikfblw9TYDofWiLGtgUoE4Vd
AjEi7wdxVrsOvRQvfr8bSg8NUmne1nVQQJAoQ7FO9VA/9cUE/cevGv1chwV9BoT86zRWBmxl8EgL
cFJhuQapmOsrSrf+xS8HYn6xhIh4o2dtm+0ARqUoLA07RetUFUs56M2DmSdoTVCY0t+MLP2mje12
kWEh3HeOxVON5uplYHs/gh9qrxtTf0FFVl2V9TRSdfVD6cBp8ptT7UzxqqMRfz8CID+OQ2ycE8Np
vnYgbF5GNETV69DoaXeOHOUHx0ZNCMTSJF+WlfpI48s/h6HhrxK43QuOgsOpa3DvpaSJda4DX6W2
tBulGmddm0QbLWg3f4FCPpyqKYrXvhjNcxyBuZSR44P4DJ1br/QEk+MeUEaSE/65YLpYXrtIBq50
vzLzVdjq2tlO6Au5dtuvuV0ujQJnOJR1lr9EbWMvCYd49NuSSFVdkeYNHSJEHQUCSH82zGAf93F9
0kZhf+x7OJe8cyP6L7821r4WhseaovfGkkV71bpqJ1vo8YlrAtHXDWDtmPQG+9SHFGgdk8ulGRJb
ugpKs2XSNWrXjs2jogPZynpJNEhqfPAhGdJkw96u8Bcvc8DhK2dIaSqVHc+BWdqAf4jtpU1PRz2w
8YuSfmEbm9kxQditWVpnGdjOrcTVcl8om3RRlRNuUsdhs0ymYQO3E4SJSgTm4uDR0Sss9pT2MF/g
vQb5CLi0ybL7KAYig0g+TnHvGRFxMGlM2JGO5qBtHFGRwU4vi8Afa5NY+vigI8k4jrSEP2iKH+zg
TV2xAnW7aEDMsWoy72w1erct8xYxHRa08mgB7rwLRZZ2S9px/bot8giYa18Yh5a2zzmKqNuUD9IU
9voJ0Nj4qNep71Ait09hG34Ed+0vhTAgbgVDFzx2Jc1Ltx4Iqqxq6+CQQbwb9ACsBs3LjdM6fA8N
KYHOIsuI6VhKt6VvNiah4E0gSHlZDqLakJnF7phCi6fUzNJt2cNvKT0+eAf26N6PC3dDkrcf4/A0
+p2M62gFggS4d0DgSJ1nd6HvYChUMf3faQzqI/lO4KT0cGyPiG2KTW+ag7XhZ4YrNwN3Q29CdJ/j
qnW+SsKeSZ9yxLQLvSb9RI+p2s1SzXU6H63KrGai0I1I/GwMocs0i511pFXlOsa4uZStbK/60jBX
/phC18G9sEroaByhRHbXUy1L65H9jZyQHG12t8y8IbslOxdtdSKKO/KZAucuBV6Gix9//QLoPceC
vLffEsPUg40HjoYXSOcsmKDKvQnYZIMuHU55Qlz7eBlWxOjWzzXHgCszLRlm5GArPzLjgk42zdMO
n7FHMM8/Jp/QBBrA4Qbx9ngStRDXVR7SN/OqSlu1hWgPzGia42BU4xYQAVMW0dQPYZ8daL4eSzkN
KwbFFaOmov4EQVvf0s1TB6MT/lYF8omDWr9xa7XqXGWf48uoR3RJghuaqJj0gKUALV7kTVBb+suY
qEhzRkaZ6Ux3zE7KtyHJGCmx5KXdAtU/7LC85YZYxMMnrdKyT2M31LeaN043Wgjefh2UkWjf4Ak/
lO2YJ+5CoZfxzW2msbjt/YFkldBy7wojxZeeDuExTyvXx42tvza9V14NBD/S4uNZ2CdE3M+JTSMx
4khP3TtGDkL/EGX8k+oXChvlLSZgVLGkVSoyVETZf5hCG0WPpWTg3mIfrW7Z/fZNxg7a736o5P9B
yPBOiQYJ3BLEHuMmxl5pw+/7uTCmm9WORJaqnauUve8tKlERhebDNLr1Z08Zf/QKvdPgc0EbrCKo
asvVAX6+ty3QERuZc9YFPiHlnZqQozutRvGaaA26SlL8PoWpbtvXhAa1qL6VY/kjngEtzNA/xBjM
LxZJp8ptdYOqzbjONGcqDwrR31MXNt66S6BgL+wp9zm2IRr/TCPJ8ijo7Wa6Nx0NYWg1JGoXtS3H
zDIWr0SJ9c09QF1Rb6bGMPp6maN1t18m6olkTq6iYAvQvXLWD6hF4IkZD5lrlc99OtafeWTyryh0
83sLkBGMsIrVY4lqpnzWM1BXp4DaSJvXTp0Cy9D886TVeLg9tLL1Vs5S+JH/o7qxixKNs0LoPKxr
fJTPl1o4cyrj+vdf+vs5Nx4hPDh0apBD6jRn3n3pCSdkoHV6sRPj7N4XUUz3oiUWNdj//kLzL/pB
usKXzYWg2nMMwOSHA+fnp0sqKrgKkMGONG++4hmPsWYCw/fDu4cdJ5LU1kExUIRcGAn/9uoSe6E3
e9NmxeV752sJyMLVRxB/Ki7NB6cnsyOqopHzIyZlptVc1WlcigCtn7ECv7+48c41w2cHeWPqWP8M
1/J++ex9LDRigRW8RnQuzFt65DdXblKZDzmU4GyFoIEP30FYP8I55oyqq7yl8MsDN90FNvruyx/0
v/bmH9qbxux8/uG7+0W1ciraqCZZ8af+5vef+lu2Iv+SKENm3+i3IIb/39/0CBDH/sKRVDqG9a31
+Xd/E5itiaaEB5BtCwsoKrLvcjeTX+hRXhAGwYmd9edfCYqtdy+0gZsO37MNtBYhjMvi+vN7Fo2q
b4uIKF9BXx4rfqwZd3pYTVdg/8pNUcVyTgVz9bdac/0HN/TUnugk/6CpyD/MIANMK65xQmOVbxNc
BvPILM0WEjnCg+S0sgLGKaJ1oTceiNZ4uDFyrf0Ss+ieBuLJnvBaNOsSCuWSVr4PPN4Oh1Vuut0K
jwkH7UBX/bbJtGnHmMW5bwER/WFJe7ePcQfYvNg5uQ3cUyxIP98BQuoUh/6y3DNJH25JWPC2jGSJ
g26a+XPxd//wiPzDvvluG7tcDw23BbIJ5q3x3optagQrBElSQmVQFnyR9G1mxlMLcw9+f6V3UsP5
Sq7FGoIMUOAifQ+imoBuTzMbgHAOpC1kNSP8G4W2lZYf3UPbsbdjGPt3v7/oP3y8uWOPHIqHSer6
/L//0C+PdSiKGcP1PS6bkeF1q+JFTaiIWLWDUOMf1sp/uhpzANZpDCQ0/N9tE4EnyefO4nRv6L3A
J6OyaTM4ipyFNvW+LYP/VUplzMbyH/ak+X4yiuAiLl652Rj680eD1pSGGS6UfRUOKQEFIVIlcEYZ
YVV4xxbhGA43LWqlU18n3W5K3aZc47mv//VnnucQbL46gjfmI+8e2NQg2ChrGYhXbcLBhzlmvXIC
33/wnLLQ/3CxX58h9LDzsB8L5z+4YBU6IKtRTrwvjWk6F1JRu2m8wSXNvXAPIRKxpZtDoP3DdX/9
YomOdAxSxHHEIhV+ty7B6emjwCnjfd5XHZsd3yZtzR4WYdTG/+5aF8odXgSmSXy9yJPfXcuOtJ5Y
ci/aYzELVtUwwn0udTUeg7G3Hn//esy/64dn6HIttMXcSjmfYt/nm8ZZgwSD0fR+Gqk9VgXD0EMa
WZ2x+v113qv+LuQ+HCd4+i+Pq/nzs9o6AImdYoj2vi66mGEtcgm4RCAmgTKJ+xBeeLMY8CrRFEcf
568RkoR/CJF79+zMnxUnKwsd3jPT+cWyjfYkAbPa8Dd0NSYQo6uQU01acOVbY3aAPUqXxbHGP6zn
733+82Vn2gvnbIlF5peJXRc4DK/B2e1D6VsfVOxkB47k43WJ92JL7BaleaMVQ77oxyGAREod0+17
Jx8+EwhUqU8l2T2HxM/9XTDTyP3I51+mWDv//hv6p78T7gdHA4ZunPneW3kSYfk9BlVtB7XAeRvH
1lbLjqYAX1Hq9A4mEBQm6KU110Vk0NPS6sxxrkB9f98mhX30Gs/fD5G0rj3Nqd2NA4kmXhWh53bb
3/+tvz6183nYQlAuOJH84jqC2IzOKe2jPZUI5KaEuiRBmlE3699f591bz1f37eRLS2JmsrzfGyPN
5KZodbQnLHE6e1DYokVO9+6IL0Xc//5a75fzy8VotpszrwQp8Hu4xihrUdtDzHJON2wVSL9bEanR
LlNeFRJOmOJCbRuPBrbBZ435wxbFRvOHGztHxP6yImB30F1GxhwK+HPe7SqpAp/Om+HvXHBa495N
TRbTxhusch9A7T9jbdLfBGDpZRS1Gb6fMowD/jlRkuaxLmhBdv7Ba1us751HFHRdxaVaVsS8RUsT
S/VVGtZEZkWVeTellv+1G9r0SY7pdEViFvFvHoOBe/JPCD/OpDh2SmfBJbPEvBPMa++pNfRdY0jj
FOb22K70MmIa7IL2GwPfahcpejrqab15Tf1Rf5s0jnEY0dAAMS7wv2ZSExhhM8iQC1CD/m6qDbtG
CUoDb2G5aj4jFImtL3Isl6+h5xuf8jazHvtLAuLgdyT/wpq3v6ZdY/errBmscF3LOLwKLN5sW7C0
GKqL3tqQxbuoA/EV4aw0mdtwbERtossAep9HBq0eOva2t0FJrHJ3qD/T/jPXOfznZ1nR8aYpA5F+
wdsfJJuk8IhbLEulnaWJwRfJWOs+T7ZP7HoCKNydf7ZGx3NFIIBlr6tozg50sTw9eIU1XrHPpE9V
NfY3l9vrO32zNoGPnEtGf8mBmU0a7n0jcMAZ61l4lQRe1pJDHsYIaS+rFajmo2omVig65dpLXhBA
vix0LLLLNDWmHTRy7t0oZFQjSNDDB3uI7A+t0lNtaQZ6fmslpjsn4/B7QBWEV05TBsxH3OgN/UI/
0+zVGGw9gI5MVQWbQhxY1qNkZGIyVeTeZpYZvaVBZmJXLexXVHQMtXhpQIP7UTadRY+OD7sErmS9
q4YbuJIdYDrbiF5Sp2Fpmoz0yRhBLK+t+TnM+sI/SOK9A4bYsolW02BwgKGPOW3yLuVZIkZhugr6
EYu0T+k1EpbRTedMaOjip4xzDr1jgn1iPgAi17if/GXNA7Zmyl++hn2gU5xLnl6R2MOt8smFg3ZI
xeAIFAwOqVV8j4E9XgVaGh8Sma69CR0iPdnhBmpktWlixMwB3Ph1BVxxOWqFOkNMiva6VPmRbqIN
oxxtgWPW+pVh5dOhrXRnh3TEfwgad13YyB8rJ0+AlqKS9qFc32STu02iCdNj7g80+2PrWUpeO7iQ
RLIxYSHix1rp2jChqTTNpYGrceMNRba0FRy+JXfVfPKi7iaiOX+IDW8ThkSKEQpXHLAjICbXWsDy
We8tqoyPlSZSLcMkSVdj17QMIQnJboT9rJDUX+GCuVFMsBbYBIdVN0obAZiJNqWKHh3fYSBYl+YR
09BSbxOxLJu83yYeFPwECCo5a7qDKdCGpeqFd3U4vnml+Vq2Wr2ONRIzR/w6AP06c6/p8mOFVplB
gFUy1Bokuxozr5fMsg+TJQ1ELBFoxqhfJbbz0HX+scjd4GODVXQdomg5hGnGAmzPZ6TMHK+dyLKu
mqmuzkaU1getEwnEfueUuBVojgWMTbf2knkRCeovpKuVu9Eo4naRI6lhVhFYACYKuzAWvha4p1ak
/EFFyswEOas5PQpGiZsBbm+7bjrTO9LLq244KNnhqocIShNdTx9VOQaPKAT6+7EQnB8KghxAtHbT
eJWAg1z7Ga5XG1nA5ziL1H4gnnOPFpbBNm5x6wrv1B2D0v7O7cdxbU1tu573H0FYWtmFy6isMrq1
aB5d3rR0jyODo4CZFP5SjZxFAMGyF+ZOvWQCHrEUMZENbJ8dAXC/uytjSh+smckq45i3QRGDlI8I
EqJMSjO7qfXmyQXEuzLwEVzb1STjZZAWMl41TmLHGywbZJGVwP3zOBG3ejvUQG3b4EMTB/3RaodV
E/n9Ie5bHceW7L0XKx6IEBe5WRPXzDq5zz0VHqyKcztCelnvpi7jwYw5O1AipNo5HZW7zkb1kRG5
YF7JJK+1c/m1sQfi5BxUBA9mJtwPQz9501YXkYYSiuRhv2g5j+VDtSvJaLgeYKSeCZ8ZSaYtgDA0
lbujgvZ23mAweCuNVn0pTSnXZR+Ph6qxmLGQc+D5qk+XtmeckMnmHGFyd9u6qXfGQuajHrV8i+Kf
kQ1tCmU8aJFG96FJvQNfqnc/CCIh2YQJJsy1zv40THp9dhtGqANQjJUsKnMlAUz4RM6Vi9EPxBYs
cLpxyKJag/GwH5OxLm6DpraINTHivR9X5hV3MFpZWbesYENsOyF4sL38Cva2vvQzz7wNqlTsEC9b
Jy8ImCiVk7j3oeOuMtkX2xRg1yZlqvPaNnwkFhow2TUehiWAvnlE4wu5DeE6AUvtUb4HtR885fpg
XbfETtzok8+x30OgtihrLc7XY6IV9iKKO5Q1Se4+i8ShiVNUwXHQhCxWPlD6/ciw40tDOX5CrdBi
+tYGiZrJwzGEXYc93fZ6NQsvxTUVOxZq/MMUAEZxSI2x4e1qmM/HWXpbOqK5kYi0dhZsJ28ZeXKX
DZPa9xLaPz4qeQQA5F/FLT5mO+iytyRHHL4mWaL6YAcM6hwnTr56Iov8ZeniONFIg1mXcaqe3Lp8
yfjVa1UVqKM9MZlopP2pe9VRXBMjpNXaPmBCk7C56mSVh7lYwfRvj4Y/EgpQYDYiYXedZCB9Na/E
9FwCekCjWKN9CEZSM9rizTXy7jANMWJujz2QwQ7kGEGgISqs5tbQu/otVuCF4ypl12ARAMncLDvb
rRLx2Oht7jK1ogNuL3SwPuHXUBurZQN3KuTFbnLKpEb7WjlhzlSoNK+jXrSPGsqpN1tFkhmaR/Ry
Dsg/XQ36JNH1ipH5drakI5LvNGbLB9RyXvD/2DuP5ciVLNt+EcygxTQQAhGUQZ05gZGZTGjlcMiv
fwus+9qSQTZpt8Y96EF1VxMJhMNx/Jy9194Udv9IAgihkaQVk23Z5xoM7sWYMWSaTxWFn0ufHHC2
DV0NBCjkh+YjA0tTjoFZpuoFgJ4caurANwOl/lT4CAVsm+qyiruVljZjoJGcfdBEUXdr6CAV29k0
R7eukeqTP1o6kaSMGlVfozu0xA557D7trNwluaduvazid+OjsGPkJg/1nHS/as5Gi/g7X5dKwVMQ
bvIzxDQKC4oS5yJ2ar0kgUmMga0a4QNxMsazotfKHx1n23noTtGdVc6pr1X82dEcvXsNih8YXksg
mzATyknV8zEY3VMYhxsZ2ioZiM2NbTxEWFJW08z2GuYhi6p4gN2qrlRXuXH6kTGvU0LSdtwtvnWb
4TpBeKREFqtxGWw7ThyvNLC1qPoSDi/kUiyZ2i9ZrselTzKMvepiWfGpjAKUNfq2s4dXCMLejrO8
6TdoorcZhD4EXPZBbwvL10jlWBVWtyUIjAASgqvWTshyBmqtnU1Wsetm7Xmu+cNx1bk7fWrgABdT
jmYvGW8bUlB8HWHqBQPiP0qNirqZi3Jl971+SGjsblq6WYdETHkA+oYPztgTlVqLblfHUn3JSKXB
p2vy1aEQOphdZW5aL2m2xSAJI5Vjep5pRNfbEdU8BZfPodqGbTBeDbaqgUYZ7cASTeyrBTkRbVOD
x3WJe6QUvB61VsUokIIKkO2rFEq1qVGf7TQ7weTTeD9hhBdbMdX2mSQyZjWj606H9khC8HNim9uK
vBvqFO+yLNpDoTQ/hmK+6rLwQE7gPaFPF2y5NIxINzyzxfwnbaIHMu9vHL3c1VTTfpnmz56agFbI
aFI60nsBUtX6s1jQB4oG8CpPxEat9JfR0yislIhNPtb3uS3k2tOJjulqDFbOQNCl/avovXqlM86H
AaNwIoiIxHqcjfnX2Cd7O+3w1Dk5+KTJm6JHFXIBOGxgTQfmzj0hvBORpci9NHDHTfI0MlYOOhmf
W8296vYdvkcIYHGb3DpGFAfO4GW+aPruSdGFuxkHfKQ9Z5jzjqF0gGlqec0n9WAZifNkt2aJXr6x
3XUbD2KfNDbtUWbvHCccLx531aBRQmPBMsmItGeko5YittDYbizwhL9V4PbKQamRHWB18VpX3em9
PhhnmHvaloCquB+vc10sf09vsvQZZQis5CnFCsscVbKinSHD3bKoq1MJnDkHgNOCnlhl1EOBY3SO
cik76STrVqnSZgXNGD59O3DkzLzEF50e/nCjLPzThjYvIFdlxGBh8RKUIhyk1rpbcSyKWPbdumJ7
oc+0zDSmqgt/dCCq0Oo0nDEq3TojyWu8bPjGPYCnni6QNXNKThxlI6fGVi9TxUr6jWSgfyw6h21p
QHuFgms5nWjJ2L+msz5cpfakncP7mrewsLJDnA3hj6hQaHJHpqPdaK0lN+CROIlgMFFfqmqwrQvi
AJcjryeryY8RcD426FbXbq7Y6q5G2rantudPK3apbOKKAzoSIRzEjuZwvsIA89POC32dCMo/cmLq
a0uQVqf15b6scXPMfPL3etbyIW2N8GDEFk0BkCkXbufQI1gmNW/X62tT2UwY4/Yh4q8d5wSSoR2z
eHr7r3jgyW9Um2N/5aTeDkn8HOhGVj+3heQMNgqdLoFrIFucKXsUDpvMeubSJoOMhwlFBcA37Gko
TTSKa0LLfKB17hK+Rowto1IVvnns7RSPfyKB9dnBnmW5swurfawSyQ0g1S5wco7zsaXxco20QXsq
4GFR2qPP2ofDKPbCKsfrbKTenZVYDWbQfxdjPU2E+6jcl1nQC68tjn1NT/ihT6RNs6NU42zfdTmA
buhmAyKLma4IzUs2g46xcqgCyKnM3mr2WUgaAutfnZVzr4rqZ5p/yU7NUjqKLgJoIVroUrknacmg
2o9XZTRXW/Dag3meo967tLTBOqvSmQnZbNG8CmfSfpZ1pxCWsYXhqVD+y/wBse98jAk/5Jg0QhPj
00DouII3hqYIx6xj3i3PJCdaDwf8fOS3Gi8rp+ex0aT0Ta2eLxBnlcQD0opru3K+cKaQjOmcgXVV
JfPWNlkB0lyUvx4QsGNO0N9tpHvKxovhyMJ3oZ/vEFI2lo76RJzQvMVgJfZOufxfSRIRazQFLFjN
cKaLnj9EtJPwrHUzKOpTjHY1XUNc83ZJy7qPFcprjaAC3sjlwK+Rbf5n1kyaSimryZj5owu/7JlW
Ymms+Zz391IHTuNpQ3jo47B6JttlvJ6w8gLrj3mFTaNjNjnI8BDWWvWcOS2e12ZU4M+1/ZuyPg+1
Gw4H3GGp27S/wohcOt/FmrXzykQ/59wiHqW3PN5CzbMDKrP5om8r/WbIFp/D8sKi1I1/F3NRPzeo
v/EEdG1/yOUU7iUtVxgdrtI+I+XyI5WOnGz4//NEkp2x+b50Vtv7sZZw9JD1r5KxPtnmobtrexEe
VMmvI2XIyw7C3Q+7yaNjUaJYFb3cRJU9XRi0wC9qtPE/BKQ1fCX2rJ2BmdWuSsMOD1a+xHFITj7W
migGb4csh+YHY1F3bS2rYKhpzREnRksBhFWPQBbv8mrwOlaJM6svEeAP4phdpUJmVvNOE8MWritO
pxic2R89kycV2ZFyN3Mg+OOENTfsyWUNCnVi5Vlw2/HQIqt3jWkOFKdz147rcOxz7bh/dW3OyQgV
tfGprZLx5wilVV21FOSCVmodbWLKCr6Mddqca21fXsaD7O4SdOC/a9Cqf5JqBI5gxTnZcwNfJjMZ
mu1kORP6c5IG9kvi4Y/UtiwUDoJQcJIPaHCvcxDQ03/az/8ndPhW6IDO5a/u+Qehw8VzUr6+Y3PA
5+H/4x+Rgw3kbMFig0JnPsD6Y37wD53DgeiDF4tmOxLpBSL/Px4u08HDBXfddTyVT4auIrX4/0gf
5A/WAl1jjIzqa5E//Aukz+lQgVEpB2b+DrMo4Byn4UiTZ5gG3E8UBOFm8jbWdEF89F9P4/uZPrM8
RB6Y1Cgf+SejpHg/bWOEtBSH3hz0obHKZnelTOXKtXmk/wNS+i+ustzoX6N1EXrjaMVcxSl/tsrP
anyV1jeSgY/P6v2NnMyWnaQyObpziW4+OupxQtk6v3x9F5r6Jjz4ewjqAnFeIiHgpNAN1k5FJy2Q
1TTqMZRYSil+VYx/0byqg76hrp0DK8zyG5Bp7J55xye6Vbvt2BrjxubEs5vGftgltRAPOrE7ms9n
PF0L6Rx1q+iJPenH4dzD6cDpQKhrQ479VutDsg1VnerLKbr0blpaaU7qpGet3dNer2gWuPU6dd12
k1daH3Sp8CEvxCqVKCbgTHHiC7SsEzlaHYr9RGDuER3lgJo7ZyowFeZDTslpx5riC7VRbPbvHFCE
SmM0VqwemVbRjatslPkaokd33nnFfJ9I/mNck8+YOg3y1cJh1lgYGxfXy7p1ZsBoentuZrq8H8vJ
PA4g+nYk8OSbyhApZQ4hqXmnmds2A/npjLV24XLC36SGORIYMvY3hiP5I3wQzh1kpJtqdvWJfmer
XYQhwLaK5oAfVV18DNN++IXsezr2s9Fx1gtHspl7wCcEZ70O5IE9xTVKjnXBsOCe4aRlrIdZexUC
c4jPGE3+URpzJDsnzeWDp6POQ4YhzWPfq/yh5QGj4rioOKbLFXOZ2rcny4Z6gKsgt+lzrBIzKpD4
l05NPq6W0bKRDgbrVLkkq/VVApliXCu73+k83puz/uqVnvVj1C2slp2SPAF9TffqRON3JeKGtMPB
fF0qYvC6QzMHaYM2ngASfgQrnOUDrgCMKiP/jhR/0qFAv/mQKJPj52PjnBVuF/NFHsKNYQnYLxiu
j0S5pPuoxGHiiVqg4OYUhLeR6B7LtiPfC6dw445AtnxSaKODRdM+4DDFBfTZ9psmJVOzcLMAJWp/
m1VzdyvrkP+y8FoWBpTXYx5NkD7Iozow1jZXALS6Tc/k+Mr1eJyrxsA5UdDLXevsnZeIhdN0nzKm
gXAKZG81EqsVLhBT7QbaR8RwLlFviYzKRoJwE+sKc0G6i6NI3WmmCF9CxwL0M+pKeKkPHj3mLGak
tTI19M0pjb6rKRb6eoomm9yxyDxMtWjOG2U53BRzv7e92r4OFUPZQR4wrvF7ReeDaT2ERUN9BBoC
f73Vq0xfaEDsGyExx3ZjPvqkgocvkgkkmJqhkitD6ZRdxTjoj5lm7h/aW9JviS06E47mvcSeqm2i
rjHxhrmuulFa6dEP9pbnEaoZzIZ5/I0/kSfZ9mO+iSNmlVqrTUGBuvI8jyLzjrPDvAknV+u5mKXt
XKdcjDnm8OTqYQ9pxIqPatGoBJHqub02u5Gy3iEIaFXQ5fylZa08NARiXnbGODwLwygvyi7yrmCR
GHccApgpwWtRNmOjWWdvBHKCVuctTA73Gp1u+TzF1nAUE4lzIx6My7FtbPxUlNNt41lnWc0pTGus
3q8nad/WUDLWEnFIQIXt9r6l6lyggZuO90gP5VFgdS1XsxqiLUdrbK2Z/1cgjQb1D8Bp0NBxXsW3
DXzM3yTFt4HWswllStHuWBoML8lw3NZwrXeyGqJi3daYM/iqwHpQzeYsH/D4LO7K+G6m4otWqPv5
m1YY2+vUA+/JSHE+8K+N8IxW84Gs8uaM2cHk51aYNH5KikqKPyP19i4VwxYkgs1EMPL2VutxRuIs
gYdkQSvFWUJErY0G3qdLyDHXU+VGnYTY/+dUGTfutIUwoGyA/6K81tXc8/tQ8hzGasbpwinpGjlu
8zI0UrKN9dkxr0wa3vDnfMku8DNB2b+pescJJLSTV3ig81ZHdXL2dmYagD67KxeRxXOL8PsFAg8D
x5za/U/rMSGfCF69QjTEgXc5Yumlbd1C9KGrMDIShe3hLKdgFI2tS1+7B7s9bVjDM09XEvqsRctk
Zrkksz86K3RhekJmdWp3I18aa6R4PTqjbNfUvvxXTWEoGxwv08XbcV5vI/1mgb3/SM24euiTothJ
ryt3nMjDTTJrKvgutQB8TxtTHZdiv+qeAZ7JvevYbgblJbXWbpipAayQjM1T9JceTWdOq7GlwKTx
kgs7A9Gi4QUmilerxoCoNQAjLs2IvdDB4dHz7ItD2mqcBbDnSkKI03kOSHHkH6yC2As8rCq3Gjii
p7dJbWIunZk3OadVu+XOGWwOL3PdcdmEJslhnN12pQkOtMAdlLs6QVu9ImNIblwDOmwF/H/fYU35
/XYixORo3xaAps9CrUKWabfIGJsIXkkTKu6OalTsCb7MHgYPjlNZNvQhmiXE1hQeMxA6C9Fb/2j5
2LUeExAlpZcy2HR7DI2jU+UxjsGsM14bYjKftaLJN2XNAgcYkh1mVrSPiEtumB+Vrynf8D1z3/au
zez5gYUUXduxEl1JHL23JQYb3zYRjyaiLneuMOwnSUEqV12ih+f5UEaYEZaTnx4q4zU5eDNifrV/
7ctQuS+cOqSDAyVx7Sr2P79TBoXwzwSOezOaxrBVTbIu6YcodxGZhdeAbpgs5DoYVmtMfpRd6x69
qsflAD3s0egm87EXivmYWvV0yZfK3sZNrKynJFHW9BboIYZhdTFHiripQMVudLIkN0qGk//tqUuL
yXzVuu6VnqlbUsQqPnxtekYioEYcAdhY0giHJZ5O3WJ1VM8cZiib0kvlvpiksambQqNdpJq8xA65
Fh3n6KvQxbbPyJ+xy9tanl0NlY9iutQVrnk2u8l4STIz0Xm5E+FrhFu04tyXXalNWuxtOstPXgh+
Cnu4aa3chI8hlBN+/hnBctZWdBwaGmAR6dUFkF3O9GSULG0JJA/ZNF6yKUx7vQ7LK0fM8zrBYUQA
J4qCBxVtj7Uq5yHdzN1EkrRGAkfuTemqy5z0yshiGC4GzS+zK+ghDjNeJGegryjq8aohIgEzbgzp
z2kqWhPg8EHC6xpE8ZWrxThLAMLsPbLsmCmYLQMwmZeaXzplddehRNt2bDjUQAyEzgAayquGtiFt
T7tHFU0DZxpgyRPPPGyR+yrTqslK5a5VVU7Y8JWomE2D/DqSun01ank1pVWneNsXbabbN3T8654u
BOaFB5VW66ao6UwZXqK9vIkhzIIBtzkM6ssEF7RbjQl+Z4W47UPM1HiToA5lyoXeR2AlO9iDOW1c
OYk9JBVaJcbUI5QpPBvWC+5JdrqyNeYjhH/eecXI6R2F/Ic77ByRXBE50J93knzakP/qdWrA51lV
cxPidUjNXaIa8x7Qjr0bcJ4vd3S15OL5ND/iS21O9NbvkuJWx4WzYXZdbub6LR6cQIOVgT/050RQ
B5blsrk1egOxXJYoZ0zMrjvYhasK0hssH+XVbeA+ayZe4I5RWJ5OGLCmPlvjN2HnJLBPbF1XDJuK
NsyOYMWeDl8ocfhaAnlYozobKsSYQZVV+DKernV6EX7W2sUvp1R+0fO7GvXW2OrjUCx1W7OHg6Sv
nDm5G6p49oWrRAG71Y4H0fsIUkvSA+HNoaJ9Usi2gBTHaHuVtE24docogi/FwEF1JTN2CwNo7tTc
L8wtk6oKzgc7NiPCOryoyzjyybkvN3aSo+ysjL6DG53GP6Out4IMxDZ5pd3YE+8zV7c1unhM8xGC
KCxv8Vmc2vV1WWb1E9EYeD/1qcBhVTOMw55762jIZMier7N91xOLoydetjPzuAuUGKziuooa89p0
xXxN0qW4raMk26AAcJj/jYTQ2rNtb0ZHhH4o4niXe3O67ZuMI7maJwcYixMNdtm8eGIuzjQsiPR1
c8sT66GKjIERUTdm2VlbvlDeaz9Gu3QvNK+Tqi90qzr2TQo3HA/YcB3OU7WXE13mlNiGLTgBXkX8
nmhkAIzhhhX8ims4Uy9mbDaD3xOHemVqMj2Wlqy2HZaIH7agvloReaBfTq4nf4BmdA4Z6IXHcHLU
kNjoznhQly+kTbgFLW83Dsay7M7ixDUv4qKVj1AErWCUzXDIrag/I/c5+yXNFKkBacvVqupkeN07
dfG7aB3V723YEQxTKhBiECAPJG6a50LSTrfxC9Ds7EuTs24LentSpHlvlE6xYb6v0ceG33VZKdNr
hsX4SSdrhKH+7PpRlM9bxFqpn/YF0ZNLfDEcgYKJbaeMQOMnwU6W5mmQ1jjua9tR+Xn52h4mThXI
SI0Zeoe7jtp6XoPMulNy5lKlbFYRu/yKxo27Lj3mVplWP8LxMPB109dlauw0oPuojHeVZxd3VUZK
t5xzfS8EE1zq+QJ9BCSyrHY7JTDaQcG3buKve51kjmJkENZeA2HyIJWmXHHudHecYiAjKEl4TzdU
Ep/i5NeUiunzqBnVfdpkzVPd1aOzqxWIXSt8k0kGTdEKrVWWUdKYiiyPuAsHQleWHmUmbLBfnRjS
Q693r9HgMsOjvXM+em55ZlDZ/ipr1caM76CtV7LLuepBXGDhzHcSyZHPVIiok74eYuSTtbxkih9d
phRDq9RcfNL45xoEPzb6NJHqN7z/v2WpApXjm+atOhhjTEvlfPCqtrvOMFOsTcwFD6NoIWJMgOM1
MCbHFibBi6HUP820HX6iirqdO/RcW4e+61qh5bpLm5mdvVYMn1ctvyXKACwr+jBxY6l5W5AljYwH
E/x27vuO/nBsQrirzF0MoP9cz2yarJno4LIXHmfTlJhXWtBAltkJV5ahgBWNRueOow7fExSKP8PC
Udd15D2aozmcqTiNd/wVHdF8I2/NxPzt5K646is54WoJ+22fIX7huU3phefNw44wZZ5Y5brEhaWj
oL/CQzFC59HpY/Mu6SsYoV3CCys8oHQlNdUU297WUqydNGL9mjPIw5J0ezXWs31okJit5AAwoCYj
5rnyoNHkNMYDpTHSS5sgX3BqCqcYXVDdQsJt/KgfSuJA2ogKVzkWRSH30p2KY5go9rXTqBFsVzg0
Wtwbf7SoLP0qHeqN6JLoQDpxd1VaY3yeW5l1a9ZIm1AyzqHS/UhLQKBx1u4KtttNXxvAFuWoHsOw
swPAQSBNZFbtJuh8t5Idd9WN4P88r1d3Iu/uom4GWuMsUZtRNe3AjPyMvdIJ0gj2B2OK8cBGqgSF
4fXnlHLOYTARbbRRk1H/VuWfTqZ9ss5l/WIg/v3RurJDBRChNH2pyAtXz7S6C8/cIUzXdEsGFlur
33W6Mk6+Qu6gd5nkhM36VdkQnmsI8CvbphxnjmaxYLw+ifyuLEgfKqzJ28XJouanhXWHDPJ1HBEZ
qrD7mUcb4qDOwy8yzwvmFnrhU1RxSGpQFMwa4zPCczUQpFqgIEw58P5bGMPthwJFjW+GVRRQFeZr
2h2/Wj1hkqtOITIHvq/TMATdaD87HEHGdD63hHqkhrLpnNEmUjpX+2V6+XBmVpaxsRuDRkpWEqQT
akHvKeGf2DasazIw9GM7en9IuVIeIl69e113RLy22qpZGF1juG5dzVkppVXtVOJhAMs25Zqoix7P
Nx2ArxuhJ8azBXf2H5crIYiaCw//fTsXqoNe9opL6KdJ/65XaMYldcWabHacx4tvlOYfOrtvV8Ou
rRIwZuPhfX81Z7RGCWgSx3AVMaRFJ71KCjIz86j+Lu33s0thN4Pjb+kWvroTRbva2jXtR40bi93o
bkxNPhlpr12oss++se6cWkyWZ0i2Lw5GDDxc8eQZAnhXp9zgUiUW2PMsl1lgi5SSk8W7aqIRIFHP
4vr6h/vs/nQNQhB9OHjbpxe1kpCQk4qEEuJorZWOFm1lC1p2nEnNb+7v1Maz3B8vNCMMB7ugeWqD
ztj857pWRFBMMcnbeaikbG5uus90Opo57Y/retLoIOZzfNHl4/jN9U+NH2/XNwzmN7a7zGhOVs0U
mTUBvFEbuIVCA77kBu1muP/6eS7r4f04gIxTggfcxdeGq1x/vzRHjc+F9HQRSEnr1hliqojIMcLL
XFfnYJ70cdV33ripBEXy15f+bP3gLrew2jK8IYb0/aVJTRi1SDfE0iSZ0KBZcNHSpRFMEHDerNDa
WKspluHm68t+9uobJHWCxed2cf++v6zReuSlJ1zWadL8oBX9vY3iJIhsVi2Avv9mwWIUxlsDztDF
a/z+cpFoVA09EJdrpXXX6M2Owz8sXdLCvtllPphqlgWDYV43OYF/EmQJSuOf35L8vuFX+7Y2p7D7
PRIlulLaXMMvgd7Fdmf1OQ6XZtJAK/7rp/vZoiVAxHZIn8SD+uGlcQw54wUQ6PIj82iBO76oI7bY
r6/y2S7AT7iMr1QGn6fuWhNPSmcWbD1vu0CfhowivGmE5ZjW32w4n92QiXDANYFnMmJc/il/Df6y
sSthlwxsqEMDdnuoftpu9fPr2/nuGic7KamCus2HWgSIqC9mW+xMt/jO8XZioH374r0FuGK2Mi1H
PX3bvNQdhC5FUFO7XkSdqh90AJjkdwzJU6ywwyBRUq8iwZgFRK26x8D33Y728dUjJQZwCZpF1aN1
cbKjgblCPlh5TRBBWSTlSdr+oGXNea6kKH9qr1z/2+f6lkpDRA3EEngOJ+9ew7HKnTD9BEU5UqDY
0xH2u/NNKfFxLRrM0C1c/LZLSM4CUf17gXiRJgGs5U2QyAguf10lIPT6cydllvH17XxyJW7CtRw4
xvianJNl4rVJMk8TsCq2NlRLSntmTM5dLdKHr6/zyc+kOaauYphbqiNz2bj/WvKgmzLDI8kzmBN1
I/Jnxc39FJIYgqvD11f6GJDhksbx16VOyhV6VPbi3MAq1Hs07ksTEubgSOyxXo8lqy/ne/Bfxc5i
/iHWjUl3XxVoUmyOrBs563KTMv3d6S1ttEIQ78PgCMGX5ab1QRojQvMhni/CnHOg2ZQkCS6CRM5V
cpPrMpUHB4DS5VB1dLAnfLs+bTZ49HYyf3Oj5ilX5O0LzlxP5QUgRPn0Y5fns2J4RNdiwYvlo1eU
6qXWuzeTbSfPxdw5hy7PmZ/mKJHwum+dbKJnMtp7G19QAljN1xqgNnp3X4QcjKQdI/MvburBvZhD
GktFlTWbFpH4CoCqg70sNdBhDjBGRa87ByUFpjialRkw24YIKfHocZ10TQvPOc9MtAxpBmN6ZL9e
e9Hgz040rk0qCY+npUP49uZWfXEWYdfXK+CTtabj50fBwTeLkv9krYWgMqk+Jp5LqrTnvQb6lF99
DKJUIJIfwc4GX1/wY8ED6dUxTQsHDwSP04IHT0LfD3VRBZ4rQZEmVbFpYF+f20Ytd6EbyfOY1usd
4RTR2ddX/uT1pZpTlzAcNCsfzhwimnol7uwS9+A0PfX2oP1smPfcYVRPX7++1Cc3icCD3YheB/9z
WjoyF+W8OXVlUPSCqQiGDkG7tkM1mpZib7dZ4votA3bQWxA+//02RV1lgEpC80YFffKlcbIINkJV
lkEbVsmuGcq7aPF6Qz8V/7oMMJdNCh4QhznPOsWH0AOC4gglL8By9DhN5bDW3bHjLTKMf71MKTcQ
TCGM4vTxwS9eExLTRX2XoyvohvVs03g10isoyjapt/bvr3+9jwsFRDU3pmsmBAbr9LMVJXldmnnD
bVmFEWDnhag5TMx0WvK2vyNafHwBuRilDbIgi4H26eerQRsS213BnSnmXWwoj9jTfqejcYcg8Jsa
ZHmX3581uBTHUptbY88/hYgVJJJPpYIQA1vixqBX6lWAu528BxS8uHly/btq9PMrwv9Bxra8dKef
F7N2XAzJWdBo/SHz6mcyoe8MkTWofe2cKCD9/N//dJyk8JRDsOKKy9P+69NpQVvBfetkgdJ1hynv
A9PMrkApfnOZjwWjqVo41gEbwUMhLe/9ZXpXHZOEPx30ir4YwsllqEe+iF/fzMddhKtoKsUGKAf7
g0kfh8xYpqmWBcKgo0WnB01p98cp7WPaSAbq7uwbcLC+vuiSEfthlSwbB/p2CzLDKZohLGYcADHN
BM/Cxz7kHm24ss6QmXtM6eeSIXY7ETe1wjCXxT7JRzVjLxjkcmyiPRF2+XagLJonq7lBiAtdoK4p
DpayoFlMCMji7HtPB/KAI9D65l//6Q8D+IMVp+EZOv1hkCTEOZONPKA7XW7SyUsPykif8+tn9NkG
gd+NPQ/gFfLHk5KzMKFVllGVB6V0CICo+kDNtDvXkd9VLZ/9FJ5Nbcs+ZHOGfb/MLCc3yrop2YjG
2kDIEsb70VbH7dd389kOBMaQNhyhujQ7ThbzDLZoBAOeIR7C0dI7fKYwAKKpb/MX9Pr/vormzIhM
lE/Gwkg6PaHifScsOuYVnbLw9/LsRGIfCxE+fn1Xn708S+6bgySXg8HpMh7brNTmipcnTwgdyCaN
EVto/WbYUm1FZLm/hhzCDt3Cf3IO/1dU0md7HkJSk7r6DWJ3sjhonaqxYfZZEJG9JEsFB0W0rdOH
Op1veRF3X9/mZwueY4/OYl9yQ0+fJjAEJKRYl4MaGt6usC3nOOi4Mr++ygdeC/wjlYfo6HyODGTO
J/uq1+ljB6w6Wyi/6kMSq9VWQXG8ClOjz5nNOcN9CnvR7yrZXzXAPy+t3DF2ZHwSKoaJjcFyWq+1
Bo85/gz0GF2Xfne61T598qRYLG8mLLPTwkeErWpB2OdrM5qMCWTzrEmPVF7DbfeJ4z52I90Jp44Z
YpRG8pANfbsPveonoeY4Dxb35VCYe7pI3sqelJrUL+7j6wf5ybvGTJsSlFQN2AKnH8Tc4d+QjJTb
Qzn/rmdNbtUaMWWYo1+Znr++1iePQ3vTGFtLo5aq+/3uoUOfUMk3prQPtd8qDYd1YanP7ZSXgeOV
KSYtW35TYXzy0mkaEzsqGr5YH0rsXuTTKKKK20utpziBCayj2mGOIeaVgTvzvhFDs0aN0Qf//l5h
lJGzQGWjkYDy/l5NYqET4cJH5ax2icdP0JXOj3TjI5yt0cPkWtE3te9nvyQlG20AAiI8trL3V+Rd
wQRqNlWgqBFAfK1HlVAa8jgAPQgKm4P013f4yTeHG6SGMviwUSyevIFFKMw4IY4lAPbM5MIUw1pt
qmZtoIj9by7l4X53bQpGcF3vb612zEQCyK8CzavKazLlcGs60j5LOk37Zvv6bI0avFCLD2Hp9J+s
0R5JXDnTGQjaoruD6gEIv7nLW36/JGqOLqb2f304YgPDdKEDImN8cvoCaiOzNr2dy2DWZzR+znAj
OrGu6QN8c6FPNmZa6qoF34gyRPeW3/OvSrSeceupIUfAPLIeo3HcuXNz982SMPgbJwX9u2ucrAlP
SbPUNLkGgn5tRUBVfQBRY93onQ1EJidYOIlUrFGDqKGNpdF9NQhivCxmtR0JVTT/OtSQJakalTmi
gDM0DWADbujEkOIwm2Z81L2I2KoJh1ZYq+WuaBFncbqdfGSw4T4msCaY1RGzorbQjAjt0m5mr0Bs
VWrwNKqiFTu1J8H+DTh2RS4V1WG1mMOJPbyKRyfeaaKd9jmG0cveAFfcg1AP3My7S6qs9XnC2bag
VyRWMULBAHEiifHDXG/CLrYQC2fDeWUaCZSjtNt+/Xg/W5t8xR2NdWIslNL3vyDok0ZONmsTmfBz
M8pnsLtXpqFsjYIIH4Uwxq+v99kbTs1NsUf7noHQyfWseCob0P9lQDLh0nO6HPRsP8jym+L141ht
IZ7qBo0/egREmr+/LYAjMYEKXhkgIj/WdSLQDLq/muyeIfQFghS/s/SfkSi/OTIZn1+XLi1PlMP1
aUHm1WCw6sGiJ1JN81M8qriEhKkcMbqo+QbNDGecxirgEWR9s87J3mW4XbKRN3q/t1D5W+mg7A21
U7aaNEs/RBjKgqt3zDuZYHvpi6WRtziMSAFB0kRrT8KFTggFXUdaeKtn+Pjd2WpWOB/NDFch9ryU
fw/oh/oVzwch3W9ZfSMWPBxd/O+L2fJj4rs3DuyCh8awvvspPvvFbQC0UG5pMxja8sj+2iMStbWK
MuvLAIDYxHRpNQ3qLtNA+H+9sj7bi/66zmlh1Nd9kVdgrwKCugiGo9/gk1y8+foin30QbWh9zBWY
t0ElfX8zaqPXVQO2KWDoRI7XYllUidH8f+ydyXLcSNalX6Wt90jD4JgWvYk5gpM4iBS5gVEDMQOO
0eF4+v7ArOxfImViV61rk2VZmcqIwOB+/d5zvpMTMJp0+gPT2W8/jH4lZ5YQd9vbstdrWYyqgnfF
SIiLWMAJ0H52KEDRUvfpB5fvdwuBR9uf3QLL3rvit9Da8TJUVBCx22uAaB4ZGPqhLtoffYpmIfE+
uJLW756LZebNARYJgf92TjN3suD6UqdlUwFNZLatUzC36mjTi9/UjpEchGxwfMvQuUnNKDkQqdbt
4zqtLoI4yHchoQuffSxB2DOiGGTVn+/0b78eCyJtJPq3jK9/vdNqijojTyhzVCN/QG8nO2e8LRx0
JP/B5/iE0FFReotl7tfP6UZDJxI93oGTqKSb0z9X2lCbemg/2Eh/V7YuaFtaLMtf/DfvoaNCHBxo
Lw89npGkQ+Kqquu2dsm9tK6Kurkri/CDRsXvHuCfPvJtwZrNgjAj1ywPxKLvSaX9EYoCcbt3auvx
gzOH87vndwFx04sGt00v6dfr2C/ZrfPklywztn4iR+cFJqC3BoUTrGnfxuuFD0DmuVlt02bxGhjW
oswkCqoDbfQgaKo8RA1Uq8HGsYCrDZ9R0re38RyC/62KgmztLthNvgruA5dVE6BVh2DK6CaSvZfW
Zm2/mMrGzgIPYZLmU1YPl0hx5JYw0x9pMKpVqZ2UpCtt30pE12z2tvvB0/S7qxAuTl1aHDy3bwew
RSG7rsKfcJjlfJz72Vr1pnjAPH5Gz/ShT7X64AN/d4sXZxZCGZ9m69vLLjMr1g3F0CFtYA6Mcmjl
7pVO4MTAdVbdokn/8wvzPrAxEChmbH4grwvHzDd3OjZ0wZS0KA9eOYfrRA3erUiscV052j1L6qK4
h4cGh4CcB3xXTB6CBBRDOczAqZD07Q0FWu+Dy/Cb606xsVigQcpznHhzUAo9HcBBcYoD6EgCfFrt
XVQJZaPO6u6BgKf5gC7y6wcX4jdNTFQJdH2WVdt/d/Yl9G+W0cgb3c0RUlYnFjsEqc6uiwiPgLns
rHhSUE66YBDjNllrZjI4L8RHKGLnN2vl4gtHjgEzm0Gb/eu7ZyKNIF0nLfEtZ2BUXn0NqQP6Am11
5Z5xZfxjn6FGxmIFpaygiWwZJXNUeCLjJ+Uoc6d1BG7ilS/fz+YXyuJqnygeKRxT+Q5Rn7tHkv9D
I8ZmyR63wsuSLVphsSE7sz8kXuNvp2TwN0F8Zte5c5s71XTFa4sJTfMiPCTBEJ4K0380gYJ9cDD/
3e9nAoYH3V8m9G8bR7TbsqLrHX5/kU+3YErRonpT+pCSTbL7803/3UchvEZrgBudbeNNAcLQCR75
si0BIU02sgkWN98k81OYFPHDnz/r9b69OXpxLKCFw+mVbfDt8b8yvGIg/4LDAYE7MGsZGGP2moW1
j2Q9wlgtrDOrNqNP/WSrS9s24mu7N+CWOIUkBwqcy+sX+i++4QN8A7K8gBXn/6EEfoNvAN/1XH3/
meDwrz/0PzG86PKXwbDJcZLmAAv5PwSH8C+qD3RHjOaWPj+P3D8pFeFfTHh5skOxlO4/Exwc/y9q
CY5XNFuFz27o/DsEh7e7CDkXHm1yQi9MZDTvtKuViSG/THLAB7HlzhDMRXXOPFd/LsmYx+jgfoRB
WF6Tn59sPpDQX6I5bL75+44y2MekN2ZPH6aJctc0Rrx9nvoo0ejtaZBPQZC/aFddlsZ3m2PPpG5s
3GQ66B63k7Kn5jqvW6IgfEGwoKGKldXR4hJNZtx0ihDfn56BT3//nP+FLPkTNW/f/Z//TQbEu59J
m9LGhSgCm3v89hgMMhrajfb7Awnf5CNN6FR2hZ9ghUYocT7ZSXuaUOl3e3wQUEwlkMwFQplSKXVM
WW/heFrxqoa2x6E5IaomJngQHpTKd2Qn8u/i/iKa1ikMMlAniTkYJ3EH4wbJvX6hs5DfOFkAyBU7
0iEReKAj32sgbrrNF9zEer/Qn9OVjC1Nx6NhbVvRcJ0PZjNZd2jy5GULwfAO1AGOSgdWhPI6+RyU
ZWri8xj1S0LC126sivG+GCq977KpOo8skAU484jjU7VdEbRq0v5OCSQlbIQ/qKY0PO/A9WypyKOb
cARKvBk7adZHLtWS50Smh0W2kxDO3oa9DYzH72BXYE+707UGjjPVyZWLM4O2DMmsOKzAFko/ba/r
YiQRflxMGlnvw8PzUAbN5HzSiCjVhlyO9pQPdnMNbis6IcmZ9l5jFccGmdHWcvrxPoOjd99ks3fL
3bG3KGJAWNvwegdvar7pmiSR2KfaSVWlPyNcrR8Hc+bONKy3B2/Ba/gKLpHTV+G5ZxnpoWkS/aLw
x30mRUh/1mbbPXgYNM6jKRZHPHvW3QBj9CHrVXU+1XV4XpYUM5swa0S2EiXunZU3zCYSZOIwOxkV
BBeP9hYian4jvQS3C5RrMAh1+01E/G2ck0mzjuEixAfYoZhNxNB8mzpe58Do9d5Lh+JYB9xc7Uu1
mYYMwBvBti2+Jo9cEYkplc4F/F8f9ujesKL8JkbCB2s1aS4JzVgy7ePxR26SFV9htKV3ZposGlb9
lE7NeM+4Y74Im5H/lJPovSzZu6yJXxwqQ15G+fKyG417ZcTmiKST3+KJLFz1YVKuCY/jURyTavxB
uIHe69QWV7HgTkSIx1aiknpTQv8r4RMNXNccephfkBY+4b2AtUsIcYW1KopuPAIqvzF8ni8qlejP
NhvpHjAuJsS2yXegVPvvZkYCdQoPaUNSDqg5g2vbxdzHbFgu9fKIFhVIOt3y62d8TgQWztwJ4eEh
ERbPf4s85bGI/ehUdPmjIjwMDnxbXsXBC9xEc1ylRuklHJBL+5h07hOwgeaLjWnlPrZ5NrFc5ene
xhW5EaJ4EpE/gn71JVEKLg/lQrSaEm4Uhup+FzVCXkn4zldhr9yrQUfWXZV28nFwvfoJ0xpPq489
vrWj+snBSXKWwWO4nYKF32xkYLMIGqyfY8hSyPwcbeDICPPN648LEl4CQv6Mm0nLqt9MaTZf0KXt
HiTH8BtNujZIa44UIHstXOZFRoyaMtNDX9s+PuRoSve4pMl2KDyT21Tmg78wyJsvVorRF2IA0b2e
7TSXvYex236g+Wrl3uNYE8D5LW0H8ZjiyMrjw+jMlUBmORvVFqGdGi50oyL3RDboIG7wZOPOJaL6
swUUYF17Q1KtLMKfiYmZvR3PoQvxkqY88OipZ2kaqsuhBvOMMzA8CSP/1JudcV2bxY3hDpeilOUO
75h7PcO8W7k+6N7WjUEAR4TXNVDD6fEdYntOjqWdf+4YXG6HhWE9CP01DQDKi3H4TkhweTSq+BsJ
E8kxmZkHVdYgz+tyVNvCHSfIuHH/3cJvuo3T7mzqm2iH2tjCrZ+HG0u3cFF8N0bEEKeXYoafDhJ3
1OsWG7GXBScjl80mLZpqXskwao7oblApGxM4UxNvRJnm9CTLoniJ5Qx6nB4i6OVO6HUoqhtd+enW
Lo3wLIPecUGLXuFY44XF8m2dpRqd+hAGMXkp3EjbGs2jCYH5UPoYi2XvBNtaGfYaeiyvZbUgTkyE
irZRmmfKTcPDEFu3ThmFO5or3blVhU6xtbn23zqplLd2OZaiXJy5hxw8+vGAlZcgDUvB24/AaXaA
VivbHNBwhhZd0tDDHxx5zUZH3TenVsM+dmP2PDbwYIeTdFwlNsLOrPKaG8azFpbWvNuh2komhnCk
KYfB9BSQyLJSTj6dVdNiLSry/BGXUu2vvcnTe1jvYEKZaAcb8jJQl4zCoUJ0mAVZNtTZwXX8I31G
29xoFhFgCLm0u5XkvboQRUeM7xzBvbBN+4hmots4ScJb1W3h4jWriobLChiwe5JeO32eyf5dtwu7
gCHUQRUbZzRqOL7e/CwL06XbVs53MpM1dvwuPEyzGx7LIdKf0tyZN2M0NKe8lGLt2QVuLy8fV4WK
820nHHHtd7SY62hRHcQtTmhTBrvGGJmxLIkDigT7jQid7IvvxdjkTa12ItK4MsPR2DVQTBDKlteF
ZbCXA4c6pqkDkxjl5CY24vAeyo61L1KeeM+pk2MwTtE2VJG4qOn8wb5Wxg1ZEcGl1cz6tGR8FYQc
hHBOGo+saUHoNPYD/zx8DaIWagmlLtCNIdJJ8guij62jZNrSrNPEa8+KJdN6yJZ4a99doq7tJfU6
eQ3AJiLX/CFxEhYbgS5p2piZOR7npgnXsjTaPemILnGPQ0rewRLDLfq4+1Y6mUeCQCfGZQJHvKf7
aC9kL4WHEAttXaFCMaYq3y3JsF/rzKrXfaGWukA211juig1i/arewudIzwzygfMVzuTM5/ErkyP6
+fY8bDoChNuJxuFK1W6KQTmIunWW1u6VtqP0MCeV/GpL0IYg4nW+3Bu4fUuJlGUO+9ASMpG5XXUe
2mQhBJXsvwcw4AkJVhyhyRTv2HBQ/+oXztHQIrUR3UimDrwDpGec+5EpiWl2F1pgkpYwtqV7NYOf
uDFqKR/DMXWS3ZCnORZjJkHrkiIv2QhvInVVDky3kiUZ3JrZnZFFN6e/i68mta07zOLdd+LWs2Bj
uwm/zyqXbtKktb2lDPVup7yhLFsKRsAWo8g3WWIXRxr31XkB+eEgzI4okVqxGLcZyeylhHq9SdyO
zT0sa+OmisPhPrWd+CouqTQq15OX8fz6LcLmi2MsWJOoaZZFmVyKF/KJAzIRfMoTsmutTyyD1XdH
epyCDeKI2LWJaPGIj46WZHc2NZgT+8QyiDFOYVKurMYIKhDJrd7HpafPzJEYkGQY1SZe/KA1xdYj
OtNy3eml/MU99Oj3UwGOhJ9AYwfhVTnpF4wG6X6ao5pUkzSEV6sg2mg3Msk6IG0W01jYfKB2+E1Y
pQVTD1Wq4zOXf6cDa23o3XFs9IfYsJtTRAt3KYf9at1kTQuRZynvnSbYjNyYp063mMZVxcUeevej
A431toe9NMmXb0LeBjzSd27AoXbqEsxkfxAplf8aC5J75Xu9vY2Joj9pQUGYhFzZPjanT36M7Drr
XEADff0URxUPZuU0p84Z9VmlZPNlGIS4ggo1fVZU3B90at71KZcvu3ixmPmjznrnIqR7k/uj4XQH
I11SKDogulryoplWllwZA08dWxEPmDXyxAMLwnXAPrUEIdTPmaRu9oHxfJDY9dqP/fXg6zAXJXF1
mfWQi/imURljG7bDFL9fWTrA4NEsLJ7YoTmflTHu23ZINizN81bTaCI0YaCCyiSHVz9ZXlMUXzeZ
Es0JSwUIwcitv8u08K8DL8bs3ANii4y2blZN736kzqKX+u4wi7kmWHSvUI6W4fGvXUZ3MJD0akxS
E+bvtfZTmW2bMtS7mvQRriXK7JDo5RdCtMYD0Kx4Z1j2MyaNB9g8DsNmyiXDVfFmQJl/Mba2eBwl
YI10dvIz0yydJxut54SVTFbjGQyLAIKylW9MATQ3hT+8L1lKDnEIbM20EkzjU0m9WpThOQUk9OnJ
0WfoVxTJlui362WFsYHX3Yxx690aAE/JSopNDKWVEMbK6VhjcYRS96qaNMWBBQxALjU7h2XOJXHO
vzQT6VmtWnhUeNyXWn2q5uaaSOllTcFmvxHwub6E4JVXwkxphINy3tpTJC9zJDbn2QAVeyQ9CVt8
Mt7HZLPhsnDt4ql1iH469cXsj+dNpGIuUkquhzF1/bR14zwx14N0ogJ+g5MNIEsA+xmd2PCDKvu+
jgC2dY0DKsT35iI+5pQ0m2he/o+Igj7amB3DmnWUIvgc0cUF9hkTzg56wBJCLxQ1fWsmWUXkRMIv
jquw3k4swjDQJkp5fwJ/ZWiKfI7TJq5GDiJdILoHE/TIGsaEu+5csnvIN4eQPLUc3IJEyK86G/Jd
m/bpfhiprsxc8UQCoO43SeUN931aPPkt50dyieRjoAon3bR6iUtZrl24oAxO88zFZ9MxbuA6OEeL
jeM6d8Z0H6HnrNaB2xfHnrCM54nwoGehLWpDu7DtFa9tvnP6oP3ESTQ4140JvEVx6PeKqnuoCDd6
mKBZHM2J1ahfznZVEhbrhJgUtRZzMQGJL9Sws+a4PEJi4tRS+c6K2sm/Lp12uDctEqlAKtfPbteC
qxacsKTF6XnTVjM7QF9b3YOd0VBqmkJeQlsHxRAJVpM+qoKNE/ScjCIhMNTX7sw70pFQYQFB4R/2
5tx8q6uJq1LOZEBxOly5qZgPzNGbUyMbunI2A7XVFC5baFKyXLrapwFU2s0XpNDBuaVoswALDM9j
S7anVPvVuRdz4Zg56n1l2u66DqrxnlEox3ul032wdICYVMrLMqc/5KcckxlKzi8Bb+m8TYNZPuZe
+WmcfPkVfDzHbdONCZgV4GxUwoRa8B+tjKVwXr71JJYongABWbuumfuda0cRHLq8qtOyvpt5rjaE
T8gnt5lAjrZlBs6Dmd12GFM6I8vhNZ1MDvDJJJprs2q5M3VGKfK6F8sqJgubXo8+y1GVkeHRKvo6
DogKGqv8usLXZ3MM4G0a6a69Poa45Ckk4gr64DQY+kLEdDycTjfXrx2fyuHxwYtWrD0oUsQ7cQoG
HJUeCkFBVTDnPB8iD4HG0h4wYoPLgCzbX9Nw5NIvjbw5haKXSxpCKkle2oCoopnXrVpPOqYYUQu+
M4jpXplyym8aiQQKtnweLrhFFyUruLRmgDAF24pbHCuzINWLX8Tc3qaJM/MKIqqgBRcRE0drxyQz
aiDHIcx4BAHZWWpbwYtc48QHQZmD0KPgMVsaXwxVmfnQEQTg1XyZHUGjzO1V8w1UAMlqZq8/V6Bv
VpHdFkdjaa7gaGNZ40QP2H7p1CwJB6uAUoO4mTnlv1TaNHuamSXOsfj41/7N6yY55fRuqzoR5FIZ
P0xzXspl3+D2FSXFUtMhsPr70SQRZScFraGqtqIb0yqqc1nb+QaLSnAe9F3zpbYo00kvoKeGfLc6
V1hKrkbBSQs4eM/ibtjddzxr9dMUU+y0ZhOeK591tlYJlzBxSZg04YiC9cgHC79cSSvHozzvQaSf
L89z0y7LMMaljtjDgo5kmPrUvHnLH2cT1Wcpcpq7ZOl6U5csuwAHtCcr4JEQ89B9Hxo46okVxVc+
+YE7q12eH+BF0IjoQxYePydaul+v5W0Q0iGF9pTflGqki0Sq1MZDDnb3ujdYPS3gIYiTK58ln74T
TdTRcMWVHxsuW4UKg/MmpAxpdG7fqRZceFjCOfRIizwKjsPrxMusO+nBJ0sHbiQWfCKECrM6hzNb
nbs2RWy53IOE8vCxQ/Qod+1cU5wri9WM2J97rSiTZU5/zqwL+44kRhZb1rEv0OnkIxYaKPsMGNev
LcGxp2kZgHg7xVWigM1TfnasJnLNMSffLbmVu6aeKE56DjslLzZcGYcuaF3wUmhzrJ8K26BBregZ
O2nEUaGncHaAHmxsmstbNnsentdldvK5GnSOiOmrRfzAqV4T/WSXy3mCxMLT1DrTp5amzWfpU7Ub
s6JlMXYjF9NkeUtG3qOcRKEH0xslZzyHZ80wo5tJ0S+zi6lMj5Vwm5OSBU3EZanEsGVv29zJryD5
Av/1UpeuF3xPpwnZHxJaJryTLd1pTBlLSJGF06jxhx/+Ej3X89UJSMt5cdOQQwjwf/kVXBwlR9PN
xTGreMlSmSZXQD6fxtHlqpFP6hztIOFVGXOuQV+YnIZG1XyhKskEGBtY/StoQSF1y+Cml8QCsMgq
MkHu6zqigtSj3owDN1wH+Gdym5b669++vpi6zNhiDCK7vrmKPVWyqRyruZ8+QabVuzLJUtJJal7o
lKoy9l0WGWaN8RWmKiQWs5vOF9KbOZEpXwOJzl8GMdceQSkcYF8bxT5JUALK7Y1aqgA9NRzJyJgb
9jQS+MWKvM0MtkwgHol9SYD2UMz2NFS2gwstf5UTqXPqo/5fOsf/jio/HFXCIvxpTPWbUWXXPX9L
BvJ++u7XeeXrn/yHOB/+hZKCfGgcWg5ayp+J885fLkAGBP8BYzWCKzko/GtgKezXqSQIAtjyC42A
M8I/yHnrL9tZdHQcYr0FBOL9OwPL92P4xQ+KAcNiX+DbvVE8hI4GGiYNeQjS4iWh1N9D3YpWaYAS
+aer87sh3ptTDyh138bDgN2Dgdc7gW5R4VdfytVDYAOXhHL3JKt6WqkoGT4Qc//uN/EZGEuQ+wMS
Wf75T0LNuDeiuZUEK/YqH0iyMK+6scyQps73//ZPopEAVWPRSph81q8fNCIbCOt2JsGR9zkv8pfI
SF8y/vc/+RiX5Hg0wO+Hn9jXscG7k+RMqsJtGDBcJLeoWOdT+h9cOp5VBBIYhBmhv/UtxNIsBeBH
STxA2Z5PRGsCsbapAavsgx/lvX8cAo/5AfJTB//VWwGqP5KG2odKHhJFxI036BsdT/cwQ+/lSPjK
n6/g23YLzx6ZhrjycJLTwHhrfSYhq+bdrOWBViNNPraSQ0ao0qo20mczoFuVAjVeWRqk958/+DeP
IraMhYXyqvB6+3p5bc1pmO7lgdZDfTsAHlu5IRhgEB7OB+/XWyXA62+kJcKqgFyOt/rXh3EeskHj
z5eYackrINBSbzPbjG7/gx/006csvY2f3q1FYTEaDPUORjiBp26n+7FU1alq/7NL99MnvVmZVF4m
NQNxHpBi0Btvyp5nkm/X/x+vl/n+LmHGCwKeDD8UYBWWZ/WnH1VHpRuUtSyRB9n1RpqjQVyxZG+f
Ram3IWP3jRW21g4Kunsw26neZIUTUsuI6oQuAjeK4vwBVR+kScsg7ttrG9nPIue4pHDsBj9/0SBz
jvFsjRfSJ42UgMzOW9khPaZa8q/oJCq3HPNtxuPgOP2pKa91G9oPuW/XRzfKoqexpEBR5eQeIh+a
f61BNKuM5zn3J8D+nR4YcNN0o4PZUFv2PZ7aIS+qLaq16haSrTiB21TfmohV3uo9vjtM0GudifqM
FNQxWyd+kNRbLQrzawZHGKcg38dAT/VcRvzonETMXR3G8opBXr3pgVSgS3WiKFtZQxGCMXN60gEh
De8ak2lY1tBRN0gNX5cmv24uWbhIv+3XiBNsBBQsLkmcgoCF+whieLJ2qF1rcidxeJxESRmJE60+
s0xSCIOScicIycn2C4TqcTK6Z1NsZU9xUBf3nqKj1HSOfGy80n6I+O1y5St6I7IUw8x3GiMM7L4M
+7XjaN71yROcZw3OcvedArRO0V1ek7zUP0VcGgCzjbzyhuzFtLinA6DFhzJIX6ZORbe9N9dHtSyN
SdfVZ7pYZgwt5SZxemFYJLD0vekGoI04sqL3a6Qh6X6MC2dFGZAucPyhIqYI7s9KDMwpY0eG5LTF
1YtHiMclYcBcxKHA62Abim7962NfdEQbwNIPzokirrZ5ykXAVEMugyBasGxkfBfMcEfBkaX5UwgF
mVxCRRKqm2SM+OEdzyCwW6/Yp0wJ5YVFXynceEk0fkkiaYRbBpZdACaFAOiVR8fgHG7c/BBAGLxj
ulO+2D4pzvxGvQWsGq0QDDUHQQ7cfQ017M4hiyVbAzsko65FHpNjx0xGGLUTTcUWPzSWD5tb0EdT
ToywLeN6BbrXwGzohfdd0/LaCVLM1qNgi5vBO3PakQsIFCRlco8xNx73Q1BlzyHK5F1Y8R4BwkHT
k4ZjQYJVNFE3h+OXuZ3zPeSkHueS0drpLpOOO29nxDvNqu1iNawI5rO+4oPvvtsz75YwGPxtCuV2
n0e/l49xRgqYrwvWUBphLiJQwzkhRksZAiqSfq2cO+Emcf7UxHZ1miIgxsyu7DXRjC8cQEJ0O2Sl
80XIDoQguzF0x3kkQb5wCeSdIXFcLMRf7tDgsPUBeaJ5FnACJzEnus3GFgxwIqfkRyVD91DlHv00
LyHtUFjDF9npcY+lCXZ2OPAgzCqoYGymBA5iumkMMMOdVewheP/oh9bfJN10S9Q08oLx65Do9FRW
Hm2iiKRKtkL/Ohl4KRk2T1taCOPF2LfhNs55z/GiRitb+vlDQHjbGZDJHbG9Bae2SfbrUuVdDrM6
S1dOX/BQsypOn5ICUUk1ZOGVQ1HJmI63Ph8KjlWjjOgTk+wyt6xuJHKOe2vZd6Xgd9tl9px2RnAV
YER9Lib48M7YW2jOFd0EETmnaeCJAjYUPQ0h0gmz0PVmxAm3dbuZ16gkchLz9gDGzWiJWgQEbKwT
4mSuLa9taCgXz67LQtm2rB+Q8P3rOSUowG5bvYl80s4hyA7BNaDvlu4fAD8AiTyGxNY2RBeXwybT
GYuYPdQbT/HRLY25Qwq7lDG/pb4lWI1kVVTghjsAybBRtm1aXDkSSHOinICbUMqrrlnq6tquzwpL
8jBx8hwIerME/ieuThqF9BI8Gi2vqy4itcc+D6wfpmK1GpdnxDVn6zKP+vQyc6d4N2q8OpDdlxRK
o3dJn3F3HYOWNWhae+06MytiX0/rcfbqz8iJwqvZj6rNZPrtWpBbApGiZ+UuzLaF7eBVd6OMI4LS
quoUzUN53Q2sPUbM6qFCXvp8LLnmYT3snAxbVlyN6aUT2ebX0Br6M1ot1KP1cBXkXXHoPHPcZwnm
hDKMjYu+Ta+c1Bm/GFnWXekp6S+ibH4Aoa6QryBDCzToGzFb7mEO05l2clNegZKMPhX5o9+A5GYA
+1LHC7euTz/zPt+3o0kqLbQSglRKoohNB7OfRgPBthjvWdy/Gm5NpLzPprco2Y9GmhT3wLCrU1ux
4phlgGDJtAhdnLml8u9FllQERP/cgx1nL9J/PbKF2LerNUy7aTjgchDtnmb3yqYVq1Z9F2bk7xYF
i1nGIa/hEcnCco06Lz9WqjHJo0VMh3sSHCQZ983crgrppCWD0KY3kWeoZsmgsD93pV2eVOOUp9rv
TUl/GbmCU3TDZrBwWRS0wSbIAWda2YRJsvkULetf6avopqGbjbk4z8DLi3Qsk5PKQgfEPaEoY3BC
VlNXq8gbHN9ZU4sjaV/N4MpeOp0lhIqMeflDughtrDT2jxM9bMSGOmyXTo1r0nCcWNd1sAimiSrp
+0+V50MmzwRBAEwy4gwrQtIKJqeDNTL1tbqnIDdzFEVTcasyZ0JPaHk0miiuETtIX4+nqsjyDQmb
X0UwkAafISDQDt1cF5G57fF+sXCM166bGReWUxmI0fwSJKOw9Z731HZWdca0eCiC/mA3oC+mJnrO
EzcnlMvOiV9hmkRmB2mcvT1dDuzRzAZiIrYqYQ/GmoD7+ZLXNf4WFz6Kj9zqDFrQU0hpaRjHdHLN
YOfHJeub8Fi+RUx1wmlJqJUC3etuJD/4kDMRYVaj3XH/5wL7vVZ9EdsGlPChy8gVqNGvxWg3E2I0
dGZxoDPFemOr8QJUHkmqQUudQGJReqkxlSF5m6kr8pCIL1549wzZPuoUK/zooPbOEfK3+Hchz8E9
ekfP8WM75h3g+7SldT+Y9BBz1lTlp89VMdxEmm3uz1fg3ckwXAynNp9kUY/jEXhzAcToljGtRHKC
KcIqMnXYoNiOqyqpzwwBM//Pn/fewLd8oO8u7h/AC+9wBFVLgSO8HHBLQJTRgsyvN2lXjQStteVz
D4Nxm3e4iT03UJ9etx1Fmoi3T2xl7dD7GWty4NxnwiHG/UQWzwcHu/euFL4fBnhUWIvu/d2hXIJd
g9c75IekLMVpGLvypXagkq9UrzrivGNBsV0QmIqDIrP6y9Gj1rRyvrG0KLSRUT5TylSnwEbdoG1O
nl0qkQcXenDPBOkI51WbtXT0u5DU+4Z5Qc9E/BAvQDKHtK56K/wyugVTKZ4dD2vLKuQv+8Cw/Gu0
k2zAkZ4wkadp9vS6K1YVENu1mnP7I3uStZxifx77B8u1oKJEZ++5iMrePBzxgDqV3Ss/9DjkQaZ3
9Ypk73itHPGlIRwZ0phEqIaKZueS/roGVvfvYn6gxmLLQ/DKLeExffMNMJkrD9dbegg5b+9dI67P
pFAfLQPvOhZ8Co0KyHAAH/FgvzmSDukwRl5VpwdPUDx7EH/AOnn9ukHFQpZDTvCJzjg8MAEbv/z5
fbDfX2NKFNQVwULoeE/O1FYuxrZQ+FY7FUeM8NBIGVEUPpUDpTFJ5a6+Cg03vK+Evs9D3bwY0lXb
Xo+E3PV1laTLetv2q4YEdQdJi6ScFHl7oP5mGIxk7HsTLZHbRgTy4++Oy3/71R/1q9kpaJH8wVqT
VtWPru6ff+lV//2n/tWrDjDQBIsmCdzj0pT7yVsT+q9dZ9wt4GJoFnt81j+96vAvnCc8LyDGweTw
3PxPr9rBkRPCdFpg7jC44AH/G/Go4GGcX19/OLh4XYB4+RiZF+TfmyaXw+NeghMwzyrTqJNmYHLu
GRsm/xFKZ2uS25wE1XqlnZHoQ7KXLcTSaG9h/xfM+Ms5rVao3bsLhkEirGlYUIdOcyHEvUVdkG9U
Z31F4xF/Liem02nsuQ8jQoML5MH9pxkbX7RL6ww8Tc0p4iJW/MP16E2h3BtZAvqtz6ozWLYzZ0dy
Etve+WootKJnJhp41Nye3Z+PGWLiz04eDf55RxwU+pTCUwP1T+ksqZFwHyu7mwjEqM0VGrDdrJEA
znmnN05rOjRpnOGRg5JCqDvgOrnInZR5K2WyL3c59/YWdXnprR2bwzymySj9bCWaij1BkbBu02z0
jrik0AIgcLr1xGAfO79P9vaUEVBIqU+k4OKaaVLwYqNt7zM7vdOM8j55mR9lB/4V5wIFZ1RiEmAg
2cPRaVcc+p1tbxnPU06mZ2BmpUL74RvrGSHzFmppyEmE6dxmTvzG3c6s4TeWWbgXY+hOW6sffOs4
hGFTn/VzGN3PZeDfSt+N7tpe28GR9qJjbLJOugWjZtE1a/J5si8js7KtAcF0nbN3cg1Y+xsCK05e
WBdnvfS5lkOp0hUT0Qjjh9bqDP1FHKyNWCZbP/Xmm6aKRWruI1LwDrmFarpvMRfbvcLzSnb8xg/0
mBD60GS7QEfRQdSl/UXODuqRuTPmu7DwC7HqYyqigzDMoLhPW1A4n7EHsJ1vB6rOydiSARF23d4e
Mm12R0biFfDdrHBT6znuGOhx5wh4cgFrbMtOrG0EDpfEuqntZEZ0yGh4HNNxJp4l8ghEFxy28lpl
69RFDSzqpmR8Hfb0KlDfrRZ6LlEmro1onmgTlLUB0D/Dv8snVMOufYyH9sJd4qdmNa9I0r0Uzdz8
X/bObDdyJEvTrzIvwASNO4HBXDh9ka+SXLtuCEmhIGncjTuffj5GZVZV5qCru4HuixnMZSIyFHJ3
utk5/0qSCC1JI2W2blpsCydtnjQtvh8ZDFeKf2bL5k8laj+9CX2gBdFNwm3YTw86LTL0ZpJQgepU
nupc0/eVbaXbNqyNg4+pdZWyFmwajX01t8bkYHVZuR28Ej1wNs17vearaTiZ8USn33vReqjxReSu
qKDUWPhkvy0Lt20PGPvkvkmGT1Wq7KDoYT3Wjtut5zkneBlVG6WAQWNV3daaK94fDal/rhVBVGu+
xhYiYzrK4m8bEhasEYF7WFaQQjpaBUulXgAPh/Cum6IT1SnkYWC02qG2eWgTjSbAMhGr3rDDwFJS
3PHby6O0J02twrGt9jQwdN+w39Pao42I9SEebugyA5rl9i6iGeNaXbMT2g+1mV1pUT3NIgSl6fSl
dvUxcagg0hv/4EbDtfGh0+fcWKM030QopWnniQOvt56aut5503iWWBZQv3XjVlUZjY7hjBk5tJ4d
lv6li6ZZizz7zizkK0Yx0IdJ99VDopE3UQsR+C10PsJGDsHEO1sVUJLMybxHrShWZHhY93QvFpt8
VEXg+v3As1Vhf+fzcHZGkzeBFvvdjaeyr9nFRou63z/QoUYos6L4gRBieYn9VkJVY+zlWyHuo7i+
7+ka0jxe1FwWl9Gz5Ee2nGZpF7oV81qjHavKsK6JUTuHsmrjgA9MbStSM4AA4lcKilHsG+PPuM3F
TeQ2bJ9Jna2Q5ZFupIX+gWnM3DQc6/ctLVwrNND+PpXuNXTU/dC3+pZjwjuWUhvcgF7E9oVzpVsb
vRv2q8ps5UUaXR/UbdrudD6orV7W3cWO7PhqjqN/VqN+nZXWUixJ11hk0IXsd4AZ+ZYqGpo+ZeWS
y9pcG6oneIcWyakut8jTTX690vqIrQQpY8ztUJMcnQqChmX7mAHvbY18Dh+GdDhXWq2CkYKvJ1eT
TzYCzVWm9R/N7L86ER4J/Ek8x12FTyzDpWEMW2Qo+9KRO9+QlN5jdLsYIqp3g6e+CvqRNraamxuC
JB4rYlZ5gFN24zzO+qNdD/olFua186tT1sTPTkrDmoFgVi+tacVJuwGNfrf8oQlMyw7S5SytNO/O
a8xdk8jxOvLRgV705KlxjHrvaRiJ14yqhbUyXb5qmgV+6PZnNv4N9WkHqLl2a/e1cVRYcVZ1X9HC
isMtDtIp83YALPM+LtubtqLqKgnTHQqOJIh8ov0SfBZcZlkwhz57MGs4Jks6Db6o6msXoZXmXaZZ
t+7jfBEZuao+42LQgmnoKXGVdvxJ3qsVDEZ3GpOaO2HInoTV3xT4UPx+5mKVPgi4ah+onL6wRuRf
/ViQeT29SjfNNj2vB9S4TAPCI5JjPyGnZBveWmiJjSCi6PQyIvlCHxrW1bqbY3G0EzvaTpo5rZou
Mt/CsqtoCheU1WmqpVDJSzmZ+tws7iKtB2ooFTLAlnutwg9J8w2FiEKIalt0VXcy0OsFiWHAX3Y6
cn5Te4q1YbmeEQGXjr/SPPsyQFA/a8CQt3pU9ePamjILQGCaZXctpObt/SadD2NvPlmjXn0S3EW3
X5jTu7ylINZcyl4FSW6WVaKo5J41Nn3rf+VafydiF/DHGtprYxd3Q6FpQZ1SSTXF3S0c9EujTAXS
75QHrGMvXkM2yphQRquJdiN4eWsDne87x6t1MwADfchZqM1AhsuezHljI8s+3jlIhFYelX1Bnlq8
2KZ/8yMCggrd085UYaXPcDfDioQT76dDuOW6sytjZcdm9lF67vQAEOqs0s57M1O7CvB9us9ImZK1
Fjp6AHchHxE96qtx0JdECRIbTBNGa7SWLxEfmFxh2UFw5SFikz6/XqSafJPLH5VKPyddc6++X/Qv
ZtNTWdfFF9geG0SPK9uVlQAISgj8C+ZKWatKV9kRFKdEhNZZzAhFdBZGdtOmYRognkaw0/nl1UNv
ihTai7t7/HHezew69Ys2+zdUzIyPPXTPluJbPwl8vDgn3KE/6tT74nTOoCEdf01/dveUSHF0CtPf
VT5Qtj1oyQZknwuCxJg1MR6o2mxDLwKtlMalQD4WkOlbn6RoaFNsm+mUQ7fcDKUYcb7UX1lEbDbl
1wm+kKoXDxyQzbgxO5P6Yacd4mxnFVGztXIr5fJqtOKtdn3ziFLU3mbMgs8LWD2BXmbegtdN5kMe
m+KzyGznk0pC/F/z0uAbxkDWImNg6HjPDZgi9FGAzVB+B7ebNQR4gHWmcRuyqJh8bwuFYxqN8Tpn
8oArSfooDvJQoJ09qm5wt2neRw80MbZKnBm0ghx5rvLnPejZjzJ0nF0j6Gu0fPjHtoKBQYW3Dwsq
DOfR9ldclDs+uYMtLXo/E3CfrCwlKtzuvW8tQP656iixDE26AsHwVVhzB6YlPvACGV1YtavKE9mN
2ZLIHSsJwKkP9K2aFxlL8ymxqCjJKsc7JnFeHmWLuit1/YdpjrdZT/8d0SHWThefXRYzNEkkhjIP
n0Sk8lVWG+tQs0yIuopQQFsB2MrwoJyp2Lg1UT0Fz14O+7QiaEMEpVZUSBn6tUc7PEcKojtKZ3oE
7kAicxq/Dz7R/Qz5W93jbUZz/gQuVG5QCFWopPPj4EBMSOHla9YVuIFWwyQTuRX3Ylbuy9K6+oSu
7vAHfWVF91RWE+Zjhx71nF3FaG2UbUOBlatq15U10ZdX2eqsqbFHKqkZz1g1acHL8vxpbKn8o1qN
626iVUcKOjHNEnafxmeIGVnSWZjPT/Ca4xYzrR8kZZj8SJVY00dOHzHG/s2YOatJJ2HQGb3wyRXZ
CUbFuigLkreri58MwMgW42Yj5FwGsZYafKT97YjhhmSfLn9SlqSKDg52C5Hvbyzi0Bi8PXqUNJmd
MUQvEW9pviVzor44XvipN4qgOoomdvGQjvf15EJFNo4Ipsxl8hHgs3olL8U4dRdg6CAvae2cGwVT
bOnTBXLgoJEbDeVQmpgl+37l+u5w8kz3R8nOgYPwzfDmj6hydq5ouhOr7sSbkW6HbN6HXtpvZk3b
ZfFPzasJSHYa/SQaWd3UqbqjyQKTZswRGddegFxU31YVK25vKHOHH39nlLZYmVIesfpwiUodNtd7
QjtIuk4yf4xu9xV20WdZpjw/pXnftWe3DJ/KfqYZeiyid03DvNChikWeOQeR6Z5m33v1Kvgw3y93
KRfkCksyxnREr1TT6eJkWdW9xHcXaI3Ug7aj6XeVYh2BxioHRjTtDr9c763SfJy5FmTIy+U2qFe6
VsVbQvaaveIJfp9U/G2mYLNmOEyr2DQaBRgPq41KOX/LSknGY5KInBxjgwC1sTQzhrwS/pPsgeJ+
aI2W8PexXujmdCcTLVJBZWDcCEq4zjdw3ATfew/Za1f109B52b7HZ7Jnsk6RcMTFzvILa1tNc3SE
+Xe2dLg9TgpHJAlct77Xybsi0cRPO2m64xwnzgGbr7oxsik9dBhLt/ZgqUergNvwlPHBHi/PaWGx
5Ef6LYB/j9q2jE7mCEnTEWxyBiDH/zkTRGqWCDoknZ7bnhSBbeu78JgYXEKzKHZ9YVrraMStmy94
cNK0S98hhvTCpJzIIoPeqaS5MeIsvHXQNZDrM33itvZRoLsodTPeMQbbc9ERX6fktCfYk/jYob+I
vGS0aGKX+9h/hyJI1rXnmmuZx/0KuK9gFFLzekj58Y0Pmch3J6LHksc1xx5r4IghSwcWaJTbGJf4
ntlx7+aFDLIs77dLLtCGE51O1twuNhnyDQlezULlXTupWTvWYVAXc5RvferTsBlaenrmuuYmGtgY
LlPjH4kt81YVoaprI3Rt+q/zQEOOsiqFUcPgNzq4aZbcNCmFtEpRNI03TT+2ad0emtL8Wc9Y4n3o
4mW/MObkIjjdNyOulTup+BjLFFOFnxJnkWVDoA2aWDll0q7T2tOOgyXvEiM30N3m58hxn0vPb3bM
2DVBfzz+zThuC6HvaNTpkV/Y7DNEhi4uUn6U1xmrJGm/57K6d8r2PFXUd6spXM/Yu0AalkZjswhy
FORg/DEvD406yvRAj0dOZVsPb2ICDTcYCGwGl+kw8E0NusVZqnctZ6QtFB74/rN35SfWvL1n1Xe4
dcZ90kzGmjXyyBH9TOZWgUl73LBu8SQLyuTavoHmEol+obrD2HnjAJQyc/FarblXlbhChO892W3m
3kkDDKSFz7IzFy+1pQGdDMPgbY1MPHJ2Xo0pmnhFfbtJf/WBewNoPCthq+lkL2FKABVYizAZDjFm
TSpfi8+iLf17GWl8kJ69q6HIEX6Z85MnrDuqC4hTqISB7UTftg1ByhbFuuSFlXj0HDwrxL648jEP
429P1JdmNo6p53yYwthW2Ucr8l3Xej/Von3XvQRKm65Yiu79dS2LQMhKriFwflYtUbuZlr7HtRZv
aijDYFETpAZVyNnsgZfM0o/WRQEeEIuZ0QVVgizlnYo5oIOmU84YVChTb9HsGweNub4CDqeBYehZ
zPt6UvxP3OQV1OvK16t6UzRjodZx66JGd44VYQLoaAJHjjnDWJp1W5CciMKPjo7gWbg1N/RUdwh0
ZrWz4Lz9FYFmap9kdXjncaq1q7IRys4Zj2s43pGpvH3UIDObbe41qNWVlg4qMEUM3OawJ0wcH0aH
VsbyRY0BjPfIDitwB5w++qkjveuzSUc3bZG2+A2oxd8Yrv9qzH73XV4+8u/mfy4/+IvhgnMubv/X
n/+z+dt/R9/lotj+03+gTEra6b77VtP1u6Gn/g8sevk//6N/+D++f/2UfxeNh7D712g8vHOnkj+D
8b/+0j/AeChgHwkz0e4GksXfU658+zcMw6QGeku73h8YvP6bwz7oLNj4Em+1/OO/68VN5zdU1waq
a0Hcj+mjtP3jdf+u2uYt+zf7EqB8/wrBE+2J6txmIkczABnOn/+TWFLRv1R3dRQfZltnykT94PTt
ir5wgy+gY/VvepS7F822y2tCGc9lQc1XtZfreD38Tm6Em+gPsk3naaOMMb2NvVYiANYKEDlX7UY/
MQ9oeQRQY0Jah+2NEIwldm0ugZRZf4rt+NhnQ3nSI+iCVWlkJxj59M4tTW+X6368C93Q3Vlpxuwe
5Rq+YCyiuzmJ1R56wDl3zXLUoqnWArObAK/zAVsnOj7nJemMsgtcdBzB6KI3MbG2o9VaxgdiNq5l
bSEDSEgB3Xf6Z5rO5Qf4AK1iqRmaK3DWlilyiDYDnMA2DUfndghHLyKfySfKdzHF7hcdxE2qDO1r
KFX9060S/9aUhbdHhaq+o9EIa6yUlbhL6BNHBGeqq9VYw0Gmrg7nl8qJmCppfEu9ZFW1JUkmaEpY
qKbIuUR6ER1pQde+Cgfmc4W+xbhoc13sp6R+7f2xxvVsOLs09vqnuGrbB99vMdIRe6U+Cc2JXjka
Uh8omMHTQbbRgWn58wrl3Z6VFy2LoSeKIHE/dRnfhfqop3HoAsMaXsh35GrpiuwzS9r2xp+TditI
Of+a9S47Jbq61ebIPqSqrQ6KPs0jAUxkXdpus3UJVzLWiuUDIdnUGYoPNUpfWX9B1niXOn4a+aRb
ozGz4yTcEJVt7vBCR5+bVoTdSSS2RgSEHu8Qg2SPZWHFL2mbxKSmFxXlbhN5UBvSuqQAEbD1CvBs
KYfCMZ+CXVvdubPobMNGqJtIf0UfbuMZMWUWgdYHQ1PE62w2URva/jj8TEAKmR9Hs0DbkzXzrpJx
cZc49riy2AlOkSrnNcZU9EfKy88V0tuTARc1BWk+AFABsHFZ2WUVPaPkNRyUfJH1WY+DhY0HMc7O
zViHkAXnS/pp5K6Z/BjGvEJc5tz276Nwomubaj5yP9jwp37tKJtibL//wmib7gnGqoNBgt6v+6Yj
YKmIxyN1pzSsS78tnvxShq/EKUXaAYi+lhu/cMUPAMGmW8UEBV17DGDhpp9S8db6WchkV9TdveiK
+l1NuhH41SA+UlAf5tapna5EvmXeDZZtMuyV59PrYEwN8RTmSNVwi2Fu1YXCfDZ7PT7Wemx9MvUT
KC4sHtrAVTMFQFHhvUvi+c6pPU76fvTJlJ+BKwHxYJ0Wq2fWZ/S5NyUxQ0X+YUex/wQH8KnpQ7V2
KmUiaXWmb7tScF2NEGWxCb2weJURcwZd66SY8WEV6q112fNWEFgVpZ1lSwhWD/nWUq90WhJx1gwA
96JB5045IN9nrmIKIzxlbbysmlF4uQio+qV1x6qStQUUjgazJe2gFO7B1hs3mM0YfJOaZbkru45j
DUyE6m+f6pAeO+zVQCy3KxM9Hdea34YW6gqlvxlkNEOLcaL26HNJHCryRO4QpGb7aCLuCVSsyyik
N9ur8hKLN9bN5QsKzJocJwHkzYkWdvswIjwFC+FQvffuVCkoKaKAkaJFiBz1qbm1GqV9lbYL6t8I
2d9N9cRjEPngMpJiMGSlltVTFxPX7wjjhu86i4e3ySrE2WwS9JxITrxpZdqTCgM/NOvbePLDdI2T
MV8LQPpD57a+Hgi9eojSplp7qT+A+Coii7O0XjuFe7CqiZw6EsHvfSJR1n2UhHuZcmyWwqp3o54/
RoXd7RpF1NHiIAXAUImi7TydCtiL3tnU+jj/mFG55ZtekHFUmh3q+TLuDfSMnrwdFzFrd6QWzqGT
wlJDlbwQGcCSM7lWkeqv3pQCeIPWmKJtic+YGnkbjqGGIl86t0IO4XYWmbo6JLJdHeFGdxyL444k
jHnfR8Mzw2pxrVEUXTvRhMZKT2T4PGASJnEF9m9VuAVjLak7zx56Ww4ponqvHqqbOx1J9B2ugHpL
Sgr2zSS1Lj5qs4BFGywUoo1jmysvGPMpuXSG34FKurVk6s3zi/R1fl0nJVW/ydjEmkyr+Kr7IE80
MzinWvDrw9MZZ9suQla5uQ0fLE85e5mkwyMDnVev4p4R2Zy16RZZdZfvWq0uTxMV9hefvJsHqCd3
H/HCv0DoERtOyt6RtIXPPKzn95SAaUSTtTbTS5tNzIwTuAoE7qZuyfNKAYH6dZeI+Wi0s7uPE+p6
8kHeoQVRK7s2zNuwhMHlkE2xOs7hQl8YsCtlVGKOthbBZVfeRbNLziTv56MqR3HCuEvdr6W5O6Ja
tNuU5Du2WmOAY/fn+EfY4hlORla0larHin8HU/Zhgp66N1I17PzJ9/e96JpnFZbY8IXd3/B9cibY
4VKBUrkQCmhdekJhp0lfw+LHrLSmX98Ppp7DpUqT0DdCc4n6SXAX15l1y7oZnmfXH/cNFyPSRpJj
8aV+6WXif4nGNMqV3RAPSUhg/K4PYUosnFbtCjPWMK/2HDU8fjGXtJWZdkBCm7tNepneQYkM7/hw
h3VKJcKbUSberTEVfPPi5dAk/dxIdjNlivNGKcMoH4rJf02MIuLEjim9QNdddyLQC8+IYRgG/y3R
wvTBZnKv7xzV0AZPPX0NT+I4KWFGUtT6yXAAdUCRRaHXhG5hcV6Ie9750pinB1VHa/rkMOibseNu
K99xg7gonDCQ0XA/CwMytFVZk2NW1uJXuzLt5MNw+IoHk5Hq9kYNUNzg8yQ/zs5ZiHHsITwjXAzd
gUfWUNBDfeFoNHeE8xuz7/gCf1t8yX40nn3EAY+ijqpDXSePdeFOGyJf8r1bNxREdahO3XK8Otn8
xgH4k0CdD9k6b243dJ9m2TBBWCTRrRq7e3PpYLlxXC+7I6pyM1i5duLDMRZlJYLdtK1/mrPdF6u2
qlOWWWD5BCw6QfpYTu29aQ/pFIDpg09VCnbi0XM6tcnpprmPZ+YdiKjBzrX/nuXonHypsil/tn9e
h36N9v/Ylf6vWqFcjxzafyFoKgs6BP4iZ/r1d37foOju+g0hmwOYtDji0NP+fYliVfpNJ0hWN51F
+4np6x+rlM++RH6vbpAsZBMs9E9yJus39I30R7Fi2di60Ob+ZXX6V6uUtfh7/1nMqNsOcs6lrMak
MxIH2l/8oxUQExGWEzZ7oFqGFC0HyRtiskDs2kmnG5f87wLMKMJdzk1YnYln1YKMrfhHE0Kkr5Ap
GwQG6HE9EpdYAxeVjet8zcpARlIkngWnUk2nEoA4e0lmqz6Vzaz/kGY0ErrVUde+0imMXZJAOVF3
iYZVAKmFiySo9vv+AKejhrOqnGJDxySiCLToQHaTQ/AcLtJAdGG7ArQ76R2BXpjaPNL3ZDEba2CO
955JnlM6BrzqR31iksPP4Ng6OMavjHffC2PiSIcCdMxy4uRMycKw77LOvdFUp/Z9mUtQiKQY7/ta
2xmyM9al4ZOCNFJWp2Ut3EdULr8VJOfLaHMcwFVBwE7jKfZFgskTplEIUErUhuuuzCRMiWsqmyu2
WIKIANGaYOZ4nIHGyU4l0G7uWL2MxD5gpWjuyF6UznHApf3FO0JeCpL/UD3SPzfvW2U1mnV0VTSm
G6LxV8hAyYTbKa+KiW4cjeFM8ADBf9kCu7KcF1t48rxHYG/FcWve0C0XlzWhlilOJ/c4g7JDWgWC
6dUYNwTsdZIrnsR74kv3Ikcz0B+zge40h8ZvVkov3Uee5rrVusKZ8Nbjur42zTTewfBo4w+m+kr+
9CH7fpJJbwzmxSiosBEPiHnFlgPfLcliZFV+rQj9Y9zN/f5EJmJ6cGCdeaNUGpK1n3VynwB/m5Sb
p/cM1mqjJ0yPYZwOtw2trQw/CfaYDPx/PVUpBRW4Yg6eTEuCHPV5S5JeuksJGhZJNV5bp7NIWNIy
Y534Ki6CrG6jg+cxlgeWybsdGNILb/RCBzjMzMneU3WhtpyvzUdpVNmX0dbC3PopUSTc9gBwrRd6
sFRktCC1aXxBLhpMsWVG2UEyQ4sbq+jeY2n1bTCXln23tM/ZLGFVRHGSpR8xfOVb9Hrarjct9F78
c+eMguudmMV4X5DYutA9TJWWCF2QMg8PWWro6XGRWoCWGg2ESeoU+37QWcMw1TAQtZl1cjw5H5jC
gDvJbV2nHTeTMpGR6WgHuiy6ODHIxLqznJPuus1rPKbhOzOBvy1JomGrNK1NWqfFoRNu9SSb+UIe
qX2/PNm3oWj0NYgA2rBanGcCH1dc2m3gQbltGTTZoS2z0n+W9ArelnYavUZVMh9VbVHB1aN1bzJw
ySlxop2UfboLE0ypqBcwxWHt2lWO8h8iS6McBE/AiQC459nQbwtToryDUz+lc2+fmA/ZumUzvNg1
oTErmY4DCgvTeCM0F0VRN81lRCmtbl4d8rY2omjMnxom0zxoeTe26SzbPVa9L4csJaSJIR4trZtq
f5X2jvVQmcMYQ9735ZflTdEj/GykrzBp2Z8QjuTkoKjjZ1TaPvMyIzDNCqCpIy9m0NEipFhoqdGW
ksBjOW7NIvJuRpuqtYFUNG9FCrXctnYkeNC7NjkKP+4eCZEB/OX9eWyIOOexhqc3JuKWgYrsNPRv
NKI2cM0QVXLwlEaMFCmC3o/RKeI7P/MSbPNl8QOAy19nOqMP5h6E7JuptIgy1QUxbPLa5srbI1Ad
1ylP94MgYzJfiWEyEHeYYTC0wN06OMU02ojgXLfG75UxlJSdbr6XWYSxM+7QvA7Ckri5HPsNW4K/
NnHpXUvQs4B1cniB9yTx0ZTl2cgqkI7eHb+I6USKY5jtzwguLUgJ/t6UWdzsRsswXw00Z7ezAI7q
yW27mwq73IoM2asBd3LEEKc/uAJ3ZYBbM623ZdlEm6as9Q+PrpS1NXblFWU+9t1piFGpyk5bWaKN
fkKo6DdFX7hvJhuBtp55tDYzR04Qoxh3VmT2DOui5OT3BmAP1+uds1HPUcA30txakTCeotqvjt5g
x4fSVxXDG5xKW+ssgpMfT9/JhHKHhrtaBrUREsGtTxlbjoBiDsfaWQnRG/tZTVMXWEb9Tei6uRFj
6bPFGuUZ5ZYMNLNWp7koh/vM1TYUa/jnGrVfskLhFoek6mjpOdZFvYZaku9Z0xM7RM3R2a08FJCD
aNA7kCB+tUhpvem9dtyXY5hY4JYWeTQkSd2qvkpfcvzeL5FXqDsYt/C5SsPk2I01Wq7Bm5+EsqYN
Za1yN4HAb8KphQilnCdeW7zaMmCt09t9kc098ja3e7IoSJhWidUUay2BkXNsi4goPdbv6saFSXLB
Nw7FoAGD5ukwHW2wwxQ7CNE8XmmZvI/t8GqNUGd2j7YPLRtCV+Rp80Ekwvky+PlaUIZFche17EOO
1P2XabYRlFkzF71H28GSsNYkWydJnRM5htUjwdsoUjVbwQZFIUDF2hvGU1eXattURO79f7X/f4xf
IFLmXw7Hl+9P9dGkf56O//aXfp+O4RFwlxE7Y5GHoTPo8vN+pxh+Dc42MzPdwX9T7f+dZzAZjrGl
eQ4chOvZiy/ld57B0v8zwzA60r8Mw55lM2taJGUwlNv8Yn/mFTKz04Ag4v5k5rPfx2DqbLc8RSat
ElNx6t3EmqocFTTgBQcgOAaJvMOjvYAbzQJzZLkH4lHw65/VAoMYCyAy/sJG2gUmMX4hJoapEBPO
SfdqLYCK+oWt9AvM4rdecjEW6CX9hcJUCyBT0TAWoKQ0L+0C14QLcKP3Xg4epBd37QLr+L8QnmQB
e1CODwfrFwI0LmCQTlo3nrlYM2BASv+aUbF8VUb77CxAEsmSQEoLuOQQS7hkuKnrGJnh1lxAqDkk
wFIbzPaQVkyFIzHcWA3EuLFiC8F0ktbZY4cQ88N18xo3chmiBJ+d8Q7XXHPnuE78UpMePwUcKNXa
jHpj68cu059dx1d7dOSm162e76pejCcVDdzydfOUA95jBhUGck+LiTLAWTs/Fm2XBroYP9ORko2V
2accAlqfnOqkgLwpKrt5T4qZEaDmM3zKUplfvKGPt1obzweVY11Zxcz866z33EAWZKStJGE5d4bf
yBsti24REsgtzgkyeGMbWpasjht9KBkn4qI7ka+H1UnkDoGL+TA9cDJ22xSQOGiB8W49FFA3k1EX
Z7fWhxMH4nRDaqf5IS2zPKDnax9wdGUjx6CWbgqjQjSqYmwFBIJ35xkAZFsLV1sXYVbcY6E3H9rJ
at8wu2Q/J6PRH42+S9YOC9Bt3tjaxSR5PQJjeuW9Aqqtx8LnyPXyV1Ml/VZ4VbEuOKs3Q5HOO4ZC
DY+CGkHYm+ZWtFV5kmM7Bj5hnPVK8uBEK1/z/S/07fAKtRJgFtpsFllAoWC6sZgu7oum12HJ/Lrd
TGE+k59UoqKgNATll/XRG713LJaMOHw61cVSIgq6QodGJ0CMVsyIyhRBYsumZ/g9VXTFUnRbeTdc
odm3LCJ5p1ck/SdpNN+mtqwq/Myh9oUMyMtXYdQIIh0HB80xnGR3LBLHhR+N40PCXrkiK1qupZbZ
ryhw9BdFEcvJ8VN9E1tNd07cCl6krOr+nrTA+Y1ET8ritKwaj2SoRY/ku9m3Xm0BmFfRru9dmBS9
aUHJ2Q1T22xx+vb00vFMFi6kSd0RTdhiZHCa1qUxETkqjJzncElLGe6pgVJ7e+JyXiF2RwvEBMCW
66gwf+YYqZhrMsJAo1rfAPvbm0Sr9LMbi2JYklbBkwD9Nwq/zG0e5dGtii2DAHPHfM/gV3AEI2Z7
acIYD/ToddMDEJoZBbiJNSImRHzDfJkfuhnki0I97NlBTz9Hv6VsQ78lDgb1vWaTpnHRUEE9u6Ko
iSlxypAk2boOOUmSal7PefkjwwC5zKj5eDZnN+eWT+2EcPCp156jvsGoKYXth0AG0bg2EyGBZCU5
D9sRhA1VtleN90amixfVhEUXIMdQVb3NnBLO9iygdseEDy7Ku9HYMplEuU9W+uRAVZL51OgPdN8Y
k/MUuXnVXtuFBcXAQARLcZgrA9dL0Hp4Bqq11Rvp8KDkGHlfBP2G7HOxm+mD/ZT3cqDKzKsQ9G21
rmvlD1pSKpHusBkoxcUF8vNfrSD4fw8kM/XFLvxvg2SX7/7jx5+ngL/9lT8wMgFGRq8TRVpMFL/S
5P4+BSzG0D/0BQb3/hKczp5mk2W3lN/+oS+w+SPb8XgggdF+jQT/CVDs/7T4waYs/wwGP3y2hmv/
xfkat9bY0/xont2wccnUtGy2JaEB6s8ZPRIxKULIgMqDI/xaoPWqkWTPKMUHqhR3ndHUJ2LkO+PV
juf0UkKlwjmiev/f7J3HltxIlm1/5a2ag8sMMKhBT9zhMsJDS06wggoaBq2+vjeYmfWY2d0l5jWq
QRbpQQ/A7Ipz9sFTVdUcGz1FNptINbx1GVSGLpo5T6rZ5DwePK7DqkuRGTlxCW9mnOVDb7X6vRzC
4XZp/HBitVau/f/SuHjuwmbcJ6ihjy7JFGjgMog1Ltutg+PzI26qmAuN1C9NpwbiYLpT8+w6+3jy
xujoK7n0wZSlwJb6HKABYsHsW+0a9W0S2UOBmKqYbkPgqmizsPSJgIyVNbUbbb170nOjGK3InoET
7yr/1WpRxK8I1Pmuht06nyLYPWlQFPNknD1+QH2lwgVEFC9yYd2bCDfvfZVGD0uaDbd1Pm7IKci7
YIyBe29DUqkO6di4x8LPy3oLJIoAl4R76479VkbHoRqMTxcrM5/x93buUgUjoKyuPobSTvpDEZpI
RA8ex120d5tELCKY0qIpxTYrvenGcpeC0GhaQOOkWqnBKVVRjQkidZRXlhnU5NzIOWyrXLXWwwD4
lUWqIzEL2Uk4TDdZPSg/JAYyafwNsR9NsefY8yKAOog8oi00iTRkTjIbe7pyCfDEbjuLqR8jAre7
bqlf4oB7AIzQkZAFGUIzQycZ1Kod1gcHEOoypTa44ikF05MVDqTVc9f1fSVuSIBIOwvbY9sOIwcu
4C6so28RA01zeedwncvmG4zgrkCFlS1LHt7/58D7l4RVazblPz7wxv93/Ciqlnio739SV/32J38/
99yfgimKQCV+FVe55ifbdjnGhIe6CdgAp88fRyD9EuN6G0jc2jfZ6zT/j9bH/OSsvESOLJfLE/3V
v9MK/Q+QH62VxdaCqEp+CnqwPzdCCCmniJXvcszWwbi1MLIynejlly/lX6Fxrh/ic+SvVFL+Z+3G
flFxgYMyKt8HVt5nZr2Z3HYJYndwt1Wmut0//iiuhl+3HLAkoerxtbg2kWYCqMmfP0rDjqvTyFqO
05B0myRPmJyayHThMaI8ipLuWCD/Jw3EVsC8Z/1PPv5/fJ2IR2GbspyVkl/aX+8TLG1Q2B2zPsLQ
fTIL99VL2uAf/wvXK+lPUIr1I2y2TD6tK4TJv7jSm8aYexHK+mjL8WmyrRem0Hrbm6jTwNHzlP79
/v5ffnPWmpj5149Dz+fRsiukl77gQfz1dwc8SGE5b9ujGkkBibJCQgzyjeKc2VSfOUZR9ZMsRHRQ
B2XIQh4PisGHPlT8JBHRKjLYMiOqepQq2QkHDdSiQQ8+4uWfNCMKTMhGZi2hHBHSCu/Hx36YFtYX
Mx0PFKDdj1J5CKSaTpgvaLGrrTH7fRGwtLVu4rpnHhlnVtCLeXqZ2ZhcM2geo41FW8k0q/aLJ8cm
5hW2vkYn1Fj3YUTYj91B93ZslmCDwv3SR11005OVtaE+DRFA9TWbfbveD/2ynKigL0jFh71VFD+U
mz/oRH1lwXLfIQ5jxeIV50pMnyOIcnxE6hCZwd9JnNESZNVSH7J6ZdWVMrDbdPzO1L0+ueSZVABx
2Uyw5VAmORu0oM7NhDds6xtOeOZOe3EJ8juncQKMo8W7mgzDd+aDPpi8NglmmaY3i19HT52DS7v3
6Jv9IQpc8FW4z8IB0H0e7lIxxRe2Mds+RrMdevjS7Ug42Y4RaDevtXjkn6ixsfgm2vWfahcmakzx
tTW9xL2uRJrCQKgki5xyahrnWZWu8RpnQ3MLD56/x5sm80nLjI1Rk/RHqkhGBk3TFfxW0U+GRd1c
NLlZ5DAQ4odKgEekqJFpaNDf6VhK5F+9uR+SXLwoTfIR+KoJqXdi9u99IjBob8Usr43FjZ6SmEFy
mYBZCp1CBXHtYGgcE+mfFiBe1yRjNPfVwtCzaNrrEHzAe7143ZPC/XVEZC0vcrKcY1HyLCAPSPZ9
V06HsrDeY0b9rBsTHDqpa03wSBL/XiBLPEB5aS5LZOi7FS9nonK7RBNNJtK0XOybkRQi7dg01olT
Mc6Y7OTQ+Kq/IhUKou0SO3cJusMwtDT9befKjS+jz2RuxMhR7NdpiOBPhmudOd4TOPXMDo1ByZCC
2MJadtW1zKWSeGCs3iOAMMJRHkwLYQiqp/w4Y9s52VVbX81EChMyFNn6tpi5N3iiWTpvDFwf91ZY
zx+tgYgz56W5HqLUuOoix4S446N6z+kTMVuQq5WFtRvUoubTosxChe4bhrXVZKPswyqez5Phhe9e
1pUEfQL2jMJwvJpYe6CK6Bna+kYMHlEQ55QhTYBlzJQo7BmF2GQnWE4+nhczltervGMfpo4PDF2n
DEoIj3Dc+ANd66sv0epGXSceErR5R3OwPkNfuDa8PHrMtEB65PJNYyI6dwr17BBmzQbAQxeEgPqx
jcg14Ci9GG2NGwh5ZlDWy7ck8kAVxCKbN14YDacQKRJh2uIe89S+Qw50TI0+3Wi0hocFstw2Iszu
uZGGi1SnHY2gAhq5R65rfbQDoHsdV86unfaQMK0n2678bSmzpjyV7tDe9UZlIUgR3ikpRguzXcxs
ZR0wxDGuCawH1XIT5llnYjCq5mctvfyaA2k5ycmnLjbt90ajbSSg1tiMTNW3eRUidhXxNcP8Q8wF
gFqZheUmisiqyAtZ3rSFd8oH8xmMLda4UCKi9JozuEM2IGycgzAzvEsUZt9DRKzoqdqd25vqoxek
v6S9NdxWzCd9+Je8exwJzm0yM1fxHYI1QJw2R7QpWaDHZXzTjAZZ/jV8svDTed7mDi8QBqxp3f4a
+asca8FgflH31pI6gZWjNZB5kbYbbecWatO42zklz5ecnOkbDQMKq7pktE+8Zda46YsN4fA4+wkG
vbrJV+gKiYkpGvFd7tU0XYurromgGWukVMvAjMwzjvjcHAwi7ldXWkjaBriNQR3aKe4Rz33K20ke
SiyHaMCJV3SHOTmaGcGbrLXjY0/yyZWeevtoo8u8dRIJ+8qIIvIId0DO5kM+x3z9Qzw9S06uwCSJ
hVHjnD9ZZO0BSpRVvjG6zHxUtbNzILW9dnOmPk8DDE6HyMDXtrQCUKeQQdKqaW56WXWYSFOePISh
R6TjkPocHjIuzx9l1pqsRhtCjqKwPUH7G09DanFm/Ablw1lCAxaYK67v51X/n6kG08Hv//W3j29E
rkNSg//4tftTqQ44mKLm71XR6s/43XexGkD+62+3KOF1+b/8kb9PNZxPLDSQ/5tU6461Qrr+2G2Y
6pPN0ppUGJ4K8XPt8UeF73xCo74mnCE0Fngo7P9f4ctP4LjIHWfzoVzlCP/fqfAt8y8VI+sWC5ob
KY3ok2yIRn+pGLO2X7Kx95O7NCNY0seLs3opmihzbv2wUupeOXXTHrihy4ZrykfctBmHxNlmIRqZ
6ab+2Qm7qAM2LRLSznqIf2uXbQ94tSBFhVqnGsrsGC24ke+6vBbfYO6PYtyQWpt420bGHgdTLzUR
Ljo2M284aF9Fu4JwjvOadvHDIpmE66atvS+GmeGQZD54djNVb7SO2Eh0FF3snsNDtCB4t7A4oMxM
NKJ+y+n7TW02RbZZ8qoh/8JSxrMrjC8eoxUYNJR42NZdFBBDcsJOml5P5L6c3MHuP4/ofHaKgbSz
gdUZPzSoblnq6mm+o/ALfdQuY9HsrIp/8cbrl84jYTivAl/EjHpCslOGBA5ZNDpfknHonlve+vTG
hsITwL1zb5NGUBLOiG8SjsoZDa4br7wOf/IR1IougSZgd10Z8JuY38IZfqZBDddjIgijR1dZob9p
9YybHyzvcEqcML5axml6w+wg7YMDXuEUkZuzI4KVE1RI4mH3bufgsXMRcb3OzdQwFKrTduuBwT8b
bSmgIdvs0TG1L2Bwsbn04BhWMXhKVjeYV0zLS5Dabdv8dLq9d6gkqGEanqytCZp1CgBPTwF6SuyY
onGYPqfxD7fJFYDUJDu2ier3Y2Q5gV0nUEV17N7Xi5oI2I2zKDDnTt+T6NOckSpwjRS1vDdsn0ik
oXDOoXKxlDaN7Xwb0akFE23xDSYhPHzxrIm730QAm8Gjl0Z1jUQjnS+ihFhZnTnSR6+Cnlm2nrfj
i1CwGcikru6IUor1acFFpzbCYgdSbvD1O82mB390jVqW8KhNXErPYy7E1lAF0IcT675vYfhswKi7
j0VVQj51DehbL/BQXZoDjShmjn06Zry9dAGQW9wWhia2gXNKTK5/TTkYfytqpPHgPt3M3eTejAx0
YBXRUkBN+gYQcXI9lF185YTl+EFKKUKZrB373Qw0cT5NEQ4kzMVm2bDGcEQMJwoE+NEXChxEJ+cO
gRelaXcUTeHuyyhJ7qibJOCCegA0oVlF8GaHHpZxq5oxlDKao1KrQoIPrhc2kzXgb0WJF/PbDCqw
76ua12iWTWqUPsvCUiQEoRZ94V6mpRhv8tYWhyYDhRRHVsTCD6X0sE3RJgS54SY3htb5wBAszOON
LYXTBEXujW8mO8NDhyeIYle0D6jG0+Xe742vUChK3inEgIw7EQ3YN5222mXf1WS87aN+1m8TVia1
8eY+flpI+NEHFVZNCcOIgSIFKriKIyfRzP3rT/pk2k4HJSbHYXXIBcgNOi3Y+Jaumh/IE57t3vGu
oZi1y+OQmUN1HLNYaqBf8xR4lSGvrLYVlwVh1T2pTyvPVvkpkZgRp5lNYg+KxDo9LJPlnQGdzLgR
RmOaric56ivXassl4JNYPJAqu8tlFEK253el96Q8p4G5KOveYEFDJ9nHxNX6qXmlHYAAlpcCRjeS
ak17jSfSoRaka8LKTX7PmYrSL03tph+p6Ixnq8mH91ZMQ7NrtFK8a4yxAyNdrF0hHaM7NVGktiy5
wSAh+4qaK/4PChO/URkUoKZTzWAdvQV+L6pC2yQBiMTESmxSMC5DMPUgoEy4yliQnCZC6DZUwxFc
kKV3IStRKixNLCSZwmXVI1Bik/kkZ5pVppOvikeYwUs7QY70ya87Ot7o3juwx4KoC2dAITG9L3JB
sSPRiKh2g+AirNvj9FCGrbohGq8fNkXjFvIywr6+LN0Cc8irtfVWd9NbhJyb1HknWbAeJ2HubYdB
dC17u3TqL0yt8S3Nsn0osMkSaMf9Fd3LaQgbc4M+cl7mY2G5ncvaFxZ7FJ5r/G7ejfKy38my/6mn
/kk9ZVlirWX+73rq6fvKhmy/M4r6TX5y+vZff/v9T/1eUnnyk2O7rkSlvGIc/yinfIGKhBGiYxLv
gxTQo277vZzCeEpsLPNLhlVKgm2lCPp9YGqpT75Hlo3v+p79b3tSlfsXLKTyTFJpERwL1NSCseVf
RqYuiQ5GPIJhN1AmyOoA1Itwvh2itZE4yUJ4xJs7rjledyb9UdHWc4Bki9YnCt1jXQCmJqge4A9w
S3nTMl57moBY75xElOQaO8xpANvQejjTG6Q0FlAzkS8ffgSVz6wEYx7fHrd1HKkdctpvPQHUp8Fq
o4OdlFGA1qPeSlI3t3jw+sM8EBnPcFZpQNxTu8ekDYq39LKcd12/qar2PkroQ6d+ioh6TJx937pu
IIiB2w5pQmxkE3rHck7yJzNGQrAZWoK6Ga05+i2WfX0wB2M50xMzRmDc4HzhpqkAlBUVoriCY+ii
m7l7ztLOQx2ziId+bMygJPx26KV/EalVk7ZBs4UykOA8K2NkhcsiyBJiH8JUNIcGjvxxTADX42y7
15V2T01pom7GoLVZ+kHelq5PrF0W2HrK7phPIOsLUUPKefR2OZcxrIbafmxW+epYK7EVKBIw+Uzt
qW8Xg5yjRZ6JsDXOeQsriwk1lydnaQBFRF9qJ3Zx5nvGKpYf+ydkxYr4ChvjJUEuB1XJYm/WeGrE
0i731WC2FxcLDHQo88mZiunrnPWMCsaUms/N2vslA4PP8jvfO73Gk1dN84NKUvdLz7qvKufPOIDa
g6wskHZDxIDGBFA5kM65R3DgkDSOVP/Sz2Z6iWwK3pzde7wl+bzYeUU+BEnseRDxm2ZfOyYDQrHK
78gE20Rel0N9aPwvXlOOP5j5+fsFMY63rcFy7XhvaAPmsc2v57R6jnuZPlOfzB+GI3ECl9ivLwaw
FqJLBKnZFPfxJvGJCK2YrGwcM2RguGTeOURCeGvJQV/yUT7Hk1F1G8NS9RGfVXY/6ZrtINXqrVk0
/pWqyS7BUaw4qBNpFO6xN/oEYgDsMKTovcqyLTp1qBBECaelybm/TI21J7PW25qYdFAAabM4zr2X
YufyMd4g/IVARehJEVjjMphBWmNpbSW2qgmE+Z1h2EffppGJ8ZdeGsf80HnthteAEqf4qpL5q4P5
76HQ9iE0PGmAgOxVaB7yzsITzWBhLP2vi5rrZIcxdrldhgndfm96xVdE6yGxGSV+PK/rn20su+v2
Mm56iCPukwpbvK8NkQs4A/0zGT4mRIawZaJYUfQ9VJNRpOM2mYfoWCk3a57NfFTYNm2RUR8GoPC1
e2aKC1SBnoa0pVsOSr73YiDNEq1v6TQ75r7ifYnrsduKyohuMAizgxBMA+tm19qzvC8nvw+/pStV
ipRAn/QV5vKUcGoneg22MbQzRD5Fzxi7UTJjcJWD6Badn35Bij0bR68cBBlBOsf/xpAcSfnAKhpE
zAQP6TIyPH8p5sr+yNjr86Qwt41OMu7EsCnrcborkd5/m5XVZQcznKi+3Ll2y2BA3gxbT9J97ko7
4yPJR147C8yVTxYtHxirNoc6I0ay3Dn7+EQYZ4zTEHVRMTGoSUmuSPxS37rebGpIHX0dW91VRtiK
CDQrKGSskxvtRFw6twxnpr29uueFyAdcszbf8daR4fyUr/78BntYA26lqQEoFf54QNzlXEpf1YQ2
+7z3kx0G9k/Tv9mzee6lGR+Y/nkHvdIBSjABy09gQEMaGLKydQpeVe5ejx1ogZw11lpVJSAH+pU+
0JH5s67NIXxj4eVdRecmIyfZNZG2jL1YKQZuTnK3Y7aL3FqjbawQg/LGjVFCe4Pr3HROPbzbP8EI
gJOv5jXxJ0feFWSTig5d0y0tIJQ+J96zXeav9Vx/4Y5qbhxLOfvRXctUME4envtaPEYAQ/eTSEE2
qai9J3g75HIoidkFhnmrO8/Y59A6zkMpwq+L6dh3oNmD1nWiE0dneISmIN4yVyYBY0XvfZAMr4jj
gSmY2vV05S7uclG26W2iGhFeNc7pZzzy8oyyf7hRCMg6o1T4GgTQFARB7OFTRBW7dA6XO0rmdAea
+dDmZfW8uLo7zc7QHyR5zgekDOSFpHJcUVj0JWOOFcRFlJoGGFugolkc8T5jkgATN/5GPv9x8hUp
nZJcmQhB9x21MSrqZdXCwV45OPwD9lWbDTm6eRVzNC7qzULBzV1o+9XHAGnyIt1FfseBpPd2RxGO
A0genba2XlHBkyzugzeqmOrvU1TLu6bs8ptMjPVLz3t46ZuuubNxTF57aLS2S1ym1wSqE6hixcNN
xmB4S/S4c0SJ/bn2VHI9Y+h5hfEoYF9Jn7+kdagE1ijn3mPCrwtL3LQT3dM24c2/s1N3AtnpNB8e
Sdw124TAmpbuvmltYAyq8JxTAWeFjjxeriRGmi9jG2E6nADdZiwVTrGIXkOGI1tZFiwQShdzNAKT
XYLd1dsIabxNZYj+EHvRBXHifGUZLYIvbn92GuxOAiVjBeFOds+GCRUnoK1uSV4nxMw3Rr1ph8nx
twSA4GZnJQvmIDJZdxXe6n4XmSMj/jaBZt3yeKmboQtYKdof5uRRU6gYKIUrUk6CpoHXzVvlzLH7
aDWpF3HlRQUGtqfWwTF2/5956b8kirCdlZT+f9f3d9T3qxXro0w+fi3xabzXP/iHJkIhY1jreNAy
1NA/a/nfp6ae+MTjLiUPpYlm4Cdf5o+pqcnUFBqNYJQpES7Yv0jD/E/oIUxSmGHK+eh2/i30zG97
9D/t2V2EakgshKnY5tNY/HnxnRdMIYpKzEfbLbOZbBygzDAZV2cb+XREY5qptLb4O9ACjZy+/sZs
m+akPC3FfqlZC27jXEATrNuOIJcYYbyxabOoDxr/azV04e3oOPNVMUsRqKSf5AYOuQ2JxmhbBJcz
MTdgqivKp1YaO3eZKaXMOFyjjtN4ORgYoV+admaKltbxjfSU2LnGsjyH0D8SfN6UrQ3EJ85KXdTg
EQgeOYraJ5VDTsL9WFLLYeMi9TolIs5y3DAEzQJEmmEAkfmYADT9bkgZfR2Bk1wm/sybPeu0D5AP
q+u4yNckPrcViNAsHwUsnFRzp43RvvO9KL8a0JXfJpr4pWFsjYMkhGkbihDEo+4G4guZurFnpXFC
KYWNb4LssjEah4D2oiATy69AqA+5bT17DV8zmzhalt6MxRnYTL8rgVAdTaCmHK588ypR8jwufnHX
GZazJzSvuCfOXN+lvdfcAs5V5gZJc3lGjsMszlvCbTbG7t70TdFtV24KUJJI7BDMIStvWNlTUNri
FfVgd91r9dbaUfco2VF5B68JgYOaRhpVm4KV+wFgqPUy5Zm5Z5XmHYoqStcgrDC8sMumBrcEnFld
LlAShvYBBa7HPe6E9tnC5vSDyVe5U4V8cIe7Vf0WtCNcCgabd6pnNbXO/qwbWBf9u5yr6LmBc3I7
tKlNojgqgzUWjD6AlifuioNVTvkZyFx47VdpeY9oXF3Yc70mo3IClqdZMJN9CkM6Ch+JY6mhLtvF
cUS6LbTsoJin6UPY1+K2N1o3CCc1niIH2GJqeTvgreM27kmnDKnGEuC4OjymfmjvEQ5nP/xx/CpD
39gzjwo1oulcPvCQY4WnhcUyIQHY58D5JfoYvGimAs5h32uetq10/St21/Gm8GonMOL2jawhpvgT
wMvYdADVzx4/ZcsgNOoRNsheJghPYuONFUp0qvK4frDzqrrMuKkhP7cwy4wY4BNjn22umvjGGmqe
Gx7bkSjG2TxUBGBueqJDglQoRusVkN+dJ+3pYR67NTs8UZqbnzzOSD57YT4le0Q2owW3VC7KIaJt
jKPYe8CBi7FxOxtAGR9NM7PHR5uxGdIiWoxYvkhsn+lO2Gly5TTCve8g6sevk1oKKJeSWM996ZMK
uwFHPPP5hJxx/5mvvlVBOM1TCfKmCa0YdYjUhv3G2rxMT6M2yZvM9ZLyr0lpZstDowEsPw5JosbH
DgWDjWUrMlILBrgY0vcs6xqyBSDclOhIY5v4wLmCtAewx5w42fokit4LMrlWJKpkzJ0ZuuDxHPUs
dhOZSzRaMpn453vj7OKrgCDl7eqCIj46zp2n3on9GruvbubLzHnnO/IZ4eV9p88JgQ0o8suQrRHx
yyDyj9BfkoQnBHhg+FTSHTNDrhkobM2uMUNeLFwn/7mp/5Wb2kI6+E8mcdNH++sV/fuf+P2K9i0i
wymGWfjhwHIRbv99Esek7RObTlAHqNF+Xt+/TuIUWmrTNR08e4qd6N8ncab9CY8X+ji8gt5vgsd/
R72tfqr5frmjcQbZykRtZzLyo1ExVzXgL8JCZuHGgIhInEb2f6+DoVwgNfNXbzJzmJJGvYsNLLdT
obMHd/QubVsNb86Q1o+VNh5r0bTnnrUadqm1H9G9cZpDywkPg07jOwYExkfvrpoxwlHIH/VCl5WG
zX7nDmf0bNEWJRlNPBh06Z4w/3vmDVlVQj+3oJSRkxgg26xDBfS1ungVB0C6FYzI8SqTo9QVUJVC
eKJ7kKzCJRZgbJr6OffKjhfGLYtcQqGeHMxcZuh3OzcWqt3HuTIrlC+UxMyzsTYx3psYM/q7pIA/
cHb1bL6oOWoZcSxaavaN5HVxaZku5nbuE3CeLDASN32imTd4TaWbDXUQa1t/pGXofYuIunKDxWyn
tsabonHtbL12bUCnpcHb1fEjtPB3tXnlCWsBY4aI4ipM5UK3xVy93Q/oxYAH63QNW9TpEWxC9T6V
CXKwnPgWpDaTtxuRHL6T4cRex4piHGXJY5TngACmPr3UpMkcU3N8SXViHdIO+rwk3PEItgkPUl1E
8WsyJTTvMwtd15suWjVX8dj3r2COSiJu2jurmFiBloNfcZw7X7spHAksGd8X9ppwl33yzElInrIX
4DAwHXyZggVQX6IELZ4VZv3j4vUtcy8DkCdfqUHm7Aac+nhoXeoGzywPTIlhlyUvFGk/NEa2q4Ww
qg2BWTcMYCDZ9t27LtpzMejyCB2uCtgoBqzQzE3L6XtVVQQxN/VyR6akxuKfvVTCSHAMGHoHYfw7
wbvOpXCW8G70tcOqeDIYiRFP11phkM098SmDImsQCYxJKUfq6TBtI0lgKflg8TX8rubidaO5W5Wy
J1cnCeK9BXCtAc58Wdfs4AeHQ8Ey8gv8rek84VneVbVtPETVrDZlGn0PrVDf2gZ+5y4h2bWY84Oo
uPtxDiVrVqyzQZ3nbCw9M4+AorXv0EGcOBfiPbQgf4+JUW3t2PAPgzN+BwxQnLqYfOWQs2NDJZwg
I5uSL5rx9HYgpAaEA35eX4Au1ZqQxrZEnmgvwPZtMeQItiA6e+b0JG3o+gAiXow8PC1LiW60rdjI
dsarDX1iY2VTeo5rG1xsRVqt1dvNZ3RD21R2YAOYqtFz1o4CGSCy62LI+ivH6Xjj+8arA0stxg/d
QbrfDMSgA28gJSpib0p2w3YuJgPtkOgf4PaN7mOusuoOUCYwFPwZyU2FYHdvQVHarVjIFuVTn9J9
0ot3Qi4RMRzaPJc9/oHtbHV8Gg9Whm+M27PPa2srwmG4wwEg2WrxWETkDcsN8sr5W11xqO4iV81n
CALl0ewApvkHEkQSpJKzI6Yt4jemd7odux+yrpEbRWNY7UlL6eMfmNR83rXRr5eNEnU13uCuad9b
ZmBwzGIVL3s5FOIqLv3iMCbs0UHSmgdhsgCtM3aocwoqMNacEhM53VpExs620CkgwopoHWprF8Lu
PVBawm30lrdJKv8Fl/Z0k6cGyr7sFeqxgIoHqaMAigwHTN2kwsyCJjfTq9JIvkFkaILErJKXoklz
vXHw7F3MZh5oivrFCigi5V0Nrr7OUZBsyALzryuV67P0u73lWsM1zsnqQVm+8Zip1mWdbidBlKE0
ZobXpCgiY17jcTIBwehy2gOjFRcH0cWuC7uW/WTXsd8mlZy/p9xrQ8ysH3hrV3zXPZQMax/WBEgZ
YOoQsg13OTkru2Ruj6Nk0Yy2E0BI7S0enH6nvB+t+R3kl31UQ+F/bcz23mVcMdIDWgOKuu7NmdFK
J0IYO9MaTiyJSVfvpWUxB626HyGV9C41OuOKUj3eeyxMglIs/q7SE0kbkRftQyAhGwh5N8noZbeL
IYbLnECpLOfeDZJyAg3SYtYbXLPfdcqMDrGviN4ZTW/LEK3fVLI5zODJOYO7i99zapE0NW987FJb
0U3licUzUI4RTU0kx4ee0G+I6gR9acXugX+bf6yn6WAA0Tg1Ygi3mtYSj6FffJ0rjVWKkAQQ4wb6
yRYcH+B0oNG+Z7ZPfpKi2iaPFwdM7gdtV59oK8l6NaofU+0+F4mrd4s/9nvRVsmWbcWyNUgL2cVg
5/d9X0xnI6u/DdlyySHBXUmk5ARMQU/MyZ+/NalMrqltNZEec7ofk06cFiBLRyIxcJdW2HtwTSZb
L6KrZImP7TNLmSUXGedd7XxeFlgHJfM4Bo3dZyLXsyu7Cmk9MHQCQx+Bz86pvOYZaMmnIYxjzLIf
vZP7+6laPkcVf2tG8G3Eks0OLxiCoPYNKUd/5kdf4K2OpEoz9QshMm3jQbY3KMgHLnfafbbu71ra
Pyq//k4Acb7PbQqGYVKvRdMTRJG19UtOnsdmaRRc537qfjS9IiCoJedWrUlfbjvGd4gt03vf1NVJ
eOZyPWQdX4Obfe6LUAQcpppTOxlecUBwYXTWY5IwDRgi3Kvp5HGuO0n+xcRXDIOSDNReFc4+hfG4
LdFb7Nt0Ka5NSeRXNy9k0lnzlzYGpz8wnYEZx88ATyjbCYYNL60wl7sMXxtfKCsaZxO7oIf4wip+
/KHL0nde+6y7dGPpoTwHJD1aAgpcH57wAMMvz/3ovm/z8c4GdvPups4jsKxxC5zkRpkavhwuNACG
cVrt7JY0ANSpsXr27WzcQmBpAMx5O7WEjskgxo1Wg+8IKbxeba7OgDg10uY3u5xKIlb4PW/MSurb
QS4oauhAj+5ke5/HrBXvvZi+plXY3S7CMvCzD/FwTKvOurULZ9iB94YNhZCMmADY61ufbRUrP9vm
iRDFQ+359sM4CyK7OTUNSgyzIjdbtfkPAm1AZ/GiRvxOwSQQKOg2zqGqpM0rUzqdPjatj7O6N7nm
kVk8EugNNrgT1xh60jfc6+ILHuMzIZohui0dR9s6sr7lbJIfSycxv0rk3sWWxpUVi8Gk6VStNGBc
vjHTnAl4zlcB0yaodN8+LmNTn0IOzwsNNtHupXO3OOVVSFQ0aFiug+kojQXo0OAM7rcwcgnsMlv3
1u/s5BUeqoKMmthBU4z5zkaAtq10BdId7Uqx052lHxpLgecEfNjeTJnpweANtb0BPdpHwdJ4XRGw
UgMW6SX5IZJNug/dEbYvy6Rdxc/FJsMxDqCIw+JQu3nyymn23+yd2XLcyLW1X+V/ATiQmHFbcxWL
M0WKukFQooQZSCTGxNOfDyX3saTuo7b/a4cj2u1BjSoUkLlz77W+lb+wxfUfi3EyH5k0w3PK/PRo
uiMVb9R4p6YamN4SrBaB28VY9xxbaaaJEddM4OZEkRtn8UIk5kiEIc7rE9MyULflJHJCPCqIrwO9
odls1X2HcOmFPJP+3ZXjcAjamt5FlnW3BDerD7XtEr/htzWuTpteBnEDHNWprubnEDcEMS+u2wLG
pPMZrjkn4VyZQ2l7dOskwVWkJXb5FUztkmluVHgfRrhr3sc4N1LO6gGMFxSITsiLiBtypWG/x1sn
dzxmOHnyOvgjDcba7x+LudJMY5LKuC6qKX1lUF3tmONjlyjnqTjCiTU3WZDFpOA4KMNXbTmWL2Y0
RfeMT6rDVLK8qjJ8HEtq47Zq+s9VWdW0Zvxs53XEUqiKkrSohqZD8DCUTyKhbWabvrUfgzIndbVt
djgTkk0dN8VaGnPRrlwFLGrE+35fOK5SMIujkrFOmm+HTBA/Us39aolyOPT+FN9Z0o70Q+Bnqr6d
4gQvbRhPZkMOQIA8hGKhlEmoEfX3vWUBkqLcTIM+XuV+MzqPNeYGmF0UeOQ1qZY+VYK8fcTRPl8V
k2OsvTYT5BVKUPh2m7COTqTYUDp59qFLMGVgfCkJ+xtj6R9oB0rxmaZ0tDEZbsVnTDiwFHiEVba1
gnhE84edf53jwWf1wRF0HjpDHnp6Rg9T03EWEBDlZhcx6tABwG1GJY+KZ3LTd3Z6JjMsXUdW738r
UXN9MasckgAM2i7bo6N4avMwSl+FcBBskpB2jRyqWgVkPi1UgiD4WoMyOHjgBYyV6EBHNQywn2kO
mdvUY3Xe0pvNdy1zwzeTwvpqZDhLtl2B6RRGMBDcHk9G091LmUqgYE75MI7CxXlPdoSFhHLjEtwm
VyIpCdfNW6RfZkR10MDtmnLEgqQiEOnoNAzc+YwfWqrIbUeGHUhPkW1j9jqK80ZvJ0t1277wjwZE
rE3Nwf2hi9Nwp3LTenORpx3wi0mo66xMRQ33iqjIZJ/G9rBRtbso9mBII41Mxs9FaAx7sldu7SkJ
3xEt3w58kos9bC0tSx8AbjaUUn18zjnSTivEPOOW56bZyXBytw3yfCIqcXivRJYm2zEqk21YsI1H
E1kMLTU9VhC/PBgpMUwGYXlrgg2J/wiIsVobpqHXTmbbO3hLzJtC37jt7Fk/SEKMeyIUrgmrq9Yu
qlxFBW4UWwwEyVcJrv46itKUhbYhC602eHdB0049RChd4BGZVYFDIe8GNp1R3zMzD2+GKQb3BwPj
kHsp/ikEjSuzrWmsmeIugO+Hb6IFkdvL+K31qwy2lYY3IkUT3JBJSeJRibRIFBGxR7RfXy8zaRvG
ODTDNClfDdm+NjZoi4TRteNOAuSZHN7NiY2VeLL5qEugG4KD5zLu7PoV2TzFmoBWug9+7G28uXgD
6pNsB36tlVVNH2XAISLGwjU371VWfGwzkm4QZJj1FqsVqT2TTUwuKvVVkYZY29IWrUBLlkuJJY1k
bcYh68VNUmDWYM+L0SWfa9QNPC2tvxdw4deWYgpaxHF+R//BNDc9PLBgO0hzuGk76u3MRPjRLO2f
KWjlMWyaAmz2AEM4C8yvY8URLSPp80DOSL8Zjca6h9dNR0CqL10ydScfkN/KBENHcgsy10QD75Ye
maWWQdCcXw6oeBIiStPmM+c1SjFdkWTlzFl5hGU4YMIfWv3ChKdd0e+5tmGWPFNKPaVGs0TJdv5V
4tlIuKaZwrFOjtE4Ny2KFENtqqH/RCzG9Sg0NpvMeq4MlrxsQOQJJY+Yc9cOXlCHEinXKETjZjCs
LfLTn6B7QtYiBP2q0smZ+M3XTvpwatrkUXmo61lJd6OmOqpiWT0mtfXKWL042kPlvLduoTZmrND/
GuXzROjDNylLY97BSUfLSdeD4nuSPVJor3wIdIcwtI6hxnUyiD4NZp8Pq2kY8CWFenxohAAWWgRR
RNsJZtHObR1Np70sBWecyd3nsI4fSMoFjCltF6VGNkRI0AOVEMGqeQc8M1cnCwDLOKfxxFEnWiJh
JLj2zJW3wPoorAU96pVFWh05OdZcVNshKMh9BX8kSaX0giN/w/+E+/+bFVsPTgYbkCTU5AQZPT9p
l81V2OOXKJeI2AD1wCKBFQkBLysZ8k2nOfUJ0DPFs2JLWheAdJg+Lb1AWcVr3KfA8gRhZ7wTVHmL
Et9yqYTj1mJJ8CY1jAd01gd/aD7FAUGIPPCgVKV5zGPjOgpbap2C+UsG2k+KodvBW/K3fu4VJ+nS
/mtCkgCwAjVrKlNrHcFSVfFwH2btO/ownviIuM1wqu4bZ8H/lNo/Vg6IcR8E0p6zCw1EMgxuR8t5
QfPeXnWRATGBzIN1XNh4yEwZb9OabNMJcP9GuX17rLrYpHNBnjVpg+9yjMJ7GFm04aIxXSe1/pRD
L6RHr+0d4iSsTJ39OXIH8TgGbr7xJk3IS9bX41e39YdH1j5r5XmuWvtm059UQzMKbwLKRMO5LvCl
0WdJU0aZZp4fQq+6droCSfxsO6SkpiOcez8WJbG8ZpKfFu+sCOd6l5OS+wa+oYZC6NiLAXiev+QM
Rae10LnxVmMquPXNAk4kGx6sbd+fDkGeqTNGEmvNHDpLNlMan5SB98Qutf5MncWrFcvyDXhncFuP
NpztLum/GKn3LVbM3Mg4M9pTQxv6fp5Ii3RTf6xIzjRHFHJufwdz1plv1BQQ8Dv6Zb2nC1qiZexQ
Psxz6O2WwbEP0CmdMJOkFVo3Zrm7VFrAos3IuIGw6TIFZTM4wJp40rH7gQrBfWywKe/iRncH3gO9
9VQrOFwFz2OAIVQmlfUYm4Vct4l9G8CFfyunyliT5hcwUbMQ/xUc0smOQshtn5HKLDG8Q3JFDdFN
u9hT9VoBd+1PTsX6s/I6RsX4OcdpaRKh3R/phVHTlMzfluwiyruxlu6a8aV6VtJprpomCIhEwzBs
rnrm3Hsts2itWRde0fKH9s2YuuYTlg7hbQJASi99jh6D1ziiaUSDGrlNpdtru5f92efpIS9Njt1+
bCryiqWUasOGhdJb9TEVE4O5lbA6BmeqWyohVpnXkhzuT8z3wHBAr+0OMsBB1BgTkVZtANdjFRuE
fhBCPz26vcSdXpm59FBfmgG/hBE+F1Ybv7tJnBGxFBNmsKGnph90PgBSWVDs27khtpiCnoP3BFp4
TQlays1gy2+MI6stI4J7TdwluZueeZLk/G5c2eNZT6PmfooH6yXLqMA3rrOMP5Ur7tqmxmpSNEPw
QMAi+ylrWX1HhvbwYiACONn4oXqi48PgWmmje8mlYd6YUMj2lgxEyOG1te/RAPoPIWq8cqWYuV6R
vWF91qAOTl0bDAwibZqhE7Eh6aquWFZXpRtUgMfbJNnge0Bt6Y8OOxbIGWyZNnTx7IYO/2JCCpVd
XGXCImOz80aXX7oEadqpGPpn3t6BvkHJg5jGwhFVT0/m7MenDLXiuioS/a1Aff8KLJZCbfYQ+tDp
UMQzhyTIxVnavPQemM/RYNeFUsNmxiO14bCTbs24zfbSGDGJ0Rq9UtHkL4DbbiuRK52lQHBCZS/M
cz3X4weI+d3EKpuWm8QYnbWnnIjlpDPuZd7IGxfh76FMBMTQYZb7sTWdtS1znhJDjd11gLLjI91b
g01slE8m9d1Z1Q3JrB3VP+1Mny6NkTzoBG1CEMb4IZhlQLVqy+uekFpjEGg4RRkdvMTtQO3Mglxf
Xg2CcpJt2tjHOhHBXTV5E3EG7nDyDH8eVx6WVPLFBQ9N6K/pN6tTS54HgZV+foaZ8RlODT74SJu7
LNBvsS7xYDgY4SLAvsxfo5JemdLPRgqzz8dQt5UWUjODB32fDLJdD0pbx7yt6dnUeUVOAsCNTWJP
YoOE1191bk0ta87qNS0wwXJUmA+YwzzUU6Lt7wK/pg8swgLDtGsNxcPkMh7XwERxghFGTD9ryM8G
eWCjy/iGHqug0qiTnciJKQtrcMH5zH9vRvctIXG3Y0dejTXkz2FrfbRjFmukjdvUsUGOgREMK8Sd
YczAY2SUvmkNmEJABeqdJXLnMDolCojsYQ5INYeijNihJzk9BhhnJym6xqx5wfKe3SEFQb9t4U1p
uv0wO8MnY2IMYtnGR9tEhmPOVMhTY6R7tAjI0oP+rQyz5n7sm/ueLCe9MuuArV0sB8GkMG6xD2hk
KlZybPCunJ3BeHcMv7++GLAU6/8qZQxGoyd0Pnaj26Mvm86DlNNRFc3Lf8fW/9bY2kH29TuB2Yfu
Lflpav39D/xzai1MmPquied2AehYP02tF/6YZ1ohxrOLH5fR9L+EZeaCGgMc87/jatsHNmaaNqRQ
3/UX7Mp/4sO9CMZ+GFZDLEOwBv7s+6QaSdXPw+q6qYkn0YG+DhkrgjYORqn1rvRGFNOlYx/BXeYz
PdhYXjGWad+F1ul+QiJPbE6lDqrBYGax6iJq6iHup2J6SLR271hlWzT6NTKVCAOjPZowDA9l6QFm
eTB8PUHU6uGNhc4HKqWwpDNB5BhxlePAJmwWkXEblswoTrXK6DSirBd18M2W0Ij7wwhCfxqOEIAx
Wx0jn/jPE6zWZniUAzf50agQsm8l0dbONs5GhYSUgSMVCYFka5PLss1LZoRkByAqjZ1Zdw8gOuGX
jUV6E5VlQhuPhYzoLA85SGnh8cMAeOBL1cRg9cbnMSnTpyBzKBDwxmWYCLAITnQpZ2yUxH1G/VuU
yq+NJWhvwohM1x62knVYDwTlrsNp9q3qlGHTdeEoYoSerO04mkNzZX2HgiFmmW6SOAcNNgFgAZ2e
G7F+NLTooYiZcZ4tgxbpWv7ewsbb74fv5DFhxpFYdK7Mz/MlEoSwsmuJXRV3DTuuZZXD8b8Lwr+1
IGBch+P0fytOn78qBHQ/ufrt73/mD7Gp+Ac+LlShrPrfJaX/q2Tx7X84toMHn4ANb/GNcaU/1gRg
g6wg0IP/5UT7p6fMsf6B21/QiyWaUKDo8v+TpWGRkv6wMrAeoXcNfT4hdrdFNPPzyoDyq5/TOnAP
QUCDrUzI0czixl79cE/+guW0+NJ+uArRxYL8Ko+FD/4id+IX31rUDwQi4RA59FkF5mgwQzpaeGs/
VQgy70rPt4/FTHjHpp47+fr7ay+/158uDvk5QE8EKIGb/fNXTLyCzPY8CA+xE9Y5BUw70ugXXBd/
ywMVZ/0WszRhdq8YuOJQSL9ORleROKA8e1MoMa90n6X7jnP+2m6M5tQvKQ9tkC2HniJC6KKV3LbU
CEQu+tFDCW1m8//xJYhvCYUbsidAz/n5S5jKkXbZzUw9Z1aRCUrhjthc58iJUH9o0NqtI5H7FGWl
HtZAFuQrJ9kAY1q8GP/TcMJObU13NW1bOkNzuidseN4NuPGO4AByZryjeCrTvttpvLEIiIhV2f/+
O7Cb/el3oNMZ4mUPHDrlv7AgWsfue+2P4YHZzLhRiGRp3Si99+vs2++vtGxnvz5u7ME2ci83cP9k
k6Q10C6TzvAw2DD5ddfw43lBc1Kd3dybblyuf3+9X16iy+MdmjDK0JcsE+rlCfxBC2aJtqpKpoUH
5JvqnhUFv0sfh+ffX+Uv7h/GT8emHsCAymb+81VCMOEB1qfgoKwx3SNv+ibtMD3kbfD0+wst1JBf
759rQd71efEoYn5dFLIY4d3IM3iwCIc7zn4LQIjcp73W/HC6xANOUx69dF13+QNKquAsC7wdTiai
B9xt81Xpus29gjCWrrzBJX2FpGU6VgI4XgxS6FQXld6nPJsfhtivNPA/k7xINvEZGnfMRSa5MHIC
i1Rry2tfRm9OD7//knaw3K+fnhIUakJwO60FDBi6VGQ//moRadN9MqvpMC6QG6RiSE0W8A2963xX
LzAcDyrOVCjwOAsoh4c3O4AT6ncDIokdPVt1Iy9sHZSmmwZcwYsAH3Ljhtr55C8wHub5WyVG61GE
ZYNLZCwYWnAaeyJVJSR5E2oMfZHpQxJXOFMX4A8MUcIK408sZ/nBW6BAcW+5B1rcFGCo3ShOIg7A
+LMOMBL0ul7QQhRAYt/adfCkFvBQZtBIrIBrdwtP9UvCxoMVOI+P0J/ALRVgklbDgjJC9FxQUnju
Vg4WZ1kHMIfXe4zlOxHXh1zV+XMH2aNYIEl0+oxbXEf6XWtCL4MFphQjrd27kcNRPvMSaz3T49hw
5HTu3cQ2n2Tfli9+nOTfoMvXSA/NEFfyEoZDOAkJpLQIkumjH2Cg9RfUE0jK4php8E9zE3q33oKE
glVfwe8q0/GWHn7zmb6++2ZCkQKHgcsBrpSxAKYQQhobpInx1vDViQKUT+2JBktteJwGo7qBPQ1e
ckIrzDGfdrHhVwjKsvNyPzcEJhGptECv0NGBhwLJ5ibYEpwpAXGSl+UZ7IP+YFzIWaI05xvRG9h+
9ILWMtlf6H2B27LqMDj2YBbeVOS1dyCqWnQsVKLrxm/tp9zZVQu8Sy0Yr76x7bd6QXvliWVsbKaA
EGthbXygM9VzjJ5GfhpS0BmxxIcRVliS2PdWBKqPtW04dgWqBm1MHQmcifWO56jc0G2X91oV12kE
UNNYoGRDXEBBWUBlmLL6tTLpFVmgK8zYYSwTTvEjYrvrKPY+JQvyLFngZ9GCQcuU98I4Bx1TVdG+
bYkOWaBpnRsFO1spBChTP57wS4YrAh3BrJk2RNqMuL1ugbCRQJewRIH7EGUF7yCrpytjwbYxbyEs
b0G5GQvUTS54N6A8zhqMIsw3deG/sRn5G7ahfJfGgQcfbkyRJy7QONW2xpU71/W5W5ByCgnBW0ab
5b5PWz9AfYTfdGVambydGRayTLUCPJ0WzhH1TnEQC7zOr3ldPAN/WQ7aikZ+v7VGOqK4rZsVDdho
jf2w+qIGJ/6YRaJ/9/xWf7QHNZ5K+o7HfAjhfMXSOSuToMMGM+gaFPNw7BGi3hqaER6wPtQSK8QA
rThWaejPJKo0XrktCY1eTcY8fXAGcrLgGSRHM4/lFi0ZqDGNyDK0+3RP2Gd1ThmF0Tik8ejW/Mes
6nO54VDWXCYJG6/u9d7wMEE3rZkDtRv0t6FTY31j6rjYRAyl1vOgkSvWSN2kVQabNGbnEHO0eC17
uWVEZG35xurke/AwRgVSxEpMfTV3ZvuCBsq5tXhRbzQgxH6TR7B90NvVw1eRqRESj0kfJ8vUl4Sx
+c6rU/8ZWmR1JutYPBkm9QXT1ARW0kh1MlDygcQwOfyFGZ+uAC+AE8GkmIEH+VDETvMxy+x8k5vz
uEkN6kLDlSDQcmEf8aXktMrD/rnu2uLY0Ep8n43EPBSZw9pDWC/KKsovr6ij04wS+qC1LW/sZI5O
fqvYuUbsVmvPZl6QgQ7BDT3wzfM0uUXyOW7c3rbI9SQHw8F1ejv7kgEas3D+jBUW7UvMPAHstc0n
yfuQfNuh4ythUMcKDOAZChPzoa0dJu6tYGFgAN3S9+msGT2IV6xDv49O1Cou8BsvRNtZqNNAPuNK
2LQuqYGH53RQrOu11ZwAoWD4pLaxGDmWzT6qDPeKyb7xoLlAsoHFQ3kRITbYuBB6Po2Ry1Aq8pLu
ARQRf4e69QFgUrNR8P4/Ina+anNBxC5y9X2bWTQEqRftK3cy913DoiAwEd0MdsMwAjHuscwxRAxF
luxqO0q2dQV5gEYXCusuhfE8ulsU2XcqqqBIMYsc9koOOtlz+/38i3KCJjmrtmwA82jGbEj5eo1S
Q5kbZVuLPQhJiGRl1ZAmie50khtEnVM5//fA+m8F5kBZc36LlHt5gxhdxd3PWLl//rE/+likRoZU
RjzVsJ5RA1Ea/YCV+06au2Dj/jiuLlmSKBvhArue8zMz2v2HC0rfDvFScsAUfLr/wHjxcw3MK4LW
BX8mjSxcFxaQlp9rNvhrDQaxHknsUJTzukqn/p5A1s6DOdu0n35fIv5cBl8uBloPSJ4ZOh5f95ey
PnanxcrYOfeJoeVr5dTWk+6G8DlPUYIx+zXlK/YJ5y0cMvU31elfXposXHqJJNhwU3/+nqmRi6lD
IXMPOoVLhwpA06BHfMt+7wnwjxOEg9ZUlr1ugd2nf3Ne//kAtXxz33I4AQRhgJSZAvHny8N4jStW
afu+KA3mAIExwLUyu36Wp7ReLjexE/7N8cbiMf2hHv/nRXlUHHqhHpCdX253Jauoj2Vo3btWZT1V
UASOFi6EZkc7JHyWHccMJ7W5eC96mIFJ13fvnmShLQyP+9CwAe0lts7p0BqKlOB5np03MNaMspkW
m+JqkBHitHSuIVG10FMYyOIKsf/mMLgcG/51rPj+NTzQQbRz6PX+6ZgWjIHdT35i3VMj8qz0hXOc
CiJISbGZxFOR6vpqytm/fv+sLnajP1015PXw6T1b/PvPv5hnYPGZXCXuMzGIJxRGmPj9KvlmZgT8
AWWbHoC/ihs0yNhYdEKJ8fvr//nFhBbPudSH2sFz8+u7MoRhBaRxEvceWPeHdHlhkCpMd/HQiJvf
X0r8xYOCA5s3iyM+TfNfKUiR9rvKNHtx79DXeKCOhB48pPhP0Efb7TuERZKCTG95O82yXEt/5GUx
YBFAoUSl9vtP81df3DYdVku6yyj9f3lqLaIAw8aMqEDZTJu140dFfWZazHk3rfK/6wH81UuydAR5
L/kXYM2lFfFDq0HIzEwNe7DuVcuUE8FNMa+hVtRXvW/WV5gXHIQ1bc2IPOUpD4tZ3JQDdT6htIIA
IZHN9ZXhDdNDjJ0g3qKAC84dFe1WdHT7k2SgrKh0xlvG4Bb+TYhZstj9/pYt4Wm/Pqy+xe9HN8OF
fnk5mf/wJbIijvoA49N9BGep2c2+UofLczN1pXxVqiRllRHFa0U+IafUMdzG6Vyk61aHzUHqEgIL
cfIcXudxRj8kIrN9D5Q5Pfz+c/7Vx6T9gWUQoD+pbb80XAzm2IOH0eHenX1uyOU2C6nkqwCC/9TQ
GfybJ5upzs83BoMuTzV7Ls1f7I2/XrHsYiuDFN3ej9Kur9yudN/AdS5/sTm09aZNKontoS6N0ihS
1O9ZAkkEi8Jj2i/kGrvS3btdUzvjzk33psFLkNoOC+fyTFxuEYRBNi+QI+G5Hfz6Sgs7OBtGinmK
0S4Au76++v1t5Bv8+rX4JvzOlNiORefvMp764feegzwkb0rH9wAaaQBIPatN5hvZLewjNCYVevYR
juOAdtlyqW/hwZRRsgtBemarYhmTrfUE6drKLJwdZefvhgt4kh4UCfCViFGsgQ9Cgo4tECuHmYzG
BwRlcbcx/bpWwFYWlqUT+km7MS2TN4MwVzDc35mXi+HHIczsvl9omEFbZmcOS/XNkFFl4yNUgAYk
idQfhfbzW1Hr4ouZt2KD8w6Fg6XnGSM2mO137dbaO3U6gQbcsX+fzNAtbcrtTN6RVwlJCNUo0E5n
4Xe6fhLQiPF9Qz73VZGNGzvy/ccwbBJOMxmI3JWyhgYgoRvDxATnq9WaY1rwuTGQMa2rsu1yolvm
Dp9m3zvqaDU6NY5RIJyzFffIv+UQnUxaX496HAS6fWLw1L0x4t0l96yrXGwJFri2MomlvPPjskC0
GTpJtAkyJoNx0rPt5jwjPp4/qI01Xs+mTDA/UhqEW190sLLgVblvGLwoE6qA1YYSkIV4kOwCbar5
Y9onj3AT2TTLgxbJEzQWiKRL1G7eszMLFAuSA1PP4eVEuxaoKm235kx/B9RqrC/cVZlOwZH2TnIz
5GH3hY6Rh0ONo+reTDO1Ce0yvlGWo3YqRHjSYPocTXP+KNogPVnI1zcBdcBn4K81Gqqm3fuhFe0Y
/dWf4M+4HwEduavGk8k7D8r0Ne6jrFvNdOU2Zs/PQ5upw+keS3dTCn9Y82Bd2h1RNU0YriDSrIK6
e3caVKQQ+GP5ZLhQy6+GKmhz51RVRVg++YTzmCEPQKFrf1P6ZWBAnQJ+uUiqoAdESwYkvhbLRfrk
pIaAcqYx15VkLotQfjSSwbP5uHmGXkA3ugx2hrkUPzPsANwj3OnKGOorM6Z3zGpvOG8kODMRwL8i
Ne3NqPgwGS2/mI46NgUOyCDs/XDhmNasFanmqYRNK9hMHRLWGGMKX76GENEYa9IzKFY4CI21aapg
M5IULNFzIqAFT8SSnTo4ZfxgJnpae85b5I7jKk5N6tWuCFiNytF9m6I5fB5pjr+3c+Ic6TSy8Dis
Q75TMlRWCUrUhjc0gGxi84/Xjbt0qtBpXlHWkS/pkQ2R67K+IiPJemrMxeGAiSg8dx0QL4yVPj6p
wgnLeCNEx38Tz0sHBdaVuLHwuqWYXNCT7AKXm6MsdupVV9j8P1QishsUVSwx2ISCc0xE+Dn06+kB
sMxCdL10I5Y1khouOEc0oK78rFFIqYP2nbx0buXCLHtq256/vXzaEg14hlTWYehC2UkmgpuSWHWp
RfICIelther8EMeDuOlnfpHBoTLUFmMYLEDh1rIy/dCnHDfsIiOFN2J6k3QENWz0Uj0S1+i+CXqy
KaZkZGQcxYf2HZP19ECYevvOYAXZXZxRfZr54L4xOYAbs5RHsmC3bcK4ec3ykup3Slv9cCkUZmj4
5CxkhfedcLQk/77iEw5R0AfZu2MXPveCkcERmB7asIRXmlA/kE8YYuszjxG/nbV82qpu2HjaWh3a
iE9kZiZFeF034dYVuXzFIcxurnPLUNvIItfRg3cTrYbaw/DVtIpPjpObCoqGERn3jaEQjV8KHPS+
4XaJ037/fvixl9JHZ1ByN4WrCSJx8ObBkQarAREOege0GNd5S3xmFnu2HT4gLUe4TUu8WbZFNBZ9
LoyEi1eXV0jQQJ92AzN+yiB2HqDF433gjO17Ebb8RjIKKO74jyF+Z7WtHJe1jfRIJBRoBfZCCwoD
JqBHj1/6hhhw/8jXqa8wXnkPeKew+xlJwafF5qkO48iOiz+buhwj/42JWQr3ntPzT8bxRoxaQEfw
Wo6xQeM/iTgDCg/i7YqxRWBvGbPxYSJg0KsO3wB/FUGIqTz1n7Kc1v62a8x0D8WRZwSRv/uWlIgP
VhO6Oo4AyyKQFzbckRRoNeEcaXgGEm4fCa3hhfOWy5djF6yz5a0v8IW+Zshfr8KYX5Vyvzk0kc2v
mlqEmeMfXu7DSAkaVmn0DANlupt07L1hq+J9NSHrbK0UO/UmdnnjlWr5JJcn0ZkIHbkCz7E8G9To
W4Ep16ambeL2LpwiIMpBvfxAWeOwNFl11BxKBXwsxRCFRpPjaLtF8kdRZAV4cFcWIMBHbWbuG0GZ
4skyAs4AKK/YmqZAPI3k4tJes5DhrVjnQ7r4aShfvVjyojdinO4u35CdiBq5hUhA+5QG4uXAO4+G
fJ2FzSvKxOaJNM7cXI0caZ9o54sn9Kj8LN1Spc1AhorvFeNl29SzyRMlCwMadJDw3WeSO86Vxcgh
6y1a933PSWa5a3TTppCOtyjmDbMjXnqPb5GnkfMm8ezY6yphsljkFa/VrDHk+/Zsg07Fwrty25jl
KM15uSwnYHVMWuUi5ueRBw2JLOYhSSPP3o5AxA86dRG8u2FfuA+TGhEHV9jTkdsr032jP8dTw/87
fK4mk2Nr0TvHvKkhBIClHQvYAh5/mgGa1TzSxCVmvYgYlKxJ8xU3aXZZ+yaLIJk6FizylCLxciRH
aw3itOSZuNyA72vRcnAfMot1YVlYVeyz41yeXXSxbGvE76nD5Kf6M6P46P7yfDo4D/YZjYD9UDVO
fu33AY9IYPbq4Lj5cEpiDSDu+wOBwyz4Jn2MOutSDepgZDCviwUUSVtXPF2eCo98whkUQiRuPIfJ
t2gqcZO5S7chbw1YSB66hQolI4PetZ5zY+03Fk0IBWBnXqXLFzLGkqcPQXWxVg4Tk72mEFIbzp7i
BhqPOvDIiSfmSvW4WfLmg7UfNewwvrX4eSQPTZ/VrPaknN4ys5zvOanzUJvQtvp1N7JoX1ZAJ+/y
Egydz81GW79s3yAb4eLiAKMZxAYEUyK2NaD1oWNRIDBwiHaNEYQsV8gYoKv3Ha+Z3WiuC29heii1
o7yV5Kj2HE6aws9FHcm4c0ATO1pOZ2yQQAEJU9RC8+MggnQ6dORVJbdiAdUeK5bRG0zYfAo36LgC
KAuedlNEs3rq3J4iJDby8NlcAJoVcFK+rx+OUKYs/7EPpvLWst0viREZ6xyfwcElxGHlK1b2MY+z
bzEO3pVvQeW1IVMQDl3bvMAT2yNMQ3YknWIS6Wh5hlQo2nvOM819TiU/aO3CPNmTr2PvzCrQwypu
6g7D0US+tpTZte20QqzZNcsjJ/vpUKHGJFdGygrnNMPfcCqoFzxrYjGkyAS331p4eqep7cxTsyz+
J1x5NCJpzFNT9U7NCaYAVmnUFl0Yumz9uimi0XiMM7TRwOwlf21CwU2y3Xm6owM4YoEfyblRy+Lf
DNQ45VLSNUkwPeRxR4WHinTdLxK8y0E5L1hlRzvkVQ2ThlGqqfh40ezTbMJ0PW7Q3vFJp8tmEiWs
26jV6hwGBtE06IslmbrLHi4wFD5HQcQTdDkYxmZcyVPBKJQlr2NNq73Jj67op6kD9IXwnIaxcxxl
KG7iyQ2fhdG179YMaQUPqHPkDMbvukSETzvU/TytZcxqNeMCflpCcdaXdTPMchbHkA1ze1EWWsVS
b8ooDM6lwvjI1Ir21Tg58jXHgg2wjXVPIbC76QoenjTCBmXULgk1y8o8z7g915ztkoOFZvirM3hm
i12+543rFlqwmzfh2fheYTT0SAx25hJjjnMk9tL0jxzYpu7Qcr7B3tqrPdOlfgfnBkoBcigGzfks
niBx0LJzQ1Yl+jzcEj8z2Dbwe3OSKD02Fm/Q3lNCxxpzN1ImgqB5H+Z4WQ4uJbNrlt+82AIth0Hd
3DFR9oOtpztrx5WTJzi904cp8eZzgl3pA3bkfNPyhrA6c9qZd2yIi+nHK03oWY407tQlsoBymvgC
WxEYZsWu8aWXtvuehf38FYPaABhmaim3xwKxOeSxKyFb8yyWLIRiSUVYsEaK0fASltA0VdZsm5rJ
omtP6Q1Z1sEmzrz0hVjk+JGYM5TNfQkvOF8iGHTg6pvQltGHBDbel7rR/JPgopDWgPuL5Ib5kuJQ
mPEoFrM4+AsVDt53Xdd/Ifd/B7lnsECD5f+WJL58bbv/95yqOP2Fgml//5N/CBP9/2HvTJrj1rE2
/Vc6es8KkiBActGLLyelRkuyJMveMGzL5jyP4K/vB5Jv9HU6Wo6v1x1RdSt0pUomQRA4OOc9z4uO
UClFfv9Vqyz40H8omPh8SthaVD1eay0ueap/Kj34iRr9uh/4SBopTpDv/Ad27/8HVaIysiE8QFwS
Ev+dSo8Kfk+God0SBqjpGRg/wBbxmkX8V9Yo1t5coE5IzvvSHy/roCKUqWi4vhSadvLCGwh8Q3AQ
98Knea+MIbWCZtrhBj4f86QDlBBFo3/ohrD7SC6BFkEcwZ5SaOTASGjBEOkYGvstjBbhCA4Ap/NE
nlNO8bvDmI0R8FvLm+kVCGQhN14uIR2FVMhlUy4EvxzsgxyKVaehmMRlED86VR9yipFdtA1V9gyX
8Mnpi4gee2zGH9dhIlU7F/qQTpa9G7xsvIvn2rmgVAcAGFdFmBaRaRvCNg2sIKDvK/4vToNUzp/O
wIbdpVGT9bsEn95jJ1r8KWZdgW8Q9qe166bLDHrFA0IVcdBdn9yCp1YtlAFz5wUdfXuqKekuJfty
UL6cMKKZdfkxTgBFuGKBTdnza99unUv2p8ca/K/BQU/XgaeRBxbD1mpBMMb4Z4JWTL3hY95k/i2E
EXEXecKmh51uGOdQ69FQBQJr3cH7Djd4/4CtZ1mneactaGxnCEU/eFuvDnFptGD6RougRStvjqQl
yQaASXTG5APdiwB3XY3fzM5HabP15EzzdBGvHuoPohoEm/SIBmodNlE5HAGkD49ejyJh06Srs7cm
t0N5oqE5dX0leR5yvFoD9zhk9uc0c/HI5l72yBqeogqidDh3jzrX3jbUdvUFiKq+cJLG35Q6SFCA
YQ3oDBICYRzf914lIIf7dXGNP3x7U1TYdTPKZeJvmrJWqLZ6BXoE/zvIBdPnqIvcO93W2V7GarnS
a/NjcLGwQbCyqn3UpqyZc9ZfLOwrXabEVgTOcoWmjnyGo6CiVlZ054jhGU8B+rsHPz9PVBfFl/MA
Q/xu4cjSfsXyoP9iz+34E5oDhZiykZdGy/sxV8aXW1bjlez7Vm2HqWTI5qbsrkfX/sJuO95YjQsL
aLZ/eFWJeG2u+y08hhYDOMxbilTYH5C0O/2u7HTwOSA1+LBaY236Z4u9alHSwTmCjXO0vVECzlB1
VcBrnucvCQR1e+dojmb73mp7ZGBZB3CWp7yXPuYBHD8n+26q12Kb24l91bRkkreLo0FCNO7tLJ3P
ax9+trsRdRBpx86nEY7GzZRsjYdkpzuj5dk9s2NXfUKd9BBHzQ+b44GmTbwAeU0ViYiSuOoD+DiS
VmGQwppULjRI4dzzCdhVAWLADiO9RCc4ny/ApombQYmx6cX97F73YQ9AK4iWLkYF0nwuU6tBY4GH
Hl+pP2TWGN1OI3ynrs2baz0BDsCMazmMdngGcD45z2lhau/cFVj/cYycMtwGo84uYWRmGID3Dfq6
xa7ldS9FtPcFjdmceJ192wx0b/n0yTqNCj7hFavlZlgvK9sHZjn0yVmONyXaD9c6yIjwNrT1fKi8
jNQXVNjnRQq9K7N2vgxSn6weGDxTAiXYATSwybtM3pGUhjyiaKMGP1tugwkpVoZD6kWW0y9VjyMm
I9iRbienjK/nSc6MQLauVD9seS6HoLteQCE+zfEuGYvLES0Tpkt4mW/SuCZQtkR5yJpLpZdn0MVq
VxNAny9rtO4lf3VZSLu+dgrRUm7yrKXDVKF1SY2PVNrOc/J9rFRdeyfoDXxA6gsmXxGZJBLox1Y3
q8YpATzMNizyHLxeSE/j4uMw6zkImLvpCwLCjGh/TBYAemF3IJv3iq27KdZY/ySLQhMpCfhDImPg
wBDDxrMl6r+D3GqNKShNHYnCOLdGLHVOE1xBCstY/BbjFzYW0PVDMR2rtZ15S4EqrHSYzjNayzId
vrsVu83e9/z+CofV8DDFzseY0shRWKDOyIw2ePIG2Vnh41SPCvXYQy/YAKYOAAxjTeuQzD26uMif
2xoVUhRi2apmb9mbAvClGhBSsWMHh76hV2z0nfByqfyURF1xHylocX4f+2cE62BKgMP9HMk9GbpP
4G0I6bzt7EwFaXO3Jd3jlJwJYyBZtrGNwNDZqhfXwO88fZ00MeGgjVdHXjTssmse7qSbOheIqqPD
PLaXEFvaPbyi/kXWHRjAspkpDxTNFbkKIvTRS867NfwWhEN5HsuObCkM5TGfv9F4NO5tMmZ7CA9Y
kXbJedD18ZHuHLGjlfhmQk2M/FTciNIFOzJO8o7e0fLQWf1NrLP70e6tuznJbhfG9SJasBrp7OIG
LtB6WFQesjWmsURwNvXqIFcs5TwYWNVGTiPgZTIcj15OPm4eGdf7FhKtuiCxSMJN93Zc7112zm5D
3w0IEnI6GhKt94qlBcex2vskCjkM0xEfWs/zK8w29UmAmy5XF9bmK+92yZ0CZzp/cBxDBsFFNq/9
DBruSijTY+FAOYN0FypeR2xcvGzpgHe68ocGZiY39ri2H9zatZJdk3XrJwFx61NZ28uFTzPn5dhW
/VmrLQw3ptJfYOTTPUy5J59Z+ouKMZiSAZNee6XOxYoZ5Jb6qmHvcLYYswt6MEaxobUIrMI6phel
QR9CPd/7HM0PGrjMS+uO1llPr+Ftr4P2MAetg/aTFthNWbG85uS8MKrQSBvg9MdPno4gTWamT7oh
aYIZtaCtvKM1cmev9CvO9QiRhd0NBVpNO8Nl14zQTwa3o4uMMtqIQpCdyz4AMu5I5ugEb5XeB/+x
5hy0de9gMrQG/TRCWNDjZZHkFmLtVhH4RZAgKBV44QdHWmrY1sPapodcknGuAxzB6UYdgSLFrQ13
ENLwDnxxdhckXXtP8ngmkFQ63dbYTwJVizjBorI4rk6yTCAIl8ne2Lrze5ISevhU4KC5i/rQuSqz
oDSEkUU/ryL1DmCvzgRMOABXOCBRFapmqn/k7kBpA96LUzS5YLB6AACLVd542hxiiYAAFZUYT53D
Erc/YSNtWn6hUsOchlN3AIlZAVvJB3sLmWd4ZvFe94JBuqxD5xsd0KClfI6YG55oBMEmNxCGsMuh
ywxjpmGPSnc7ACZvtp5Kyg9V2wdoIfMEMp9Mrhs5N4cQ3tLVPPryXCVBA2tNBPKuL7oxx7ulKs48
Y/ES8tAuYJO2066oPP2yREHyJSTmfnS18i8jD3sT4yLjX/U2odkuip04vC5tKbau9p8HsPafsJOk
khhLDxcPdJPuIu3zjhJqt+2zTH0WjUcpuAdZS5eIzzpQuOF1gZL6h4tlGlnB1PnKeppepLPlkELw
1POEFZbGoqn0o4PVpgmacRtYYIzmkF6WQdyDzxd7qeZqU1O/3VNcC8/CBSG1hBxCTmWabxAjzvc9
cAnAtvOype0Y/5i8Sb7qdsac0q1r7+CkNTKzxmm6fetOA1x1WIgiGtq9pRJ1cCfbf0G4tFwhSVpv
gnZtPjYzmpEt63kG1dMBPVjZxXPs2EWMdDMLL2r4IhepX9gXdhOhc2K+XtptrPAvHubtbDdYCpI4
3lurISz5XrPXwOKJ/W21lzJCJu4PSc7SXFaHWTXyLCus6nyxicWbsJgf6g7Ot2V3+6FpIeLHVKuz
rJxuMt93L1kkph0vIC+LD7Smxwf9WpgexsRq8aIyTvIaeEC9zSfd4rvU8653XnbZ0AW+L0qwxHE4
FN+TXMn1iLfyTAP6qFAg1/OLAoFLpaUIl+vJdRdxmDuvflOR/P/z/1/O/7S2IkT5vx///6ug5vqb
+8Xb/+Mfbacb/oe8I5EsRj/YAhv11Nux3/Hd/9DsQxOzy+H/9fz+z6nfd/6DSoQ/R9shUToZQeCv
U7/kVxKBZEB6D0UPfUn/nVO/ONF28XXIhxOgKXyzPZsUwO/6Jg6LuiwxB/+R2GuT/UTkGQmbTn3X
aofdMGSufkI+lA6HXouiJN+tpfy+REVTXYGcJno8NBYLBJtTgGkY0X5k8P5Bga3NY2fjFqvZ+hu1
qg3LfDxZECSn1pu2ohg1nFcqF737gS7CxudQb8OFeERnSD2uoKSB4MrDHdylS2C0ZXCG813aSqKM
TIbdFgYgbQ2HasoMNhT6EcLtv2jNnN9blqAk2sRkIIT4L53M7unoAIlzSFGu8kfTzxNnxTL2E5pJ
Ok+I/DqMZcglFyetyp+t6lL94BnpZLd1k7HjfipnjpfHf82t2zeF4f+AiHRbp9XQ/6//6f7xlYgH
8JzzaLQjHxSeZmn8DPF23Xfxi8OJIL8GehznF6s3tmgTEkulMx3JfkqBnQp1E4yc/hY0JdB1mjr/
WsNbpA3AHzFKvijsCaf5/RrFK/y7YuFR7Ae4tutTQtOURehLgVrdrGsO8nZfhl6P3xL4jhGu6vs3
9Xs/Hx25DLL0KGTZNMfilH2i6YuSfEGBW1Q/7BkFxkdZpVZ9j+tIvd6+f6ET1SYXIqJCNq2k0U5y
vd9nO8SpNlzVEr3Qnes6Yt9QRPNwq7Z5wxfhZ96Hua+lSGBHysIato0T+9N9nsrqby2TvyfbzC0j
AXeN7izAuw0Pm9+/Cd712g6XTL1MkJDVDZ0X2UAgV1rswhfUQUEI/ncHWQpyfg4nObKJjMLJvVtO
bJE/8cX3YqQNCsKIbnC1pDlijfT8l2udKPm4OxYuD9ceJjwtyCZp+W/VJOijIm9S6b4sTkzq6odL
MiOBftaMzDtyJ2aICwxKgBu8/4D/mEmYntN7zH9gWrPoGmXcv3KYqA76jppH/30hOINWQkoimO7x
yUkZ3fcv5fz5CNHskxsmdcuMCk/Fg1ldO3TauOULh9DEt4+Rzv2fhTuwRmH9DWSo+bCEa2SXV3WK
p5a9l1OSr09Z7zeN2JQFCyLFJOim4R2hmC/oyZqMm1yOaizQnMs8r/ybzv2PB0MLuwwROfF0bOcP
MAXcBKDqrl19R7jY8S3QuefZz8nReI7UdakAx0Rg7Ifob4P154OhjxrYB+gvo3Q/XbYiy/RId9L6
RmjluJTSfJmO/dYPmqSztw7ex31BksnL/a9obFGZQMDpuhBbb2Sh00NarjMsFmp06/ANe9QsPAhq
X/pSUkxFEPH+oz3Nhb+6QBHCm9cERvWfwlAZz01Xjl39DfNwshgbOD3DetuDe2NSrdqO9XQW9k2v
biwRpbxNfeV5bAaVghUKYRIXZ/2dCVhmPxXcQj4BQUHOQWxyPKLTtwWYJkdWF7nQaffcx2EYvZ4s
c2Yq2d+ep1N1mE0Nu0o4EAbpKIzMEm3BduKCrl6K4C5KmmH5vGoTQmygDAJY3nGwFSzyCFJVmx1c
r5W8320yp8stYMqs/KFmCB/OhpNTv97y+ofyuaLQuz510I/4joieQ7wtHewKn6EM4S+0H7G/WZ9W
mq+mh6lr1XTfZ/ybGSv1jBVkk1Bm55m5CW0huMGC7sn1NhONxYsegc7lZmq8IkApItbEDmiDTarL
XypQI/xJSstfqbD0W5LhbgCtxmamW4h1w7YnBo7pj4xDLm3Bi+PPV2hSXA12R6NuqMym7ec2SOV0
jLypTa8Lj9rz2ezQ+niZtJYeL8ZlxM19uwSRWflwP3T0ZTABGOUQGw1mz2yDyOVta4J2IJ9QgwKG
VvfrBmQGQWne4GNNmWFnA3JjQKVdMf36JTaLWFH6tlXu2z5S/A/lPF1ylG7IvP7zGW2Dqmov6BRN
ky1Troa+RrucZAxGkYLePC4NfooXWtTcU/w2qriiIkymyM/B3aiXOHxcVBwSrWLrJKG5orB8ojZN
mxvD0mi/5fZY6M10qcOBXUvkNJRhMoZraHmP30hN+g2gqZkuDc6ivFNTFZK1wtIXURmd4YvNB9IG
4ET+YYiHPBAXlrek2EiWCxYb2HdPFM7xKURPHX0MClsxJhj5Ing7B4U/UbWNV8QBwS5zFsHvNA3Y
5iayEI3qdSuiqYoxDzNuR6gMJlaBfbei1wIa7UZm/lJq8fgpDkQrpouwnzw+pda1x6uAsiDgJyse
0Jeg160HvhIIfnOheczMd/HCBJ/LrcIwSn8nj4J/yU6sChOxSQWCr5eVaWDitgibsPSmR/wvn9PR
44dtKLTP18o87OqLbTvRS/tzxK6M4VzBZvFJBSGgd8wG8ID+AYypmaImtJ4emqDin60DORaQZoZA
6obQkSr83ptT3nPd6dUsHgmSyK9ZS2KHVxpCBh/a0e/Ak5A9cSOil8YR04OP4QyjAHSv6fVxWuw+
K6+nwnP4wLbrEVVtQbSNZlaDV+yGXZOTQJPHJYAij9zbfggTmYbTjpKfb1ampMA/8aBsUtek5Rpx
GHIdexTGkhUtWTzZzXortV6Y/kGPtwU4YcjeuiJQmGvA01JOpq3ZHlCLbFWUifRD7aBYwsYtG80T
rlKaX52Dy7sMYCftbXpvNij7qBtul4JG4vkyj3qM/eB49Tyb1sPrWH6tyDNxM1WU6bj+SON+5NE+
Dm2bJKiyUyp4exZilpv9IOJMoz9ocCOAj0fcTroIHe+QHCORYUqHsiJnmVXf15lSYmIWW809hxm0
JUp+XbIkCaDgGs9jH7BQ2JvJgz2BmYnwANvmkOvIzEt7XHrmUCTSNo8vIdGt/I4sxNih2JeCpbJv
ERsjHcl5HiQ+UQ2N7U0/K5clNwOjzVOqUOezF9S6xJNtS9OKWQVHBp+Za6fg5aeDTQabv+QI0/K7
oYvMupTbU7ncoTIyEWHijTHLU+MtivEbEovVYWIUeRccd+iZUFPbCWScPP1Wy8sAEaB3DIp+5Ytj
yjxyac9B0tIcWC7Zjibd+OzyZYRso98HXmE22WEYW6bjolCuILUKOs36QBnO8j4sZOJQqLBESe/Y
tHQCJXsk+oj88bcxIZah6unvsA04jfw6h7Dqm8GZ61bUtKB3rKq0lCTZLKxzU80A/hzgBbRro7mK
9p5NGu0j2ixuHrRwwWpvWu/4xn4GQXA6IEn3ebEzIE1MnoAyMiP4a1oDKjC/Q0wtmLgryDa+uapR
s4PLtAI2LQf3WsZY+F3YzaQ9i9jm/bRIDg5bjJ6kD2ozQXp949KER7I2zLsBk73V0eoLotWi+2iX
S/EQum4IGrPr2rS9UFUDw0XV09h8h1TVWqjoSnCn0KWppdHwnLZfUtbc9ZD7VV28eFmxdlhNAy39
OsP4mD+sIRy8DcholGzoSOaGjDs6OcToLQwjVDHzLIPppmvheGGPQrbYuULzCUI9CobJwQAGh28W
+YXEFzWXaiLBDrMyJzsHbKKbNWpIX5PN2zSdpYfPoeuM3kdVoICPKTjhNm2q1K7GwK9BXO5EzNMo
HjDtYScrtv5azCsF5bRY7e4Q0cRsuug0PE815NeI/Z3mMIV+LHaSAG19QG6Fl0pKWzskZY1L90Z4
g+tsIQGEgBMUxbNwh0jL+GKRDOu2sSziI1K8YdfW9rxeRuTq7DNndhL3EDWUBGll9ouV7FgkpHXb
5HXpPZIKBUF+ZsMra9p9SGp+eViGBUcTqx8q696zvH59GtAbFRvZKdU9km2MqRMWA3Wt5gyIKxJ1
eDzolXfgwor8LEoHBFQrjEo8eMK8Fm4Ct3ntMU1ySDdXLwkctmnZAfzU7Y8wk0B1kEbjTb9xRS8H
erqjqpU43ea2LNRZRAOnukHKb+X52aQawtrkR4IR+oD/RI2Awa13jsRLQ+2VGATG3WRjyRbe/oq+
bY2AwblHU1sjt5gx7mBbakpBcfkRxGTTeLsmmrsIrbYNsCw/kv6VRGMRhejm0AGVYP4jB8qIoFAq
TWZbCVlIeLnbwISPHRs4r0PiKbPCgWQyESb9gxE20JkuZmQd3FgzB5drG1uEpDJp8TO5lkmZscvQ
xRK765n2fT7zMMraRH8IlszJwc8cWvyRTE1lEZ6NbZmqZ1n1pjffaVAuhWexNZBraMZWskxSHCey
N2WSxj3zXCr1z7NN7GYhCJgb1rIsSM2mEVlzBD1UlGih9pNTqVUcQ88tCIkql3O2dV6Opc2NEpcg
4MZtgaI5CyK5bPZo2kM9QhN6tgYGqKl8s3MGpJn5pl2c+Fx79LGWRmjpSTp9tjUdYHyYndUR71JP
lY3v34eZWSdzzy/4E+xgQ75RFTW9030Nu9DEq2E0sdq4w9ipbzNo2xodY+ZXV3FNjcU5DA1cUnFR
Nb4JWRLKc4wRUhQ1OD9psabzbgeuZhpplXUq8gZo6nFzow/JRvNaXrOGaxMivaZ7VF+aXerXDoZj
JOOY17bJWFBQN9/eEZHFQDYxxtb1mU4xpPhZ0B9L4Bqwr/ANxt7CuOX4z0isLa/QZmzESkRKIyuf
WJeDQviTO5UO0MCjlGHIUps44F6WSySfacgj9/T2GNkwHeeJ4984PARthIb5ILLK4RmN9InAhq3A
7mFWg+zCjsLPU+7LLD8mjYrL+dwjHJ0eVuRT3JWzNib51HXjlCbnjY1UxGGjREk7o47V5iAfKJL2
zyX5OmfZprPd+QO1RpcoBVtvE81PNbAgeYR93U/BLcQNt06vVISSoTtilGDeAyFgn9APRlVteih6
z7wi1OFNwgtxHn8QTXi6fs2cgqNx2jpmgoloTFv3rHV9aDC7+G13TaYpZtOEh02guhWCisqDEp2J
Nwdl5mNUZBmRtc0IZD9RO1X8wL83f01U0q23cxH4bJcOHi3sYUkCN56EqhpjE8yLxnzbt9cjHyTP
pRjnmofa9Sx85ZVYBPyiKZhBYR3pmc193uqWuVBQGiImyA5e55m5W1RuWF2XsxOj8okLalIwiAda
fwhqqbPybEdrKrlWtXbcgt1MqUlWOCa0xgGWI1/sh2n3derGFIlPn48NliGcLT1x5c3OkFd44LjM
M2ST5hCYNZITm+3g3sdr5FG9veXgyXMetFz1paAzSV8qP9TLdLa4os2/TomzMCjRW+TTx/ZErNHX
Qcfdpgt2e3r/60QcrFVIYLDEMbSfPY44gp9izizdnvYwa/kuphG/PduabHtLb1PCcWRKuri3joFq
xPiAmYEYLZg9DuNvoTwwMTvIMqIwlNfmkI9+wQTycUMl8SHqo5inNpQkdOvdgtYqpDaIjx0xSijr
9YlRNyvu6rScec9bv6nm3pwfmE5KcnlSe9Fqlkp055M6Nr5chgTlwcLUPzqBk3BUyfHI+v726lVT
YUKrwioRsNKYVRc43Q7T1JuJUc0mf2RFQpsp6dvBXH2wvQX2JwOymhO3DK2BgaQaZl5xTstxc61U
7pl20zmLzyLgPOMdcuO1Pw/GxSmOQe9ypmBjw3kr5hA4wOk/AISq+ZjQGzrWqqytTCRKyY1VfDu/
nRrpFwDqct4igGKRIuAf1bYnc+UWe3DK5hT4drAoIjjf5ADWZdZ4FrVUf6nyBysnXm8KMiY6hySb
2T8nVcUjTRGk8dVHWqLjcg+KMxoGEFSQ76/9huQIfwhZfb3Vbm4WrIHHaAHuzvs0rTZg0PqVykAi
qvyrqHEMCvf6beUIl94EuqUDRyz/S47rNB9IUosGefgNFHR8sAonCdZgqWlCoQz4bYkGc840rkqJ
3FkeMjxgh2PH/f7lkqdZNXNJjqe0MHuOGxA4/Z7u1E1VBfaghm9SzaZ68zY10AKazO77ObE/L4U4
lBgXJZxL8vwUKenSswrcSNTfUi8y6xN6LUH748Jizdr1/rVes4H/oisgQA1JUwvUEJ5Qf1alehsd
51zk4tsiSlphL8ekdJmJcvASXsOkKx32wlXVLBojPWE9SZSpaMFFwgDi3E0WwlQ2Qo68Zu15W5l/
1T6qLjZHBGxde/YEjGJmfnr/6/8xVIK0MIGtoVHgW3uK81s61JHx7MuvQ4pJHrIAuCGsw2yuHKHe
v9Qfcw7NLqA0miRD8qrBab6bMCp18Q1pvoYJGAxNDppW4idn9c0roqJ4/uuUOy2hODwYYJKu5JoA
U19Zhv/KsHdtL4KY/P1XQMBmjRroZ1xvx5SV/T52EUbqXRQS7xNMaH7+gUmf3X1gtSvl+fv3fjrM
VE0lxA9TVeV1A4Lx++RHfbpMcxiLL+QkODrSlUCWKqh8c5x//0qno+xKKvwUYm3YsVSQTpPXOCO2
gXAy5wuaQz+/HprCHM3TjJPaEaGsiRrfv+AJ08Q3QBHSzhR5JRU+0ke/39qAbT2Lie6+dBV1omTf
icgscyyKmucadW1Be1CS0okRblEx0H21f/8LGL/nfyMjTKhFp6INrRHlObd+urJgclY4jV99oTte
x9WeWtaKNqWtkjA7ewtbpi4xoTF8IrN+/0qKW3IwKa9SAYVPzue3wSkzaVI8pP41b3GN+JzTwor/
MVtCn8809e4CMVjBvEmdfGC19mdpNkskEvVU75LI5sWnh5AaerYb/JHkkTN3C7anU06Kbh8QzLvD
eUppGUVYnVsmtuonbBI17XU0HpNGTluznasmJbaBDmi2+Aa2BF/Lf0vQ94T2rJp57pqgKQvoo2B7
dR0TLEdZiVPrxka2wvgHcdaRmXSnhRYsbFRz0rLvD/8fE84H3GAryKOhS7vA6dQeOVkkAPz15zpp
BTFr3AzmCBSug4kAfqWs37+keVv+veSapTZ8rdEEaAH8UwQRhTIkhn0wfw5jZXKMYxqq/Br7CTe3
buze5hugMsc5tDksDtbZJGELiAh/KxSd3rkQyrNZOcHW8o/gtfz9r+WlgsM38yyTzzlCvPIiLbuh
fHTz2e2u3H74C//jdJILgjOD0fEUvot0PpxMcgXXO02avv8ytXSvPcnMN9MiyxoTWb0/vO7JK82n
w+pB+6x8Km/A4U+igxjHwgIbPfexopct2EWkLweMpUijctJNs5ndYUPBu+R/fBI2zMvFNAhyWJN0
VoKrJEi/5Mhj6vfNLAriUGf1TKCexpxQgCnyViS4mZu01mKZNEAw0OmZnE+BMmnivKQ68jBZjuDm
rFyyF8WxZSpFzgS5g1OVAzWpPcdiJNXFocL317t+fxBOxpsxCFlXbN5TEN1/VkyljIewVDRfjWVm
duaoplSBUeVcc3J+/1Kmm+bf89k8UxYv+mUgmJHXP53PONiQU3W86CHw6tdrjZLUaQ7A3WxNLPUs
QW+19wKRDqOAL6jJkv76qZvwd0s5INgMrvR8k8/kLNiw0rklWI353Mqz0Vqvel5VMI1pU+bzGWAC
Dkx7rOg4Hqc0jXMs+VX4o1pkikgW7fq8O2tg059ymGqUooLm5IyroHEnHPbfUhOTQwYUyxGZmCeZ
OUQt88afWPjr3dClJrH8q4TGG8nczah5sO9F6OP4QO3gI1P/Zb8Nfn98vu8DbHFtMGVAzHFKsE+m
cMsdTAHKue/FJPznrMM95OBSHj2qPGg8cvzJcIi9JbzUOHpGu8aLqmPp5sUTmGZasKtgrCiawukM
LQ1FE4Ji+xhxfu1vaZ2bkm0STO4RU+O7klLb96nxejxyO7q0t9Ry1IdJRvVlQtfbNTtSYszhE4ir
Vp+JTyt15OkioodE0uUe2h78E5k/Was1cDgoFuTrfdjdeuxK0DboCr/2dTfthka3e2rixVPSFx69
mC5VgqwZSOfV+UwJb3CKL6gm5KVeXlt019Z2dqLp/AeX/flrk2Dfi95bJaQw4r4/w0CsegACMj6l
QiTooGzLq/CNkbRXjiFQA6vpPiqv7wmLovGYLWN2oEygmy1iILVslzlMrc3oldNFUWFVPYcTCZsk
yz6NAVL8TRCN+W6Yu/phxYBrR/hpJWT7LG9rK/vOG7T9zdVD/8WBCfyYjHLcJosqL3O/T/fYAKV/
IQ39vlgzISgrs5hJQgXPJVA4mRA16R+/xf3whedFH78bVfkeJCg4c9XZ6vH9N/r3F/rtYgC4EGS5
ITHcaUQSrR6hXRdWL8r2SzRCi/3gVORXN2WZX0+eMMZNcV3eUSLEpOj9a/8x819vE60OJRsW8VMd
2Ch7SPa0g7y0WEmDfSoaRNilwBnoL9vE6yf9n2349S5pd0V4AAmRDfn0ELngS+1OaGVeHECwE/EH
28Wm5sCT7kDZ+PeVW0b3aR9ZDXYeMmx2YsLH9gzLCwVdb0D2hVhPfehUF15UVus/st/2xEljMWA9
QvDiDlUJtGFwvDtwVtXPEs3zVUV69m5ytfspzDinbpzasZttnMcfREmrNfTmUpG9yanFgXknsdaF
+gWfvYFSwtgdnFjaX+1loP2Y5/eXWOhEhMeQmDCAMIhxEezRpyGBY/n94gV6ffFGM/hJKpIzUWfF
cVmXrxU+Rp+FFS670Y0perT06h49uMTV7v0pIM1k/u3JQNM0pzrEgAjHoETy+39FJk4elZQPEv8l
HikckE7D/3cJ6HPZ9VRJht3k0abolwPoB9qVSqo9dXmsyVtdA2eahk3hx9aH1Ym9o1hpI6RrMfxC
5wpUqC63rlOUxlda6LNKlOKBHGjxobZ4aJhJtYversNC2QWz3WjrN6F/T9g44a/lpT+1ytIb4dOs
nZMpPtIG1HzAb7EYYBb04zfsRsdHW7r5nVUFbBBqceaDcIcZZ7YujR/mIkT+nrSQVyCjYzs2DTEl
AGg7GYUQ9sSPnrSCqzTR3ieHrHa0oeiAbeH7g/u7LIlHzNh6ZBd8Nil0sqeUvZGUMM/dj4BpePLG
AuD1hOxZ0/+MN9ONM5uGzfeveAI1fL0ksQFHHMel+x252snjtN2iK9k6f2RN5l2QNqMvKBq1dUmi
Ev9Mm3dpJyCBvTTCLp4wpxyu0jS076wpFIf3v4v6c2oRarJ8vtqPKOdUDNjNpeyDuKp+xAsFBs7t
dfSl7tZk2uFdDinLdnMyHGVtAEr0Yukd/XTymCCH3ZEnCUOoQBZ0za5W/nNKk5RJ/ZJCr6w+ucZM
tj8CP19u1JjEtAT5sbeh2d2dNz2YpFfPnpJWPyeotwEkhObMYlgOWT5Y16FyjKnP7FtXqk/0rV5m
trMM1sMhntm9aeBI86uSMi8RpSjpUy3aokJSQi/nfqLo+SQnjqbEIv3HARg8XXaF6OBaIJdhJlIu
2iqyfrciTCtKrijqaGpdqCsNMN5jmjj85nqmp4ruwLRR6GoDt3YAuvhzd2bT4P8JTHP6PAKZ/+ml
bkqqB4Tc3xJff64/dI1B+iR2d5SxhznZ5YRLJRQ8fP6D7mzb34RzmH1D5aGpGvLIOFP5L2tvPOwr
65ueMvoetJqa8v9hwgZGgszWh38TuYHfJyxKqb7sV7/4EZVKj7vXB6LWMSlokFMD/mdT+IBR7HjQ
Kon2TRgtn5OgmxrmCVCF92fsSYLu9e3BdpPcMksHWstTxS69p/NUw3D5Efu2+tgqp78H2GftfBK7
l+yL481YtMNFQ3frOW4wzvVQ+WxkfjEstykgPgTJ1TxhXjuKnyjnW7kJ4Oh8/Mu3/CNk8BV6V8kr
jmaaQ+XJkAE11GXYeuMPst5t/EhkIWmzdT29GeEh3bhqyqkp/W/2zq25TWXbwn8ltd9RcRVwqs5+
0MW32E7i3J9Usq0IBBIIkLj8+vO1QI7AdrJ2Og/UrsNaD6nYadGt2bNnzznGmGk1dCZOYkU/PDQq
ArS+9Tg/N+wo/WK54fJatfPgs56YOyoknAKobSQhy71c2WN6YaMqd3jr/+dZfCrjxf/+a/64ps2G
n3JJechOW7tRSBKXtNeJFhfzfO77L/yTI9PCMgcOKToQ0jVnQj8yLRTaPQ1IELNruOxb/Ao0iEZg
QdcHxBYcBcA9TbrLOSQ8G6qF5gwgAIAoBqdtk193/zMp7bY1il5MDnBSAYJFZZrjTkTTJwEEKY+w
WlE9/5imcYzCZbVOSyBKvOe4ChHAi03UIj0/TB5iG709D7rdne5uCQlM5H3pKexY4zAtaAlPp4V8
ghr+OHOVWNCq4u/ksBhnqCx1el/uI//9KgH3P1JiFMYirwjOdoRX0xjg7LWuEKx77gbVfxJk55Fe
BnfVilYx7hLKnacpu4XoWgfWy6QhgVIg2l9sQj9E3SrL50DHyjkgOfo8Lz2WbYwkPepFSZBUZzCr
UDQplfh+p3urOUnw8r0SoAGNnF35vUxgnbkxd4axUVbZYp8stZEeo5i3JJ3+YekNP6Ai4yMoGab6
551RVMFvYrjDHeFnDHf4CoZDlDRU0NpIUDiCDXPyFaxJmKyUWTr8WCWGewmWg1YseoEYEzA8NrKh
bzN75Otr9z1Hj369gQbjj+KhE1ljH1jWeeVxsHEtii7dare/qej7caujQvTIOah8BQeS0qePk9fy
V6ubnZUhKul4WfglDOmQvfSSGOEwI3rnOMlnlBCtCyvOr+1lrn/SPf0cAvTjajvc3p9skvf17E4Z
I24n84SsiMiRU71xVBWt+O7BEZMeWc5UWoGb0Xr2XRPf/hLs+jcKCvR8IDsPJstILslwZlMohTQ5
XwPTOEuNVXUDbla9jwONZXCtvHi3pAJ3lUeG9XFW8qctLnUBQEZ7u1T0/J23G4JSWm6L95Yz+0Iq
QD93fT/8QslyDwEyVC/8TU5PaiVRzoO9MZyUUZJNK5X2MaCR1f1btTIeN8PddZ7o2gU8IOuihKOc
IegBVagog2lh0UFDjV3vzPK/h7FL+dCM8ge6LdIqNKPLdwyu9BLgE00UMxTnZigsI8y1OwPkW9yx
KYNbe4/CaIjK5kVgPNL5d5UQYyfDdIIiGfg5k25VNFcsdhPfp64Ef9g9p5UqFyef/l72Bh04Kq0I
fZDgXt2sPWN7DTxCp3nLJl444XYN7ydPEBKzLDT7aEmoUYhM0wu3iP23pKDVm5mQnXM22v4GuSQm
pxs7pN22XrWiS6u3cseVudTvYCwU71KYzNcGwLQzkknVBahG9qYSVMjx5+lX00u39y63tGuTCv9Y
XRbFbxKkVttnkeJxyJ+JfKVGQwEu3kZ7w+jL/Wy23NvKnQfJ80PmksFRqM19IRIEqGvTaodkPraT
RNVDrjvVOM1S6KxmXnqPKxpY3sZDfXa1zdTtV3trxhN0EdXzrRN/Q/c2mMBfXH9ebxkl2KPjNlrt
6Vge8t1fR7ByR2q2rKaptSymiJDqd4WaBOaIxI07LndKeYNwLvAw4H1nIHd04VCj4Cqx4kybWpmi
T311RxOoVbEvbpMgqj4czDZebSnd+8PyJtla2rUWRzOUmxz1m6OsU26/WvoVMfftrZ/6yCitY4+4
2jA2/j0Npc+3UaIgjFm4O6oRu93w3ISgb08Dx3PeOSrY6+mvt26H7CWWny4ODmHWEI15Eshia5/4
q3yrpcqySmZ3cLaHyiTTACuWyVb5uKpcZqCtdKC421T5tCp9InWriN34BvyPV5w7JMpKUHgFK6OH
29mVE+zjebAfJiVdePJ4CbkpmX1PTBSxRlyGNLq87JTf3GxemoApjlciZ85l6mjtCWyqIKV/8dK+
C4dVNiXiL25pHLM82wIKT9CTwc/MSHi+J8rExWw8S5kOKQvNIZhbb7V8OPvB3jNwzGU0Nwpbux4C
3LoCk7dDYy90Zp+QSCUJ422WofObgLurhyQWH/4ltWjupa5udt89XyeCTJ9bd9HOspD9TtPZD6x5
RkM4BFgpsvrVzapIi3ehvd+cZwgM0wZ5sxleOrG/v4rW6J7krp5chlaeXEb2VvkEngoqdG5mQM+2
u807yPWUoHXmn68BY46yNE9/gFNBP9j1zft0lkO9rypnPw5oQ/h+Z+bB5tze28k4XlkVfb8T3NBu
N/uqw/e7UBzFuaLOpQMRRS0jTI3lWRx6xfdkuKnOk3w/u/RLL5lWG3vjjDN4wguSlvgrfW0q+3Ea
69q0MmKYNVEA+BGJDAAU25ERxPFlaO5n3zc2W52YAHE+sfVmiDo9JjOEkqdgS3g9FC+vqiLR7yDz
cENZr4z92NW33qMap9XZSvVm37G8/cIM18KDiKVZ2bOrnb+pbkxVtLkw13i+2E/UUUkiDAySXi1H
5nbof7PXqwcjWiNXu/SKS+pB6ThBrnusmKF+DeskRd87LG65UnKW/HoXEiRipT/DBrYhRDZiBo2O
QYdwsBM24KvBRVE6uKMmmtlj5IpQODn4Zkio2/NytiVXgl4sCp4VFBdCsXg+1LPqQ6Xhk6bLdXoJ
ydum7fQqvNr6YZqP0InwkVZUVv6aZtebs2wbiO2q2ep9SfLhsyCs3eu5uV/sfNtUJlAa1/Yk9Ry0
O8nKhDd7yBxT7tEldoA6UjgKjXAWnoUasteIUK13F85SKSZIH9mXhbn+TMNbzeAtU2RVFB244nao
fCDLWuaTdKfuHoFv4yKDjUgjbKOLQqvSc5NdC9XcFyGn+F7j3M++pkVwYSmQ1CcFCrNoHJdftTje
TOiHR+lKLT2wYSs2BOqFGOtKT+l05zj2AzkYdFfBJ19F2kq9qFwAjSPEKbbn1Rbw8A2dyUx3HO8C
7wvngP8lVZA1GVXUumhk5a9XX1PHdMFEwUldXiCEp9IEzcAbjFLwXY+Ka2t3yj4XAQ5KlleqU3BU
QSqaJJUQyjS8XTbNCm+tMt0AlxdCMVChISX8eZbBrxmVnl7Nxg64WNTOKm3zaQlq+XKmmpw6lbYy
7j2oXuV4qQ3j4K2SZSL8ccsPSEZGyrRC6uJ+Tf8tIZpA568Sz66OlU2lXS+tPLgqMQSHVAqKvgCC
PHTRNcP4pqEE7mBPu+oD4G/Q1RpdRe4SYsuLTCj7jVIYJD9QKnfAaVUK+q9rZOqd4YxGWGpS5VNz
v0fbCCExpHqSmT3KE1oLjJBcNyIUKZNJ5lqBMrLimTrxjSr8Ydv5XRZtEay1CFtpCwg+HSZ1sL61
7TUSZms7H3MYuKyMW1YfDhvpv+Zm20xkMs/m00Oz4g+7RVLeLVLyrOmxiZL46YGc/Sn6s1/69UBv
Fidtkh8iOiCIN0DAdXN68dUFXqN1Uz680uF9fzVCCOQo2z1yDTfcgSXQHVQP//UmjGh2Wf+94tJa
CnwXRWpKEOIh5uCTTtbmtdn/emL1Mv76d1qv/nqigJ7u/2z2nSFOZk+mQNDN4bnVkyTubS0CygwG
NHtiLhRhebir92wRVJVY6p+YwOuLQGNraG+kI7gNi4cBTxfBGQ64OnIEkN+rn74tAlIIfHFSi2Bq
A0uUMQEL1IuAaZ0uAhodNt1/AT32zwRcs36nh+J/lovoyTE99wKvm4A5OBRUqWvW3zCb/XT2mqYN
MBHQaDDqxVNvvB45A8qCmrQNmOz2oSaUT19eBZXsIShDoHi12+3R/DUuKLKOwDQHlBRUym60phdP
xxtqmok+LYhcVGb75gKIyEnYSrkAwx7oljkEcdb4wY4LAIw8oD+eKP0069O3RaAqJEqmUqtg2ogR
Ac5yyPTUT8cVsAkQxCEJ1CxCvew92gr0bezWD16Jil73h2T8QVNbGPqLpwFBEd01bQAg9Z7r0eyB
S4p0t5QN6M6AC65FRZwv9/QccIiHHBRIEHOp16V304cvLB0UiqaqZEZofvDiDrAtNoADrYG2Loen
dxEBejQUp6VMwBA1LyxcQ1esZQK2zb0AbSagsvXse3cUgkGTnr6JkyPsJ91jPxl6ZyOg8iGkm/rq
BeGbCLqAnBGgRw8ch3yK9qIbdAzOCsr/CMY9rRIf2CdvCFpDOixUB5TACAsttbb4TljkuANQGDQL
dn76i96tgiN7JpAoIDACcdksggi3WjtiOOB2BCCOAvrh6Z9fAKQqvQrOAKYV2QDyIoeHAU9XweWA
tMG0Ywy1rdSRSK92BMA6Sb9g6gNAEtBSQEIenk7GwDVIKqmiV3jz896tQtOSQ847OnhHHW6O1uRF
Opdmh5YdsOQMoIVPq9QzvyCIKJK2wK0JeibAb8E5PN0KjoVDsLkrcls4PL1zCIidij7PskYAYwjY
EDM9PJ1Lo4vDADBIirE5HHqXRiVYanK7f54/Mo0BvEi61hyzZx2HgI4tSRWixmOKsfbDfXKLLnca
WVtQB4CJuDuIEvHpVnA10syCNe00h2f/toJAB0lO37QQKxZZwhNTP12FoTtAPxfcLPyhfjoEKNrS
Z6O4OAmHaHXiI3s4sAGgunA56tnX1tajLSBSqLI2YBhcG5kiyp5PZ96pDXAmAlomuUQy7fD0LjLQ
VRSeZXeCPiBPyL0IvN1LhwLuEG1aSiqNtfXJCLAC6WqCRoJEMGmPRtA9E90B7HlxZDaBU31D69Eq
YL6ubA6RbLojGAPEh7WpP4+PMA8uVOJaJZ7+bQUcguyFyRxyKBwobE2KoGsLpmheZ5Cz7F1IgBa5
Kjt9g7IhCqgoJ9Tf8bNbMyUFkODkmZtEc/+MQKdlgaw/JPyjbGIQAtb+kGU9PRXAGhA3CW/Q1zK7
riHBILsKZE4pL2su+bLD04kS4VNzoSRHMRQ5137dFLkkGNLHAm7fQgUEzni9GToOEREjNoPFoSgQ
6jz13axPxwIaHNK5E7KJpARcC9zX4ensBZsaK+4CpkPjMXpnC+S2BDJS6tosqoyoh5A8eaXUrqsD
lIVITzSJtj7agnSdzQBwoAshJbPxi888wnAAWw1zEQyVvnkE7nKyVqAPuA/pdElpTr/O/Km0cTYC
TTvCUvp3OoIXkV0Fg1oyrAr7yS928og29QVSCmD/Gyvp3yrQdVj2ziRWAbghWeXaLQrv34oRyDOy
Fehy3HiM+jju0+lgYqiyO4L7M9801aQmadrJIlDVwy9ysWqq3H2aPnGsrBFQdnVc2NMw8mor6DoE
ewB70hHJ1qcQol9u0YBXWJ/YEtlUQgDAN/TpOdba2luBgiMJdwAaSEwennrZe2QLEG8biNyfr4Io
LJAvU0W+6DjLU4dgU37BEGDQNodH72AYuoDVyjoEUkXIGUA3acLBTtAsMuuC0SnAmYenf7aA0Jf0
1cECgsz1EMJ0bQudoBmIsujUZSEZ9/TznvkFKOX1uS2xI7hAkVWkjtKckZ1VOKB0bcoM+rB3IQKF
oSbD8+fzJ6OmovzEf91jAZwKy4vCW4NZ7J0r4DgXSoBydyaiZbKEOloW9VbvuAIyKMQGGhdsiGqH
5/CB/+hY+Ae/9MR8GaM98HjgvPiL9CVqzGu/cCR9PP95Q/i4fKTRIZSW1i8KuYj6s39SYv7dQm4e
AEcnPzwCkA6f0/zzZoLPP7r1WcdZHf/ywl8k8+TBQ1AcwkzZvObtfA1zhn6f9/P1/JSOQ9CCZf58
k2cqF0/f/28GfrmR6AkjqDX/E7v65biJjxJN+4UP1AHpF04CuvPM0+PUxddIx2ZiYdmRx/PQ/xEl
G7/11jXWW3rsKIyS+WN0fEvx1jV0WH5k9H4eMv9hl7UGP7BUZAefLEL0T5LF6cg16FV65EaM5U30
4804gkJ43172GlUq+ylnrLr/2Po+G8iy7MjniyhZtl+5AUHKjvy64ozklrx8nHstA2xoHLIvfBmG
/iby2zuyhkJKD7159OcdL4LuPKGI9MhR3jYLdFo4M2WHffvcN9W4H+mBGWD3EJTHVzy4vRpRJTv0
dbRDWKK7zDVERXbsm7m/aXkP6m8C+yE/blKG883jcaTDYV4DKuSHTtP5g7dLF1nWsummWC89vv+A
SPq8Ta2tS8DyQ3MWpFHWsmy9LqzKj52mPv/Hsd9a9Lpu+TdGj3ZJd2hREZYeOtpkHeNuCmyyI98u
7pNuG3ZgV6KCKT/0ft4+t5qimPzA+ZuL+TpOPb99rDfIvL8x/tUiSRctT4Uai6hl/Y3BbxaF/9A6
xhhcFEf+xuDfoyQ4jnRwKbRd0I5/IYL7Pwuyb1GU8t6M50nESdnenHVKX/rdDx8wmQfdvV9z9GSH
f+f57RWvSS/SwwYhEUn7VgOfRmT3pYdOFsuuesEhYS478PvFZoNayX7euSbQj1kkpGWHv/Oix8Wb
y/TZ2VZn92SH/xjtXjHEBo/3dz7guSE2jGnZ4T+x+guEylshBX0NRM5PfuyifatEf0yg02TH/ZzN
veMowqcAWxXJOdlhvyySNSfbcaDDyHXaS3pkn5tNx7ybHLvs0F/nnDv0YW5vzabGLz34Is3efHnp
5anrkr6SHt9PHyL6RrYit6YEIz12GaFQujy+5OHbrLN4vx75pUzTEyfuef7pqIfy0j9rJ9fEbzyE
i3ny7/8DAAD//w==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389CD43D-62F3-4F05-B193-A66C56B59F3C}">
          <cx:tx>
            <cx:txData>
              <cx:f>_xlchart.v1.12</cx:f>
              <cx:v>Profit</cx:v>
            </cx:txData>
          </cx:tx>
          <cx:dataLabels pos="inEnd">
            <cx:numFmt formatCode="$ #.000 &quot;K&quot;" sourceLinked="0"/>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id-ID" b="1">
                  <a:solidFill>
                    <a:schemeClr val="bg1"/>
                  </a:solidFill>
                </a:endParaRPr>
              </a:p>
            </cx:txPr>
            <cx:visibility seriesName="0" categoryName="0" value="1"/>
            <cx:separator>, </cx:separator>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id-ID">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id-ID">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CC85F0FF-AF95-4EC7-9005-CDAEFC0CE02C}">
          <cx:tx>
            <cx:txData>
              <cx:f>_xlchart.v5.9</cx:f>
              <cx:v>Sales</cx:v>
            </cx:txData>
          </cx:tx>
          <cx:dataId val="0"/>
          <cx:layoutPr>
            <cx:geography cultureLanguage="en-US" cultureRegion="US" attribution="Powered by Bing">
              <cx:geoCache provider="{E9337A44-BEBE-4D9F-B70C-5C5E7DAFC167}">
                <cx:binary>5H1pc9u40u5fSeXzpQcgQCynzrxVQ2qxbEvekzhfWIrtkOBOAlx//W15lTnKxKeO37qlupokU7EE
sckH3f30gwby79vuX7fJ/br61KVJpv912/35OTSm+Ncff+jb8D5d64NU3Va5zn+ag9s8/SP/+VPd
3v9xV61blQV/2AjTP27DdWXuu8//82/4tuA+P8lv10bl2Xl9X/UX97pOjP6H93a+9Wl9l6psorSp
1K3Bf37+K1n/WKfrz5/uM6NMf9UX939+fvOhz5/+GH/V3y77KQHLTH0HY4l9wBmjNkMSPbzI509J
ngVPb1uCHQiKCLGRLR9fz9derVMY/w6DHsxZ391V91rDDT38f2vgG+vh5yefP93mdWY2Dy2A5/fn
5+tMmfu7T5dmbe71509K597jB7x8cwvXlw/3/Mfbx/4//x79AJ7C6CdbyIwf2e/e+hswV/fdGmz7
MFjwAWVEUIHxIyz4LSxSHhAARXL+BIt4vvYjLL81ZzcoT8NGkFx920tITqv7IM+en8t/7yqUHEgi
mGCEvbjCtqtgGx04DiBGAKzHifAIxu8N2Y3G87gRHKcXewnHKq9M+GmyjnPzgfGL8gMKnoIEJrtB
QQg8SRLbxi/vb2PzXqt2I/R29Ain1WQvcfqriteZ/tBgRg+ElAIR7DxiAMFq23GkfUCJxA44z2Ow
c976z3ss2o3P68gRNn/tpw/N7/MqUB/oPpD+GRW2oHJ3nhEE3IsSTtETNEAPtt3nHQbtRuZl4AiY
+V976jRqyLOPBIYe2JuoJTB99Bn+1mcwxgfA2xzJHPbgNPgtMH9VvzVoNzAvA0fA/PV9L4FZ3bef
bvIqfn46H0ADbKAB0qYbTvzwApfYjmbcOWDwjsOekWPP135kA++xaDc0ryNH2Kxu9hKbpcqye/2x
dIAdEIhlkE6e4hW4xTY4kh5gKQgCz3qLyrts2Q3L1tARLsvVXuIyuU/W7bq6f35C/73PEHmAkODM
Jk8MQL6FBXyGArGmBANR2LxGDOA9Fu0G53XkCJvJdC+xWSSJynL1gaUmRQfYppg6Dnp89iN2JuQB
plD0OOIVu20K8B6LdmPzOnKEzWI/NQBvnaifeZV9KEHjB7ZDGZP4SZ8ZBTSM5QHD3OaYPhU4z177
mG3eZ9NufLbHjhDy/tpL73lW0j7lPz95eVKnPz4UK3EgEeVQitJReOMHCDNbgqLz6GLw/rYL/adm
7YZr97eMgJt4ewHcPyuAj8/uMS29+eR/Kn7KAwcRhwNZewsYyGsIC0Ixeop5wL63ARspkr+2ZzdS
o+FvbmE/5M5juOX6Nu6fH8sHUAR+4Nic2MAD3mIhnANbcI5A5tnpPO8xZTcMryNHTnK8n3waIlpe
re/yDwQFIpoUwAzoU60zzj7IOXAg4hE20gXeY8puUF5HjkDxTvcicr2xGlZsvByKnFujbmvzcbhQ
fOBwBzuEOI816AgXDqs6BGQdbI+I9Dut+RU0W7fy5j7hNq/2Ep2r+00Jqu8/stZxYMUMVmWQeCpB
odLcLkFhRY1QAqTuecVtVIm+y6TdAG0NHcFztZ+V6GmoPjCaQaVDQWUGgYDvVG4EeA2SUOj8Yq3g
d9bsBuVx1AiP08O9dJcZJBh1t/64QGaLA0c6DrbJSBEALKjghNog1jyrbNsM7B2W7IbjZeAIkdl+
1pyXef2/sapGYUUGBEyH80fONVafYVXNJgiUNjYqZd5rz25w3o4eIXQ52UufWSqtN7+KQn2c32za
NmxQ1F40mbH7gCrggAxN7SfiNhKh32nUbpTeDB6BtLzcS5AWd+vwIzMNPYBSH3HQ1XZqahhTwEcS
qGpG2f+3huyG5GnYCIzFfnrMIrtT6w9dTJMHoJ9JLp8UTjn2FgYlJhaIySc6PQpq7zDoF7A838kY
mP2kY4/h2VtXOYjQH8gCCHTWICKp/dztBNXkG8qMoIEAlqBh0fPRnUbR7P127YZpPH6E1uV+aGZv
rIbKcxOm87r6yKwjDgjj0KUBwtjDa1TabBo5OAcxwHnSOUc4vcei3Qi9jnxzl3CT+6kKLPL2A/2H
2geIU+ZwSl/I8rb/SAI6J0IMo6f3R7j8zprdmDyOGuGx+Gsv8//xR7c8CShfKDRngnD58MJvI5oE
TxIgMYP6/EKwt8ub39uzG5PncSNUjveTlS3XVZ+ss7sP5M0gaG5kZmfEADiD0h9Dx418areBDLSN
x3ss2Y3I68gRJsv9JGcnea30B9MzdCAFZBThjPK+xJD3sYAuqCfiNuJl77JlNyxbQ0e4nOxnBNs0
Bx3dV/q+f565//2azKY1gABpdsjufM+hioESFLY/PAYxOcLnfTbtBmh77Aih1dFe5pjlWmUfqDNT
B3TkTQvgVgrZTvpMHtgYNBxgBo/ojMD5rTm7cXkaNoJkuZ/dNJtJdrhOCx2qj2x3gp0CTEADIGjJ
O/kY3yzfQDcUuNbj+yMR4N1m7YZoNHwE1Wo/peflWuv1bVjre2P0B4Y4+wC6Z6DBmT/pzCOiBlAx
BE0CRIxaAN5tz26MRsNHGC33MwddhLAh69NCfyxng8VOZgtbPheVctQgsPEmDIttm27oh9eIu73X
qt1AvR09wulisZ+ZSN2GKlh/5N4o2OIBPiSh+ekRgxFG0MQBDgYK3EaH27xGFejyHRbtxud15Aib
5Z5ik2fmQ8VP2CEF4cvBEjZxPLxGJBsjWCugsATHNm1rb4qe35vyC0yeB44hudpLd1nd/6jWOl4/
P50PINYQsqBlkwAJeCEA29wN+s+gINrs7dy9I+o9Fu2G5nXkCJvVfjK4M2jg0H3SrD+06xYKHyEZ
KAKbsnTzGvkM5weCCLFRdx7DGYS7bc95r1W7MXo7eoTT2X5Sg9V9s/7IxgHYUUAcRqH6eUVg24Mw
ZrDC5gBte2rDAV63jdDv7dmNzfO4ESqrL3sa2dpPy/tO3X7g2ieB3gEbQhumT7Ft5DsYsQOMBOgK
4m+YvMeaX+HyOnaMzXI/sXnYL/2/sNgGLZsElp5fPGfU28FhvwcocYKxJ/xGVO1xz/N77PoFUqP7
GqPl7SVap3ECHQQfejIH4AQt6LCs85iCEHjLdoST0DANboTQc48OSNrbEe49Fu1G6HXkCJvT473E
5tqsw+dn899zt03mAcEA5JsnYEaLoA87czmI1jYbec7v7NiNxuOoERLX+8mkv9xXKdQGHwcGpbDy
6djw3yjLQAc0YzaTDBLNw8t5vujjvqh3WLIbjpeBI0S+7CkiCg4U+FDuTCAuwUoa2nRsPLzGyIgD
BsRZ0Oc9BWNk3mHRL6B5GTnGZj8589c16NJZYD70EBs4LwVOqHG4+EVn58MhNnAmxHOPx4ijvc+m
3fhsjx0h9HVPEbrX5tOXl2n3mH4/IMWAi1AbMAI/eniNKJpAsOeTcKDQr+Xpdur/+l6zfoHT2+Fj
qPaz1Pmq9G2eafWxoieD7OIQODzt8fWWocHOadjQBu3tcncP+7tM+gVEr3czhmc/Zc+vfQ4n3QXP
Sfq/9yHoiQJMgAL84tAhkNfgtC4MCgJ6Qu/52o8E4R0G/QKa5zsZA3Pz/4Y8//rQu5dzASdrs54+
HCi4de7dP7/7cO9wyuFo6FMFshO+xwi1uPvzsxCbI9JezincfMeb0uX10IbxmPu1Nn9+tuC8CNh8
QOHYL8ox45JB7dNC1Hp8C3IbcwRsmacISPrnT9mm4oSjDkFUJfADLglsbIDTqIC4Q4Pkw1vQrgVp
0UGMObDjxAa97/kGz/Kkh2PkXp7G098/ZXV6lqvM6D8/wzrv50/F4+c2t+dQuTn+BcPBiXCeBfSB
MwTv364vYIJvPv5/4qgJIzzI8rBnffjNRCYrJqwgbe12Q5p7Ha9SMyvK/izJ7aH1krDxoM6TXuaj
YhY1KovcgQz4m6/qNHSzLGaekqi97wyzJgK+3BM+id0kMGeZsCy3qpPv1KrEhNSqmGWB1POeoGBa
dZL1LjxEdeinjnMZmTY76TozrJLIMa0rajQc8lL71POjtDqCDsJ4Uud+51o8CV0TVqVLJKuOu7KK
XJaSxLU6J5q3YJztkooVCz4of5FblbnIZECPKq2+R7y0vqkkta6CMmMuLbtsXks7mBZBQdxC6OJ0
6LSYpJ0+b0Rw51gx3KQPd4pD+5zafTyTMg4nvUMsNwoyM0dB/LOoiGpdJE0+ydBgpk6hhpldmmJW
DnD1sLHPGemQq7hZmrwkbm3b5wqLK7+pl9iXmRt22WVbDvika4vITeKscW3Rbv5IT/I+PaGi+Oan
xvYGbLqjuA++S+YvWJk3bkLIedzH30uniVye55ddZA03cZKhSUHCcBKLop7VqG88pTIPpuBVR/yp
zyPmxj7bmFC6zIGvlmVH5nzg6JTEljUzTZxfBlomX/K+pl9wR7I5yZLCKwOfzBgWnZsZU7ohSn/q
oTiDRdDh0KfWkaF9uc4prq4KaRo3VL5NPFIk01bYxVnSOoe+GIQrHFOe9k1YfaOxuGJa5fO8q9Qc
6z44YX7MpwOX+FCWTEyrRFwnQ2GVLiXtdUD94IimueYeD3R6bku/vrVQWWUeLxE5N3ZCVqkqQzxp
7bATbh6WwzQJs0ti4W5KqqwKJ3ZOLnRi5EwLP5sQEjLPB89xI9WoSZhYjdekXSnnVUmKeBEUGLuB
6nM3wo5wjWhYvrJxVx8HgWXqWVtZzjWnrTqmKUPfKdz4RPdGeamKbDVx4FnmMywqv3JJ16Pjti8d
s8gj5LiOE5n+p5U5gzUXVZ77P3vJ22ViVyR0g4zG04QrUrk4CbwijfDl9pGjb0LEbV70lQrCp8Ne
X/76P1d5Cr8eziB9/eHmrNjXv8Fa5uMhs//4KTg6bZOi9PhDm0D/8l2vp51uouvL0aejcP14LO1z
qPtP3nxfoAfqA5H514F++4SR11D/OOop1G+2ymA4CRVis23DCYGbzs2nUA/H1hxQaM6ASY8ewj0k
ladYv+mIxhwO64QyRkob2gNeY70N+id8IRewQ5dwaDD8j2I9XGM71MMBEQxDn5VgsL4N2xUp5Jvt
UG8GkhdlXXerrCVy2rR+WLg5iXjsxbxtzpnl9EdR12TxFKHY3JicNtcx1V3papmVX7ee3q7MA4XB
2BrYV2xzDou9cK4f21i7lXho1hexDOtmZZcZXgXxkPluzXMWel1jcuk2La1veFNYyq1SYUqvjKo4
cP1Bc+rBeld2J41Bp/AdYT2xkwRfD44l8Lxnjn+Pe/Ds2T9bbNMdFjPOhASizJGwR6mSKh4Ctr1Z
kc4JggnrhuS6oXCG18zwPnfcpu9wNFHcF+7AWa/cPkZknjZVjydVk5u7sNMae8oqnImG85gb16Qh
alxeOXEwDfIoPItreZRqGeoJNGvLLzosj2OIkN1UaYstVRU26fyf7+rvMHAgJxyAYDA34FCLtzDw
3gpaq0j0KjO+/JIHUOi5NLZhahRZ3Z21XSUvCx8n3/75spu5tkU7EMecY9g1K2Fv5uaPjVlb6Duo
C2ihg2yViQGvcBzWq0xXnhJ+CEXdi5vumGjgPn+7kkQ29BYKaHODQvXtlYqM9kNZhflKFIiuyzav
krlvRG+7cRFOUVkng0dQL3IvIk6b/m7SbCbF2xuFiQKqH910QEJ0GF0e9qCoMMhSteJl7KzTqHbW
MWxdTubOkOopgwDv9gign7dJ2dpuGef83iRSL1rZ05OOkQp5pI3y2It4ll6TqrDJJBR9f19YTTFB
1pByz5E5rQ6h+htq95+fHv47UEBRIWzAScI27JihENO2gUKsdjLH8a0lrv10rSqjAxdbscmoS/o+
C47aUMU/AiGLk24owxnLaac8Gzf8p+HDkHt9GHCP5lFzryrC7xqnCDl0zf4TxNT5G8ibcwoI3xy7
AmcZOnzDcremE6uEQlVoyDKiZeFLMTEyHOad6YgE4lLXXtWV6LxJe6d2wzDkXoWzubarYp7Qwvbi
pEwvisRJO5cnbfC1jdJ80Wtj3MIpi2umYzHxy8z36jyKlKsMiVrXj3S2agtLn5bWQKZBgGXkWoOf
pZ7dhOmhw0xyYUfBWdBnpHOTmpcr45dXxk4tMmGNDQ9S9TbEBloPg4taEZ0koSNufFTTo5AJfDIE
XSO9FoU0hcNIerWwRNWnbtuLYYJbx5oMUXdb6NJc1sjiodumhs98XdYL6tv2FTCeNp773MLKHcLY
/wHVf9W4Kiut73XK00lRaHsR51mxwKVM7lRTMPB7ksaXSvodd5uSBkdAUmqvh+cwx3CYxGnZpt2U
tlU5w7jDzTRxOA68pg1E6TV26E9TTapJXcjT0LcCNME4N4eQauzWyxCQTGF48q1LUXhsV7K4dIhx
gHJHlj3TLB3WguXVVKMuGmZNLIKZ1XVobeuk/amDonC8wTaodrPAboJZZ6IcnKNtp33Q1GJW5X44
SQxJDzP4qCsZrXJ40GnD3UhHkeVxv+XAiZ1ucKlJfI8YK0vnFYunAa17dN4STOHsqgolbgQzycyI
aaFA6QjvTlg8DIl/XrelSVO3V0mfVXehH9r2cKNbq+NQFMgKQnl+a/dpZICi1aauC7QysUnj7kiq
cpg3sjb+Iq2UKtzITvJLxC2yiHpCaq8GDHy3L5HsAK5UiEnm+5APTRK35ZTFbYC8KjHYPw1LxHh+
GPe8hdqjS6Q5YdoQmFGtn2PdejXkwhmzwsg/bcB1WOCVohAw4Uis01mWqEq6SQnJy592jWKe5UM3
nOP2Psqol2s/Tb1Q1q0/axOepFPtAyuYOVmQDp4YHIiYmR3T2kvDykrcBhi6PtPKStNpHijx06ob
rtAE5baZKypqsXIsP/CPMsINdyIv63Q59IcaQXQLodQKeTr1dTOUM1npTM36hKX9IdI6LTzH7hPl
8c7pk3mlSmV5AKv91SrSAQNNZ3E6gd/IOk0iZGl45Fn2NUpTmS5IJU0yjUPDLobaEDKLrNzGx2Eb
ap65PLRDM/erpsguIRmToygY7HhWF2DBNDdJMEwF7gbpiagv2mUqepjaFrhKNfExro8q4jjJBEqf
oJ7wrAE4FdfAT7IhIsN9EkMtOhFgQDohfRqWC4wUPQwUh/rYjuOSTFSu/MlQ+7HjWm1VyLPIbyPq
EVVGg5sW0WAdIz+hM1z4gQPmSl5McR8O+SJUuA2msaRh624+52KpZAbTJyCl17XKGlzTKet7lfV5
b7kK/Mhe4SFTg3JFQy1y1SetXa9YIXuoUGVplk6dQUoKNI9hgEzhQP+Zr0Kc3Qw4ycKjsk+TbqZb
Z1DH2ATmika2s3Y6P/VdgWHyzuqs42Sq2aDA+BpH6SQhZaw90fpThVV5k7QtMIsoiJpL7bD2R1GF
5LDhbeBPRewg281AJyAzJ8mjbpZVDV4NXUHouTYOvsLGgk+0zNLCM7jn3bSx00gdVp1tt4sMqj77
VFlcfslQuZmcUVTqOU90qM+6nhrhobIFbMI2A8NyDUH3GDKY/AIb32B2pxAlqwm0i3b5wmjp22dR
VcfxhS0ySRcdjdp6aTqzIZ9h3505scW6ad6mcOk8H4bG7ezUDHMU883Nb0xvIT6BXUWKV9TJ4C7q
0oFHFcZ5PHgybsB1iiSI1XlWcXD5qgZWEMB7EFNtk4WnJaZ9lbmkCBHA3VZdvUytsNCuQnXZzToE
mtG0b0p7EzTAmTy4IwggncQbnmyy9AvU2PJINEpBYR06McyLPmDrNiNgRldF/QUxHdLHAdDc6Dgv
sji6FJAt5jpDeFXKoLyhyGZQzdNQ2Ue5CGR97Id50Ez6ipctENyezAsbHquHeNnfxknsnHW1Rvlh
CdpC/LVlaaAPU99Kf/aD3MQQVSZQZoNQQKbK7kM9K1gqv1rIT2dpWwSlC/VyOe2rNrxQudHHMo0j
Z+LYlR1A2IOzvdwmtOWXKrKaYJrYGbjJYPlELmiW4/I+hYDcHwkMU2rabiL2NHIseKJdMzRTSDJt
eYyr2oayXiamgUxLGgTUu4y+V7KRV1YPNP1okKbCd0ZnvXZTjHmzUK0NX9WlOBw82gYsWBQAS+tZ
sWSzIW8as+x6nlxGjS5dwfUhTbvGORxaBuDECOthXiRQ7S8z1tETyyCaT8MyS5vjoG+L0BOOTsMr
YCL6DskMwgiETt24cahb7cq2ESVkgb68TIISq284H4ho3AEYWH9dGGJJ+DLtV9OQW3FwZPlF+yMM
EKgVCdcsXoAUh887bfnDvKpLraZqqGGSKttE5KyLk8FZpaxIErcsGsSWFIe083pgN3rahgWg1opM
BW418BRih9bJFHSfrpo0iS2q+SBKmP0x7QI+6f0eac8vNCu/tk6Pr6KwgrkGmU5+gbme6rNMZhgC
rF3IaCbSkLVuV98EfeVYtssSnFw4dla2k9YJDF1SPxHNRelrWUFyhxk9LRQBNKFw6LsTRUycn/Cq
CMmZ3aGELfwul3BfXWcFy7iyinaSah9iBrCx2iyTxAf7KxkHMx0K0OvaDqFFX1Lw+54xrlzqhxya
s4CVPonUT5XHo9i6rWVsSxv/XyopQBSgyHnh73+TzF//pYNXHeVxzJOOAotR0OXN4IwLSWE7BYjS
LzoKHIrNMLRKMKhFHhQWKFefNXMGTUZQpECJgmzgNBwqmWfNnIDEAp1iIHATLgWcNvef6ChwyNbb
mg6OfoBfBAGxhTO6wNJRzVyq0oaqoaYLJxHCqx2rWVWZaeaDH3ZH4Kjg/lYe9V7etv2dA7rkiRPT
MoBUiduLPK+RW+vCWgO1QssYJPoVaB/kikFpEbisYNkk0JSvwqTRFz1I7FepdpJ5XDdqkQYMf88L
X0yTiEdHIKtMTa/LHw3Q28MOqgMoTiKo2V1dF8MtKmLLU37AbM/vYvsSFO/4SGZJduxzksxrokF9
NNkyd2zlAfdMJ1aUhke40ZC8VAokMLUYmdhWwI/Ssi4S10+607wQCcQ0IU96HWw0ZtbZ551VyxVX
MVriXqFlT3qrcZuclDNoLk/mOLeDbxuasoLIdYY7Vi99G18NCAgIZj4Q+pJKy0VlQX5CWbmpZHrm
CdxktlellTmTPaYujoBjwIpJp90qUfXcSVBx17ZwEVLBGkOpgMNkdR5flzSC3NUlNJoXaRcdSijl
Ji1t0wniPQYKYddfc6H8U1OH7bnJ1XAr+7b/llU1OQ9i0R+SPqpWjETdOZxdpDxk22pW+k59jDpW
/khJ3U2aLOCzokmaOccx3EbQdaCcZMlhkz0U8rS+syRxVeX0HpHFsZ0FUJZZ3bRWCXJjlGcT7fjL
NC5SqOusRRLzeBKU+fCVNlU5L8vG+RnIKHd1ZNSxYbSdw+quv7DTMD3DAx/smbSi+CjstW9NyRDV
xwXtoy9Br+QNL1k6jRQrjvyCtZdF05ZX0qdqOcAS0LKFAqtxa1im+Oobqk+iGiWXNKfFPAWpTrpt
maNDp0t45Mab9YSh52oZBHSY9ZxDtrAKwS8gWeEGNP9SQMlEmhPWKnQmK5greWCY70UDTW7rritW
PmPJYd/V5JiZIpmnBVM3teDqW1mEeJUFhXOeimQ47IBerSB5kWO7dfLDqs6DU0NzfRUNRHpdqpNF
atWLIvNb35WZI0A7LOybDM7+WpYBhXSHk+IwihKaummsk1lLQ+c0KdpjO2wpTMeyOrSQmdZhAH14
tUC923cxntqFz9clae+dsksXQV80btqnziIvfTrjUDhNep7ZXwiNb/uWFIFnBdS+4SK7yhsyfNG6
6OcDytB5HjKWuR0UvkeOpREUhMAwV2GDHey1FivXkKqjMx7EZQIrF0TeKl+E86yBQcGgkmtQMVKv
IVY1RU2cHkcBgNgSohasTqCcoEl6yYk2P+BEp6ZyTYyvoCNnAVyTHeVtOc8ywbyB8TRzVRLF5wRv
sqqfHLK+NUfMH7IFjdN8oos6dmsIlqDxSrXgwE1nvSLlhGvTQcrsootCI3o/dCXU13EUekPYx25U
OPE3jqzummeFdV7YsD4IgHLkVmFsT0qGizOr6qBmZOVxWTUi8qScOSZK575u0RJ2KSTzMjlvfL/5
ZvltPokZwecRCshhBgdQaC9pUbPKUFPdEtODJRRNWtTxeY5boPwJri0gOkR8A721BKECDYlyW9Be
p9nQB6eDzuO5BUuGoLz2Dmg8TcegfrPa3A38flpng9bukNe1mEjZXAdDTzdra7KYJFVQQpjTKgGZ
Jh2Oc6srlz0scU4xtr5FdlwJNwhA5FGJ5C5EAOTJKmNeYqmvsWjRIkEaTXMUla4dxfmPhIXDsZ+H
8txJBVto7XSpO8DK0LkyVjzhHBbeskKvWcS7OSz6iDME4oeB9RyCVo3IESyapkMCy30Jm6Ykl18k
ZI3VQMPwayWoOkmH5rscDDuEjDh4faSblQ6ogqnURic6YplnekuepDWtzkzkl8sIteUXy1fJSsdp
MQWRIJhhmQeTAaTeqaNL8jWGiuaQwSrBtPJFPgu7yL4feFAvW0cWa0rKTXKpB/otTBN1bUDiS1ym
YjkjkQzmNQhM07wPgBljPzzDWEEQlxRU8aDsLlENjz4LnWHS96aY6s4Wx/Av/TjRpEvy8JTwqIWJ
hltPWtQpAdl6mPcBqeeZ6swilkNxndT+XOEimsa9P5zFIGtMi6ZBhdsbNERebYEi6QTdbLMIusJN
YB9JHMTf29KOYdmPCbfBkG4VuPix9u3iEOTpLnfjspI3MWNqkmYt+pb4lX8IkSlc+Mae9DZzzoY6
sm4LytFRYYQ1SwOuT7HKkoVDLX/GaKDPk74V10Er/BlGJboMG4Xgcty3vL632IyEvFpVffkj00N/
i4Yawn9dmUG7SUcDUJdaPAFaT1xbW8dOhuzGuFmlYN2lzlsnhfo+q5GCiKbQOXRZV5D7oyi4qh0g
Im5Ul0nvZUSa8zIok8M8BJd2u4LHsTvoqgWlwxflT1nBqmWThCDud611oux02ossPWtA2Dk0Tn3j
VE7gQqwtQ1hqb+sfsWE3jgrXyK9/8mS4EXl3keEh9ayhLeB6ZbqoMt5Pq1Jd2WVQHIGsy6+aIra/
xFGb3YL+0X2tfBjYZFC3r5nqTRUfFVD1ovqoKHXZmHnCunJgS6BaWcBc0F+QA7VhbuiU5So86aBD
YlK3XS3OSlP27Jtm/s9a9UQcJk0LwFl9aBczCyo8z8/RvO6B9czTsMiXqiit/KaAAArcSzYT3Pnx
rISF8vRIWMD6dRvZEyB58TEGefYIzqbiNw6InN8R94PozO/C5JiHDq6u6nAI/XkyQLGUeZ1uh1y7
gXGiOwHLOda1U/rd/2Xvy5brRLJ2nyhPkOQA3MKeNNqWLFeVbwir7CITEnJg5unPh6X6u6w6x46+
/zu6W2FpS0AOK9f6hoU4UjWVXW6JbuyVBz176Ei0nkNmu9Mk+9/6pJrzsFTmEK2YyaHivy0kni9S
u6RY22G8xyeXU2YSpJNGXevAbyFDAGAXERBLTYVThiQTuSAXeeo2ZY5Kxsk1ThDyqIiubpfE0KLq
6Ho/qcrfB8zm9QbVxKD0/IU32XodMknynpPxTLtlzbtxT7fYFo85VGPhRuurpjw1oK0Oky2HS2oY
Lxqf6nMP1X+xlvxDu4GWqj2prjZeDVdjWZbXoY319RCBoKfGAAmg7laVcjisVeI/j0yaIgVyd9Z+
0qca2MoRiHB5DNrY41xyt4CKb3CQoWwsBKb5MkYuzgcTt2cRldFffCyRRrvG6UXnINroV5l2Mv2t
j8Yu6f8c+U6qPJWeI+MogC/o1rzwH/9bxP1C9xRDfoSy5v9fxb14a358R+KuKHr9xddSLkNRtr/2
S4BaRM8vdCv+n1IOHb6gjAKbCnYM1rfvVd7flPj+Dh6cXPgxiDsRJf+hxNFKJEOLF5Rx0Yv66b+i
xGH7/qGU4+CJUSmC9kxi6DQ4ZXup9w/iCOyt6+WSxLdbJHi1nXVfrUN5sHGEFLC/IwPPjq5NzJBP
qcDxnnK2/UFiI2kRa3rpwU/flihDj6sn7alakTAlduvvbNVdVGDjdern5MBNJm/woljy6LveofN5
RW4GndLcQR7yOKVueaoBFncI+DU5U+dt3va1L2Tfr+ArNgr1kNddnk0lO9c+Kwvc95IrUV0are4k
gyAqzrjLlS8/zJt/t/T2kGAcc946evE9xExQIDRFYuQ15eWhHJvsgEjxdRR0Pow19h946roIrFvv
ylABQhuiwzJFfyoide5NT45lXdPTGm3bWVgUs4A4z1CpdL9l61Qfe9fow2b40SzhXWhWjp3eDF9C
PLCTSdq0cMKFC2slrt9SRFCAL4ehS7PL2o/6IamUPQBw2y44QMB42bXMZ+emSzXU78KaRYXvm+3Y
ek0hlsqg1IocO6pIsEOliUC5OC7I701/3ejkTtGsBNXRPmRROx+HMjln7XhxfG5QwMZdvmY2FJyB
nIrL6Ex0TQuh1k9imNZiGvaHcM1wGEZWHsw6An0URB5NOj6Dmj+wZWmvXUf1jQsalV0MLHhLTkQb
dxKb7w5jg0ir0VUl90JesjK7HtY9o2ticARbST6tTNucRaM49qilc9SSyynmVZYTEJRXsVX1x6R2
21VP0wm54uxP/ULFCdnBeuiXiAOyFzIXKVKHUfLcM8mPGa0/u8XxG0/SK2Su4CAFEvoRGUDOTHVW
bEzyzDt/MIYcm9p/tL38lC7bbR2DE6smyU+k00h4o02dE9d+2UT9ufYDP9e2DMWMM/0Ygaa79nH2
jW+kPgxTJg5YEx9Nv+Ry3vGNUH3IbG1PY9WsRVyVpmgQmKeUAjvtkfXQQVz5uKafV77Rogn9zUKa
Z+ThQFhV6lCw1utlp5mKbevSnBisBSgMUZhUjl/UxscjR41YRAbfa2j4nfRDe2iSpTzIrp+K3q7+
TFPMoEX7tJOEUPBUsvopxLK66yLVnlj6DMlhdA3I0hfCSfLRcNr2xSgVPyRG64cWdEnR9TLK60at
Z6ez8DHqlvRAk6x52OAWOfT9dof3YJtTWjfzMS4VkOBmbIFVR8mxW2iVDzGJ3msZtmO0Ne2R9qkC
ToQiCRx1nVuI7a5oHMpCV+l0iePqahBTfNOTaDwQJORPo2AYRTAih5jXSSGrbD5AnODzSFhd9KKO
nnAkR/lAqMTO9dtpUEglsnGjAGub7rEhbH1fujG6pgN4G3ChUmnUoI06SpfOh2VoJVINaH3Y2jcn
3Op4m5CO4YPkFm/1MmfbyHvCm2c9gYKsu9RcTT6pUDZO5JBsGE+39eKSKFPnmkV/LaVKD8tsxbWb
NhA9cniMUn01ori9TrcdYQ3iQZa1P84RAwSeIb3dUCkeOF+GPPYZ3kphHjT4lZKO783YDXlUa8h5
NPnW8m09mbDdhCG51TM+DwbvPMsVeQzvulNSkVC0oXdAoac+30vEnHL9xVukXVW6PfY2Xi7JBAYH
IAvJ53QcChh/12OsbXwInceSqmS4W+PkNLbxlwwivzzVNYPorxePZayqok2y4wh2LMJWOy/cf5tA
SufJtpb3ItTsHBlKr8vUNKfaxBOqFNA169C4w5y16UWx6J018WcpgbZUvL5CSfgpnXvQ0VoOhVmZ
vEKS331EZfobqpAZ3HzyTap5LqZSD8VcmY8xHW8SPoR7l8bX2oY2F9aaO5PIvIvCe6MgXCyZSovS
+79CGKODzniZi220Z85HfSjFWh/9PJhbEIDhzBeUtYKV2cXUXd4z9Tlb0+zjyteLNR292WQ9nqZ4
9achNdNhSXHFbts+gjfW7/tG3tYUh9BCoMFt5gz7mVbmFEYh8qgVj65p1UEOXt+svr+qAgr2CdAG
cucxzo3C8aJaL/8wzfL7XI7jJVmTr3aMIRCtjAJNMMznpVvIqepKUSTtlL0bzPQ+qiBz8JzvNz7f
oYwoi0HErmjLB1tvyCqlPi0e6lsENHNFFfltzKCg9WT5yjRyS2bG8SqdtoBYo0EtgGC/IP7qazUB
X6sIotycElGMIW3z1MTsrDcmTlUys1NsHCsW7ui5Surf5kmLq42kH1dwVT3qyNyR6i9GXHJtOlOe
IEuGysBJehI2SY+Ut9E1JEhxbjlO8g1R9RQg/znM6bqxDpBB3w1PXA9l32DNEp91F1RqmrtiAcRm
509DObUJtqKXfQ3CBquvTd+VImSz29nsZt9ktm5Fzy4+tnqiReJkXD6xEbSfbICJhD6tUOtbRG+g
pZubdZN3cSkeGG8TGf6w09JtHajtqYfCu7Zpmoi8q40myuRgvrcQ/pcjeSE1XtLrP5HTDWF9+Fbp
/zjjvmfJ/KfJ9Zu3bv2HJ4n333vNraX8P1kChQPMVxBn7Q6Cv3NrtAn729gIFQJybOTPr6k1OlAx
UKVofPz6yp1XioSi2yiL0XonowDkM7yl77+hSNiProL9injFPOSmSKzxRvOdcPkhrTa0Dh1YdfEt
peUwZkBYuSMoEN2kt09CjK75AhOA6E+dX/sVmWC8CLUUxJbRc9UF3pECIbtJrjMl1vHQZKTzFwRS
099BpeXImttmEe5ZNEO92AMBwIxgXUG/Rr8lCwTqD0ahJv6SpsKVf7KWeXlfSQ16AbQutJSm4E6E
9p2iEXwGh8qI0EAMC7SlvaUAF3HLVdvS9SZuWVf/RfrJ4nf+US/9P4SJPyov8YowqF8BcUmOsxej
Hr1hkRLa6lFJlX4DEooc5zK03PCL4VMfksvWV4Oei007vMjRRKWOy18oE3cPyT+Uibg+tIf7W8yA
LGGmcDM/zhF0KimyHKm/1rRhjS4GywQk5tAoE1+fwjJXYThAVFdxlRNONte9nzmyhbigfJMzux6k
6hCsLBwMgd6jKZrHz34+RljC/7xHyBgYg24z29/wAQVS8uYeF6WRDgVGvkoSpig+VAAkE38yKR9Y
BJBskPIz1CPlcPXz676Zm/26MO0kkHFHMXCFt9d142oTS1j6tYLypZc5cEbT/66gquugsar1qN91
pRogEFTKwl6f//zyb6pSXB5qVbzKFDUb2EfsoR+nphKTJtGi2FccIolnhZgjKb5gIxGYBDadmHtN
qKV3rPHr+Nj0EZL2HA5dg0H5b+8EtblEZwf0td373r/RPKtElaZeo/CVyxlb7rRSuYHFF2Eee36E
XJfLz+Bp4hgicYlOBJ8t1B8B6nJtIzf/YlZ+1KICYhUx7L7gffcXhqB+ebMaBqmjem268s8y2zoR
zta7FsA+KVGXrec1DQuWyM+fn76JZLgmYAjsEmxUsCqga95MRbbVgL8H8qx0SFpyWQa1b4h2saq3
xQjJ1sYL3UJT5PIFQmcMhNCRGh/BcgG76ggN3WMGyi50By9siFFg6K5//vlt/qh/hbOM4hU30NEL
miCGo+D78S6h1EtD5LfleQlDwCKIxibC/ETLzASB4IdN5NHFkJ1h0wyz3b9oV42/mJ9/DRZaGaG5
OwN0Axzk38R46uMedLS0z50RBDG8RvTakIut0bCKG1YKxP2+GkMDIbToEFGDawMVl5RA1IOURCHa
7pEfMrcZd7iZ6YYvjbPtL8LKDjv9EFfwdga8HiBGS+B4f6Xm/iLHf8I+gNw7l3UbewYVIAmY0qF3
Znzvt0G7rpg90BxTEGSd+Blqytauh7TZVvIIUKK8gijF1KgINvDXNxD3QTqfdwC4ygFFXkTMA4RN
FaByaLAWhMSY1CvtriPIoPBXG13O3v9im9JdRv4fmTkiFXRT8BbKiKLXFN5T9SZiYGV2fuom9zkR
VtSicGhhjaVYlmOWhQJsMUFoL9eX6GlGjp+N38OJo2WKHy3zwKQ/jTN8ab/aQ/xtFEe/PnRZEBnF
y7P2vftmdTYLRKcQj7nPEP3p4I8Memp+F1PF1hvWjyuGIysns31q1bKuST6qMHtVIODP8qHywEwu
oeX19imQsZf3qZZ7grDwqTUZdBFinx7bswxLaJ0SMT24UDfbp81AM9vkkTH7oaUx+pgg22UK32Rw
Rm2f0hYOwzJnogbol/dbVA3pwSGD7k8yGfe5a5ZKI8Hw3y+fpRVZYUW0S40/YZE84M416fbcYHCi
bb4svey8O4GdpdMjZ3YbbkNo4PIypg0xyJOqbJdLBQ6m+qNLu5J/mqKJYpElaYU8Y/KdRYry89jw
Nmpi9BN03tlfEguzKaNvlgYrodKnmTOfNwAdoYJaMUpQm84AaswVG/2MQPHzK76NRtDgQB1IcW6j
sxbg2jdXhH66V3PL5j/YNu6LcR75Hv7iPmlweMsJuNjnEjJZLELoUOEouPtunQ2/2OXx2ycHsgsa
BGcFgJeYI0v+cZdvDF5Gksn2U8u7dmD5YKHV+Wa98ohGquk7Cqozsfr9hMIIEccpYWHESYd4stDy
JbOBRSeu/I0pU/m4MNgO17yfqZweQAVGuvBiW+wNFhGo/jriJeR7vITdFpsd2OT0YCeF7OKqrJth
3/kTesS9QzeexK05awJbpvPPB/5tXEvhFoMUZX9qPC1DTfDjEzeyVN3s++RpGrsISawIIUYSO237
uuVIsoCigUvHsl2ajOFLNXzPbIl0+5JmYz3H5WO5yH1Jx15vbbigbGZ7iPRbH9GTN5Pr9XkTa4Nd
VwKTwoKla9pidybUYxv9/JHiN5ENdjoItlCaSIEZhO7qTaj2rGs3W3fxUzoohr01wJqLGxgIg5L+
dR/jzWIr7g3yq32LI1buISU4j4OGKIo0noKFwrcsJMnNF5PVCb/o2ezj4NfZyvvSL/iUVmx/RJCE
sj81JAns5NIwsb5YcV7gcX/xaG+yTDxahhdwxxRbBewC8r0fZ2uA9iQxo12fWDXtkWoIHktrM5u2
fw5R2uxQNfzB26ck7vbzsSWWYkIW2ZpqPW6thBb7lDEyzk/IUgOGY05qhtXHpg3RpNMkwxLjs3F7
dBsRNi86djPC2oCMBBcE2hDhX6ixKIairTiGYhgSRYZCmLHGllBZXONfL+Ozh8K99+j/sEbvX46o
fzrQ3+zRFOkCsqtk54Dw3vh/pbp03rhcpScfAW5YRIeX9DZW6TI1BSpLmKd+FRbeHEf7JTnancew
F+B/yJp+HPYI0AuXbkk+9iPFChlWtPHWZ5z9GB9eO27FsZyJhcpMGoj3A8jmskPKgqCHUYIa2wzv
EwmfcH2CegoyVVQh8fQQ0BINJ0BLsPGHBQjy/eu0VX7uMJSLSTvsFeyifTqqZtknggDjxJdsrbPp
IbIwMeuzaBqcTY0c9jr156PN3/j98aYXOBjRTy/GC6zQRuBfFRXSwR4c7LJ+VGqV0J4PY8NcUc5R
Wd/LeONhPXoFt3yaZ3Gc1SoPYPj9dWRGuB5zh2yH3ISqJfwOLviEFTDULdWfESRtF8B4XAKN76z5
ymuzhYfWyjZ8mWEimN/xiUbLdkhrsBcwjSN/7OGTnkUK8aRX0O/CtB+19BYCB5odui4AUayXYQxl
bhcIjetcdVOAPLlamgmbARjevBrAj6Lm9QnG2pE/SjOsvCqihULCcHbZrGiJ/K0EXT0oKJdMkWxm
3jaUtViK7mqBlmQElOZqeZqypGIHyC2W7eMsbaw/jdxU5YHxIaYF5IeZXXNZgcQ+ZDqG7r0Sprqg
YftwgFpuht4n66LoTGd0BjhVcCqo6Oga2/KnVUxVQ54yGy3Lx92TNtyBt+jIA06MZPwqgpThaUum
qrO5s5aq/kMGbymcWxroBkTmPG1tnjWWxapIwtb79Jm2ddp9hfoBmB1kVMPqv8FZNM8RvGxzT+vL
UHZepCCjImHkuWwJ4PyMQiXenCfpYKhS31TasQGjvMC2GPgd7METlvRGAaSrD0xGg4yOXccBRF+N
Gewg5rYTS+OrYz1VwzzdzqKstD4Ry62WD2IIwV7JmqsqPWGtSCgyQQVESD9Nn+o5yyvCpR8Oqgxb
vV7NVU+UPs+6xWlTNNnMEWAnp0fxuyWjFHBAzmImZTEzpC30fnTIurJ8gPpjke8MjMX4Mrx8k2ht
8DO8MZfjclBocP+8wU4VT9e1DK6KL3QhJIHWohbNmABYrimkAoJP+7kYCaLxOBUTOFS+LOUKmWVR
C5WJ6h00+rNL4M0h9WxOScNI7K6acc3S6Z2EYVRnuc+yHZNIwiBU8ympypJsN5ybHiNFQAjT9g5R
2ytxQ1gJv8ct7DAQKr6v67lOy+NcIxBUR6vxfpNQIGTtt7ROxETxMarUqv0BOt4aHTO6ISKi+z2u
4g7Xa2uTZU8jbHe+CCi9MbJxOmqcIAWVav8juH+kLLn32Z7Tc9Xj6QsoLoEGn2o17yPGzADoPre9
Gshj1yZ7yOfTUKXgkubBYgFsHfKN85CFFp9zL4+qBphX8YdrmLsTnCV9iasZRVFkghfdp4c6rmLx
GzXLPs4dz2pgSWQkAVNBuiZV/Jv3KGj8CU44ZFrFDBsRGDkNs8pIMIN89OOnoe5G3WG8CGxPZwXt
GV3uUhjWcSsaM+22R4mVhSsw/Mg/Q1y7LzAZyD7zAh5w/2yydh+aaaL4KI5Y8PG4hwntl/CMr88T
AmP+GYCbwvfE4qx8hCy7zBgcHxkAoNwlimIsXlcPLOjwTB2SmuwPVw7r98EYsWpC8ZrjZmIT+79Y
LxrIm3Qgj69DTV4+/vcgv3wOSEHc3CWxa3EDtCNqem6g3dXhrDu24qF9vC24VhWzSkePKMArOOTF
y0TZbRqw1FB5j6G66mi2liKHo3pa5Tvw3hajBLeUwUdgvaC4K8Ac5ZRBgbzuSW/VihjfNEkV+efs
ZQStww5CXHt5JhVr1GiFs52c6WUd0706j16m9mV5oD2HwfhIrvEbR5GY/eEXNJTBOq1o2C8DI5HE
N1fro0Q9bSA2xuEaT8r24X1ZSBv0W7hLPOT+V6gOPX4PshKG1dUPIPX/HlBI0Db8wxpmeXIkUI81
9dUGsdjiztUOIkXHWUM7N91mdbUjHz004iAyk9g/U1l1WD69QMaKhw8Tkt13PbDs/Q/G0/6FT7Az
Y0RgV8VH2k3s99+NslLz02gqU2n0rQEN+qg8o9CuNv2a0OGGvawVXffZkJxfhzyrp4DbWTRr8Edw
AlhcvHa6wTk/UYjfoidkbjWIfgjWhg5K874qcXFRK4uSaTAO2KYBYADIBtOkxqvEVvt2hm19B3qa
dZR1emqQLC7rNct6s9gLNNMRxPsm46ad8rKH8PSKZnTE59Xge3xB0ijMPTT9+P+1nYHbiWimgIo8
sHxzPzUDiESkOjWuTlVlp0+yKxdUASXMXFgZUHZKgMQL8zEiTBqUGWFJaHHEtseFdCX86yLDUbX8
EcmlRrypjLVNc3mFk+vBqFCfRmVQ7/658h5i6IurFYbjzL7vGW8hCMe0l3NTbp9Aatp5eIJEW83y
Mrw8+pJVPYaIuWVr8ERNNffiKLeIIsoNge/DRxe3rxrgVfsSf8FP076ZMQJ0jPfnHbSO8SVggePz
XgN9hHjDbMCVMx43XQZts15le8ccDfiEXOlew05i7LGuXkCWjQoTSlggfSjjq6r0G/7G9gK9lSjL
gRp6sYvwziVtUPq2LWonKHQNgAlx0zYQC0Oph2YxAOFhPhgQKpksV5x5/YpIA7cUk/vgjZrtUEE8
pg2w+Np0FX4dr6XDU/4xIz2D6nwu+xD0fcbAMavcjjju7pKmZHL4gC487Qq7b1lDNXmSsxOmPwC6
wHuz8wQgkPzMKzSi8jkOwwyTvxG+4alk1+7HRivKfbmFOFAsvpeRrAcLJJrpSLPpet6gIk8+NNs4
k8eAZBqowuZ8Jj8j3mJ9kdltGIEajaj2ZeQ6yOFPKC93lMpo5KvIrLPWzu4zWmwoT5/5YqS5l9K7
tTzx2PYD+WvWtF7KI040ZkTeG+DfpEgNTcInIJJzM3yMKl9XFVr3rEwtD3OC3MZ/zSYNr+QffZkC
mjgHOGnarCDx1jefICmJuc1HnA5wRAwwqyOnTBKRjXTcmfs6i4sJ34T6Mk9mMFPL4fVJXubSw4CL
4REChhc81vdwY8y0x78Mjkt8Qfa/b17dt/snuu/ofVnH+/cEjQg+sVbr/sGSAZ1oj6jcd25Dm9Jh
K1fIFsv7bVgp1DHYqPuuzNr9J69LFjklIlEGuRF+9ALB7+GUQLW0rGi4kNM4ROn7UUGCavMZ/m5M
9LqVWXw1o6MBfqki2w4H9uCJ8AV6ZkQLv0VY3xxNBcw9cMv9zhsNpvHz64XAOuNI81gq5PGlYut0
vSXwCHRu5B/gV9+fr3kBGj1eXYDVQIzfQcgerDfnh7ZqvYUl1suRPI5aOHx+mMHiTdc6rvY0DlZE
XCOZzH5b4/cNR2yDcySHD2ff5C7eacZDNy/7mkxK6Id1LlTfte1R1Qa7ES0Fdk4COPAe9JpU7ikW
7ympb1TMoLb9BfD1pqAHloP4gBUcI7jBp/YWVobVHMlp4+JHZa3EXSdVtWA3QBVj7j3h+w4yE4AX
lU+weePef1HdoXD9Bwi8X17uXA1egwfB5fcX3v8T1Q7jYgkkJYCqXkJjDQwYd4E6ADvp55d6A6Bj
N0XoQINrAbLC/8u9rP+HbnJOoQ0ukUr+vUaiZrG2QO8Nzt/h3Tv77GdS7ZM66hozjP4kHFP2Ghx/
fi8/QggiQnd+/HfvAw86HOs8/vFeyonFgG/r6hFiT4QxLeiej/d9CrfYZpE6/2qc/31BNDsFcLC3
AgK4uL8h6J8P36gQUdNG5QPaxeGgqBqc+FfJCvU0YM3vO/vnD0jfNpGJdux29xvi5VLQzb4FMhdT
c/SWMyiyXiLGrLYdtF8lW4U4LbxPp1Ptyi18GGc41w7tCCfQZ84CQgPpN47z6Bd39ONKx5ijlNpf
eAkhrkBjyre0GBSZBMYb5h/My6aakddhjy8jesj5k4bzHFOgOJpqxIeM4XBAakHUfiO1Y37cismj
sj8JmFtElC8ILWuBUO/xceyPkt5D5R+jncH8wme5lzD784d4O42YOB7BWwDGBJ3Q0ebmzTRK5Yd4
gXlT9ZDL4cT7ngi5XnTjh5WkI7/9768nIkzk/p/9nQU/Xi+BFQ4THI33r8feUilf55FFZLU5vJnV
fwWtQTZN8aZ4IIsI3Niq/woHbEajCnSmqO9fjiUkyftsJI3Bvuh6vx8YP3/AHTj7T/wBPgs3ORbq
LkoBU4x///iA87otOmyiuSQdCc2u2moT9lkGbJhfbcF/XwpTl4L2SvneQuwtpdSWcQtlrqwuL6nI
hLYriDVL7Ft8+flTvUox/vFgwApxqQwCme/EPJTSPz5YFIGXgSmoP4ctjlR/jAWk0cjBIx6PFt0O
O3DoaJtSAVvN8rbcUC3mA3zstL3BaQ0JTlXYxgH5uY05sIfofVuig5i9rMgNhL0vF93QZS3KGJTT
H733LcqgUMe888fWjFs8FJGNZN8e0iAAtd2yhVomYYr9zuc1EsUIewerO/XLXVMpNJk5IMmRmgIT
qSHVuKDQSDR6cpDaYSpeE5SE4NdU3rykFcjQUxwW8nsYeyk1mjlC6J5VGyN0ozTc04B5igkSWhun
qBO6eMQHkGLJMblnvdmTOfISAR3IUez2yEH8q/MGOl265WjxhR4HB+kSU4/535CHx7Gp8tdE5nsG
BWZtxvhuPt0P8cRPzF+htmhkfHSpxSXRT2fPFCKwFboqDKyhqKeA55vaPDGkvRm7l+sARfxVLSOy
gwH9FICzwuW412HZvPZQRyuIdgG7AoFJwDLktRpSWxYEttM5anOP1yqJ+H3mM5fMx8rDs+4/ijWb
NvsRfMPOaCEHRJeMewuJrZUftQPaXEGxjd572UkFT2ldtBRJ518rSs8+vRZymePPVCzrkN7zdi7d
hy7L6iY+1h3Ev6iEETiWoUCTWHDpx86umFs0K4i3sMIKBGRiKpCawcpQQKVZzrcNnM39Bjd0PWtU
01kawItqFfVnHplhfpZR26zqUHIk3F3eooNY+L0D8kJGmNFlgmzoNRZ58OGVvE1bxO361Ckj0b7i
Nc8C8L3niWs37IfOy9Iw37PBLjENSraQQREDeWeIZAv9cV/ZBLeBNjfo2dKQKfuIIG7TR9dlxJxa
LSoBkWc1P4pVwwG46hnOPj6xi4YhCb2RlukCJMM+JAHG9SUTCsbywcACwKfwscSivvAKrvocu089
18GZ36tIo5HNGEUdWrQE9MwB0lnMcSduoLj8bBtsx252crcou0MCFyVmNyLhBPslP9ZWj++22gzR
EWf3cEzXCM1jGxgy/1RufIwpdzeBk+qmnXr0cu0BQUP7Ul0mO8JDkc3ph8QpD17f6a+69/AMKFfl
K4TJB1FmHurnuD2tZQcWuHOC40+na1fwuktOM/7kVYp67DksdjxD91B+9VkDs/9CoR5ds1qcVB3Z
R4dGCRua6Ea+zwmz1dO8bOkXA/8FSvmx/YhWqvoYoTXWNXouKuhACWG3HDDdCQ3bum99nZQfAB5q
6JUGln2loHpQz1BHH6a4Vvrk1o5Apd4OD/3EATggFBx6OLavWR/g/BXtDFVxkkHj/bue4my9ggJh
/LOHOJ0e7egGlDm6VWs+MZF+SweB3mKkJOG6zSBHOHA61B+WiTWok1p7I/qB+gLOZ/slqnv0jUOH
yJte0n2FlmLnUKtpvl6Qzt5FSTNdAf0m17phKj6kiH5f6TwzKGi3lKLvL3SFf8zOz988Icvuydm+
9H1tYygKoMTNtq3HylUGvQugmArjwW0zenHJsYJfIaJO368UnbRWlFToYcYMu8b7Boy7Rr+4cIrd
GN8Ig65wQHo/iRnmTbje7jnF9pn6cTgAWoSdr1rQYewgVsuOPBm6e6d4+GN1C3KyCPR2ha5UDTQQ
cN/oSricjIx/ATMND0hsurMFUJDHUTt8WGjXfOgVRONFMwzVk1er/z0srkVbwGVcipIGSJlr3B8Y
1xSYGzbesrelWdL5fRb3yhTdNtVf6tZtOUie9hOE/DDTuonClsHTKxcH+AtDVF5Dgsy/9Klcbmvg
/RNoB7QkAugz5OVI0E6oGmHpS4nVuaFN9iUQJDWHFPlZnYu69+/lLKFzj72URaa35DJQq95DpwNt
x6zCU4w+WedpXOi5dpP8Elj5NKNOftp8u6Vn7/ia176tvq0YkLMaknE8Ig1cH4eQCbRD+r/sndly
3MaWRb8IDszDYwOoicVJJEWRekGQogwgMSeAxPD1vSBZ90qy2wr3s1+sCEtkVaGAzJPn7L223TGx
xTkS6plSJzco2kNHHQpx1+uD90E9BK8WcKgHIZPmFfPn+nnkBo+V15iAYzYtPjtF3M1w8agvtdCZ
anWpyb74uEJdOFilkaDMop18nS26zV42syLhNvDpBzmFe/QYzERtX4tD4YzyPdoui/evzAtDr8GI
uVb/TF+uuw3qTB6NpQzuqwp3Qoplazd7LLkcgyE+1rY+XMjRnm5rfP8P0vftT1ahWBzMblHX9lLx
8NDTujGsYTzP0pugDc1WQ9/Grw+JW9kxx2MUlrQ9AqTmMrlMWN7eraafvfdpnTx3qz88sOGnRx42
7wos0ICGCQl8GSQOTonSsKKhCsrYX2EQcr/Leo8NvbktaMHfpjM82AhliL6Xk+ie22G0YVw563op
A3s8I1RCiq5VzQP+06BizYb8Z3mFfzSY+UWqXe0bX6UWnXmpvWkJSCD9cnHsNQ8wtc7UurE30tL2
LwvHUt6w0xtZ4KQrgza5BDqa3tJlKTGZLPVjOcgXfial0Zsbj31FBSNGT1zPgUB+6bRGfhE0rflx
1JJxo5CDE0DqM77PTaW6Qwbh2Y6CzPDOdtJIf4/xq4akiqcoZo5rr6Fi3g2PDVhmKNYhAPBgJfV1
ozHvPy9a53GtXX0a5GUXKAY9xiwNGCh2V91Ys6298+ogbyN3hiOKdaWVdyLNVQWHulmyc4XrN481
WeN0xVBgaAdPYRG6w2Atx+ywlR56DE27KaF4qraZ0uKi4Ewuy8jwqFwipxoTdUW3RPSRNRrpw+St
DfgYwEaXyPUSuNUGJSIMEJiSj7iyV1+yjsh2cFwKp7RGVnRUg+tdONCQavGwWkuCk2IBehmMFyaL
nX7ybSYC4BfAFsaZ6p3xPsCiJ1DgpGUgQwmhrywizQ7m+xyulBuamV2+axZDW7HacKrcQF+mfjkF
Yq4jU9LHv/JKltMYgdwaN3S2LoQJ4to1vOJi0Ja5Fzcl/vdgtbj8tT5XGK7NqthUWq3pVDfDYAsf
r7Ar3BL+29g3PA8+481oNBYM6raBF/qyyJjOhlVNmzdah7kDi1YtDH68URTHOredZpcyKLwqctqk
sZjz+WiltuHHEJczj5aYkMapSPG/h+3oeEtoTky/3cEcrjUnmL2oEondh55dWLTi6Nk9Gq0m3zC3
iRja6mIeYHAb8D2hj41mRAmXaU3EbB4pGv6fzL1bNLvxKMxGHypkxEo68A8aXcO0/IlFqPPdHSyt
FjpBZ8zBrqiA44I9NOfGca4MTbkj7s+6So6i8+2XVKmP65ql79Os/ZgGrSNAQk7V/YS2Y5f4iTzo
bB46i4QrGX9567lczPIalgtmnUwGUdu1K44QZJptWFVOdS9rbFZSgtcf/dxmfVVD9WlIk3XvNRv6
K52TKyaMvh4Z+Nu7eGWzsW+DPrPuPQREMs4VvR7uB26YED3c9GY0bfGuxcvq73rPSy/7pm7ux64f
0t04pwoSfQ0nIdSqOThVDV49yF7lvgCgc1/DRNsFQ9aci8TRrsxits9my9CySXuG1wHHotg0E1JU
R288rLNplqHusQnHeqC6ftcakNbRD07DqZUbBgayyBx1RSoi2+1VGwYG0LmoQRA5noCRpfNuocl9
vyYyf0uYe3cHwXwtljyUYOyWAjvVaLL5525RxrmgvuAtJHfsOvl+JM8hGus2ewTNZHyk8wZ8rzCC
Q6MH1d5rPXGrCV3iEnOzJx08LxBKGqoc3PaemYjnZjKHBqdS0zxbeiIvRtPCLJXIWfhRTnMUOI/J
h8YTv7fzWUUcdq0bwbHkQk1G/qnILO9jkaTGU2FY06Vichs7mINPFi3jR5rvoC1Y0+Y2tITeXblJ
YlG3sjhuN6H9CdYLh+GlrrZdezb710b5Wr4r3ZxBKM3kxj3h382bqAc2gd+1XBuahd6EHdYqWUdC
F2usc1W2vfkKNHcoQrPkPYSiBIQdFfzeiPYX90S2tM6pckfTi4cMIaek1oJGV7XN8KHl1JZFRWtZ
+kc23kmGgUaSwVEbCjceWqEd884x32+6gb2xqmIM80VrbxxnFq8jzmi2B06e+2ZMUEM1iWNdMrqT
53ZBVBLKlJLmcgZ29VqYMC+jnjYjgFtVzp+GYeFZ4aHknDa2dDHfFFMrFTKRU7taKOuCJnWKZCqf
V4p5ZKOfbSSkyR6T1XC2F85voUY5MsRl0mnOTusqNL/6qpzHoS/LZ69Vc1T0Vh+Xutbp1+PkGfdM
1/wAVRA1XOgOU1YeJoqqC1a/etrNXZZhRZsDSk9UHFpzbWWToUVjsinxlkp32p1swUptihRuosjO
qkzYhdqnymWUUsGALijSsK1xjAV5sXS5SU1t1cn6VPdjXdyYkHL6mFNFUrCkBW6ztpE0xrRcDhA0
RW3fuLia/bAwutx6KZGNanWkNH8WyZ6BWTEDJMsatwkiTttY3UKwLlU/Rh4brrPEGfMrvwSyyi6/
xLVakqo4Lz6wST3qR/CT5DkoukNWOCPzDkbcgG2XP6VpAaEhnnhUGKPgxrFqGSrgQu6wT6nV6tOY
jYAi+66flbPL0D9V9c7pmLXdA/Fj9nJoEUoNdSwXW9PFrRjbgu/B1pBLjQIlMzMAMJySj/+50gJP
5zr2ol7ioM1m5wkahpndf23Wau02cICwvbVGTSOZ2zNQ6W10j15gm4PwHK7eG5kSkL4O6KpXnrfO
6AOQVe2UacR/+DS6MJEWiZhctgiW4+FxzGgo+JcDBSUIKxHoix2NaT92xWFlusW3xZYnGgG6CUss
VuFyGJf6bI18PLiFDSqLPkL0Ap/z3hoIDHFBoHQZXFp9HLulQYcEdZrfadlpt29bX7AeawSMFKiQ
rkzEXJTubcCKuYB/6QffPuSDVy1LSxdW0UnNIyRVYznZu7Se7bzctROKG5iJsm78y5XSz98lWukm
TMFUErQjDtousHce7kT7wNyvemz9sXyvoa7Br9uQqhfiKZ3XHWqT6k2vC6os1O+ZBAPkgrCPlUSn
AsnY7Bg+ru64fFHZg0FO1a2DOvZIHzi/bPTEigoTIJwwlgXMo1Uh1lIBg+BWK+9FME/eqaOE80Kr
bhc7nOupqA9y0FExzn4L4AYJdfHWrnqCvV/aQCdd9tExHqx1uYNKDDoKxH25owLlhJiI1nEO0rUx
jieVP79C7J6XNjTSqTPu/CIvnHjK6/qT1Blgw15THA3qVYPJo0thZDvKCdkfR6Cq6i3VMMVqERW1
WUdrkaV7fFoqgRI0Gj7iHGzNdZSA/Gx2NnjMo9E33nOpsJz3sKjNtIloKOYOJ1Rv6a9BReH/Bogx
Dk9IH5BNhLJFZReh6eggrY2Gia6I5tZ1ysm7Cu2OOvxqZuA2h5NFQApw4fJCS3uQcQivMVegrWsr
pBvmMvaxXzsBIyltyICVQddavTnVQgtt3bFryw6EEg2z1xXBAvdGErwbNWCu0G9awl3a+Xbhy44B
RvvBTqCt+KwhXqJ5KNr0UmMZ7j9yuJyyd56o5FZ1WWZ+pIJxLyQkx/yVJdJaDpayxV0zWckVMsn0
LZUGV96f1hm5WjLSGVnXfA7bXJ/ew40ZbydJ3tB1i42N6bBXNaymG2Z7LpzgzqB96MXw8aaTQdMi
jye0MR8my8ZH6BS9faxtIZAnSue+S9JmP5i1/uTK3ggDDx1iJssVhX6/LiGWo+UaTyXBLObYK0xd
JXCuMMhVoE7YwlGn9TUxQFDEppm3G5A3NElOw1ELAcncMyFizkqKU97HqbIUS6+G3wHOT+shL7TS
DaqUgpS9ssZ2vExNQ/mx7qStBxOnbB+m2RtQHQ9AlULUAN5HW2agfyoKcNDyW8Xb+7Zfh9TUhEq4
RRIgRym6PIvZ0AXKK9olt2tFByBc3bZ1d4VCYBdbepXv1m7mZ1IHOR2ykaqNldX+PvVZDbagn6Np
cJZnj9VCnQFBSkhonfLvekcOIy/nOB0HgpwuUGU2V1aZmGc/w0GPTCgBQy+JKjprWma+guguLmat
7W/R6okIDZj5gitmrJkzeMES5U4vZORNdr7E47QIyFfSHxJAfLlfsv5KqzwLw1yc/eBODpyyrJ2v
6VwVFs2AplrCEpTyM5DrdAGNbcjrBoWJvvMAzXIoCExcDV2iOxvKWWQPhTPLKWLfpKqjPo8zS3b+
dt3cm8maaENbZpNc+2VlPXWoLNJQjeWz1VfNkxyIYyDokt4jikqEUvCO7aCUzxjD9ZTaatYijcrj
So7Ye3r6Lh/rdNROUvBQxzIvPIiSQ3MxOB1eD+kVl/QFvKOW6P4jHeMc0Aagq9fWBLI223p/p+QC
gL9viFsSCpAc1ZpeIZ2pafF4fe8fceXXbrwGIMLDKg/mQ+2YqrzDLZvHkuZWLLnV7aizHNAYVmCc
YX5naAMn4ylLlvkpSAYoMz0sgJTBzA7MYvI7smI9th17eO9T7h/gwRivkJ2LJ50fgUY+c+GQ/D/h
ufGvZob8h1YNPHX++IJAebhtRx08iz80usFzsN4GKexh7ga7OrAfwK0e/d6K8Y6f6aJpl1Nnyg+C
ZkfszxxUOqLKVhiJRvOoQeq4FxnucwIiuIwtWBVGYSgtC8v6tIx0/+WuaOkHyVc2qKJSMTNwXExP
nGibqr2Tdt/Yzs0gso5VvgcwiDZJdvifEQnMi6g6Zg0MHJsbe0FKsxwmE6+GGVuNPg/ZSR+zSqwn
hNzL8D7J58n55NR2UxyxvlcDQWO21Ictxcwh74DFq0DNwkwLfYQIjNzVY4R3xkrZCEkyj2ThSn0+
jctMFzN0zdnZ23Y9+R/dmmCsIezaopxL1jEn052YOg+dQqwtLrCdjpyFRiFHpoxHVbXgheahQcYO
P49IrLb5rHfa4vUxA02EetB2pqXImFjmaYFaqE2TTUTOPQji+ZBCste7d8ryB44wuTW7Uj42/pQo
ETOI9Tn3YRnKZ3EtRNOP4CAnMoOMHUSdse9ex2JVxhLyW1rwNhNxHuyAa5uxMhDnxal4Qyou2yex
3VSH6Jils/K6D6OWrqYTQrQs+Du08HBhz9rQc2A+CxClpRvNeuB7av+L8dyPBhGGfxioA7yyDDmR
6SF8+HE4V+ucOcTcBp90gYvkj6m36RYO4ydpVSlqzwkIXRXplS1NgBuyxIgUlsxR+miwANe/F18G
XX//vn6cLvO2IEu52FXBpzE8ZFb049vKHWAiDsD/t6Jpt0ELXJlN+FEVQcmNqDWMy34xqPxxJr+9
IjZursbmHWbku6ECvpcl0DT0Bx2/xOfq6ysCqNgEGJZTS0bzvZfZIyI4pYOei7JcMKz8+lX8C0v7
BSzNwKb93c3xF8TrfG1qpvf/BTl8/ZE/SA6GDvDMZlDPd4dpC0nNN5KDZpAphhPc/Sr+CHTX/A/K
wfKgpPFTX6PB+BveA6PkLyGRUB4YwFKhWghjkGn8E5gDtg5unO/G3zyVDu9rA2cDvrb/JD+pOrai
uXAnlNgtQ1YyXKahKmsi+9xGJz1A+VgbRecN63gokBpX+gdGhSwpBREI/YNZ2cNKYB33rLkrJRO7
SUSewijp3+cupRYAnFHUuUEqwjTTO7Gx51acV4LlKLRp0qiAETJV6sQBpuoh/HBcqYf2qi4XUSPt
zn2qNb+tLx0WgotGq5R+gn28XC12kjwIq2uZjbrAohp1mBrlbQ4RXByOaC9FxYpZiXk0Qgc+00Pm
5mAe8wwVIzkYW2gEBrBgh34YND0IohSbCtTKu5Xz54vempw5CN5UV1i+OZeb2UBwplQbYz+ALwaO
elblYVY4B2NCmgD5VmnnXQfkAYqohwV5YGxFzeG2y3CAj6lGoFfYVLLKLo5tIqe9WKW3UrXX/GIq
2mRmIUnUjekk9fMwLcbdBIVBHRqSO+Os71UapvQs5wiO3RrCepWxcDr1hCB2eUzWxnMjWLftfJob
lGqclxw+KGfd0XzC6N/h6TDKQ2+6ku5roXZu2nZG2BvycsKYss1OGYXjqyIeLC8m5+QmvfcYCJD8
8HpIysm/pOZk/Zago7jVY1x6i/6uI2HHHLasHWuL3XG/JPAoMXjIIrdcHudLRg8cAng4+simR0Ow
OqIPzGLaiST7mFvIz7TF/bCek/yzMOrkQqctiUAGJJzfvSTXX1aUX/vCwdm7LxLoPogdl5dqS93b
418gZqiZ23uDtMczjpnyCV6vGya6AjsLumfA5kV0QmxK7waFLhFGW5gRDX9sCex+ZBzpxkzeUZqW
3X5R9BUzTwY3s0MwUrdFJI1s4hfZl9ykxiJCCfMY0z4nG8s3neiZExI18zRUjEZBuiQfeRoYvGFE
CV6TSpHQtPREbB7SoTMfEujmp0lWHswhStgwqJP+niL9kz45Wqy2+CcM/5TgPAH5qfE4NDOzm8mK
SrfYqMot7Ytii5JCnGUeVJ+5YKD61TBiMGPMWL4kUPVkUTGOltedr6+v5VAlMfL75XHM2+qYfMmx
0jSQb3CNKFcBHfY3SzPX152DcyUcviRhmSpPIod2bGxkSfPeTbshnLSgPjEvST8M3TY7pdAv7wqb
mK1+ZZJH8/kwNOhlpJfYY4gwWn/nZB0RU+hjgn1T2yYWaycxkvOXNsfoDO0NURIkc7p6+ZkMieXU
BbAX5k09peYlIJB1+CTI14lxCkyRQ5P7uJlj6IKaL/O0fECe7UR1kQZzHCjTk0VMvcz3iOO3y9rR
vZ1IyICiHaLOHhf5dVv+d1f8xa5o0qxG4vYfM+iftsWbLG++3xP/+IFvKRA6DCOyHPBpejAtnC2H
+Y80TX/bEz3CF74jH31DhxpAkRxzc517Ln9sW+m3TdH/zaL1Z4CmMJlBIY37J7ui8WN959geqCTf
dBBlssfiLv+p2sIhykSIaLyTmvU2iU2xFnfoDJIL9JIqQpjZf0CGv+6hRK57Y5qTC78c2mfOrfN7
p/bbZ9sV/QfdqvsPm6Fj992VvP26OX9vq92qy++27O3dmdgaHN6gSRn6Bf7znT43oO2dGPS7T0LZ
zYuT2fNtp2f15uAjULMjvewQtDrExLYp7F/UoQgxf3p1fOjOVrU4LuxWl/PPj5UooWglbda8O5H6
9VR1dPjwY+bBVRHIxuVI5niXpu4DULcW1zvPdpC/R8qdf5zXen3zOIVgh1kX6wKvTb8rgN8fhlKO
xU7SMn7H8KFdonn0nFNC4N2l0Vrt3tZbO1zlmIRirvA02qqH7mQueht5Big0HZvcEk6kUsYjZ3eS
pseM+GBrcOGGCtd8Tv0apEOP4XXt/ebs0XHcyaYc72Ac1fsGOY8KtcHyi32K4S+L0MIIwrps/YMm
pUaGlfcwcvgFLLUyjGL81tbXkmScnZZpBDfLxlJH9HNJVLCabjPocaEDNyks+FvGW5vVWVTh4Xmq
hV9xCO8D49KZBGBLuQwfOL15W/oTgHym+BnNbr4A9+hbxbJnyuAeQM/k9GpMQoOoFLu7YNTEO73P
cyMWTH+fS/SDzGg9naCrjCEkfhGZ7xXdvyWkj+bezYmfMprqOrcMVzsbHoyxyXb14E3jiVyVMo1r
sx7u5hz7V8Q0qk/CnOPIvjIK5gmswNiIQ8dtDW1nQ8o/1/M2X0tTrLKEGQVjKORq87UKzT6yCZla
WNquDCfHefLE4u8yx61vi5r4gD6lYUArOQOfJ7EAhil+3r0uhETMNDm3S2lqBzQQ6VuXmWpf6Pme
ckrFPKnBCTJCdbeai/pCexAXq/BFTLS095J5Q3tcK33dBfjhj0suG6iZ5kCX1RMmaSNgDZHegeDo
D/4gjHPCWOQiAGD2aAlzPNLcBLRXcnr/bE+6uoG/hCE6r73qMzyMognNtbPQ2ucoCQMj7djQ1epY
oetJV8Q8e/dZqgnreiywuBL+l1TkchiyyhnfdXimmedYSZfieU5qI/TboXirRZYQ4DVIcTD1Znor
CoW+ThVZpTLiWVulX/VdIPMXlZcEXwS1ss2bvpfJxTquFqEEllBP7pynRLU4ZvOyaghNyL8aZ5px
RqcNn+pkFDSuggHcikvgb77DcI0UrEn85UpBrVmiXqc7uRuVtub3i9Usy/Fr8JiG3hRrdi2rNEbm
kLakXNOvDYsNChwGC6fOKJ0K/bh2acZWMNSXMtv0dx38zxca4dbJwLy09ZsIOVsAM9wBN9oWw4zP
X6x5fSNWZKUobLvNrRPwanL7bIjknHvI8sa065w+gfep7P7DkDNCDGWuePfAXVeqx3k95hiK8P04
zTO61YBTgqNaFWcTD/Ku18dZC0d9Hl91AS3zShDVol8HyUSUWouz+kX2JYhbxhArlAWWckjHXCdb
jOZuEIxS+ayDup5zc30se0tjklpM1loQGJmYSbnG7ATG8uKMSK7aCyTxOn9QhSBLDcvFgAIaNsY6
qac6ncucpjHu3pdxGYiqWpgPnhu5utddb/COVQOmYz+NQy5CG+HHAZ9eebPUmQK92+R0fvF8z+/G
PDVvmDbwYNGHKW+kQ7BpRMsREZ6/oKWaG28wQ512XnVZ0aBE/sE74N6tWhvrKMDha5ptswhXy0nG
GL2u91Ejzwa9Vi6LICIWsTZiqrcFY0cGcQsDjzc9NwbDzMxdAhTKLok1CWHXxJLM5q6Y+ua1N4b3
1jy5J4XY1TkYQzC9GymPy1gr7EQdfNSupPv4OW5FJktJZDvMI41RL64ySyXMYbWlvsxglj6YxTi7
qC5GWnUEC1AAWka2b6ZiJ8xGW6MSce2lXYqGtDqVXY7eKvsQfmZ5mknAdHb+LI2zpZXDCbwBMyVu
IA0FFZ+LjxwsdHu7sgmNrvLMbRzX++EGN0OCMXj1ciA4e2H1U2hKYtbxNELKau+JFqCmrqz+w5c9
/N/C8ReFo6HrFBT/d934P+XL60v1Yzvly498qxwpDwNg7vBscEDQEqUj+K1y9H+zcdFYVH/fasBv
ZEzLoZ3iOeSD6Tia0D7TXvtWOeq/mXASA0StLhoP2uj/pHL82brAb9nsPIapm5uh4OfGoDBa0+4t
WzsGmsYSAPJ6PY6B3T98d03+ogL8uT7dXsbb8s54NR2I4E812Gr0kg2IzAj8P8YDIAomQqPu31QT
ULNfVHxbi/X7apPXAu5lwbKhwkYHv9WD31WbfBeYnpWVHBejCW50V6orGrVoaVd9vm3diiyYv/9w
1p/Kb4yGG7bS0cHmGACutq7wdy85F73T4ftMjvkiE1SLXTNcou+lP0P/p3GY3UzBo76df/f6yFSO
iTsgw4OLJKc+dE460nQA+RuOc818g9XtGDRbabwEUn+t8bGgBOwDTvZpcJhWSZPIXcwIE3R9wcyo
elcWsMdKTQ7vjcGtLyB+EURCyuB1sgz5tZ3Ct4uttM4O5PlWpzzt4aoMffXOxFb7Gb38+pgVtnz0
2vRKH5d8N3klEa5oMY+raRVXtm26fpQJa3xn9mP1+2qtzc1qTeK9qbMH1ETD7p0uq5m1VSoam3o6
6k0CqGztzIOvdAxFkI3IJaG6IBG5P3vG0FwzEebkznTlRS9T7VhCbY9XqU3HbmGsENpzkJC6ppnN
p96HhOqu1YxyeM3GUO8mRpJkD+313pTPeaEFUxHPmfR6ZsrLhPn6eTuNLP1lVrdi79Ueo+8p4T6P
9AwWJPPRqn4dpdc+C6AVH0RQmHcBA4QsmvQ+eBM+FJYQtzbZvJW5NAVGknzeS+UzeMMfl70WWek7
4ODt8kYvUQZFmC0IgeRkcV4QgDzCUYaxRd8H/dim4xYrymsbBdMNvum7bM51UvDEcpdhSt71hi6f
IQ6pfTPrw95XLikCM7iaN1lV2YFq/NMiRRunOD7PaeCPKARWJyPGlIuT1Ul5RW9j/cBRU3tnQSq8
1FfcxWE/GwXiN6VrcZGLRA+1BhutCykaWrvNIKLud9aSF5e6SMe3lM7na2Esotyt6erWO23Igwsu
QQ8kxf3UDWU0oZi6rksddYtHH4ldlEGmTW1KUFdRpO+DnvFcl5CqprU+Zxckd8wlpxqWgU1IVZKz
WbbDWWjSRpQzpLjsdF+8YOhL+MfeRysZiZNv3AXhstvdJVNpXrpZf+vM00QV6ns2tzZPz8zYEdyo
jVPFUJ/nytP2jtSGKxhV6+sAcZd2Tuu8tsjcb5jT4uJbh+GucwYtwjZy13VBvhud9UkbpXVtrpm5
M5e1v9aIiN9NAZUw3d4xSo1A7ZfKfldP1QfPShrzmCP1UzaROSpbPtXkTZHpqUamVu6IB6gMF79l
e17RacRFWhUQAMxxKaKl7Nz10p/KZT6VgQ7GNco4B+lhojGneiz6CcpDODPvn1IuRENUwkKI4oMN
iyEdypBqylfTg7cM2S4wyO+JHRRh6GMT3HqhQ/52GAx+DYVeYa16mjUb6g0WUBMhnD/1oNdLbfH3
vSD21oaxMYBAKKY1vVOFs/Fx2lyl125H4Rw2OImm2xQhnW/R+Oz67BwkmkJ7D/3AeTZb5NXYBOtE
y3aT5KD3KOhOO3uEZI735s1oyMJsAOByAXMeuOZ9UVGaM9cN+uJZc9riPlBVfpB6zTLcVJ5zVPpQ
PnrJAjU/scyEc/HoWhd42ho9nFZFp9nRsuDgDBYiOTPpLo15do40DXUP7cXCEL9aA+PBJA9YhH23
/W8vcZP7ZRmnT65ZbwdCo+ZQzhj31JQYksLRRo1VjKV9anu9vmDWGuyGaqTXTnuAJjqawObc2Tbi
X095xt5wSTApZY4MrA0G8hh0fw4xyjBWT5LgI0LsKuroKN+vPeSq0Km1EW2Dmqp3s2W3n20Gc5e8
kZx+MP5+5IJBtcYgPMpsJyG+nTBRBDelk7svJaEiGSAcBT+u96p32kQOY1SAB6kjsHj8naMN1e+I
28tHSx/m27IQLhyrtWru0yrDrtJTRhgsHjQqeG7L+N8qsB7yYflFFUjXauup/d9l4Ie8/9TA6am/
7yH+8VPfKkH3N38bjBnsPN8yhv6oBAPzNyDlLq5O2lM2TDRqmm89RAZrsA62ugLBredZvI0/KkHb
/A2kmofB3rXpUFFl/pNK8MeyidEwD6jD0IuJGhRA92dbN1ZvpL5O5p6DtJEgTo351mE8cVyXhZzw
QfYORfB/LtBf1IR/9YJ4ZvXApnBips8H+75oKvjUHGwr52w5mDMMNQFypBtw65aIwNKlN35BCfix
Bv36AQECc70wz27jwx9fL+BB6bfE3rNHMuaLCHgBa0uM6QFcH/7+o/3Y8PzyUnzVfNfO1nT80/Cb
1kKWjoVhn7GzOi+5J+TRIQmyRYiRGtfDugaPXiGMa5k4893fv/RffEruJIe7wdch6v0sQJi6AsAx
G+y5NwWnaB+Xd8hR3keHmzLH/PsX+5n0u9003IFGgJYBkxeeoR+vKS6SvvLm3D6j3+aFvBYBaoi0
tswjNXiCYCZLtNkFUNIel6jE6vFkGw3R6/QYqMXMOvhHtvbtyrs6NxN1A31CvK0/HTTQRCLdSxP7
7E9gVqOA9fSAepj//P9ey6ANxDTaNrhxfrqhUmHpZbYsNtjgCSScrfVv3lDNd6Mw2+e/v9Dbdfzv
mebrx+JsYdPhZ8auO+aP1zkfWqm5zWifVZL93ptk143sgL/4Nv9867g6ixAjSP5klfrpy9SVsGnI
lPaZrlFzFj5aH4K6Wg1ic8Fh5O8/0U8Yia8fiUQGA3kPZ7RtAPLD40+ckAEJ1rDOwsyLKrYUr2kk
GgarEubfs0+Y3gsgBh5SlGZ3C1bRE2YO6/SLt7EdzX6+sjbLnr49qvafTqYEP5vErlDFzv5gXlhF
bQCHSAL/khEjdyhCd2gzhSndcAEJZsRfHl5ng76ygsjj37+bv/oGkDQE4P75prEx/nhNOMW5MxHM
PLyQwO6QGE3hRIb02W6h2P/zl3JdDgyGx9Zi/nxHza0vGwka5ZzjO7oDpccjq5UzS71PtXP++xf7
caln+bZtiP1ewEGRl/vT7dtmQ1N2XatdJAsYMzposn2urbJ9Xid/vlWoUf1f3MuoSr7/XreXZB7n
6WzB3M22te2o3+8ubQFHiMFbcIHVJT+gWNXKsJf9fOdO2nyX9wnfqwUx+TbzhfnAkTjYVfPArEWr
W8x5udvRK2b7+7KCDHaxBSghj17xdGurEedG86uL5HzZYv97LzLFo9FjedyIgY4vga3xx/dc43yw
58qyL4gnq/bEKKx7YJakDhk9VhQwagtORzoHEjBAI9rF3Rn8sneMfEoSVAXemDCpGNfjlU+Ht9Wq
hjeM79y6QbbyXJlw5LN4E44raE+bnMRIA/ulA297R0qyPHIOHN4kiooTSuItl1SY1mkycWMO2FnP
fmpbF1JwAcMFfMdtyrFC7mhqBI/DmmkiQm/QGejKna0F6cFNj6sgc4uI0hkzUAoyzD2UdcdroNc8
u7iLbzGkcQ6ymRVQluctlLGM6KSwtY32mdiLYT1oyRq4FxO6yTOWLiQkdDzq7KIgtemtAKyE96U2
2wuSVJY7OnD/y96ZLMeNpNn6VdruHjI4Jgfa+t5FzBGcg4NIbWCUKAGOGXDMT38/hDLTMlVVnVb7
2mRlqkQyiNH9/Od8Z7w3MHf0mATTSH0RBBAYqcxUDpFcZXD1gqLKtUfe5z0lr0JeGZ/e+8T25ANt
e3lD93hpYKJZ36o5xK1Xy/rceNgE3AHvBaFpUjs8f7EhDoHLG0ZMQjwZds1NOhIudUJa7u3R4YiG
KnyZHEvtQ9vWHw0xiA3WfFqyQUNFUB9Cedaa7Z/Vu/qjChzOE1OY4IW4p/5IsZZYKw8k6nbWJP7W
/tQEL1018bfwO9vHAAowtmxg/k9zy3FzOpPtyuUtB27H32FkwrY75aDtDiDe2UXSls6VDfmQwHNe
TLM8xcvCxIA7cB/VeYAMYI1nQNreuCVFZHgbt8jELcBdrpoUdM279GABr6YkqRhNlQs4oDdD6Z2q
5Xlp4LvUe+30dbZHbOfDQEukbq5peS96Zcz9V7L1jbakrsVtbOQZp9LNW7L8JRzMjZwc3jdtGoZs
eAuba7lPjOCFHRXf1m/pyR4NGwFPLLMOuNBL/wfZBRpa8WPZ68qO5puZmqtoUaHc976s3Xcvprh2
pcH3ZmyZRfNIdtg6zPMQyY0Vec6XgsrhJ39W0w2O0mxD5KcUq8TIhL8TymxOdMPiumc+wnfJRizq
BZXdG1OH3lMGGRvyJB2w6UrC7L/1Td+8yh2qBRZfJV2BBGjWo2s464lG8KeUUoItY8yKsQsOXVZG
XopGYurioa00jvok7PLvJW73H74zl0fXkjTxem5XrCcSUXAeMLBRwpPx4BpMBvkrLPjVq5eljd5p
d/K+jbMUG1i+xXWpzSbaIfdK8CJdpTYiIWoOI6K8JXGGxYj28fhLBHeRQk+8a5MXe/u6mMIrwWyh
3mPF9t4qlbe7qajmLx60thPGaAzv4+DMX4qsTrfM+ue1FgTsNn7o9us0HYovCbi3liwW5bwp+ar9
shgl+zXWmma7Jje2NWtALO5AKHLfapcHE20VxG7OXaqNI0ECIClNrHeT203fSUoM29hQxgMlmfmr
SnuHcjrK+KpiCQ3iL17JtHmXrcP9oWZjA4gnXnd9I3bE/fhGvnHrjLHJ4x/5hn7txo7FxpOgOlv6
hDEsuitotT4pT858NVyz0vUPli0md1OoHvpsGPKDKEwNN04XxUcfFuk6a3W8IRJtbK287J6r1CN8
0Rd6R6ciSf7Y/JZJXb4GmbJWKhDMkA2qE0kPm3sM8PkDb6WZOmwe79eeU2P7iUzOqIys5LpEp7w3
247kmm65qA2PFdn7hG3+1rASbgnN+JCKz6q1kisPeiLpfZtGtjVP25YEC6nPdbmoITSjcsmaRJcA
4XcM/v1udE2wefFIdAM8FplzyVRwbbk0U4cCRwZeSmMtp6w5tDrgfex3bghxYREsyiZbvhtoR71P
VcsjiKcxC7Oq5Gk7so8CcsESzutn8dRXi2xCIqk+OKOTjAdXpNVbVXHZrgkmQ0pJaaR7s2htZT2H
tZFu1NIquedjXeVfQI361Y+pQmXTZKTCbSZbTULSGb4jZTGRdlPD/Rx4YXBs4kAfyLxHpOAIAnfQ
IZL4q+7b94SE5dZ11MJenHh8vGYzuN9HNVelfYDi7t9SL0s2nKDINh6GGmOnN+9IyFfPcxCRysfV
PDz3bpOf8Rz+sLL5dbQccZcyoT/wXJXUEQQNGYeusj4iOng+ZqWGx4iQcHXPHU+vIfWOAegQOZD2
j1U6La218uS5CiVphIFPYMPjOb5OOx0NhxYo8pVTl9NNrVv77IGuwi6epyg5HmeBNDGdxS9G0Y/F
dhRtdjM2jXM300lzVwunO+fKh7tcCv3NgdW8LVvKZMrA6wnpV/RfuqGF9Kp9W62hX5EX6mbAr3md
8biAzbBJct85TUP/NayM4XFoo/RBdMygG4gYX1LoGvAbszhYMDFYA+vJjm4DZ1I3zejaJ7R38vlx
H+l3Sw3VFZStYFsot7uCUmyEK4dBQ7MXPPJ2FBp2VDcKItUgk0M57mCu2k9eWlVAkO35EYErvDan
bn5oY6YGQR8Nb13W1t3W1NpRJ/L0I9MU4uzYfkO4f7feaA7VPog7fWCXa1wnwAqeQRzT1WoAVCpW
BDZNaKVcPLcDb/gfgtz2TQeGZD/yIrwqEp1nmyqIGd2Xgu1FzMNtzyBYqHXFyoI8XS/7B3yegFGK
JMQsoXnkvaVjSxwIx8A1E3ceo7Y5oQzWBCmGjZVj/YHYCwCkJbFIaiKohb/1M+nwQBTD95KEYbgL
DJpSoypyjo4DX8nOvPmgO6nOGnTWM9QB/eJndBf3IGXXMyyBFUw/h7LhOEbgmxMJbXaQai1AfH2A
bOE91NJ3tUauVdmGCDcr65l9SpHNkkBpGao73G3js9kMxg30HTtaKbu2d75hNxIaUIGKq6VLXttS
uGc7rt0fIc11nyvfbr/BV5cfg0ft1c7ETqXXmul2Ri9jRjCR1p7yx9zONTmgeJ7oz2yrH+RGonud
5OQMZqXbkz2MMQOxsoB1NSoMUI5smiXN1twZ2ZBsraWzaAO+PDhF8zSOAFdK7KZu57T+VUrMh+I3
2b8y2S/JAEdzcmfKUCKiV0V2VwQZMI8Cgt5DbNicNWp2hHPIK4o1uhfcmWP4m7PsPxPxv9FCgTWw
mfpD6fsHJyWo67J5//iLm/Ln1/yRMLBIGNiLeITv3qb78Y+R+CV8gJzJQBaFAEg227rfhVDxyWRY
DicRYBZjdIvN8+8jcconKS0MYG7CtpV8k39HCL3oNn/ahpmIswyrg4A+LuopSfP8dRtm5nFlgs03
rjAL10mwQzDxp+4V671TNKfEzCUgoxQBLk72UnNHuNd2kFHuHeXs62VLE+7kVNFpyaem9k1hYE2F
d0HWNTITJBW2Q9xeadKO4T71lavUtRthvuM+4U/D7gC0mZ/1TCx5qGc89F3ejfG16HMShss2Rhqr
2DeGNbQOUB0n+vswCaX2kCneM2HYm29W0Sz1Ul4LM+SRshzm5VvfiQb5gOGui4M7pVos7IHDYpuF
mJGvWWfCscq6hnYeZqiMluiUKLGp/NR9/nPX/M1dg/FVcJ3/69vmtgSk91/rd3yc6q/xnN++9Le7
R7qfHDzF5Kpw5lvWZVbwu6HEIWmzeEzwITBT4hb74+6xvU9kc5ghoB7atDp53MK/3z32J/4qEXD8
EjgYFpfy//ufb+N/R9/L31R8/ct//9nrix75V+XF4e60bKwXrsedDaPyF/8FG7M6J9WWHMbWZ0cn
gjSWGypE2eNZtDGO27aveLn7oPe9Y2hNvABxcwb+Gn2ezY41ePSM2FQMkN2nAqs+GBkgCRqNic1h
OI3ZTIPt86+nMGaAV7I2hmjsHFuHSPpqWtQK/L72sVeCi3tISLCw5GRUzZjQv+ZFX76BimFJypC8
2fbMRCtENuFfi9hy3oumF7d5ALCFcrbI8xbHlV/tLSgjzRYy6/IlNtrROk3UdA9NgE05RVGwBSsY
O6tWo6VEoxu85EqMZ7CZFG6lOW5ByPCyuaMtIy1PbPJK/0QnKqIDKv5TVuSLGBOz2hDFIsTBJCPj
no3LbU3bCSjGizxgWREijbDFE4RVtuPkR+9L+kkOdh/bzxctrbAZ3mjbZJ3t5azMo0X0oTIiCl8A
G/Gt61qxj5CQrPS+Cmb9gdWZI0DSFBVMI8nh+2R3MEIbwrAA2vMKAwsKCR5SABwRH+CndDRkKHem
HVlPCW16OSwIyPErLxj5rZ2Un8mjr3oDQcPvHmTu3K+6wQSE6aj8qqDJ89ZOjeTa70MYjYMab5JQ
9Ue7DNJjoSRfI43leP7c4+QE9L0N1zV/8vOEZiZZ002kwuDF6pYz3E9MjjilWr+yPiACNFQhau2Y
WgmwHp2l6sHILX6Fckr4LlXPtnLlg06Zl3IpjsuQGHzGeDSoIRoAewCMNWSEnaHNoUMs/eHm58aj
G2CH1cIoVz2rI2YNnDezL4KXKRvOLR30bJgRWNYX8We2dPIge94wq8vmqhK59VTABHtbxuRctUS9
dunosBZkVs53QnDin7Sc8tlAhSCr4bG4jxHc2Oi2PVeD1WjObGC3UHNxtdpH3E6dQ+u6ZBNYRcib
kWEh14S9xa0nh6r9IKM5RFtz0YjiYQmOSTYb/aqsfOq/CZUjDMJNKKZTgQuGDQILKbjvXKIetHbm
M2UFufggE9bGBtg5m/oxm8+t5iVXlqfo1DbQL3bxQ84VE4pOf4yjw4+EU8H+tF+ukykYqzcKNcZ7
lpL2MXc7BH5SwgDhYBbu8eoEW+ngfcIWGmwv4h90wfDlcgkrQ3J8l5FEudzsyXKRhl4PUN/uOCQg
w6b7MeJWyGcLFS5OinRnUXT8gjDJgWspMUQeynwumE6a5VVWgBL6eUt0WaX2npo4eFPccbIX7VNR
ifPGkrk51C4VU3g7PPHkDGX4Al6pNwiwU4eB+hBRakFsKMPzOqHSWT7Q19jFXk+LEL8OEaCjIqkI
DYCEOvcDvbi49pdOUZ32HB/wIGyXgZTtf+7WmfEivMZlQLwtC67nGmQ5lRAT36GsBKJoZvgLMlHC
wrpP6h4NC4zgxPM0moMNnEh58NzG3JlZEly79WhswB8azeIF4Pe1xyYadrOeOjwk3BThympyPtAM
JP4MUWGIzxMayE2U0NSngPnsbdbgZxhYzhGJy0AeFxnfx4EEeMT77W9oXLBgz4Yomm7VcQRzVM8K
FUFBg0nrtxTl7oBdJdqHbWw9SZtrHqzVEO5YODXzo2Z96BzGjkekPfML49bhiqIthxOFq148heY8
Vyf4rUgeIHEz5ohhwtzFnNWe0lDE237gLGUqBB8J66TZglLkmgrhxcOb82ZOK65popFQMtR6xFL8
VDPDeUrcacAA0lDwusqBMKY7oRFay4KrdAh67ojcq8WtKlFScjIFxBZzYu3bPliuHCkQHXB0NXx7
Kwr1RwRxb69il6sbY+IT83VUF+WKhLlN1xw6IU0akpZrHhYvX4TAw6e00MSIohCjvu2Ae7y4TGr4
Pc3lsQdwq24f+tpF5DQViITVRT7OKKjhegyWcUlVL4qAPXMifz7SEo3uuYEOzMvIJZDXHXGx1Qyz
MBYCURGGuHc87q4sSwPwKgOHF7AW4UH+LO9952Uo2pH+rdpt4t3lyVpSKurtB/zQL0LZRfEyRNGU
fnbBu6h15ixPqcvUnoCG+x7Q4ASLpc4fRAyZzo+Kj4Jsx7GpsKyv/Jq1/YruM57AQTaLW7L/PMgy
1g8d+3mm1EAYsNrHd9YUT9BsXTsfNiLqWEKsIoBugpzmHFzlBd07K0uGwBmBlAfZA6zc78TtqE9A
mDOiF16lzaFo3ZxTtHTmrPBo86zlnoQ0yCOmXBkD8KO1XTfeR1nkLyWdQCeCkh3DtskfRtYhNtZu
CKVlsLyIKFHNntQUVVe8Y/x7QWwl5N7t7V1T26ghQrS32HSZTjB4Xvd+FD+DLXbR24vwC0z3LQ7G
+ppSHxg4rYRbmHAPrLpc5Fgd23Y66rirrmQSECu8N2OnXBPI/VzU3a6qdL0zmBndVwwdklyeQ8tx
zc9U5RERRbnNvfBISUjOUzXhDsdIvJlt0rObyqzyjQWlt1izQXEjIEROQmeSlR+EIAGB+lL5JHRS
e5cWFvVLklgYCYThhP4GG9aQw8SYA9bctJs87JiHgMuSCIXu3JHDHwdX8J/mO39s5UknAa85NdYH
BXWlXeWDeHZEX94YplfcqTn1T/Dn/E0mIBtSMQ8i0ccUAI17tFZJKjvIHIRHJBFle6UNd3zPnDJ5
nmT+7CSyzq4BSTgPdQomBoID7F9nbgJMknb/Q09N8DX2GW7oAaEfiIJFDEMq0ORTs5uMJDiYPfmt
aWzBsfjVSGDCSdJVZ+vkxm/iZLrheHkfCe65HWUxDGyof9lCFXwmHFDtUiWbvQyHL4xj165K5NcI
hM05difqfLLa2gE6gn3Vus2Dph6N5U/hbd0xH78Ry3hishKuQKDpGx9K5kM+Ty4SaJcT4DKcfRj0
8roKFAysWj/VS0YKMZqV0VZTRnLTziGPqDRnfTLEFZwsJzx19FOfLN0YB+Lb+pgGtAKU9myuOWjF
tk9r95H6unK1YB63RsBeMeGJteIKSe+dOtlIVp3GnIo7XgITS76+2EW+4R2zxp4eotJe2+wBD5ah
m72/vCFsdFgyz0F3cFNOmAaGR35lrDeA24MbqmbIeOQU8BSFeU7xKl7TV9M+M/wxrmEYZ0QlfGjU
q4HR1te2z8BwheQcTvRRwj1UbfmasHxniNXRQs71baVPVhP6BznYxq3p1eaaN6/cUM+8I1837ZIy
zY8DmLh3I81xOdYpqrHM8nXfMAKhHYbunEkOcGsItO0hcMXEb1OgspmKNjNosn0Yxe2xL9yPKo4c
QuBMQkRlZsvTShynpLHfQ9Ix9SYs9fjKinjL6pq0rlRmsZlSM922teM9Lf2jtzz5m3yrSgRRQ1ny
YOrR3udxNm20NU2cNPCC14DkJMQbmmzJnGmPTvh607rmuR/STGzpbGwm1uL1PCZnFYoRzFmSO9lB
zkTnP3j4RwC3LVzRPml3ZL2iWkcxxRqrMrLDfUuxHg+mRhG9S7vhxUi15fPao0R8pToRb5qqZQcS
11sJNupGae4LZbfDS+WRQJkpRFsF8LR3M8Id8CNYkVTRqp1nZebzEI0+l7idlw60axTt3uJBCvPn
G96q6Jpx4W3ct/ozzszuKm/8Gy8twMWyGnjMO8t8DQZN7Kdj79Ke0rqe1GftVZ15hCgVtCcDUM0S
YrMRV2yQ4fWAkXcJJkZs3MK7kEgOq1liRqvRVaX/FtYMuQ4hSW+6io1hMgMS5KKZ7b2EGjO7a0wr
hrmKoNYPEbKF2dlvfpzz1rW6hDCdD4012skhdPOr2mz487RkQAL2ahk/9ojFzdbtWIMijrPaKgbN
QsTrF1VFQSObTqaYsaBYA5NeGWS4RAeW5YHB+uxPO/5/Yon7xbSwbJ1dNvZL9hhnzD+4lzoMm6oi
VnUIy4C5Wl6W9vh5duYO29Q0z/XOyQNWI2XhgroH+odl7n//AJco7p+0r+UTUGy8/A/2CT7FLx6g
IfZEScVDdHBHCsZXYaEjtekCEVq3wtBxxGIzrPbKVnF01VLyUmwrT4e3FMKIJ9pEmEOXIHv+/cOC
Y29pyUUZpNLD+qsgV9hdWMKejA4Fub89Ui4DrVGVrEl7NsfrVlmsfLp8ZnFk9NHfea8ulrlfjgk/
nhS377EER3v85cdPMgWTCJfTnTK2QomoJwjuuvbzhBMST6B9CEP49lMqQ+MoluU3uQAnueqduiIC
5019Oq/MtI3iQ7vsoKt66VdfRnnnoQCy+DeH65+cRMxDYsmk0DUtgcX99QP3QaTQwP3sUIR9DuMU
dr5eY8QA9t24ARw1SCjF1ht1/Q7aYzrXLVpFHbOXV+XYnPOi/js3zqL5/PUQLlElx8brJW3Ba/iv
n8hwa2PuWDccmsRg2egZUEtaJKkXjcSjVz7w5wj4s6U/HEEWs+rZXxQDc8f9EssEpaqrZQ/Gkf3f
r3f7n30wMkIB/l7GUf/Aa5I9k/SlD/VQeRErVAbOxKwxZwwNtEipbF08wtvwneNUsmzdAETX6Qm3
Sn/unJ4MZ9zj2KCAg92yc1kXC3oT94ZiExU5M8v3i7MoC6kwJ7CC1lMEJnf2guRjaSqbsbuZEAY/
fm5KVT5gH7z4QwqY/WcSt5ja+wSb0rKOe1dFyrVFJhw3iyvxOP3NebKIlf16niRORsycS2LtH6Tv
WBi1AmVu7O3Y5RlolTNWG79btjrFyKe/+EQmy4dXWlh0g6/HPOZjTaqbH8fA42hFtmB34s5wY5LM
4V85WPyTwAjWj4s8hO13OdnNAmohLxOpQxmhgK2VrHoKN3uMSDN4unnlWinijZdOPVcIG4KPy7n/
jxL9N0o0WT+Tx/q/VqL338smUri5v1+s8ceP//t/fvua353sJooxSrEjTWtxpS468+8StPtpcXQz
SFxGPheuxe8DHPtPAxvzE+YfLjAXJzwFMda/ozhDkvr1qpVA1/hmJiZyByvyokj/KX4X0PDgYyLK
DrYfvQ1pPKLDpuUWK/grqKVHiscOhdnVr34uXoGyCJaT0w6676mdaN2bjdo62kPOTiwLqAUSoISC
jt6TBmDDRho17Zh9QG1O2EMtiKVP5FibcEaz6ouJqfRsWHDZZ6PtNjZ93uvKp4c6NIpx20XynACE
uh9mxTK2Rfkc1MB3gy5qo8VttWFZm4n18cmktaTu87tJg62rWqcFbD0eGy3nB1LB7qaUA2W809A9
MZxlNDON4TFWLEAcQzwMBKT3mOM+e06O+DIMGazgLL5pTSWuEgrP1iZ5m3tiLKxzDK9mvyi3YHdf
uhEMuz3i6ao995DL/p3wyBJj7odN41TjV1UE0VWK52dlBzOF4ASZ9q4eQBo7uHsGjJvrwcnwi9n2
R5uM9s7prHCjUubUoezerX5iStVSfB2kOH4U6mMy83yc2yLaBjJYDbEsznmtd2020S1u3IVL/ozW
j/FQ2ZBFR1mKc1BZ2Wvbu9Vnt092OXntWbT5OWXgca0ylI5V4kt2rTi/bxp8YMOWBxQNPUWdvnZz
qR5oa3GONlWSa2DPTAKqqG8ea9sIH3F1uFe8AueFD+82h6j16muAn+qWMc3wSjGl/ljypi/YMlOQ
32U3bLxS+tfUWhG/G1LnWHcZpTsD7RRwMnmwZfj5Dq3NhEGyYfTWCaWRL0VK/Y+LhwIfOp46p5iJ
KQENLyF48Aa6ljURiIpoIAcvsLB9xB0Ubm1VxanRIZmiuSSotLxEgaL7NG5TyZniw2Rrp25NQKGA
r22xs8Dyf5FWj1o+hhFxJQsPYmJl5SMGKMpwc1U+inSx7ngjUunyPkU4Tb5U1SLmBAJ7406lM/ap
xEBXXNTniXTEbdemESRNfIRbrbAUzEPeHNhKIGu6qp82DYzj9xo96YU8lvm16XiHGzbbHhSDlqPa
0KaO8WuZVlCoDSaJpzuwHeTP0i1OY8u3lCTlcNYBVb23MJa+uF04pQcXIzSUcgjzZ4knUa1yYJln
sk3ILaWLtdQmS7Wt/IxvKFrG/CDdiGlNPQFj9vzVW8z9t1cYbgmLjXgIaTdD3sMtlb1UoqBwp3b0
h2LeuhedXX0H1jreh9RU310+WQKg2d/1neDbZ5YlHyJ8rhj7GhdaDP1DDz89n0skK8tj5wRsonvS
mJUYvU7U0YD1mDYtFRHnqXPbZznm/MVsQW+5+CehIIOw2JqB7vfJ4CT0mXKlJW7LT5ujAPwazRPu
lVriab4TlHcDPpWY5pOEvPBcZy8o+9bnoYD1QHzNkQ+Ni1hbLpK8GIcSwx0kVwtXknOosGbtOnJv
JyOfOWtWOFS7bMAg3MqYchiz9O5YIE1XdSisc2gm/nmoKViLuSLxqkGe/wLYFu6xS8gMwArBY6P3
+YlyQj3NonhpXq37/Qxw4bEGSrMvMxTVy9nKB8JpikCPj/AdFu1atL2Pf5m7d5KOey2Qd8Bk+9CV
N9RaKwZFU7SW2QJ+YGe8Uj7osMaZUExLVoLJfKuL+Lavp/vO0E99Tcq6d8svBXCSiFz0OvBvrLa7
Yyt4H/cmbM02PuRJ88MdgqvALjN8k8G6sOR51PaOyRkb6fklajR+V3P0rz3qzFdV6G4xJK6sairX
vgWDt+U91uG2oxlLKOGdnSp5BnOBpA0/ZpMKP8JYWNmUqBTOWuXTrYLqN4zJRod4JwsZ3guI33di
tKhQLqMJ2IXvxUTAaT3xg97ZTsyYCNCw+un7rFq3KBdsZxrxAZADEIz1vS56Uolk/K5AkeCJs3Jx
tC33WyPaQ+G7D/AciRz3nX1nUSXwZkTWqzZ8yLVlvpoLne9AsqLOTUW/NXJ72iR6zmhRaCxw8J5X
PnY27N4+TuaPvGdLPcfFyp2xYlbt+FgAuT8FMt3bSYuq4s6cYIg7u7FeIEfwX69TTzwD4iADFNTH
dJzyIxwA+zDwEN6YJJa3Y5GGq6UBpoqgeMMZfKuh60FQL+npSU15arjw92zXzY3bh2+moNHByCnb
FdMPhKhzpXz5HaVFHZyhNr9Izyg3Ik2fWqGT92kybGp2WShiafLXZlcwiqIIdfFgOPWqn2eeB3af
HaJktqEr+qaznun2CMLHOtcfAOtDAH3+dEuIfKi2dtQrcp6themomHH6zb2Fq1Z4txnP/AcuK3h+
Xiju7RmD1mB1BSxABLxDWqTVxtH4z7Wwqu+aJex2zq3jlJMht6vqvctKyqB8HWxw4b+a4dzTpsjb
PrBqd2943Tcgm291TGvUVNNTJRA8bDvFr28P6Rq8sHHTOO5zCJl5vZSgQ0IpolcfpC2pVHvT0k17
PfhdtGWR4H8AO+/P0lXiOZ3qZQ1B/GCt2Y+eKIIY3FWPLDticEueE9nhc9VO/l2HMvneNk12QpDG
FhbpELK3AdrIc4ZdqvnaKLe3SGzmrQyT8oFd37ihPJSV1eInHqrGv636Chi1OWVfBksw9KUDHkUM
0FUD0ZLhjk2eOG9VJ9dAy2hfS3M/YNabRNf92KbipC3UsFWsQc5YAUq4z77D5JaIXkBkGXeeYA6W
2tZYcxJLkvRNZCB/Jt21dBuHK6YAwoD/u7JWzjzwGhwxPpckxk4OveDbsAbOHVKO9xLUqj0P4H0S
XPY1lW9tUBi3beS7R1YKKa7Fst6qEUpkNrilgz40/ihyy7oTedQ+D40aDlUs689eTbNKxrMQsPXC
EJD0XhhOpVD752OKFYC6vt44mSUPsEpY9YHuEL2uAEqtExyqpDzwB6Jy1fvJyb5Knfkr4ELDXeoZ
uDDDotlhWaY/xIrBK9D1sGbNcDOWyA+GsY9wsq8zf35LmqasNknRZ+txqGlTFKlYURRKzaFj4gZq
Umc/l/MNEehp3yw7Uou2j52b6f5+XhoTUuy5vLl6/24a6uyxTvSwUL2MN7sNbslQ6+/4DVmA0Ga5
C9gw7zp6wRlpLhUiuAg2mIe4xW3bWgFKOPMGLe8oXehwL8AX0+bgvuCC2I/DGG00bk8ag+UCLBKr
1veT/VSIPZ2IGKxFswUxFH1Ha9/bLa+8vi6pTKC7eTvSzHlSPbBk+qnC41CH1yqqz07oupRu+8lx
mkE8h4kfB+0mMeJUEFCZz7S2pbm4kp3hqX7L9CET1Z5wZhI92B6VQNzCS/aeX3hJ4sNCIZcRXSL6
2PaXvL68hPfHS5DfvYT6k0vAf1qy/uMl9u92FwYA722AAPkFDqAvoIA4vVADkDZBCPA2/DwCFQBm
2e/oBYMz4HTDY7iwB8RCIQDWUe4SKN83NCa+1rMNN7/yzioojTWktvYcB4W1gQWV3NUL5YDIwrRO
FvKB0KK9GRYaggKL0ESTtR0WUoK/MBPkQk9wLiAFWsnvg4WtMCyUhWjhLVgLeYFe+S8UDoarOu+S
d2zAYL+NBdVQhOEpN7AQR4lJQ1CtCX70ivqKhfJQLbyHsXWIWPrBU7CwIFzidPNChyCr9CEthF0H
S9CtJ4gClc63OLP0JmyhS0wX0ERygU5EU9N+NZ0Bx0LqJtfDQqewfKoT7IVY0STBo9l3gQm5nNjg
Ju3b9DhfMBfz7EzXjmqMB0zm8+cM3OuNjvNvbECjfFtadYfBp53dKwZy5UYB06gXqkZLh86H7BfU
xhC27a7D8b9rFhIHyxdva2GsP7dhMK9ZA53thdwBdQuIh1h4HiZopg3eXu60hfbhoWNc1ZVdXM8X
GEg9tdldWtTSXS/d2F+LmvHQiuH1CKIu5lVAxQtoEbaGJeuALPA//MjkwdFHrjirhUjSNpJ03EIp
mS/AEpKPwEu8C8ikM4fiqWDRv3XF7F+FZVvuNA/GLe22R0W554oiEsULek5vVdQNb6JFuvJqaaMa
FTFweJR0MFv88Lua1pA7CPOoUYUK2icgQQ2TbiICxUz5H6vndoZvqCAxpBtbt3Bua93/iHWeH6Td
qkNTD9VhNIrv6Ui1rp5CyfZRX6dNl7PPavyzl5v9PXOX6ozcP29SLI2rOXEoQoxKf9uEttokgR+e
+GDPbPxC/ClxuTPwpB8zMBT/AaD+JtP8jerDux2V5l+LPtjZiu/fWvWta/8s/Pz8st+th+ITOQNT
eCDkvcW3i4z7m+4j7U8Su66J3w/pcNFj/rAeOrh9XYYaPuxNPgT/8of10DE/gWskrW67ABEt7BH/
jhDkXKDyf5aZfYnxEJQVtARJLbz1i1LvWhM6Uan6A949sbFimoXiuQjWbtu+Tl761SfjTL3o3G4L
CqLw8HmabeGUnnxCKvgy/Ce/99MTRLb0Zuyya2wRzOcMViF1Y6/YgBbgGQEbT0vLDd1J886xc3NT
R5WNI7cOdhWOo3XgdcFaBtZDhRUX2CI3ZOL46VbUaMoRKszSh9qvE96oCDO1uUlS/cp49Klj2sXz
rVxob8lXz6jMTZbz11PBMhFUeIMw3rwKXJXr2QUqmdBkv81D+WIM5jmxxde+4cd7bvWalepHGbVQ
dqgKX0vPwpUBEcgqlhF8NdJ+2dSvnkgCeI48iAaDX4+lHg3HtINtekMem8Y/MtVpWShxaJizbKM2
t7lz0x9WagD68ziUpd/ojckWepX1HAIHBhC/AofB9I+50jzlG/5Wb/IZyAUZ25jOO1B9VnlIHBBV
ZRZlPJc8/t/UeWDd2m6Xr0wcmC0qoEtrtjyImxOHoMooQ3ZbMTOnzh6CKeu3meZHwspDWHGAXYLD
s7ZdzQeyK489xxw9pzqAIirZ9gdl8WMq6vJQ2w21iUgLmyGdoE/DEv0WZgZLkIaXl2m2OI3YfWkI
n3DPwSwSPvAJLvYWT81AP9F5mALj8qhkXUiMFD3Nh8Hn6NmaHzq48ugL4+lykRBx8DeTU2tMOVwH
YrIf8Nnw9DUDKpJFv7ZS/kHR2kNPXmUdJYhJtoG1QSQUJJX0m55kgH+kr5arqOXvgti/VVpAjC61
tZXs1dZeCDN2triwoNFX69x1b7mef4xB+v/ZO7PttpEsi/5K/QByYUbglSAJkhI125byBUuWLcwz
AtPX94acWSVRbqmzn+uhvDLLKYEAgcCNe8/ZhxxfqPyrbIi/M5Thu5/5NwwsIGY1pVgPnSD2qS/5
mZyr1GqVWOtONR9JdXaRTTX3L993DooWDR+3VTdwvmHELUOABF99jV5dsmtnOBo+85BzV6NGX4mI
u1M43Crl8iyEdTd9ySL+1RbkjWl8EJ48seqrlLYSl8sxnTuc9ajRa54ThyHtYQB3c6QxWHkoZO8d
Mjc9G6c6Dxw3E3oFGl5cDIyJvTfQziAuMv+eg1LbBKpTHygurA023MrL0hZAZ+FqN+QAVZ4O6Z+x
Aw4Zo6uqLdsyfdMwCF7nCFYBgfZ8hjBqz0SrjH4IJ+HcqAMEs/h1NylpvovwkRhbGLBY8rnLAPpQ
ZxfpUeg8qIbKQgAyIdukU5htVJ4TwGDxdR9ZFy+PF9XDjHgXXOdoAuCXJQwhwuHLlZrzdZuRmx7C
SC38UTXSDcmGPIapKL2X75Z9sIHttzi3EaKwhHALFBUgUgR+FQ4avr/ZSTGLI8vw29BMN1OeuVvI
+NmasLHKe7kBljucR/w6NmdihyeWMbfn+TZnd969fM2dxOPUNdxGyGY7pNFa8Fgx/N9ZzKG8mXE3
OcWasgtcg9WLHK144h8GLX0OUz6fa/D04MyKvZz9gqcXWnBQG1mcI58YL6zR8sWQfFdCTAroi4rz
IGVzjG4r9uSsKrvQ4jllmK/RFYrcLZoFyHIo9M6hD3P0guWLOK9H0osF9LOCaDwT31cGYlgZ+WXa
0Htma9ieQ9uS1pfVrmq9bfaD3ZL8WzBPHONchUuHNVDJQhbFUGNxQ7a9VpzU9QOpX0eGK/wZzqxf
dSwmqK56D65d5QU9H2GQGk+RU5U7HBP8gY3019qku7BFXx5acjt7TwmVO353dIV/UF03lnmtTwvs
D4TvyupIM0yTgZupHqttaxPkm5YkIEW1WpyPtjleSCd9xkbCpcF7Cx+XS8zoI12nOb9SanyvZkGC
AZZu9piMxUAXW1DvMiW40rWZeVmJAVsE9TPO9ZVDJb95ca0RiT4eTCWLt1rTPAmVEMlCIUegrJ2v
qDzKTapEV8ogLzAEJ0wnRHiY4pHpo5Lh9EIEO5FInw5AuYqRPsWa4d+fxP0BScVAa9ob2MT0y+a5
Sb7rSTmutSpB8Uba4J0VkmXaiqFKjhMCskM8qHyFRJCSd0mcqCk3iQo8Pyrj7gpZjs3e3day0Nk2
jGgSb0o7dQNYv2k3oKArhIB1rWA5l48kDpY/sOI/mbFaylVojOmzoK0/Yw5U5hmLmjsisSuacktc
5ehWq4bgN69KSEDOE7NXaFvoNIE0ERzdoZwVdtloPy5SHKLOvoCCme86Gh3KPR6F3osgN2YMB1yj
Y7ubaUCaJ4LPLqze1qcNyv5AuSkk5UPk2HevSrH/gy6Eusa0UUDYjKxs4Ron4/PMVfTZBCi5c+KJ
rfscPWMpFSxB4k4C8+a24qkzY+70j497wu0wX45raijBySd2DPWknnLBF2BrrOROG14WO55BIwYF
PSjpaqzS54+PdmoceTkaelebqQshl+LkaLjyyXebC7nLJm6QpRJw00DZhORi/zqv/45+P9kEYF3X
GPn/77uAi5/Dvw4/m/bn9HoT8NeP/b0LMP5wuSEWmgtk/QVY8p9dgPWHxf9DxBTUK0PT+Zv/uPcw
QDlY6iwYW9zO5r83AYb4w+XXqSp/o5qIQ+x/sgkwjHcaBtUCnSteIoKc5eZ9Ow2mVOe1IRnmkaoa
G17RUDlOMM3SM+KArbOR0re/DZmqHko1jiRGoaK7jiqlz32YXOAam6bPCJhPWfOJTDRWwYI81CvY
KyFkqfgahbjqOykZ9qFLUuU8KsNFmGqRQY1HxM+oF9Y92M3HTJtormY5Mwog4V1aztct7+CyIh6a
UEeiDko7C1qkbFRFDfXBUQ4muHKRCO2mtXmuu6pDS5dqCdAPVIY3BXGjh5bI7E2Z8960K35wsB0o
95YzXuQjZQk6b+0mmHU2Bq3iPrd6w5KN751uTJ/PDZ57MjFX5phWj0bPG3AeKPdms+Vlu1yodK7F
unGi73z/AIFIKYLCqPXN3kqbWfhsCd3SS3K5n9PE9BxD8oOtNYB3QC3MUMPGO+V+Q7GCVb/IhHrv
5N18tCuqDUweFBoqIPRu4MXcKxR9syaGAV+1wjw+pmgY4tKQACTdxoKWCqBlNdApRDUkJILmKlQe
pDSsW5D4eb6ycV6dN/TSVX8gKQiPCNXEug+lRlrgQglJqaXAAuTReCmqTHmeo8H1Rqo68mjG6Adv
tvGiYorsv3y+dvlU3NkNfHH+3OtZx5dRYJJgA+UUw3YpZnwJmtNDsD5v45KL3IqJzeTcg8500KGd
h0KTNoVxBw7j3NaDKNoFmZbOO5tBqLGNQKLgrKC1Qm8lILi3UMr0wNq+7xsTGHqX9HLbAU6/rxQw
Z1v6/0L1uVWgMnc594Ko0gPbg3bN0dlptq0Vb2jzW7dlPmdfG8XIbqOqme7rKmrPRWG4d8nci21k
6I29rikjmVHK8CyozehbMi0bKGxEZwo6ZA9YOqLCtLPYjpWc5Mvu0sLEVPgWkg/yaOoO4Kvb2asx
qeaHGRK7zwYZ8jAd/efBNgbqFYi1IMux70VriBZxunUTMvEu0oxuFXi/rNrapa1TAJkGOalYHZqS
KHmQA+1NkLvTMZ4ZdBhlGq+ZMATHHF4z469wED6kdm0Lh8D4mvGW9YnLxYZFnjdsl7GLc+Gnmtre
khtwb3WZPM9RykNUmqgg+nqIVomclZkpQXbMSZvvQJfY9jYWM4B3R688+O7FIcQ6ArSDvJLLec7K
qxbo8HWrGPZ2IA74yopN7SDDwqUJWAOywY6/mx272+iuOR8icxEkp/pgeENmGV9GBGcrfAjU+QHO
sdUwwjI1W2AK2B1jbqohSLdF148bvexMguWDZKa73yo+nUQYBYabXI60388KhaAJVPxsBRHdLgn0
LXlTYc4gmULHNc8z5hiSYaPq3NMbjY+BpoVPEIMTBD7lHik8voDKZc+AZGdYJRpiSig+hl14Kj/z
ONcuD72SNGOxC8u8vq1dtUo2Q0/AsIx6TA5KWsxfRosScE5qZq9G1RxmtSI007YmX6/RCUESVkoK
oxAf5Aa6kFaxbexMmjALZVgWFvGcLBQa+9SBrY3NrHkIqvI6Guf2m8v5G3szYNy7r/IS5LA9h81B
BklExKktGU0Ae2B4WVgx519L6c0R0hCPTWIDm0KP7mwnVJGjZWBxMTahvewSaCx9AzIVrpGNPcKu
Wq9x+9GP8Kt5w5Q/lrNab5qY1NMyIAitnCT4/RT/24q4LRIWGN8aHIKkHNq4c3PVoLs7vOwlkAnO
17rdsyq1sBweXlaWOu2CZxff6iEreUKpxjX111OErBlpPnqPr82QizVTHZbVXi9JznAm3jAE0bDx
C1meYRnoJo/DoN9oFpuWsmPmRNpJyyfJkJEeB3Xoq1W05Fpd8LafLlr2sNO6XJpa2GfnY0MI3y98
23/Lpc/KJQ3J8UflEqJ59C44hKv4Tb306+f+VsuJPzTqGlBUhmVYGrbof9dLrvaHbZrWm0rprUyO
VirQIVc3lxLJ+kchUeSknurkKM5woLGPoE1KWOPJNiJmeIeRo033Oar5oxPSMlD0Vudhyun+WDBX
dl1NbN1K1zp2fhr7G3PVEyd+zgZx+jIHiyippIfAdDW1iVdxNcSrYM718aqJaaLADWBqUVEqwMtK
EIWeBTE3OMHLFQsEY4ijy2OKe8XFZTtFVCEXxFb1P51EoLWvY1xIDZvwln6pYd8sKbN03YKRxgGC
+5cWR2Uwu8RTS/Fmjbzi7YLNPx+TN3UwFNQ0Lk1ZFIQsdlIx9pOcEhg6kQnVj23FC5EaXopUDuIF
VT3xlnV+9KERssS7jqJ/VXtMaptchiNFXxop1kOkuhPzandwu+is7AzAtashr6vhqgbRxRMciiG8
IBU5EtsyJUrlZghVGxtmmkPbjsNcJTIQLBGNhkg1rL1mLv9lqEUuqO4mrQofqwuzNSilJPW+gL2D
F8i3NgjcmZ6GtAJFFJ5E+lv2qi7C71iJwsvemcoNPoaMsYsz1UtqfC3uZzl2LMAaEcRoLxxfgofG
50KvSe2bJyup+wtHJGrrpWpoAN03tOs5Zhc8wI24b2itClJ0czoXR3S8NBJo5jYEe3t9ZtdnTT5s
a0TtV3WU6twwFfiVThI1o0xucN3b0/glrawlu3kCipaRImVYskSgn1o/EUQmN6JlPFi72GAKV3G3
OP7ifceG9yGxWmq9KGJA5zTFHmo72o0g2+malpFklqTXKAMY0DtK6HjFUPuKNtiHtiz2ozvdOdj2
G6yjbvvdguJzky/IgdEw4n0a2vlGHZBeOmrWbtqKeOdojrMvZU9ruVa0yA/H0n2yaWGh0A6a5Ar1
XP0Y9pqFGbKayOAh4TCiMtMUZlQ2PzWphXoNo5QE57qevxp6dpcolf6AcqgKPd1Mn2Ld1r7agocK
Ubi5DbKABBoSo1d2Peb7xhh+BkErHueR8bRblahMSHvsHpu53SQz6Q9aNFBvVQMOgsi6pI+ZIVRi
Griyw6DcNXT4MCdq9jEoHe1h1KUgMb4YsPQO3d7FX7gna9L1pFm2d2Qqh5cG6oVdauTG2RBN40Um
sqXlV1nXVRVhP+2r5L4uouSBb5RZ7iiNM1nO2U4WRXUBSDN7qhBGBovOwjnEjTFf1VbXn+cdZUMO
tLGHwSOcmykhiJWNisGyYozxUUyNce3Oqk3blUdil41NgH0aeeyhsEPjUgrZnveNEX8bW3UkRWwa
VJq5fXzs8A/fSUxNt3FsV1BZ0TIqY+w+lOaUfG16uzvrLPrLm1E6yUGdnVnfanlEhYY1aF/N4+B3
sxquVSaL2DR769nqm9o3HXv6NiZ6ug7dBTZX5fvOCo4ZFuB1gANqQTqOGxAMe92tziZLnZb+24ry
W/5gzKuv0IBmOxXJ5KqwKuRHGso99IYkY0bquJ5Hu/6OckyeEVARbzMQWUxszeE6Ka36AhXAtKOH
Y1wHuI/vJePZJ4Il+2suSHA5lpX8NjuThl5+ILio7bp1mY/JbsBI4ldmYtf45Mr0SxVjiuBr52lR
hnqLJqv6YSh2588iH5lm4erdjPZoMsRvuivi5grdQw2JDlWn2hAokp5nHe/SCv2S5FaeyrULlJKs
hP4YBflV1aP10Es9vGd6kPmz5dbbkdquX0HwUo/IGtSj26XuhVLm+vU09oxptHaCE1Bqme9m42XG
wB1jHg/qQSIZXc8mDF0vGLpxH6daeKhKcnJDQceKi1EcJSmdkPhYaoqsOKOgTA56bWq39pRbOjM5
JfBaFCdPUTKMRLQpAvIhu85k104EhKe2gyYkSZE2pC4SmlL/M5F9vM9aK/NrNhh3WpO0N6HTEd7V
TWD7ZT1nK1IZ6i9tId2L0XLmY99WymNVSpU3mjbcZDF0uhVPj3NeDMP0g8o2mbw0rK1dUVjDQQnz
3g9gH170bOoOeqYXWxHX9dfBsloAcFPA3KeffXLNo2vebNWD7cryu+gK55m8DUp4u2uZPbnhjwHN
CFLs2V0FXbUdSiHPprFFy6Kh2FHKJT3CBUTMVImu8QqQRf9Y5ULLvJ59RgYyRUkOGTuPr4Es6ArQ
nd4LK19yUNnNPRemVm/pkNbfcDja9sZkqvTdCEPhF7iojlILxFkvCuLvSAvcR8APEb7rWJd13m80
lrvsooPse0kKYHskG6TbSNGWh7okbCPoUBknZsp4I3MAG/SF/AbAGsxsRYMEmZkyomIyBnkNl0Kc
z4o7/WQ7vrhrZMzr2uUan2VDp9xFxO091HHJ0pMqJV2RVkmKZdGubBrKAWoEVZSXS8PlIlaDgmUJ
yXEKGw1UZ2AJ3+nKl3tioNsD8qH2Fo2Fx+RTPKYqWkM1Nh5N2WJIDgt6B2GIiEMdjfOFf8QyOOlX
Uz2rXhgUx+ULPNSZoSFRl14/FfHaTWr9KOk4kCFGS6aJCrA5oW58cUTXb0ZHybZ1XS7ivaTA3G4D
WrJ5OUIcoT9fGhWKJLW9dpDmPlHLo8DUuor0h6F3bzVCn7doQ0gFihrtjsDoyPRypTKv0qAO8Ln3
o3udhQVKe9JLPfgp54IYZr52BF3HWtWOnWkTC9jpYqPFSv0ThgVQTWUa3F3Q1c7OUZh7tVkLljKY
2qtqzqorcjkAHka6vhsJY2eQDIh9GBgC+YHWON+oBfS7kb0nzgDLcJ5FrsiHvBTWlpHavVVnzgZb
9TX9hDbh/NSOumMQ7U5nyUNA1SURrN5GIXdGb+mfmXazsFzq+SnGaIWkPQ6Ggy7HtVXyeptSEXJr
mi2C89S6CqhN4a7yspYQuZMtg1UnWRv1TP0xsghfGKGs123dfC3UJr/sh96k4zCrps/7rtj2pkzX
QACmrRJrzk4vM3HpAFXgreDEDxRoduspCdvxegp2Er4IbtoU27ijNQTl4A/WPO7s7GogRDzyGnNM
wKMyWdgUPYFJqZION3az4BNx++1tdSouuxT1yyozbPpquuv8oPCNNqaZ6j6C1vlIn5RieqRSRVmo
q8NtT9LRF5WBzxd4x2JrhsRhMY2u68sq7Vy46zbVSmgFe9Wp0M+ACzPUVVryBltBytnHsm9mDNlG
ckg618UEQFSzpMR0GUfVetj+NPLEad2ULs6kiWqFFvacnifZSJ1oDvgP6mtbaQ0CnZrpwq0bbQ3y
JfQ6XO2HqBjmTUjhfz/b4izB5xza8bCWOvJwYBacpXnIU0f7M3bokeDKy7w6wPDOjMm+R6CAyFVZ
NE0DfdAaZfamMubHJpq+x45yLSrkhW6EgQYXHU7ymvyjsisGXzXg4zJH8ka2CGdxpuWbLGFyD6xq
Kydh0uJyX3w1AYOo+JKWkXFsLfNBWzTjY48eKWTHjlFeNF6VZ1yYHLRllk9w1gxCQEuwMsxVwRwy
mtlGIZwbEfeXEZONr0ZTZKknRuhFkAqaLUZKnTHnOCNIRQ4H4rVblWbuO4LmKRpR42FS9BHn+szQ
nEkh6EzncrSjFP00Y+CC2+9RaZ2N7ljBXd619q4C8Xmw9FY9RnkW05ockB2LhtdcG8X7uHLEdmo7
LENYfLwJHSCd2i68gFXOmx3E9qWlcnKJyDbxDIIa0GzT/er6vtq1/h/mSxgLdMswFiuXYwv2h29b
5lFgYrKUIt6TQM+2Thmd4EC7l1UaUaN9a6pF/cQ8TxS8stX0kyHT6dhnObit6jo4YosZgXtycLI1
G3uaq3ivjWXzNCdNcV7FWXQpUje9+fg8GTK8tTda7GeIWcO6puI8O4XCx3Wc2GOUc6hKr7GJaGLK
VgXDgZ8fH+e9A5cDmZCV2PSTRIG59O0FpSMzmU3qhHsJhmobYV/Y25IpcVYw5KybFBtn70ZqzJee
P0LnYkdNHlN0qZBWzOY6iPh0H3+k5YivpVGku+iugTQLTx572lNPsETcFHXsMvb1SJNIzRuktckC
loJuDCgLekXzNMqe71kj1vTl2P/tH33SP3K1jzPH12BPm/ip+1f5/C+omTL//tZ1+evn/x67AblU
0dUJwH8v2jueo7/Fd84fzPUEeeLEBmDdXzIm/5q7LcM11wRQSQY58SzOa+6fII+IWTJ/+Ysk+I/m
bu9veQZ4UD2X3BAeY2M589cmTOJ5GYFNo7pLR8wQ4TOZfpfjFEAhWqzcxS6P1QMw940byHstVVaJ
0X6ykLysFG/ucT4CM3KyHzln3X3JhHjlA8UQZlcCJS3bLPbtUtzGmhsD1WyrlV6reA8VNeN+D44V
IzgcZ2aBd+PBRNs1RwhqlPCoMpKJS7HteIdWDvD7yIZgbPUr5AwLW2Ch1jyR0cB/xJCniOiM/5mg
xVr+cTKB88bTl3Yu/TiH1a1sJsvdmSV5xryl7HMkRgU529j15Apyl2Gs1VR6k1F8nUS6argbdqMt
VjlgXgARZyh3HQI552uz4wQEnoBYAO61EsQTnUEvIz03FXkNxbvapCHeJMXtrm33QTMYS4W09Vs+
QU77i5rUM20HbIULPpGefpmt+zFnLU9vRiW4S2oAUWkL9a2r/pQMaf04k1dh65whUfw+k05JL92r
bWyl9szHGDp2MPCgnvLRVJmZiol95PBUmOE6hAx8XrR4SzLCzkFDcDAmZalxGeZJ+Mut/t9l5ZNl
RdPURQHyv0/xtwB44x9vDdy/fubvlrT6B79CtbAD2RimnVcEXuH8wfJiL41iHZDuy3T/77UEAq/K
q5OlRDVU3XkVRaabfxCywOJE7BVqUgRJ/2SG/+5dxTjE5F0FzJd7Uz2lRYRMsmbBdnyn6zLs0PEt
DQQqZvfcZCqGDsyiRkhtGRdrasrPRC8n9Qgt/0WsDJeY1ySlyWmEVF3j4ennsfMHqfcbZ8qJWYn1
bD05cb579bX8pu767aFcgVTZMXFWnJYJzPx7Tcutzjc1QmoyXRvQkUJ7MoRWf7I4/u5QXEr3xZSP
Evu0ytKY+LNCdT4xFrE/GnO9brou9brRkfuPzwqp9+tS4+UCAmvBqWZwUzA/f/smWKryNLO4gC58
Tsic+nXRSPt5pPoHFJl4TmksGUsQhisVY9jHBz8p8f46OMXXchcDsz05TzzAQWBUXefTSYBgmYwR
zXCz/oQb8v5qWjr3JaBo09bRu5wcpQ2F0aLqkH7jssPl3oRLt7LG2lnMRTkwi49P6kTSwklZqNCQ
YTEp4jZ50b2/erFZNdzNSANqhRa6Q5nS/HQM/VkwrF1pWX5mY1NefXzE95fR0nUdAjdSejQ59snb
PIhoN+FOln5CcBbdA6hHleqWm4+PslymVy/sl/PSeVO7glQ+yoblMr86L8inVA11KumU9RgdFeUc
sdflpLEPG9Xc+uScfncVXx/t5EuDmxzWMLekL+ArrgJmOmGfEyaSpOwTge6tqMu/f3yCOojnd2co
HAosA4AQNyTr9usznKLUZnjFY6dFtnlplmb2NVRlsIdmKHa05tO1rG+cfhJeDS3lh02r61BZxk7i
mfd76fYbtg3Dqhmc6mkcDWU/QZfEvt3VtzNCFbDE5N2k9fzJwvQSvnjyzRgqfA8NcwYhjad3nGgR
QJcdj1E8SBNr6BJEuiJ8Ae+wQk8CFTqELlEOa4Ort9Gz0fyTNvyIQFVUF8Q2GR6zEPeSWeRfb/03
wOnXgGnrN7emwaaKnSruZv63/P2rmyZxMzuF5tZhOoswrkXWOm6i0asFQoy2DtsvY2wknjrYCEOA
9sAXKJLmnMAvHExEfBE/oxardFE81dhoV4ZWBeugEAhbIclSdenNhU5fFYUTHvoaifR6cKwKHXgD
63mIla/Y1wPPNWLooqbibPE7ImMxGkGtMx464njoUmcUTYHlrsbMOovM9IukR3aRmhORTMacbhtD
xkizu0sYk/Oujh0QHEggaN9nBGBEk/pNoenjg7JVvMCantPJuOlEl9IpD9Md5Lfukt9cbD++W98/
IMKyKAx46k3XfrdHHFs02BbVnR+30QXxGZEXC3WvxeOdnINqI4FW/uNHkiMuwWeWusDM3ZPHw4X8
KOAUdn4TgLJszU2GcsUtzPPGwEafuvb9x2f4ft0WFh4kRuoM1Sl9Tpa1FqoCzRXZ4TPP2BQwa9mD
fKJlqzfT+uNDvb9NYa3D2FRt9yXO7eQ2DaXVJ0Nf8hYUqA5LmHf7cpDOJxfwt0cxbUGZYqDGPN3W
5wQV5N3ABVTsRm1WteMqO1mH4urjk9Her2OcjUA7QLVIH+xUOpDGhN7ZFbEgI0jwNUkzydYec5gH
bVESk9Q6lBTc+IiIw0MjvjV66JdmGn+2LBnvllOBvtQGGaShmniHYqPRbs5x77S+OdKIHmo32wZD
0m2xjcbCM8zZ3GvF6G4atfyZlYNzk3bJ4EME7I/5PBMrnZaf0db0334mJK3CFYZLzXryWgnxYNO2
MVq/CGWxVxtr46p08uaiqy+CtpJe5DAByggu8jIkDZfkcU2ejTJ+TUOtxJuQ/cy0sb9IBSPEefhT
JoqOFqKrbqdCAqruYmtnhdFwKKbsQlG7z4qL358Agy2ktERxott9u6DS9ndRqQ1c1Gi6CTGebtGh
hl/QGPHSr+nAM+pSPdRuHW+sJj9M0fwoYueubWx3aXAF3iiafkNij3tdzk55R37Zz9kKioOBDXs7
VOGE2yqBR5102bYBqfhJeaQtj+3btxW3xaszOFlGhi7jA5dT64N8DQ/B7BaHjqb7suFfd3HDIi8J
4EgSFcI8ysZFBfDJc2j89i5wgXhbPIwayr+3F1FMrCWElrU+pnNmIkCBrO+UVVeO2RKr4ao/yqwf
vzEQiJ7axutkH5Kdoy/BenA2CE/a6irRUA34Q/jh2gAKRJeVF3FAf7Qwo5lJqP3EIq+xVDq3WHk3
lpoQPK+45PMQ46f1FkwqZLA7kAiPGM4YoHKgED68Vw1ua31yzd+XbsJmN2iaVAjExZ5aEiwd5FKA
I86vk+xbEaDJSbK1MkMRxcNjfFIn/mbZpkNssfNEi0mteLKjAN9Pf55Fx6/C4tmNBWhaDS+YOc6f
xaIuv+nkTuJIZGG4Ji0R9DRvv8Y6CGXlAGfwpya8SzUj/JZkCzAnn9hNWCiMkR/aijgENmOMj9fY
37x9lwRaGw8rLyYK77eH7sK41gOUOb50poegE1ejU9+oZvBMBNp3trz2+uPjnXbsqL75ClFdI9pm
w22frunI49sxjrll2YYXN9Kg7plIqiPBAItcP/9Ug/yujDPoHlNFcWOiOO/bsFkz2vrk1H97M1k2
3WmdsJp3vt1YQveKep7fQZTdWq2QOZkRA1DIRiS+Rcnzx2f+m5emrVI54jdm7/1uDGAjkQlzOfIl
Tw1Wv0oLvFmK6JM94m+vr0YngzuJy8tw5e0XmrRaWGpm1frskRtP9Eiie0IW8GwKZY+unaeTkeVa
mepsMwTECdANyDZjr5zNs/3ZGvl+Uy7wX1Atg+F0GLScLpEAqID5pHwYlGibKHTCbdvMx6mHtRTm
msIMKi/8iABotH1S/eQB1n73BFMNcbGXCRMBNm+vRUd0s24wtfUnzYy+V06jgF1owu6yjTUrx8RQ
gssqJb+A8TXG0VVv15mFgKdK9VVeOwzZBubaR4JOsI3pXSc1z8LE8ePjO+M3HxOrKvMaHn3qnBcU
7Ku9RaSIeLIKu/YJHmm20pz7jdnW7oZaPv7kkvzmUFjpTQf0GG04cdr7iROtBfbk1CiVgvzZNCbn
Gtgm3gzFVv8fp0UNajEYWFpq71a1Cq9sVwmz9i09bq5dMKjbcnKCMzIM6CL+u9F49WulfL07+80i
xpFoi1AiOjS1Tu55fQ7ChJzyGkQw+qugK6rbPCTdjrcbCFzAJ8hqoumT5eO3l5L9NdxSCJDAXN/e
XGGoFp0bWdBz9MVRbTGujcGJrxtVbz85lEsa0rs3BJWGSjyY6wgMyyd3skjNUoazxi1iLiRpe5pA
N8aROcxr4EIF4owGN4xNTc6AHJCismXnKMfNPDpGfp0Li4crJqzW3QftlH3Vq568lqZIhVxXWYZQ
ndCx6LEcQD2lTExbPNcZYtwWqSRBl5wSknS7ZKji9sjpt4OhGtOZBYjbhwXuzJvShGvPvCHS7myp
A/7IzNHSt4mWj/bGcKtIh85NVMRPO6FZEq4qdjDRGdwrI1g3cdpEX1rylqZ9VtBd86NYy82Nolba
IZ/HUfFbmfbthZUzTj+anZyCa7vVsmIZryvDNh+aNsWLbrppsS7S3gwRQRSWs0ZLAq5Ioh+57RXs
84cG58tOa1KSY6aw0aEUR/HXvGWsuhoRLiZ7JxxCnOSyhJE4pQQwbPJqKprzpGc7ibDOJdrPb+H+
o27orWmEUjUFBPAqbaDSd8grYhByaymuAMjpj04b0C9xgm5kAo+X8rZC+OL4ZdeSZE0Wc39bxGaD
U0whF/ZGxV8VbrD6hHJPETtuazG6Mc7b0Aa5CcGM6FtyD/wC4EK5ycBkd/iQdaZGdWuJL0DXUTRk
OUj91ox6dEpVZWEbltf0ebeyB2UZVEAtSXRRb7rCHsjtJipVWeCXRu1eSmiY6IK244LHDOBkogMN
8WZBdUFeOqyZjOfbUPYHYwFs6lX7iHXHZFgPfFMmYDhzeJymoQybJVudzwCs027BdrpmbPvmgvKk
Yp5XyYL3bBfQp9PB5jRRS68KKKBzDQ60X8CgsBpBPGYgju2NvaBDLTcnZ2XBiRI4h19lQYyKBTZq
LNhRdguokYFOjguS1IJNGi+QUuaCwT5wzdQbk1RSVLQOxCrTWrcL4JR0rn3dAUGLSUjgj/Qypbs0
DmZzSMdRX89qWm/GDmFCgoPPS500PxuMaB3zzV7h2LnJlQjZ5iAiWPbN7E0LipVgMaCslK43wQJq
xT6unpM7BZGhq6Fjwlt9the0K3TSai0W3KtTlta+WRCwDmS1vaHG+r6dAMTSpDjo5PjGVqVtU2u6
zxeYbBEHO8cyb2M53VtjwChRBVhK8ud9/oKtQe8r9r100CUtVBtQHXdkBgaHdiHewBgUMAKg4GQL
D8dcyDjRwsgBY9Rf1Qs3p5WMGQdQOt3C1EGgF68mMDvtwtshRSnexQuDp8hF/2y26GCmX4we5LML
sUf+BfCh0lx4PuXC9klfMD86N8+3HDXGuHZekED6QgdKFk5QxbW/qBd2ULJQhESq7VUZThuMPeXW
XlhD/EO5GXkgNoGlWxMWs2kIh/YB1brT1ugGA3NI13OrNw+KZmwJlAcir6ANq3zE9eXTSPRxtTPS
TJfrHHUXMT0lk+1z0sZxnaeOaACoTr2lHGjPqjD8yhrEUMOVIhm8yEhCyPu7iK7+lZ4l+l2QF2m8
HxIbrq0b1xfaoKPBJ7l5Xo01zbgobtXv9pJRjtiyqzbOrGZnFS/Zp64VoY3FPsTNOFixcT6OLUKX
PsXBQ3MfwGaB8wy4FeyNGQvXF+ZM+XNTNYv+m2C1Pwvi3NZs0axLcFzVA4L1Yd1G7eR3VCx3YjKT
h77l90wKeNyy0+sDeNvMi8fC3Oum0X6jC8cYJGkxGgEE5k7A+FDfR6Gon+rKTLcpARf3Tq3H/8Pe
mTS3jaVZ+7/0+kMG5mHRG86kKEqiJksbhJy2MQMXF8DF8Ov7ucrM+rLdVZWR+1pURUWFbZAghnc4
5zyHHJZjeYTzXOxIV+1evaad6Q+bkSxakAb9Zli0agdmkoeqHxtG4vsewXKAlQYMH5tAK0/oSiO5
K+ibKqioJKuDlkrUSxuPybINyQgMV1GiXd6N6ZIsUbEaxIyU4oUi1m88JVGePkLGBOIeyMFGVNoL
4wWPPF8xEEWU3iT2wkf1C/Wi7GkYb5M4Tu6yEIl4YxIr0pCjcnZTl3/VAbrlmpn/qHrbW8AXBe3J
F2l6l4+deGd0R24Z4XF3ieRW3dY4G2GzTAXq2EmrsYIguStLoYK18FDHcxO13FT8ugzh21MBg/Mu
IITkq1SJfIAVYz11Gec7ww+2X2bCHcKUk0qw2XxjcGk+CE+Kr57uMNe1v0A8KVooU5zZ7OBNFf+s
AbfMkm57gsIFlwux8Nd+FvKLSjmvSxC0vzZWQjjqMqDvxJ9RxaeEacR+iHrSg3G93blLa+C/baLk
boL3SR6ZX1XztyVHkjXxBh4d/H/wseL5bPFaFpsxYluOTaRtVwnC/Jon1IBTuG1M60mAJ7/L4Pk+
Cz9NLr43NBDaSZ/phxSjgm0sMPVUSBHpDaRYJH3YnmZpxpvEGBQWDr48UaHTc4g49L1O4uzg6MAc
fHvJ3RC1/kKUkUcFXpshGwunLY+yiIEU9BFDHLKdSWhJq54/QCoGkavJWJK0twhEDQv3OWOsunud
Z4bWYaC6b0Hieus4nsujJXt9lQ+pIBEwt73HrErVC/IIYiARPpPcgtrtGvYSF0+e+o8AbLBkiHpM
72a/qq1VB371Swkt5T70u+HFRLN+zfTPrakxZ4+4kmvrKg5UIAGNAkyJ2l6b3rkdZy3M0/neTIz5
h0kk9N6YtGWIoX18tcmCOLZmSroKIZvXrFmKKyX79ByZbGSWUYFAWUC2psSmpvOPABNRTdY0IMkV
85ZOruDJjfWaPFLkj26+VCQEG358dVNarpUYunY+Ev+IKzgduJKIG8fRxwCJK41nVoq9I8fJWFlL
c284OUNcNWtXuNmFqTr6ToPqLur6H01o0DMps8rXbTW2P9CkWy9uIsaNGjvrO3FMuCK59doHnhbL
jwZevFz7dq0N7bk3fLfDARR1rAhQNYTgtPi8ybu9ORaWxNVrWU+LXRrXqDd5mgW++j6JsH3o45rB
f2uLS69m8TblcftgEcR5F/sg4vqIzBZiJ5wjzzEgKgg2nWNtJP0rXi5tkjHCjmc83B7v2MwNJ4/k
8Vt64ngnBqzCK7QEAXPTHpt2GzvhO2iD/hIDW9urslSHT9hcy2vz7JDRM8A8SLJ73+3ETpBk9SyF
ilc6DaNPGv6vTggwOUo4X70o8XaugE8gXAwORPnVa085/t7ifK3YaLqbAmUWeD2dzWxVhD5/IkJr
F+igXSYAHI3mEXn4rQp08IVpZvQyUm7GIcovLfMfE2MsWlMhOWzhEzZcgVcMKp4bDoiSycyM24kA
r7t69uJHkDzNMZoI9uOhW5FUXbNsbDERHsFwn9Q8l5uMe/PWTEZ5rpNAK1ZRClHqUwJGrP8YoX5E
XkqwblATf90o55sq3RMqWoTqc8h/OV27rX2L6J7evSHS232l3oaEZE7N12jUe6amByZk2McW0xDb
spSCVOXN/Iq4NbmadTrugkkc/KZsNxG6QODgxGWF4/LB/K96K6pgCXjn0FrZBiSW3KfDWQfIHNN1
XhTAqAzTWanYMO+KyiXZZhi8mypG6O2WdvXA/wgYysfG09DCbnfGKLkOHQcZwIrfDyYyYgbT6IgC
WH5RFvkv+OXLQ5YFLxMI0T3j0pQ6kFJuVWUzFPFsTG+zkMFNY9nH2Fmsr6kZjzsVGua+x3m7CTMk
vKPiZuxE2sPKYVSYzLN/Q3Hhvuaut6+9qdlxO/EAbshCXiU+sdVRGUU/VDHYr5NwrUtURQuqhcp9
EumECJ0adufx7OKrdeWL5QXBw0zc4c5T3dTuAurClewlFItpEt8XVk02VM4+u7Q5l0FWkzuEuLbG
HiME+CW3yjs8Zrlcs0BYRQtx3UPgU9C7Sf4BHoNEKIRziMzLfOW5BnitfHpYTPu1z4xqx624y5yF
PCp2bBRkwXCpXC9+LouGMsMlsZdHIHF3YZ9dQxPheFE54U03Zzy9zHSbwhBaFY707irhNc2abASL
pUW5HOe5Ubc+0KeaGs0ouOH8mtTmKb8rcwf0ZZsv2DelrGlLSyPnNmKHpm5hPeVfKtuFEGAxgGe0
1vDGWgQjjSEzpvsodtrzzDBb54OpDAqbxLcTjZl5JarzJPNgOsSqX6uwK25BWRPxXqOA61wiu2cW
PJrL1EPBxpngQxe2JiP6ErEzpc8BqlwPa1Aky7oVRDDlQZ2SMaZ668uEEPfY2MFXa/G/x7Jp36lY
y/eyqxoeWp3xHJSegbuOzOQeNtvD7FOxlDOOgJUbIc1OJnAAlEPTQdlgyk6G04zuRgVmh72i0OTf
2vWbO2PUBJt6Dpo7xje4u+0wJ0d8KDVhtsHo8V5Vef1gt2H1AHCUoIBPxmaekndadrb5tYYq+q0F
eUlQmcE/2KICOHmSOHWk6uH4RVLx8LtlNDlV6pe8JQxYpaWArrpouipvS2ZnS2lh5yVEycHSntlP
1Md0psBr3VNSTICTi6b/1g2aPAkJtPpRQEREjr/08bvZ5dbXIoVCiOgd/HCHQ+gdFidNuBtnRKaL
Bdal4QmjIktORcF2Kbz6sWwnHgxdSuD8Lkh61excsmXTDcRyLo8UbyLW0xoCQeoPhUeN2cTvmKT5
O5HArb8J8qjwNqAauYxqZ+6Ljer4lNsc2gfCUVRaAWrIiYPmmVt3N9ni9fSNZk06wXoUmE52FK/8
y4uBkv/okmkbAnqMZmOPfZgSoGdDGq9opqJznppuvfHhfg4Qen1+JXhSIBrKaYjflVQkDSdDpjMD
E6/6YQ8DRx1aB3n06DrR+28n01MGYkus3hapZJ2JMi2ADgbPOvGbPYTtZO20flesmQVx6sFJ1Y8e
+rF6X2Y54x6UBRkNZjEVB2ExBSKs3ZusHVm/BNTKvnn0RhQV/ITsW9dj3PL9isBjHiKFWeQ3HSoG
ta9AMqa3xLepH8pnNroabE+ktz521idwOfa+xrr5WllR8FCQx05YIbTfJ8LiuhmJqWvFd+7Alz7Y
yuQzUpXzqTNgUXR581Qb7P9Aaq/5Tbh3mf2n84a5DGdRAWDseUhAxcjoXrIVHzY6z53qvmd5l+P/
G2TLAiOqsnxvFpk9rUuT+wdqs0dQYs3870TCM6w2rkMqOi8lRv9o+pIhimS3QhpeC12BW92l4eYl
zPuLYHVQfquauM2KVPppKe/IpADvoUvIMqgxPJVoA5+tnBCKtmzMEztpeRgrnJZVEk4kdhXZy0JC
w/NoE+P1Oe/8jwb1LzSoXLd6C/uP0fDmo//4PYj28lF9/+//emyGf4Gz//2v/iFrD3/x+KcQprNF
1DaUf6jaQwdIEMIQ7aSgxvhTmJTj/cKCDBGAjd6dSXPAqqzTx/vv/3IIm0VJ6QXs4ZGi65ypn+D1
/w5mTwLV/5720gihTEEIpdWZDnL+nwQj+OmKWuZZc5hUYI3bKGXqta6JSt6ndUuWTW27w5oXYfgQ
8S6GmZoBFRmhq2wY6zKkRegDbzjOnFe/owEh+qZ+VJ0PTsO1AJbjJBPwLhfvIKQGwbExAPhhKGQB
Rd1M63Eq/GoDOCIHNUa6LgbA0iBNx2pIYCP4zzkNNEntto2yZMGUNY8WxHg/RUmg8vpHVw08VgNy
3HaF0bl3n5OTArsP1lL2TFuzNZyThCagK3GvRuLupHZ6VJix6FZn/9Y2ZAyLwgb+PTBTPI0LtT6V
rFlvyUJXb2bFhyJXKO6/cxSM4NIlb5PuqO7I6xQtL5fAL+ftJ6ucIRlaycLvm2KbkWlzyEgMD7bO
YlY/Mn7wgxd7072PwzbZWksWf1t8jwa4sMbuVSyQNMlhnLpXV3jdaz3SK0aFCa2FOPu7cYjrJ9Fh
E+07qeabqZ0S3iqgKNNVzNSPgNqqpFo0LVro1ZKK8GEq+FytLziRdI5xtTKdjHBNN59YxGDxereS
kPEiKhKAqos0rU0cYSbbADrmTYchFjpGcJxEJfS4Mrr3sHSl59yNvEPH+duppo3OzPPb/ZKmGgUa
2cxzFe8L3K9geKw2fDB4/V7yIq3WhAwwILZYAlYxE4u4IQw2A2pBFjEccWzuzV2BIsx4XNxqhmyV
Wye3G0dUg8XgbjKGcd1hQQrEd2bu5tRZ+3VcqvZNDo39KszZdda002BrPpdmllEx1uxTopzCcY4e
JoGzgVo+erRlljygDoawGE2Stz5t07sdTx0IttLwgL2mxvgRAvUld9SKzkI4bBIJh0xO+CXr7BAH
BKYeScmy530WD8bZBlw6rkc7qIBbQxWl3MBd2h9Tr/DGVTKKgW6bgMtz6kyQjkPmhitL+v5zbc3u
bfob09P5BHyGv9E+/U/0ZzLNmgNq/E4F/USEzqQPh2+tJocajCvadSo0ULT4hIuiLhjacRsi6t0l
8pNAGjfS6E+9LwbzWLYaU8osPepPaNY8+npNMg3ixHicWWsQ1xvfBlWlbjLVd68pCFTCAZIzth6w
qDnlMoxU+zdialKZQb0JNEnVY468Y7CNc0RzVllCFDtTs1d7xyyP7ZKML1lvZxuD1PNbakCgYGBb
c81vzUphwyrKkQaTRJKOLz7ZmP6B29t4qjUBtpESGCyrFSJbUUyKTZZDi/U1N9bo7Q6EbM1nOMxm
BoRBDcxc536ablg65EfM7t5mZu+PEPXca5YC2+cOeA5j01GTFoKJ9Gy3pyZikrofDdf45i08acoY
Ulm87KfQgtmg6Q2zwFzfzdNjv3TJhr3NHre092JJnaQ2DMyFYNDcjaw6kCDBhtCUCEJdCQhzsdkr
zZAINU2Cggm8j1ffmDWoiXwOLuZix2/Y5cYDQIvysdZoilxDKkh8YWquwRWWRlho2y6yGaJhXH+5
ZG0470uNvEg1/GLWGAyywjqEsgxDsk9KRgEvo4nJ56eSuluEvEVER5mkARvFJ2pDQzfyT/yGBnH4
GsmRdfTSGtJRMy3dZp/gDo3wqDXMgz601dIbyOgK1EeuoR8zo+zVECTvTQbxgMSXjOUFkBCbNIBV
iWv9dcR7czA1TCQHssiFMcLzADIySL/cz2k+b3s5Wk/KsuN3p/CoR2lH8BLmtI7QlW3zOPjNWBwc
Or+bus3ELopYSa1EwoxLDIV7CmOmzpNhBA+D0DtCSlVo9gC3es+tuCr8JbgQpEC0CulScFBCjUSJ
uk84CpgURwNTePemBNyE7de6KaAXLFNWfBFBWe0sHMkrGo1wV3U9TKBFiTcxxuZrpJEszLXrdTPW
y6UmMfdmxmd0qJwqfKDdqm87jXJhDP8SJJruYmnQC4Zo/yI/6S8D827r5GkoDNsu+DCY91sY75oa
U9iaIENw+ELAClgZTwNmlA1qxonppAHBEhVhCBYZQRMTECACQt0lYeOS4R2pLwMiXsEknSuubjfZ
MIob05FXdPTNw6TJNqiambn22rVZchlAvjEnm17dSt2Dzbhxpcg3OKLEyr87mpozkJiz8VMHXLf6
ROtITdmpSdd31rlm7/iawtOkgwLfAZlnCuk3BbFr5za2341o+MG8LPmCs4aEihm4T+d6z7XG/XBP
kWimEUCKMEBuJbBAiXSRW+bvMbygkP4Bqgvbs0XDhJxs/oKmI9r0GjQUBPKjrejzKZiPZB4WW6mx
RAnrzhWCPCZjMJhpbAf4RbZGGS0aalR27FMKDTqqIR4xnavPJEcO26q3SaqxP9lI4ycnqbOq5ZJo
eJKAojTk6RPTNkop6otscUh808ilwMpZjcem3a4wc8OD9lpdzIBp6l0ko9Mnuokw7Q8bmpNh+83G
GQE8pRr11Gjok7TkdVDWj5j8ANI/AHobwVtdWgTva2TUpOFR0RwvZ2EClAqc9q1JiH0gbfBEPHfM
s1MIFqGAqMJEOYdcw6kcJY7k2QGg963nTAOsSq55GBhArSzZRXtbg66Eme8JAxWnBgaWq2FYlsZi
lfCxBg3K6qk/1wwvm0dASmqdfRK1Yg3XIrxZbT2fRLxZo7cmDeFiGvprTLSjpfFcZus5d45GdiEJ
eGhheLEQ+rXSUK8Mx+JWaNCX0Mgvpq/fg2okfcf6BvkVKtigAWEWNrtDKMgAZIHrbpkkk7SvkWKf
ulfLmJNNWo75jgSV6c7WADIJiUzyozel3GepeUnnjvSBAGhZrvFlM+uMjdRIMwe2GXYh/xpP6bCn
x/YG5IhA0IaUNKecnGe4KXw7Bhwur/Sz0QJPIyvxpWdxoovN1qrvmqBP1i7MNVs0P7wsObQ26UAp
A8J47O50alWZ9iTydQHb8eqdxWu9WrrpaeyGe2H1d71R31KtQXzz2WeWfTyt53mA8sioZj3n3Obe
JzLOczKPKIDA9c61Zsr5FVvd1Jcrew4IAQcVv9zb6Cv+k4n3G+71Lxo/FEsWkph/3fgdv32kzZ/T
8H7/G7/3e5aFixBzH/Y+1zF9hg3/aPjwMP9CR2d5OIJQYNEJ/hEeHGE8NKEvEEPNbJ6Egn/0e66F
vxnFD7NwD3Q1Dui/0+9hiP7f/R6NI9ZGPhZabjpc5+fw4MKKW6gEsX9hNGEciYSZ2puaMTcL1JC9
W0Cch10VDqYSvNrl45IJL/qKUex7iuz10Q0Kx1tbjfOES3l6LQIju0EQNzGisENmpqL2w4pBbxc1
tFrL3F+ZECctSMdxbJ9JWYhJhFVZ6VQ3pA93e0iAeX4JcD6CXmzLcMcWqj5W8YwGKB8IuiFtblNX
pUsUFQktiHVgGuTR8FCIqJer3Bzjc+kIce4Gu9/PvmpPdiTHbyRRvrtVDyEu6sw3Gppgb4pMvMuq
MNeuV/nsnboPR+Y6voTxT87tL9MbqtjpYIrG3fFDGRdie2M2WYHapVSfMiZdk5eDZB88WJXaeV2J
LMGGmHBnpKn9quA9u4MjNhhKSKXhCXSdcQ9c+6GtN4gSX0svi0gZnea7qZ6cvbCj12kK/a3SOVyO
qh7c3GgP7iDtCymz8jiEDh1dnmXnSjXj0fPT7DYyyo+ob3lgIXrbeiw2b9qKeP+yMdTXDkD7cY49
Z1fUVvmdSA5JoGlofde2u3YddrI5RHb2fcADtGUwPX3xyCeGQJLlCVyWMGHzVobvtj2gvg7ylHPT
vFZZ9doaHJp5ABK3dFSId0nXByDXbLFABGtPBBUxKSMxMrShyrMIUY+qx2CZ0BQzihdHfUU+t8wF
dqw06Jkh2RYHBOBttkqDAM8m8JdNbSjl7E3WWDNKMR0m6xOndXULq7if527huZqahNthdkwd2wCF
aE4eR3EaULuBu3fzkoK8MpzscaSePXvoqc7p7Du3+HKwc6TxeD/KVu7qrpt+7UO3rMlJcvr1UBji
R4TeibCV0bX2VZCPZ4r47DB5NfqUOERPNPlj8i1lg7guBasl3Ip1spoRU99YUEubVdYH5gVgsLny
ZUQCl6xts163vqKwC9nmOtOMaYJhq41IoWhhThHas7GTVO1UaiNsMCoD6khlRzf00GBBe+FSXUKG
kzqo9Zy1fKiAfv7ULXNHiRQw1FBE+f9oYABvyTKLSM/HhS8945u/eHgC0jSniKalYg9skO42LbTf
DvKEXZCb0SuWRAonGdyIGLVTFTJ5LxPP/KqgE+zszPJ/LeiDTstUkRbkq9Tfj5INrbT68UvUuM69
UcQBYukw3g1gH4j9Lcb5pqGT6tchvOoTOVGj2FSxkW5nlHr3qImaLWG87JJ9zAv95CBAYgJ/LdlY
7sNyHF4QPDRIqmoklHlMiEIQJRnpzWzOPBJpqnUY8ZX8hhJsZZdRh2ljRJfARISBispxzMXzNiNW
8lkxISGrp7WIpDYZmEPUYXPlxrdpWMt73283ZIPJp6ww/Ct980HWzsKUxYRsOwUnhGYZQcKlTaRb
XFGGoN+9R3FpoMKyOtBIIpwfSS0Ut1Wn7CfbbvN3dpXtxvCpx4ZRjsdwztL4WIO0eZxI2FpH9GfO
JMxb+HWgOJvxge5QnudcEJaOKfbCRpFmAn7Zuq4yh4dCG20SZzSPS2t9s0bPvwi3rY8oQO1j1Q3+
KrO6as2yjRBxfuQ9XUW6iTPxZARiRnRoO/0jsMb5e2UK8n2NYD7MOWA+ojSrjF8RGi3darq2Mq/Y
I6Ghu455kJv20t8QGz8916VJpSPqZO2Hyr81GZwDiOZBFGHW2cRsrd+cxkwPM0LFtTGVuJLcfjbg
rnr+Gy/BBRlGZHy38tZYTaQmrbF2Dj/y2GguLnOMa9f6FvvragWMzfxIlirZtlZZbogNVlhYO4PE
I6Sib/aS9GdZldcOuvIpjYh1dqQUN+yx+/ulhiY4TuFyb1pZdNelsmiJ7IyXrZv4cl+5FFisx8NN
V4RqMwSp+z3RpesYTL8OEHnXBc/MchUXI4lY7ATPqQFPtRHe+CpQRK5dSyxXLK40HE7jv6Gi594g
ahm9W4gSIyum2zodDB5YCWtsArTfi1KxsQwAZ1hxXe8Xs7E+xoqcwKlfnonbj9f2ONsHT/mCmZxB
cn6WWRPylAWmVFReF9M6av32KpKO5W8Lc+YHrsEObIJMPYyiSF6NyUNMPzCim/06vc8JQKtXRsuo
xWTJe4qcNjglIUNAnqAxUWkjUOeuN89dYDjXZRnuhyRjQV8iFkPSU6w9rr2nnFA8rUpbcUtke6ac
6EWI7DlGoXEtoFAjWJQN0RxOTNlbJ+Ehm3wa2rAvt+jAiJgK4zObnWLfIF45asQyaFl0BaOo3CM3
VLobKpr2pCdQ0Wa4iswurs6JJ3l8j/H4kWam2BvK9G9QIAW/WkFZfiWE1Lh4nXzonMp7RNf6zKQP
n2kUtwAUHShevbHswyEYtq0XqOeuSocT6/yPfNETuJzRXVtk2mgMa3tYSnRyk5F0pwwe5NbNEvfa
JcTdMTikd+LNpfBQPaChsN9QvIxnNrpkSoKIVq9WlhmHclHeuRIZCY6Zt2ucvF3j9YBi6r5MBomm
JkLRbVY7JMLBRXiKwkTsB+RJd+yoCVvtBIrBNv4eEve59pM03ZPtz+6IIc6hw8l7Tl13vCFfNvmi
oo4tWsecnEy7duP63vIDbfFTWtU1g7o8eCxiPkJvFf2az8fGOHduFU9V+irrPaZ5hyTuojgTzbnE
WIBYYzrPseU+ly058C3CrK1rSLXHWhztsqmI3+UwT9gOM/kO7ZC43miIto2y1TEY82FX+t37CP6B
CX5l7ZKR/lrTJ8sh/TAGD/r5jGua4N3lFEXIkIukvJn6m6BhvYEivlIXt8Tqgt2LRbwZlM+54deP
FFWkv7chr3rPQgSajUWY3zVNb+3xAYsLQpVd5TtiH06mvEVEhuZ68ox9yniISEE7OQcofLfSzodD
An0S+RBayfvWE9MxdUvwzeEgN3Oee+vRHd9hgOVr5H2e2I+jtdyJMcjJZpPWqVlkvfPCcfoYwjgs
yW9DaBYXne+tijJpa2KLW5dIv2X6tabbfvcx2ZmUuR9VEsUbPsiPaqjaXQ7vtFnPtSGPc2eGa0L/
4D4tsoDa1BZMtCy3qG/FZEMAKGAKId9oCYB3k2+Ib2yWxMvIK81nP+hFJjqYIr+j7l33mVnuRjar
O5NEeYgWsXUihBq2kUu1yRbGPMSOYaJHC71VDzoOPAPW7sbv2TPoFSelh9xiMnsgCxRuWmfOIGTj
jh1jbbOe5Kd+x3yWHOyJMMqgHkS3AmdenCSbdDIEjW7TjiWjhzaIgy9tamqG2xBoKbP5EAheSCuI
5jnq1N76dWJudoeSngeCskso8oXN4HNBbf8YTvGQ40VXYdr8mg2VQtJd1WVUPQVTWjDLI+wyK276
KYyap3FWnDW2+cz25lVUUymvcolIl/Sg0grgo7Fz3aCKLQI6+6TeGH2c9zgN5+m7QG35jbhrUnow
BhLe5zTvBuLP3WwzFmGuyfTMUthRzS7MToMK29tW8KcboCRvDneeU8xyxxGxKBBDuEEjbO8zTPLN
KhFT/U3GRFM22RQefaQ43MEMEC/B4D+xCRGrVnr+N7ck8w5q2SJusMmPmg0hrwREAjX0KwmlXlQP
5pimLJ6bmUS0dBwObtkTPoTGdkPVZ28alxLGHjtyEpOsOJBH7m4Rc9iMjzvkJKakBEBUtGVKQNwk
cbIOQZQczyxEQ0aAcl9B6YHD6zIB6LqzDHvVEtq9Njlz1xHrxTor+/lt9OI79nucVrOMpscJ6dJG
5QkRqz3cslsyxe113pP3L51yIuDSC/0BAYEI70LewsxkYKSjNEHet+pEXZ2mKs+fkrDs33pKT3qm
Tl3mekkeK2/pdqE+2XGV5nvSnOi+PLvCih+rUaKimNTWH4R5nPOufWRlZfZgQPijwxJ5x6KT9bVP
IrlKWqt9kam0vlhI+L7UTfISV4F5diHgEYdVA1tzbIEKs4bzsBqUeRNElXhEztqRgxyLOrhFveE+
1Gn7ESyS8SGJyiyIjBTCQojMPVtnS+IipENEcccarXzNAUY8h/kY70NyuZjPDJa9pxXqnwHBjt8U
Sx2G6y5mA2KnN3yiepdLILSbSdbsLf3egw3eIgjsW1yQG0Idxq8LVR8Vv8EQRzbTfN8GYUFMV1Rm
V5kgoDPbBdEtskcbCothbe0AT81YuNkxXZb8jKEwO1ZM2C4IfGhgCWrc+KbxtQyb5TlNIEavsBPx
5YDLN1vTK+bXgkeFzZU/muslD5Y7Y26gleNwRlKmymut6yRn4bqSC/NWq2XpFdsFSG8q33UGoflQ
57GFHg7jH/2nLmQtT549h+I6q9m38ARjr8YcPGALhkWp/dL0Y1jdEe7bOajRfZqxFlIncIimS0OG
jH5njmi//OWbHguP91YEZd5PmSZmtTLm176exPS0jEbO+9XoaXh75HSdE5BJNgR2QCKtI6fxhlMi
2Xs1CYlma6ezGnjv/69yVZe6zAcvSzLtYyNon4BfTC9/Gv/8E0vYZ+zanzy1Jut4bNEEL1CVMd3x
frJniXYacyJ1gSQZJBsbkZ2uLFvxi1RHgxV5nLzblbNXuX1ixbEzXLnzUos9HTltw8LyAcCOMvbR
kqPMzvb//sP9ZB377bP5NkY8PyCo4ecwkcpSbW3G9ngRQl4CQa0YHzJ1+fsHsfDCBUy+IzP4+QR4
eT/R9KrxwpZ7pf/jExpcB83u8zD/0aL8xUjSps5nivivR5KaavYG4OvPU8nf/9IfKhTrl9BjyAOq
EOLGb8PHP8IVo18CxovkPKEc09NHnLV/zCW9X7iBdXyXz1A0BIv8/+eS5i90b+DR0IzoyIrgbwWi
/XSVuuFnnCgJrYhRSGv8OY3JUn6rTDOBEoUekyVinUAjl4jtl3L8q/gzfTf+6W79PBbGaMLPQjQo
1s/pXaozDRhgVn0MMCRcFjVbl5zUtZeZM3CGd/A3Hff6eC62dxvHLXPf/zNxBVnFUyo0OV5lIaEc
TYEOJgeWc+knrSbvYyK1efJaT6OPovFP18E/eTb9NO7VB8cA7rsE1/kBSVc/ee5bw+xQqQKcWGTf
f6tKDIhUTyo8z2j6rhNJEi+xbf7VV/4np9jjbGmmo77WfraQoqHL5RgGkCAqREAFe5BviqEGCckZ
SvTEnP/2AdFCmSaH4+rFB/zzAygHkSqAoUaH1Iibm4DxDDVhH22r0DHenVj5b//+tFr/57wGVFYE
YZDKwcm1f7a+zwSGLEk8KQJDphZ5oh93Nkit1iTIenQR8s1DZl3CEjNUMBfWFURD/VILEYysbvA5
rpKgC679zKh1JZU3KATTaXe2pmj6MtvhX1wFyLJ/vugDD6ku9z5+uIib/Sfbcs3wLMmrfjh4BNi4
T0Zle/FNl5QYfJNGUy7axBpPgLPmMll1vWc9cQ/OVyMq5QGNke+fPl0QxE57H4nTUSKg0eVa6lD+
31RLaF1QKVXpSZl2WW2hlVgXLHich7bwcN8NiDUYRcpMdwr2Eu6EN1kXQwaG3A5EkN8IY56uVu8j
d8oi5jGM9BrvawiIC2mmXCgMWQza+Y10tIKKp4S/yUJVRIfcVAYRFmmENwaXLZdcnLcO0+huNihS
7CW1GH9H/oQWnx4+n4iUj5T7MNXzeK7NtMRp60EeUORlsCzVDwI5V9ynE4r3ewOow31UtDJEGt+K
twHv0tsiTefoq6LHw6nQA4SVo+7NriNmO2oXHl/wGqJtbknvI5S0cXjRUFFXKhZvTtpPVwMqy5PX
a2fJknkfbH3s+ljP0fTGOhV1MyslhOUkZk/XwZV8U/gc46oqOw4Y4cp8sTEkyM0Qjt5HOXAew0Vx
3qRrPQ0RP9oSttELrkvvA0PrdM2SLtq2zshWAMxPH66jCdLxqoO0fP3tWk3zBMFw6hCFdstAq/uG
ThWNBSEH4s2eFQEP3aiQeRtoe9JThGOkOhat0ZIt55O+MWx79KmvqRqjl1DwPN30xRBMWyJFuE5U
7bsfTReKt5Te6R4pRHSOZqLGREli6gqBGFcGy1hj7QKquZHmzM/viIaotYHJ4gb4rK5A7Q5zzpSj
LkuaYml3apD8SFFqIdxLtUR/FPq7jm5UolRu5OHz/LtT762dIXS3KWYB8oiMtKPpjczL55/p47hm
x2TmPDeWFHuyEg8kRKjNmETRbmg7LuBU3x5+zyT7wIYgjm+sThH9qrpxoFyjVb06BCAASO9DB2pd
DxMyv/wPe2e23DaybulX6eh7ODAkhuyIc0OCs0RRlCxLukHIchnzPCaevj/I3qervM+u6rqvmz2E
LZMigUTm+tf6Frm+trJXXp6a0wPwdDKqRD2nYNhmCRYDTuv8QJHFhn4Yjc4d6LzOtSI6ti3Jh53S
+2T0a7JcwbWqCpupcmnb2MejvgtuzFkq+jZMTh1kuemnJtsRX0bQ7eOXlo8/2rVFMexaiumANAHj
x0czaMQeU7IZNpN9qPyPlRVEmynGphUUkjAZVRt1VE+H0arFFt6Odba9krjVMNKGjVpAAGl6dCho
wXEW0EplagoRF12jdSPjucX74FeMWlAfJuNOA992HaO6JQ4Enf+1E6kUXF8tzYGhjKfT4GpknzzK
Ola9To3BSi/ns9f04bcaXMaZYKp7xLeP4q0XWOD6WZAbLBBRV1y7bbmaOZ7uFubDNxlH5LpbDUHT
5+KWdCp1jBYkG39KDF03eLJwqRe+oYnPXRRyimnqt8Jwk3PC0EHsa/ACwI9di4uu0QcuKZUC3YgM
/s+KdXm68pjjWjaDIor3jhbwlCYrt1NtV73YNDY+5SpC0KQjK7dX9jBM1xlC59NSvoVeb1Qv6ChT
xqBmfJtKvEAJnolTXprpI+ym5EvS0DONOdK2UEwxLcWuZR28SmLrlDIofB6j5aODTwnrUuFzhhfh
1sBhZFN2MDPDmdvKeM0bTZsPcyR672DlDZ7btVG109bCWJIeHUbSQI4H29ngEjhmsgpuRq0KLxRc
RIfQk49uFNVPWde8qXxaVv/YeGpzWgkSyofOk0xY50mGx0dZVuZrrwX9uM6ipcpIju4Dk1IUGCLJ
B9vqNWYKzFzW3JfuSeA+9Lakh4u7qScyu53pJMgjr/LLqcXeNuSMEYQya5AoWH2HVW4FxZlTpfia
GRZ/v+KJ1Xy2I2kGX6U3xuDf6ioot7MHtQefDs5QTJqpdsOgs+ejyzHazZ0dPhNqL/ekKajHiCyd
gQQuGteoULoJcLcv5eSxF6k6m9gdvMN1agx8rTXOsk2ctYLFQmRhc268Vh2UlXhnjXrupyYvk9zX
EEK/6RmpAMy8LG+pM3PR1AQfkZIZNIUAp7mUKNHE/heVeE1obFmsXCZreiL5dwaTd+N0wH7bka9m
nWVkYek+onYBAVWB9qANKQSCWnAJTlYob5ysinPaRlPW+2Zo9urDZTvYYdvuJLiuG0n56zrxSl45
4WHCkM8lNlNZvLxjM1ffuYrneNnwwlYwi7eZcsx+/bEEuhE5xQ2tY8ulP+pZdOnGwitWfTWKm7Hv
KQLObHzfCO3tt8JC/FwZVsMVYSKav7kZz8cWbsDo51AU0FrrkmwMxbIuOwbFuWb3420ZhU2tExYe
dhKBpvH4colPneqsafaDIjXaDUuahzkLg7yMEgsTvbNo6THKxXRrOCGBHmTH8mU0aX69M+2Bdx3n
6E3rcZh5yYKaS/cq6iqjlQWRAM0Z/024NJZizBxcl6CTcI592iLaUxOoHphD2S9OZLCwqkZLbsaq
mRh+ZD2ZNUzt4ePo0pDBupk5N2K2vJZ10TUeGLTrx6qPtO9dQ54u6kfyNLxndjmx5sonkzEJruOs
4UleI3E9Wg22xVVI+ShYTFekS+QqXj5RvD/zKrPhNaz7yiPhRly1Kx6C5RtNEOjf5j7nistavkbN
wIO+6sxZp9vdZioSbwCwBfoTPihhCz4ntpYPjkXM8oExQAZeiQRhGHnXLAUIxKOqkrOFDzXEBLzg
RrTQ+Jx47JbD3TR29MAYbDcoCrM3MUguXEhZHvvdiKdjdBA/c2pYR0wSkX5M4a+crbzDDqZFsBMi
VfsT0JpjlszVLV9/fS0JIx/SIdKeybARKetAGqHE8OhRXr4PTQdP7eRSR9+PNr8HvAo0CgzErjwJ
1Qa4EKx7wAqxbzVhvzX00PCb2cBgNk31oRy6cBV2mXEtBEvMim0ITpCBhiQjZUfSOXn6XYuFjdRY
BntQIEw7OyzTzBXbcc2q8L1oSBdn6k5O4DG5rtkY9LV+R+Jfv7NzNfiEkNdOq/L9BNBlw944eGDW
pbYJD1E/qaNxMwmi43onbie8hfd82zyXiyk78uTLdyJfJtcazgIPtnYos1uMqjTL81Hd6eipnyvN
6V+a0rTO5UBV5doKdTaQU73LZEZ+a7hYuXFl51dsTG3Uv9tk9Y/Wjzph/AEJeNfCHUXg7bVk/s2u
Hb4Q0XMLb23bGiOfQFFWstHWhgr8R4ArQ1EZxgpChJSoISVKO7dLPox39BhZqq5u2zTjIs0jVpuY
+UO9ngdIratgyqL2otIxAY3Gttv/82PUcur4w1HcwwXlEoIBC4gE8euxn06dRPLEq/aV/bHpHybk
yWbZ+P756/zb6cdb0J7QwW2O/QDCfhHoZBAxdCw7GjKJstOuBhrrsW4bPNUC2ufJEcvR5WM5/PPX
XU7Xv/x+SIIQE9E1F+LsL6cujuSZlZSkjqckc946Lcce3E7ZtEUfZf0q80JdHVy1rBTDssv981f/
hYgm+KU9SeO8ww3Om/iV9aVaYqyj4ZR7FH4OIPTywO1YVl0qlFjtu5AR0kqvGo4ly84bajyL+8db
+Eex+wvFDqFlYTj+Z8XukGVxAQbo94rdzx/6qdjRU0A4y4SEj8a2SHb8ez8VO1p10ckcbyGyyiUd
hjj4L8XO5I/QQJD5HHcxInMrMHz6SI45n6TjEv5wpAMZUKem928kx9Cwfr24cf0R98S3SP86Kajl
pvsdSi52YgxXRhsdp9pwY85fJRvghAB6VbuYszgICF/0iXyo0hrOxUKYw8028KDzwxbLx74xctCq
Xpk5x3l2RbDJhnIeV52uT/c9cUyxMxJXafepTJovNSlkew37IKTvPOD5Rr10OzDbzr16ldFJaa76
XJ8Fx6zeuZGJ4zKOGhu2xcbciVWRlHLD/N9qNsPCzF9bYwmqqA2qYSU8rf5KH5z7ziRt8DtPkm+f
dUSEqMpw8JJcMm3fwBpm3kizi/xW5s7tKAju5kN/beHSbN0WlOaK0atuMYoz4ocqSdT9FOnduQnN
/JonxOKJnJQaOAGP7BYFm3qIPyOprpldDYAbxpqtT6n2IWDvo1k18YlByW6KzQaoSBmXW7sg3mS2
EVuabjRTw59oVtuKzjW/ZBKKYGw12YNhQkGTkXgNwVnc2SVO+WK2rEtvJs2ByJvwI8O8RM7c+hCA
6LpTMZ6IilY4i6a/s1WMV1tnCm1nGayXanKjd+gOFdWisL7wnKUnI8/BOThTfR0axjCrPorDWwbF
4jxGhcV76+f+Rh83tVmW56Bq8u/J4MjtABx829pQjLGutVcqNmgHDegYDYitOVpUE3rnP4i4f5FC
M1YNnsJ1ldnHYURYceEPPSR0ylwJUU0ni93OJW514DZp9DWhPODNLp3RZ8xz4lynfJvsPafUQDB7
q7T7oZzyB6rTczxqWXsmbhAR+oNLEMj0vsmSji0+VTUxd+zndCK+I1pzOisIVH4FXG5j2LxTDZCE
v9QnP86eS1KFjQt7vKQo8cYUSdJs8FkZJyuq9SMn+G8Zf/8u7EV27w4FO1QQYfLqsle+90wxoHAF
CYZZSGtnsWwVkooZEHm/cjdrfXHVTa5o1+m7GzMVgqSNuSJBKbYM29vbkgDbC849mI1a10VHkUSG
D1Mpq7HnDMKv03TcMWonJlX3J0Ta9oiGdzsMLWet2SmA+LBFW3vJxKS0oHadqS60lkkHu9QHGhVs
c/ekMcOJ2vkKMVLfBhznBja6BGme1dgnl8hq7rQORARSDpFBcWVamG0Kr3pvK9ddCrif1EL+zcz2
NXebbEtYulPrPDZPtsAvVizflPqmhZzZShojgQvpX0QvJ0opZbCvxkG7HT1J5WlfhX6iixcWw/bO
rPJpq+FjpTQltA+qbsWTAE8Dd81tsRqCQkZv57bSji5D1iW68wLipEZlzJtdBm6KUfVx7uKbLu9I
fnVw6YkoFgFDf7RlJEqRA9FP8s04VvGWjc+0Fgwvr15gZffs0sMDHGBAYPgoDmjD030+ZfOu6GjE
rBix7eZ0cm5FM4CHoESxUeylfSyD4/0ouqfeUNpeqxWVosKICm6wshWj/oDRmJYyvzZwslxUMFr5
DQH1c954X0uqNzeOM8vHhDnuliKOFHxRHFyU5cV3dtS+FaQjDnZNdmSOjTenGmwaNBq9e20bfmWQ
VpXfVJl5CrMC04xpc0nrIf2quciYyEbZRbHsrqKJ9Y7aHUAZbqFe555iqSFgfR56rsFYTeoVHQgR
lZqr+qFupodCp7I39Ir8rgS/AMJPMkm+hOw1DlaFi2HHPJzxbGYPOgCGpDzQfMx2PS46aguqQl67
xP1ON/S4Dk0AAWPkUZ0KFz2uIYRihEA2y8tgLeK8n7C69Db23Cp2tCWiQgW62eVbhWTFLV5gQJz6
pyhDlhd7NVCtnSPtcsKFSv+eakmpVpFI4FIiy5hM9Bu0rRUbM2+f9liWbiaEyvuJB/aD1QTcIunI
pYe3bLCfWyNujtGcq3ZF6YP9tePqj9cGCHqck1rgCs5HlXutIR0y1jf05liaVFzQwKltO5kU4T6o
u4OKrfAuyvrsASiV5SL5g2aM0oALV85j9FJ5ot0Mpsj3RhxGb2zsdLmCHwcXm/SRuAmRcvCDicql
MZYs8GGo8KaQPhpolZ5m7b5iaf9epIJhOvDl8bYbWvbtk1nrkJgUdpfZKCrqS+3eIgI8zf0XHVrJ
W93o8QvP5LCg8b2/ba05v0Oxk991gjEQ+7LAumoAGb5oaTafCX0eXCwFv+W55ZC9lHa8iiOr7olo
DhkHHawJdjkcclbbdesZpvLRHZZAQMCniLUu8p76Qdmkhtvsm5boSXDMexOGqVPF431QC+eJ54jc
VDiVtz2hBGRL160Cgo0GzX5NPE3vKT4EwWIUBk8wOIfL5GJTAF8daZc4QXVdIqrNC3y/9GxlVUj+
MuiEuzZlPh845qXfRFen12osHqBXefjJuSyPWMxz3yA4DiaMOrO7ubaASrRjS/WXCe4x3yhTIngh
e73Yo6Le3IvqV08AoYkReIgISpxgq6lW2pGE0XABCYrvikGJ9i50ReULMBmg3uCi9r0LW23vamP1
KsOp8NZqDvoDiSCLArc4qTE7uXnypfZiIVZeaRGWFfjl4epY9dnpquzAPQd+gvBupehXxJPDO5cb
y230l0B2gdgUsZ5OvjFo9q7PRHwNZKXvsJ7TLI/JmF4Qj85tlmcsmrYxIBelpnujxq4+GkSmfacS
uq+GvvUzZsb03FfzGgK+2NQ6CUX4bd0G7qgUK6Ot7o2+7fyW7MpNpg10uroBhOvJTapD64qmYG5R
NC9pk3TY+8K+Ndb91JbPqTKrgrkBXhFYafX8G5BV6zbQ8YtbpvNVhJH87EZF/laGbbm1omzIfJZ4
UuxqSEsKfWXKikiUQj/EDF5v5Szc1wGNaV9FFcRnM7QZsilLWV/dkWRHFxjWkyTsGyPKW0t7eMOx
uCjNcg9Cg/+Zzn3q7cH/qKtHOfGwnszIeBsk3Xko8NUrfpru3pYd5vVkMvWXfmYDuQn1seda0tt+
5RWu8U3WOME3Qe6E2tErk+AZLGXxWc2d05JZj6ZT3/YKJ4imQXtqWgIugO4PSZhe9LmPn+vCJW04
+GWUD2CCtM3o0VFSqE7SkcfQoneXCjqZExywZWXegcnRVp4RujuiouhYdjOIrxSumODFyyp8ojXY
xUifj9hBDc0y1NpoYx0GVBieW8SkzQjP+GAm2bCbhd35c2Vl217X+xsDz77TN/lvUWL24H97x4Wn
i1kUHQdlE8ZB8zkkR/TVEWUACkC30hXf5tyuq0b0t5E5pTQGWymEy8DGhBU3YSKA9orkW6XTUbLC
LlKsKi3KWFqs8bbE6P0lQ254xNIW7fTY1jgfBP1Ngwsb3yQtQ6e0yeU61Nkj5mN49GZIuFuknH7v
xZIGQtpt0ucWia5ZkfTAtxvF9hLcrExnQ45hPqWaUR1Hpms3/IbZjUl5+nswx902j7sOZmQ9bENp
FYc6Cy3fTOcvlSKEsjZMo2HmWbsXq66xs+txc/jnlFx0caf+4pSMRcXCUfKfT8mLr+X2tyl+/0Pe
7ueP/Stvp1uE5zj8WfIjbrd0g/48JwOx/qRTmKnTUmtLAB/80c9zsuXyQ/SByKXLwnUXjMp/n5ON
TyzZBsdr8EG6uXgm/sY5+dc2JzjavDweGmGjwEgQ5X88JteJyOYxLJIbBOFYvYlS4PcrhNuJjR5J
rZAri7hIovaxVba5dqAzo7KbtbTdYl/CDts5Wqu+NTSD52tNr2x2umqYTxOHt9/qJmP0gvGrmet9
0cHIRJhPs1GJBwqYZzLYCxXBrJjoustuU1chghyc5TmJ5B0Mv87laET02NogmTeVerAKWKxrB2Mj
sTlrhFK2moXGMaeJSsb5xxgINs8CV1uZQ26zC16Fs51O0Y1D/rjyHgg1z+VIOxXDUI5NuegAONAb
n7ePUBQdXG+JsDL9S1y73dwzwxs8k72Czn7tFJOm6DezXr/jOG62bl2pi21mhbue1Zjwo47S5teq
IDd1+88N+P9zA3Jte396Ax6Kb/FbASL/R3T28O2//vfPn/mXSiU+udJmBEqpBZlX93d0I+8TdBuO
QNxlH2rT7+KuxieX+5FSSFwpwvkojviXSOV+AtrHTcOh9Ie29XduPhyI/yZSWQbvghuPbYNn/tp1
ie8kiudo0haE4uTDes3ebIb4cBlj3YTbjQQNorlV4M4ZXo7rNDSNGydq8ltIAWJaG/T3baDSDd9c
Mp93czAVr1JPIDSGMgV2yE/l/lQGPESKuXjNbUBCumOYd008Ot0ylrBuCaN68zpNcvISrcycXex4
Dy44sGtDIfWdPrzlgE5WEcrOUzfozUuZxgzs5yErZhSBanojaJpP4Dk0NXO8DYGgTxKz7srqaEvj
1q3TrxGP0ZCcX46bQgFw2JSmig/pVE88gjPZ3+KLByQCamwmyNDgaNpkpeei6QCrgd/OyH9Xy4Wv
y/g6urESd/A27BhjhrNFRsFuqqXl+4IgfSk7fT73rdLXvZW1p1C24zvhmeJFdDFUNU4T6kSSo75X
VRK+mZGJNJWYJS0XPbYNUC4OW9f1FHvjeQZRebEtVUqmdFMNjC0fXRo84/TsWfl0T2XcvK1U56u2
PLjuyIJWo9MMRQ/SVajdaMbuxahbiXXHyt+nNjM4D+XexbENjP5d0j1YamxBuLbtRozK2gdzZVCJ
rhGCsbvQ9RM19ycQoXFwmOn8Oy7DxHSlhxBWcdfX7o2n5ya18BpVBmBo+gfaAlnRegMEN00BxnNM
TdBzp5E4qUaGRUUhtZtxNslvwlqgK0gJIFewG+bQ6L9kqarq9YKYvxmDpj5FHnRzSV6UQgPVaanf
ZoR2BlFkm4qcZEKxtCR9YpB3uEVPapau4z59qxeOfsjAyN6Fcc6k00zG9jVJgDEuSL26WqW1FV4K
TxbGnoFFfOWUY30xwzy+l7PNq+FZaR6MilhsX0fiZJgJp3TgB5hgrC5EvS0r3+yGej8CvbqGUU7t
AyTRF60Im6Ol5/I3Hlpus3Vgu3AOsEYv3ox1La8or/NI2CwstWdsRc4lEjGSBY2CWgEeY07fRVVa
EtXQTNk+z7kvbbJRdW4UjGRk+hmxJLq48MBuW0NFR7cxB2bC5UjoNygEAUsV5j6XKy1cFkM7GNpl
62s1f26UobitB9GXG/zj1TnBgRzTVZhzlz9PhZEIcJ4YewQfz4T3vjrKIdb5r7Iwwq5bTXJQiUPK
UE56hjeMwGPH6U/r5n0+kt0NBgCtVzUOljpGlPZgHnEuhpdwZhTuvLYs1BEsT/Jhyrh7Nu3UZy8B
7hkqTAOOL25PGH2dVmZJwLO1HwDI9oyeY6ODE6JAOXFqOwv0rZuOpPdOgFRdtWWbkVCkG0IGQ7rx
LCKiDffLNWiJD69i8vOfpw+9CKVQTy7uQuiQvqhQ0+B5tGPOU9+FOHY2jVrbj33zJDjD3msMhamV
WCQqC61qCAvntlzkq3wRsrJF0qr6XN0jE5qHfhG8ykX68lSb3Y+NRWL3pzAWbwNLZhu34oukPnkF
NpY5bB2d84T7Y5HYdLS2ITmSzOBfsrR61y9ynESXcxaBzkapSxJU5IVbZnhGyz+zbDEWYS8CskCJ
CGKfsch+bObaO6bTL3KRBMfZIp+2yITJbATEv1itFRpisYiJwSIrpmyb2uHUzXyGQaefkg8F0gCq
ttXb6PP0IU+iU3quQrBEubT5xjBFmVd9ETWhTD+hu9w5Y5JcOnRPEhXkcdTJXQTRXC8fhtjKV/nk
dutxUU4hTQ+++SGnkqb19jijMJwsamv/Q3hFgq0J7R4bqz11izqrqE7cmYtia7SK3KrAROy7EpNd
E7oi5ter5hdSK+2tnEaxdUZjZXIZnZxFF9bDxiQ/umjFdAHsNLvQdoKj5roj1XFWH/Iy1gEMqRwN
72ulcKoRRcOWEnfZfbqo045svrnlMtOPQ+M057LeaC15jfViz1yW2RqZ2+Pye3RxsPkQCykMXfTw
eVHGQydUZ3obyBoPRvMZH0y/1mzimaaM7+1Gq7kl0NkbZGekTLR3Mrz5Azis4N5elHmxaPR2qSvf
4muSHP79dFHysyl4ixZt31xUfnPR++NF+XeWGQDkzhwijXNsl/nAhCFzhZHqC3C6ekVJDIfDZKK8
1OGdmqn7PnK2v3qaZA/ZT2prqRlf3+hm350Wr9E8btplWjF2bEox7TDDYI3RbpIuZrBRR3l9tbMo
8+tl7mEtExB7mYXIqY3exceARJZtu3bT/spFmJ0lZpELJGSSN8tsJV6mLIahLx15wl/mDYd8mcVk
niV9DcvGnT0ar/bQcEA1tPQhX6Y49jLP6ch+bbEHMeRhOVwGPuRi14BIii1EMg79nHp2GJrIxjNb
OdrtqPaFF08Hp+MROaWzc9AyQgU/5vX/jHP/4qC6oFL+dJz78AED9d+guv5hs/zzB39ulqXzSVA3
7dgewQmCFr8b6Rq6+KSzE6afknGq+fujqrA/0TKBj9ZiS/xji/1zsyzMTxj8Tc539HJ+0EX/zmbZ
tH6Z6GIMN2xT1w0uDHwD9ofp/XcTXam3hBGCWjsJYQz3HGmxHYrGPuTZnLLEowfq7JevVuaQz6eo
dGMwqzl4hseakpbjo4LlebJaDnRG3aGtx/rABCZJinVRGtSik1XfpF14DStrL1KKigPRZGshiqex
Ty/AayE5j6G31qBarOiJmNYEmeVKkhGFAZUi89bA1h+6ArUHWYd72grzsxiH9rGwJIkzDtU+Udfs
G8viSnnW56RMvltVV6NK9vdKKrTU0rF39WgLyhGSPr/GydwfS2KEJ+VGA5sAaCq7Aca9n2QFkenR
4dkQTvkmSebuKJpAbru2hyiVlgs4nY/z3DiaOa1GoQJ/AIuOBDrVFrhJvVD7xa+10SsBes+u7Ru9
8fZZZl4r3XDZvUvjNk+NE208bGkmCX7E68xNGqUKpyNYDaoKcnaLUDO8AlmrDlPcgVAfw5RuPb6s
/MRsO926tuYeSV0666BEIe0Zu2wnE215PxXk1Yj3Q7tEwH+obWhwo4qeQJman8fcdg6TcIeXwihN
zh8AJ3RllcG5apSpcz6I4kauYb8Y+mkoOEE9FI2VckaPqbPQ3mkUMFzqTbJem7c9yHJQjUXZzmvd
LhlwggGpsWNhCbhiyPfOMpT6omjWHFwaNdTjLieysTdde9qxlgPoi1ng7qa8gBrkdjpkMSjwUbfy
5tYasKvE9o2bNjowL84HGy2dIZt2gwS6lbApPzPJtirN1/JpCuddWTVz09yWSYZLLQPHvFiRIHMO
rQvpe5g4rTEhLDqH45YZ2NdmZodC/XRbxlqSYncsiW/SNJHmu4JdEJUsljtjh95iJtL7eSfmqlk4
gspUzudR71v9QRuUQ6mWJpMMoZLNNrU0W3KDHqBJfKKlrU+3Y1xwAtjWPH1QFjPd+FJ61XQ/TvWM
tJ0UtbmQV7CEpVo4+VQHymCt9S0O/lgN2lOU2nHqm7MLExCj23SbGroOZ0HWsCvDevZLKjavTJu1
Cg+ozUEAIkP0FNhFmp+1RJn0cFRKv5uH0cGLrrljsOYAUHLE6AqQ9okR7YGZa5t4JieyRn5WDw18
WU6WWgPvKcZosLJrx3rl1MBGMczDuxoD4B1lGR44xIrDXYRTe8cb0G9nvbU3eVgzdwO7v49VUV0c
wkhPkmMpxLXaWCCXKmmzFaU4DUJ0EhwizwlwQDMfWdlt5yIwdRPuC81gVKsbhctXPqfA0m2rY2cN
Oode3ra79oNbXGqPYg23FquIttg7mQzhY5BV06kCNGqDRQznHzmgfx6If/FAZOyzmNn+s3J7jcpv
v/2vQ5u9Fd9+rx79/MGfD0TX+GSYSKwOR4MfnqT/1m75I+J5Qv/hfVp0pf/ncOInUKEcnqQUPpr8
0b+eh/xzwtaB6VoIvn/nWWh9cK9/te5ZurB4D6hX+Fh+kW0xnjJuIPGsuW2xSlRUPrA76+INhvl8
E5v280jnDYfyKmb5qZ4hJ2kHfXTPZgnbap3PEcfCVuT3csiLS9brT7h1EYyqrE62pSDVOPeadWgM
AIlCae6WOoxx5bXuuVr8GEzELwlO4jdp5bfOmN3SUbWjAyrwu8aW6561G0pjTwdEE3/v9T4+53jI
1rVbYd0uypqDgUdHmG3ywNDnUyn1i2OArAaO9kbHybSyU9psBAAoTOHf24xDbG7RhOaW3tm1wOHG
bkWzB2XEACtGJIBgsunziHscCOltr+aLSNRJD/lbTQLeJ4rfoOTCnKjnd7sjZTAY76XrPNeq3ZZZ
kLH3j6wvTHj3ceM5hCBZ0co2mFFivDOjz+d0yN5cfTa2dMRc9Sa9XT6BLickha3le1IVEGzCLtla
GQROKx/J3IWEzIdxeAyt8eoVk7P2TIchcSbfR+BEuwVlGiJF0XVSHmb8eGttpMJN1xcCXHw0o95c
TympFkZ+YyWeI4s6kil7a+rkDdbdmehA46AyIRzxC40i/l526iJYNLfK6ra1rDAqiPQ4ix48Yxfl
ywQKtE3JB2VGIFTJB3QrNlrRJk4llDGo56eObvRNqC2fZZS/4QcBMrCo6PA6FMEvsJiCv6DV82Vs
9UtnYuOJ5hP0SsR/OAaVy+xzSKPvFsr8htqF2zSdTuCr7b1XSocKCX5D2i2e5qALVlnn4NSSluan
LS80xF7iR1LMIMKSY6nmp0aABI3s6TEnuz+pAvJ71HQ+EKC3gjTXBv7VOzSB02CG8TqJmvic1u5z
POlfeYrfAZAzGBUYUDW6/Yzjal9Pw+Ncwz2Pq44L1dqHOd+RpnuIGB2bq76fT06pIsw1fJ+S8RBp
Mq4EkLTgiEwAFlWrPxWh8S4t+lBy4Ak897Mj8tdj3fSPYsq+56iva52knN/n06MVUFOd0iW/zczF
4YeRDM02jtcfn7tROGf0nme6AuG/Cftc2cLdoqU+WvyeeF6Ybo+Wg4bXqD2NuKirxnSuTK16BVMl
YRDSDNFAp7i3HC67bAqDNSAYoMqyG/a1q4Yj9pzh0OaOd5gGTbtLCVBulk6Yu0KrFIyabDjmUQ1c
W8us985oXxXHvRvDSyv8AFMZg5XhTF4lvoQNAhR/Ht8CF2o3oBETqTgB+fVEh+hTPuEZ92fR4suh
4WyNSnsWRfraWKBoSBhhbXEUG+LYrzrVbGoxYQlrMCYnq3hqGJeW9A86bn0Gr38pSraUcNqeSg2W
Rdvb9mbo7Tcykc17URBJLbQk2mT4e9BGaNiZpcOQNO99U5XBxehwGIUFl/+cmO+lURImrHPE9EFf
O5NpbDkp872hQJDc4jKsscX4E/ZiHPNuv8OUgmKQus+u5px7sx4PwdB818bmJJz0+LuHzv8Qf/63
IDIzBGQhDlackmy8KX9cxTGE4EAd03IvBjaL4NG7NSDbM8LuLSVyzg+38/v0f8Lfyv/h1Xjy/GL3
pladB9pSRMyB8Vc7OwmJvnAUc7twKTgojPRoZhwEHIsF/c9/r383lkuy8syyOV+YyyTlj7/X6Lrg
kWEB7c0ufZMBq+GyHCfGqNYW0dHywP/St3/+mv9uJ+c1PR7gWJIZm7q/fJahVcjIY9+6V50dbex2
eMRABfjNEvtRW9pU+H0pAzo1Lavbn7+0BYD110+W0+8SZXfx8GNs/uPvi1F9nBPlFfs2byw/obwW
mxyFcywXJ8546V6X0/vYTnRCjQO9ZQMMnYYRyaqJ1HvkBFyu86kPCTDg4dpLSWsWPPKN6Y2n0WH5
9hyzWqeCa7VMbilx2Ob2cJ3y8Em3I7jXkzj3HhGrqSzlzrbL6iUkg77GMK9+KCx/5xICHIsLjzO4
bpvmL1+smQHOLE1R7COz3YqSWIicL8Cp67/4RH9teWbwJ3khIuyujajAIeSPn6gcDW/iD7lWMW8e
2mm6KCNmJJ2xCBcUyPuQmG+70Mjvs0FdOI7l91HIM1TM4fd6YF1etio0TqagTqYT4BPIYGP/SPXx
GUV5F3ks9zaxtXUYAo6sJ3N6Dm0qE/LQrJbgaXzq9aa90hP0NDU89gEuiv/L3pk1R41kbfgXqUOp
XbeuvVzejTHcKIwB7fuSKf3678mie77GMBDcz0xEBzHTWC6VlHnynPd93uOQBggvyc+4xBb8FcCZ
d4Fel28RDulOGdnXqF6eAixBy9CzedNGSGZQnHTOV3FJH9Km1odJW6yscbmFc2hfWBY/G9vvxw7+
DUFG1Fi/fjR/ssLYcE9CXwMlLPctT3fxjbpFv1vtFwnhjXJCsbK5aE4uDGnvf30tKuwf3gLU/Q7f
FmB19y3LpWOi5xfOXO3dfLp3+vRY1r9bMM9v0vd1L0IJSAGO/uePYIM0acn1Nk20B+FEyl2qLNKx
lle90kM8J/21i4655exDw7qWUZiACyuOhore91n2KUAFcEGKWIf/LbOJ32MTT0JWp2Yur4SIvy6e
tDf4x/N9YZPDySFO4gBe+lORgsENmnfBwP/sAc0/OHMKFdulbsHZM2ClI43G6mgMkSJr7Wiwa1Rl
+tUl//GiTfOriTS53I3nVeBlFKhCUv0SF1jh211N5nBfV1aycezlGyb7v76wzk8Wfb6LEK8F67Dj
uNb3L1JlNYOq57Lai4KDwpSUwKMG4EMWYO4rQfwZ2ic3g5ceXNNvaWhpoVHGzHYzZDzLUV5t8HmN
Wxlp64Mn6vWYmM8ya+x1YNJdySfvOiI0bzVG7nUCx5bhLStRQ2rL2s/mJ9OSr0sPdcdPH5RNdYgU
KmVcqXZ5Yj7NFGJk/CbNzi7kLmzkfexC78o6nk+HhMqL3pvkRWg4GdrpAii8uzyFTTd901f815v0
k5eEPUP/R9ghp7c390jGLUZROVV7GVRrShwFLJhfx8EvHzXxb74RgNs/vicBuzDLmgB588M72TrI
/izgufvO6quN8Pp6HUTZMWKnCgXfDwoVMh5mDkhM/xnSZ1SAcXEFK5OZVR0xta1C/JPlxJzKoy+D
KZjErjmAryxOBhEdIOv6VRJqcEFV22u76V+Zd92rYr4ESMtmzGMW2/lLJHWVKuGnAVJrx4omX22t
KFc305AFWywx1+fj5eIom4wb/sWww7BNtgl2ADltm2iErL0MyUHh5z0fggB212s55PWxGuVjCl1r
DU5yXC0tRz13kY/dEBOLqdum9vTIAOG2NdKjbVOtCX9cM4ud1/oPAOhaJpr6gWzGaSucrt/o16hX
7nXty0cv1gcINzd4n2AzFC3VkhllV9BOgrXf8G/DAn5mRskrNkDjDF312g3DWpIWs6LpdoXiGR6G
ohR3Cuc5SyaQcw5orppYToREBjPBpST9qIt5gYehOHIo3iHgpw0Yk3qKee3Jk8NVIdyPSS8rJLru
9dTjL7e6Ge+G3JFZlO5k29WXAZV9MTjPZPv8bj/2fvJ6U+sgX8VwxROlXV3/djkV+L9by3HLfe/P
r1U/3fcm+x7zPI53vNa6/joftWuauQi+qfTO73yVDFuEBwCfM/4aflbyWKtsg2p1HWjbDBbpuF1Z
VlARQzTOe4xUBge0HBV/zOCvJUnztTWK8KrpyJFZoAtshgXLeMVavqI3d20ZrDHZMD9NNuWW2dl0
3sx0XKl4IDgroLLGYGGxHyYkiayymDIbovrjMLGCdtZw3wUcScOxuELff++4WELxYalN2uU2sMfl
Em8+sV4lZBhhLEzp5levJ3Oia4Z7n9MBzX3vemIT4ZA5PtpwW3Q1P/j/7K//67D9psMmQDYhZvrv
HbZDLb8bNf39F/4ZNZl/CShAtMm+E2UxgQK4CvbPInLqzZjJ1s5BEfgOtkKtyaL6+KevZv5le1rm
RSJlwHeKjvIPFJH00L5fn0lW54RkewjG2Ax8+1zt/2vONJfDMFV+SshwW5LWlPXkgedWfq9sN/9c
VtNykGfNPuQB9Pv5Wcp/FvWf9f2R3xu3aJ4ZByH1nm4de4iecoKUnMtWGwSSAZr9oT4r+Omy28aK
BE/sBCLCTKQK/2l2B3k3dg0nJVA/BWnfWVB8nrQxYWrH4ClRNaOM5excGM4uBpLq9NBZHuiepIdJ
mx2ys+/BO3sgKm2HoFtZfEGbeIg5BF1noZpIsW2de0weOCnGqYm+DtpewdnwCsgA1iiMR9mHRdsw
nCie3qu4Jf9x7pOvBss1qJNYh8N1yr9tPKYc9GfsnuFyrK4Wv6O8CTuHvOnSMO7qKoPH609lfD0Z
VnTwzj6RGAcGtszadk5WkuVoMplR41GQIHsXWnv7AmjVBpBC8kHMOIBXdlAGu157PRm5ecXDLIis
R6SCp2Os430qi3hHoGdwpDKddia+Znu9lKX3gG2cTOilSgqfkDW03zi6qMA1wkLHNzh1+HkWJpkI
c9D5OC5oXF4iPRhWVpS3xzHKsw38UAo/HIOElbYqvOwWVlLtJq0uzLAJrh0kYmhNJn+8n/yy3cc0
ZPdEMvcI36KAlSwti5rDidc8tIUc6BgFeEcsxc0Ji2LQWUnFjQBfa4JAWLKblH4OObKuPz3TmwWf
PDpDgOGypl+VLLNSSEj8EKWTFw3EI8tsQ3XX3UDgQQyvUkwaMMDhMksF+t9M++E4ZKU+6ycqvg2G
5ivy23ncm8PSEn0W2PVX8nMLB60vnuyL1FmGV2ZpnrGPwA0/kR6dHSa7ajewfTL70BAE9tJwCr/1
ZIcdAAfCNjTsjiQZu7W3og7R+qlUyBsOQnH21Jo5LLK7xQjSusBFiilw54spvZcMNW9BBsyi+My3
a0kwPGWXcm+VU6GyPZlLBxTqGv5fGV3HegJY6lmgcIYJMKz0kPwwKYwDrhH1LTPR5cHR00R5HiwO
QlDURZVotoaePOKC9FYTLZkjpqV8S85tyevNrHKuYbnr6aWv55iOnmj2erbZDiLaZnreycTP2qR6
BtrFNtALxqKWno/WelKqauce8uS+kKZ7WvQ0ddZzVaUnrBhRue/jefA66Rlshc8dj1PVmtcG+xbB
PXpei7ELzrWe4VpEWW1S7L4HrKTyNOpZr9RT39bF6kYCw9Jeen07Hi09H55Fxag41VNjL9OTybC/
WxJezJzRMmGR7wSjZq8I8s9BVztr+CYJ4d1Z/2iMVnFdSOUzqGVenXIaeSDjnVUr0PPsUE+2zfOM
W0+7Mz33xgAGwJhROKDrp1DPxuOFF9uoyXRibO7p+XmpJ+kRcWar7DxeR/IY7LvFA8+up+943eQj
wvdkberZvK+n9PQRmddbmXVPDiCeHj3Nn/VcnzyGcuPBHwM/5fTjlYs0atOqjLE3rN73duE4z35J
lZPkyMhUkyDHGwf/EVnveNlIr1AsUj1rCsoYXF7EFBmv5qLoByZ5vNyYOW8vqV/Z7TKxNuYxmqh6
cZz9yIj0JIURKkSMsdpG1jKuhgrohuwJ6gV23F6XECt2fldq24f1YnrI6GA8TVsVkS/vhu2wIXnB
pKfHTbkjjxmV7oKVFax6wd22mO13K3Q/4WuazmwigT3hK0zVoFYJSsRTinPyJusDIFqmaxCelS9o
3xh6m0FDme7447brg/KZ0W9wm4BKmFcxX/9zRgqN5Y5A6XNV3YhpTLG4xeYjR+niaz87wwdfxM6D
36rqrm2TeDPji90WDZ6YaRmCQ2Y6PfUZYtqNG1gFi26Sjg+pY5OWkfT2i93zSNt2K0+0SaurAI7T
XhmuuOl7N1+pAQltX8r5gcaMF5B1ItJrRuCIwdAHnnoXuKuZuNlqyvp8TUoGS2YR34iwz/ZpZKQk
dow+WYtTAA6HNX9tZwPq3GhIlqNZNCRvo1IG4lpE7xJY5MkFyel0rFMr5bxkTOnJmvJ+31sRAWeL
UJ8ACub0nJvl0Z5sjFJR5ncXTFoAtPht/45AAuu0YMY5YZaawHZ7Zsbz1ib3HELFA1k61naps2Y9
yxZvsDcPyfumbfpbe6GgTPoanTYLU7tnR1cvCTHx9O0dHyqQJxQzBBuWteUspKGPRFp2w90wAr1A
EmqLYXg2W0/rqWYmFLn5DA2woKmh/C59zyGeyf9qqL2RnSg3Yc4vdQLFvCLHYDMKwkFme0Lz0Zhq
+RwMZIFF+YzysktZghP6atB7OklXMZnHnTTLRwmYZpciXtnwkDK+hui/JqG6uINfOGC0949jbDTr
1uv+hnz8rz7+TX1sObBUf1Ufw+Ump6v8rkb++y/9UyM7fzk20mkXQ5EuSUMq3v84h7SpyNMzAz2f
phr+z/z57BziKKjLYIbM/9TItv2XJ1wX+DkX0X/vz1xD7pseBtYlzEkWDRN+A4GH4c25s5tyPdJE
kK7x1WvbKbYD8qQt3KXgDvNlUh9QqCOpHig0cPR03mi8SxDb4PQ5o8aU0TULcMMyTKMdeZB29zjO
bXEZAOBDzupV3UdGx/4HFxzAMRHENQwys9ahRnO1ZpqWR8IA8q2XhxAxiFo+ZU1r1B+qpKmvAHY1
LJez2NGWn9ikEqvZlpPswg8T0K9gH5hJzGC5nb3nSaqRZj0UkzVqbPKDrRrnk02jsFqF7AjpyzQY
yTOirb6EUFbn8bbpR2KMBnyAAwCDoiRtcQRemKiLUqaBLa+LBG2dvw3aYmmuEWBCVkMk2/nauY5X
dj/0nt2B0yJWxiiPFdYsIh0QxsBSWbMAUukE+B61opsgMsRh6VyOqKrg9CNBHafJFyuRMLR6lbLo
5YIgi94Mke5V7+JmAiUCH6scu4VcAm+s8M1XgWWwAQ+hA18pCZbWEWs3a1iacg9tNTNypnmJn18E
2Vgv2eclIs+K9Xwo49ldT2SZEutIUR3vrFxFcLrLQYsJCCoiRYUUAWq/Czk5+A50PFpiGNMupsf8
kDMTJKygN+lkobq5E4V0t17YzC9+k+UbMhsKkmRnknbrHmQmOMoT4an2rkaYcCBmY9zhoEak1VY1
B/mpGA/BpFb+mOTbsqyYs3tJfONaeF6npFBrz4nztTO4OsMgrvf9EkZ3XSlLYkYNRNd5RIYs20Rz
U2Teu7wu4zs7bvtbmUz+XYHN+kNSkrkQhyI6dk2i7nge6i30gfSp6FV0ywQXRH3SGNYK8Ny0inyM
LlKkPjPcPHpKGmXvmXIaN7SbCSrCWw1VxO/sU+RFxc7IiOSktdXl81PTEoRBrI/3rvVE9UB0by6Q
piccctwM/Rm9vc5XK0bgy6GiF+pdhEPPyj9Ww0HSV9pJ6BJPQEjty3DxNfKuceWjE6LSJvoJZfV6
pCL6KqTjwSr1cbFcxHVVbXILkgIFs3vbIaA6dNJ9zFp/3aNPs2kKKv8kwH9hw09h3F1EHe6fMY6t
S6EUI0qH4nfISAu9GAsib5LCq566XlW7KfKbT9JK3ou2m1YQRoMj3zSe9MZ2VnPfBFfLXKi7CIDK
sXJU9xgLe3mmsC1LHR1mvWZ1Z14aS+Vj/W5t/wguIdw6WfNlCttoL1yz3ZCdSrOZvFdkLsH4TGVa
vJ8JzH3PID5FQtgGOSlwVchJnTeMFiVoCcaTm9CXwzZtvEtZU/uXQVrsMmbSN1VYuUep+lDSOc2z
BhdRaNyITFcSGFAIt6RddVtFmToqzDPdqkbUyFNMTzVxA4iZKWC2tQMsAxX82GBroRzhvgwXvl8k
q9gwUVT28libYbW2Z9d6ciCuEarZvUuX7iFrDP+zcmsKAOzG1IkuaUHuymqW7NHvMueyhDN7AuDW
wArpI6KV4kPo9P4VSdgg5uqxf1iKoKDZbtav3ojGrpFLfWtH4fKplTXzOGHo8rckWTfOYuddnCAL
8NrCAghRtvN6WcL4yrHE+GFwDQIhingV5aQAL7kQVCyqO5JcH7/01H9fConBsp/akzVGJIV4Uq2T
abSfrYQIOtvwrYBTu5xPFq4C5DCehEUxIFIggicxr0WrjG1X49gmmyeo76CVYCxvBoF+Q9OBpz6t
aOVGHBe0czpTeysZoBJLpyfjPJb2w0TC3adclvDQxnSEtEgUG72SCGGMw+n6VE+V+zIS1HQZelHn
Xcyc2vhXTVvdxqLCaUEqVk9SiWNe+aEQj7Mw+mufVJn5Ih6hGgjbLTryIJIDg9sJDdQsyFQVVn3d
p33OI+rWq8FUr7SWq3sBb/AQG1G/4odyGMii/uBCL9wNaBpOtMbRdgRN8OrUnfu1NpzPadNaJxQi
/YA2A10kOM1NiyiJl9zIrzigB1chqtVTYtaIIbLlNYFWq5NQCHdV6l1tdg+oL81VIDq89hGYRdzu
yTYVwsWHvoR3YFlqhjQWCWZE0vdM95PrIp/irTOm0bqrOoGd1XV2WeyaW97312ypgvvWgjaYtEX9
GPuCFSTpMJ9nebnpANwVV26N8sLtq+mqrsx4b0g1g9UtvWHnCFHf8eSWQBFDKEecnT/j4jNIvMO6
RtnjBE8x5sQjv+G8tmSjU+MaF9JK7pa3pO25aGFmJAAVYwSzNxXmOTM9EQ/tY0uo6t0wqhEylxo+
WF0HrDNArTH5+cehF5+ytqGiZ3s8TeB2Odn2Mrl1gpazfV/jGCoTazXbqv8qEDVQKs/jQ2Z6yEcc
Cc8uDvItWF9CRBDNPKST6K89k3hHGdqU1H3a3UxxZotNRhgO6GerROvdJcZBjpdd6iQrt5KfOtMp
PpKoQbSY5FRdIoLYzAstGpa9jzBivnR52h+Qo/or08/zdevyp8j1w4uZmfx+SgfzYGYkhk6pQEwL
zJaOgZG9hhzdWDsTYzfglAHwFBV32VDYR6vP0m0zZO0BenazGVuCFG2n7re+ovIyAPHsOKFPlxjt
ICIWirbPIAwDqTReG9XU08ZGIvg6uDJd8bs/pmMM5GJOvD1OMVij7tXiAI+uoEJemE1obWvhvrZm
czeOcFartMpWToZguTMNgBXGM2N4cDWJl27TfKHCKEwdAldfM3S5802Ir327W6C1XJhlLtdmUuFv
QaCW1TQ5q64JLlq6rhdeWhG8xYkdQxjJ8w4KQlqFCJaV3BXeGO7R3caoIUq8YNXt3KUJuiiT9Jza
IJusmNEtjmKdp3mx64emXg8L52InJgDOTUaxq5DIswj7NhAoxcEpNPxHKODpfsmiGvO6+NJGnrFx
54y+ANlYxKQ2LhtZnrAf2OOdtARH83JuNwzQKzBIBo2cqbrzGK+xGWNDndxRkLHVjAdVAvaHpIMm
Kl2CYznMd0XqfnQi/935gPC/s9TvzlJChIxs//us4Sp9BeL2Un2n5P32l/4+SwVYUdALsLz/TVpg
xPsPrdD8yzEZ/7oOLGLz+3yR4C/c2SiYvBBKA+Nafot/Zg7iL0zbCG//P7DkD2YOZ+vKv2QNxLwL
m/Gdz2CDIf0PBFC2SHonRY/XonEm8KYTVli171yaTOj5K68kgWsuawIMhSHfpYrcBtXMScO2FRJ5
QPJiZYk1pHj6AvSlSezmIMBgM7uMLeZ0EI4qjYGu+q7f/etO/0RU9mZ2jhGbX5hQKd8kbYKjqv7/
/zUsIToWCC9ehksgseoeapixciX46XnSebMg4ovfKFrQdH0/n+GSDiYg33FdVNbIQbQO5V+XNMhn
bgxa/vgMw1M9+AYJpROuIdSIDmp+zMVGu4eQ3nwIJboMtRqdyWe2Tjsl2rpxIupD5KeAVhe2lRg5
UYRhwhro6QQVuNdNXY20d2ijPBYWsv6dE1VASXsBEjVOK9DIItdlRtu15bLClAk4OZYV99rw4KsX
pLesiV1zX4aq4eiXtQGXCpNoijedH0FM/sY7lYAzghV+A43ZwbMzbiMM9FezDlnpkJS0K2kX7ktn
l+DcHQP49zI0Auo39vuVH9M23Mg0pKVzjqUwYYJzMk5i61EIThoILjREte+y9gNcXyohT/JrKCsN
1MY+JydMEtazV1ttcqOSEgLrGfM+LyJR77rWTRaw4IYlHi3off2lVeMLu15yCRfZ82evebZw+ybH
AT3dix/3On+BQfV0T1Sh9WjYaHPfN4FQ5JtYg4Zh94rfZx5qVR/YBcpyNYEYWFYsw1y6aDTbvoFx
BMs+YwC/UuewEhj0WXIbsVOjeuiqMmGkYfP5s5ySj6Z09DTOHszy8Zy2IEVXrtvUu0u8kR9t9i03
KZ3ZLNFJD0P/nJAB3eydxSzLDfcRsK2b2tyW1ChauVbu0C4PM0TmhV63a4lLxklFclz0V+LPMPBD
JAh8f41NqdkaJEmQUGfg88J4c5XQbLgzaC0o0nN4eckxEcG6xVE7bPpu5iUsQh2w03m+9Nc14YMb
toh4XbitQJZNgfXoDRakRzekKV9mEUhmVMv1S5wN7tU8x96TwdH/Wk4NMEw7B12A6Htfw6YPVqlV
+S9VnE/vG9vMFAw6HlkY+OoWBTqZGkkmueMME3PQ5coD5u3WwMANr+2HOytdSPFwJ5/HBmojt1em
pdfdmDhb7C0tb4PGdTm2tuD0iKhwQeLIE2m9ylLx3WFrcuTXOaPr8oE/ltnXBgX/fVqa4jHztLAd
SJb70lsod4mrCCnALf3N02VukaFFUkNhmDvh5vORLnJneLkIzuSlJCmQVEQSkZr++Rw4gtCNF8FY
fG5waiFj2+VAwS9dclRwVdNk2cdTVufbLLIUk1e33aNPJ/fcrkZuvY/3gYmCyjF/C942lN2gFKF3
4mJADKxPEFWSW90jBBrDeDJGf2lPA37WDlYdIbBb5BYsvwsd7vBd6lDg3EdT1u1VaXT0ZyayEZbJ
YYFYZp0mhN6Ee6lMCbo6DLU6sTFBLNOGALEMG5y3p2l9zjPnBzlHQKi2tY60AbGtX4qhc/gpSurw
B6aUFqWbQY6fNjR6z6oIRusmA6hGcHosgF/4Oi8q8QLg/AF0dI60ecxpyo/iLvtI1IKMIXCN8fDZ
ZiKZv6e71ouE3JjF7UAkVhUNe8XBJiTEMSb3Bm0OP8nkcTr2LSnm66HoiKKCMqjeB2PU5l9AAFkc
VYADxNGmJE7TuiFqhhf3whqz2DtElRWU1gVDU9M8JBbubnBuJHxeGGlsfkzVQkR6GgfXlW2Gz+40
Rqt6EQ/+FCsCIsp6fDfXs4Ejs0/ozTWaek/cr12QaGpHaPRAPSIOozlJjyphDrTHG+7JU+0Q6Jy+
58A7IlFtXA+gXN3MEfjIBsgjUVdP0EStlV2aH42K495QEUJI/xwlXEJS817kVvyp6CP/i4qJymUi
WN0MQPZHjt4zPsVO3Xm1H3907analGxS67rC/h20UfVRYJvYWpyYopW/4IExB7+7JfQmX/lghtF7
LnlxxcG6eGdlPXNsrGFbxqHqwsCauaq6eNlMnNlviLMpT64zjRvtBkfaaiH5D8fkYXKKW+mbKtt1
IAi27UwGp5nVNGGAwz7EvVe8k6XTx9sOw9wpZANjVtkux8II8y32XqiZrSS4oPBhIqeTXT+y6TTP
lVs2yTpb+mobpGb9nkQlfWvLNER77EJ18PwR54GnbIrcCW89KoevTBs64hmZmFkknmxlYVnXhD74
MHxNdI/EulIOrHsIGZdtX9YkqLdzgfjKhpWS4D2MXXFHOd7sNM1xDYe4ec7yrkEZaU3eoSIOeNrM
pT9et4MTPYQNQl0DQsfWRcW7op9GTtM8e961kQwtHhB33ptVNR+kIcLDQiLOZu67Di2WA798nAnR
qXrvcUqn5bNJQsYlgB/U4FUXFutfl0RvoD7UJxC7+C8SFiLoiDb7vj5p69IOsqKJjmqApIg7oliZ
EnrWhWN0AaxYfDYRb/mfqW/PV9UNfsuj0vUJ/fr+qqhgEz+R5Bxwpm8+pE7KwtAMFjXGrz/dG8XZ
+ToA8YkVo9pD3/+m+poSxlJ9GEdHh2wT1lQTQDvRqM0HV0UsGH9+MR/LN7eTwDZUrN9/KME7bMQU
gcdzy6euE7TgJHutjJT0519f6sdCFolsoMPSAPEjO39TyLZx6DeGMr2j7c3iutLzXVeGBaBQ9N49
xrPfPCU/uZ5gRCN4TEytmX4jpRfwF7Gylu7xHMjzbQuqEgYJtBl6qpE+nbm9v/6M+nZ9d8zAwU/k
JkpwKKv2D8X6DAxnQNhCOi+ZT0hyDJPihwWVHbhSFnsgEXbsR0Y58WfTyNg+fv0L6IfjzS/gYpMI
0Qb7lgWc/fvvs66c1lRFTtDJmHZ7KbEYKiHr30hsf3oVnBihx8wLJsmbp6YgT7SK0t47xkNCHE1a
MarXyTV//lk4UJJJSXApL96bq3iDbbWuwWcJ254ILrTvq3MH9NdX+cljwuTPNsk75ssjwfT7O5YD
Tk6btHaPVoSeFMIlD8U0SzKf5mggo7FR0/KbI92P6xdrOmsYHwsZHJf9/pJVOkWzLDzniGjGexZj
EB8Xc6IUGQs8bFUw6/5Nv/CI/Pqj/riyYIfCVUcShs2s6+1HJTIML2jjWsd85O2Oau1H9LQnJvOC
068v9ZOPyMOBV4ga3AecbX3/Ef1CdlyqtI6qSwhDRFR0udBH+gDeihVbn+DALf9h1i0rJ8pF/iEc
xLoAId9cdDLTyk5CTxxxrnX7qnTsQ2EGya49B3v9+gOerWPfv2naFuw6OCVCctV/eNOSoAtM1pPj
0vUh0eSidBFg+2Zx30xLdw14AIlfNFMmK0ldJ6m1+uupnVS0dYze4XBRE+cUW/1ngfCDqnPBtn8b
5F5T/OZx+/EJDzEy+0hQYODRoHmzoVQML9PZIEIGgyUXSqO0+QD5nf1yysD6kUpFWf+bu/PjChGa
KEmZYoeAS4IfzGIF/ZKIPe5oBAa1rgpszg+DUgMyKcGWqVPkeN4z0t7asWg/TJOOibTTUN23vUVi
VRuPpPxRJaW7AfVasv71L/ize6KDWQNeBr67tz4rs2VsPgW89efsysx0s48iNuxjX9gVosmWPuuv
L/jDu+fhX+Nt0E5E+itvL9imvS765+U4OZHz0psZg665rXhMVcNp/M8vpnNuUDBgfvzh2QwWYNVx
G85HFWPsyqo8PJF0zynHNRtOSb++2A9fNZ8MIDmuNVvveG8NMGQdCaLuzflIShEHS+hSPFm8iJwS
f30h640mwsLHaXu6eMCyxpb+tjLCS5kqDyYUFURHLJHJGQ7iVNAP+TvCvJb+ssl0LJgTO8EpkQnI
xKLxbbgphd4G61bdJ2lOn8CQHJZWJNaT5ekTQGYaHq0sul721ix090MCGVx20orn24F4BwB7v/4k
Pz4McC9pgqPvcO0f87JhgAC4KPv+aOFCWctqJBJQJunuz5NxuWcuOlHPIfiVlt4P6cOYQaxhUkl3
7EyPZEEr4/O3dRtuYNZom536bf9Q717/WhgRxrAeWrz65NK45g/fUrWUNnNq1zl6rXK+eJ41HTsn
Cp/ODRHP7+nqtEvhvquVsn7zkllvHxGceBYwCQ+qDTxSKiEkQv9uXTpFNKSOTLMjJvC8XNboJ7y8
383eMiJQA8QYfPJEnjMdqnumU2FMUmhFyli6t4aZMallgasxz7lrS677NW3n64PFyED/ArMfxIYS
0s1u5OfjipyNip8kUzylxG9pTjVS3zuXRM6nTj9e4CGoHuahgzw9dXPDlNQjVtaVitZYH+X0/Zi7
stGn7QSMMogldAXX1CIcEyT9naTbAF9oMHbKSb3bmskqkyJoZBd0sSuAKARamCfa0ma1Qrk9huQc
dM1pyB00LJrbLtf1rLEw1ZIeYTSKlTMVLjD5USTwJS/GFkY2vW+TkJUXeyHLhHdGoPIlkU4U4rPs
gpymuJHxvoSq0c3QOc6T2wlYRczopl3qA1Z8mt5hBxhn/y0Vt2oX/t+l9f8uPqecMf82LHRd0za8
a0mFse8r3fIU4qqIOw7uc6dCkOGBoe6h/5fJrc24rT7lcTsNd73d09YFB6dDs0TZ5Pf1Aiti3Y2D
aLfCJPk1N63gFHtend/7jeg/q97kU0g7c5cvaERH56prSa5Z+bLga1Zmyl/koxO/K/l1HxBbkzuQ
W5lzmribEx2Nkd5cmg+52noNY6w1fRA6V4ymaIQH5Uxo92RH/ESGxZH4tEhNDlfZaDzg6ufSbQ5J
dB2alUMLJynAYt1UkmyOewGQqF/nPC7JLedVlNFi9iVJbYTWHaap6/18PQ4aANsQbLH2LJZw4D48
QcS6cpCwfOAcJ2eKBH4EZTCTHBRa7+tvMcMBEt9lpwrOsMzcQrqM8WgiCfkWwAgKkAesgrFjXRtp
x95wrgPo2fP0LbFHqyHxavpmpEvZ8yVyeRVg859r9ZWhXHQbLJNCzatbcG4x8svYiRKPTma5L2mU
JBE4vZ5Z57fXivgdkNP6nZG+nQUv1TkhUrqzeBRKEKdKt5fevMXcEL605/IUtYHHySwpXO6r1eue
uZ3146c5BfS4VSkThG+jGRE4L5Fr60IidijYg9p3XkqR6U5sR3ueTAGOP0qYdODP25+PPq67Tehd
+Sew9ZgTcjNVkFiC3OwvyzDmNS0bg0lDMTvcWCeaHHubhVac3qHf5hcRJr2TLUEqmJYXNBcfR+Xb
xkSjx83z+wBoKAJqVYhHD+AZirUuSucvpNnzyGZBazl3syD2b53M1MYofIT0S/ZjxgAYCBLaFTwr
DtMc0l2cwfbfU5iDSrtA1Vo39kWRTsywYekv2l1nFPA7iq6nWz8D6RZbOmhLQEsC8duxNM/cUjrk
g46kXUZcuN92/P/NSX8zJ8WTrzec/z4nvXyp+pf+31PSv//K/ytOYf/5vmty2KQTInBG/UdxasGq
py78doBx9M71D/GII+nfU1GbDDdEPCJgdzvzj8SfOLFgbX+/V+vynPqD4Sg7JTvnW2JFGw0YtWPl
XZYWs6QVwlbBigM8AjkknaEzOe+bVDIvNRiurmZ4ch07FIDUZaDeJQ/1rLLsv2kujUWx2e+DCBX1
arQnWPf+WaaZf9Nslt1UOvJ6+KbnnFnLHEQ1hofSc+iL0jtNTtu/okq6G5zUJ/jFYvzjJJ6/LZyQ
oOq+jdcNVdMDeKMFZceQpM2qDUVl0hTHHc2cUXS9eaqUKNxV1puQVPwOmdG+aIOxvc2MKH/o2ij8
wEDNBk7at8gMum7Kmks0saxgJKY9GzaxFlyCsmGj6PGmu8b3Sd2056rc4KcMbvK28j60vi/XRljL
j+nk4HIA3bmtx9klZFrjZbLJQqZY24kRXAy10ezypSwO2VgkH73ebZ+t3oaKLeo0fK3D4LVQ83Vg
dhkd5LycD/wjuppGz75J3dSEWYEOZsjscKXAL/PvYIO/G7MqkStzns31IGNa7Ri/QrbzsUaG70Te
fCGFO+0rYylvRzH2T8whyfvoZrkjcQ+NR2/NR8wYGrydYpZigTHSfVJk6WeeB/cuy6eJba7+P/bO
YztuJIu2//LmqAUXQGDwJukdTdJJ5ASLlIF3AY+vfxspVT+JqpZWzXvSXW1IMJFARNx7z9nH1G7C
LCeMTjhqVxeDAb26yR9CxkRbUgZgpxC/suwGAo+BYjTmlS0684NWEKa8cCrTuinsoF2RUlwQeEI6
GNKc6Zg2gqiTqLXbtWHmLUGyKPB7zSe3uremHbP1oSDqr5petDEraZun2raKqmlvh+b0CSq3uw9r
o7xHG+Rft1pVnAotaElfnbSRwOnJYWS9GTq7MR3sTt//Hbyx3YVXmjDLkrw3nSgVtGCdZ+fqEJc1
Y+YDCOM+xVyPqzn2QA5o6GsMif63+6YG1i/S4Msy8b8V9Q8rqkVniNbRf19RP4zE8+bBj0vq95/5
vqRewKm0elwHFNysWqDp8/eSahgsqeB/QMd8t8H+vaKKv3QgK9alLnJYBalh/tad6KywM81jTqhg
aYRV8C90J+9qY1rBQjcwwFLq0SiC+vpzOYLG3MAVVfXXbfaZET4nm7cf7sY/qEO4WT8WW79cYF7g
f5BqqMFKs3LgAjJ2UJ4D//Reo+468vD5ff79pS6F/A+F3bztyJmsh5AGMc8vXYXRqFlTOVhexYKj
PJLeTKMMZJGBFpRU4qWOh0B+Cgumn/pWLyGnT8uCg36UH2hVVEH2mTA7CUkzaNGteu7WV4G+herT
fonoqUfZqVXsBfZRd8ppn9Ze7KsHGesjAb10Sh/GqtnEZiQOdRNDxwPVE4HMxAuHkRT0Gh4vBZiK
0RacN+TylofzJs2qMLmvOMd1Cr5a3rkQrAtJTjQOUJM+RWseKM6ix3FI22PqV+2sNhjTHj8DDYHs
6OKpWInBma6lkYj+RSt0puka8qEFC51Cg4jV+cbWIKAf48YLtfuenr+dry0SyjwwnE0SN4O/dVMV
fe8p/W/V+MOqYcwqrh8e3tVr8/o9oeT6Nfvyf//PkbiS9lMy/rhsfP+hv/Vqxl8/itV4L78vGtL7
C07YfDi7tHWZIP3nHGZ54CUBfEEIpMVgYtH5z6rBuQy/Pqcp+jrGvyYxG++WDXqEOhZ9KXAl0a7+
hQJFEyxUcvKDQ2fgzVtaluGeeyOY2BnzZkt2jnfo9LcY0fC+rGyC2eNCendd0TU7YlO7rVUZ1VZv
CDf4dvL/ryAXvB0/Lzj8adwSzq+6idGJNfTd7GKoxSgSuk57txNlcYMzQ7+Rk4OZhqOVgH7RFvdw
fDV7HcF/awKiHuiB1MsMa6//Wea5ca6JS6rUuhzdzP2ANje4HsOqbzjm1cZzFoaNo4gCLqcNtlFN
ot+JTf2GxARZayubXojc9ZBaVrae5ITx4oSwCbtDPZWox3DsAkx+WkbN44m0IrazTseV7daQ+hG6
MudUrTFno8TrQXkPnAlD1a69Xlq3k+G0j15Rpose4Vm34NyXkhPTx9VbNmb6ne1bRbzAhVPGS4wr
KJJlIgiu7HwzTA+NVaTJJmLpmHHEln3OK4r8PujR5PpPgx9oW1pI6lAFsbFtW6v+FOmhuvEy4pBx
IByNoDiUhVM/uHk03BreMG7dum2OqPA7HBKdtooQy3CsI2DjeibcnPIg3GgRfF9yO4ziTrO9Z51q
GfFHXRQrdBDhR9P3S3eht6K/0oJCO5NxR8CqG4410rZuOAXudK+3QXqjRnxEw+SB10XjYQQbmWj2
GxVmvEAWUC8GVBj0hCw9cu502IV3HaOWZebL7FZ0OGQ6/NVGcoUBtwa6HShSZKjCb6apWmPJNjeV
l4IHpzJd5CF9Erq4YpumWb4p3SZMlgb2tWXNXrLGo2LsBssv1y6up4U1YU0ZdHQl9tQgWqkC58xd
r4509dQmdlP9gNfFO8xxXrjY9DRY+bmefsT9UD8ULhbtqscAuExarbyv6mgi4NhErdTp7mfwoc6G
VL9qTTBNBBSla5YpdMa1GRWNs+C+25upgsy8KGEovyY89gvgM8MSKDF4CM6Kd7rb9dceJ8qj6Ot2
TdSit7WrMF03mG2QnEUWH6ix7sImUxs4V+YiQGjNI60y19/0mGmBuZB6+VHwS5bakHICl167FuDZ
XoGJhsjUxvGLif7nqiJkdSWHQe3s0iapqMFr/8z5fSLEmKSJPfterFZFb43hcmpwwm05txND44q6
lguzylxziW8a1wPDwRF0cxrMpC1fexD0yly0E2mz9wZlHBG8kjk7cB/3nct0a5ExfzkFuLmP5Kdy
9wCeTjQSZ2pDF9IwMUWMBc63PxE02Dvgknr1MOFLQB7jedy+qaKpSezSxirAWZvs9LxdoawIBKRK
6ba4w610hd2/P7s50X9bNymcfdKoRy/spze3m4Y1KjZ77zkxAbLOCA2jNLTimpWwf+5CsBKLUjqj
vsiCKZ9V6yohKbDP+xFluXJfct/12pWo1IBUyTBkd02UDwpfA1/yIgPEQue2g+B6Ggu3mXWaXbcv
AojdBFumUDliIA1kaReOgtETmDd1avdnR6GaXEC9QBE85nV6Y/NiMDSQYQx1oysw5VCedCtA5M61
w3IAU8dLIwKW0+yJ8qm6i1qrKdZDapJ8WRFgo1WMTlbuHGsDqrV4cCm80pXRRvZKnwNwHJ5Rb63m
WJwOUdkVlrDwNjL75LGc43PkHKQTjC0BxmWPv/ySsyPqJPkUBw1WUSQrNI41qLa3aB9S7SNh6tMc
tUJsj3lJ8HEvaT5BqSAgor7zvqjJqg5Mb/vnQIZEO81hQEZDLBAm/xWiRk3h8CnCnX7JD2oqooRC
r4s3bt+pe2HhdVyA2QzPqAjMD0WXRXfuOGTGDlFucMuJuSTGfWwSBvtuWL8Uo55nC5ukWrFVc8SR
P4cd0aiuDIRtQ3dFR6sjecvoQR7hMyUXI8Ezjh9wjk4SHSnDBPw03VfWd+/O08J+U7lO/eKgzYKl
4OnTiRRg2npAnfYqMYd11RPZxNow7OM5xomkW4N/4aFjneclT5CBwvFHRgLJNIStdsmCigWxUMYl
IcodzTktqsan610ypNCWt8dGOs7la9tpMsRpprBmEZW1NDvDXSOv+RRbGE17acOcrAbrCQVruY9p
Mdx6Vmhw1eyTWc2ZVp5IrBvscSdOuSw5Ij0Fo/Q/EaC691xMFY7QhiUoAA1WXF6uy9KOr0fmLFub
dgM/MA00nXnR8aTNaVuiJXfLNFtzlYUjkTtQ/hecvLUXEKnVWZnWcLQFEQvLugxJ8xJe96mbE74S
C/euItV3O59L3tI5CYynVOCHugSE0VQlLGycc8PqoiN5k+0Uvbqcs8eEFRIyZtSTa6/bUSN/nkwi
z9qMSouKFUHE+pMTN02+ruYUM/sSaDZ6ORkBgT0HncXI56ZFcwlAk6Hb04GTczrRJSKt7XT1HM25
aRR+fF3hKyS77kbT7eRu1J17zLRiG1+C1yxbkdGU16F1xdTBaciXIKUN/B4JQ01YvAC2bTZNS5ob
8WZ8X/4l5E2z4vzFElXG7yQDzpzT4EDCEDXkhmTEyao2TjXLGW/RnCEXTADlFpy7iJZLZQO+AJVO
8oqO7bnWDCTAo4FjE/V+ecDXqxEB0UsNKAzRbOGyTf0eGGBRZXd9qDcoCOLxbDsGXL+0063VnJCL
ujk1tU1b13eB17NZEzx5FYoiJIOOV+wUwX4SK/JpSKVBvIw1WWQ24VFp2K18kCefsP9VbxKWIgSD
SfMOro3BiwOmMNWazHZvPRpTYy9Ur6Y9JaVbLLyixYyd6ZNN+nZKKP2AOrhCPxx3pwoVfrlArh3E
S5XbjlhyPFEfzNgdtXNn2Zm9bdn0z7y10A11ngF/7cEZOyDqZScggDWvdknF/VwNvR/6bK02568i
teT9MBgIPytXY/oGB+goVcJCG3pWSfaIk8ZXoF0TJJ2+m5H0JYcnZXrVnWH17kvly3hbOESDgYZO
SGA2/DmO163ybVUrUE6Ub7pFSMDEllG5YbuNstK4NYnezg6yjDwqVLf86uW6HS1TPdD3JXpDnRST
TlvUVuuAMyY1wWqOjhxNkEWXWuV/Zd0fyjpL0Fb9XVn3REowqqCfkA7ff+h7WeeKv0weM9hiqKqk
OXdv/lPYAWhwXebgHjS/ubSicvneDqKwm70u/6Ww47cxNncdRssmLfJ/0w5yDbr4P/ZrAEl4CFdd
fiV/BT2mufL7oV8jO6coijEwdlKOOSSorpBLpXtiOeVjdYqgow65/zLmUrDlyCB81Mk6WyL1KI5R
GLTXVuHgdVGdtWGKZfgYXoS8DcegPKI4TB/ozzPdRISyp7X/4Hf+QLx4W73qVpmoaAW/JHjEN58/
Xdw4ZdYzoetMTX0WswWnCAPvZI+DeKWdzghzMLEVWCXuesbWtvfUOIX2JRnc4TGximz4Mstz3fgQ
1XT0w8JdK6iYMhjiI6OyUm6dzs8fgD6C7V8EWgtDuUGjsDLDQnvQbAGZdArzbs27NeNiVLKosxmH
jrZyuDbUkEJlarU3h6W/O9ZNJ7ktnGh3MHwDaBTkk4GJgPVDn69Y+7IHfQBrx174NftINuXHYPYF
CHnJu7STjyoGBioMnwxB2B5Lou37p8u4PyuEAW+2nhmIZVbe4vHW3S1Lsr3Xh057ZjARrVoQyY+h
jlQ+iXCXLqqpq9ynso6oGlxnwOowqdkjMcS+Xm38ixvBnWg+31SRhZJJE47xoAhef21LO+Tknfbl
80WpgmTLePhmQvhmCQhnC4eXoHAgybM3Hr4patJSzBIqwnNZuguUiTVynHbpNjWqAgu8GY4b0TGo
lKGHoAjDBMPMi7TEYM+wlpd//Dbb90sHoQ48Uv5/48WZJCyA7KdyVhmbHtiAJaNx/ynmRItatkUd
2HT2rGQF9GasgkF4T9/cPaA/vSej1ZhUKkn/YYbSYWgyBF/pheDUYwlhHN141t4CT/JaDmlVb+1G
KiquoZ6OHhMlPucsEDRxWTCuJVmHodF8U8xKYfpq5kE6OrKRP6Bn8IruIAAwusw6H4HFRT0REI6Y
sbsqK6ZEgpG8km7BiJvYxdne0pC8sW/KWWEZFHHzOY4L3OHADUifGeZfGxYkKW/TOEbSjf8VzOjC
uUh3bZkjzhjoP9LumyD2LqaLtUb1A//NReFgOxmVxBDytUyzwtEJWm1payUfwue8dSujzjldrojE
HzFBp6HD6VODZ7PqTO7vxZzSq4TZtWUL5vB2bzKNVsqwXxntMOO2A6Q6zqwDr/C9dYtKUAUGUSzs
cxCj5EwsInz2kUVK3nxkRuNXmRG/P7BSPtaYSeRQwDA+2DNd4unyV3KGaoMds+4oXyKm4Y8VpYPQ
hY6uce2plEIhTWrOD7XTI1VJYOFO9w0k/YQ4j/krRbg+35N41OvrZvRmNEBdHEdV8J+9MULdJmGD
YT8qQAMmhcYDQcIBOuGL/sJl5LSzMTCNm6gq068T5QzpFY7GtXLDpEgNhCazLdnUiJddIxtwNpVs
94ObNP2q8cwJ/IhDBU5s7G0XjzijeNKspV60huQ5zTOiUm0PKYxsl0Up5LgQplZ1i9okb6LN8sBa
jkgtZn+6f4y90XuqWLXDFWnGxh2xD6QNMWEvnxu7rf2NG5sDmATP2sbEI24muuRLvQvEuY2a+lOs
Ia7nwMdrkXrpcC8dDaGJqXiwTU5SfBhuwMnRbY1PlyWFhcsaDfqy6VVqrYSHHH3JLeum3eAJd9dz
XvxUlTFOSSMvpIWNrUe1ZdaJvQ+C2N4jUZzVg0RAPCnXlSeH8MyOC2b9DfM+ew1IxiSHqgGuTdYC
fLZM2SW0uwjySypDpp7sGGeoffld2hVA2rokpbB2k9CkATa5G61X4xfbzayDr5poF3fS+JwK98Je
H9wNw9v4VCkn+mJh1H8gPmLclxmjUWo2PEaR9qhiTT2Fpl2vcnjiBV0ricnSQMLAlDE9GUPe898N
+UaX2bjOyYH9gt8y4Q1gxnaUoqci7zhF2guw7tYzAJEaPpHvVkv6tsa+nVRylQlwPqLvIQmAgzEd
hK0T4o6gQjClsi8gfUN7PUnVga4bq/GQN4MEyKfdUS9R+unCAEyYyI4jfJqwmp8n2wr3nQ5ponMG
mo9Wt6qrpLwi1aGg5d/6t3mnWE1GF9e+VrZ3Rp5/tAIas8uGZNtgCw3OOpVJrpuPPhbGpz5M1T3t
ydtQdNUdprxg0cPLu/MZY93ndL4WADoaeVPR7t4hby/XehDqHwO8ikfblw9TYDofWiLGtgUoE4Vd
AjEi7wdxVrsOvRQvfr8bSg8NUmne1nVQQJAoQ7FO9VA/9cUE/cevGv1chwV9BoT86zRWBmxl8EgL
cFJhuQapmOsrSrf+xS8HYn6xhIh4o2dtm+0ARqUoLA07RetUFUs56M2DmSdoTVCY0t+MLP2mje12
kWEh3HeOxVON5uplYHs/gh9qrxtTf0FFVl2V9TRSdfVD6cBp8ptT7UzxqqMRfz8CID+OQ2ycE8Np
vnYgbF5GNETV69DoaXeOHOUHx0ZNCMTSJF+WlfpI48s/h6HhrxK43QuOgsOpa3DvpaSJda4DX6W2
tBulGmddm0QbLWg3f4FCPpyqKYrXvhjNcxyBuZSR44P4DJ1br/QEk+MeUEaSE/65YLpYXrtIBq50
vzLzVdjq2tlO6Au5dtuvuV0ujQJnOJR1lr9EbWMvCYd49NuSSFVdkeYNHSJEHQUCSH82zGAf93F9
0kZhf+x7OJe8cyP6L7821r4WhseaovfGkkV71bpqJ1vo8YlrAtHXDWDtmPQG+9SHFGgdk8ulGRJb
ugpKs2XSNWrXjs2jogPZynpJNEhqfPAhGdJkw96u8Bcvc8DhK2dIaSqVHc+BWdqAf4jtpU1PRz2w
8YuSfmEbm9kxQditWVpnGdjOrcTVcl8om3RRlRNuUsdhs0ymYQO3E4SJSgTm4uDR0Sss9pT2MF/g
vQb5CLi0ybL7KAYig0g+TnHvGRFxMGlM2JGO5qBtHFGRwU4vi8Afa5NY+vigI8k4jrSEP2iKH+zg
TV2xAnW7aEDMsWoy72w1erct8xYxHRa08mgB7rwLRZZ2S9px/bot8giYa18Yh5a2zzmKqNuUD9IU
9voJ0Nj4qNep71Ait09hG34Ed+0vhTAgbgVDFzx2Jc1Ltx4Iqqxq6+CQQbwb9ACsBs3LjdM6fA8N
KYHOIsuI6VhKt6VvNiah4E0gSHlZDqLakJnF7phCi6fUzNJt2cNvKT0+eAf26N6PC3dDkrcf4/A0
+p2M62gFggS4d0DgSJ1nd6HvYChUMf3faQzqI/lO4KT0cGyPiG2KTW+ag7XhZ4YrNwN3Q29CdJ/j
qnW+SsKeSZ9yxLQLvSb9RI+p2s1SzXU6H63KrGai0I1I/GwMocs0i511pFXlOsa4uZStbK/60jBX
/phC18G9sEroaByhRHbXUy1L65H9jZyQHG12t8y8IbslOxdtdSKKO/KZAucuBV6Gix9//QLoPceC
vLffEsPUg40HjoYXSOcsmKDKvQnYZIMuHU55Qlz7eBlWxOjWzzXHgCszLRlm5GArPzLjgk42zdMO
n7FHMM8/Jp/QBBrA4Qbx9ngStRDXVR7SN/OqSlu1hWgPzGia42BU4xYQAVMW0dQPYZ8daL4eSzkN
KwbFFaOmov4EQVvf0s1TB6MT/lYF8omDWr9xa7XqXGWf48uoR3RJghuaqJj0gKUALV7kTVBb+suY
qEhzRkaZ6Ux3zE7KtyHJGCmx5KXdAtU/7LC85YZYxMMnrdKyT2M31LeaN043Wgjefh2UkWjf4Ak/
lO2YJ+5CoZfxzW2msbjt/YFkldBy7wojxZeeDuExTyvXx42tvza9V14NBD/S4uNZ2CdE3M+JTSMx
4khP3TtGDkL/EGX8k+oXChvlLSZgVLGkVSoyVETZf5hCG0WPpWTg3mIfrW7Z/fZNxg7a736o5P9B
yPBOiQYJ3BLEHuMmxl5pw+/7uTCmm9WORJaqnauUve8tKlERhebDNLr1Z08Zf/QKvdPgc0EbrCKo
asvVAX6+ty3QERuZc9YFPiHlnZqQozutRvGaaA26SlL8PoWpbtvXhAa1qL6VY/kjngEtzNA/xBjM
LxZJp8ptdYOqzbjONGcqDwrR31MXNt66S6BgL+wp9zm2IRr/TCPJ8ijo7Wa6Nx0NYWg1JGoXtS3H
zDIWr0SJ9c09QF1Rb6bGMPp6maN1t18m6olkTq6iYAvQvXLWD6hF4IkZD5lrlc99OtafeWTyryh0
83sLkBGMsIrVY4lqpnzWM1BXp4DaSJvXTp0Cy9D886TVeLg9tLL1Vs5S+JH/o7qxixKNs0LoPKxr
fJTPl1o4cyrj+vdf+vs5Nx4hPDh0apBD6jRn3n3pCSdkoHV6sRPj7N4XUUz3oiUWNdj//kLzL/pB
usKXzYWg2nMMwOSHA+fnp0sqKrgKkMGONG++4hmPsWYCw/fDu4cdJ5LU1kExUIRcGAn/9uoSe6E3
e9NmxeV752sJyMLVRxB/Ki7NB6cnsyOqopHzIyZlptVc1WlcigCtn7ECv7+48c41w2cHeWPqWP8M
1/J++ex9LDRigRW8RnQuzFt65DdXblKZDzmU4GyFoIEP30FYP8I55oyqq7yl8MsDN90FNvruyx/0
v/bmH9qbxux8/uG7+0W1ciraqCZZ8af+5vef+lu2Iv+SKENm3+i3IIb/39/0CBDH/sKRVDqG9a31
+Xd/E5itiaaEB5BtCwsoKrLvcjeTX+hRXhAGwYmd9edfCYqtdy+0gZsO37MNtBYhjMvi+vN7Fo2q
b4uIKF9BXx4rfqwZd3pYTVdg/8pNUcVyTgVz9bdac/0HN/TUnugk/6CpyD/MIANMK65xQmOVbxNc
BvPILM0WEjnCg+S0sgLGKaJ1oTceiNZ4uDFyrf0Ss+ieBuLJnvBaNOsSCuWSVr4PPN4Oh1Vuut0K
jwkH7UBX/bbJtGnHmMW5bwER/WFJe7ePcQfYvNg5uQ3cUyxIP98BQuoUh/6y3DNJH25JWPC2jGSJ
g26a+XPxd//wiPzDvvluG7tcDw23BbIJ5q3x3optagQrBElSQmVQFnyR9G1mxlMLcw9+f6V3UsP5
Sq7FGoIMUOAifQ+imoBuTzMbgHAOpC1kNSP8G4W2lZYf3UPbsbdjGPt3v7/oP3y8uWOPHIqHSer6
/L//0C+PdSiKGcP1PS6bkeF1q+JFTaiIWLWDUOMf1sp/uhpzANZpDCQ0/N9tE4EnyefO4nRv6L3A
J6OyaTM4ipyFNvW+LYP/VUplzMbyH/ak+X4yiuAiLl652Rj680eD1pSGGS6UfRUOKQEFIVIlcEYZ
YVV4xxbhGA43LWqlU18n3W5K3aZc47mv//VnnucQbL46gjfmI+8e2NQg2ChrGYhXbcLBhzlmvXIC
33/wnLLQ/3CxX58h9LDzsB8L5z+4YBU6IKtRTrwvjWk6F1JRu2m8wSXNvXAPIRKxpZtDoP3DdX/9
YomOdAxSxHHEIhV+ty7B6emjwCnjfd5XHZsd3yZtzR4WYdTG/+5aF8odXgSmSXy9yJPfXcuOtJ5Y
ci/aYzELVtUwwn0udTUeg7G3Hn//esy/64dn6HIttMXcSjmfYt/nm8ZZgwSD0fR+Gqk9VgXD0EMa
WZ2x+v113qv+LuQ+HCd4+i+Pq/nzs9o6AImdYoj2vi66mGEtcgm4RCAmgTKJ+xBeeLMY8CrRFEcf
568RkoR/CJF79+zMnxUnKwsd3jPT+cWyjfYkAbPa8Dd0NSYQo6uQU01acOVbY3aAPUqXxbHGP6zn
733+82Vn2gvnbIlF5peJXRc4DK/B2e1D6VsfVOxkB47k43WJ92JL7BaleaMVQ77oxyGAREod0+17
Jx8+EwhUqU8l2T2HxM/9XTDTyP3I51+mWDv//hv6p78T7gdHA4ZunPneW3kSYfk9BlVtB7XAeRvH
1lbLjqYAX1Hq9A4mEBQm6KU110Vk0NPS6sxxrkB9f98mhX30Gs/fD5G0rj3Nqd2NA4kmXhWh53bb
3/+tvz6183nYQlAuOJH84jqC2IzOKe2jPZUI5KaEuiRBmlE3699f591bz1f37eRLS2JmsrzfGyPN
5KZodbQnLHE6e1DYokVO9+6IL0Xc//5a75fzy8VotpszrwQp8Hu4xihrUdtDzHJON2wVSL9bEanR
LlNeFRJOmOJCbRuPBrbBZ435wxbFRvOHGztHxP6yImB30F1GxhwK+HPe7SqpAp/Om+HvXHBa495N
TRbTxhusch9A7T9jbdLfBGDpZRS1Gb6fMowD/jlRkuaxLmhBdv7Ba1us751HFHRdxaVaVsS8RUsT
S/VVGtZEZkWVeTellv+1G9r0SY7pdEViFvFvHoOBe/JPCD/OpDh2SmfBJbPEvBPMa++pNfRdY0jj
FOb22K70MmIa7IL2GwPfahcpejrqab15Tf1Rf5s0jnEY0dAAMS7wv2ZSExhhM8iQC1CD/m6qDbtG
CUoDb2G5aj4jFImtL3Isl6+h5xuf8jazHvtLAuLgdyT/wpq3v6ZdY/errBmscF3LOLwKLN5sW7C0
GKqL3tqQxbuoA/EV4aw0mdtwbERtossAep9HBq0eOva2t0FJrHJ3qD/T/jPXOfznZ1nR8aYpA5F+
wdsfJJuk8IhbLEulnaWJwRfJWOs+T7ZP7HoCKNydf7ZGx3NFIIBlr6tozg50sTw9eIU1XrHPpE9V
NfY3l9vrO32zNoGPnEtGf8mBmU0a7n0jcMAZ61l4lQRe1pJDHsYIaS+rFajmo2omVig65dpLXhBA
vix0LLLLNDWmHTRy7t0oZFQjSNDDB3uI7A+t0lNtaQZ6fmslpjsn4/B7QBWEV05TBsxH3OgN/UI/
0+zVGGw9gI5MVQWbQhxY1qNkZGIyVeTeZpYZvaVBZmJXLexXVHQMtXhpQIP7UTadRY+OD7sErmS9
q4YbuJIdYDrbiF5Sp2Fpmoz0yRhBLK+t+TnM+sI/SOK9A4bYsolW02BwgKGPOW3yLuVZIkZhugr6
EYu0T+k1EpbRTedMaOjip4xzDr1jgn1iPgAi17if/GXNA7Zmyl++hn2gU5xLnl6R2MOt8smFg3ZI
xeAIFAwOqVV8j4E9XgVaGh8Sma69CR0iPdnhBmpktWlixMwB3Ph1BVxxOWqFOkNMiva6VPmRbqIN
oxxtgWPW+pVh5dOhrXRnh3TEfwgad13YyB8rJ0+AlqKS9qFc32STu02iCdNj7g80+2PrWUpeO7iQ
RLIxYSHix1rp2jChqTTNpYGrceMNRba0FRy+JXfVfPKi7iaiOX+IDW8ThkSKEQpXHLAjICbXWsDy
We8tqoyPlSZSLcMkSVdj17QMIQnJboT9rJDUX+GCuVFMsBbYBIdVN0obAZiJNqWKHh3fYSBYl+YR
09BSbxOxLJu83yYeFPwECCo5a7qDKdCGpeqFd3U4vnml+Vq2Wr2ONRIzR/w6AP06c6/p8mOFVplB
gFUy1Bokuxozr5fMsg+TJQ1ELBFoxqhfJbbz0HX+scjd4GODVXQdomg5hGnGAmzPZ6TMHK+dyLKu
mqmuzkaU1getEwnEfueUuBVojgWMTbf2knkRCeovpKuVu9Eo4naRI6lhVhFYACYKuzAWvha4p1ak
/EFFyswEOas5PQpGiZsBbm+7bjrTO9LLq244KNnhqocIShNdTx9VOQaPKAT6+7EQnB8KghxAtHbT
eJWAg1z7Ga5XG1nA5ziL1H4gnnOPFpbBNm5x6wrv1B2D0v7O7cdxbU1tu573H0FYWtmFy6isMrq1
aB5d3rR0jyODo4CZFP5SjZxFAMGyF+ZOvWQCHrEUMZENbJ8dAXC/uytjSh+smckq45i3QRGDlI8I
EqJMSjO7qfXmyQXEuzLwEVzb1STjZZAWMl41TmLHGywbZJGVwP3zOBG3ejvUQG3b4EMTB/3RaodV
E/n9Ie5bHceW7L0XKx6IEBe5WRPXzDq5zz0VHqyKcztCelnvpi7jwYw5O1AipNo5HZW7zkb1kRG5
YF7JJK+1c/m1sQfi5BxUBA9mJtwPQz9501YXkYYSiuRhv2g5j+VDtSvJaLgeYKSeCZ8ZSaYtgDA0
lbujgvZ23mAweCuNVn0pTSnXZR+Ph6qxmLGQc+D5qk+XtmeckMnmHGFyd9u6qXfGQuajHrV8i+Kf
kQ1tCmU8aJFG96FJvQNfqnc/CCIh2YQJJsy1zv40THp9dhtGqANQjJUsKnMlAUz4RM6Vi9EPxBYs
cLpxyKJag/GwH5OxLm6DpraINTHivR9X5hV3MFpZWbesYENsOyF4sL38Cva2vvQzz7wNqlTsEC9b
Jy8ImCiVk7j3oeOuMtkX2xRg1yZlqvPaNnwkFhow2TUehiWAvnlE4wu5DeE6AUvtUb4HtR885fpg
XbfETtzok8+x30OgtihrLc7XY6IV9iKKO5Q1Se4+i8ShiVNUwXHQhCxWPlD6/ciw40tDOX5CrdBi
+tYGiZrJwzGEXYc93fZ6NQsvxTUVOxZq/MMUAEZxSI2x4e1qmM/HWXpbOqK5kYi0dhZsJ28ZeXKX
DZPa9xLaPz4qeQQA5F/FLT5mO+iytyRHHL4mWaL6YAcM6hwnTr56Iov8ZeniONFIg1mXcaqe3Lp8
yfjVa1UVqKM9MZlopP2pe9VRXBMjpNXaPmBCk7C56mSVh7lYwfRvj4Y/EgpQYDYiYXedZCB9Na/E
9FwCekCjWKN9CEZSM9rizTXy7jANMWJujz2QwQ7kGEGgISqs5tbQu/otVuCF4ypl12ARAMncLDvb
rRLx2Oht7jK1ogNuL3SwPuHXUBurZQN3KuTFbnLKpEb7WjlhzlSoNK+jXrSPGsqpN1tFkhmaR/Ry
Dsg/XQ36JNH1ipH5drakI5LvNGbLB9RyXvD/2DuP5ciVLNt+EcygxTQQAhGUQZ05gZGZTGjlcMiv
fwus+9qSQTZpt8Y96EF1VxMJhMNx/Jy9194Udv9IAgihkaQVk23Z5xoM7sWYMWSaTxWFn0ufHHC2
DV0NBCjkh+YjA0tTjoFZpuoFgJ4caurANwOl/lT4CAVsm+qyiruVljZjoJGcfdBEUXdr6CAV29k0
R7eukeqTP1o6kaSMGlVfozu0xA557D7trNwluaduvazid+OjsGPkJg/1nHS/as5Gi/g7X5dKwVMQ
bvIzxDQKC4oS5yJ2ar0kgUmMga0a4QNxMsazotfKHx1n23noTtGdVc6pr1X82dEcvXsNih8YXksg
mzATyknV8zEY3VMYhxsZ2ioZiM2NbTxEWFJW08z2GuYhi6p4gN2qrlRXuXH6kTGvU0LSdtwtvnWb
4TpBeKREFqtxGWw7ThyvNLC1qPoSDi/kUiyZ2i9ZrselTzKMvepiWfGpjAKUNfq2s4dXCMLejrO8
6TdoorcZhD4EXPZBbwvL10jlWBVWtyUIjAASgqvWTshyBmqtnU1Wsetm7Xmu+cNx1bk7fWrgABdT
jmYvGW8bUlB8HWHqBQPiP0qNirqZi3Jl971+SGjsblq6WYdETHkA+oYPztgTlVqLblfHUn3JSKXB
p2vy1aEQOphdZW5aL2m2xSAJI5Vjep5pRNfbEdU8BZfPodqGbTBeDbaqgUYZ7cASTeyrBTkRbVOD
x3WJe6QUvB61VsUokIIKkO2rFEq1qVGf7TQ7weTTeD9hhBdbMdX2mSQyZjWj606H9khC8HNim9uK
vBvqFO+yLNpDoTQ/hmK+6rLwQE7gPaFPF2y5NIxINzyzxfwnbaIHMu9vHL3c1VTTfpnmz56agFbI
aFI60nsBUtX6s1jQB4oG8CpPxEat9JfR0yislIhNPtb3uS3k2tOJjulqDFbOQNCl/avovXqlM86H
AaNwIoiIxHqcjfnX2Cd7O+3w1Dk5+KTJm6JHFXIBOGxgTQfmzj0hvBORpci9NHDHTfI0MlYOOhmf
W8296vYdvkcIYHGb3DpGFAfO4GW+aPruSdGFuxkHfKQ9Z5jzjqF0gGlqec0n9WAZifNkt2aJXr6x
3XUbD2KfNDbtUWbvHCccLx531aBRQmPBMsmItGeko5YittDYbizwhL9V4PbKQamRHWB18VpX3em9
PhhnmHvaloCquB+vc10sf09vsvQZZQis5CnFCsscVbKinSHD3bKoq1MJnDkHgNOCnlhl1EOBY3SO
cik76STrVqnSZgXNGD59O3DkzLzEF50e/nCjLPzThjYvIFdlxGBh8RKUIhyk1rpbcSyKWPbdumJ7
oc+0zDSmqgt/dCCq0Oo0nDEq3TojyWu8bPjGPYCnni6QNXNKThxlI6fGVi9TxUr6jWSgfyw6h21p
QHuFgms5nWjJ2L+msz5cpfakncP7mrewsLJDnA3hj6hQaHJHpqPdaK0lN+CROIlgMFFfqmqwrQvi
AJcjryeryY8RcD426FbXbq7Y6q5G2rantudPK3apbOKKAzoSIRzEjuZwvsIA89POC32dCMo/cmLq
a0uQVqf15b6scXPMfPL3etbyIW2N8GDEFk0BkCkXbufQI1gmNW/X62tT2UwY4/Yh4q8d5wSSoR2z
eHr7r3jgyW9Um2N/5aTeDkn8HOhGVj+3heQMNgqdLoFrIFucKXsUDpvMeubSJoOMhwlFBcA37Gko
TTSKa0LLfKB17hK+Rowto1IVvnns7RSPfyKB9dnBnmW5swurfawSyQ0g1S5wco7zsaXxco20QXsq
4GFR2qPP2ofDKPbCKsfrbKTenZVYDWbQfxdjPU2E+6jcl1nQC68tjn1NT/ihT6RNs6NU42zfdTmA
buhmAyKLma4IzUs2g46xcqgCyKnM3mr2WUgaAutfnZVzr4rqZ5p/yU7NUjqKLgJoIVroUrknacmg
2o9XZTRXW/Dag3meo967tLTBOqvSmQnZbNG8CmfSfpZ1pxCWsYXhqVD+y/wBse98jAk/5Jg0QhPj
00DouII3hqYIx6xj3i3PJCdaDwf8fOS3Gi8rp+ex0aT0Ta2eLxBnlcQD0opru3K+cKaQjOmcgXVV
JfPWNlkB0lyUvx4QsGNO0N9tpHvKxovhyMJ3oZ/vEFI2lo76RJzQvMVgJfZOufxfSRIRazQFLFjN
cKaLnj9EtJPwrHUzKOpTjHY1XUNc83ZJy7qPFcprjaAC3sjlwK+Rbf5n1kyaSimryZj5owu/7JlW
Ymms+Zz391IHTuNpQ3jo47B6JttlvJ6w8gLrj3mFTaNjNjnI8BDWWvWcOS2e12ZU4M+1/ZuyPg+1
Gw4H3GGp27S/wohcOt/FmrXzykQ/59wiHqW3PN5CzbMDKrP5om8r/WbIFp/D8sKi1I1/F3NRPzeo
v/EEdG1/yOUU7iUtVxgdrtI+I+XyI5WOnGz4//NEkp2x+b50Vtv7sZZw9JD1r5KxPtnmobtrexEe
VMmvI2XIyw7C3Q+7yaNjUaJYFb3cRJU9XRi0wC9qtPE/BKQ1fCX2rJ2BmdWuSsMOD1a+xHFITj7W
migGb4csh+YHY1F3bS2rYKhpzREnRksBhFWPQBbv8mrwOlaJM6svEeAP4phdpUJmVvNOE8MWritO
pxic2R89kycV2ZFyN3Mg+OOENTfsyWUNCnVi5Vlw2/HQIqt3jWkOFKdz147rcOxz7bh/dW3OyQgV
tfGprZLx5wilVV21FOSCVmodbWLKCr6Mddqca21fXsaD7O4SdOC/a9Cqf5JqBI5gxTnZcwNfJjMZ
mu1kORP6c5IG9kvi4Y/UtiwUDoJQcJIPaHCvcxDQ03/az/8ndPhW6IDO5a/u+Qehw8VzUr6+Y3PA
5+H/4x+Rgw3kbMFig0JnPsD6Y37wD53DgeiDF4tmOxLpBSL/Px4u08HDBXfddTyVT4auIrX4/0gf
5A/WAl1jjIzqa5E//Aukz+lQgVEpB2b+DrMo4Byn4UiTZ5gG3E8UBOFm8jbWdEF89F9P4/uZPrM8
RB6Y1Cgf+SejpHg/bWOEtBSH3hz0obHKZnelTOXKtXmk/wNS+i+ustzoX6N1EXrjaMVcxSl/tsrP
anyV1jeSgY/P6v2NnMyWnaQyObpziW4+OupxQtk6v3x9F5r6Jjz4ewjqAnFeIiHgpNAN1k5FJy2Q
1TTqMZRYSil+VYx/0byqg76hrp0DK8zyG5Bp7J55xye6Vbvt2BrjxubEs5vGftgltRAPOrE7ms9n
PF0L6Rx1q+iJPenH4dzD6cDpQKhrQ479VutDsg1VnerLKbr0blpaaU7qpGet3dNer2gWuPU6dd12
k1daH3Sp8CEvxCqVKCbgTHHiC7SsEzlaHYr9RGDuER3lgJo7ZyowFeZDTslpx5riC7VRbPbvHFCE
SmM0VqwemVbRjatslPkaokd33nnFfJ9I/mNck8+YOg3y1cJh1lgYGxfXy7p1ZsBoentuZrq8H8vJ
PA4g+nYk8OSbyhApZQ4hqXmnmds2A/npjLV24XLC36SGORIYMvY3hiP5I3wQzh1kpJtqdvWJfmer
XYQhwLaK5oAfVV18DNN++IXsezr2s9Fx1gtHspl7wCcEZ70O5IE9xTVKjnXBsOCe4aRlrIdZexUC
c4jPGE3+URpzJDsnzeWDp6POQ4YhzWPfq/yh5QGj4rioOKbLFXOZ2rcny4Z6gKsgt+lzrBIzKpD4
l05NPq6W0bKRDgbrVLkkq/VVApliXCu73+k83puz/uqVnvVj1C2slp2SPAF9TffqRON3JeKGtMPB
fF0qYvC6QzMHaYM2ngASfgQrnOUDrgCMKiP/jhR/0qFAv/mQKJPj52PjnBVuF/NFHsKNYQnYLxiu
j0S5pPuoxGHiiVqg4OYUhLeR6B7LtiPfC6dw445AtnxSaKODRdM+4DDFBfTZ9psmJVOzcLMAJWp/
m1VzdyvrkP+y8FoWBpTXYx5NkD7Iozow1jZXALS6Tc/k+Mr1eJyrxsA5UdDLXevsnZeIhdN0nzKm
gXAKZG81EqsVLhBT7QbaR8RwLlFviYzKRoJwE+sKc0G6i6NI3WmmCF9CxwL0M+pKeKkPHj3mLGak
tTI19M0pjb6rKRb6eoomm9yxyDxMtWjOG2U53BRzv7e92r4OFUPZQR4wrvF7ReeDaT2ERUN9BBoC
f73Vq0xfaEDsGyExx3ZjPvqkgocvkgkkmJqhkitD6ZRdxTjoj5lm7h/aW9JviS06E47mvcSeqm2i
rjHxhrmuulFa6dEP9pbnEaoZzIZ5/I0/kSfZ9mO+iSNmlVqrTUGBuvI8jyLzjrPDvAknV+u5mKXt
XKdcjDnm8OTqYQ9pxIqPatGoBJHqub02u5Gy3iEIaFXQ5fylZa08NARiXnbGODwLwygvyi7yrmCR
GHccApgpwWtRNmOjWWdvBHKCVuctTA73Gp1u+TzF1nAUE4lzIx6My7FtbPxUlNNt41lnWc0pTGus
3q8nad/WUDLWEnFIQIXt9r6l6lyggZuO90gP5VFgdS1XsxqiLUdrbK2Z/1cgjQb1D8Bp0NBxXsW3
DXzM3yTFt4HWswllStHuWBoML8lw3NZwrXeyGqJi3daYM/iqwHpQzeYsH/D4LO7K+G6m4otWqPv5
m1YY2+vUA+/JSHE+8K+N8IxW84Gs8uaM2cHk51aYNH5KikqKPyP19i4VwxYkgs1EMPL2VutxRuIs
gYdkQSvFWUJErY0G3qdLyDHXU+VGnYTY/+dUGTfutIUwoGyA/6K81tXc8/tQ8hzGasbpwinpGjlu
8zI0UrKN9dkxr0wa3vDnfMku8DNB2b+pescJJLSTV3ig81ZHdXL2dmYagD67KxeRxXOL8PsFAg8D
x5za/U/rMSGfCF69QjTEgXc5Yumlbd1C9KGrMDIShe3hLKdgFI2tS1+7B7s9bVjDM09XEvqsRctk
Zrkksz86K3RhekJmdWp3I18aa6R4PTqjbNfUvvxXTWEoGxwv08XbcV5vI/1mgb3/SM24euiTothJ
ryt3nMjDTTJrKvgutQB8TxtTHZdiv+qeAZ7JvevYbgblJbXWbpipAayQjM1T9JceTWdOq7GlwKTx
kgs7A9Gi4QUmilerxoCoNQAjLs2IvdDB4dHz7ItD2mqcBbDnSkKI03kOSHHkH6yC2As8rCq3Gjii
p7dJbWIunZk3OadVu+XOGWwOL3PdcdmEJslhnN12pQkOtMAdlLs6QVu9ImNIblwDOmwF/H/fYU35
/XYixORo3xaAps9CrUKWabfIGJsIXkkTKu6OalTsCb7MHgYPjlNZNvQhmiXE1hQeMxA6C9Fb/2j5
2LUeExAlpZcy2HR7DI2jU+UxjsGsM14bYjKftaLJN2XNAgcYkh1mVrSPiEtumB+Vrynf8D1z3/au
zez5gYUUXduxEl1JHL23JQYb3zYRjyaiLneuMOwnSUEqV12ih+f5UEaYEZaTnx4q4zU5eDNifrV/
7ctQuS+cOqSDAyVx7Sr2P79TBoXwzwSOezOaxrBVTbIu6YcodxGZhdeAbpgs5DoYVmtMfpRd6x69
qsflAD3s0egm87EXivmYWvV0yZfK3sZNrKynJFHW9BboIYZhdTFHiripQMVudLIkN0qGk//tqUuL
yXzVuu6VnqlbUsQqPnxtekYioEYcAdhY0giHJZ5O3WJ1VM8cZiib0kvlvpiksambQqNdpJq8xA65
Fh3n6KvQxbbPyJ+xy9tanl0NlY9iutQVrnk2u8l4STIz0Xm5E+FrhFu04tyXXalNWuxtOstPXgh+
Cnu4aa3chI8hlBN+/hnBctZWdBwaGmAR6dUFkF3O9GSULG0JJA/ZNF6yKUx7vQ7LK0fM8zrBYUQA
J4qCBxVtj7Uq5yHdzN1EkrRGAkfuTemqy5z0yshiGC4GzS+zK+ghDjNeJGegryjq8aohIgEzbgzp
z2kqWhPg8EHC6xpE8ZWrxThLAMLsPbLsmCmYLQMwmZeaXzplddehRNt2bDjUQAyEzgAayquGtiFt
T7tHFU0DZxpgyRPPPGyR+yrTqslK5a5VVU7Y8JWomE2D/DqSun01ank1pVWneNsXbabbN3T8654u
BOaFB5VW66ao6UwZXqK9vIkhzIIBtzkM6ssEF7RbjQl+Z4W47UPM1HiToA5lyoXeR2AlO9iDOW1c
OYk9JBVaJcbUI5QpPBvWC+5JdrqyNeYjhH/eecXI6R2F/Ic77ByRXBE50J93knzakP/qdWrA51lV
cxPidUjNXaIa8x7Qjr0bcJ4vd3S15OL5ND/iS21O9NbvkuJWx4WzYXZdbub6LR6cQIOVgT/050RQ
B5blsrk1egOxXJYoZ0zMrjvYhasK0hssH+XVbeA+ayZe4I5RWJ5OGLCmPlvjN2HnJLBPbF1XDJuK
NsyOYMWeDl8ocfhaAnlYozobKsSYQZVV+DKernV6EX7W2sUvp1R+0fO7GvXW2OrjUCx1W7OHg6Sv
nDm5G6p49oWrRAG71Y4H0fsIUkvSA+HNoaJ9Usi2gBTHaHuVtE24docogi/FwEF1JTN2CwNo7tTc
L8wtk6oKzgc7NiPCOryoyzjyybkvN3aSo+ysjL6DG53GP6Out4IMxDZ5pd3YE+8zV7c1unhM8xGC
KCxv8Vmc2vV1WWb1E9EYeD/1qcBhVTOMw55762jIZMier7N91xOLoydetjPzuAuUGKziuooa89p0
xXxN0qW4raMk26AAcJj/jYTQ2rNtb0ZHhH4o4niXe3O67ZuMI7maJwcYixMNdtm8eGIuzjQsiPR1
c8sT66GKjIERUTdm2VlbvlDeaz9Gu3QvNK+Tqi90qzr2TQo3HA/YcB3OU7WXE13mlNiGLTgBXkX8
nmhkAIzhhhX8ims4Uy9mbDaD3xOHemVqMj2Wlqy2HZaIH7agvloReaBfTq4nf4BmdA4Z6IXHcHLU
kNjoznhQly+kTbgFLW83Dsay7M7ixDUv4qKVj1AErWCUzXDIrag/I/c5+yXNFKkBacvVqupkeN07
dfG7aB3V723YEQxTKhBiECAPJG6a50LSTrfxC9Ds7EuTs24LentSpHlvlE6xYb6v0ceG33VZKdNr
hsX4SSdrhKH+7PpRlM9bxFqpn/YF0ZNLfDEcgYKJbaeMQOMnwU6W5mmQ1jjua9tR+Xn52h4mThXI
SI0Zeoe7jtp6XoPMulNy5lKlbFYRu/yKxo27Lj3mVplWP8LxMPB109dlauw0oPuojHeVZxd3VUZK
t5xzfS8EE1zq+QJ9BCSyrHY7JTDaQcG3buKve51kjmJkENZeA2HyIJWmXHHudHecYiAjKEl4TzdU
Ep/i5NeUiunzqBnVfdpkzVPd1aOzqxWIXSt8k0kGTdEKrVWWUdKYiiyPuAsHQleWHmUmbLBfnRjS
Q693r9HgMsOjvXM+em55ZlDZ/ipr1caM76CtV7LLuepBXGDhzHcSyZHPVIiok74eYuSTtbxkih9d
phRDq9RcfNL45xoEPzb6NJHqN7z/v2WpApXjm+atOhhjTEvlfPCqtrvOMFOsTcwFD6NoIWJMgOM1
MCbHFibBi6HUP820HX6iirqdO/RcW4e+61qh5bpLm5mdvVYMn1ctvyXKACwr+jBxY6l5W5AljYwH
E/x27vuO/nBsQrirzF0MoP9cz2yarJno4LIXHmfTlJhXWtBAltkJV5ahgBWNRueOow7fExSKP8PC
Udd15D2aozmcqTiNd/wVHdF8I2/NxPzt5K646is54WoJ+22fIX7huU3phefNw44wZZ5Y5brEhaWj
oL/CQzFC59HpY/Mu6SsYoV3CCys8oHQlNdUU297WUqydNGL9mjPIw5J0ezXWs31okJit5AAwoCYj
5rnyoNHkNMYDpTHSS5sgX3BqCqcYXVDdQsJt/KgfSuJA2ogKVzkWRSH30p2KY5go9rXTqBFsVzg0
Wtwbf7SoLP0qHeqN6JLoQDpxd1VaY3yeW5l1a9ZIm1AyzqHS/UhLQKBx1u4KtttNXxvAFuWoHsOw
swPAQSBNZFbtJuh8t5Idd9WN4P88r1d3Iu/uom4GWuMsUZtRNe3AjPyMvdIJ0gj2B2OK8cBGqgSF
4fXnlHLOYTARbbRRk1H/VuWfTqZ9ss5l/WIg/v3RurJDBRChNH2pyAtXz7S6C8/cIUzXdEsGFlur
33W6Mk6+Qu6gd5nkhM36VdkQnmsI8CvbphxnjmaxYLw+ifyuLEgfKqzJ28XJouanhXWHDPJ1HBEZ
qrD7mUcb4qDOwy8yzwvmFnrhU1RxSGpQFMwa4zPCczUQpFqgIEw58P5bGMPthwJFjW+GVRRQFeZr
2h2/Wj1hkqtOITIHvq/TMATdaD87HEHGdD63hHqkhrLpnNEmUjpX+2V6+XBmVpaxsRuDRkpWEqQT
akHvKeGf2DasazIw9GM7en9IuVIeIl69e113RLy22qpZGF1juG5dzVkppVXtVOJhAMs25Zqoix7P
Nx2ArxuhJ8azBXf2H5crIYiaCw//fTsXqoNe9opL6KdJ/65XaMYldcWabHacx4tvlOYfOrtvV8Ou
rRIwZuPhfX81Z7RGCWgSx3AVMaRFJ71KCjIz86j+Lu33s0thN4Pjb+kWvroTRbva2jXtR40bi93o
bkxNPhlpr12oss++se6cWkyWZ0i2Lw5GDDxc8eQZAnhXp9zgUiUW2PMsl1lgi5SSk8W7aqIRIFHP
4vr6h/vs/nQNQhB9OHjbpxe1kpCQk4qEEuJorZWOFm1lC1p2nEnNb+7v1Maz3B8vNCMMB7ugeWqD
ztj857pWRFBMMcnbeaikbG5uus90Opo57Y/retLoIOZzfNHl4/jN9U+NH2/XNwzmN7a7zGhOVs0U
mTUBvFEbuIVCA77kBu1muP/6eS7r4f04gIxTggfcxdeGq1x/vzRHjc+F9HQRSEnr1hliqojIMcLL
XFfnYJ70cdV33ripBEXy15f+bP3gLrew2jK8IYb0/aVJTRi1SDfE0iSZ0KBZcNHSpRFMEHDerNDa
WKspluHm68t+9uobJHWCxed2cf++v6zReuSlJ1zWadL8oBX9vY3iJIhsVi2Avv9mwWIUxlsDztDF
a/z+cpFoVA09EJdrpXXX6M2Owz8sXdLCvtllPphqlgWDYV43OYF/EmQJSuOf35L8vuFX+7Y2p7D7
PRIlulLaXMMvgd7Fdmf1OQ6XZtJAK/7rp/vZoiVAxHZIn8SD+uGlcQw54wUQ6PIj82iBO76oI7bY
r6/y2S7AT7iMr1QGn6fuWhNPSmcWbD1vu0CfhowivGmE5ZjW32w4n92QiXDANYFnMmJc/il/Df6y
sSthlwxsqEMDdnuoftpu9fPr2/nuGic7KamCus2HWgSIqC9mW+xMt/jO8XZioH374r0FuGK2Mi1H
PX3bvNQdhC5FUFO7XkSdqh90AJjkdwzJU6ywwyBRUq8iwZgFRK26x8D33Y728dUjJQZwCZpF1aN1
cbKjgblCPlh5TRBBWSTlSdr+oGXNea6kKH9qr1z/2+f6lkpDRA3EEngOJ+9ew7HKnTD9BEU5UqDY
0xH2u/NNKfFxLRrM0C1c/LZLSM4CUf17gXiRJgGs5U2QyAguf10lIPT6cydllvH17XxyJW7CtRw4
xvianJNl4rVJMk8TsCq2NlRLSntmTM5dLdKHr6/zyc+kOaauYphbqiNz2bj/WvKgmzLDI8kzmBN1
I/Jnxc39FJIYgqvD11f6GJDhksbx16VOyhV6VPbi3MAq1Hs07ksTEubgSOyxXo8lqy/ne/Bfxc5i
/iHWjUl3XxVoUmyOrBs563KTMv3d6S1ttEIQ78PgCMGX5ab1QRojQvMhni/CnHOg2ZQkCS6CRM5V
cpPrMpUHB4DS5VB1dLAnfLs+bTZ49HYyf3Oj5ilX5O0LzlxP5QUgRPn0Y5fns2J4RNdiwYvlo1eU
6qXWuzeTbSfPxdw5hy7PmZ/mKJHwum+dbKJnMtp7G19QAljN1xqgNnp3X4QcjKQdI/MvburBvZhD
GktFlTWbFpH4CoCqg70sNdBhDjBGRa87ByUFpjialRkw24YIKfHocZ10TQvPOc9MtAxpBmN6ZL9e
e9Hgz040rk0qCY+npUP49uZWfXEWYdfXK+CTtabj50fBwTeLkv9krYWgMqk+Jp5LqrTnvQb6lF99
DKJUIJIfwc4GX1/wY8ED6dUxTQsHDwSP04IHT0LfD3VRBZ4rQZEmVbFpYF+f20Ytd6EbyfOY1usd
4RTR2ddX/uT1pZpTlzAcNCsfzhwimnol7uwS9+A0PfX2oP1smPfcYVRPX7++1Cc3icCD3YheB/9z
WjoyF+W8OXVlUPSCqQiGDkG7tkM1mpZib7dZ4votA3bQWxA+//02RV1lgEpC80YFffKlcbIINkJV
lkEbVsmuGcq7aPF6Qz8V/7oMMJdNCh4QhznPOsWH0AOC4gglL8By9DhN5bDW3bHjLTKMf71MKTcQ
TCGM4vTxwS9eExLTRX2XoyvohvVs03g10isoyjapt/bvr3+9jwsFRDU3pmsmBAbr9LMVJXldmnnD
bVmFEWDnhag5TMx0WvK2vyNafHwBuRilDbIgi4H26eerQRsS213BnSnmXWwoj9jTfqejcYcg8Jsa
ZHmX3581uBTHUptbY88/hYgVJJJPpYIQA1vixqBX6lWAu528BxS8uHly/btq9PMrwv9Bxra8dKef
F7N2XAzJWdBo/SHz6mcyoe8MkTWofe2cKCD9/N//dJyk8JRDsOKKy9P+69NpQVvBfetkgdJ1hynv
A9PMrkApfnOZjwWjqVo41gEbwUMhLe/9ZXpXHZOEPx30ir4YwsllqEe+iF/fzMddhKtoKsUGKAf7
g0kfh8xYpqmWBcKgo0WnB01p98cp7WPaSAbq7uwbcLC+vuiSEfthlSwbB/p2CzLDKZohLGYcADHN
BM/Cxz7kHm24ss6QmXtM6eeSIXY7ETe1wjCXxT7JRzVjLxjkcmyiPRF2+XagLJonq7lBiAtdoK4p
DpayoFlMCMji7HtPB/KAI9D65l//6Q8D+IMVp+EZOv1hkCTEOZONPKA7XW7SyUsPykif8+tn9NkG
gd+NPQ/gFfLHk5KzMKFVllGVB6V0CICo+kDNtDvXkd9VLZ/9FJ5Nbcs+ZHOGfb/MLCc3yrop2YjG
2kDIEsb70VbH7dd389kOBMaQNhyhujQ7ThbzDLZoBAOeIR7C0dI7fKYwAKKpb/MX9Pr/vormzIhM
lE/Gwkg6PaHifScsOuYVnbLw9/LsRGIfCxE+fn1Xn708S+6bgySXg8HpMh7brNTmipcnTwgdyCaN
EVto/WbYUm1FZLm/hhzCDt3Cf3IO/1dU0md7HkJSk7r6DWJ3sjhonaqxYfZZEJG9JEsFB0W0rdOH
Op1veRF3X9/mZwueY4/OYl9yQ0+fJjAEJKRYl4MaGt6usC3nOOi4Mr++ygdeC/wjlYfo6HyODGTO
J/uq1+ljB6w6Wyi/6kMSq9VWQXG8ClOjz5nNOcN9CnvR7yrZXzXAPy+t3DF2ZHwSKoaJjcFyWq+1
Bo85/gz0GF2Xfne61T598qRYLG8mLLPTwkeErWpB2OdrM5qMCWTzrEmPVF7DbfeJ4z52I90Jp44Z
YpRG8pANfbsPveonoeY4Dxb35VCYe7pI3sqelJrUL+7j6wf5ybvGTJsSlFQN2AKnH8Tc4d+QjJTb
Qzn/rmdNbtUaMWWYo1+Znr++1iePQ3vTGFtLo5aq+/3uoUOfUMk3prQPtd8qDYd1YanP7ZSXgeOV
KSYtW35TYXzy0mkaEzsqGr5YH0rsXuTTKKKK20utpziBCayj2mGOIeaVgTvzvhFDs0aN0Qf//l5h
lJGzQGWjkYDy/l5NYqET4cJH5ax2icdP0JXOj3TjI5yt0cPkWtE3te9nvyQlG20AAiI8trL3V+Rd
wQRqNlWgqBFAfK1HlVAa8jgAPQgKm4P013f4yTeHG6SGMviwUSyevIFFKMw4IY4lAPbM5MIUw1pt
qmZtoIj9by7l4X53bQpGcF3vb612zEQCyK8CzavKazLlcGs60j5LOk37Zvv6bI0avFCLD2Hp9J+s
0R5JXDnTGQjaoruD6gEIv7nLW36/JGqOLqb2f304YgPDdKEDImN8cvoCaiOzNr2dy2DWZzR+znAj
OrGu6QN8c6FPNmZa6qoF34gyRPeW3/OvSrSeceupIUfAPLIeo3HcuXNz982SMPgbJwX9u2ucrAlP
SbPUNLkGgn5tRUBVfQBRY93onQ1EJidYOIlUrFGDqKGNpdF9NQhivCxmtR0JVTT/OtSQJakalTmi
gDM0DWADbujEkOIwm2Z81L2I2KoJh1ZYq+WuaBFncbqdfGSw4T4msCaY1RGzorbQjAjt0m5mr0Bs
VWrwNKqiFTu1J8H+DTh2RS4V1WG1mMOJPbyKRyfeaaKd9jmG0cveAFfcg1AP3My7S6qs9XnC2bag
VyRWMULBAHEiifHDXG/CLrYQC2fDeWUaCZSjtNt+/Xg/W5t8xR2NdWIslNL3vyDok0ZONmsTmfBz
M8pnsLtXpqFsjYIIH4Uwxq+v99kbTs1NsUf7noHQyfWseCob0P9lQDLh0nO6HPRsP8jym+L141ht
IZ7qBo0/egREmr+/LYAjMYEKXhkgIj/WdSLQDLq/muyeIfQFghS/s/SfkSi/OTIZn1+XLi1PlMP1
aUHm1WCw6sGiJ1JN81M8qriEhKkcMbqo+QbNDGecxirgEWR9s87J3mW4XbKRN3q/t1D5W+mg7A21
U7aaNEs/RBjKgqt3zDuZYHvpi6WRtziMSAFB0kRrT8KFTggFXUdaeKtn+Pjd2WpWOB/NDFch9ryU
fw/oh/oVzwch3W9ZfSMWPBxd/O+L2fJj4rs3DuyCh8awvvspPvvFbQC0UG5pMxja8sj+2iMStbWK
MuvLAIDYxHRpNQ3qLtNA+H+9sj7bi/66zmlh1Nd9kVdgrwKCugiGo9/gk1y8+foin30QbWh9zBWY
t0ElfX8zaqPXVQO2KWDoRI7XYllUidH8f+ydyXLcSNalX6Wt90jD4JgWvYk5gpM4iBS5gVEDMQOO
0eF4+v7ArOxfImViV61rk2VZmcqIwOB+/d5zvpMTMJp0+gPT2W8/jH4lZ5YQd9vbstdrWYyqgnfF
SIiLWMAJ0H52KEDRUvfpB5fvdwuBR9uf3QLL3rvit9Da8TJUVBCx22uAaB4ZGPqhLtoffYpmIfE+
uJLW756LZebNARYJgf92TjN3suD6UqdlUwFNZLatUzC36mjTi9/UjpEchGxwfMvQuUnNKDkQqdbt
4zqtLoI4yHchoQuffSxB2DOiGGTVn+/0b78eCyJtJPq3jK9/vdNqijojTyhzVCN/QG8nO2e8LRx0
JP/B5/iE0FFReotl7tfP6UZDJxI93oGTqKSb0z9X2lCbemg/2Eh/V7YuaFtaLMtf/DfvoaNCHBxo
Lw89npGkQ+Kqquu2dsm9tK6Kurkri/CDRsXvHuCfPvJtwZrNgjAj1ywPxKLvSaX9EYoCcbt3auvx
gzOH87vndwFx04sGt00v6dfr2C/ZrfPklywztn4iR+cFJqC3BoUTrGnfxuuFD0DmuVlt02bxGhjW
oswkCqoDbfQgaKo8RA1Uq8HGsYCrDZ9R0re38RyC/62KgmztLthNvgruA5dVE6BVh2DK6CaSvZfW
Zm2/mMrGzgIPYZLmU1YPl0hx5JYw0x9pMKpVqZ2UpCtt30pE12z2tvvB0/S7qxAuTl1aHDy3bwew
RSG7rsKfcJjlfJz72Vr1pnjAPH5Gz/ShT7X64AN/d4sXZxZCGZ9m69vLLjMr1g3F0CFtYA6Mcmjl
7pVO4MTAdVbdokn/8wvzPrAxEChmbH4grwvHzDd3OjZ0wZS0KA9eOYfrRA3erUiscV052j1L6qK4
h4cGh4CcB3xXTB6CBBRDOczAqZD07Q0FWu+Dy/Cb606xsVigQcpznHhzUAo9HcBBcYoD6EgCfFrt
XVQJZaPO6u6BgKf5gC7y6wcX4jdNTFQJdH2WVdt/d/Yl9G+W0cgb3c0RUlYnFjsEqc6uiwiPgLns
rHhSUE66YBDjNllrZjI4L8RHKGLnN2vl4gtHjgEzm0Gb/eu7ZyKNIF0nLfEtZ2BUXn0NqQP6Am11
5Z5xZfxjn6FGxmIFpaygiWwZJXNUeCLjJ+Uoc6d1BG7ilS/fz+YXyuJqnygeKRxT+Q5Rn7tHkv9D
I8ZmyR63wsuSLVphsSE7sz8kXuNvp2TwN0F8Zte5c5s71XTFa4sJTfMiPCTBEJ4K0380gYJ9cDD/
3e9nAoYH3V8m9G8bR7TbsqLrHX5/kU+3YErRonpT+pCSTbL7803/3UchvEZrgBudbeNNAcLQCR75
si0BIU02sgkWN98k81OYFPHDnz/r9b69OXpxLKCFw+mVbfDt8b8yvGIg/4LDAYE7MGsZGGP2moW1
j2Q9wlgtrDOrNqNP/WSrS9s24mu7N+CWOIUkBwqcy+sX+i++4QN8A7K8gBXn/6EEfoNvAN/1XH3/
meDwrz/0PzG86PKXwbDJcZLmAAv5PwSH8C+qD3RHjOaWPj+P3D8pFeFfTHh5skOxlO4/Exwc/y9q
CY5XNFuFz27o/DsEh7e7CDkXHm1yQi9MZDTvtKuViSG/THLAB7HlzhDMRXXOPFd/LsmYx+jgfoRB
WF6Tn59sPpDQX6I5bL75+44y2MekN2ZPH6aJctc0Rrx9nvoo0ejtaZBPQZC/aFddlsZ3m2PPpG5s
3GQ66B63k7Kn5jqvW6IgfEGwoKGKldXR4hJNZtx0ihDfn56BT3//nP+FLPkTNW/f/Z//TQbEu59J
m9LGhSgCm3v89hgMMhrajfb7Awnf5CNN6FR2hZ9ghUYocT7ZSXuaUOl3e3wQUEwlkMwFQplSKXVM
WW/heFrxqoa2x6E5IaomJngQHpTKd2Qn8u/i/iKa1ikMMlAniTkYJ3EH4wbJvX6hs5DfOFkAyBU7
0iEReKAj32sgbrrNF9zEer/Qn9OVjC1Nx6NhbVvRcJ0PZjNZd2jy5GULwfAO1AGOSgdWhPI6+RyU
ZWri8xj1S0LC126sivG+GCq977KpOo8skAU484jjU7VdEbRq0v5OCSQlbIQ/qKY0PO/A9WypyKOb
cARKvBk7adZHLtWS50Smh0W2kxDO3oa9DYzH72BXYE+707UGjjPVyZWLM4O2DMmsOKzAFko/ba/r
YiQRflxMGlnvw8PzUAbN5HzSiCjVhlyO9pQPdnMNbis6IcmZ9l5jFccGmdHWcvrxPoOjd99ks3fL
3bG3KGJAWNvwegdvar7pmiSR2KfaSVWlPyNcrR8Hc+bONKy3B2/Ba/gKLpHTV+G5ZxnpoWkS/aLw
x30mRUh/1mbbPXgYNM6jKRZHPHvW3QBj9CHrVXU+1XV4XpYUM5swa0S2EiXunZU3zCYSZOIwOxkV
BBeP9hYian4jvQS3C5RrMAh1+01E/G2ck0mzjuEixAfYoZhNxNB8mzpe58Do9d5Lh+JYB9xc7Uu1
mYYMwBvBti2+Jo9cEYkplc4F/F8f9ujesKL8JkbCB2s1aS4JzVgy7ePxR26SFV9htKV3ZposGlb9
lE7NeM+4Y74Im5H/lJPovSzZu6yJXxwqQ15G+fKyG417ZcTmiKST3+KJLFz1YVKuCY/jURyTavxB
uIHe69QWV7HgTkSIx1aiknpTQv8r4RMNXNccephfkBY+4b2AtUsIcYW1KopuPAIqvzF8ni8qlejP
NhvpHjAuJsS2yXegVPvvZkYCdQoPaUNSDqg5g2vbxdzHbFgu9fKIFhVIOt3y62d8TgQWztwJ4eEh
ERbPf4s85bGI/ehUdPmjIjwMDnxbXsXBC9xEc1ylRuklHJBL+5h07hOwgeaLjWnlPrZ5NrFc5ene
xhW5EaJ4EpE/gn71JVEKLg/lQrSaEm4Uhup+FzVCXkn4zldhr9yrQUfWXZV28nFwvfoJ0xpPq489
vrWj+snBSXKWwWO4nYKF32xkYLMIGqyfY8hSyPwcbeDICPPN648LEl4CQv6Mm0nLqt9MaTZf0KXt
HiTH8BtNujZIa44UIHstXOZFRoyaMtNDX9s+PuRoSve4pMl2KDyT21Tmg78wyJsvVorRF2IA0b2e
7TSXvYex236g+Wrl3uNYE8D5LW0H8ZjiyMrjw+jMlUBmORvVFqGdGi50oyL3RDboIG7wZOPOJaL6
swUUYF17Q1KtLMKfiYmZvR3PoQvxkqY88OipZ2kaqsuhBvOMMzA8CSP/1JudcV2bxY3hDpeilOUO
75h7PcO8W7k+6N7WjUEAR4TXNVDD6fEdYntOjqWdf+4YXG6HhWE9CP01DQDKi3H4TkhweTSq+BsJ
E8kxmZkHVdYgz+tyVNvCHSfIuHH/3cJvuo3T7mzqm2iH2tjCrZ+HG0u3cFF8N0bEEKeXYoafDhJ3
1OsWG7GXBScjl80mLZpqXskwao7oblApGxM4UxNvRJnm9CTLoniJ5Qx6nB4i6OVO6HUoqhtd+enW
Lo3wLIPecUGLXuFY44XF8m2dpRqd+hAGMXkp3EjbGs2jCYH5UPoYi2XvBNtaGfYaeiyvZbUgTkyE
irZRmmfKTcPDEFu3ThmFO5or3blVhU6xtbn23zqplLd2OZaiXJy5hxw8+vGAlZcgDUvB24/AaXaA
VivbHNBwhhZd0tDDHxx5zUZH3TenVsM+dmP2PDbwYIeTdFwlNsLOrPKaG8azFpbWvNuh2komhnCk
KYfB9BSQyLJSTj6dVdNiLSry/BGXUu2vvcnTe1jvYEKZaAcb8jJQl4zCoUJ0mAVZNtTZwXX8I31G
29xoFhFgCLm0u5XkvboQRUeM7xzBvbBN+4hmots4ScJb1W3h4jWriobLChiwe5JeO32eyf5dtwu7
gCHUQRUbZzRqOL7e/CwL06XbVs53MpM1dvwuPEyzGx7LIdKf0tyZN2M0NKe8lGLt2QVuLy8fV4WK
820nHHHtd7SY62hRHcQtTmhTBrvGGJmxLIkDigT7jQid7IvvxdjkTa12ItK4MsPR2DVQTBDKlteF
ZbCXA4c6pqkDkxjl5CY24vAeyo61L1KeeM+pk2MwTtE2VJG4qOn8wb5Wxg1ZEcGl1cz6tGR8FYQc
hHBOGo+saUHoNPYD/zx8DaIWagmlLtCNIdJJ8guij62jZNrSrNPEa8+KJdN6yJZ4a99doq7tJfU6
eQ3AJiLX/CFxEhYbgS5p2piZOR7npgnXsjTaPemILnGPQ0rewRLDLfq4+1Y6mUeCQCfGZQJHvKf7
aC9kL4WHEAttXaFCMaYq3y3JsF/rzKrXfaGWukA211juig1i/arewudIzwzygfMVzuTM5/ErkyP6
+fY8bDoChNuJxuFK1W6KQTmIunWW1u6VtqP0MCeV/GpL0IYg4nW+3Bu4fUuJlGUO+9ASMpG5XXUe
2mQhBJXsvwcw4AkJVhyhyRTv2HBQ/+oXztHQIrUR3UimDrwDpGec+5EpiWl2F1pgkpYwtqV7NYOf
uDFqKR/DMXWS3ZCnORZjJkHrkiIv2QhvInVVDky3kiUZ3JrZnZFFN6e/i68mta07zOLdd+LWs2Bj
uwm/zyqXbtKktb2lDPVup7yhLFsKRsAWo8g3WWIXRxr31XkB+eEgzI4okVqxGLcZyeylhHq9SdyO
zT0sa+OmisPhPrWd+CouqTQq15OX8fz6LcLmi2MsWJOoaZZFmVyKF/KJAzIRfMoTsmutTyyD1XdH
epyCDeKI2LWJaPGIj46WZHc2NZgT+8QyiDFOYVKurMYIKhDJrd7HpafPzJEYkGQY1SZe/KA1xdYj
OtNy3eml/MU99Oj3UwGOhJ9AYwfhVTnpF4wG6X6ao5pUkzSEV6sg2mg3Msk6IG0W01jYfKB2+E1Y
pQVTD1Wq4zOXf6cDa23o3XFs9IfYsJtTRAt3KYf9at1kTQuRZynvnSbYjNyYp063mMZVxcUeevej
A431toe9NMmXb0LeBjzSd27AoXbqEsxkfxAplf8aC5J75Xu9vY2Joj9pQUGYhFzZPjanT36M7Drr
XEADff0URxUPZuU0p84Z9VmlZPNlGIS4ggo1fVZU3B90at71KZcvu3ixmPmjznrnIqR7k/uj4XQH
I11SKDogulryoplWllwZA08dWxEPmDXyxAMLwnXAPrUEIdTPmaRu9oHxfJDY9dqP/fXg6zAXJXF1
mfWQi/imURljG7bDFL9fWTrA4NEsLJ7YoTmflTHu23ZINizN81bTaCI0YaCCyiSHVz9ZXlMUXzeZ
Es0JSwUIwcitv8u08K8DL8bs3ANii4y2blZN736kzqKX+u4wi7kmWHSvUI6W4fGvXUZ3MJD0akxS
E+bvtfZTmW2bMtS7mvQRriXK7JDo5RdCtMYD0Kx4Z1j2MyaNB9g8DsNmyiXDVfFmQJl/Mba2eBwl
YI10dvIz0yydJxut54SVTFbjGQyLAIKylW9MATQ3hT+8L1lKDnEIbM20EkzjU0m9WpThOQUk9OnJ
0WfoVxTJlui362WFsYHX3Yxx690aAE/JSopNDKWVEMbK6VhjcYRS96qaNMWBBQxALjU7h2XOJXHO
vzQT6VmtWnhUeNyXWn2q5uaaSOllTcFmvxHwub6E4JVXwkxphINy3tpTJC9zJDbn2QAVeyQ9CVt8
Mt7HZLPhsnDt4ql1iH469cXsj+dNpGIuUkquhzF1/bR14zwx14N0ogJ+g5MNIEsA+xmd2PCDKvu+
jgC2dY0DKsT35iI+5pQ0m2he/o+Igj7amB3DmnWUIvgc0cUF9hkTzg56wBJCLxQ1fWsmWUXkRMIv
jquw3k4swjDQJkp5fwJ/ZWiKfI7TJq5GDiJdILoHE/TIGsaEu+5csnvIN4eQPLUc3IJEyK86G/Jd
m/bpfhiprsxc8UQCoO43SeUN931aPPkt50dyieRjoAon3bR6iUtZrl24oAxO88zFZ9MxbuA6OEeL
jeM6d8Z0H6HnrNaB2xfHnrCM54nwoGehLWpDu7DtFa9tvnP6oP3ESTQ4140JvEVx6PeKqnuoCDd6
mKBZHM2J1ahfznZVEhbrhJgUtRZzMQGJL9Sws+a4PEJi4tRS+c6K2sm/Lp12uDctEqlAKtfPbteC
qxacsKTF6XnTVjM7QF9b3YOd0VBqmkJeQlsHxRAJVpM+qoKNE/ScjCIhMNTX7sw70pFQYQFB4R/2
5tx8q6uJq1LOZEBxOly5qZgPzNGbUyMbunI2A7XVFC5baFKyXLrapwFU2s0XpNDBuaVoswALDM9j
S7anVPvVuRdz4Zg56n1l2u66DqrxnlEox3ul032wdICYVMrLMqc/5KcckxlKzi8Bb+m8TYNZPuZe
+WmcfPkVfDzHbdONCZgV4GxUwoRa8B+tjKVwXr71JJYongABWbuumfuda0cRHLq8qtOyvpt5rjaE
T8gnt5lAjrZlBs6Dmd12GFM6I8vhNZ1MDvDJJJprs2q5M3VGKfK6F8sqJgubXo8+y1GVkeHRKvo6
DogKGqv8usLXZ3MM4G0a6a69Poa45Ckk4gr64DQY+kLEdDycTjfXrx2fyuHxwYtWrD0oUsQ7cQoG
HJUeCkFBVTDnPB8iD4HG0h4wYoPLgCzbX9Nw5NIvjbw5haKXSxpCKkle2oCoopnXrVpPOqYYUQu+
M4jpXplyym8aiQQKtnweLrhFFyUruLRmgDAF24pbHCuzINWLX8Tc3qaJM/MKIqqgBRcRE0drxyQz
aiDHIcx4BAHZWWpbwYtc48QHQZmD0KPgMVsaXwxVmfnQEQTg1XyZHUGjzO1V8w1UAMlqZq8/V6Bv
VpHdFkdjaa7gaGNZ40QP2H7p1CwJB6uAUoO4mTnlv1TaNHuamSXOsfj41/7N6yY55fRuqzoR5FIZ
P0xzXspl3+D2FSXFUtMhsPr70SQRZScFraGqtqIb0yqqc1nb+QaLSnAe9F3zpbYo00kvoKeGfLc6
V1hKrkbBSQs4eM/ibtjddzxr9dMUU+y0ZhOeK591tlYJlzBxSZg04YiC9cgHC79cSSvHozzvQaSf
L89z0y7LMMaljtjDgo5kmPrUvHnLH2cT1Wcpcpq7ZOl6U5csuwAHtCcr4JEQ89B9Hxo46okVxVc+
+YE7q12eH+BF0IjoQxYePydaul+v5W0Q0iGF9pTflGqki0Sq1MZDDnb3ujdYPS3gIYiTK58ln74T
TdTRcMWVHxsuW4UKg/MmpAxpdG7fqRZceFjCOfRIizwKjsPrxMusO+nBJ0sHbiQWfCKECrM6hzNb
nbs2RWy53IOE8vCxQ/Qod+1cU5wri9WM2J97rSiTZU5/zqwL+44kRhZb1rEv0OnkIxYaKPsMGNev
LcGxp2kZgHg7xVWigM1TfnasJnLNMSffLbmVu6aeKE56DjslLzZcGYcuaF3wUmhzrJ8K26BBregZ
O2nEUaGncHaAHmxsmstbNnsentdldvK5GnSOiOmrRfzAqV4T/WSXy3mCxMLT1DrTp5amzWfpU7Ub
s6JlMXYjF9NkeUtG3qOcRKEH0xslZzyHZ80wo5tJ0S+zi6lMj5Vwm5OSBU3EZanEsGVv29zJryD5
Av/1UpeuF3xPpwnZHxJaJryTLd1pTBlLSJGF06jxhx/+Ej3X89UJSMt5cdOQQwjwf/kVXBwlR9PN
xTGreMlSmSZXQD6fxtHlqpFP6hztIOFVGXOuQV+YnIZG1XyhKskEGBtY/StoQSF1y+Cml8QCsMgq
MkHu6zqigtSj3owDN1wH+Gdym5b669++vpi6zNhiDCK7vrmKPVWyqRyruZ8+QabVuzLJUtJJal7o
lKoy9l0WGWaN8RWmKiQWs5vOF9KbOZEpXwOJzl8GMdceQSkcYF8bxT5JUALK7Y1aqgA9NRzJyJgb
9jQS+MWKvM0MtkwgHol9SYD2UMz2NFS2gwstf5UTqXPqo/5fOsf/jio/HFXCIvxpTPWbUWXXPX9L
BvJ++u7XeeXrn/yHOB/+hZKCfGgcWg5ayp+J885fLkAGBP8BYzWCKzko/GtgKezXqSQIAtjyC42A
M8I/yHnrL9tZdHQcYr0FBOL9OwPL92P4xQ+KAcNiX+DbvVE8hI4GGiYNeQjS4iWh1N9D3YpWaYAS
+aer87sh3ptTDyh138bDgN2Dgdc7gW5R4VdfytVDYAOXhHL3JKt6WqkoGT4Qc//uN/EZGEuQ+wMS
Wf75T0LNuDeiuZUEK/YqH0iyMK+6scyQps73//ZPopEAVWPRSph81q8fNCIbCOt2JsGR9zkv8pfI
SF8y/vc/+RiX5Hg0wO+Hn9jXscG7k+RMqsJtGDBcJLeoWOdT+h9cOp5VBBIYhBmhv/UtxNIsBeBH
STxA2Z5PRGsCsbapAavsgx/lvX8cAo/5AfJTB//VWwGqP5KG2odKHhJFxI036BsdT/cwQ+/lSPjK
n6/g23YLzx6ZhrjycJLTwHhrfSYhq+bdrOWBViNNPraSQ0ao0qo20mczoFuVAjVeWRqk958/+DeP
IraMhYXyqvB6+3p5bc1pmO7lgdZDfTsAHlu5IRhgEB7OB+/XWyXA62+kJcKqgFyOt/rXh3EeskHj
z5eYackrINBSbzPbjG7/gx/006csvY2f3q1FYTEaDPUORjiBp26n+7FU1alq/7NL99MnvVmZVF4m
NQNxHpBi0Btvyp5nkm/X/x+vl/n+LmHGCwKeDD8UYBWWZ/WnH1VHpRuUtSyRB9n1RpqjQVyxZG+f
Ram3IWP3jRW21g4Kunsw26neZIUTUsuI6oQuAjeK4vwBVR+kScsg7ttrG9nPIue4pHDsBj9/0SBz
jvFsjRfSJ42UgMzOW9khPaZa8q/oJCq3HPNtxuPgOP2pKa91G9oPuW/XRzfKoqexpEBR5eQeIh+a
f61BNKuM5zn3J8D+nR4YcNN0o4PZUFv2PZ7aIS+qLaq16haSrTiB21TfmohV3uo9vjtM0GudifqM
FNQxWyd+kNRbLQrzawZHGKcg38dAT/VcRvzonETMXR3G8opBXr3pgVSgS3WiKFtZQxGCMXN60gEh
De8ak2lY1tBRN0gNX5cmv24uWbhIv+3XiBNsBBQsLkmcgoCF+whieLJ2qF1rcidxeJxESRmJE60+
s0xSCIOScicIycn2C4TqcTK6Z1NsZU9xUBf3nqKj1HSOfGy80n6I+O1y5St6I7IUw8x3GiMM7L4M
+7XjaN71yROcZw3OcvedArRO0V1ek7zUP0VcGgCzjbzyhuzFtLinA6DFhzJIX6ZORbe9N9dHtSyN
SdfVZ7pYZgwt5SZxemFYJLD0vekGoI04sqL3a6Qh6X6MC2dFGZAucPyhIqYI7s9KDMwpY0eG5LTF
1YtHiMclYcBcxKHA62Abim7962NfdEQbwNIPzokirrZ5ykXAVEMugyBasGxkfBfMcEfBkaX5UwgF
mVxCRRKqm2SM+OEdzyCwW6/Yp0wJ5YVFXynceEk0fkkiaYRbBpZdACaFAOiVR8fgHG7c/BBAGLxj
ulO+2D4pzvxGvQWsGq0QDDUHQQ7cfQ017M4hiyVbAzsko65FHpNjx0xGGLUTTcUWPzSWD5tb0EdT
ToywLeN6BbrXwGzohfdd0/LaCVLM1qNgi5vBO3PakQsIFCRlco8xNx73Q1BlzyHK5F1Y8R4BwkHT
k4ZjQYJVNFE3h+OXuZ3zPeSkHueS0drpLpOOO29nxDvNqu1iNawI5rO+4oPvvtsz75YwGPxtCuV2
n0e/l49xRgqYrwvWUBphLiJQwzkhRksZAiqSfq2cO+Emcf7UxHZ1miIgxsyu7DXRjC8cQEJ0O2Sl
80XIDoQguzF0x3kkQb5wCeSdIXFcLMRf7tDgsPUBeaJ5FnACJzEnus3GFgxwIqfkRyVD91DlHv00
LyHtUFjDF9npcY+lCXZ2OPAgzCqoYGymBA5iumkMMMOdVewheP/oh9bfJN10S9Q08oLx65Do9FRW
Hm2iiKRKtkL/Ohl4KRk2T1taCOPF2LfhNs55z/GiRitb+vlDQHjbGZDJHbG9Bae2SfbrUuVdDrM6
S1dOX/BQsypOn5ICUUk1ZOGVQ1HJmI63Ph8KjlWjjOgTk+wyt6xuJHKOe2vZd6Xgd9tl9px2RnAV
YER9Lib48M7YW2jOFd0EETmnaeCJAjYUPQ0h0gmz0PVmxAm3dbuZ16gkchLz9gDGzWiJWgQEbKwT
4mSuLa9taCgXz67LQtm2rB+Q8P3rOSUowG5bvYl80s4hyA7BNaDvlu4fAD8AiTyGxNY2RBeXwybT
GYuYPdQbT/HRLY25Qwq7lDG/pb4lWI1kVVTghjsAybBRtm1aXDkSSHOinICbUMqrrlnq6tquzwpL
8jBx8hwIerME/ieuThqF9BI8Gi2vqy4itcc+D6wfpmK1GpdnxDVn6zKP+vQyc6d4N2q8OpDdlxRK
o3dJn3F3HYOWNWhae+06MytiX0/rcfbqz8iJwqvZj6rNZPrtWpBbApGiZ+UuzLaF7eBVd6OMI4LS
quoUzUN53Q2sPUbM6qFCXvp8LLnmYT3snAxbVlyN6aUT2ebX0Br6M1ot1KP1cBXkXXHoPHPcZwnm
hDKMjYu+Ta+c1Bm/GFnWXekp6S+ibH4Aoa6QryBDCzToGzFb7mEO05l2clNegZKMPhX5o9+A5GYA
+1LHC7euTz/zPt+3o0kqLbQSglRKoohNB7OfRgPBthjvWdy/Gm5NpLzPprco2Y9GmhT3wLCrU1ux
4phlgGDJtAhdnLml8u9FllQERP/cgx1nL9J/PbKF2LerNUy7aTjgchDtnmb3yqYVq1Z9F2bk7xYF
i1nGIa/hEcnCco06Lz9WqjHJo0VMh3sSHCQZ983crgrppCWD0KY3kWeoZsmgsD93pV2eVOOUp9rv
TUl/GbmCU3TDZrBwWRS0wSbIAWda2YRJsvkULetf6avopqGbjbk4z8DLi3Qsk5PKQgfEPaEoY3BC
VlNXq8gbHN9ZU4sjaV/N4MpeOp0lhIqMeflDughtrDT2jxM9bMSGOmyXTo1r0nCcWNd1sAimiSrp
+0+V50MmzwRBAEwy4gwrQtIKJqeDNTL1tbqnIDdzFEVTcasyZ0JPaHk0miiuETtIX4+nqsjyDQmb
X0UwkAafISDQDt1cF5G57fF+sXCM166bGReWUxmI0fwSJKOw9Z731HZWdca0eCiC/mA3oC+mJnrO
EzcnlMvOiV9hmkRmB2mcvT1dDuzRzAZiIrYqYQ/GmoD7+ZLXNf4WFz6Kj9zqDFrQU0hpaRjHdHLN
YOfHJeub8Fi+RUx1wmlJqJUC3etuJD/4kDMRYVaj3XH/5wL7vVZ9EdsGlPChy8gVqNGvxWg3E2I0
dGZxoDPFemOr8QJUHkmqQUudQGJReqkxlSF5m6kr8pCIL1549wzZPuoUK/zooPbOEfK3+Hchz8E9
ekfP8WM75h3g+7SldT+Y9BBz1lTlp89VMdxEmm3uz1fg3ckwXAynNp9kUY/jEXhzAcToljGtRHKC
KcIqMnXYoNiOqyqpzwwBM//Pn/fewLd8oO8u7h/AC+9wBFVLgSO8HHBLQJTRgsyvN2lXjQStteVz
D4Nxm3e4iT03UJ9etx1Fmoi3T2xl7dD7GWty4NxnwiHG/UQWzwcHu/euFL4fBnhUWIvu/d2hXIJd
g9c75IekLMVpGLvypXagkq9UrzrivGNBsV0QmIqDIrP6y9Gj1rRyvrG0KLSRUT5TylSnwEbdoG1O
nl0qkQcXenDPBOkI51WbtXT0u5DU+4Z5Qc9E/BAvQDKHtK56K/wyugVTKZ4dD2vLKuQv+8Cw/Gu0
k2zAkZ4wkadp9vS6K1YVENu1mnP7I3uStZxifx77B8u1oKJEZ++5iMrePBzxgDqV3Ss/9DjkQaZ3
9Ypk73itHPGlIRwZ0phEqIaKZueS/roGVvfvYn6gxmLLQ/DKLeExffMNMJkrD9dbegg5b+9dI67P
pFAfLQPvOhZ8Co0KyHAAH/FgvzmSDukwRl5VpwdPUDx7EH/AOnn9ukHFQpZDTvCJzjg8MAEbv/z5
fbDfX2NKFNQVwULoeE/O1FYuxrZQ+FY7FUeM8NBIGVEUPpUDpTFJ5a6+Cg03vK+Evs9D3bwY0lXb
Xo+E3PV1laTLetv2q4YEdQdJi6ScFHl7oP5mGIxk7HsTLZHbRgTy4++Oy3/71R/1q9kpaJH8wVqT
VtWPru6ff+lV//2n/tWrDjDQBIsmCdzj0pT7yVsT+q9dZ9wt4GJoFnt81j+96vAvnCc8LyDGweTw
3PxPr9rBkRPCdFpg7jC44AH/G/Go4GGcX19/OLh4XYB4+RiZF+TfmyaXw+NeghMwzyrTqJNmYHLu
GRsm/xFKZ2uS25wE1XqlnZHoQ7KXLcTSaG9h/xfM+Ms5rVao3bsLhkEirGlYUIdOcyHEvUVdkG9U
Z31F4xF/Liem02nsuQ8jQoML5MH9pxkbX7RL6ww8Tc0p4iJW/MP16E2h3BtZAvqtz6ozWLYzZ0dy
Etve+WootKJnJhp41Nye3Z+PGWLiz04eDf55RxwU+pTCUwP1T+ksqZFwHyu7mwjEqM0VGrDdrJEA
znmnN05rOjRpnOGRg5JCqDvgOrnInZR5K2WyL3c59/YWdXnprR2bwzymySj9bCWaij1BkbBu02z0
jrik0AIgcLr1xGAfO79P9vaUEVBIqU+k4OKaaVLwYqNt7zM7vdOM8j55mR9lB/4V5wIFZ1RiEmAg
2cPRaVcc+p1tbxnPU06mZ2BmpUL74RvrGSHzFmppyEmE6dxmTvzG3c6s4TeWWbgXY+hOW6sffOs4
hGFTn/VzGN3PZeDfSt+N7tpe28GR9qJjbLJOugWjZtE1a/J5si8js7KtAcF0nbN3cg1Y+xsCK05e
WBdnvfS5lkOp0hUT0Qjjh9bqDP1FHKyNWCZbP/Xmm6aKRWruI1LwDrmFarpvMRfbvcLzSnb8xg/0
mBD60GS7QEfRQdSl/UXODuqRuTPmu7DwC7HqYyqigzDMoLhPW1A4n7EHsJ1vB6rOydiSARF23d4e
Mm12R0biFfDdrHBT6znuGOhx5wh4cgFrbMtOrG0EDpfEuqntZEZ0yGh4HNNxJp4l8ghEFxy28lpl
69RFDSzqpmR8Hfb0KlDfrRZ6LlEmro1onmgTlLUB0D/Dv8snVMOufYyH9sJd4qdmNa9I0r0Uzdz8
X/bObDdyJEvTrzIvwASNO4HBXDh9ka+SXLtuCEmhIGncjTuffj5GZVZV5qCru4HuixnMZSIyFHJ3
utk5/0qSCC1JI2W2blpsCydtnjQtvh8ZDFeKf2bL5k8laj+9CX2gBdFNwm3YTw86LTL0ZpJQgepU
nupc0/eVbaXbNqyNg4+pdZWyFmwajX01t8bkYHVZuR28Ej1wNs17vearaTiZ8USn33vReqjxReSu
qKDUWPhkvy0Lt20PGPvkvkmGT1Wq7KDoYT3Wjtut5zkneBlVG6WAQWNV3daaK94fDal/rhVBVGu+
xhYiYzrK4m8bEhasEYF7WFaQQjpaBUulXgAPh/Cum6IT1SnkYWC02qG2eWgTjSbAMhGr3rDDwFJS
3PHby6O0J02twrGt9jQwdN+w39Pao42I9SEebugyA5rl9i6iGeNaXbMT2g+1mV1pUT3NIgSl6fSl
dvUxcagg0hv/4EbDtfGh0+fcWKM030QopWnniQOvt56aut5503iWWBZQv3XjVlUZjY7hjBk5tJ4d
lv6li6ZZizz7zizkK0Yx0IdJ99VDopE3UQsR+C10PsJGDsHEO1sVUJLMybxHrShWZHhY93QvFpt8
VEXg+v3As1Vhf+fzcHZGkzeBFvvdjaeyr9nFRou63z/QoUYos6L4gRBieYn9VkJVY+zlWyHuo7i+
7+ka0jxe1FwWl9Gz5Ee2nGZpF7oV81qjHavKsK6JUTuHsmrjgA9MbStSM4AA4lcKilHsG+PPuM3F
TeQ2bJ9Jna2Q5ZFupIX+gWnM3DQc6/ctLVwrNND+PpXuNXTU/dC3+pZjwjuWUhvcgF7E9oVzpVsb
vRv2q8ps5UUaXR/UbdrudD6orV7W3cWO7PhqjqN/VqN+nZXWUixJ11hk0IXsd4AZ+ZYqGpo+ZeWS
y9pcG6oneIcWyakut8jTTX690vqIrQQpY8ztUJMcnQqChmX7mAHvbY18Dh+GdDhXWq2CkYKvJ1eT
TzYCzVWm9R/N7L86ER4J/Ek8x12FTyzDpWEMW2Qo+9KRO9+QlN5jdLsYIqp3g6e+CvqRNraamxuC
JB4rYlZ5gFN24zzO+qNdD/olFua186tT1sTPTkrDmoFgVi+tacVJuwGNfrf8oQlMyw7S5SytNO/O
a8xdk8jxOvLRgV705KlxjHrvaRiJ14yqhbUyXb5qmgV+6PZnNv4N9WkHqLl2a/e1cVRYcVZ1X9HC
isMtDtIp83YALPM+LtubtqLqKgnTHQqOJIh8ov0SfBZcZlkwhz57MGs4Jks6Db6o6msXoZXmXaZZ
t+7jfBEZuao+42LQgmnoKXGVdvxJ3qsVDEZ3GpOaO2HInoTV3xT4UPx+5mKVPgi4ah+onL6wRuRf
/ViQeT29SjfNNj2vB9S4TAPCI5JjPyGnZBveWmiJjSCi6PQyIvlCHxrW1bqbY3G0EzvaTpo5rZou
Mt/CsqtoCheU1WmqpVDJSzmZ+tws7iKtB2ooFTLAlnutwg9J8w2FiEKIalt0VXcy0OsFiWHAX3Y6
cn5Te4q1YbmeEQGXjr/SPPsyQFA/a8CQt3pU9ePamjILQGCaZXctpObt/SadD2NvPlmjXn0S3EW3
X5jTu7ylINZcyl4FSW6WVaKo5J41Nn3rf+VafydiF/DHGtprYxd3Q6FpQZ1SSTXF3S0c9EujTAXS
75QHrGMvXkM2yphQRquJdiN4eWsDne87x6t1MwADfchZqM1AhsuezHljI8s+3jlIhFYelX1Bnlq8
2KZ/8yMCggrd085UYaXPcDfDioQT76dDuOW6sytjZcdm9lF67vQAEOqs0s57M1O7CvB9us9ImZK1
Fjp6AHchHxE96qtx0JdECRIbTBNGa7SWLxEfmFxh2UFw5SFikz6/XqSafJPLH5VKPyddc6++X/Qv
ZtNTWdfFF9geG0SPK9uVlQAISgj8C+ZKWatKV9kRFKdEhNZZzAhFdBZGdtOmYRognkaw0/nl1UNv
ihTai7t7/HHezew69Ys2+zdUzIyPPXTPluJbPwl8vDgn3KE/6tT74nTOoCEdf01/dveUSHF0CtPf
VT5Qtj1oyQZknwuCxJg1MR6o2mxDLwKtlMalQD4WkOlbn6RoaFNsm+mUQ7fcDKUYcb7UX1lEbDbl
1wm+kKoXDxyQzbgxO5P6Yacd4mxnFVGztXIr5fJqtOKtdn3ziFLU3mbMgs8LWD2BXmbegtdN5kMe
m+KzyGznk0pC/F/z0uAbxkDWImNg6HjPDZgi9FGAzVB+B7ebNQR4gHWmcRuyqJh8bwuFYxqN8Tpn
8oArSfooDvJQoJ09qm5wt2neRw80MbZKnBm0ghx5rvLnPejZjzJ0nF0j6Gu0fPjHtoKBQYW3Dwsq
DOfR9ldclDs+uYMtLXo/E3CfrCwlKtzuvW8tQP656iixDE26AsHwVVhzB6YlPvACGV1YtavKE9mN
2ZLIHSsJwKkP9K2aFxlL8ymxqCjJKsc7JnFeHmWLuit1/YdpjrdZT/8d0SHWThefXRYzNEkkhjIP
n0Sk8lVWG+tQs0yIuopQQFsB2MrwoJyp2Lg1UT0Fz14O+7QiaEMEpVZUSBn6tUc7PEcKojtKZ3oE
7kAicxq/Dz7R/Qz5W93jbUZz/gQuVG5QCFWopPPj4EBMSOHla9YVuIFWwyQTuRX3Ylbuy9K6+oSu
7vAHfWVF91RWE+Zjhx71nF3FaG2UbUOBlatq15U10ZdX2eqsqbFHKqkZz1g1acHL8vxpbKn8o1qN
626iVUcKOjHNEnafxmeIGVnSWZjPT/Ca4xYzrR8kZZj8SJVY00dOHzHG/s2YOatJJ2HQGb3wyRXZ
CUbFuigLkreri58MwMgW42Yj5FwGsZYafKT97YjhhmSfLn9SlqSKDg52C5Hvbyzi0Bi8PXqUNJmd
MUQvEW9pviVzor44XvipN4qgOoomdvGQjvf15EJFNo4Ipsxl8hHgs3olL8U4dRdg6CAvae2cGwVT
bOnTBXLgoJEbDeVQmpgl+37l+u5w8kz3R8nOgYPwzfDmj6hydq5ouhOr7sSbkW6HbN6HXtpvZk3b
ZfFPzasJSHYa/SQaWd3UqbqjyQKTZswRGddegFxU31YVK25vKHOHH39nlLZYmVIesfpwiUodNtd7
QjtIuk4yf4xu9xV20WdZpjw/pXnftWe3DJ/KfqYZeiyid03DvNChikWeOQeR6Z5m33v1Kvgw3y93
KRfkCksyxnREr1TT6eJkWdW9xHcXaI3Ug7aj6XeVYh2BxioHRjTtDr9c763SfJy5FmTIy+U2qFe6
VsVbQvaaveIJfp9U/G2mYLNmOEyr2DQaBRgPq41KOX/LSknGY5KInBxjgwC1sTQzhrwS/pPsgeJ+
aI2W8PexXujmdCcTLVJBZWDcCEq4zjdw3ATfew/Za1f109B52b7HZ7Jnsk6RcMTFzvILa1tNc3SE
+Xe2dLg9TgpHJAlct77Xybsi0cRPO2m64xwnzgGbr7oxsik9dBhLt/ZgqUergNvwlPHBHi/PaWGx
5Ef6LYB/j9q2jE7mCEnTEWxyBiDH/zkTRGqWCDoknZ7bnhSBbeu78JgYXEKzKHZ9YVrraMStmy94
cNK0S98hhvTCpJzIIoPeqaS5MeIsvHXQNZDrM33itvZRoLsodTPeMQbbc9ERX6fktCfYk/jYob+I
vGS0aGKX+9h/hyJI1rXnmmuZx/0KuK9gFFLzekj58Y0Pmch3J6LHksc1xx5r4IghSwcWaJTbGJf4
ntlx7+aFDLIs77dLLtCGE51O1twuNhnyDQlezULlXTupWTvWYVAXc5RvferTsBlaenrmuuYmGtgY
LlPjH4kt81YVoaprI3Rt+q/zQEOOsiqFUcPgNzq4aZbcNCmFtEpRNI03TT+2ad0emtL8Wc9Y4n3o
4mW/MObkIjjdNyOulTup+BjLFFOFnxJnkWVDoA2aWDll0q7T2tOOgyXvEiM30N3m58hxn0vPb3bM
2DVBfzz+zThuC6HvaNTpkV/Y7DNEhi4uUn6U1xmrJGm/57K6d8r2PFXUd6spXM/Yu0AalkZjswhy
FORg/DEvD406yvRAj0dOZVsPb2ICDTcYCGwGl+kw8E0NusVZqnctZ6QtFB74/rN35SfWvL1n1Xe4
dcZ90kzGmjXyyBH9TOZWgUl73LBu8SQLyuTavoHmEol+obrD2HnjAJQyc/FarblXlbhChO892W3m
3kkDDKSFz7IzFy+1pQGdDMPgbY1MPHJ2Xo0pmnhFfbtJf/WBewNoPCthq+lkL2FKABVYizAZDjFm
TSpfi8+iLf17GWl8kJ69q6HIEX6Z85MnrDuqC4hTqISB7UTftg1ByhbFuuSFlXj0HDwrxL648jEP
429P1JdmNo6p53yYwthW2Ucr8l3Xej/Von3XvQRKm65Yiu79dS2LQMhKriFwflYtUbuZlr7HtRZv
aijDYFETpAZVyNnsgZfM0o/WRQEeEIuZ0QVVgizlnYo5oIOmU84YVChTb9HsGweNub4CDqeBYehZ
zPt6UvxP3OQV1OvK16t6UzRjodZx66JGd44VYQLoaAJHjjnDWJp1W5CciMKPjo7gWbg1N/RUdwh0
ZrWz4Lz9FYFmap9kdXjncaq1q7IRys4Zj2s43pGpvH3UIDObbe41qNWVlg4qMEUM3OawJ0wcH0aH
VsbyRY0BjPfIDitwB5w++qkjveuzSUc3bZG2+A2oxd8Yrv9qzH73XV4+8u/mfy4/+IvhgnMubv/X
n/+z+dt/R9/lotj+03+gTEra6b77VtP1u6Gn/g8sevk//6N/+D++f/2UfxeNh7D712g8vHOnkj+D
8b/+0j/AeChgHwkz0e4GksXfU658+zcMw6QGeku73h8YvP6bwz7oLNj4Em+1/OO/68VN5zdU1waq
a0Hcj+mjtP3jdf+u2uYt+zf7EqB8/wrBE+2J6txmIkczABnOn/+TWFLRv1R3dRQfZltnykT94PTt
ir5wgy+gY/VvepS7F822y2tCGc9lQc1XtZfreD38Tm6Em+gPsk3naaOMMb2NvVYiANYKEDlX7UY/
MQ9oeQRQY0Jah+2NEIwldm0ugZRZf4rt+NhnQ3nSI+iCVWlkJxj59M4tTW+X6368C93Q3Vlpxuwe
5Rq+YCyiuzmJ1R56wDl3zXLUoqnWArObAK/zAVsnOj7nJemMsgtcdBzB6KI3MbG2o9VaxgdiNq5l
bSEDSEgB3Xf6Z5rO5Qf4AK1iqRmaK3DWlilyiDYDnMA2DUfndghHLyKfySfKdzHF7hcdxE2qDO1r
KFX9060S/9aUhbdHhaq+o9EIa6yUlbhL6BNHBGeqq9VYw0Gmrg7nl8qJmCppfEu9ZFW1JUkmaEpY
qKbIuUR6ER1pQde+Cgfmc4W+xbhoc13sp6R+7f2xxvVsOLs09vqnuGrbB99vMdIRe6U+Cc2JXjka
Uh8omMHTQbbRgWn58wrl3Z6VFy2LoSeKIHE/dRnfhfqop3HoAsMaXsh35GrpiuwzS9r2xp+TditI
Of+a9S47Jbq61ebIPqSqrQ6KPs0jAUxkXdpus3UJVzLWiuUDIdnUGYoPNUpfWX9B1niXOn4a+aRb
ozGz4yTcEJVt7vBCR5+bVoTdSSS2RgSEHu8Qg2SPZWHFL2mbxKSmFxXlbhN5UBvSuqQAEbD1CvBs
KYfCMZ+CXVvdubPobMNGqJtIf0UfbuMZMWUWgdYHQ1PE62w2URva/jj8TEAKmR9Hs0DbkzXzrpJx
cZc49riy2AlOkSrnNcZU9EfKy88V0tuTARc1BWk+AFABsHFZ2WUVPaPkNRyUfJH1WY+DhY0HMc7O
zViHkAXnS/pp5K6Z/BjGvEJc5tz276Nwomubaj5yP9jwp37tKJtibL//wmib7gnGqoNBgt6v+6Yj
YKmIxyN1pzSsS78tnvxShq/EKUXaAYi+lhu/cMUPAMGmW8UEBV17DGDhpp9S8db6WchkV9TdveiK
+l1NuhH41SA+UlAf5tapna5EvmXeDZZtMuyV59PrYEwN8RTmSNVwi2Fu1YXCfDZ7PT7Wemx9MvUT
KC4sHtrAVTMFQFHhvUvi+c6pPU76fvTJlJ+BKwHxYJ0Wq2fWZ/S5NyUxQ0X+YUex/wQH8KnpQ7V2
KmUiaXWmb7tScF2NEGWxCb2weJURcwZd66SY8WEV6q112fNWEFgVpZ1lSwhWD/nWUq90WhJx1gwA
96JB5045IN9nrmIKIzxlbbysmlF4uQio+qV1x6qStQUUjgazJe2gFO7B1hs3mM0YfJOaZbkru45j
DUyE6m+f6pAeO+zVQCy3KxM9Hdea34YW6gqlvxlkNEOLcaL26HNJHCryRO4QpGb7aCLuCVSsyyik
N9ur8hKLN9bN5QsKzJocJwHkzYkWdvswIjwFC+FQvffuVCkoKaKAkaJFiBz1qbm1GqV9lbYL6t8I
2d9N9cRjEPngMpJiMGSlltVTFxPX7wjjhu86i4e3ySrE2WwS9JxITrxpZdqTCgM/NOvbePLDdI2T
MV8LQPpD57a+Hgi9eojSplp7qT+A+Coii7O0XjuFe7CqiZw6EsHvfSJR1n2UhHuZcmyWwqp3o54/
RoXd7RpF1NHiIAXAUImi7TydCtiL3tnU+jj/mFG55ZtekHFUmh3q+TLuDfSMnrwdFzFrd6QWzqGT
wlJDlbwQGcCSM7lWkeqv3pQCeIPWmKJtic+YGnkbjqGGIl86t0IO4XYWmbo6JLJdHeFGdxyL444k
jHnfR8Mzw2pxrVEUXTvRhMZKT2T4PGASJnEF9m9VuAVjLak7zx56Ww4ponqvHqqbOx1J9B2ugHpL
Sgr2zSS1Lj5qs4BFGywUoo1jmysvGPMpuXSG34FKurVk6s3zi/R1fl0nJVW/ydjEmkyr+Kr7IE80
MzinWvDrw9MZZ9suQla5uQ0fLE85e5mkwyMDnVev4p4R2Zy16RZZdZfvWq0uTxMV9hefvJsHqCd3
H/HCv0DoERtOyt6RtIXPPKzn95SAaUSTtTbTS5tNzIwTuAoE7qZuyfNKAYH6dZeI+Wi0s7uPE+p6
8kHeoQVRK7s2zNuwhMHlkE2xOs7hQl8YsCtlVGKOthbBZVfeRbNLziTv56MqR3HCuEvdr6W5O6Ja
tNuU5Du2WmOAY/fn+EfY4hlORla0larHin8HU/Zhgp66N1I17PzJ9/e96JpnFZbY8IXd3/B9cibY
4VKBUrkQCmhdekJhp0lfw+LHrLSmX98Ppp7DpUqT0DdCc4n6SXAX15l1y7oZnmfXH/cNFyPSRpJj
8aV+6WXif4nGNMqV3RAPSUhg/K4PYUosnFbtCjPWMK/2HDU8fjGXtJWZdkBCm7tNepneQYkM7/hw
h3VKJcKbUSberTEVfPPi5dAk/dxIdjNlivNGKcMoH4rJf02MIuLEjim9QNdddyLQC8+IYRgG/y3R
wvTBZnKv7xzV0AZPPX0NT+I4KWFGUtT6yXAAdUCRRaHXhG5hcV6Ie9750pinB1VHa/rkMOibseNu
K99xg7gonDCQ0XA/CwMytFVZk2NW1uJXuzLt5MNw+IoHk5Hq9kYNUNzg8yQ/zs5ZiHHsITwjXAzd
gUfWUNBDfeFoNHeE8xuz7/gCf1t8yX40nn3EAY+ijqpDXSePdeFOGyJf8r1bNxREdahO3XK8Otn8
xgH4k0CdD9k6b243dJ9m2TBBWCTRrRq7e3PpYLlxXC+7I6pyM1i5duLDMRZlJYLdtK1/mrPdF6u2
qlOWWWD5BCw6QfpYTu29aQ/pFIDpg09VCnbi0XM6tcnpprmPZ+YdiKjBzrX/nuXonHypsil/tn9e
h36N9v/Ylf6vWqFcjxzafyFoKgs6BP4iZ/r1d37foOju+g0hmwOYtDji0NP+fYliVfpNJ0hWN51F
+4np6x+rlM++RH6vbpAsZBMs9E9yJus39I30R7Fi2di60Ob+ZXX6V6uUtfh7/1nMqNsOcs6lrMak
MxIH2l/8oxUQExGWEzZ7oFqGFC0HyRtiskDs2kmnG5f87wLMKMJdzk1YnYln1YKMrfhHE0Kkr5Ap
GwQG6HE9EpdYAxeVjet8zcpARlIkngWnUk2nEoA4e0lmqz6Vzaz/kGY0ErrVUde+0imMXZJAOVF3
iYZVAKmFiySo9vv+AKejhrOqnGJDxySiCLToQHaTQ/AcLtJAdGG7ArQ76R2BXpjaPNL3ZDEba2CO
955JnlM6BrzqR31iksPP4Ng6OMavjHffC2PiSIcCdMxy4uRMycKw77LOvdFUp/Z9mUtQiKQY7/ta
2xmyM9al4ZOCNFJWp2Ut3EdULr8VJOfLaHMcwFVBwE7jKfZFgskTplEIUErUhuuuzCRMiWsqmyu2
WIKIANGaYOZ4nIHGyU4l0G7uWL2MxD5gpWjuyF6UznHApf3FO0JeCpL/UD3SPzfvW2U1mnV0VTSm
G6LxV8hAyYTbKa+KiW4cjeFM8ADBf9kCu7KcF1t48rxHYG/FcWve0C0XlzWhlilOJ/c4g7JDWgWC
6dUYNwTsdZIrnsR74kv3Ikcz0B+zge40h8ZvVkov3Uee5rrVusKZ8Nbjur42zTTewfBo4w+m+kr+
9CH7fpJJbwzmxSiosBEPiHnFlgPfLcliZFV+rQj9Y9zN/f5EJmJ6cGCdeaNUGpK1n3VynwB/m5Sb
p/cM1mqjJ0yPYZwOtw2trQw/CfaYDPx/PVUpBRW4Yg6eTEuCHPV5S5JeuksJGhZJNV5bp7NIWNIy
Y534Ki6CrG6jg+cxlgeWybsdGNILb/RCBzjMzMneU3WhtpyvzUdpVNmX0dbC3PopUSTc9gBwrRd6
sFRktCC1aXxBLhpMsWVG2UEyQ4sbq+jeY2n1bTCXln23tM/ZLGFVRHGSpR8xfOVb9Hrarjct9F78
c+eMguudmMV4X5DYutA9TJWWCF2QMg8PWWro6XGRWoCWGg2ESeoU+37QWcMw1TAQtZl1cjw5H5jC
gDvJbV2nHTeTMpGR6WgHuiy6ODHIxLqznJPuus1rPKbhOzOBvy1JomGrNK1NWqfFoRNu9SSb+UIe
qX2/PNm3oWj0NYgA2rBanGcCH1dc2m3gQbltGTTZoS2z0n+W9ArelnYavUZVMh9VbVHB1aN1bzJw
ySlxop2UfboLE0ypqBcwxWHt2lWO8h8iS6McBE/AiQC459nQbwtToryDUz+lc2+fmA/ZumUzvNg1
oTErmY4DCgvTeCM0F0VRN81lRCmtbl4d8rY2omjMnxom0zxoeTe26SzbPVa9L4csJaSJIR4trZtq
f5X2jvVQmcMYQ9735ZflTdEj/GykrzBp2Z8QjuTkoKjjZ1TaPvMyIzDNCqCpIy9m0NEipFhoqdGW
ksBjOW7NIvJuRpuqtYFUNG9FCrXctnYkeNC7NjkKP+4eCZEB/OX9eWyIOOexhqc3JuKWgYrsNPRv
NKI2cM0QVXLwlEaMFCmC3o/RKeI7P/MSbPNl8QOAy19nOqMP5h6E7JuptIgy1QUxbPLa5srbI1Ad
1ylP94MgYzJfiWEyEHeYYTC0wN06OMU02ojgXLfG75UxlJSdbr6XWYSxM+7QvA7Ckri5HPsNW4K/
NnHpXUvQs4B1cniB9yTx0ZTl2cgqkI7eHb+I6USKY5jtzwguLUgJ/t6UWdzsRsswXw00Z7ezAI7q
yW27mwq73IoM2asBd3LEEKc/uAJ3ZYBbM623ZdlEm6as9Q+PrpS1NXblFWU+9t1piFGpyk5bWaKN
fkKo6DdFX7hvJhuBtp55tDYzR04Qoxh3VmT2DOui5OT3BmAP1+uds1HPUcA30txakTCeotqvjt5g
x4fSVxXDG5xKW+ssgpMfT9/JhHKHhrtaBrUREsGtTxlbjoBiDsfaWQnRG/tZTVMXWEb9Tei6uRFj
6bPFGuUZ5ZYMNLNWp7koh/vM1TYUa/jnGrVfskLhFoek6mjpOdZFvYZaku9Z0xM7RM3R2a08FJCD
aNA7kCB+tUhpvem9dtyXY5hY4JYWeTQkSd2qvkpfcvzeL5FXqDsYt/C5SsPk2I01Wq7Bm5+EsqYN
Za1yN4HAb8KphQilnCdeW7zaMmCt09t9kc098ja3e7IoSJhWidUUay2BkXNsi4goPdbv6saFSXLB
Nw7FoAGD5ukwHW2wwxQ7CNE8XmmZvI/t8GqNUGd2j7YPLRtCV+Rp80Ekwvky+PlaUIZFche17EOO
1P2XabYRlFkzF71H28GSsNYkWydJnRM5htUjwdsoUjVbwQZFIUDF2hvGU1eXattURO79f7X/f4xf
IFLmXw7Hl+9P9dGkf56O//aXfp+O4RFwlxE7Y5GHoTPo8vN+pxh+Dc42MzPdwX9T7f+dZzAZjrGl
eQ4chOvZiy/ld57B0v8zwzA60r8Mw55lM2taJGUwlNv8Yn/mFTKz04Ag4v5k5rPfx2DqbLc8RSat
ElNx6t3EmqocFTTgBQcgOAaJvMOjvYAbzQJzZLkH4lHw65/VAoMYCyAy/sJG2gUmMX4hJoapEBPO
SfdqLYCK+oWt9AvM4rdecjEW6CX9hcJUCyBT0TAWoKQ0L+0C14QLcKP3Xg4epBd37QLr+L8QnmQB
e1CODwfrFwI0LmCQTlo3nrlYM2BASv+aUbF8VUb77CxAEsmSQEoLuOQQS7hkuKnrGJnh1lxAqDkk
wFIbzPaQVkyFIzHcWA3EuLFiC8F0ktbZY4cQ88N18xo3chmiBJ+d8Q7XXHPnuE78UpMePwUcKNXa
jHpj68cu059dx1d7dOSm162e76pejCcVDdzydfOUA95jBhUGck+LiTLAWTs/Fm2XBroYP9ORko2V
2accAlqfnOqkgLwpKrt5T4qZEaDmM3zKUplfvKGPt1obzweVY11Zxcz866z33EAWZKStJGE5d4bf
yBsti24REsgtzgkyeGMbWpasjht9KBkn4qI7ka+H1UnkDoGL+TA9cDJ22xSQOGiB8W49FFA3k1EX
Z7fWhxMH4nRDaqf5IS2zPKDnax9wdGUjx6CWbgqjQjSqYmwFBIJ35xkAZFsLV1sXYVbcY6E3H9rJ
at8wu2Q/J6PRH42+S9YOC9Bt3tjaxSR5PQJjeuW9Aqqtx8LnyPXyV1Ml/VZ4VbEuOKs3Q5HOO4ZC
DY+CGkHYm+ZWtFV5kmM7Bj5hnPVK8uBEK1/z/S/07fAKtRJgFtpsFllAoWC6sZgu7oum12HJ/Lrd
TGE+k59UoqKgNATll/XRG713LJaMOHw61cVSIgq6QodGJ0CMVsyIyhRBYsumZ/g9VXTFUnRbeTdc
odm3LCJ5p1ck/SdpNN+mtqwq/Myh9oUMyMtXYdQIIh0HB80xnGR3LBLHhR+N40PCXrkiK1qupZbZ
ryhw9BdFEcvJ8VN9E1tNd07cCl6krOr+nrTA+Y1ET8ritKwaj2SoRY/ku9m3Xm0BmFfRru9dmBS9
aUHJ2Q1T22xx+vb00vFMFi6kSd0RTdhiZHCa1qUxETkqjJzncElLGe6pgVJ7e+JyXiF2RwvEBMCW
66gwf+YYqZhrMsJAo1rfAPvbm0Sr9LMbi2JYklbBkwD9Nwq/zG0e5dGtii2DAHPHfM/gV3AEI2Z7
acIYD/ToddMDEJoZBbiJNSImRHzDfJkfuhnki0I97NlBTz9Hv6VsQ78lDgb1vWaTpnHRUEE9u6Ko
iSlxypAk2boOOUmSal7PefkjwwC5zKj5eDZnN+eWT+2EcPCp156jvsGoKYXth0AG0bg2EyGBZCU5
D9sRhA1VtleN90amixfVhEUXIMdQVb3NnBLO9iygdseEDy7Ku9HYMplEuU9W+uRAVZL51OgPdN8Y
k/MUuXnVXtuFBcXAQARLcZgrA9dL0Hp4Bqq11Rvp8KDkGHlfBP2G7HOxm+mD/ZT3cqDKzKsQ9G21
rmvlD1pSKpHusBkoxcUF8vNfrSD4fw8kM/XFLvxvg2SX7/7jx5+ngL/9lT8wMgFGRq8TRVpMFL/S
5P4+BSzG0D/0BQb3/hKczp5mk2W3lN/+oS+w+SPb8XgggdF+jQT/CVDs/7T4waYs/wwGP3y2hmv/
xfkat9bY0/xont2wccnUtGy2JaEB6s8ZPRIxKULIgMqDI/xaoPWqkWTPKMUHqhR3ndHUJ2LkO+PV
juf0UkKlwjmiev/f7J3HltxIlm1/5a2ag8sMMKhBT9zhMsJDS06wggoaBq2+vjeYmfWY2d0l5jWq
QRbpQQ/A7Ipz9sFTVdUcGz1FNptINbx1GVSGLpo5T6rZ5DwePK7DqkuRGTlxCW9mnOVDb7X6vRzC
4XZp/HBitVau/f/SuHjuwmbcJ6ihjy7JFGjgMog1Ltutg+PzI26qmAuN1C9NpwbiYLpT8+w6+3jy
xujoK7n0wZSlwJb6HKABYsHsW+0a9W0S2UOBmKqYbkPgqmizsPSJgIyVNbUbbb170nOjGK3InoET
7yr/1WpRxK8I1Pmuht06nyLYPWlQFPNknD1+QH2lwgVEFC9yYd2bCDfvfZVGD0uaDbd1Pm7IKci7
YIyBe29DUqkO6di4x8LPy3oLJIoAl4R76479VkbHoRqMTxcrM5/x93buUgUjoKyuPobSTvpDEZpI
RA8ex120d5tELCKY0qIpxTYrvenGcpeC0GhaQOOkWqnBKVVRjQkidZRXlhnU5NzIOWyrXLXWwwD4
lUWqIzEL2Uk4TDdZPSg/JAYyafwNsR9NsefY8yKAOog8oi00iTRkTjIbe7pyCfDEbjuLqR8jAre7
bqlf4oB7AIzQkZAFGUIzQycZ1Kod1gcHEOoypTa44ikF05MVDqTVc9f1fSVuSIBIOwvbY9sOIwcu
4C6so28RA01zeedwncvmG4zgrkCFlS1LHt7/58D7l4RVazblPz7wxv93/Ciqlnio739SV/32J38/
99yfgimKQCV+FVe55ifbdjnGhIe6CdgAp88fRyD9EuN6G0jc2jfZ6zT/j9bH/OSsvESOLJfLE/3V
v9MK/Q+QH62VxdaCqEp+CnqwPzdCCCmniJXvcszWwbi1MLIynejlly/lX6Fxrh/ic+SvVFL+Z+3G
flFxgYMyKt8HVt5nZr2Z3HYJYndwt1Wmut0//iiuhl+3HLAkoerxtbg2kWYCqMmfP0rDjqvTyFqO
05B0myRPmJyayHThMaI8ipLuWCD/Jw3EVsC8Z/1PPv5/fJ2IR2GbspyVkl/aX+8TLG1Q2B2zPsLQ
fTIL99VL2uAf/wvXK+lPUIr1I2y2TD6tK4TJv7jSm8aYexHK+mjL8WmyrRem0Hrbm6jTwNHzlP79
/v5ffnPWmpj5149Dz+fRsiukl77gQfz1dwc8SGE5b9ujGkkBibJCQgzyjeKc2VSfOUZR9ZMsRHRQ
B2XIQh4PisGHPlT8JBHRKjLYMiOqepQq2QkHDdSiQQ8+4uWfNCMKTMhGZi2hHBHSCu/Hx36YFtYX
Mx0PFKDdj1J5CKSaTpgvaLGrrTH7fRGwtLVu4rpnHhlnVtCLeXqZ2ZhcM2geo41FW8k0q/aLJ8cm
5hW2vkYn1Fj3YUTYj91B93ZslmCDwv3SR11005OVtaE+DRFA9TWbfbveD/2ynKigL0jFh71VFD+U
mz/oRH1lwXLfIQ5jxeIV50pMnyOIcnxE6hCZwd9JnNESZNVSH7J6ZdWVMrDbdPzO1L0+ueSZVABx
2Uyw5VAmORu0oM7NhDds6xtOeOZOe3EJ8juncQKMo8W7mgzDd+aDPpi8NglmmaY3i19HT52DS7v3
6Jv9IQpc8FW4z8IB0H0e7lIxxRe2Mds+RrMdevjS7Ug42Y4RaDevtXjkn6ixsfgm2vWfahcmakzx
tTW9xL2uRJrCQKgki5xyahrnWZWu8RpnQ3MLD56/x5sm80nLjI1Rk/RHqkhGBk3TFfxW0U+GRd1c
NLlZ5DAQ4odKgEekqJFpaNDf6VhK5F+9uR+SXLwoTfIR+KoJqXdi9u99IjBob8Usr43FjZ6SmEFy
mYBZCp1CBXHtYGgcE+mfFiBe1yRjNPfVwtCzaNrrEHzAe7143ZPC/XVEZC0vcrKcY1HyLCAPSPZ9
V06HsrDeY0b9rBsTHDqpa03wSBL/XiBLPEB5aS5LZOi7FS9nonK7RBNNJtK0XOybkRQi7dg01olT
Mc6Y7OTQ+Kq/IhUKou0SO3cJusMwtDT9befKjS+jz2RuxMhR7NdpiOBPhmudOd4TOPXMDo1ByZCC
2MJadtW1zKWSeGCs3iOAMMJRHkwLYQiqp/w4Y9s52VVbX81EChMyFNn6tpi5N3iiWTpvDFwf91ZY
zx+tgYgz56W5HqLUuOoix4S446N6z+kTMVuQq5WFtRvUoubTosxChe4bhrXVZKPswyqez5Phhe9e
1pUEfQL2jMJwvJpYe6CK6Bna+kYMHlEQ55QhTYBlzJQo7BmF2GQnWE4+nhczltervGMfpo4PDF2n
DEoIj3Dc+ANd66sv0epGXSceErR5R3OwPkNfuDa8PHrMtEB65PJNYyI6dwr17BBmzQbAQxeEgPqx
jcg14Ci9GG2NGwh5ZlDWy7ck8kAVxCKbN14YDacQKRJh2uIe89S+Qw50TI0+3Wi0hocFstw2Iszu
uZGGi1SnHY2gAhq5R65rfbQDoHsdV86unfaQMK0n2678bSmzpjyV7tDe9UZlIUgR3ikpRguzXcxs
ZR0wxDGuCawH1XIT5llnYjCq5mctvfyaA2k5ycmnLjbt90ajbSSg1tiMTNW3eRUidhXxNcP8Q8wF
gFqZheUmisiqyAtZ3rSFd8oH8xmMLda4UCKi9JozuEM2IGycgzAzvEsUZt9DRKzoqdqd25vqoxek
v6S9NdxWzCd9+Je8exwJzm0yM1fxHYI1QJw2R7QpWaDHZXzTjAZZ/jV8svDTed7mDi8QBqxp3f4a
+asca8FgflH31pI6gZWjNZB5kbYbbecWatO42zklz5ecnOkbDQMKq7pktE+8Zda46YsN4fA4+wkG
vbrJV+gKiYkpGvFd7tU0XYurromgGWukVMvAjMwzjvjcHAwi7ldXWkjaBriNQR3aKe4Rz33K20ke
SiyHaMCJV3SHOTmaGcGbrLXjY0/yyZWeevtoo8u8dRIJ+8qIIvIId0DO5kM+x3z9Qzw9S06uwCSJ
hVHjnD9ZZO0BSpRVvjG6zHxUtbNzILW9dnOmPk8DDE6HyMDXtrQCUKeQQdKqaW56WXWYSFOePISh
R6TjkPocHjIuzx9l1pqsRhtCjqKwPUH7G09DanFm/Ablw1lCAxaYK67v51X/n6kG08Hv//W3j29E
rkNSg//4tftTqQ44mKLm71XR6s/43XexGkD+62+3KOF1+b/8kb9PNZxPLDSQ/5tU6461Qrr+2G2Y
6pPN0ppUGJ4K8XPt8UeF73xCo74mnCE0Fngo7P9f4ctP4LjIHWfzoVzlCP/fqfAt8y8VI+sWC5ob
KY3ok2yIRn+pGLO2X7Kx95O7NCNY0seLs3opmihzbv2wUupeOXXTHrihy4ZrykfctBmHxNlmIRqZ
6ab+2Qm7qAM2LRLSznqIf2uXbQ94tSBFhVqnGsrsGC24ke+6vBbfYO6PYtyQWpt420bGHgdTLzUR
Ljo2M284aF9Fu4JwjvOadvHDIpmE66atvS+GmeGQZD54djNVb7SO2Eh0FF3snsNDtCB4t7A4oMxM
NKJ+y+n7TW02RbZZ8qoh/8JSxrMrjC8eoxUYNJR42NZdFBBDcsJOml5P5L6c3MHuP4/ofHaKgbSz
gdUZPzSoblnq6mm+o/ALfdQuY9HsrIp/8cbrl84jYTivAl/EjHpCslOGBA5ZNDpfknHonlve+vTG
hsITwL1zb5NGUBLOiG8SjsoZDa4br7wOf/IR1IougSZgd10Z8JuY38IZfqZBDddjIgijR1dZob9p
9YybHyzvcEqcML5axml6w+wg7YMDXuEUkZuzI4KVE1RI4mH3bufgsXMRcb3OzdQwFKrTduuBwT8b
bSmgIdvs0TG1L2Bwsbn04BhWMXhKVjeYV0zLS5Dabdv8dLq9d6gkqGEanqytCZp1CgBPTwF6SuyY
onGYPqfxD7fJFYDUJDu2ier3Y2Q5gV0nUEV17N7Xi5oI2I2zKDDnTt+T6NOckSpwjRS1vDdsn0ik
oXDOoXKxlDaN7Xwb0akFE23xDSYhPHzxrIm730QAm8Gjl0Z1jUQjnS+ihFhZnTnSR6+Cnlm2nrfj
i1CwGcikru6IUor1acFFpzbCYgdSbvD1O82mB390jVqW8KhNXErPYy7E1lAF0IcT675vYfhswKi7
j0VVQj51DehbL/BQXZoDjShmjn06Zry9dAGQW9wWhia2gXNKTK5/TTkYfytqpPHgPt3M3eTejAx0
YBXRUkBN+gYQcXI9lF185YTl+EFKKUKZrB373Qw0cT5NEQ4kzMVm2bDGcEQMJwoE+NEXChxEJ+cO
gRelaXcUTeHuyyhJ7qibJOCCegA0oVlF8GaHHpZxq5oxlDKao1KrQoIPrhc2kzXgb0WJF/PbDCqw
76ua12iWTWqUPsvCUiQEoRZ94V6mpRhv8tYWhyYDhRRHVsTCD6X0sE3RJgS54SY3htb5wBAszOON
LYXTBEXujW8mO8NDhyeIYle0D6jG0+Xe742vUChK3inEgIw7EQ3YN5222mXf1WS87aN+1m8TVia1
8eY+flpI+NEHFVZNCcOIgSIFKriKIyfRzP3rT/pk2k4HJSbHYXXIBcgNOi3Y+Jaumh/IE57t3vGu
oZi1y+OQmUN1HLNYaqBf8xR4lSGvrLYVlwVh1T2pTyvPVvkpkZgRp5lNYg+KxDo9LJPlnQGdzLgR
RmOaric56ivXassl4JNYPJAqu8tlFEK253el96Q8p4G5KOveYEFDJ9nHxNX6qXmlHYAAlpcCRjeS
ak17jSfSoRaka8LKTX7PmYrSL03tph+p6Ixnq8mH91ZMQ7NrtFK8a4yxAyNdrF0hHaM7NVGktiy5
wSAh+4qaK/4PChO/URkUoKZTzWAdvQV+L6pC2yQBiMTESmxSMC5DMPUgoEy4yliQnCZC6DZUwxFc
kKV3IStRKixNLCSZwmXVI1Bik/kkZ5pVppOvikeYwUs7QY70ya87Ot7o3juwx4KoC2dAITG9L3JB
sSPRiKh2g+AirNvj9FCGrbohGq8fNkXjFvIywr6+LN0Cc8irtfVWd9NbhJyb1HknWbAeJ2HubYdB
dC17u3TqL0yt8S3Nsn0osMkSaMf9Fd3LaQgbc4M+cl7mY2G5ncvaFxZ7FJ5r/G7ejfKy38my/6mn
/kk9ZVlirWX+73rq6fvKhmy/M4r6TX5y+vZff/v9T/1eUnnyk2O7rkSlvGIc/yinfIGKhBGiYxLv
gxTQo277vZzCeEpsLPNLhlVKgm2lCPp9YGqpT75Hlo3v+p79b3tSlfsXLKTyTFJpERwL1NSCseVf
RqYuiQ5GPIJhN1AmyOoA1Itwvh2itZE4yUJ4xJs7rjledyb9UdHWc4Bki9YnCt1jXQCmJqge4A9w
S3nTMl57moBY75xElOQaO8xpANvQejjTG6Q0FlAzkS8ffgSVz6wEYx7fHrd1HKkdctpvPQHUp8Fq
o4OdlFGA1qPeSlI3t3jw+sM8EBnPcFZpQNxTu8ekDYq39LKcd12/qar2PkroQ6d+ioh6TJx937pu
IIiB2w5pQmxkE3rHck7yJzNGQrAZWoK6Ga05+i2WfX0wB2M50xMzRmDc4HzhpqkAlBUVoriCY+ii
m7l7ztLOQx2ziId+bMygJPx26KV/EalVk7ZBs4UykOA8K2NkhcsiyBJiH8JUNIcGjvxxTADX42y7
15V2T01pom7GoLVZ+kHelq5PrF0W2HrK7phPIOsLUUPKefR2OZcxrIbafmxW+epYK7EVKBIw+Uzt
qW8Xg5yjRZ6JsDXOeQsriwk1lydnaQBFRF9qJ3Zx5nvGKpYf+ydkxYr4ChvjJUEuB1XJYm/WeGrE
0i731WC2FxcLDHQo88mZiunrnPWMCsaUms/N2vslA4PP8jvfO73Gk1dN84NKUvdLz7qvKufPOIDa
g6wskHZDxIDGBFA5kM65R3DgkDSOVP/Sz2Z6iWwK3pzde7wl+bzYeUU+BEnseRDxm2ZfOyYDQrHK
78gE20Rel0N9aPwvXlOOP5j5+fsFMY63rcFy7XhvaAPmsc2v57R6jnuZPlOfzB+GI3ECl9ivLwaw
FqJLBKnZFPfxJvGJCK2YrGwcM2RguGTeOURCeGvJQV/yUT7Hk1F1G8NS9RGfVXY/6ZrtINXqrVk0
/pWqyS7BUaw4qBNpFO6xN/oEYgDsMKTovcqyLTp1qBBECaelybm/TI21J7PW25qYdFAAabM4zr2X
YufyMd4g/IVARehJEVjjMphBWmNpbSW2qgmE+Z1h2EffppGJ8ZdeGsf80HnthteAEqf4qpL5q4P5
76HQ9iE0PGmAgOxVaB7yzsITzWBhLP2vi5rrZIcxdrldhgndfm96xVdE6yGxGSV+PK/rn20su+v2
Mm56iCPukwpbvK8NkQs4A/0zGT4mRIawZaJYUfQ9VJNRpOM2mYfoWCk3a57NfFTYNm2RUR8GoPC1
e2aKC1SBnoa0pVsOSr73YiDNEq1v6TQ75r7ifYnrsduKyohuMAizgxBMA+tm19qzvC8nvw+/pStV
ipRAn/QV5vKUcGoneg22MbQzRD5Fzxi7UTJjcJWD6Badn35Bij0bR68cBBlBOsf/xpAcSfnAKhpE
zAQP6TIyPH8p5sr+yNjr86Qwt41OMu7EsCnrcborkd5/m5XVZQcznKi+3Ll2y2BA3gxbT9J97ko7
4yPJR147C8yVTxYtHxirNoc6I0ay3Dn7+EQYZ4zTEHVRMTGoSUmuSPxS37rebGpIHX0dW91VRtiK
CDQrKGSskxvtRFw6twxnpr29uueFyAdcszbf8daR4fyUr/78BntYA26lqQEoFf54QNzlXEpf1YQ2
+7z3kx0G9k/Tv9mzee6lGR+Y/nkHvdIBSjABy09gQEMaGLKydQpeVe5ejx1ogZw11lpVJSAH+pU+
0JH5s67NIXxj4eVdRecmIyfZNZG2jL1YKQZuTnK3Y7aL3FqjbawQg/LGjVFCe4Pr3HROPbzbP8EI
gJOv5jXxJ0feFWSTig5d0y0tIJQ+J96zXeav9Vx/4Y5qbhxLOfvRXctUME4envtaPEYAQ/eTSEE2
qai9J3g75HIoidkFhnmrO8/Y59A6zkMpwq+L6dh3oNmD1nWiE0dneISmIN4yVyYBY0XvfZAMr4jj
gSmY2vV05S7uclG26W2iGhFeNc7pZzzy8oyyf7hRCMg6o1T4GgTQFARB7OFTRBW7dA6XO0rmdAea
+dDmZfW8uLo7zc7QHyR5zgekDOSFpHJcUVj0JWOOFcRFlJoGGFugolkc8T5jkgATN/5GPv9x8hUp
nZJcmQhB9x21MSrqZdXCwV45OPwD9lWbDTm6eRVzNC7qzULBzV1o+9XHAGnyIt1FfseBpPd2RxGO
A0genba2XlHBkyzugzeqmOrvU1TLu6bs8ptMjPVLz3t46ZuuubNxTF57aLS2S1ym1wSqE6hixcNN
xmB4S/S4c0SJ/bn2VHI9Y+h5hfEoYF9Jn7+kdagE1ijn3mPCrwtL3LQT3dM24c2/s1N3AtnpNB8e
Sdw124TAmpbuvmltYAyq8JxTAWeFjjxeriRGmi9jG2E6nADdZiwVTrGIXkOGI1tZFiwQShdzNAKT
XYLd1dsIabxNZYj+EHvRBXHifGUZLYIvbn92GuxOAiVjBeFOds+GCRUnoK1uSV4nxMw3Rr1ph8nx
twSA4GZnJQvmIDJZdxXe6n4XmSMj/jaBZt3yeKmboQtYKdof5uRRU6gYKIUrUk6CpoHXzVvlzLH7
aDWpF3HlRQUGtqfWwTF2/5956b8kirCdlZT+f9f3d9T3qxXro0w+fi3xabzXP/iHJkIhY1jreNAy
1NA/a/nfp6ae+MTjLiUPpYlm4Cdf5o+pqcnUFBqNYJQpES7Yv0jD/E/oIUxSmGHK+eh2/i30zG97
9D/t2V2EakgshKnY5tNY/HnxnRdMIYpKzEfbLbOZbBygzDAZV2cb+XREY5qptLb4O9ACjZy+/sZs
m+akPC3FfqlZC27jXEATrNuOIJcYYbyxabOoDxr/azV04e3oOPNVMUsRqKSf5AYOuQ2JxmhbBJcz
MTdgqivKp1YaO3eZKaXMOFyjjtN4ORgYoV+admaKltbxjfSU2LnGsjyH0D8SfN6UrQ3EJ85KXdTg
EQgeOYraJ5VDTsL9WFLLYeMi9TolIs5y3DAEzQJEmmEAkfmYADT9bkgZfR2Bk1wm/sybPeu0D5AP
q+u4yNckPrcViNAsHwUsnFRzp43RvvO9KL8a0JXfJpr4pWFsjYMkhGkbihDEo+4G4guZurFnpXFC
KYWNb4LssjEah4D2oiATy69AqA+5bT17DV8zmzhalt6MxRnYTL8rgVAdTaCmHK588ypR8jwufnHX
GZazJzSvuCfOXN+lvdfcAs5V5gZJc3lGjsMszlvCbTbG7t70TdFtV24KUJJI7BDMIStvWNlTUNri
FfVgd91r9dbaUfco2VF5B68JgYOaRhpVm4KV+wFgqPUy5Zm5Z5XmHYoqStcgrDC8sMumBrcEnFld
LlAShvYBBa7HPe6E9tnC5vSDyVe5U4V8cIe7Vf0WtCNcCgabd6pnNbXO/qwbWBf9u5yr6LmBc3I7
tKlNojgqgzUWjD6AlifuioNVTvkZyFx47VdpeY9oXF3Yc70mo3IClqdZMJN9CkM6Ch+JY6mhLtvF
cUS6LbTsoJin6UPY1+K2N1o3CCc1niIH2GJqeTvgreM27kmnDKnGEuC4OjymfmjvEQ5nP/xx/CpD
39gzjwo1oulcPvCQY4WnhcUyIQHY58D5JfoYvGimAs5h32uetq10/St21/Gm8GonMOL2jawhpvgT
wMvYdADVzx4/ZcsgNOoRNsheJghPYuONFUp0qvK4frDzqrrMuKkhP7cwy4wY4BNjn22umvjGGmqe
Gx7bkSjG2TxUBGBueqJDglQoRusVkN+dJ+3pYR67NTs8UZqbnzzOSD57YT4le0Q2owW3VC7KIaJt
jKPYe8CBi7FxOxtAGR9NM7PHR5uxGdIiWoxYvkhsn+lO2Gly5TTCve8g6sevk1oKKJeSWM996ZMK
uwFHPPP5hJxx/5mvvlVBOM1TCfKmCa0YdYjUhv3G2rxMT6M2yZvM9ZLyr0lpZstDowEsPw5JosbH
DgWDjWUrMlILBrgY0vcs6xqyBSDclOhIY5v4wLmCtAewx5w42fokit4LMrlWJKpkzJ0ZuuDxHPUs
dhOZSzRaMpn453vj7OKrgCDl7eqCIj46zp2n3on9GruvbubLzHnnO/IZ4eV9p88JgQ0o8suQrRHx
yyDyj9BfkoQnBHhg+FTSHTNDrhkobM2uMUNeLFwn/7mp/5Wb2kI6+E8mcdNH++sV/fuf+P2K9i0i
wymGWfjhwHIRbv99Esek7RObTlAHqNF+Xt+/TuIUWmrTNR08e4qd6N8ncab9CY8X+ji8gt5vgsd/
R72tfqr5frmjcQbZykRtZzLyo1ExVzXgL8JCZuHGgIhInEb2f6+DoVwgNfNXbzJzmJJGvYsNLLdT
obMHd/QubVsNb86Q1o+VNh5r0bTnnrUadqm1H9G9cZpDywkPg07jOwYExkfvrpoxwlHIH/VCl5WG
zX7nDmf0bNEWJRlNPBh06Z4w/3vmDVlVQj+3oJSRkxgg26xDBfS1ungVB0C6FYzI8SqTo9QVUJVC
eKJ7kKzCJRZgbJr6OffKjhfGLYtcQqGeHMxcZuh3OzcWqt3HuTIrlC+UxMyzsTYx3psYM/q7pIA/
cHb1bL6oOWoZcSxaavaN5HVxaZku5nbuE3CeLDASN32imTd4TaWbDXUQa1t/pGXofYuIunKDxWyn
tsabonHtbL12bUCnpcHb1fEjtPB3tXnlCWsBY4aI4ipM5UK3xVy93Q/oxYAH63QNW9TpEWxC9T6V
CXKwnPgWpDaTtxuRHL6T4cRex4piHGXJY5TngACmPr3UpMkcU3N8SXViHdIO+rwk3PEItgkPUl1E
8WsyJTTvMwtd15suWjVX8dj3r2COSiJu2jurmFiBloNfcZw7X7spHAksGd8X9ppwl33yzElInrIX
4DAwHXyZggVQX6IELZ4VZv3j4vUtcy8DkCdfqUHm7Aac+nhoXeoGzywPTIlhlyUvFGk/NEa2q4Ww
qg2BWTcMYCDZ9t27LtpzMejyCB2uCtgoBqzQzE3L6XtVVQQxN/VyR6akxuKfvVTCSHAMGHoHYfw7
wbvOpXCW8G70tcOqeDIYiRFP11phkM098SmDImsQCYxJKUfq6TBtI0lgKflg8TX8rubidaO5W5Wy
J1cnCeK9BXCtAc58Wdfs4AeHQ8Ey8gv8rek84VneVbVtPETVrDZlGn0PrVDf2gZ+5y4h2bWY84Oo
uPtxDiVrVqyzQZ3nbCw9M4+AorXv0EGcOBfiPbQgf4+JUW3t2PAPgzN+BwxQnLqYfOWQs2NDJZwg
I5uSL5rx9HYgpAaEA35eX4Au1ZqQxrZEnmgvwPZtMeQItiA6e+b0JG3o+gAiXow8PC1LiW60rdjI
dsarDX1iY2VTeo5rG1xsRVqt1dvNZ3RD21R2YAOYqtFz1o4CGSCy62LI+ivH6Xjj+8arA0stxg/d
QbrfDMSgA28gJSpib0p2w3YuJgPtkOgf4PaN7mOusuoOUCYwFPwZyU2FYHdvQVHarVjIFuVTn9J9
0ot3Qi4RMRzaPJc9/oHtbHV8Gg9Whm+M27PPa2srwmG4wwEg2WrxWETkDcsN8sr5W11xqO4iV81n
CALl0ewApvkHEkQSpJKzI6Yt4jemd7odux+yrpEbRWNY7UlL6eMfmNR83rXRr5eNEnU13uCuad9b
ZmBwzGIVL3s5FOIqLv3iMCbs0UHSmgdhsgCtM3aocwoqMNacEhM53VpExs620CkgwopoHWprF8Lu
PVBawm30lrdJKv8Fl/Z0k6cGyr7sFeqxgIoHqaMAigwHTN2kwsyCJjfTq9JIvkFkaILErJKXoklz
vXHw7F3MZh5oivrFCigi5V0Nrr7OUZBsyALzryuV67P0u73lWsM1zsnqQVm+8Zip1mWdbidBlKE0
ZobXpCgiY17jcTIBwehy2gOjFRcH0cWuC7uW/WTXsd8mlZy/p9xrQ8ysH3hrV3zXPZQMax/WBEgZ
YOoQsg13OTkru2Ruj6Nk0Yy2E0BI7S0enH6nvB+t+R3kl31UQ+F/bcz23mVcMdIDWgOKuu7NmdFK
J0IYO9MaTiyJSVfvpWUxB626HyGV9C41OuOKUj3eeyxMglIs/q7SE0kbkRftQyAhGwh5N8noZbeL
IYbLnECpLOfeDZJyAg3SYtYbXLPfdcqMDrGviN4ZTW/LEK3fVLI5zODJOYO7i99zapE0NW987FJb
0U3licUzUI4RTU0kx4ee0G+I6gR9acXugX+bf6yn6WAA0Tg1Ygi3mtYSj6FffJ0rjVWKkAQQ4wb6
yRYcH+B0oNG+Z7ZPfpKi2iaPFwdM7gdtV59oK8l6NaofU+0+F4mrd4s/9nvRVsmWbcWyNUgL2cVg
5/d9X0xnI6u/DdlyySHBXUmk5ARMQU/MyZ+/NalMrqltNZEec7ofk06cFiBLRyIxcJdW2HtwTSZb
L6KrZImP7TNLmSUXGedd7XxeFlgHJfM4Bo3dZyLXsyu7Cmk9MHQCQx+Bz86pvOYZaMmnIYxjzLIf
vZP7+6laPkcVf2tG8G3Eks0OLxiCoPYNKUd/5kdf4K2OpEoz9QshMm3jQbY3KMgHLnfafbbu71ra
Pyq//k4Acb7PbQqGYVKvRdMTRJG19UtOnsdmaRRc537qfjS9IiCoJedWrUlfbjvGd4gt03vf1NVJ
eOZyPWQdX4Obfe6LUAQcpppTOxlecUBwYXTWY5IwDRgi3Kvp5HGuO0n+xcRXDIOSDNReFc4+hfG4
LdFb7Nt0Ka5NSeRXNy9k0lnzlzYGpz8wnYEZx88ATyjbCYYNL60wl7sMXxtfKCsaZxO7oIf4wip+
/KHL0nde+6y7dGPpoTwHJD1aAgpcH57wAMMvz/3ovm/z8c4GdvPups4jsKxxC5zkRpkavhwuNACG
cVrt7JY0ANSpsXr27WzcQmBpAMx5O7WEjskgxo1Wg+8IKbxeba7OgDg10uY3u5xKIlb4PW/MSurb
QS4oauhAj+5ke5/HrBXvvZi+plXY3S7CMvCzD/FwTKvOurULZ9iB94YNhZCMmADY61ufbRUrP9vm
iRDFQ+359sM4CyK7OTUNSgyzIjdbtfkPAm1AZ/GiRvxOwSQQKOg2zqGqpM0rUzqdPjatj7O6N7nm
kVk8EugNNrgT1xh60jfc6+ILHuMzIZohui0dR9s6sr7lbJIfSycxv0rk3sWWxpUVi8Gk6VStNGBc
vjHTnAl4zlcB0yaodN8+LmNTn0IOzwsNNtHupXO3OOVVSFQ0aFiug+kojQXo0OAM7rcwcgnsMlv3
1u/s5BUeqoKMmthBU4z5zkaAtq10BdId7Uqx052lHxpLgecEfNjeTJnpweANtb0BPdpHwdJ4XRGw
UgMW6SX5IZJNug/dEbYvy6Rdxc/FJsMxDqCIw+JQu3nyymn23+yd2XLcyLW1X+V/ATiQmHFbcxWL
M0WKukFQooQZSCTGxNOfDyX3saTuo7b/a4cj2u1BjSoUkLlz77W+lb+wxfUfi3EyH5k0w3PK/PRo
uiMVb9R4p6YamN4SrBaB28VY9xxbaaaJEddM4OZEkRtn8UIk5kiEIc7rE9MyULflJHJCPCqIrwO9
odls1X2HcOmFPJP+3ZXjcAjamt5FlnW3BDerD7XtEr/htzWuTpteBnEDHNWprubnEDcEMS+u2wLG
pPMZrjkn4VyZQ2l7dOskwVWkJXb5FUztkmluVHgfRrhr3sc4N1LO6gGMFxSITsiLiBtypWG/x1sn
dzxmOHnyOvgjDcba7x+LudJMY5LKuC6qKX1lUF3tmONjlyjnqTjCiTU3WZDFpOA4KMNXbTmWL2Y0
RfeMT6rDVLK8qjJ8HEtq47Zq+s9VWdW0Zvxs53XEUqiKkrSohqZD8DCUTyKhbWabvrUfgzIndbVt
djgTkk0dN8VaGnPRrlwFLGrE+35fOK5SMIujkrFOmm+HTBA/Us39aolyOPT+FN9Z0o70Q+Bnqr6d
4gQvbRhPZkMOQIA8hGKhlEmoEfX3vWUBkqLcTIM+XuV+MzqPNeYGmF0UeOQ1qZY+VYK8fcTRPl8V
k2OsvTYT5BVKUPh2m7COTqTYUDp59qFLMGVgfCkJ+xtj6R9oB0rxmaZ0tDEZbsVnTDiwFHiEVba1
gnhE84edf53jwWf1wRF0HjpDHnp6Rg9T03EWEBDlZhcx6tABwG1GJY+KZ3LTd3Z6JjMsXUdW738r
UXN9MasckgAM2i7bo6N4avMwSl+FcBBskpB2jRyqWgVkPi1UgiD4WoMyOHjgBYyV6EBHNQywn2kO
mdvUY3Xe0pvNdy1zwzeTwvpqZDhLtl2B6RRGMBDcHk9G091LmUqgYE75MI7CxXlPdoSFhHLjEtwm
VyIpCdfNW6RfZkR10MDtmnLEgqQiEOnoNAzc+YwfWqrIbUeGHUhPkW1j9jqK80ZvJ0t1277wjwZE
rE3Nwf2hi9Nwp3LTenORpx3wi0mo66xMRQ33iqjIZJ/G9rBRtbso9mBII41Mxs9FaAx7sldu7SkJ
3xEt3w58kos9bC0tSx8AbjaUUn18zjnSTivEPOOW56bZyXBytw3yfCIqcXivRJYm2zEqk21YsI1H
E1kMLTU9VhC/PBgpMUwGYXlrgg2J/wiIsVobpqHXTmbbO3hLzJtC37jt7Fk/SEKMeyIUrgmrq9Yu
qlxFBW4UWwwEyVcJrv46itKUhbYhC602eHdB0049RChd4BGZVYFDIe8GNp1R3zMzD2+GKQb3BwPj
kHsp/ikEjSuzrWmsmeIugO+Hb6IFkdvL+K31qwy2lYY3IkUT3JBJSeJRibRIFBGxR7RfXy8zaRvG
ODTDNClfDdm+NjZoi4TRteNOAuSZHN7NiY2VeLL5qEugG4KD5zLu7PoV2TzFmoBWug9+7G28uXgD
6pNsB36tlVVNH2XAISLGwjU371VWfGwzkm4QZJj1FqsVqT2TTUwuKvVVkYZY29IWrUBLlkuJJY1k
bcYh68VNUmDWYM+L0SWfa9QNPC2tvxdw4deWYgpaxHF+R//BNDc9PLBgO0hzuGk76u3MRPjRLO2f
KWjlMWyaAmz2AEM4C8yvY8URLSPp80DOSL8Zjca6h9dNR0CqL10ydScfkN/KBENHcgsy10QD75Ye
maWWQdCcXw6oeBIiStPmM+c1SjFdkWTlzFl5hGU4YMIfWv3ChKdd0e+5tmGWPFNKPaVGs0TJdv5V
4tlIuKaZwrFOjtE4Ny2KFENtqqH/RCzG9Sg0NpvMeq4MlrxsQOQJJY+Yc9cOXlCHEinXKETjZjCs
LfLTn6B7QtYiBP2q0smZ+M3XTvpwatrkUXmo61lJd6OmOqpiWT0mtfXKWL042kPlvLduoTZmrND/
GuXzROjDNylLY97BSUfLSdeD4nuSPVJor3wIdIcwtI6hxnUyiD4NZp8Pq2kY8CWFenxohAAWWgRR
RNsJZtHObR1Np70sBWecyd3nsI4fSMoFjCltF6VGNkRI0AOVEMGqeQc8M1cnCwDLOKfxxFEnWiJh
JLj2zJW3wPoorAU96pVFWh05OdZcVNshKMh9BX8kSaX0giN/w/+E+/+bFVsPTgYbkCTU5AQZPT9p
l81V2OOXKJeI2AD1wCKBFQkBLysZ8k2nOfUJ0DPFs2JLWheAdJg+Lb1AWcVr3KfA8gRhZ7wTVHmL
Et9yqYTj1mJJ8CY1jAd01gd/aD7FAUGIPPCgVKV5zGPjOgpbap2C+UsG2k+KodvBW/K3fu4VJ+nS
/mtCkgCwAjVrKlNrHcFSVfFwH2btO/ownviIuM1wqu4bZ8H/lNo/Vg6IcR8E0p6zCw1EMgxuR8t5
QfPeXnWRATGBzIN1XNh4yEwZb9OabNMJcP9GuX17rLrYpHNBnjVpg+9yjMJ7GFm04aIxXSe1/pRD
L6RHr+0d4iSsTJ39OXIH8TgGbr7xJk3IS9bX41e39YdH1j5r5XmuWvtm059UQzMKbwLKRMO5LvCl
0WdJU0aZZp4fQq+6droCSfxsO6SkpiOcez8WJbG8ZpKfFu+sCOd6l5OS+wa+oYZC6NiLAXiev+QM
Rae10LnxVmMquPXNAk4kGx6sbd+fDkGeqTNGEmvNHDpLNlMan5SB98Qutf5MncWrFcvyDXhncFuP
NpztLum/GKn3LVbM3Mg4M9pTQxv6fp5Ii3RTf6xIzjRHFHJufwdz1plv1BQQ8Dv6Zb2nC1qiZexQ
Psxz6O2WwbEP0CmdMJOkFVo3Zrm7VFrAos3IuIGw6TIFZTM4wJp40rH7gQrBfWywKe/iRncH3gO9
9VQrOFwFz2OAIVQmlfUYm4Vct4l9G8CFfyunyliT5hcwUbMQ/xUc0smOQshtn5HKLDG8Q3JFDdFN
u9hT9VoBd+1PTsX6s/I6RsX4OcdpaRKh3R/phVHTlMzfluwiyruxlu6a8aV6VtJprpomCIhEwzBs
rnrm3Hsts2itWRde0fKH9s2YuuYTlg7hbQJASi99jh6D1ziiaUSDGrlNpdtru5f92efpIS9Njt1+
bCryiqWUasOGhdJb9TEVE4O5lbA6BmeqWyohVpnXkhzuT8z3wHBAr+0OMsBB1BgTkVZtANdjFRuE
fhBCPz26vcSdXpm59FBfmgG/hBE+F1Ybv7tJnBGxFBNmsKGnph90PgBSWVDs27khtpiCnoP3BFp4
TQlays1gy2+MI6stI4J7TdwluZueeZLk/G5c2eNZT6PmfooH6yXLqMA3rrOMP5Ur7tqmxmpSNEPw
QMAi+ylrWX1HhvbwYiACONn4oXqi48PgWmmje8mlYd6YUMj2lgxEyOG1te/RAPoPIWq8cqWYuV6R
vWF91qAOTl0bDAwibZqhE7Eh6aquWFZXpRtUgMfbJNnge0Bt6Y8OOxbIGWyZNnTx7IYO/2JCCpVd
XGXCImOz80aXX7oEadqpGPpn3t6BvkHJg5jGwhFVT0/m7MenDLXiuioS/a1Aff8KLJZCbfYQ+tDp
UMQzhyTIxVnavPQemM/RYNeFUsNmxiO14bCTbs24zfbSGDGJ0Rq9UtHkL4DbbiuRK52lQHBCZS/M
cz3X4weI+d3EKpuWm8QYnbWnnIjlpDPuZd7IGxfh76FMBMTQYZb7sTWdtS1znhJDjd11gLLjI91b
g01slE8m9d1Z1Q3JrB3VP+1Mny6NkTzoBG1CEMb4IZhlQLVqy+uekFpjEGg4RRkdvMTtQO3Mglxf
Xg2CcpJt2tjHOhHBXTV5E3EG7nDyDH8eVx6WVPLFBQ9N6K/pN6tTS54HgZV+foaZ8RlODT74SJu7
LNBvsS7xYDgY4SLAvsxfo5JemdLPRgqzz8dQt5UWUjODB32fDLJdD0pbx7yt6dnUeUVOAsCNTWJP
YoOE1191bk0ta87qNS0wwXJUmA+YwzzUU6Lt7wK/pg8swgLDtGsNxcPkMh7XwERxghFGTD9ryM8G
eWCjy/iGHqug0qiTnciJKQtrcMH5zH9vRvctIXG3Y0dejTXkz2FrfbRjFmukjdvUsUGOgREMK8Sd
YczAY2SUvmkNmEJABeqdJXLnMDolCojsYQ5INYeijNihJzk9BhhnJym6xqx5wfKe3SEFQb9t4U1p
uv0wO8MnY2IMYtnGR9tEhmPOVMhTY6R7tAjI0oP+rQyz5n7sm/ueLCe9MuuArV0sB8GkMG6xD2hk
KlZybPCunJ3BeHcMv7++GLAU6/8qZQxGoyd0Pnaj26Mvm86DlNNRFc3Lf8fW/9bY2kH29TuB2Yfu
Lflpav39D/xzai1MmPquied2AehYP02tF/6YZ1ohxrOLH5fR9L+EZeaCGgMc87/jatsHNmaaNqRQ
3/UX7Mp/4sO9CMZ+GFZDLEOwBv7s+6QaSdXPw+q6qYkn0YG+DhkrgjYORqn1rvRGFNOlYx/BXeYz
PdhYXjGWad+F1ul+QiJPbE6lDqrBYGax6iJq6iHup2J6SLR271hlWzT6NTKVCAOjPZowDA9l6QFm
eTB8PUHU6uGNhc4HKqWwpDNB5BhxlePAJmwWkXEblswoTrXK6DSirBd18M2W0Ij7wwhCfxqOEIAx
Wx0jn/jPE6zWZniUAzf50agQsm8l0dbONs5GhYSUgSMVCYFka5PLss1LZoRkByAqjZ1Zdw8gOuGX
jUV6E5VlQhuPhYzoLA85SGnh8cMAeOBL1cRg9cbnMSnTpyBzKBDwxmWYCLAITnQpZ2yUxH1G/VuU
yq+NJWhvwohM1x62knVYDwTlrsNp9q3qlGHTdeEoYoSerO04mkNzZX2HgiFmmW6SOAcNNgFgAZ2e
G7F+NLTooYiZcZ4tgxbpWv7ewsbb74fv5DFhxpFYdK7Mz/MlEoSwsmuJXRV3DTuuZZXD8b8Lwr+1
IGBch+P0fytOn78qBHQ/ufrt73/mD7Gp+Ac+LlShrPrfJaX/q2Tx7X84toMHn4ANb/GNcaU/1gRg
g6wg0IP/5UT7p6fMsf6B21/QiyWaUKDo8v+TpWGRkv6wMrAeoXcNfT4hdrdFNPPzyoDyq5/TOnAP
QUCDrUzI0czixl79cE/+guW0+NJ+uArRxYL8Ko+FD/4id+IX31rUDwQi4RA59FkF5mgwQzpaeGs/
VQgy70rPt4/FTHjHpp47+fr7ay+/158uDvk5QE8EKIGb/fNXTLyCzPY8CA+xE9Y5BUw70ugXXBd/
ywMVZ/0WszRhdq8YuOJQSL9ORleROKA8e1MoMa90n6X7jnP+2m6M5tQvKQ9tkC2HniJC6KKV3LbU
CEQu+tFDCW1m8//xJYhvCYUbsidAz/n5S5jKkXbZzUw9Z1aRCUrhjthc58iJUH9o0NqtI5H7FGWl
HtZAFuQrJ9kAY1q8GP/TcMJObU13NW1bOkNzuidseN4NuPGO4AByZryjeCrTvttpvLEIiIhV2f/+
O7Cb/el3oNMZ4mUPHDrlv7AgWsfue+2P4YHZzLhRiGRp3Si99+vs2++vtGxnvz5u7ME2ci83cP9k
k6Q10C6TzvAw2DD5ddfw43lBc1Kd3dybblyuf3+9X16iy+MdmjDK0JcsE+rlCfxBC2aJtqpKpoUH
5JvqnhUFv0sfh+ffX+Uv7h/GT8emHsCAymb+81VCMOEB1qfgoKwx3SNv+ibtMD3kbfD0+wst1JBf
759rQd71efEoYn5dFLIY4d3IM3iwCIc7zn4LQIjcp73W/HC6xANOUx69dF13+QNKquAsC7wdTiai
B9xt81Xpus29gjCWrrzBJX2FpGU6VgI4XgxS6FQXld6nPJsfhtivNPA/k7xINvEZGnfMRSa5MHIC
i1Rry2tfRm9OD7//knaw3K+fnhIUakJwO60FDBi6VGQ//moRadN9MqvpMC6QG6RiSE0W8A2963xX
LzAcDyrOVCjwOAsoh4c3O4AT6ncDIokdPVt1Iy9sHZSmmwZcwYsAH3Ljhtr55C8wHub5WyVG61GE
ZYNLZCwYWnAaeyJVJSR5E2oMfZHpQxJXOFMX4A8MUcIK408sZ/nBW6BAcW+5B1rcFGCo3ShOIg7A
+LMOMBL0ul7QQhRAYt/adfCkFvBQZtBIrIBrdwtP9UvCxoMVOI+P0J/ALRVgklbDgjJC9FxQUnju
Vg4WZ1kHMIfXe4zlOxHXh1zV+XMH2aNYIEl0+oxbXEf6XWtCL4MFphQjrd27kcNRPvMSaz3T49hw
5HTu3cQ2n2Tfli9+nOTfoMvXSA/NEFfyEoZDOAkJpLQIkumjH2Cg9RfUE0jK4php8E9zE3q33oKE
glVfwe8q0/GWHn7zmb6++2ZCkQKHgcsBrpSxAKYQQhobpInx1vDViQKUT+2JBktteJwGo7qBPQ1e
ckIrzDGfdrHhVwjKsvNyPzcEJhGptECv0NGBhwLJ5ibYEpwpAXGSl+UZ7IP+YFzIWaI05xvRG9h+
9ILWMtlf6H2B27LqMDj2YBbeVOS1dyCqWnQsVKLrxm/tp9zZVQu8Sy0Yr76x7bd6QXvliWVsbKaA
EGthbXygM9VzjJ5GfhpS0BmxxIcRVliS2PdWBKqPtW04dgWqBm1MHQmcifWO56jc0G2X91oV12kE
UNNYoGRDXEBBWUBlmLL6tTLpFVmgK8zYYSwTTvEjYrvrKPY+JQvyLFngZ9GCQcuU98I4Bx1TVdG+
bYkOWaBpnRsFO1spBChTP57wS4YrAh3BrJk2RNqMuL1ugbCRQJewRIH7EGUF7yCrpytjwbYxbyEs
b0G5GQvUTS54N6A8zhqMIsw3deG/sRn5G7ahfJfGgQcfbkyRJy7QONW2xpU71/W5W5ByCgnBW0ab
5b5PWz9AfYTfdGVambydGRayTLUCPJ0WzhH1TnEQC7zOr3ldPAN/WQ7aikZ+v7VGOqK4rZsVDdho
jf2w+qIGJ/6YRaJ/9/xWf7QHNZ5K+o7HfAjhfMXSOSuToMMGM+gaFPNw7BGi3hqaER6wPtQSK8QA
rThWaejPJKo0XrktCY1eTcY8fXAGcrLgGSRHM4/lFi0ZqDGNyDK0+3RP2Gd1ThmF0Tik8ejW/Mes
6nO54VDWXCYJG6/u9d7wMEE3rZkDtRv0t6FTY31j6rjYRAyl1vOgkSvWSN2kVQabNGbnEHO0eC17
uWVEZG35xurke/AwRgVSxEpMfTV3ZvuCBsq5tXhRbzQgxH6TR7B90NvVw1eRqRESj0kfJ8vUl4Sx
+c6rU/8ZWmR1JutYPBkm9QXT1ARW0kh1MlDygcQwOfyFGZ+uAC+AE8GkmIEH+VDETvMxy+x8k5vz
uEkN6kLDlSDQcmEf8aXktMrD/rnu2uLY0Ep8n43EPBSZw9pDWC/KKsovr6ij04wS+qC1LW/sZI5O
fqvYuUbsVmvPZl6QgQ7BDT3wzfM0uUXyOW7c3rbI9SQHw8F1ejv7kgEas3D+jBUW7UvMPAHstc0n
yfuQfNuh4ythUMcKDOAZChPzoa0dJu6tYGFgAN3S9+msGT2IV6xDv49O1Cou8BsvRNtZqNNAPuNK
2LQuqYGH53RQrOu11ZwAoWD4pLaxGDmWzT6qDPeKyb7xoLlAsoHFQ3kRITbYuBB6Po2Ry1Aq8pLu
ARQRf4e69QFgUrNR8P4/Ina+anNBxC5y9X2bWTQEqRftK3cy913DoiAwEd0MdsMwAjHuscwxRAxF
luxqO0q2dQV5gEYXCusuhfE8ulsU2XcqqqBIMYsc9koOOtlz+/38i3KCJjmrtmwA82jGbEj5eo1S
Q5kbZVuLPQhJiGRl1ZAmie50khtEnVM5//fA+m8F5kBZc36LlHt5gxhdxd3PWLl//rE/+likRoZU
RjzVsJ5RA1Ea/YCV+06au2Dj/jiuLlmSKBvhArue8zMz2v2HC0rfDvFScsAUfLr/wHjxcw3MK4LW
BX8mjSxcFxaQlp9rNvhrDQaxHknsUJTzukqn/p5A1s6DOdu0n35fIv5cBl8uBloPSJ4ZOh5f95ey
PnanxcrYOfeJoeVr5dTWk+6G8DlPUYIx+zXlK/YJ5y0cMvU31elfXposXHqJJNhwU3/+nqmRi6lD
IXMPOoVLhwpA06BHfMt+7wnwjxOEg9ZUlr1ugd2nf3Ne//kAtXxz33I4AQRhgJSZAvHny8N4jStW
afu+KA3mAIExwLUyu36Wp7ReLjexE/7N8cbiMf2hHv/nRXlUHHqhHpCdX253Jauoj2Vo3btWZT1V
UASOFi6EZkc7JHyWHccMJ7W5eC96mIFJ13fvnmShLQyP+9CwAe0lts7p0BqKlOB5np03MNaMspkW
m+JqkBHitHSuIVG10FMYyOIKsf/mMLgcG/51rPj+NTzQQbRz6PX+6ZgWjIHdT35i3VMj8qz0hXOc
CiJISbGZxFOR6vpqytm/fv+sLnajP1015PXw6T1b/PvPv5hnYPGZXCXuMzGIJxRGmPj9KvlmZgT8
AWWbHoC/ihs0yNhYdEKJ8fvr//nFhBbPudSH2sFz8+u7MoRhBaRxEvceWPeHdHlhkCpMd/HQiJvf
X0r8xYOCA5s3iyM+TfNfKUiR9rvKNHtx79DXeKCOhB48pPhP0Efb7TuERZKCTG95O82yXEt/5GUx
YBFAoUSl9vtP81df3DYdVku6yyj9f3lqLaIAw8aMqEDZTJu140dFfWZazHk3rfK/6wH81UuydAR5
L/kXYM2lFfFDq0HIzEwNe7DuVcuUE8FNMa+hVtRXvW/WV5gXHIQ1bc2IPOUpD4tZ3JQDdT6htIIA
IZHN9ZXhDdNDjJ0g3qKAC84dFe1WdHT7k2SgrKh0xlvG4Bb+TYhZstj9/pYt4Wm/Pqy+xe9HN8OF
fnk5mf/wJbIijvoA49N9BGep2c2+UofLczN1pXxVqiRllRHFa0U+IafUMdzG6Vyk61aHzUHqEgIL
cfIcXudxRj8kIrN9D5Q5Pfz+c/7Vx6T9gWUQoD+pbb80XAzm2IOH0eHenX1uyOU2C6nkqwCC/9TQ
GfybJ5upzs83BoMuTzV7Ls1f7I2/XrHsYiuDFN3ej9Kur9yudN/AdS5/sTm09aZNKontoS6N0ihS
1O9ZAkkEi8Jj2i/kGrvS3btdUzvjzk33psFLkNoOC+fyTFxuEYRBNi+QI+G5Hfz6Sgs7OBtGinmK
0S4Au76++v1t5Bv8+rX4JvzOlNiORefvMp764feegzwkb0rH9wAaaQBIPatN5hvZLewjNCYVevYR
juOAdtlyqW/hwZRRsgtBemarYhmTrfUE6drKLJwdZefvhgt4kh4UCfCViFGsgQ9Cgo4tECuHmYzG
BwRlcbcx/bpWwFYWlqUT+km7MS2TN4MwVzDc35mXi+HHIczsvl9omEFbZmcOS/XNkFFl4yNUgAYk
idQfhfbzW1Hr4ouZt2KD8w6Fg6XnGSM2mO137dbaO3U6gQbcsX+fzNAtbcrtTN6RVwlJCNUo0E5n
4Xe6fhLQiPF9Qz73VZGNGzvy/ccwbBJOMxmI3JWyhgYgoRvDxATnq9WaY1rwuTGQMa2rsu1yolvm
Dp9m3zvqaDU6NY5RIJyzFffIv+UQnUxaX496HAS6fWLw1L0x4t0l96yrXGwJFri2MomlvPPjskC0
GTpJtAkyJoNx0rPt5jwjPp4/qI01Xs+mTDA/UhqEW190sLLgVblvGLwoE6qA1YYSkIV4kOwCbar5
Y9onj3AT2TTLgxbJEzQWiKRL1G7eszMLFAuSA1PP4eVEuxaoKm235kx/B9RqrC/cVZlOwZH2TnIz
5GH3hY6Rh0ONo+reTDO1Ce0yvlGWo3YqRHjSYPocTXP+KNogPVnI1zcBdcBn4K81Gqqm3fuhFe0Y
/dWf4M+4HwEduavGk8k7D8r0Ne6jrFvNdOU2Zs/PQ5upw+keS3dTCn9Y82Bd2h1RNU0YriDSrIK6
e3caVKQQ+GP5ZLhQy6+GKmhz51RVRVg++YTzmCEPQKFrf1P6ZWBAnQJ+uUiqoAdESwYkvhbLRfrk
pIaAcqYx15VkLotQfjSSwbP5uHmGXkA3ugx2hrkUPzPsANwj3OnKGOorM6Z3zGpvOG8kODMRwL8i
Ne3NqPgwGS2/mI46NgUOyCDs/XDhmNasFanmqYRNK9hMHRLWGGMKX76GENEYa9IzKFY4CI21aapg
M5IULNFzIqAFT8SSnTo4ZfxgJnpae85b5I7jKk5N6tWuCFiNytF9m6I5fB5pjr+3c+Ic6TSy8Dis
Q75TMlRWCUrUhjc0gGxi84/Xjbt0qtBpXlHWkS/pkQ2R67K+IiPJemrMxeGAiSg8dx0QL4yVPj6p
wgnLeCNEx38Tz0sHBdaVuLHwuqWYXNCT7AKXm6MsdupVV9j8P1QishsUVSwx2ISCc0xE+Dn06+kB
sMxCdL10I5Y1khouOEc0oK78rFFIqYP2nbx0buXCLHtq256/vXzaEg14hlTWYehC2UkmgpuSWHWp
RfICIelther8EMeDuOlnfpHBoTLUFmMYLEDh1rIy/dCnHDfsIiOFN2J6k3QENWz0Uj0S1+i+CXqy
KaZkZGQcxYf2HZP19ECYevvOYAXZXZxRfZr54L4xOYAbs5RHsmC3bcK4ec3ykup3Slv9cCkUZmj4
5CxkhfedcLQk/77iEw5R0AfZu2MXPveCkcERmB7asIRXmlA/kE8YYuszjxG/nbV82qpu2HjaWh3a
iE9kZiZFeF034dYVuXzFIcxurnPLUNvIItfRg3cTrYbaw/DVtIpPjpObCoqGERn3jaEQjV8KHPS+
4XaJ037/fvixl9JHZ1ByN4WrCSJx8ObBkQarAREOege0GNd5S3xmFnu2HT4gLUe4TUu8WbZFNBZ9
LoyEi1eXV0jQQJ92AzN+yiB2HqDF433gjO17Ebb8RjIKKO74jyF+Z7WtHJe1jfRIJBRoBfZCCwoD
JqBHj1/6hhhw/8jXqa8wXnkPeKew+xlJwafF5qkO48iOiz+buhwj/42JWQr3ntPzT8bxRoxaQEfw
Wo6xQeM/iTgDCg/i7YqxRWBvGbPxYSJg0KsO3wB/FUGIqTz1n7Kc1v62a8x0D8WRZwSRv/uWlIgP
VhO6Oo4AyyKQFzbckRRoNeEcaXgGEm4fCa3hhfOWy5djF6yz5a0v8IW+Zshfr8KYX5Vyvzk0kc2v
mlqEmeMfXu7DSAkaVmn0DANlupt07L1hq+J9NSHrbK0UO/UmdnnjlWr5JJcn0ZkIHbkCz7E8G9To
W4Ep16ambeL2LpwiIMpBvfxAWeOwNFl11BxKBXwsxRCFRpPjaLtF8kdRZAV4cFcWIMBHbWbuG0GZ
4skyAs4AKK/YmqZAPI3k4tJes5DhrVjnQ7r4aShfvVjyojdinO4u35CdiBq5hUhA+5QG4uXAO4+G
fJ2FzSvKxOaJNM7cXI0caZ9o54sn9Kj8LN1Spc1AhorvFeNl29SzyRMlCwMadJDw3WeSO86Vxcgh
6y1a933PSWa5a3TTppCOtyjmDbMjXnqPb5GnkfMm8ezY6yphsljkFa/VrDHk+/Zsg07Fwrty25jl
KM15uSwnYHVMWuUi5ueRBw2JLOYhSSPP3o5AxA86dRG8u2FfuA+TGhEHV9jTkdsr032jP8dTw/87
fK4mk2Nr0TvHvKkhBIClHQvYAh5/mgGa1TzSxCVmvYgYlKxJ8xU3aXZZ+yaLIJk6FizylCLxciRH
aw3itOSZuNyA72vRcnAfMot1YVlYVeyz41yeXXSxbGvE76nD5Kf6M6P46P7yfDo4D/YZjYD9UDVO
fu33AY9IYPbq4Lj5cEpiDSDu+wOBwyz4Jn2MOutSDepgZDCviwUUSVtXPF2eCo98whkUQiRuPIfJ
t2gqcZO5S7chbw1YSB66hQolI4PetZ5zY+03Fk0IBWBnXqXLFzLGkqcPQXWxVg4Tk72mEFIbzp7i
BhqPOvDIiSfmSvW4WfLmg7UfNewwvrX4eSQPTZ/VrPaknN4ys5zvOanzUJvQtvp1N7JoX1ZAJ+/y
Egydz81GW79s3yAb4eLiAKMZxAYEUyK2NaD1oWNRIDBwiHaNEYQsV8gYoKv3Ha+Z3WiuC29heii1
o7yV5Kj2HE6aws9FHcm4c0ATO1pOZ2yQQAEJU9RC8+MggnQ6dORVJbdiAdUeK5bRG0zYfAo36LgC
KAuedlNEs3rq3J4iJDby8NlcAJoVcFK+rx+OUKYs/7EPpvLWst0viREZ6xyfwcElxGHlK1b2MY+z
bzEO3pVvQeW1IVMQDl3bvMAT2yNMQ3YknWIS6Wh5hlQo2nvOM819TiU/aO3CPNmTr2PvzCrQwypu
6g7D0US+tpTZte20QqzZNcsjJ/vpUKHGJFdGygrnNMPfcCqoFzxrYjGkyAS331p4eqep7cxTsyz+
J1x5NCJpzFNT9U7NCaYAVmnUFl0Yumz9uimi0XiMM7TRwOwlf21CwU2y3Xm6owM4YoEfyblRy+Lf
DNQ45VLSNUkwPeRxR4WHinTdLxK8y0E5L1hlRzvkVQ2ThlGqqfh40ezTbMJ0PW7Q3vFJp8tmEiWs
26jV6hwGBtE06IslmbrLHi4wFD5HQcQTdDkYxmZcyVPBKJQlr2NNq73Jj67op6kD9IXwnIaxcxxl
KG7iyQ2fhdG179YMaQUPqHPkDMbvukSETzvU/TytZcxqNeMCflpCcdaXdTPMchbHkA1ze1EWWsVS
b8ooDM6lwvjI1Ir21Tg58jXHgg2wjXVPIbC76QoenjTCBmXULgk1y8o8z7g915ztkoOFZvirM3hm
i12+543rFlqwmzfh2fheYTT0SAx25hJjjnMk9tL0jxzYpu7Qcr7B3tqrPdOlfgfnBkoBcigGzfks
niBx0LJzQ1Yl+jzcEj8z2Dbwe3OSKD02Fm/Q3lNCxxpzN1ImgqB5H+Z4WQ4uJbNrlt+82AIth0Hd
3DFR9oOtpztrx5WTJzi904cp8eZzgl3pA3bkfNPyhrA6c9qZd2yIi+nHK03oWY407tQlsoBymvgC
WxEYZsWu8aWXtvuehf38FYPaABhmaim3xwKxOeSxKyFb8yyWLIRiSUVYsEaK0fASltA0VdZsm5rJ
omtP6Q1Z1sEmzrz0hVjk+JGYM5TNfQkvOF8iGHTg6pvQltGHBDbel7rR/JPgopDWgPuL5Ib5kuJQ
mPEoFrM4+AsVDt53Xdd/Ifd/B7lnsECD5f+WJL58bbv/95yqOP2Fgml//5N/CBP9/2HvTJrj1rE2
/Vc6es8KkiBActGLLyelRkuyJMveMGzL5jyP4K/vB5Jv9HU6Wo6v1x1RdSt0pUomQRA4OOc9z4uO
UClFfv9Vqyz40H8omPh8SthaVD1eay0ueap/Kj34iRr9uh/4SBopTpDv/Ad27/8HVaIysiE8QFwS
Ev+dSo8Kfk+God0SBqjpGRg/wBbxmkX8V9Yo1t5coE5IzvvSHy/roCKUqWi4vhSadvLCGwh8Q3AQ
98Knea+MIbWCZtrhBj4f86QDlBBFo3/ohrD7SC6BFkEcwZ5SaOTASGjBEOkYGvstjBbhCA4Ap/NE
nlNO8bvDmI0R8FvLm+kVCGQhN14uIR2FVMhlUy4EvxzsgxyKVaehmMRlED86VR9yipFdtA1V9gyX
8Mnpi4gee2zGH9dhIlU7F/qQTpa9G7xsvIvn2rmgVAcAGFdFmBaRaRvCNg2sIKDvK/4vToNUzp/O
wIbdpVGT9bsEn95jJ1r8KWZdgW8Q9qe166bLDHrFA0IVcdBdn9yCp1YtlAFz5wUdfXuqKekuJfty
UL6cMKKZdfkxTgBFuGKBTdnza99unUv2p8ca/K/BQU/XgaeRBxbD1mpBMMb4Z4JWTL3hY95k/i2E
EXEXecKmh51uGOdQ69FQBQJr3cH7Djd4/4CtZ1mneactaGxnCEU/eFuvDnFptGD6RougRStvjqQl
yQaASXTG5APdiwB3XY3fzM5HabP15EzzdBGvHuoPohoEm/SIBmodNlE5HAGkD49ejyJh06Srs7cm
t0N5oqE5dX0leR5yvFoD9zhk9uc0c/HI5l72yBqeogqidDh3jzrX3jbUdvUFiKq+cJLG35Q6SFCA
YQ3oDBICYRzf914lIIf7dXGNP3x7U1TYdTPKZeJvmrJWqLZ6BXoE/zvIBdPnqIvcO93W2V7GarnS
a/NjcLGwQbCyqn3UpqyZc9ZfLOwrXabEVgTOcoWmjnyGo6CiVlZ054jhGU8B+rsHPz9PVBfFl/MA
Q/xu4cjSfsXyoP9iz+34E5oDhZiykZdGy/sxV8aXW1bjlez7Vm2HqWTI5qbsrkfX/sJuO95YjQsL
aLZ/eFWJeG2u+y08hhYDOMxbilTYH5C0O/2u7HTwOSA1+LBaY236Z4u9alHSwTmCjXO0vVECzlB1
VcBrnucvCQR1e+dojmb73mp7ZGBZB3CWp7yXPuYBHD8n+26q12Kb24l91bRkkreLo0FCNO7tLJ3P
ax9+trsRdRBpx86nEY7GzZRsjYdkpzuj5dk9s2NXfUKd9BBHzQ+b44GmTbwAeU0ViYiSuOoD+DiS
VmGQwppULjRI4dzzCdhVAWLADiO9RCc4ny/ApombQYmx6cX97F73YQ9AK4iWLkYF0nwuU6tBY4GH
Hl+pP2TWGN1OI3ynrs2baz0BDsCMazmMdngGcD45z2lhau/cFVj/cYycMtwGo84uYWRmGID3Dfq6
xa7ldS9FtPcFjdmceJ192wx0b/n0yTqNCj7hFavlZlgvK9sHZjn0yVmONyXaD9c6yIjwNrT1fKi8
jNQXVNjnRQq9K7N2vgxSn6weGDxTAiXYATSwybtM3pGUhjyiaKMGP1tugwkpVoZD6kWW0y9VjyMm
I9iRbienjK/nSc6MQLauVD9seS6HoLteQCE+zfEuGYvLES0Tpkt4mW/SuCZQtkR5yJpLpZdn0MVq
VxNAny9rtO4lf3VZSLu+dgrRUm7yrKXDVKF1SY2PVNrOc/J9rFRdeyfoDXxA6gsmXxGZJBLox1Y3
q8YpATzMNizyHLxeSE/j4uMw6zkImLvpCwLCjGh/TBYAemF3IJv3iq27KdZY/ySLQhMpCfhDImPg
wBDDxrMl6r+D3GqNKShNHYnCOLdGLHVOE1xBCstY/BbjFzYW0PVDMR2rtZ15S4EqrHSYzjNayzId
vrsVu83e9/z+CofV8DDFzseY0shRWKDOyIw2ePIG2Vnh41SPCvXYQy/YAKYOAAxjTeuQzD26uMif
2xoVUhRi2apmb9mbAvClGhBSsWMHh76hV2z0nfByqfyURF1xHylocX4f+2cE62BKgMP9HMk9GbpP
4G0I6bzt7EwFaXO3Jd3jlJwJYyBZtrGNwNDZqhfXwO88fZ00MeGgjVdHXjTssmse7qSbOheIqqPD
PLaXEFvaPbyi/kXWHRjAspkpDxTNFbkKIvTRS867NfwWhEN5HsuObCkM5TGfv9F4NO5tMmZ7CA9Y
kXbJedD18ZHuHLGjlfhmQk2M/FTciNIFOzJO8o7e0fLQWf1NrLP70e6tuznJbhfG9SJasBrp7OIG
LtB6WFQesjWmsURwNvXqIFcs5TwYWNVGTiPgZTIcj15OPm4eGdf7FhKtuiCxSMJN93Zc7112zm5D
3w0IEnI6GhKt94qlBcex2vskCjkM0xEfWs/zK8w29UmAmy5XF9bmK+92yZ0CZzp/cBxDBsFFNq/9
DBruSijTY+FAOYN0FypeR2xcvGzpgHe68ocGZiY39ri2H9zatZJdk3XrJwFx61NZ28uFTzPn5dhW
/VmrLQw3ptJfYOTTPUy5J59Z+ouKMZiSAZNee6XOxYoZ5Jb6qmHvcLYYswt6MEaxobUIrMI6phel
QR9CPd/7HM0PGrjMS+uO1llPr+Ftr4P2MAetg/aTFthNWbG85uS8MKrQSBvg9MdPno4gTWamT7oh
aYIZtaCtvKM1cmev9CvO9QiRhd0NBVpNO8Nl14zQTwa3o4uMMtqIQpCdyz4AMu5I5ugEb5XeB/+x
5hy0de9gMrQG/TRCWNDjZZHkFmLtVhH4RZAgKBV44QdHWmrY1sPapodcknGuAxzB6UYdgSLFrQ13
ENLwDnxxdhckXXtP8ngmkFQ63dbYTwJVizjBorI4rk6yTCAIl8ne2Lrze5ISevhU4KC5i/rQuSqz
oDSEkUU/ryL1DmCvzgRMOABXOCBRFapmqn/k7kBpA96LUzS5YLB6AACLVd542hxiiYAAFZUYT53D
Erc/YSNtWn6hUsOchlN3AIlZAVvJB3sLmWd4ZvFe94JBuqxD5xsd0KClfI6YG55oBMEmNxCGsMuh
ywxjpmGPSnc7ACZvtp5Kyg9V2wdoIfMEMp9Mrhs5N4cQ3tLVPPryXCVBA2tNBPKuL7oxx7ulKs48
Y/ES8tAuYJO2066oPP2yREHyJSTmfnS18i8jD3sT4yLjX/U2odkuip04vC5tKbau9p8HsPafsJOk
khhLDxcPdJPuIu3zjhJqt+2zTH0WjUcpuAdZS5eIzzpQuOF1gZL6h4tlGlnB1PnKeppepLPlkELw
1POEFZbGoqn0o4PVpgmacRtYYIzmkF6WQdyDzxd7qeZqU1O/3VNcC8/CBSG1hBxCTmWabxAjzvc9
cAnAtvOype0Y/5i8Sb7qdsac0q1r7+CkNTKzxmm6fetOA1x1WIgiGtq9pRJ1cCfbf0G4tFwhSVpv
gnZtPjYzmpEt63kG1dMBPVjZxXPs2EWMdDMLL2r4IhepX9gXdhOhc2K+XtptrPAvHubtbDdYCpI4
3lurISz5XrPXwOKJ/W21lzJCJu4PSc7SXFaHWTXyLCus6nyxicWbsJgf6g7Ot2V3+6FpIeLHVKuz
rJxuMt93L1kkph0vIC+LD7Smxwf9WpgexsRq8aIyTvIaeEC9zSfd4rvU8653XnbZ0AW+L0qwxHE4
FN+TXMn1iLfyTAP6qFAg1/OLAoFLpaUIl+vJdRdxmDuvflOR/P/z/1/O/7S2IkT5vx///6ug5vqb
+8Xb/+Mfbacb/oe8I5EsRj/YAhv11Nux3/Hd/9DsQxOzy+H/9fz+z6nfd/6DSoQ/R9shUToZQeCv
U7/kVxKBZEB6D0UPfUn/nVO/ONF28XXIhxOgKXyzPZsUwO/6Jg6LuiwxB/+R2GuT/UTkGQmbTn3X
aofdMGSufkI+lA6HXouiJN+tpfy+REVTXYGcJno8NBYLBJtTgGkY0X5k8P5Bga3NY2fjFqvZ+hu1
qg3LfDxZECSn1pu2ohg1nFcqF737gS7CxudQb8OFeERnSD2uoKSB4MrDHdylS2C0ZXCG813aSqKM
TIbdFgYgbQ2HasoMNhT6EcLtv2jNnN9blqAk2sRkIIT4L53M7unoAIlzSFGu8kfTzxNnxTL2E5pJ
Ok+I/DqMZcglFyetyp+t6lL94BnpZLd1k7HjfipnjpfHf82t2zeF4f+AiHRbp9XQ/6//6f7xlYgH
8JzzaLQjHxSeZmn8DPF23Xfxi8OJIL8GehznF6s3tmgTEkulMx3JfkqBnQp1E4yc/hY0JdB1mjr/
WsNbpA3AHzFKvijsCaf5/RrFK/y7YuFR7Ae4tutTQtOURehLgVrdrGsO8nZfhl6P3xL4jhGu6vs3
9Xs/Hx25DLL0KGTZNMfilH2i6YuSfEGBW1Q/7BkFxkdZpVZ9j+tIvd6+f6ET1SYXIqJCNq2k0U5y
vd9nO8SpNlzVEr3Qnes6Yt9QRPNwq7Z5wxfhZ96Hua+lSGBHysIato0T+9N9nsrqby2TvyfbzC0j
AXeN7izAuw0Pm9+/Cd712g6XTL1MkJDVDZ0X2UAgV1rswhfUQUEI/ncHWQpyfg4nObKJjMLJvVtO
bJE/8cX3YqQNCsKIbnC1pDlijfT8l2udKPm4OxYuD9ceJjwtyCZp+W/VJOijIm9S6b4sTkzq6odL
MiOBftaMzDtyJ2aICwxKgBu8/4D/mEmYntN7zH9gWrPoGmXcv3KYqA76jppH/30hOINWQkoimO7x
yUkZ3fcv5fz5CNHskxsmdcuMCk/Fg1ldO3TauOULh9DEt4+Rzv2fhTuwRmH9DWSo+bCEa2SXV3WK
p5a9l1OSr09Z7zeN2JQFCyLFJOim4R2hmC/oyZqMm1yOaizQnMs8r/ybzv2PB0MLuwwROfF0bOcP
MAXcBKDqrl19R7jY8S3QuefZz8nReI7UdakAx0Rg7Ifob4P154OhjxrYB+gvo3Q/XbYiy/RId9L6
RmjluJTSfJmO/dYPmqSztw7ex31BksnL/a9obFGZQMDpuhBbb2Sh00NarjMsFmp06/ANe9QsPAhq
X/pSUkxFEPH+oz3Nhb+6QBHCm9cERvWfwlAZz01Xjl39DfNwshgbOD3DetuDe2NSrdqO9XQW9k2v
biwRpbxNfeV5bAaVghUKYRIXZ/2dCVhmPxXcQj4BQUHOQWxyPKLTtwWYJkdWF7nQaffcx2EYvZ4s
c2Yq2d+ep1N1mE0Nu0o4EAbpKIzMEm3BduKCrl6K4C5KmmH5vGoTQmygDAJY3nGwFSzyCFJVmx1c
r5W8320yp8stYMqs/KFmCB/OhpNTv97y+ofyuaLQuz510I/4joieQ7wtHewKn6EM4S+0H7G/WZ9W
mq+mh6lr1XTfZ/ybGSv1jBVkk1Bm55m5CW0huMGC7sn1NhONxYsegc7lZmq8IkApItbEDmiDTarL
XypQI/xJSstfqbD0W5LhbgCtxmamW4h1w7YnBo7pj4xDLm3Bi+PPV2hSXA12R6NuqMym7ec2SOV0
jLypTa8Lj9rz2ezQ+niZtJYeL8ZlxM19uwSRWflwP3T0ZTABGOUQGw1mz2yDyOVta4J2IJ9QgwKG
VvfrBmQGQWne4GNNmWFnA3JjQKVdMf36JTaLWFH6tlXu2z5S/A/lPF1ylG7IvP7zGW2Dqmov6BRN
ky1Troa+RrucZAxGkYLePC4NfooXWtTcU/w2qriiIkymyM/B3aiXOHxcVBwSrWLrJKG5orB8ojZN
mxvD0mi/5fZY6M10qcOBXUvkNJRhMoZraHmP30hN+g2gqZkuDc6ivFNTFZK1wtIXURmd4YvNB9IG
4ET+YYiHPBAXlrek2EiWCxYb2HdPFM7xKURPHX0MClsxJhj5Ing7B4U/UbWNV8QBwS5zFsHvNA3Y
5iayEI3qdSuiqYoxDzNuR6gMJlaBfbei1wIa7UZm/lJq8fgpDkQrpouwnzw+pda1x6uAsiDgJyse
0Jeg160HvhIIfnOheczMd/HCBJ/LrcIwSn8nj4J/yU6sChOxSQWCr5eVaWDitgibsPSmR/wvn9PR
44dtKLTP18o87OqLbTvRS/tzxK6M4VzBZvFJBSGgd8wG8ID+AYypmaImtJ4emqDin60DORaQZoZA
6obQkSr83ptT3nPd6dUsHgmSyK9ZS2KHVxpCBh/a0e/Ak5A9cSOil8YR04OP4QyjAHSv6fVxWuw+
K6+nwnP4wLbrEVVtQbSNZlaDV+yGXZOTQJPHJYAij9zbfggTmYbTjpKfb1ampMA/8aBsUtek5Rpx
GHIdexTGkhUtWTzZzXortV6Y/kGPtwU4YcjeuiJQmGvA01JOpq3ZHlCLbFWUifRD7aBYwsYtG80T
rlKaX52Dy7sMYCftbXpvNij7qBtul4JG4vkyj3qM/eB49Tyb1sPrWH6tyDNxM1WU6bj+SON+5NE+
Dm2bJKiyUyp4exZilpv9IOJMoz9ocCOAj0fcTroIHe+QHCORYUqHsiJnmVXf15lSYmIWW809hxm0
JUp+XbIkCaDgGs9jH7BQ2JvJgz2BmYnwANvmkOvIzEt7XHrmUCTSNo8vIdGt/I4sxNih2JeCpbJv
ERsjHcl5HiQ+UQ2N7U0/K5clNwOjzVOqUOezF9S6xJNtS9OKWQVHBp+Za6fg5aeDTQabv+QI0/K7
oYvMupTbU7ncoTIyEWHijTHLU+MtivEbEovVYWIUeRccd+iZUFPbCWScPP1Wy8sAEaB3DIp+5Ytj
yjxyac9B0tIcWC7Zjibd+OzyZYRso98HXmE22WEYW6bjolCuILUKOs36QBnO8j4sZOJQqLBESe/Y
tHQCJXsk+oj88bcxIZah6unvsA04jfw6h7Dqm8GZ61bUtKB3rKq0lCTZLKxzU80A/hzgBbRro7mK
9p5NGu0j2ixuHrRwwWpvWu/4xn4GQXA6IEn3ebEzIE1MnoAyMiP4a1oDKjC/Q0wtmLgryDa+uapR
s4PLtAI2LQf3WsZY+F3YzaQ9i9jm/bRIDg5bjJ6kD2ozQXp949KER7I2zLsBk73V0eoLotWi+2iX
S/EQum4IGrPr2rS9UFUDw0XV09h8h1TVWqjoSnCn0KWppdHwnLZfUtbc9ZD7VV28eFmxdlhNAy39
OsP4mD+sIRy8DcholGzoSOaGjDs6OcToLQwjVDHzLIPppmvheGGPQrbYuULzCUI9CobJwQAGh28W
+YXEFzWXaiLBDrMyJzsHbKKbNWpIX5PN2zSdpYfPoeuM3kdVoICPKTjhNm2q1K7GwK9BXO5EzNMo
HjDtYScrtv5azCsF5bRY7e4Q0cRsuug0PE815NeI/Z3mMIV+LHaSAG19QG6Fl0pKWzskZY1L90Z4
g+tsIQGEgBMUxbNwh0jL+GKRDOu2sSziI1K8YdfW9rxeRuTq7DNndhL3EDWUBGll9ouV7FgkpHXb
5HXpPZIKBUF+ZsMra9p9SGp+eViGBUcTqx8q696zvH59GtAbFRvZKdU9km2MqRMWA3Wt5gyIKxJ1
eDzolXfgwor8LEoHBFQrjEo8eMK8Fm4Ct3ntMU1ySDdXLwkctmnZAfzU7Y8wk0B1kEbjTb9xRS8H
erqjqpU43ea2LNRZRAOnukHKb+X52aQawtrkR4IR+oD/RI2Awa13jsRLQ+2VGATG3WRjyRbe/oq+
bY2AwblHU1sjt5gx7mBbakpBcfkRxGTTeLsmmrsIrbYNsCw/kv6VRGMRhejm0AGVYP4jB8qIoFAq
TWZbCVlIeLnbwISPHRs4r0PiKbPCgWQyESb9gxE20JkuZmQd3FgzB5drG1uEpDJp8TO5lkmZscvQ
xRK765n2fT7zMMraRH8IlszJwc8cWvyRTE1lEZ6NbZmqZ1n1pjffaVAuhWexNZBraMZWskxSHCey
N2WSxj3zXCr1z7NN7GYhCJgb1rIsSM2mEVlzBD1UlGih9pNTqVUcQ88tCIkql3O2dV6Opc2NEpcg
4MZtgaI5CyK5bPZo2kM9QhN6tgYGqKl8s3MGpJn5pl2c+Fx79LGWRmjpSTp9tjUdYHyYndUR71JP
lY3v34eZWSdzzy/4E+xgQ75RFTW9030Nu9DEq2E0sdq4w9ipbzNo2xodY+ZXV3FNjcU5DA1cUnFR
Nb4JWRLKc4wRUhQ1OD9psabzbgeuZhpplXUq8gZo6nFzow/JRvNaXrOGaxMivaZ7VF+aXerXDoZj
JOOY17bJWFBQN9/eEZHFQDYxxtb1mU4xpPhZ0B9L4Bqwr/ANxt7CuOX4z0isLa/QZmzESkRKIyuf
WJeDQviTO5UO0MCjlGHIUps44F6WSySfacgj9/T2GNkwHeeJ4984PARthIb5ILLK4RmN9InAhq3A
7mFWg+zCjsLPU+7LLD8mjYrL+dwjHJ0eVuRT3JWzNib51HXjlCbnjY1UxGGjREk7o47V5iAfKJL2
zyX5OmfZprPd+QO1RpcoBVtvE81PNbAgeYR93U/BLcQNt06vVISSoTtilGDeAyFgn9APRlVteih6
z7wi1OFNwgtxHn8QTXi6fs2cgqNx2jpmgoloTFv3rHV9aDC7+G13TaYpZtOEh02guhWCisqDEp2J
Nwdl5mNUZBmRtc0IZD9RO1X8wL83f01U0q23cxH4bJcOHi3sYUkCN56EqhpjE8yLxnzbt9cjHyTP
pRjnmofa9Sx85ZVYBPyiKZhBYR3pmc193uqWuVBQGiImyA5e55m5W1RuWF2XsxOj8okLalIwiAda
fwhqqbPybEdrKrlWtXbcgt1MqUlWOCa0xgGWI1/sh2n3derGFIlPn48NliGcLT1x5c3OkFd44LjM
M2ST5hCYNZITm+3g3sdr5FG9veXgyXMetFz1paAzSV8qP9TLdLa4os2/TomzMCjRW+TTx/ZErNHX
Qcfdpgt2e3r/60QcrFVIYLDEMbSfPY44gp9izizdnvYwa/kuphG/PduabHtLb1PCcWRKuri3joFq
xPiAmYEYLZg9DuNvoTwwMTvIMqIwlNfmkI9+wQTycUMl8SHqo5inNpQkdOvdgtYqpDaIjx0xSijr
9YlRNyvu6rScec9bv6nm3pwfmE5KcnlSe9Fqlkp055M6Nr5chgTlwcLUPzqBk3BUyfHI+v726lVT
YUKrwioRsNKYVRc43Q7T1JuJUc0mf2RFQpsp6dvBXH2wvQX2JwOymhO3DK2BgaQaZl5xTstxc61U
7pl20zmLzyLgPOMdcuO1Pw/GxSmOQe9ypmBjw3kr5hA4wOk/AISq+ZjQGzrWqqytTCRKyY1VfDu/
nRrpFwDqct4igGKRIuAf1bYnc+UWe3DK5hT4drAoIjjf5ADWZdZ4FrVUf6nyBysnXm8KMiY6hySb
2T8nVcUjTRGk8dVHWqLjcg+KMxoGEFSQ76/9huQIfwhZfb3Vbm4WrIHHaAHuzvs0rTZg0PqVykAi
qvyrqHEMCvf6beUIl94EuqUDRyz/S47rNB9IUosGefgNFHR8sAonCdZgqWlCoQz4bYkGc840rkqJ
3FkeMjxgh2PH/f7lkqdZNXNJjqe0MHuOGxA4/Z7u1E1VBfaghm9SzaZ68zY10AKazO77ObE/L4U4
lBgXJZxL8vwUKenSswrcSNTfUi8y6xN6LUH748Jizdr1/rVes4H/oisgQA1JUwvUEJ5Qf1alehsd
51zk4tsiSlphL8ekdJmJcvASXsOkKx32wlXVLBojPWE9SZSpaMFFwgDi3E0WwlQ2Qo68Zu15W5l/
1T6qLjZHBGxde/YEjGJmfnr/6/8xVIK0MIGtoVHgW3uK81s61JHx7MuvQ4pJHrIAuCGsw2yuHKHe
v9Qfcw7NLqA0miRD8qrBab6bMCp18Q1pvoYJGAxNDppW4idn9c0roqJ4/uuUOy2hODwYYJKu5JoA
U19Zhv/KsHdtL4KY/P1XQMBmjRroZ1xvx5SV/T52EUbqXRQS7xNMaH7+gUmf3X1gtSvl+fv3fjrM
VE0lxA9TVeV1A4Lx++RHfbpMcxiLL+QkODrSlUCWKqh8c5x//0qno+xKKvwUYm3YsVSQTpPXOCO2
gXAy5wuaQz+/HprCHM3TjJPaEaGsiRrfv+AJ08Q3QBHSzhR5JRU+0ke/39qAbT2Lie6+dBV1omTf
icgscyyKmucadW1Be1CS0okRblEx0H21f/8LGL/nfyMjTKhFp6INrRHlObd+urJgclY4jV99oTte
x9WeWtaKNqWtkjA7ewtbpi4xoTF8IrN+/0qKW3IwKa9SAYVPzue3wSkzaVI8pP41b3GN+JzTwor/
MVtCn8809e4CMVjBvEmdfGC19mdpNkskEvVU75LI5sWnh5AaerYb/JHkkTN3C7anU06Kbh8QzLvD
eUppGUVYnVsmtuonbBI17XU0HpNGTluznasmJbaBDmi2+Aa2BF/Lf0vQ94T2rJp57pqgKQvoo2B7
dR0TLEdZiVPrxka2wvgHcdaRmXSnhRYsbFRz0rLvD/8fE84H3GAryKOhS7vA6dQeOVkkAPz15zpp
BTFr3AzmCBSug4kAfqWs37+keVv+veSapTZ8rdEEaAH8UwQRhTIkhn0wfw5jZXKMYxqq/Br7CTe3
buze5hugMsc5tDksDtbZJGELiAh/KxSd3rkQyrNZOcHW8o/gtfz9r+WlgsM38yyTzzlCvPIiLbuh
fHTz2e2u3H74C//jdJILgjOD0fEUvot0PpxMcgXXO02avv8ytXSvPcnMN9MiyxoTWb0/vO7JK82n
w+pB+6x8Km/A4U+igxjHwgIbPfexopct2EWkLweMpUijctJNs5ndYUPBu+R/fBI2zMvFNAhyWJN0
VoKrJEi/5Mhj6vfNLAriUGf1TKCexpxQgCnyViS4mZu01mKZNEAw0OmZnE+BMmnivKQ68jBZjuDm
rFyyF8WxZSpFzgS5g1OVAzWpPcdiJNXFocL317t+fxBOxpsxCFlXbN5TEN1/VkyljIewVDRfjWVm
duaoplSBUeVcc3J+/1Kmm+bf89k8UxYv+mUgmJHXP53PONiQU3W86CHw6tdrjZLUaQ7A3WxNLPUs
QW+19wKRDqOAL6jJkv76qZvwd0s5INgMrvR8k8/kLNiw0rklWI353Mqz0Vqvel5VMI1pU+bzGWAC
Dkx7rOg4Hqc0jXMs+VX4o1pkikgW7fq8O2tg059ymGqUooLm5IyroHEnHPbfUhOTQwYUyxGZmCeZ
OUQt88afWPjr3dClJrH8q4TGG8nczah5sO9F6OP4QO3gI1P/Zb8Nfn98vu8DbHFtMGVAzHFKsE+m
cMsdTAHKue/FJPznrMM95OBSHj2qPGg8cvzJcIi9JbzUOHpGu8aLqmPp5sUTmGZasKtgrCiawukM
LQ1FE4Ji+xhxfu1vaZ2bkm0STO4RU+O7klLb96nxejxyO7q0t9Ry1IdJRvVlQtfbNTtSYszhE4ir
Vp+JTyt15OkioodE0uUe2h78E5k/Was1cDgoFuTrfdjdeuxK0DboCr/2dTfthka3e2rixVPSFx69
mC5VgqwZSOfV+UwJb3CKL6gm5KVeXlt019Z2dqLp/AeX/flrk2Dfi95bJaQw4r4/w0CsegACMj6l
QiTooGzLq/CNkbRXjiFQA6vpPiqv7wmLovGYLWN2oEygmy1iILVslzlMrc3oldNFUWFVPYcTCZsk
yz6NAVL8TRCN+W6Yu/phxYBrR/hpJWT7LG9rK/vOG7T9zdVD/8WBCfyYjHLcJosqL3O/T/fYAKV/
IQ39vlgzISgrs5hJQgXPJVA4mRA16R+/xf3whedFH78bVfkeJCg4c9XZ6vH9N/r3F/rtYgC4EGS5
ITHcaUQSrR6hXRdWL8r2SzRCi/3gVORXN2WZX0+eMMZNcV3eUSLEpOj9a/8x819vE60OJRsW8VMd
2Ch7SPa0g7y0WEmDfSoaRNilwBnoL9vE6yf9n2349S5pd0V4AAmRDfn0ELngS+1OaGVeHECwE/EH
28Wm5sCT7kDZ+PeVW0b3aR9ZDXYeMmx2YsLH9gzLCwVdb0D2hVhPfehUF15UVus/st/2xEljMWA9
QvDiDlUJtGFwvDtwVtXPEs3zVUV69m5ytfspzDinbpzasZttnMcfREmrNfTmUpG9yanFgXknsdaF
+gWfvYFSwtgdnFjaX+1loP2Y5/eXWOhEhMeQmDCAMIhxEezRpyGBY/n94gV6ffFGM/hJKpIzUWfF
cVmXrxU+Rp+FFS670Y0perT06h49uMTV7v0pIM1k/u3JQNM0pzrEgAjHoETy+39FJk4elZQPEv8l
HikckE7D/3cJ6HPZ9VRJht3k0abolwPoB9qVSqo9dXmsyVtdA2eahk3hx9aH1Ym9o1hpI6RrMfxC
5wpUqC63rlOUxlda6LNKlOKBHGjxobZ4aJhJtYversNC2QWz3WjrN6F/T9g44a/lpT+1ytIb4dOs
nZMpPtIG1HzAb7EYYBb04zfsRsdHW7r5nVUFbBBqceaDcIcZZ7YujR/mIkT+nrSQVyCjYzs2DTEl
AGg7GYUQ9sSPnrSCqzTR3ieHrHa0oeiAbeH7g/u7LIlHzNh6ZBd8Nil0sqeUvZGUMM/dj4BpePLG
AuD1hOxZ0/+MN9ONM5uGzfeveAI1fL0ksQFHHMel+x252snjtN2iK9k6f2RN5l2QNqMvKBq1dUmi
Ev9Mm3dpJyCBvTTCLp4wpxyu0jS076wpFIf3v4v6c2oRarJ8vtqPKOdUDNjNpeyDuKp+xAsFBs7t
dfSl7tZk2uFdDinLdnMyHGVtAEr0Yukd/XTymCCH3ZEnCUOoQBZ0za5W/nNKk5RJ/ZJCr6w+ucZM
tj8CP19u1JjEtAT5sbeh2d2dNz2YpFfPnpJWPyeotwEkhObMYlgOWT5Y16FyjKnP7FtXqk/0rV5m
trMM1sMhntm9aeBI86uSMi8RpSjpUy3aokJSQi/nfqLo+SQnjqbEIv3HARg8XXaF6OBaIJdhJlIu
2iqyfrciTCtKrijqaGpdqCsNMN5jmjj85nqmp4ruwLRR6GoDt3YAuvhzd2bT4P8JTHP6PAKZ/+ml
bkqqB4Tc3xJff64/dI1B+iR2d5SxhznZ5YRLJRQ8fP6D7mzb34RzmH1D5aGpGvLIOFP5L2tvPOwr
65ueMvoetJqa8v9hwgZGgszWh38TuYHfJyxKqb7sV7/4EZVKj7vXB6LWMSlokFMD/mdT+IBR7HjQ
Kon2TRgtn5OgmxrmCVCF92fsSYLu9e3BdpPcMksHWstTxS69p/NUw3D5Efu2+tgqp78H2GftfBK7
l+yL481YtMNFQ3frOW4wzvVQ+WxkfjEstykgPgTJ1TxhXjuKnyjnW7kJ4Oh8/Mu3/CNk8BV6V8kr
jmaaQ+XJkAE11GXYeuMPst5t/EhkIWmzdT29GeEh3bhqyqkp/W/2zq25TWXbwn8ltd9RcRVwqs5+
0MW32E7i3J9Usq0IBBIIkLj8+vO1QI7AdrJ2Og/UrsNaD6nYadGt2bNnzznGmGk1dCZOYkU/PDQq
ArS+9Tg/N+wo/WK54fJatfPgs56YOyoknAKobSQhy71c2WN6YaMqd3jr/+dZfCrjxf/+a/64ps2G
n3JJechOW7tRSBKXtNeJFhfzfO77L/yTI9PCMgcOKToQ0jVnQj8yLRTaPQ1IELNruOxb/Ao0iEZg
QdcHxBYcBcA9TbrLOSQ8G6qF5gwgAIAoBqdtk193/zMp7bY1il5MDnBSAYJFZZrjTkTTJwEEKY+w
WlE9/5imcYzCZbVOSyBKvOe4ChHAi03UIj0/TB5iG709D7rdne5uCQlM5H3pKexY4zAtaAlPp4V8
ghr+OHOVWNCq4u/ksBhnqCx1el/uI//9KgH3P1JiFMYirwjOdoRX0xjg7LWuEKx77gbVfxJk55Fe
BnfVilYx7hLKnacpu4XoWgfWy6QhgVIg2l9sQj9E3SrL50DHyjkgOfo8Lz2WbYwkPepFSZBUZzCr
UDQplfh+p3urOUnw8r0SoAGNnF35vUxgnbkxd4axUVbZYp8stZEeo5i3JJ3+YekNP6Ai4yMoGab6
551RVMFvYrjDHeFnDHf4CoZDlDRU0NpIUDiCDXPyFaxJmKyUWTr8WCWGewmWg1YseoEYEzA8NrKh
bzN75Otr9z1Hj369gQbjj+KhE1ljH1jWeeVxsHEtii7dare/qej7caujQvTIOah8BQeS0qePk9fy
V6ubnZUhKul4WfglDOmQvfSSGOEwI3rnOMlnlBCtCyvOr+1lrn/SPf0cAvTjajvc3p9skvf17E4Z
I24n84SsiMiRU71xVBWt+O7BEZMeWc5UWoGb0Xr2XRPf/hLs+jcKCvR8IDsPJstILslwZlMohTQ5
XwPTOEuNVXUDbla9jwONZXCtvHi3pAJ3lUeG9XFW8qctLnUBQEZ7u1T0/J23G4JSWm6L95Yz+0Iq
QD93fT/8QslyDwEyVC/8TU5PaiVRzoO9MZyUUZJNK5X2MaCR1f1btTIeN8PddZ7o2gU8IOuihKOc
IegBVagog2lh0UFDjV3vzPK/h7FL+dCM8ge6LdIqNKPLdwyu9BLgE00UMxTnZigsI8y1OwPkW9yx
KYNbe4/CaIjK5kVgPNL5d5UQYyfDdIIiGfg5k25VNFcsdhPfp64Ef9g9p5UqFyef/l72Bh04Kq0I
fZDgXt2sPWN7DTxCp3nLJl444XYN7ydPEBKzLDT7aEmoUYhM0wu3iP23pKDVm5mQnXM22v4GuSQm
pxs7pN22XrWiS6u3cseVudTvYCwU71KYzNcGwLQzkknVBahG9qYSVMjx5+lX00u39y63tGuTCv9Y
XRbFbxKkVttnkeJxyJ+JfKVGQwEu3kZ7w+jL/Wy23NvKnQfJ80PmksFRqM19IRIEqGvTaodkPraT
RNVDrjvVOM1S6KxmXnqPKxpY3sZDfXa1zdTtV3trxhN0EdXzrRN/Q/c2mMBfXH9ebxkl2KPjNlrt
6Vge8t1fR7ByR2q2rKaptSymiJDqd4WaBOaIxI07LndKeYNwLvAw4H1nIHd04VCj4Cqx4kybWpmi
T311RxOoVbEvbpMgqj4czDZebSnd+8PyJtla2rUWRzOUmxz1m6OsU26/WvoVMfftrZ/6yCitY4+4
2jA2/j0Npc+3UaIgjFm4O6oRu93w3ISgb08Dx3PeOSrY6+mvt26H7CWWny4ODmHWEI15Eshia5/4
q3yrpcqySmZ3cLaHyiTTACuWyVb5uKpcZqCtdKC421T5tCp9InWriN34BvyPV5w7JMpKUHgFK6OH
29mVE+zjebAfJiVdePJ4CbkpmX1PTBSxRlyGNLq87JTf3GxemoApjlciZ85l6mjtCWyqIKV/8dK+
C4dVNiXiL25pHLM82wIKT9CTwc/MSHi+J8rExWw8S5kOKQvNIZhbb7V8OPvB3jNwzGU0Nwpbux4C
3LoCk7dDYy90Zp+QSCUJ422WofObgLurhyQWH/4ltWjupa5udt89XyeCTJ9bd9HOspD9TtPZD6x5
RkM4BFgpsvrVzapIi3ehvd+cZwgM0wZ5sxleOrG/v4rW6J7krp5chlaeXEb2VvkEngoqdG5mQM+2
u807yPWUoHXmn68BY46yNE9/gFNBP9j1zft0lkO9rypnPw5oQ/h+Z+bB5tze28k4XlkVfb8T3NBu
N/uqw/e7UBzFuaLOpQMRRS0jTI3lWRx6xfdkuKnOk3w/u/RLL5lWG3vjjDN4wguSlvgrfW0q+3Ea
69q0MmKYNVEA+BGJDAAU25ERxPFlaO5n3zc2W52YAHE+sfVmiDo9JjOEkqdgS3g9FC+vqiLR7yDz
cENZr4z92NW33qMap9XZSvVm37G8/cIM18KDiKVZ2bOrnb+pbkxVtLkw13i+2E/UUUkiDAySXi1H
5nbof7PXqwcjWiNXu/SKS+pB6ThBrnusmKF+DeskRd87LG65UnKW/HoXEiRipT/DBrYhRDZiBo2O
QYdwsBM24KvBRVE6uKMmmtlj5IpQODn4Zkio2/NytiVXgl4sCp4VFBdCsXg+1LPqQ6Xhk6bLdXoJ
ydum7fQqvNr6YZqP0InwkVZUVv6aZtebs2wbiO2q2ep9SfLhsyCs3eu5uV/sfNtUJlAa1/Yk9Ry0
O8nKhDd7yBxT7tEldoA6UjgKjXAWnoUasteIUK13F85SKSZIH9mXhbn+TMNbzeAtU2RVFB244nao
fCDLWuaTdKfuHoFv4yKDjUgjbKOLQqvSc5NdC9XcFyGn+F7j3M++pkVwYSmQ1CcFCrNoHJdftTje
TOiHR+lKLT2wYSs2BOqFGOtKT+l05zj2AzkYdFfBJ19F2kq9qFwAjSPEKbbn1Rbw8A2dyUx3HO8C
7wvngP8lVZA1GVXUumhk5a9XX1PHdMFEwUldXiCEp9IEzcAbjFLwXY+Ka2t3yj4XAQ5KlleqU3BU
QSqaJJUQyjS8XTbNCm+tMt0AlxdCMVChISX8eZbBrxmVnl7Nxg64WNTOKm3zaQlq+XKmmpw6lbYy
7j2oXuV4qQ3j4K2SZSL8ccsPSEZGyrRC6uJ+Tf8tIZpA568Sz66OlU2lXS+tPLgqMQSHVAqKvgCC
PHTRNcP4pqEE7mBPu+oD4G/Q1RpdRe4SYsuLTCj7jVIYJD9QKnfAaVUK+q9rZOqd4YxGWGpS5VNz
v0fbCCExpHqSmT3KE1oLjJBcNyIUKZNJ5lqBMrLimTrxjSr8Ydv5XRZtEay1CFtpCwg+HSZ1sL61
7TUSZms7H3MYuKyMW1YfDhvpv+Zm20xkMs/m00Oz4g+7RVLeLVLyrOmxiZL46YGc/Sn6s1/69UBv
Fidtkh8iOiCIN0DAdXN68dUFXqN1Uz680uF9fzVCCOQo2z1yDTfcgSXQHVQP//UmjGh2Wf+94tJa
CnwXRWpKEOIh5uCTTtbmtdn/emL1Mv76d1qv/nqigJ7u/2z2nSFOZk+mQNDN4bnVkyTubS0CygwG
NHtiLhRhebir92wRVJVY6p+YwOuLQGNraG+kI7gNi4cBTxfBGQ64OnIEkN+rn74tAlIIfHFSi2Bq
A0uUMQEL1IuAaZ0uAhodNt1/AT32zwRcs36nh+J/lovoyTE99wKvm4A5OBRUqWvW3zCb/XT2mqYN
MBHQaDDqxVNvvB45A8qCmrQNmOz2oSaUT19eBZXsIShDoHi12+3R/DUuKLKOwDQHlBRUym60phdP
xxtqmok+LYhcVGb75gKIyEnYSrkAwx7oljkEcdb4wY4LAIw8oD+eKP0069O3RaAqJEqmUqtg2ogR
Ac5yyPTUT8cVsAkQxCEJ1CxCvew92gr0bezWD16Jil73h2T8QVNbGPqLpwFBEd01bQAg9Z7r0eyB
S4p0t5QN6M6AC65FRZwv9/QccIiHHBRIEHOp16V304cvLB0UiqaqZEZofvDiDrAtNoADrYG2Loen
dxEBejQUp6VMwBA1LyxcQ1esZQK2zb0AbSagsvXse3cUgkGTnr6JkyPsJ91jPxl6ZyOg8iGkm/rq
BeGbCLqAnBGgRw8ch3yK9qIbdAzOCsr/CMY9rRIf2CdvCFpDOixUB5TACAsttbb4TljkuANQGDQL
dn76i96tgiN7JpAoIDACcdksggi3WjtiOOB2BCCOAvrh6Z9fAKQqvQrOAKYV2QDyIoeHAU9XweWA
tMG0Ywy1rdSRSK92BMA6Sb9g6gNAEtBSQEIenk7GwDVIKqmiV3jz896tQtOSQ847OnhHHW6O1uRF
Opdmh5YdsOQMoIVPq9QzvyCIKJK2wK0JeibAb8E5PN0KjoVDsLkrcls4PL1zCIidij7PskYAYwjY
EDM9PJ1Lo4vDADBIirE5HHqXRiVYanK7f54/Mo0BvEi61hyzZx2HgI4tSRWixmOKsfbDfXKLLnca
WVtQB4CJuDuIEvHpVnA10syCNe00h2f/toJAB0lO37QQKxZZwhNTP12FoTtAPxfcLPyhfjoEKNrS
Z6O4OAmHaHXiI3s4sAGgunA56tnX1tajLSBSqLI2YBhcG5kiyp5PZ96pDXAmAlomuUQy7fD0LjLQ
VRSeZXeCPiBPyL0IvN1LhwLuEG1aSiqNtfXJCLAC6WqCRoJEMGmPRtA9E90B7HlxZDaBU31D69Eq
YL6ubA6RbLojGAPEh7WpP4+PMA8uVOJaJZ7+bQUcguyFyRxyKBwobE2KoGsLpmheZ5Cz7F1IgBa5
Kjt9g7IhCqgoJ9Tf8bNbMyUFkODkmZtEc/+MQKdlgaw/JPyjbGIQAtb+kGU9PRXAGhA3CW/Q1zK7
riHBILsKZE4pL2su+bLD04kS4VNzoSRHMRQ5137dFLkkGNLHAm7fQgUEzni9GToOEREjNoPFoSgQ
6jz13axPxwIaHNK5E7KJpARcC9zX4ensBZsaK+4CpkPjMXpnC+S2BDJS6tosqoyoh5A8eaXUrqsD
lIVITzSJtj7agnSdzQBwoAshJbPxi888wnAAWw1zEQyVvnkE7nKyVqAPuA/pdElpTr/O/Km0cTYC
TTvCUvp3OoIXkV0Fg1oyrAr7yS928og29QVSCmD/Gyvp3yrQdVj2ziRWAbghWeXaLQrv34oRyDOy
Fehy3HiM+jju0+lgYqiyO4L7M9801aQmadrJIlDVwy9ysWqq3H2aPnGsrBFQdnVc2NMw8mor6DoE
ewB70hHJ1qcQol9u0YBXWJ/YEtlUQgDAN/TpOdba2luBgiMJdwAaSEwennrZe2QLEG8biNyfr4Io
LJAvU0W+6DjLU4dgU37BEGDQNodH72AYuoDVyjoEUkXIGUA3acLBTtAsMuuC0SnAmYenf7aA0Jf0
1cECgsz1EMJ0bQudoBmIsujUZSEZ9/TznvkFKOX1uS2xI7hAkVWkjtKckZ1VOKB0bcoM+rB3IQKF
oSbD8+fzJ6OmovzEf91jAZwKy4vCW4NZ7J0r4DgXSoBydyaiZbKEOloW9VbvuAIyKMQGGhdsiGqH
5/CB/+hY+Ae/9MR8GaM98HjgvPiL9CVqzGu/cCR9PP95Q/i4fKTRIZSW1i8KuYj6s39SYv7dQm4e
AEcnPzwCkA6f0/zzZoLPP7r1WcdZHf/ywl8k8+TBQ1AcwkzZvObtfA1zhn6f9/P1/JSOQ9CCZf58
k2cqF0/f/28GfrmR6AkjqDX/E7v65biJjxJN+4UP1AHpF04CuvPM0+PUxddIx2ZiYdmRx/PQ/xEl
G7/11jXWW3rsKIyS+WN0fEvx1jV0WH5k9H4eMv9hl7UGP7BUZAefLEL0T5LF6cg16FV65EaM5U30
4804gkJ43172GlUq+ylnrLr/2Po+G8iy7MjniyhZtl+5AUHKjvy64ozklrx8nHstA2xoHLIvfBmG
/iby2zuyhkJKD7159OcdL4LuPKGI9MhR3jYLdFo4M2WHffvcN9W4H+mBGWD3EJTHVzy4vRpRJTv0
dbRDWKK7zDVERXbsm7m/aXkP6m8C+yE/blKG883jcaTDYV4DKuSHTtP5g7dLF1nWsummWC89vv+A
SPq8Ta2tS8DyQ3MWpFHWsmy9LqzKj52mPv/Hsd9a9Lpu+TdGj3ZJd2hREZYeOtpkHeNuCmyyI98u
7pNuG3ZgV6KCKT/0ft4+t5qimPzA+ZuL+TpOPb99rDfIvL8x/tUiSRctT4Uai6hl/Y3BbxaF/9A6
xhhcFEf+xuDfoyQ4jnRwKbRd0I5/IYL7Pwuyb1GU8t6M50nESdnenHVKX/rdDx8wmQfdvV9z9GSH
f+f57RWvSS/SwwYhEUn7VgOfRmT3pYdOFsuuesEhYS478PvFZoNayX7euSbQj1kkpGWHv/Oix8Wb
y/TZ2VZn92SH/xjtXjHEBo/3dz7guSE2jGnZ4T+x+guEylshBX0NRM5PfuyifatEf0yg02TH/ZzN
veMowqcAWxXJOdlhvyySNSfbcaDDyHXaS3pkn5tNx7ybHLvs0F/nnDv0YW5vzabGLz34Is3efHnp
5anrkr6SHt9PHyL6RrYit6YEIz12GaFQujy+5OHbrLN4vx75pUzTEyfuef7pqIfy0j9rJ9fEbzyE
i3ny7/8DAAD//w==</cx:binary>
              </cx:geoCache>
            </cx:geography>
          </cx:layoutPr>
          <cx:valueColors>
            <cx:midColor>
              <a:schemeClr val="accent1">
                <a:lumMod val="60000"/>
                <a:lumOff val="40000"/>
              </a:schemeClr>
            </cx:midColor>
          </cx:valueColors>
          <cx:valueColorPositions count="3"/>
        </cx:series>
      </cx:plotAreaRegion>
    </cx:plotArea>
    <cx:legend pos="l"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247656</xdr:colOff>
      <xdr:row>1</xdr:row>
      <xdr:rowOff>142875</xdr:rowOff>
    </xdr:from>
    <xdr:to>
      <xdr:col>10</xdr:col>
      <xdr:colOff>552456</xdr:colOff>
      <xdr:row>16</xdr:row>
      <xdr:rowOff>123825</xdr:rowOff>
    </xdr:to>
    <xdr:graphicFrame macro="">
      <xdr:nvGraphicFramePr>
        <xdr:cNvPr id="2" name="Chart 1">
          <a:extLst>
            <a:ext uri="{FF2B5EF4-FFF2-40B4-BE49-F238E27FC236}">
              <a16:creationId xmlns:a16="http://schemas.microsoft.com/office/drawing/2014/main" id="{DAD8E551-ACFC-BBE0-5230-9049C4C31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149225</xdr:colOff>
      <xdr:row>7</xdr:row>
      <xdr:rowOff>152400</xdr:rowOff>
    </xdr:from>
    <xdr:to>
      <xdr:col>6</xdr:col>
      <xdr:colOff>9525</xdr:colOff>
      <xdr:row>22</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E3AFE45-0142-AF5F-50BF-D1E6BB47DB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9225" y="1441450"/>
              <a:ext cx="4591050" cy="2743200"/>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107950</xdr:colOff>
      <xdr:row>1</xdr:row>
      <xdr:rowOff>127000</xdr:rowOff>
    </xdr:from>
    <xdr:to>
      <xdr:col>9</xdr:col>
      <xdr:colOff>323850</xdr:colOff>
      <xdr:row>15</xdr:row>
      <xdr:rowOff>76200</xdr:rowOff>
    </xdr:to>
    <xdr:graphicFrame macro="">
      <xdr:nvGraphicFramePr>
        <xdr:cNvPr id="2" name="Chart 1">
          <a:extLst>
            <a:ext uri="{FF2B5EF4-FFF2-40B4-BE49-F238E27FC236}">
              <a16:creationId xmlns:a16="http://schemas.microsoft.com/office/drawing/2014/main" id="{021D9119-FDE6-CEED-927A-6A9196BF7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225425</xdr:colOff>
      <xdr:row>37</xdr:row>
      <xdr:rowOff>82550</xdr:rowOff>
    </xdr:from>
    <xdr:to>
      <xdr:col>12</xdr:col>
      <xdr:colOff>530225</xdr:colOff>
      <xdr:row>52</xdr:row>
      <xdr:rowOff>63500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DEF62D9-F6E8-3197-9070-D3751B779F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8375" y="6896100"/>
              <a:ext cx="4572000" cy="2743200"/>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1</xdr:row>
      <xdr:rowOff>127000</xdr:rowOff>
    </xdr:from>
    <xdr:to>
      <xdr:col>9</xdr:col>
      <xdr:colOff>571500</xdr:colOff>
      <xdr:row>16</xdr:row>
      <xdr:rowOff>107950</xdr:rowOff>
    </xdr:to>
    <xdr:graphicFrame macro="">
      <xdr:nvGraphicFramePr>
        <xdr:cNvPr id="2" name="Chart 1">
          <a:extLst>
            <a:ext uri="{FF2B5EF4-FFF2-40B4-BE49-F238E27FC236}">
              <a16:creationId xmlns:a16="http://schemas.microsoft.com/office/drawing/2014/main" id="{FB590BFF-0D1E-8A21-7147-773EDD6AE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18</xdr:row>
      <xdr:rowOff>133351</xdr:rowOff>
    </xdr:from>
    <xdr:to>
      <xdr:col>1</xdr:col>
      <xdr:colOff>717550</xdr:colOff>
      <xdr:row>22</xdr:row>
      <xdr:rowOff>15422</xdr:rowOff>
    </xdr:to>
    <xdr:graphicFrame macro="">
      <xdr:nvGraphicFramePr>
        <xdr:cNvPr id="2" name="Chart 1">
          <a:extLst>
            <a:ext uri="{FF2B5EF4-FFF2-40B4-BE49-F238E27FC236}">
              <a16:creationId xmlns:a16="http://schemas.microsoft.com/office/drawing/2014/main" id="{35875B9C-5C63-D161-8BA1-F9F630F72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114301</xdr:rowOff>
    </xdr:from>
    <xdr:to>
      <xdr:col>4</xdr:col>
      <xdr:colOff>717550</xdr:colOff>
      <xdr:row>22</xdr:row>
      <xdr:rowOff>2722</xdr:rowOff>
    </xdr:to>
    <xdr:graphicFrame macro="">
      <xdr:nvGraphicFramePr>
        <xdr:cNvPr id="3" name="Chart 2">
          <a:extLst>
            <a:ext uri="{FF2B5EF4-FFF2-40B4-BE49-F238E27FC236}">
              <a16:creationId xmlns:a16="http://schemas.microsoft.com/office/drawing/2014/main" id="{455363B9-36B2-87F2-A79C-EF53532BB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19050</xdr:colOff>
      <xdr:row>18</xdr:row>
      <xdr:rowOff>133351</xdr:rowOff>
    </xdr:from>
    <xdr:to>
      <xdr:col>7</xdr:col>
      <xdr:colOff>952500</xdr:colOff>
      <xdr:row>22</xdr:row>
      <xdr:rowOff>40822</xdr:rowOff>
    </xdr:to>
    <xdr:graphicFrame macro="">
      <xdr:nvGraphicFramePr>
        <xdr:cNvPr id="4" name="Chart 3">
          <a:extLst>
            <a:ext uri="{FF2B5EF4-FFF2-40B4-BE49-F238E27FC236}">
              <a16:creationId xmlns:a16="http://schemas.microsoft.com/office/drawing/2014/main" id="{0D689038-76BD-0E8E-E1AD-033555418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18</xdr:row>
      <xdr:rowOff>127001</xdr:rowOff>
    </xdr:from>
    <xdr:to>
      <xdr:col>10</xdr:col>
      <xdr:colOff>1016000</xdr:colOff>
      <xdr:row>22</xdr:row>
      <xdr:rowOff>47172</xdr:rowOff>
    </xdr:to>
    <xdr:graphicFrame macro="">
      <xdr:nvGraphicFramePr>
        <xdr:cNvPr id="5" name="Chart 4">
          <a:extLst>
            <a:ext uri="{FF2B5EF4-FFF2-40B4-BE49-F238E27FC236}">
              <a16:creationId xmlns:a16="http://schemas.microsoft.com/office/drawing/2014/main" id="{35C72B02-1EAE-5113-2D28-F8C8E4DB6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44450</xdr:colOff>
      <xdr:row>18</xdr:row>
      <xdr:rowOff>127001</xdr:rowOff>
    </xdr:from>
    <xdr:to>
      <xdr:col>13</xdr:col>
      <xdr:colOff>1123950</xdr:colOff>
      <xdr:row>22</xdr:row>
      <xdr:rowOff>53522</xdr:rowOff>
    </xdr:to>
    <xdr:graphicFrame macro="">
      <xdr:nvGraphicFramePr>
        <xdr:cNvPr id="6" name="Chart 5">
          <a:extLst>
            <a:ext uri="{FF2B5EF4-FFF2-40B4-BE49-F238E27FC236}">
              <a16:creationId xmlns:a16="http://schemas.microsoft.com/office/drawing/2014/main" id="{CC9F5A94-E5FF-0107-1E8C-03F7A0EF6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140607</xdr:colOff>
      <xdr:row>10</xdr:row>
      <xdr:rowOff>89807</xdr:rowOff>
    </xdr:from>
    <xdr:to>
      <xdr:col>2</xdr:col>
      <xdr:colOff>227693</xdr:colOff>
      <xdr:row>24</xdr:row>
      <xdr:rowOff>73932</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A6615FF-74E8-DB39-71BB-FEBE6C56C18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0607" y="1904093"/>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290285</xdr:colOff>
      <xdr:row>10</xdr:row>
      <xdr:rowOff>112486</xdr:rowOff>
    </xdr:from>
    <xdr:to>
      <xdr:col>4</xdr:col>
      <xdr:colOff>295728</xdr:colOff>
      <xdr:row>24</xdr:row>
      <xdr:rowOff>96611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239756C4-15E5-F5AB-2742-68D71E0D33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31999" y="1926772"/>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358321</xdr:colOff>
      <xdr:row>10</xdr:row>
      <xdr:rowOff>135165</xdr:rowOff>
    </xdr:from>
    <xdr:to>
      <xdr:col>5</xdr:col>
      <xdr:colOff>1089478</xdr:colOff>
      <xdr:row>24</xdr:row>
      <xdr:rowOff>119290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5FE5A4EE-5DFF-71DA-0615-65BAB543175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23392" y="1949451"/>
              <a:ext cx="1828800" cy="25241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63498</xdr:colOff>
      <xdr:row>3</xdr:row>
      <xdr:rowOff>24282</xdr:rowOff>
    </xdr:from>
    <xdr:to>
      <xdr:col>3</xdr:col>
      <xdr:colOff>425450</xdr:colOff>
      <xdr:row>11</xdr:row>
      <xdr:rowOff>11582</xdr:rowOff>
    </xdr:to>
    <xdr:grpSp>
      <xdr:nvGrpSpPr>
        <xdr:cNvPr id="62" name="Group 61">
          <a:extLst>
            <a:ext uri="{FF2B5EF4-FFF2-40B4-BE49-F238E27FC236}">
              <a16:creationId xmlns:a16="http://schemas.microsoft.com/office/drawing/2014/main" id="{47ECBC42-52A9-726D-792E-70FC7F79EA4C}"/>
            </a:ext>
          </a:extLst>
        </xdr:cNvPr>
        <xdr:cNvGrpSpPr/>
      </xdr:nvGrpSpPr>
      <xdr:grpSpPr>
        <a:xfrm>
          <a:off x="63498" y="576732"/>
          <a:ext cx="2190752" cy="1460500"/>
          <a:chOff x="63498" y="527050"/>
          <a:chExt cx="2190752" cy="1460500"/>
        </a:xfrm>
        <a:gradFill>
          <a:gsLst>
            <a:gs pos="0">
              <a:schemeClr val="tx1">
                <a:lumMod val="85000"/>
                <a:lumOff val="15000"/>
              </a:schemeClr>
            </a:gs>
            <a:gs pos="97000">
              <a:schemeClr val="accent3">
                <a:lumMod val="80000"/>
                <a:lumOff val="20000"/>
                <a:alpha val="30000"/>
              </a:schemeClr>
            </a:gs>
          </a:gsLst>
          <a:lin ang="2700000" scaled="1"/>
        </a:gradFill>
      </xdr:grpSpPr>
      <xdr:sp macro="" textlink="">
        <xdr:nvSpPr>
          <xdr:cNvPr id="11" name="Rectangle: Rounded Corners 10">
            <a:extLst>
              <a:ext uri="{FF2B5EF4-FFF2-40B4-BE49-F238E27FC236}">
                <a16:creationId xmlns:a16="http://schemas.microsoft.com/office/drawing/2014/main" id="{B24FF208-B079-0A61-EC4C-39C31FE40116}"/>
              </a:ext>
            </a:extLst>
          </xdr:cNvPr>
          <xdr:cNvSpPr/>
        </xdr:nvSpPr>
        <xdr:spPr>
          <a:xfrm>
            <a:off x="63498" y="527050"/>
            <a:ext cx="2190752" cy="29114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endParaRPr lang="id-ID"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2" name="Rectangle: Rounded Corners 11">
            <a:extLst>
              <a:ext uri="{FF2B5EF4-FFF2-40B4-BE49-F238E27FC236}">
                <a16:creationId xmlns:a16="http://schemas.microsoft.com/office/drawing/2014/main" id="{4F71B5A9-B993-4878-9334-F63DCBFC2262}"/>
              </a:ext>
            </a:extLst>
          </xdr:cNvPr>
          <xdr:cNvSpPr/>
        </xdr:nvSpPr>
        <xdr:spPr>
          <a:xfrm>
            <a:off x="63499" y="850900"/>
            <a:ext cx="2190751" cy="1136650"/>
          </a:xfrm>
          <a:prstGeom prst="roundRect">
            <a:avLst/>
          </a:prstGeom>
          <a:gradFill>
            <a:gsLst>
              <a:gs pos="0">
                <a:schemeClr val="tx1">
                  <a:lumMod val="85000"/>
                  <a:lumOff val="15000"/>
                </a:schemeClr>
              </a:gs>
              <a:gs pos="97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solidFill>
            </a:endParaRPr>
          </a:p>
        </xdr:txBody>
      </xdr:sp>
      <xdr:sp macro="" textlink="KPI!B17">
        <xdr:nvSpPr>
          <xdr:cNvPr id="14" name="Rectangle: Rounded Corners 13">
            <a:extLst>
              <a:ext uri="{FF2B5EF4-FFF2-40B4-BE49-F238E27FC236}">
                <a16:creationId xmlns:a16="http://schemas.microsoft.com/office/drawing/2014/main" id="{703FA637-131B-BBCC-1100-164B8B38A087}"/>
              </a:ext>
            </a:extLst>
          </xdr:cNvPr>
          <xdr:cNvSpPr/>
        </xdr:nvSpPr>
        <xdr:spPr>
          <a:xfrm>
            <a:off x="215899" y="869950"/>
            <a:ext cx="1831136"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0BCE5B-6DE8-42E2-9A02-DF15203A2B87}"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id-ID"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7" name="Rectangle: Rounded Corners 16">
            <a:extLst>
              <a:ext uri="{FF2B5EF4-FFF2-40B4-BE49-F238E27FC236}">
                <a16:creationId xmlns:a16="http://schemas.microsoft.com/office/drawing/2014/main" id="{AF3FF5B5-7E4E-4340-8365-494435E62DAE}"/>
              </a:ext>
            </a:extLst>
          </xdr:cNvPr>
          <xdr:cNvSpPr/>
        </xdr:nvSpPr>
        <xdr:spPr>
          <a:xfrm>
            <a:off x="139699" y="1670050"/>
            <a:ext cx="1289051"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0</xdr:col>
      <xdr:colOff>69850</xdr:colOff>
      <xdr:row>0</xdr:row>
      <xdr:rowOff>101600</xdr:rowOff>
    </xdr:from>
    <xdr:to>
      <xdr:col>19</xdr:col>
      <xdr:colOff>50800</xdr:colOff>
      <xdr:row>2</xdr:row>
      <xdr:rowOff>101600</xdr:rowOff>
    </xdr:to>
    <xdr:sp macro="" textlink="">
      <xdr:nvSpPr>
        <xdr:cNvPr id="5" name="Rectangle: Rounded Corners 4">
          <a:extLst>
            <a:ext uri="{FF2B5EF4-FFF2-40B4-BE49-F238E27FC236}">
              <a16:creationId xmlns:a16="http://schemas.microsoft.com/office/drawing/2014/main" id="{5D1E51FE-F1C7-C856-FCE2-7F305E466A6E}"/>
            </a:ext>
          </a:extLst>
        </xdr:cNvPr>
        <xdr:cNvSpPr/>
      </xdr:nvSpPr>
      <xdr:spPr>
        <a:xfrm>
          <a:off x="69850" y="101600"/>
          <a:ext cx="11563350" cy="368300"/>
        </a:xfrm>
        <a:prstGeom prst="roundRect">
          <a:avLst/>
        </a:prstGeom>
        <a:gradFill>
          <a:gsLst>
            <a:gs pos="0">
              <a:schemeClr val="tx1">
                <a:lumMod val="85000"/>
                <a:lumOff val="15000"/>
              </a:schemeClr>
            </a:gs>
            <a:gs pos="100000">
              <a:schemeClr val="accent3">
                <a:lumMod val="80000"/>
                <a:lumOff val="20000"/>
                <a:alpha val="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E-COMMERCE</a:t>
          </a:r>
          <a:r>
            <a:rPr lang="en-US" sz="16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id-ID"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241300</xdr:colOff>
      <xdr:row>6</xdr:row>
      <xdr:rowOff>31750</xdr:rowOff>
    </xdr:from>
    <xdr:to>
      <xdr:col>3</xdr:col>
      <xdr:colOff>136500</xdr:colOff>
      <xdr:row>9</xdr:row>
      <xdr:rowOff>50800</xdr:rowOff>
    </xdr:to>
    <xdr:graphicFrame macro="">
      <xdr:nvGraphicFramePr>
        <xdr:cNvPr id="16" name="Chart 15">
          <a:extLst>
            <a:ext uri="{FF2B5EF4-FFF2-40B4-BE49-F238E27FC236}">
              <a16:creationId xmlns:a16="http://schemas.microsoft.com/office/drawing/2014/main" id="{C1988F32-4A9D-4F15-BE54-E92C1E03F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589757</xdr:colOff>
          <xdr:row>9</xdr:row>
          <xdr:rowOff>52691</xdr:rowOff>
        </xdr:from>
        <xdr:to>
          <xdr:col>3</xdr:col>
          <xdr:colOff>228600</xdr:colOff>
          <xdr:row>10</xdr:row>
          <xdr:rowOff>85725</xdr:rowOff>
        </xdr:to>
        <xdr:pic>
          <xdr:nvPicPr>
            <xdr:cNvPr id="18" name="Picture 17">
              <a:extLst>
                <a:ext uri="{FF2B5EF4-FFF2-40B4-BE49-F238E27FC236}">
                  <a16:creationId xmlns:a16="http://schemas.microsoft.com/office/drawing/2014/main" id="{775DAA90-E266-3BB9-54D2-A59DF126F409}"/>
                </a:ext>
              </a:extLst>
            </xdr:cNvPr>
            <xdr:cNvPicPr>
              <a:picLocks noChangeAspect="1" noChangeArrowheads="1"/>
              <a:extLst>
                <a:ext uri="{84589F7E-364E-4C9E-8A38-B11213B215E9}">
                  <a14:cameraTool cellRange="'KPI YoY'!$B$9" spid="_x0000_s10372"/>
                </a:ext>
              </a:extLst>
            </xdr:cNvPicPr>
          </xdr:nvPicPr>
          <xdr:blipFill rotWithShape="1">
            <a:blip xmlns:r="http://schemas.openxmlformats.org/officeDocument/2006/relationships" r:embed="rId2"/>
            <a:srcRect l="5948" t="8909" r="6503" b="16379"/>
            <a:stretch>
              <a:fillRect/>
            </a:stretch>
          </xdr:blipFill>
          <xdr:spPr bwMode="auto">
            <a:xfrm>
              <a:off x="1199357" y="1710041"/>
              <a:ext cx="858043" cy="217184"/>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3</xdr:col>
      <xdr:colOff>571498</xdr:colOff>
      <xdr:row>3</xdr:row>
      <xdr:rowOff>24282</xdr:rowOff>
    </xdr:from>
    <xdr:to>
      <xdr:col>7</xdr:col>
      <xdr:colOff>323850</xdr:colOff>
      <xdr:row>11</xdr:row>
      <xdr:rowOff>11582</xdr:rowOff>
    </xdr:to>
    <xdr:grpSp>
      <xdr:nvGrpSpPr>
        <xdr:cNvPr id="63" name="Group 62">
          <a:extLst>
            <a:ext uri="{FF2B5EF4-FFF2-40B4-BE49-F238E27FC236}">
              <a16:creationId xmlns:a16="http://schemas.microsoft.com/office/drawing/2014/main" id="{D8ADBF2E-93BE-4904-ADB7-ACCD66F8D14D}"/>
            </a:ext>
          </a:extLst>
        </xdr:cNvPr>
        <xdr:cNvGrpSpPr/>
      </xdr:nvGrpSpPr>
      <xdr:grpSpPr>
        <a:xfrm>
          <a:off x="2400298" y="576732"/>
          <a:ext cx="2190752" cy="1460500"/>
          <a:chOff x="63498" y="527050"/>
          <a:chExt cx="2190752" cy="1460500"/>
        </a:xfrm>
        <a:gradFill>
          <a:gsLst>
            <a:gs pos="0">
              <a:schemeClr val="tx1">
                <a:lumMod val="85000"/>
                <a:lumOff val="15000"/>
              </a:schemeClr>
            </a:gs>
            <a:gs pos="97000">
              <a:schemeClr val="accent3">
                <a:lumMod val="80000"/>
                <a:lumOff val="20000"/>
                <a:alpha val="30000"/>
              </a:schemeClr>
            </a:gs>
          </a:gsLst>
          <a:lin ang="2700000" scaled="1"/>
        </a:gradFill>
      </xdr:grpSpPr>
      <xdr:sp macro="" textlink="">
        <xdr:nvSpPr>
          <xdr:cNvPr id="64" name="Rectangle: Rounded Corners 63">
            <a:extLst>
              <a:ext uri="{FF2B5EF4-FFF2-40B4-BE49-F238E27FC236}">
                <a16:creationId xmlns:a16="http://schemas.microsoft.com/office/drawing/2014/main" id="{BA3DC44C-422D-A888-A667-2B23BE94FE87}"/>
              </a:ext>
            </a:extLst>
          </xdr:cNvPr>
          <xdr:cNvSpPr/>
        </xdr:nvSpPr>
        <xdr:spPr>
          <a:xfrm>
            <a:off x="63498" y="527050"/>
            <a:ext cx="2190752" cy="29114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endParaRPr lang="id-ID"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5" name="Rectangle: Rounded Corners 64">
            <a:extLst>
              <a:ext uri="{FF2B5EF4-FFF2-40B4-BE49-F238E27FC236}">
                <a16:creationId xmlns:a16="http://schemas.microsoft.com/office/drawing/2014/main" id="{0AA07F21-D3D2-D208-49AF-87358F361193}"/>
              </a:ext>
            </a:extLst>
          </xdr:cNvPr>
          <xdr:cNvSpPr/>
        </xdr:nvSpPr>
        <xdr:spPr>
          <a:xfrm>
            <a:off x="63499" y="850900"/>
            <a:ext cx="21907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solidFill>
            </a:endParaRPr>
          </a:p>
        </xdr:txBody>
      </xdr:sp>
      <xdr:sp macro="" textlink="KPI!$E$17">
        <xdr:nvSpPr>
          <xdr:cNvPr id="66" name="Rectangle: Rounded Corners 65">
            <a:extLst>
              <a:ext uri="{FF2B5EF4-FFF2-40B4-BE49-F238E27FC236}">
                <a16:creationId xmlns:a16="http://schemas.microsoft.com/office/drawing/2014/main" id="{BA44881B-1B45-8374-C978-75E6521969FA}"/>
              </a:ext>
            </a:extLst>
          </xdr:cNvPr>
          <xdr:cNvSpPr/>
        </xdr:nvSpPr>
        <xdr:spPr>
          <a:xfrm>
            <a:off x="215899" y="869950"/>
            <a:ext cx="1831136"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4A76CD-AB69-4DC1-882E-F02AFF3CC19F}"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id-ID"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7" name="Rectangle: Rounded Corners 66">
            <a:extLst>
              <a:ext uri="{FF2B5EF4-FFF2-40B4-BE49-F238E27FC236}">
                <a16:creationId xmlns:a16="http://schemas.microsoft.com/office/drawing/2014/main" id="{ABE5D981-B7B4-8627-FFA2-52F718F3A29A}"/>
              </a:ext>
            </a:extLst>
          </xdr:cNvPr>
          <xdr:cNvSpPr/>
        </xdr:nvSpPr>
        <xdr:spPr>
          <a:xfrm>
            <a:off x="139699" y="1670050"/>
            <a:ext cx="1289051"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7</xdr:col>
      <xdr:colOff>495298</xdr:colOff>
      <xdr:row>3</xdr:row>
      <xdr:rowOff>24282</xdr:rowOff>
    </xdr:from>
    <xdr:to>
      <xdr:col>11</xdr:col>
      <xdr:colOff>247650</xdr:colOff>
      <xdr:row>11</xdr:row>
      <xdr:rowOff>11582</xdr:rowOff>
    </xdr:to>
    <xdr:grpSp>
      <xdr:nvGrpSpPr>
        <xdr:cNvPr id="68" name="Group 67">
          <a:extLst>
            <a:ext uri="{FF2B5EF4-FFF2-40B4-BE49-F238E27FC236}">
              <a16:creationId xmlns:a16="http://schemas.microsoft.com/office/drawing/2014/main" id="{D98C466A-8C85-FF6B-60C9-4E33694D1DF8}"/>
            </a:ext>
          </a:extLst>
        </xdr:cNvPr>
        <xdr:cNvGrpSpPr/>
      </xdr:nvGrpSpPr>
      <xdr:grpSpPr>
        <a:xfrm>
          <a:off x="4762498" y="576732"/>
          <a:ext cx="2190752" cy="1460500"/>
          <a:chOff x="63498" y="527050"/>
          <a:chExt cx="2190752" cy="1460500"/>
        </a:xfrm>
        <a:gradFill>
          <a:gsLst>
            <a:gs pos="5000">
              <a:schemeClr val="tx1">
                <a:lumMod val="85000"/>
                <a:lumOff val="15000"/>
              </a:schemeClr>
            </a:gs>
            <a:gs pos="100000">
              <a:schemeClr val="accent3">
                <a:lumMod val="80000"/>
                <a:lumOff val="20000"/>
                <a:alpha val="30000"/>
              </a:schemeClr>
            </a:gs>
          </a:gsLst>
          <a:lin ang="2700000" scaled="1"/>
        </a:gradFill>
      </xdr:grpSpPr>
      <xdr:sp macro="" textlink="">
        <xdr:nvSpPr>
          <xdr:cNvPr id="69" name="Rectangle: Rounded Corners 68">
            <a:extLst>
              <a:ext uri="{FF2B5EF4-FFF2-40B4-BE49-F238E27FC236}">
                <a16:creationId xmlns:a16="http://schemas.microsoft.com/office/drawing/2014/main" id="{E556D8BB-BCCB-4547-65D8-3912574A602D}"/>
              </a:ext>
            </a:extLst>
          </xdr:cNvPr>
          <xdr:cNvSpPr/>
        </xdr:nvSpPr>
        <xdr:spPr>
          <a:xfrm>
            <a:off x="63498" y="527050"/>
            <a:ext cx="2190752" cy="29114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endParaRPr lang="id-ID"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0" name="Rectangle: Rounded Corners 69">
            <a:extLst>
              <a:ext uri="{FF2B5EF4-FFF2-40B4-BE49-F238E27FC236}">
                <a16:creationId xmlns:a16="http://schemas.microsoft.com/office/drawing/2014/main" id="{6DABEBF1-B896-D656-1EEF-F051EE1B1083}"/>
              </a:ext>
            </a:extLst>
          </xdr:cNvPr>
          <xdr:cNvSpPr/>
        </xdr:nvSpPr>
        <xdr:spPr>
          <a:xfrm>
            <a:off x="63499" y="850900"/>
            <a:ext cx="21907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solidFill>
            </a:endParaRPr>
          </a:p>
        </xdr:txBody>
      </xdr:sp>
      <xdr:sp macro="" textlink="KPI!$H$17">
        <xdr:nvSpPr>
          <xdr:cNvPr id="71" name="Rectangle: Rounded Corners 70">
            <a:extLst>
              <a:ext uri="{FF2B5EF4-FFF2-40B4-BE49-F238E27FC236}">
                <a16:creationId xmlns:a16="http://schemas.microsoft.com/office/drawing/2014/main" id="{2A5D765B-B26B-5487-EA13-7B4065FCFE6E}"/>
              </a:ext>
            </a:extLst>
          </xdr:cNvPr>
          <xdr:cNvSpPr/>
        </xdr:nvSpPr>
        <xdr:spPr>
          <a:xfrm>
            <a:off x="215899" y="869950"/>
            <a:ext cx="1831136"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A3365AB-895F-4A15-B980-D8EDCA0BEC15}"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id-ID"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2" name="Rectangle: Rounded Corners 71">
            <a:extLst>
              <a:ext uri="{FF2B5EF4-FFF2-40B4-BE49-F238E27FC236}">
                <a16:creationId xmlns:a16="http://schemas.microsoft.com/office/drawing/2014/main" id="{16E07C5C-25E2-AA5B-5B4F-CB0DFE26C626}"/>
              </a:ext>
            </a:extLst>
          </xdr:cNvPr>
          <xdr:cNvSpPr/>
        </xdr:nvSpPr>
        <xdr:spPr>
          <a:xfrm>
            <a:off x="139699" y="1670050"/>
            <a:ext cx="1289051"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11</xdr:col>
      <xdr:colOff>393698</xdr:colOff>
      <xdr:row>3</xdr:row>
      <xdr:rowOff>24282</xdr:rowOff>
    </xdr:from>
    <xdr:to>
      <xdr:col>15</xdr:col>
      <xdr:colOff>146050</xdr:colOff>
      <xdr:row>11</xdr:row>
      <xdr:rowOff>11582</xdr:rowOff>
    </xdr:to>
    <xdr:grpSp>
      <xdr:nvGrpSpPr>
        <xdr:cNvPr id="73" name="Group 72">
          <a:extLst>
            <a:ext uri="{FF2B5EF4-FFF2-40B4-BE49-F238E27FC236}">
              <a16:creationId xmlns:a16="http://schemas.microsoft.com/office/drawing/2014/main" id="{59F25912-80E6-F040-A402-38996C3615F7}"/>
            </a:ext>
          </a:extLst>
        </xdr:cNvPr>
        <xdr:cNvGrpSpPr/>
      </xdr:nvGrpSpPr>
      <xdr:grpSpPr>
        <a:xfrm>
          <a:off x="7099298" y="576732"/>
          <a:ext cx="2190752" cy="1460500"/>
          <a:chOff x="63498" y="527050"/>
          <a:chExt cx="2190752" cy="1460500"/>
        </a:xfrm>
        <a:gradFill>
          <a:gsLst>
            <a:gs pos="5000">
              <a:schemeClr val="tx1">
                <a:lumMod val="85000"/>
                <a:lumOff val="15000"/>
              </a:schemeClr>
            </a:gs>
            <a:gs pos="100000">
              <a:schemeClr val="accent3">
                <a:lumMod val="80000"/>
                <a:lumOff val="20000"/>
                <a:alpha val="30000"/>
              </a:schemeClr>
            </a:gs>
          </a:gsLst>
          <a:lin ang="2700000" scaled="1"/>
        </a:gradFill>
      </xdr:grpSpPr>
      <xdr:sp macro="" textlink="">
        <xdr:nvSpPr>
          <xdr:cNvPr id="74" name="Rectangle: Rounded Corners 73">
            <a:extLst>
              <a:ext uri="{FF2B5EF4-FFF2-40B4-BE49-F238E27FC236}">
                <a16:creationId xmlns:a16="http://schemas.microsoft.com/office/drawing/2014/main" id="{B0F69612-0335-9899-1F26-67090170B85D}"/>
              </a:ext>
            </a:extLst>
          </xdr:cNvPr>
          <xdr:cNvSpPr/>
        </xdr:nvSpPr>
        <xdr:spPr>
          <a:xfrm>
            <a:off x="63498" y="527050"/>
            <a:ext cx="2190752" cy="29114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ORDERS</a:t>
            </a:r>
            <a:endParaRPr lang="id-ID"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5" name="Rectangle: Rounded Corners 74">
            <a:extLst>
              <a:ext uri="{FF2B5EF4-FFF2-40B4-BE49-F238E27FC236}">
                <a16:creationId xmlns:a16="http://schemas.microsoft.com/office/drawing/2014/main" id="{F37AB361-D1EB-46A6-99FC-E70C72F4A7DE}"/>
              </a:ext>
            </a:extLst>
          </xdr:cNvPr>
          <xdr:cNvSpPr/>
        </xdr:nvSpPr>
        <xdr:spPr>
          <a:xfrm>
            <a:off x="63499" y="850900"/>
            <a:ext cx="21907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solidFill>
            </a:endParaRPr>
          </a:p>
        </xdr:txBody>
      </xdr:sp>
      <xdr:sp macro="" textlink="KPI!$K$17">
        <xdr:nvSpPr>
          <xdr:cNvPr id="76" name="Rectangle: Rounded Corners 75">
            <a:extLst>
              <a:ext uri="{FF2B5EF4-FFF2-40B4-BE49-F238E27FC236}">
                <a16:creationId xmlns:a16="http://schemas.microsoft.com/office/drawing/2014/main" id="{104D3552-5359-0444-E212-F8480083D918}"/>
              </a:ext>
            </a:extLst>
          </xdr:cNvPr>
          <xdr:cNvSpPr/>
        </xdr:nvSpPr>
        <xdr:spPr>
          <a:xfrm>
            <a:off x="215899" y="869950"/>
            <a:ext cx="1831136"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AD20A95-3FF9-4997-B8A4-2EA83407AAA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id-ID"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7" name="Rectangle: Rounded Corners 76">
            <a:extLst>
              <a:ext uri="{FF2B5EF4-FFF2-40B4-BE49-F238E27FC236}">
                <a16:creationId xmlns:a16="http://schemas.microsoft.com/office/drawing/2014/main" id="{30C36D5E-589B-803B-58FB-9C97BFC68EB5}"/>
              </a:ext>
            </a:extLst>
          </xdr:cNvPr>
          <xdr:cNvSpPr/>
        </xdr:nvSpPr>
        <xdr:spPr>
          <a:xfrm>
            <a:off x="139699" y="1670050"/>
            <a:ext cx="1289051"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15</xdr:col>
      <xdr:colOff>292098</xdr:colOff>
      <xdr:row>3</xdr:row>
      <xdr:rowOff>24282</xdr:rowOff>
    </xdr:from>
    <xdr:to>
      <xdr:col>19</xdr:col>
      <xdr:colOff>44450</xdr:colOff>
      <xdr:row>11</xdr:row>
      <xdr:rowOff>11582</xdr:rowOff>
    </xdr:to>
    <xdr:grpSp>
      <xdr:nvGrpSpPr>
        <xdr:cNvPr id="78" name="Group 77">
          <a:extLst>
            <a:ext uri="{FF2B5EF4-FFF2-40B4-BE49-F238E27FC236}">
              <a16:creationId xmlns:a16="http://schemas.microsoft.com/office/drawing/2014/main" id="{3CDF41AE-4B23-A6FE-6FE5-81327D1DCD75}"/>
            </a:ext>
          </a:extLst>
        </xdr:cNvPr>
        <xdr:cNvGrpSpPr/>
      </xdr:nvGrpSpPr>
      <xdr:grpSpPr>
        <a:xfrm>
          <a:off x="9436098" y="576732"/>
          <a:ext cx="2190752" cy="1460500"/>
          <a:chOff x="63498" y="527050"/>
          <a:chExt cx="2190752" cy="1460500"/>
        </a:xfrm>
        <a:gradFill>
          <a:gsLst>
            <a:gs pos="5000">
              <a:schemeClr val="tx1">
                <a:lumMod val="85000"/>
                <a:lumOff val="15000"/>
              </a:schemeClr>
            </a:gs>
            <a:gs pos="100000">
              <a:schemeClr val="accent3">
                <a:lumMod val="80000"/>
                <a:lumOff val="20000"/>
                <a:alpha val="30000"/>
              </a:schemeClr>
            </a:gs>
          </a:gsLst>
          <a:lin ang="2700000" scaled="1"/>
        </a:gradFill>
      </xdr:grpSpPr>
      <xdr:sp macro="" textlink="">
        <xdr:nvSpPr>
          <xdr:cNvPr id="79" name="Rectangle: Rounded Corners 78">
            <a:extLst>
              <a:ext uri="{FF2B5EF4-FFF2-40B4-BE49-F238E27FC236}">
                <a16:creationId xmlns:a16="http://schemas.microsoft.com/office/drawing/2014/main" id="{6EBA40B0-EE0A-7F40-259F-13849E705C10}"/>
              </a:ext>
            </a:extLst>
          </xdr:cNvPr>
          <xdr:cNvSpPr/>
        </xdr:nvSpPr>
        <xdr:spPr>
          <a:xfrm>
            <a:off x="63498" y="527050"/>
            <a:ext cx="2190752" cy="29114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 MARGIN</a:t>
            </a:r>
            <a:endParaRPr lang="id-ID"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0" name="Rectangle: Rounded Corners 79">
            <a:extLst>
              <a:ext uri="{FF2B5EF4-FFF2-40B4-BE49-F238E27FC236}">
                <a16:creationId xmlns:a16="http://schemas.microsoft.com/office/drawing/2014/main" id="{59A9A703-661A-5685-6978-5540122C70AB}"/>
              </a:ext>
            </a:extLst>
          </xdr:cNvPr>
          <xdr:cNvSpPr/>
        </xdr:nvSpPr>
        <xdr:spPr>
          <a:xfrm>
            <a:off x="63499" y="850900"/>
            <a:ext cx="2190751" cy="11366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solidFill>
            </a:endParaRPr>
          </a:p>
        </xdr:txBody>
      </xdr:sp>
      <xdr:sp macro="" textlink="KPI!$N$17">
        <xdr:nvSpPr>
          <xdr:cNvPr id="81" name="Rectangle: Rounded Corners 80">
            <a:extLst>
              <a:ext uri="{FF2B5EF4-FFF2-40B4-BE49-F238E27FC236}">
                <a16:creationId xmlns:a16="http://schemas.microsoft.com/office/drawing/2014/main" id="{F7585454-54DE-5F4A-EE87-F5B116E7FBED}"/>
              </a:ext>
            </a:extLst>
          </xdr:cNvPr>
          <xdr:cNvSpPr/>
        </xdr:nvSpPr>
        <xdr:spPr>
          <a:xfrm>
            <a:off x="215899" y="869950"/>
            <a:ext cx="1831136"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366B96-70FB-4935-B551-D2BE1C3BFF06}"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id-ID"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2" name="Rectangle: Rounded Corners 81">
            <a:extLst>
              <a:ext uri="{FF2B5EF4-FFF2-40B4-BE49-F238E27FC236}">
                <a16:creationId xmlns:a16="http://schemas.microsoft.com/office/drawing/2014/main" id="{CE41ECA7-0962-A6F1-FB94-226BE7611D3B}"/>
              </a:ext>
            </a:extLst>
          </xdr:cNvPr>
          <xdr:cNvSpPr/>
        </xdr:nvSpPr>
        <xdr:spPr>
          <a:xfrm>
            <a:off x="139699" y="1670050"/>
            <a:ext cx="1289051"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4</xdr:col>
      <xdr:colOff>184150</xdr:colOff>
      <xdr:row>6</xdr:row>
      <xdr:rowOff>38100</xdr:rowOff>
    </xdr:from>
    <xdr:to>
      <xdr:col>7</xdr:col>
      <xdr:colOff>83566</xdr:colOff>
      <xdr:row>9</xdr:row>
      <xdr:rowOff>61722</xdr:rowOff>
    </xdr:to>
    <xdr:graphicFrame macro="">
      <xdr:nvGraphicFramePr>
        <xdr:cNvPr id="83" name="Chart 82">
          <a:extLst>
            <a:ext uri="{FF2B5EF4-FFF2-40B4-BE49-F238E27FC236}">
              <a16:creationId xmlns:a16="http://schemas.microsoft.com/office/drawing/2014/main" id="{F3D9B3B7-1AFD-4C60-B5F8-D320DF0F9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120648</xdr:colOff>
      <xdr:row>6</xdr:row>
      <xdr:rowOff>25400</xdr:rowOff>
    </xdr:from>
    <xdr:to>
      <xdr:col>11</xdr:col>
      <xdr:colOff>20064</xdr:colOff>
      <xdr:row>9</xdr:row>
      <xdr:rowOff>49022</xdr:rowOff>
    </xdr:to>
    <xdr:graphicFrame macro="">
      <xdr:nvGraphicFramePr>
        <xdr:cNvPr id="84" name="Chart 83">
          <a:extLst>
            <a:ext uri="{FF2B5EF4-FFF2-40B4-BE49-F238E27FC236}">
              <a16:creationId xmlns:a16="http://schemas.microsoft.com/office/drawing/2014/main" id="{F688D30E-EE5F-45D1-907F-ECCB08BA2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25398</xdr:colOff>
      <xdr:row>6</xdr:row>
      <xdr:rowOff>25400</xdr:rowOff>
    </xdr:from>
    <xdr:to>
      <xdr:col>14</xdr:col>
      <xdr:colOff>534414</xdr:colOff>
      <xdr:row>9</xdr:row>
      <xdr:rowOff>49022</xdr:rowOff>
    </xdr:to>
    <xdr:graphicFrame macro="">
      <xdr:nvGraphicFramePr>
        <xdr:cNvPr id="85" name="Chart 84">
          <a:extLst>
            <a:ext uri="{FF2B5EF4-FFF2-40B4-BE49-F238E27FC236}">
              <a16:creationId xmlns:a16="http://schemas.microsoft.com/office/drawing/2014/main" id="{90820527-30F9-4E68-AA7F-144FF7FFA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527048</xdr:colOff>
      <xdr:row>6</xdr:row>
      <xdr:rowOff>25400</xdr:rowOff>
    </xdr:from>
    <xdr:to>
      <xdr:col>18</xdr:col>
      <xdr:colOff>426464</xdr:colOff>
      <xdr:row>9</xdr:row>
      <xdr:rowOff>49022</xdr:rowOff>
    </xdr:to>
    <xdr:graphicFrame macro="">
      <xdr:nvGraphicFramePr>
        <xdr:cNvPr id="86" name="Chart 85">
          <a:extLst>
            <a:ext uri="{FF2B5EF4-FFF2-40B4-BE49-F238E27FC236}">
              <a16:creationId xmlns:a16="http://schemas.microsoft.com/office/drawing/2014/main" id="{232E488E-ABEB-4740-9DF9-12A5AF397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508000</xdr:colOff>
          <xdr:row>9</xdr:row>
          <xdr:rowOff>49704</xdr:rowOff>
        </xdr:from>
        <xdr:to>
          <xdr:col>7</xdr:col>
          <xdr:colOff>203200</xdr:colOff>
          <xdr:row>10</xdr:row>
          <xdr:rowOff>95523</xdr:rowOff>
        </xdr:to>
        <xdr:pic>
          <xdr:nvPicPr>
            <xdr:cNvPr id="87" name="Picture 86">
              <a:extLst>
                <a:ext uri="{FF2B5EF4-FFF2-40B4-BE49-F238E27FC236}">
                  <a16:creationId xmlns:a16="http://schemas.microsoft.com/office/drawing/2014/main" id="{B9EFC292-E82D-AA91-C781-F80A3CFD8992}"/>
                </a:ext>
              </a:extLst>
            </xdr:cNvPr>
            <xdr:cNvPicPr>
              <a:picLocks noChangeAspect="1" noChangeArrowheads="1"/>
              <a:extLst>
                <a:ext uri="{84589F7E-364E-4C9E-8A38-B11213B215E9}">
                  <a14:cameraTool cellRange="'KPI YoY'!$C$9" spid="_x0000_s10373"/>
                </a:ext>
              </a:extLst>
            </xdr:cNvPicPr>
          </xdr:nvPicPr>
          <xdr:blipFill rotWithShape="1">
            <a:blip xmlns:r="http://schemas.openxmlformats.org/officeDocument/2006/relationships" r:embed="rId7"/>
            <a:srcRect l="5914" t="8153" r="4302" b="13119"/>
            <a:stretch>
              <a:fillRect/>
            </a:stretch>
          </xdr:blipFill>
          <xdr:spPr bwMode="auto">
            <a:xfrm>
              <a:off x="3556000" y="1707054"/>
              <a:ext cx="914400" cy="22996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326769</xdr:colOff>
          <xdr:row>9</xdr:row>
          <xdr:rowOff>38100</xdr:rowOff>
        </xdr:from>
        <xdr:to>
          <xdr:col>11</xdr:col>
          <xdr:colOff>214363</xdr:colOff>
          <xdr:row>10</xdr:row>
          <xdr:rowOff>111506</xdr:rowOff>
        </xdr:to>
        <xdr:pic>
          <xdr:nvPicPr>
            <xdr:cNvPr id="88" name="Picture 87">
              <a:extLst>
                <a:ext uri="{FF2B5EF4-FFF2-40B4-BE49-F238E27FC236}">
                  <a16:creationId xmlns:a16="http://schemas.microsoft.com/office/drawing/2014/main" id="{F1F4938B-F62B-DC8F-EEE3-13769135AAE4}"/>
                </a:ext>
              </a:extLst>
            </xdr:cNvPr>
            <xdr:cNvPicPr>
              <a:picLocks noChangeAspect="1" noChangeArrowheads="1"/>
              <a:extLst>
                <a:ext uri="{84589F7E-364E-4C9E-8A38-B11213B215E9}">
                  <a14:cameraTool cellRange="'KPI YoY'!$D$9" spid="_x0000_s10374"/>
                </a:ext>
              </a:extLst>
            </xdr:cNvPicPr>
          </xdr:nvPicPr>
          <xdr:blipFill rotWithShape="1">
            <a:blip xmlns:r="http://schemas.openxmlformats.org/officeDocument/2006/relationships" r:embed="rId8"/>
            <a:srcRect l="3808" t="6717" r="8423" b="7286"/>
            <a:stretch>
              <a:fillRect/>
            </a:stretch>
          </xdr:blipFill>
          <xdr:spPr bwMode="auto">
            <a:xfrm>
              <a:off x="5813169" y="1695450"/>
              <a:ext cx="1106794" cy="25755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190499</xdr:colOff>
          <xdr:row>9</xdr:row>
          <xdr:rowOff>50800</xdr:rowOff>
        </xdr:from>
        <xdr:to>
          <xdr:col>15</xdr:col>
          <xdr:colOff>152646</xdr:colOff>
          <xdr:row>10</xdr:row>
          <xdr:rowOff>117856</xdr:rowOff>
        </xdr:to>
        <xdr:pic>
          <xdr:nvPicPr>
            <xdr:cNvPr id="89" name="Picture 88">
              <a:extLst>
                <a:ext uri="{FF2B5EF4-FFF2-40B4-BE49-F238E27FC236}">
                  <a16:creationId xmlns:a16="http://schemas.microsoft.com/office/drawing/2014/main" id="{69A1C3AB-F92A-9928-A16A-87626E2789E3}"/>
                </a:ext>
              </a:extLst>
            </xdr:cNvPr>
            <xdr:cNvPicPr>
              <a:picLocks noChangeAspect="1" noChangeArrowheads="1"/>
              <a:extLst>
                <a:ext uri="{84589F7E-364E-4C9E-8A38-B11213B215E9}">
                  <a14:cameraTool cellRange="'KPI YoY'!$E$9" spid="_x0000_s10375"/>
                </a:ext>
              </a:extLst>
            </xdr:cNvPicPr>
          </xdr:nvPicPr>
          <xdr:blipFill rotWithShape="1">
            <a:blip xmlns:r="http://schemas.openxmlformats.org/officeDocument/2006/relationships" r:embed="rId9"/>
            <a:srcRect l="6359" t="9893" r="8528" b="6757"/>
            <a:stretch>
              <a:fillRect/>
            </a:stretch>
          </xdr:blipFill>
          <xdr:spPr bwMode="auto">
            <a:xfrm>
              <a:off x="8115299" y="1708150"/>
              <a:ext cx="1181347" cy="25120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69850</xdr:colOff>
      <xdr:row>11</xdr:row>
      <xdr:rowOff>84047</xdr:rowOff>
    </xdr:from>
    <xdr:to>
      <xdr:col>7</xdr:col>
      <xdr:colOff>330200</xdr:colOff>
      <xdr:row>22</xdr:row>
      <xdr:rowOff>84047</xdr:rowOff>
    </xdr:to>
    <xdr:sp macro="" textlink="">
      <xdr:nvSpPr>
        <xdr:cNvPr id="91" name="Rectangle: Rounded Corners 90">
          <a:extLst>
            <a:ext uri="{FF2B5EF4-FFF2-40B4-BE49-F238E27FC236}">
              <a16:creationId xmlns:a16="http://schemas.microsoft.com/office/drawing/2014/main" id="{AF38EADD-E715-46D7-4600-C9D4289ACCFE}"/>
            </a:ext>
          </a:extLst>
        </xdr:cNvPr>
        <xdr:cNvSpPr/>
      </xdr:nvSpPr>
      <xdr:spPr>
        <a:xfrm>
          <a:off x="69850" y="2138459"/>
          <a:ext cx="4548468" cy="2054412"/>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478063</xdr:colOff>
      <xdr:row>11</xdr:row>
      <xdr:rowOff>84041</xdr:rowOff>
    </xdr:from>
    <xdr:to>
      <xdr:col>14</xdr:col>
      <xdr:colOff>244929</xdr:colOff>
      <xdr:row>22</xdr:row>
      <xdr:rowOff>84041</xdr:rowOff>
    </xdr:to>
    <xdr:sp macro="" textlink="">
      <xdr:nvSpPr>
        <xdr:cNvPr id="92" name="Rectangle: Rounded Corners 91">
          <a:extLst>
            <a:ext uri="{FF2B5EF4-FFF2-40B4-BE49-F238E27FC236}">
              <a16:creationId xmlns:a16="http://schemas.microsoft.com/office/drawing/2014/main" id="{B7BB2BA9-A012-B1A0-C2B4-853199F31E11}"/>
            </a:ext>
          </a:extLst>
        </xdr:cNvPr>
        <xdr:cNvSpPr/>
      </xdr:nvSpPr>
      <xdr:spPr>
        <a:xfrm>
          <a:off x="4766181" y="2138453"/>
          <a:ext cx="4054983" cy="2054412"/>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14</xdr:col>
      <xdr:colOff>374650</xdr:colOff>
      <xdr:row>11</xdr:row>
      <xdr:rowOff>82226</xdr:rowOff>
    </xdr:from>
    <xdr:to>
      <xdr:col>19</xdr:col>
      <xdr:colOff>57149</xdr:colOff>
      <xdr:row>22</xdr:row>
      <xdr:rowOff>82226</xdr:rowOff>
    </xdr:to>
    <xdr:sp macro="" textlink="">
      <xdr:nvSpPr>
        <xdr:cNvPr id="93" name="Rectangle: Rounded Corners 92">
          <a:extLst>
            <a:ext uri="{FF2B5EF4-FFF2-40B4-BE49-F238E27FC236}">
              <a16:creationId xmlns:a16="http://schemas.microsoft.com/office/drawing/2014/main" id="{2B66E1DA-74F3-4662-41BA-0FB5D2165F9D}"/>
            </a:ext>
          </a:extLst>
        </xdr:cNvPr>
        <xdr:cNvSpPr/>
      </xdr:nvSpPr>
      <xdr:spPr>
        <a:xfrm>
          <a:off x="8950885" y="2136638"/>
          <a:ext cx="2745440" cy="2054412"/>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0</xdr:col>
      <xdr:colOff>76200</xdr:colOff>
      <xdr:row>22</xdr:row>
      <xdr:rowOff>160247</xdr:rowOff>
    </xdr:from>
    <xdr:to>
      <xdr:col>7</xdr:col>
      <xdr:colOff>336550</xdr:colOff>
      <xdr:row>33</xdr:row>
      <xdr:rowOff>160247</xdr:rowOff>
    </xdr:to>
    <xdr:sp macro="" textlink="">
      <xdr:nvSpPr>
        <xdr:cNvPr id="94" name="Rectangle: Rounded Corners 93">
          <a:extLst>
            <a:ext uri="{FF2B5EF4-FFF2-40B4-BE49-F238E27FC236}">
              <a16:creationId xmlns:a16="http://schemas.microsoft.com/office/drawing/2014/main" id="{CF15AA09-50BF-EC9C-214B-B8B6CFAE9C52}"/>
            </a:ext>
          </a:extLst>
        </xdr:cNvPr>
        <xdr:cNvSpPr/>
      </xdr:nvSpPr>
      <xdr:spPr>
        <a:xfrm>
          <a:off x="76200" y="4211547"/>
          <a:ext cx="4527550" cy="2025650"/>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490763</xdr:colOff>
      <xdr:row>22</xdr:row>
      <xdr:rowOff>166591</xdr:rowOff>
    </xdr:from>
    <xdr:to>
      <xdr:col>13</xdr:col>
      <xdr:colOff>254000</xdr:colOff>
      <xdr:row>33</xdr:row>
      <xdr:rowOff>166591</xdr:rowOff>
    </xdr:to>
    <xdr:sp macro="" textlink="">
      <xdr:nvSpPr>
        <xdr:cNvPr id="95" name="Rectangle: Rounded Corners 94">
          <a:extLst>
            <a:ext uri="{FF2B5EF4-FFF2-40B4-BE49-F238E27FC236}">
              <a16:creationId xmlns:a16="http://schemas.microsoft.com/office/drawing/2014/main" id="{A9CE92A3-493B-FBED-524A-BEF569405BA3}"/>
            </a:ext>
          </a:extLst>
        </xdr:cNvPr>
        <xdr:cNvSpPr/>
      </xdr:nvSpPr>
      <xdr:spPr>
        <a:xfrm>
          <a:off x="4757963" y="4217891"/>
          <a:ext cx="3420837" cy="2025650"/>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13</xdr:col>
      <xdr:colOff>361950</xdr:colOff>
      <xdr:row>22</xdr:row>
      <xdr:rowOff>166591</xdr:rowOff>
    </xdr:from>
    <xdr:to>
      <xdr:col>19</xdr:col>
      <xdr:colOff>48078</xdr:colOff>
      <xdr:row>33</xdr:row>
      <xdr:rowOff>166591</xdr:rowOff>
    </xdr:to>
    <xdr:sp macro="" textlink="">
      <xdr:nvSpPr>
        <xdr:cNvPr id="96" name="Rectangle: Rounded Corners 95">
          <a:extLst>
            <a:ext uri="{FF2B5EF4-FFF2-40B4-BE49-F238E27FC236}">
              <a16:creationId xmlns:a16="http://schemas.microsoft.com/office/drawing/2014/main" id="{8C153160-A07E-1E5B-71E2-7FF4FCFABBB8}"/>
            </a:ext>
          </a:extLst>
        </xdr:cNvPr>
        <xdr:cNvSpPr/>
      </xdr:nvSpPr>
      <xdr:spPr>
        <a:xfrm>
          <a:off x="8286750" y="4217891"/>
          <a:ext cx="3343728" cy="2025650"/>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0</xdr:col>
      <xdr:colOff>165100</xdr:colOff>
      <xdr:row>13</xdr:row>
      <xdr:rowOff>55659</xdr:rowOff>
    </xdr:from>
    <xdr:to>
      <xdr:col>7</xdr:col>
      <xdr:colOff>215900</xdr:colOff>
      <xdr:row>22</xdr:row>
      <xdr:rowOff>69850</xdr:rowOff>
    </xdr:to>
    <xdr:graphicFrame macro="">
      <xdr:nvGraphicFramePr>
        <xdr:cNvPr id="97" name="Chart 96">
          <a:extLst>
            <a:ext uri="{FF2B5EF4-FFF2-40B4-BE49-F238E27FC236}">
              <a16:creationId xmlns:a16="http://schemas.microsoft.com/office/drawing/2014/main" id="{1FEC076A-842F-40AC-8281-99C92DED7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234950</xdr:colOff>
      <xdr:row>11</xdr:row>
      <xdr:rowOff>152400</xdr:rowOff>
    </xdr:from>
    <xdr:to>
      <xdr:col>7</xdr:col>
      <xdr:colOff>133350</xdr:colOff>
      <xdr:row>13</xdr:row>
      <xdr:rowOff>95250</xdr:rowOff>
    </xdr:to>
    <xdr:sp macro="" textlink="">
      <xdr:nvSpPr>
        <xdr:cNvPr id="98" name="Rectangle: Rounded Corners 97">
          <a:extLst>
            <a:ext uri="{FF2B5EF4-FFF2-40B4-BE49-F238E27FC236}">
              <a16:creationId xmlns:a16="http://schemas.microsoft.com/office/drawing/2014/main" id="{08A0B8AD-CEED-7515-EAE4-B3C49F489A12}"/>
            </a:ext>
          </a:extLst>
        </xdr:cNvPr>
        <xdr:cNvSpPr/>
      </xdr:nvSpPr>
      <xdr:spPr>
        <a:xfrm>
          <a:off x="234950" y="2178050"/>
          <a:ext cx="4165600" cy="311150"/>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SALES AND PROFIT BY MONTH</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107950</xdr:colOff>
      <xdr:row>11</xdr:row>
      <xdr:rowOff>152400</xdr:rowOff>
    </xdr:from>
    <xdr:to>
      <xdr:col>14</xdr:col>
      <xdr:colOff>38100</xdr:colOff>
      <xdr:row>13</xdr:row>
      <xdr:rowOff>95250</xdr:rowOff>
    </xdr:to>
    <xdr:sp macro="" textlink="">
      <xdr:nvSpPr>
        <xdr:cNvPr id="99" name="Rectangle: Rounded Corners 98">
          <a:extLst>
            <a:ext uri="{FF2B5EF4-FFF2-40B4-BE49-F238E27FC236}">
              <a16:creationId xmlns:a16="http://schemas.microsoft.com/office/drawing/2014/main" id="{9D0B7D41-BD68-E950-E40F-8B64F772D5BD}"/>
            </a:ext>
          </a:extLst>
        </xdr:cNvPr>
        <xdr:cNvSpPr/>
      </xdr:nvSpPr>
      <xdr:spPr>
        <a:xfrm>
          <a:off x="4970236" y="2148114"/>
          <a:ext cx="3576864" cy="305707"/>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PROFIT BY CATEGORY</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44822</xdr:colOff>
      <xdr:row>12</xdr:row>
      <xdr:rowOff>104589</xdr:rowOff>
    </xdr:from>
    <xdr:to>
      <xdr:col>14</xdr:col>
      <xdr:colOff>52294</xdr:colOff>
      <xdr:row>21</xdr:row>
      <xdr:rowOff>156882</xdr:rowOff>
    </xdr:to>
    <mc:AlternateContent xmlns:mc="http://schemas.openxmlformats.org/markup-compatibility/2006">
      <mc:Choice xmlns:cx1="http://schemas.microsoft.com/office/drawing/2015/9/8/chartex" Requires="cx1">
        <xdr:graphicFrame macro="">
          <xdr:nvGraphicFramePr>
            <xdr:cNvPr id="100" name="Chart 99">
              <a:extLst>
                <a:ext uri="{FF2B5EF4-FFF2-40B4-BE49-F238E27FC236}">
                  <a16:creationId xmlns:a16="http://schemas.microsoft.com/office/drawing/2014/main" id="{8DF3C9B3-B72B-41D9-8551-A895E248AB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921622" y="2314389"/>
              <a:ext cx="3665072" cy="1709643"/>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435534</xdr:colOff>
      <xdr:row>12</xdr:row>
      <xdr:rowOff>179296</xdr:rowOff>
    </xdr:from>
    <xdr:to>
      <xdr:col>18</xdr:col>
      <xdr:colOff>597646</xdr:colOff>
      <xdr:row>23</xdr:row>
      <xdr:rowOff>44824</xdr:rowOff>
    </xdr:to>
    <xdr:graphicFrame macro="">
      <xdr:nvGraphicFramePr>
        <xdr:cNvPr id="101" name="Chart 100">
          <a:extLst>
            <a:ext uri="{FF2B5EF4-FFF2-40B4-BE49-F238E27FC236}">
              <a16:creationId xmlns:a16="http://schemas.microsoft.com/office/drawing/2014/main" id="{D9B91C52-3707-43AF-956F-687B893C3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69850</xdr:colOff>
      <xdr:row>25</xdr:row>
      <xdr:rowOff>0</xdr:rowOff>
    </xdr:from>
    <xdr:to>
      <xdr:col>7</xdr:col>
      <xdr:colOff>323850</xdr:colOff>
      <xdr:row>33</xdr:row>
      <xdr:rowOff>152400</xdr:rowOff>
    </xdr:to>
    <mc:AlternateContent xmlns:mc="http://schemas.openxmlformats.org/markup-compatibility/2006">
      <mc:Choice xmlns:cx4="http://schemas.microsoft.com/office/drawing/2016/5/10/chartex" Requires="cx4">
        <xdr:graphicFrame macro="">
          <xdr:nvGraphicFramePr>
            <xdr:cNvPr id="102" name="Chart 101">
              <a:extLst>
                <a:ext uri="{FF2B5EF4-FFF2-40B4-BE49-F238E27FC236}">
                  <a16:creationId xmlns:a16="http://schemas.microsoft.com/office/drawing/2014/main" id="{51863E52-9762-4757-AF48-A305D1A4E8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9850" y="4603750"/>
              <a:ext cx="4521200" cy="1625600"/>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241300</xdr:colOff>
      <xdr:row>23</xdr:row>
      <xdr:rowOff>38100</xdr:rowOff>
    </xdr:from>
    <xdr:to>
      <xdr:col>7</xdr:col>
      <xdr:colOff>139700</xdr:colOff>
      <xdr:row>24</xdr:row>
      <xdr:rowOff>165100</xdr:rowOff>
    </xdr:to>
    <xdr:sp macro="" textlink="">
      <xdr:nvSpPr>
        <xdr:cNvPr id="103" name="Rectangle: Rounded Corners 102">
          <a:extLst>
            <a:ext uri="{FF2B5EF4-FFF2-40B4-BE49-F238E27FC236}">
              <a16:creationId xmlns:a16="http://schemas.microsoft.com/office/drawing/2014/main" id="{9B711760-B5FF-06B1-1FA9-27CAC46BD6EB}"/>
            </a:ext>
          </a:extLst>
        </xdr:cNvPr>
        <xdr:cNvSpPr/>
      </xdr:nvSpPr>
      <xdr:spPr>
        <a:xfrm>
          <a:off x="241300" y="4273550"/>
          <a:ext cx="4165600" cy="311150"/>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SALES BY STATE</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543034</xdr:colOff>
      <xdr:row>11</xdr:row>
      <xdr:rowOff>150523</xdr:rowOff>
    </xdr:from>
    <xdr:to>
      <xdr:col>18</xdr:col>
      <xdr:colOff>503621</xdr:colOff>
      <xdr:row>13</xdr:row>
      <xdr:rowOff>93373</xdr:rowOff>
    </xdr:to>
    <xdr:sp macro="" textlink="">
      <xdr:nvSpPr>
        <xdr:cNvPr id="104" name="Rectangle: Rounded Corners 103">
          <a:extLst>
            <a:ext uri="{FF2B5EF4-FFF2-40B4-BE49-F238E27FC236}">
              <a16:creationId xmlns:a16="http://schemas.microsoft.com/office/drawing/2014/main" id="{AF06EC33-E0B6-118C-B47F-253341EF96BF}"/>
            </a:ext>
          </a:extLst>
        </xdr:cNvPr>
        <xdr:cNvSpPr/>
      </xdr:nvSpPr>
      <xdr:spPr>
        <a:xfrm>
          <a:off x="9065172" y="2173764"/>
          <a:ext cx="2395483" cy="310712"/>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PROFIT BY CATEGORY</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59765</xdr:colOff>
      <xdr:row>23</xdr:row>
      <xdr:rowOff>38100</xdr:rowOff>
    </xdr:from>
    <xdr:to>
      <xdr:col>13</xdr:col>
      <xdr:colOff>44824</xdr:colOff>
      <xdr:row>24</xdr:row>
      <xdr:rowOff>165100</xdr:rowOff>
    </xdr:to>
    <xdr:sp macro="" textlink="">
      <xdr:nvSpPr>
        <xdr:cNvPr id="105" name="Rectangle: Rounded Corners 104">
          <a:extLst>
            <a:ext uri="{FF2B5EF4-FFF2-40B4-BE49-F238E27FC236}">
              <a16:creationId xmlns:a16="http://schemas.microsoft.com/office/drawing/2014/main" id="{09F4248C-6228-3E67-8E37-BD392543F59B}"/>
            </a:ext>
          </a:extLst>
        </xdr:cNvPr>
        <xdr:cNvSpPr/>
      </xdr:nvSpPr>
      <xdr:spPr>
        <a:xfrm>
          <a:off x="4960471" y="4333688"/>
          <a:ext cx="3048000" cy="313765"/>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TOP 5 SUB</a:t>
          </a:r>
          <a:r>
            <a:rPr lang="en-US" sz="1100" baseline="0">
              <a:latin typeface="Lato Black" panose="020F0502020204030203" pitchFamily="34" charset="0"/>
              <a:ea typeface="Lato Black" panose="020F0502020204030203" pitchFamily="34" charset="0"/>
              <a:cs typeface="Lato Black" panose="020F0502020204030203" pitchFamily="34" charset="0"/>
            </a:rPr>
            <a:t> CATEGORIES</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508001</xdr:colOff>
      <xdr:row>23</xdr:row>
      <xdr:rowOff>60510</xdr:rowOff>
    </xdr:from>
    <xdr:to>
      <xdr:col>18</xdr:col>
      <xdr:colOff>493060</xdr:colOff>
      <xdr:row>25</xdr:row>
      <xdr:rowOff>745</xdr:rowOff>
    </xdr:to>
    <xdr:sp macro="" textlink="">
      <xdr:nvSpPr>
        <xdr:cNvPr id="106" name="Rectangle: Rounded Corners 105">
          <a:extLst>
            <a:ext uri="{FF2B5EF4-FFF2-40B4-BE49-F238E27FC236}">
              <a16:creationId xmlns:a16="http://schemas.microsoft.com/office/drawing/2014/main" id="{E79BC8D9-3EFF-AB48-7314-91D9B868EB09}"/>
            </a:ext>
          </a:extLst>
        </xdr:cNvPr>
        <xdr:cNvSpPr/>
      </xdr:nvSpPr>
      <xdr:spPr>
        <a:xfrm>
          <a:off x="8471648" y="4356098"/>
          <a:ext cx="3048000" cy="313765"/>
        </a:xfrm>
        <a:prstGeom prst="roundRect">
          <a:avLst/>
        </a:prstGeom>
        <a:gradFill>
          <a:gsLst>
            <a:gs pos="0">
              <a:schemeClr val="tx1">
                <a:lumMod val="85000"/>
                <a:lumOff val="15000"/>
              </a:schemeClr>
            </a:gs>
            <a:gs pos="100000">
              <a:schemeClr val="accent3">
                <a:lumMod val="80000"/>
                <a:lumOff val="20000"/>
                <a:alpha val="30000"/>
              </a:schemeClr>
            </a:gs>
          </a:gsLst>
          <a:lin ang="27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Lato Black" panose="020F0502020204030203" pitchFamily="34" charset="0"/>
              <a:ea typeface="Lato Black" panose="020F0502020204030203" pitchFamily="34" charset="0"/>
              <a:cs typeface="Lato Black" panose="020F0502020204030203" pitchFamily="34" charset="0"/>
            </a:rPr>
            <a:t>FILTERS</a:t>
          </a:r>
          <a:endParaRPr lang="id-ID"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575239</xdr:colOff>
      <xdr:row>25</xdr:row>
      <xdr:rowOff>5337</xdr:rowOff>
    </xdr:from>
    <xdr:to>
      <xdr:col>13</xdr:col>
      <xdr:colOff>485592</xdr:colOff>
      <xdr:row>33</xdr:row>
      <xdr:rowOff>45358</xdr:rowOff>
    </xdr:to>
    <xdr:graphicFrame macro="">
      <xdr:nvGraphicFramePr>
        <xdr:cNvPr id="107" name="Chart 106">
          <a:extLst>
            <a:ext uri="{FF2B5EF4-FFF2-40B4-BE49-F238E27FC236}">
              <a16:creationId xmlns:a16="http://schemas.microsoft.com/office/drawing/2014/main" id="{81F86E56-7E2A-4EB4-9FD7-63677AD9B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13</xdr:col>
      <xdr:colOff>435165</xdr:colOff>
      <xdr:row>25</xdr:row>
      <xdr:rowOff>41834</xdr:rowOff>
    </xdr:from>
    <xdr:to>
      <xdr:col>15</xdr:col>
      <xdr:colOff>194235</xdr:colOff>
      <xdr:row>33</xdr:row>
      <xdr:rowOff>22413</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80DA4C23-C064-46C5-A677-F785BAF4C9E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98812" y="4710952"/>
              <a:ext cx="984247" cy="1474696"/>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246529</xdr:colOff>
      <xdr:row>25</xdr:row>
      <xdr:rowOff>41322</xdr:rowOff>
    </xdr:from>
    <xdr:to>
      <xdr:col>17</xdr:col>
      <xdr:colOff>112059</xdr:colOff>
      <xdr:row>33</xdr:row>
      <xdr:rowOff>23091</xdr:rowOff>
    </xdr:to>
    <mc:AlternateContent xmlns:mc="http://schemas.openxmlformats.org/markup-compatibility/2006" xmlns:a14="http://schemas.microsoft.com/office/drawing/2010/main">
      <mc:Choice Requires="a14">
        <xdr:graphicFrame macro="">
          <xdr:nvGraphicFramePr>
            <xdr:cNvPr id="3" name="Segment 1">
              <a:extLst>
                <a:ext uri="{FF2B5EF4-FFF2-40B4-BE49-F238E27FC236}">
                  <a16:creationId xmlns:a16="http://schemas.microsoft.com/office/drawing/2014/main" id="{8A45BF35-D8E1-48FB-AFD2-FCF92BEB4D8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435353" y="4710440"/>
              <a:ext cx="1090706" cy="1475886"/>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165204</xdr:colOff>
      <xdr:row>25</xdr:row>
      <xdr:rowOff>44212</xdr:rowOff>
    </xdr:from>
    <xdr:to>
      <xdr:col>18</xdr:col>
      <xdr:colOff>560293</xdr:colOff>
      <xdr:row>33</xdr:row>
      <xdr:rowOff>29883</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0A7DD9F0-E650-4F4A-9541-E70CC71242A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579204" y="4713330"/>
              <a:ext cx="1007677" cy="1479788"/>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13.486478587962" createdVersion="8" refreshedVersion="8" minRefreshableVersion="3" recordCount="9994" xr:uid="{D31596D3-0CC0-4851-A9FD-7A54CC1125A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3761717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A7287-C378-4F0B-879B-E8678C42B45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5">
    <format dxfId="15">
      <pivotArea collapsedLevelsAreSubtotals="1" fieldPosition="0">
        <references count="1">
          <reference field="22" count="1">
            <x v="1"/>
          </reference>
        </references>
      </pivotArea>
    </format>
    <format dxfId="14">
      <pivotArea collapsedLevelsAreSubtotals="1" fieldPosition="0">
        <references count="1">
          <reference field="22" count="1">
            <x v="2"/>
          </reference>
        </references>
      </pivotArea>
    </format>
    <format dxfId="13">
      <pivotArea collapsedLevelsAreSubtotals="1" fieldPosition="0">
        <references count="1">
          <reference field="22" count="1">
            <x v="3"/>
          </reference>
        </references>
      </pivotArea>
    </format>
    <format dxfId="12">
      <pivotArea collapsedLevelsAreSubtotals="1" fieldPosition="0">
        <references count="1">
          <reference field="22" count="1">
            <x v="4"/>
          </reference>
        </references>
      </pivotArea>
    </format>
    <format dxfId="11">
      <pivotArea collapsedLevelsAreSubtotals="1" fieldPosition="0">
        <references count="1">
          <reference field="22" count="1">
            <x v="5"/>
          </reference>
        </references>
      </pivotArea>
    </format>
    <format dxfId="10">
      <pivotArea collapsedLevelsAreSubtotals="1" fieldPosition="0">
        <references count="1">
          <reference field="22" count="1">
            <x v="6"/>
          </reference>
        </references>
      </pivotArea>
    </format>
    <format dxfId="9">
      <pivotArea collapsedLevelsAreSubtotals="1" fieldPosition="0">
        <references count="1">
          <reference field="22" count="1">
            <x v="7"/>
          </reference>
        </references>
      </pivotArea>
    </format>
    <format dxfId="8">
      <pivotArea collapsedLevelsAreSubtotals="1" fieldPosition="0">
        <references count="1">
          <reference field="22" count="1">
            <x v="8"/>
          </reference>
        </references>
      </pivotArea>
    </format>
    <format dxfId="7">
      <pivotArea collapsedLevelsAreSubtotals="1" fieldPosition="0">
        <references count="1">
          <reference field="22" count="1">
            <x v="9"/>
          </reference>
        </references>
      </pivotArea>
    </format>
    <format dxfId="6">
      <pivotArea collapsedLevelsAreSubtotals="1" fieldPosition="0">
        <references count="1">
          <reference field="22" count="1">
            <x v="10"/>
          </reference>
        </references>
      </pivotArea>
    </format>
    <format dxfId="5">
      <pivotArea collapsedLevelsAreSubtotals="1" fieldPosition="0">
        <references count="1">
          <reference field="22" count="1">
            <x v="11"/>
          </reference>
        </references>
      </pivotArea>
    </format>
    <format dxfId="4">
      <pivotArea collapsedLevelsAreSubtotals="1" fieldPosition="0">
        <references count="1">
          <reference field="22" count="1">
            <x v="1"/>
          </reference>
        </references>
      </pivotArea>
    </format>
    <format dxfId="3">
      <pivotArea outline="0" collapsedLevelsAreSubtotals="1" fieldPosition="0"/>
    </format>
    <format dxfId="2">
      <pivotArea outline="0" collapsedLevelsAreSubtotals="1" fieldPosition="0"/>
    </format>
    <format dxfId="1">
      <pivotArea collapsedLevelsAreSubtotals="1" fieldPosition="0">
        <references count="2">
          <reference field="4294967294" count="1" selected="0">
            <x v="0"/>
          </reference>
          <reference field="22"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5277CA-1450-42AC-9650-2EDD84172B6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525B9A-324D-4AEE-BB36-E4EE576202F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0514E4-0CF5-48B3-8340-983B50016A3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029749-BD6D-4235-8752-4858BD85ECF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7F8D5D-E349-4FBE-AC07-DE319797A15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B6C3FF-8AC2-4B13-859A-C3D6FAACFB8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460635-12B9-4E44-8F6E-A815CFF1D72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D5E1AB-4293-4AE6-AB16-4B16298CAE2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98766D-E723-44A6-9B46-C3F68282102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2EA204-0BB1-42D4-9C5D-065EEA100813}"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sd="0"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2D3EE7-976B-4B4A-BAC8-840612C2F135}" sourceName="Year">
  <pivotTables>
    <pivotTable tabId="4" name="PivotTable2"/>
    <pivotTable tabId="5" name="PivotTable3"/>
    <pivotTable tabId="8" name="PivotTable10"/>
    <pivotTable tabId="8" name="PivotTable11"/>
    <pivotTable tabId="8" name="PivotTable12"/>
    <pivotTable tabId="8" name="PivotTable8"/>
    <pivotTable tabId="8" name="PivotTable9"/>
    <pivotTable tabId="3" name="PivotTable1"/>
    <pivotTable tabId="6" name="PivotTable4"/>
    <pivotTable tabId="7" name="PivotTable7"/>
    <pivotTable tabId="9" name="PivotTable13"/>
  </pivotTables>
  <data>
    <tabular pivotCacheId="37617179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DBB5C9-347B-4BD2-BBC9-5F9691A9C7FA}" sourceName="Segment">
  <pivotTables>
    <pivotTable tabId="9" name="PivotTable13"/>
    <pivotTable tabId="4" name="PivotTable2"/>
    <pivotTable tabId="5" name="PivotTable3"/>
    <pivotTable tabId="8" name="PivotTable10"/>
    <pivotTable tabId="8" name="PivotTable11"/>
    <pivotTable tabId="8" name="PivotTable12"/>
    <pivotTable tabId="8" name="PivotTable8"/>
    <pivotTable tabId="8" name="PivotTable9"/>
    <pivotTable tabId="3" name="PivotTable1"/>
    <pivotTable tabId="6" name="PivotTable4"/>
    <pivotTable tabId="7" name="PivotTable7"/>
  </pivotTables>
  <data>
    <tabular pivotCacheId="3761717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9B5177B-7F71-4FE8-B5D2-F0DDCCEDB7D9}" sourceName="Region">
  <pivotTables>
    <pivotTable tabId="9" name="PivotTable13"/>
    <pivotTable tabId="4" name="PivotTable2"/>
    <pivotTable tabId="5" name="PivotTable3"/>
    <pivotTable tabId="8" name="PivotTable10"/>
    <pivotTable tabId="8" name="PivotTable11"/>
    <pivotTable tabId="8" name="PivotTable12"/>
    <pivotTable tabId="8" name="PivotTable8"/>
    <pivotTable tabId="8" name="PivotTable9"/>
    <pivotTable tabId="3" name="PivotTable1"/>
    <pivotTable tabId="6" name="PivotTable4"/>
    <pivotTable tabId="7" name="PivotTable7"/>
  </pivotTables>
  <data>
    <tabular pivotCacheId="37617179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9DB3CC-5625-421F-A384-345DCA6E25CA}" cache="Slicer_Year" caption="Year" rowHeight="241300"/>
  <slicer name="Segment" xr10:uid="{356DB9D8-6A1F-4591-9A88-FA45A0D912AE}" cache="Slicer_Segment" caption="Segment" rowHeight="241300"/>
  <slicer name="Region" xr10:uid="{B67CC858-02D5-4642-B68D-0E46DAEA7C0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FA0D343-0615-4916-AFA7-2990EE4AB12C}" cache="Slicer_Year" caption="Year" style="Ecommerce Filters" rowHeight="241300"/>
  <slicer name="Segment 1" xr10:uid="{CC370160-4FE3-492F-AB89-B574A34EC692}" cache="Slicer_Segment" caption="Segment" style="Ecommerce Filters" rowHeight="241300"/>
  <slicer name="Region 1" xr10:uid="{C1837BB4-D156-4F6C-8EDF-D8B2CFAA6A29}" cache="Slicer_Region" caption="Region" style="Ecommerce Filte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10" sqref="B10"/>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80835-E2DE-4121-967F-A83F7726B529}">
  <dimension ref="A3:C100"/>
  <sheetViews>
    <sheetView workbookViewId="0">
      <selection activeCell="A4" sqref="A4"/>
    </sheetView>
  </sheetViews>
  <sheetFormatPr defaultRowHeight="14.5" x14ac:dyDescent="0.35"/>
  <cols>
    <col min="1" max="1" width="12.36328125" bestFit="1" customWidth="1"/>
    <col min="2" max="2" width="11.26953125" style="15" bestFit="1" customWidth="1"/>
    <col min="3" max="3" width="11.6328125" style="15" bestFit="1" customWidth="1"/>
  </cols>
  <sheetData>
    <row r="3" spans="1:3" x14ac:dyDescent="0.35">
      <c r="A3" s="5" t="s">
        <v>10932</v>
      </c>
      <c r="B3" s="4" t="s">
        <v>10946</v>
      </c>
      <c r="C3" s="9" t="s">
        <v>10947</v>
      </c>
    </row>
    <row r="4" spans="1:3" x14ac:dyDescent="0.35">
      <c r="A4" s="7" t="s">
        <v>10934</v>
      </c>
      <c r="B4" s="10">
        <v>95365.937600000019</v>
      </c>
      <c r="C4" s="11">
        <v>9199.2699999999986</v>
      </c>
    </row>
    <row r="5" spans="1:3" x14ac:dyDescent="0.35">
      <c r="A5" s="7" t="s">
        <v>10935</v>
      </c>
      <c r="B5" s="10">
        <v>60172.649400000024</v>
      </c>
      <c r="C5" s="11">
        <v>10288.898699999991</v>
      </c>
    </row>
    <row r="6" spans="1:3" x14ac:dyDescent="0.35">
      <c r="A6" s="7" t="s">
        <v>10936</v>
      </c>
      <c r="B6" s="10">
        <v>199252.98399999991</v>
      </c>
      <c r="C6" s="11">
        <v>26806.573700000015</v>
      </c>
    </row>
    <row r="7" spans="1:3" x14ac:dyDescent="0.35">
      <c r="A7" s="7" t="s">
        <v>10937</v>
      </c>
      <c r="B7" s="10">
        <v>141851.5674</v>
      </c>
      <c r="C7" s="11">
        <v>13437.806799999998</v>
      </c>
    </row>
    <row r="8" spans="1:3" x14ac:dyDescent="0.35">
      <c r="A8" s="7" t="s">
        <v>10938</v>
      </c>
      <c r="B8" s="10">
        <v>156122.28669999994</v>
      </c>
      <c r="C8" s="11">
        <v>22308.51279999999</v>
      </c>
    </row>
    <row r="9" spans="1:3" x14ac:dyDescent="0.35">
      <c r="A9" s="7" t="s">
        <v>10939</v>
      </c>
      <c r="B9" s="10">
        <v>147082.61130000011</v>
      </c>
      <c r="C9" s="11">
        <v>20899.334500000012</v>
      </c>
    </row>
    <row r="10" spans="1:3" x14ac:dyDescent="0.35">
      <c r="A10" s="7" t="s">
        <v>10940</v>
      </c>
      <c r="B10" s="10">
        <v>149580.83800000031</v>
      </c>
      <c r="C10" s="11">
        <v>13535.38299999998</v>
      </c>
    </row>
    <row r="11" spans="1:3" x14ac:dyDescent="0.35">
      <c r="A11" s="7" t="s">
        <v>10941</v>
      </c>
      <c r="B11" s="10">
        <v>159589.45099999988</v>
      </c>
      <c r="C11" s="11">
        <v>21896.715399999972</v>
      </c>
    </row>
    <row r="12" spans="1:3" x14ac:dyDescent="0.35">
      <c r="A12" s="7" t="s">
        <v>10942</v>
      </c>
      <c r="B12" s="10">
        <v>309770.09970000025</v>
      </c>
      <c r="C12" s="11">
        <v>37293.192500000034</v>
      </c>
    </row>
    <row r="13" spans="1:3" x14ac:dyDescent="0.35">
      <c r="A13" s="7" t="s">
        <v>10943</v>
      </c>
      <c r="B13" s="10">
        <v>197115.20170000009</v>
      </c>
      <c r="C13" s="11">
        <v>31469.663800000035</v>
      </c>
    </row>
    <row r="14" spans="1:3" x14ac:dyDescent="0.35">
      <c r="A14" s="7" t="s">
        <v>10944</v>
      </c>
      <c r="B14" s="10">
        <v>349120.07400000008</v>
      </c>
      <c r="C14" s="11">
        <v>35825.536599999927</v>
      </c>
    </row>
    <row r="15" spans="1:3" x14ac:dyDescent="0.35">
      <c r="A15" s="7" t="s">
        <v>10945</v>
      </c>
      <c r="B15" s="10">
        <v>332177.15950000001</v>
      </c>
      <c r="C15" s="11">
        <v>43436.13390000003</v>
      </c>
    </row>
    <row r="16" spans="1:3" x14ac:dyDescent="0.35">
      <c r="A16" s="8" t="s">
        <v>10933</v>
      </c>
      <c r="B16" s="13">
        <v>2297200.8603000008</v>
      </c>
      <c r="C16" s="14">
        <v>286397.02169999998</v>
      </c>
    </row>
    <row r="17" spans="2:3" x14ac:dyDescent="0.35">
      <c r="B17"/>
      <c r="C17"/>
    </row>
    <row r="18" spans="2:3" x14ac:dyDescent="0.35">
      <c r="B18"/>
      <c r="C18"/>
    </row>
    <row r="19" spans="2:3" x14ac:dyDescent="0.35">
      <c r="B19"/>
      <c r="C19"/>
    </row>
    <row r="20" spans="2:3" x14ac:dyDescent="0.35">
      <c r="B20"/>
      <c r="C20"/>
    </row>
    <row r="21" spans="2:3" x14ac:dyDescent="0.35">
      <c r="B21"/>
      <c r="C21"/>
    </row>
    <row r="22" spans="2:3" x14ac:dyDescent="0.35">
      <c r="B22"/>
      <c r="C22"/>
    </row>
    <row r="23" spans="2:3" x14ac:dyDescent="0.35">
      <c r="B23"/>
      <c r="C23"/>
    </row>
    <row r="24" spans="2:3" x14ac:dyDescent="0.35">
      <c r="B24"/>
      <c r="C24"/>
    </row>
    <row r="25" spans="2:3" x14ac:dyDescent="0.35">
      <c r="B25"/>
      <c r="C25"/>
    </row>
    <row r="26" spans="2:3" x14ac:dyDescent="0.35">
      <c r="B26"/>
      <c r="C26"/>
    </row>
    <row r="27" spans="2:3" x14ac:dyDescent="0.35">
      <c r="B27"/>
      <c r="C27"/>
    </row>
    <row r="28" spans="2:3" x14ac:dyDescent="0.35">
      <c r="B28"/>
      <c r="C28"/>
    </row>
    <row r="29" spans="2:3" x14ac:dyDescent="0.35">
      <c r="B29"/>
      <c r="C29"/>
    </row>
    <row r="30" spans="2:3" x14ac:dyDescent="0.35">
      <c r="B30"/>
      <c r="C30"/>
    </row>
    <row r="31" spans="2:3" x14ac:dyDescent="0.35">
      <c r="B31"/>
      <c r="C31"/>
    </row>
    <row r="32" spans="2:3" x14ac:dyDescent="0.35">
      <c r="B32"/>
      <c r="C32"/>
    </row>
    <row r="33" spans="2:3" x14ac:dyDescent="0.35">
      <c r="B33"/>
      <c r="C33"/>
    </row>
    <row r="34" spans="2:3" x14ac:dyDescent="0.35">
      <c r="B34"/>
      <c r="C34"/>
    </row>
    <row r="35" spans="2:3" x14ac:dyDescent="0.35">
      <c r="B35"/>
      <c r="C35"/>
    </row>
    <row r="36" spans="2:3" x14ac:dyDescent="0.35">
      <c r="B36"/>
      <c r="C36"/>
    </row>
    <row r="37" spans="2:3" x14ac:dyDescent="0.35">
      <c r="B37"/>
      <c r="C37"/>
    </row>
    <row r="38" spans="2:3" x14ac:dyDescent="0.35">
      <c r="B38"/>
      <c r="C38"/>
    </row>
    <row r="39" spans="2:3" x14ac:dyDescent="0.35">
      <c r="B39"/>
      <c r="C39"/>
    </row>
    <row r="40" spans="2:3" x14ac:dyDescent="0.35">
      <c r="B40"/>
      <c r="C40"/>
    </row>
    <row r="41" spans="2:3" x14ac:dyDescent="0.35">
      <c r="B41"/>
      <c r="C41"/>
    </row>
    <row r="42" spans="2:3" x14ac:dyDescent="0.35">
      <c r="B42"/>
      <c r="C42"/>
    </row>
    <row r="43" spans="2:3" x14ac:dyDescent="0.35">
      <c r="B43"/>
      <c r="C43"/>
    </row>
    <row r="44" spans="2:3" x14ac:dyDescent="0.35">
      <c r="B44"/>
      <c r="C44"/>
    </row>
    <row r="45" spans="2:3" x14ac:dyDescent="0.35">
      <c r="B45"/>
      <c r="C45"/>
    </row>
    <row r="46" spans="2:3" x14ac:dyDescent="0.35">
      <c r="B46"/>
      <c r="C46"/>
    </row>
    <row r="47" spans="2:3" x14ac:dyDescent="0.35">
      <c r="B47"/>
      <c r="C47"/>
    </row>
    <row r="48" spans="2:3" x14ac:dyDescent="0.35">
      <c r="B48"/>
      <c r="C48"/>
    </row>
    <row r="49" spans="2:3" x14ac:dyDescent="0.35">
      <c r="B49"/>
      <c r="C49"/>
    </row>
    <row r="50" spans="2:3" x14ac:dyDescent="0.35">
      <c r="B50"/>
      <c r="C50"/>
    </row>
    <row r="51" spans="2:3" x14ac:dyDescent="0.35">
      <c r="B51"/>
      <c r="C51"/>
    </row>
    <row r="52" spans="2:3" x14ac:dyDescent="0.35">
      <c r="B52"/>
      <c r="C52"/>
    </row>
    <row r="53" spans="2:3" x14ac:dyDescent="0.35">
      <c r="B53"/>
      <c r="C53"/>
    </row>
    <row r="54" spans="2:3" x14ac:dyDescent="0.35">
      <c r="B54"/>
      <c r="C54"/>
    </row>
    <row r="55" spans="2:3" x14ac:dyDescent="0.35">
      <c r="B55"/>
      <c r="C55"/>
    </row>
    <row r="56" spans="2:3" x14ac:dyDescent="0.35">
      <c r="B56"/>
      <c r="C56"/>
    </row>
    <row r="57" spans="2:3" x14ac:dyDescent="0.35">
      <c r="B57"/>
      <c r="C57"/>
    </row>
    <row r="58" spans="2:3" x14ac:dyDescent="0.35">
      <c r="B58"/>
      <c r="C58"/>
    </row>
    <row r="59" spans="2:3" x14ac:dyDescent="0.35">
      <c r="B59"/>
      <c r="C59"/>
    </row>
    <row r="60" spans="2:3" x14ac:dyDescent="0.35">
      <c r="B60"/>
      <c r="C60"/>
    </row>
    <row r="61" spans="2:3" x14ac:dyDescent="0.35">
      <c r="B61"/>
      <c r="C61"/>
    </row>
    <row r="62" spans="2:3" x14ac:dyDescent="0.35">
      <c r="B62"/>
      <c r="C62"/>
    </row>
    <row r="63" spans="2:3" x14ac:dyDescent="0.35">
      <c r="B63"/>
      <c r="C63"/>
    </row>
    <row r="64" spans="2:3" x14ac:dyDescent="0.35">
      <c r="B64"/>
      <c r="C64"/>
    </row>
    <row r="65" spans="2:3" x14ac:dyDescent="0.35">
      <c r="B65"/>
      <c r="C65"/>
    </row>
    <row r="66" spans="2:3" x14ac:dyDescent="0.35">
      <c r="B66"/>
      <c r="C66"/>
    </row>
    <row r="67" spans="2:3" x14ac:dyDescent="0.35">
      <c r="B67"/>
      <c r="C67"/>
    </row>
    <row r="68" spans="2:3" x14ac:dyDescent="0.35">
      <c r="B68"/>
      <c r="C68"/>
    </row>
    <row r="69" spans="2:3" x14ac:dyDescent="0.35">
      <c r="B69"/>
      <c r="C69"/>
    </row>
    <row r="70" spans="2:3" x14ac:dyDescent="0.35">
      <c r="B70"/>
      <c r="C70"/>
    </row>
    <row r="71" spans="2:3" x14ac:dyDescent="0.35">
      <c r="B71"/>
      <c r="C71"/>
    </row>
    <row r="72" spans="2:3" x14ac:dyDescent="0.35">
      <c r="B72"/>
      <c r="C72"/>
    </row>
    <row r="73" spans="2:3" x14ac:dyDescent="0.35">
      <c r="B73"/>
      <c r="C73"/>
    </row>
    <row r="74" spans="2:3" x14ac:dyDescent="0.35">
      <c r="B74"/>
      <c r="C74"/>
    </row>
    <row r="75" spans="2:3" x14ac:dyDescent="0.35">
      <c r="B75"/>
      <c r="C75"/>
    </row>
    <row r="76" spans="2:3" x14ac:dyDescent="0.35">
      <c r="B76"/>
      <c r="C76"/>
    </row>
    <row r="77" spans="2:3" x14ac:dyDescent="0.35">
      <c r="B77"/>
      <c r="C77"/>
    </row>
    <row r="78" spans="2:3" x14ac:dyDescent="0.35">
      <c r="B78"/>
      <c r="C78"/>
    </row>
    <row r="79" spans="2:3" x14ac:dyDescent="0.35">
      <c r="B79"/>
      <c r="C79"/>
    </row>
    <row r="80" spans="2:3" x14ac:dyDescent="0.35">
      <c r="B80"/>
      <c r="C80"/>
    </row>
    <row r="81" spans="2:3" x14ac:dyDescent="0.35">
      <c r="B81"/>
      <c r="C81"/>
    </row>
    <row r="82" spans="2:3" x14ac:dyDescent="0.35">
      <c r="B82"/>
      <c r="C82"/>
    </row>
    <row r="83" spans="2:3" x14ac:dyDescent="0.35">
      <c r="B83"/>
      <c r="C83"/>
    </row>
    <row r="84" spans="2:3" x14ac:dyDescent="0.35">
      <c r="B84"/>
      <c r="C84"/>
    </row>
    <row r="85" spans="2:3" x14ac:dyDescent="0.35">
      <c r="B85"/>
      <c r="C85"/>
    </row>
    <row r="86" spans="2:3" x14ac:dyDescent="0.35">
      <c r="B86"/>
      <c r="C86"/>
    </row>
    <row r="87" spans="2:3" x14ac:dyDescent="0.35">
      <c r="B87"/>
      <c r="C87"/>
    </row>
    <row r="88" spans="2:3" x14ac:dyDescent="0.35">
      <c r="B88"/>
      <c r="C88"/>
    </row>
    <row r="89" spans="2:3" x14ac:dyDescent="0.35">
      <c r="B89"/>
      <c r="C89"/>
    </row>
    <row r="90" spans="2:3" x14ac:dyDescent="0.35">
      <c r="B90"/>
      <c r="C90"/>
    </row>
    <row r="91" spans="2:3" x14ac:dyDescent="0.35">
      <c r="B91"/>
      <c r="C91"/>
    </row>
    <row r="92" spans="2:3" x14ac:dyDescent="0.35">
      <c r="B92"/>
      <c r="C92"/>
    </row>
    <row r="93" spans="2:3" x14ac:dyDescent="0.35">
      <c r="B93"/>
      <c r="C93"/>
    </row>
    <row r="94" spans="2:3" x14ac:dyDescent="0.35">
      <c r="B94"/>
      <c r="C94"/>
    </row>
    <row r="95" spans="2:3" x14ac:dyDescent="0.35">
      <c r="B95"/>
      <c r="C95"/>
    </row>
    <row r="96" spans="2:3" x14ac:dyDescent="0.35">
      <c r="B96"/>
      <c r="C96"/>
    </row>
    <row r="97" spans="2:3" x14ac:dyDescent="0.35">
      <c r="B97"/>
      <c r="C97"/>
    </row>
    <row r="98" spans="2:3" x14ac:dyDescent="0.35">
      <c r="B98"/>
      <c r="C98"/>
    </row>
    <row r="99" spans="2:3" x14ac:dyDescent="0.35">
      <c r="B99"/>
      <c r="C99"/>
    </row>
    <row r="100" spans="2:3" x14ac:dyDescent="0.35">
      <c r="B100"/>
      <c r="C100"/>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5A2FD-0BEC-441F-9280-E8146112620D}">
  <dimension ref="A2:G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2.08984375" bestFit="1" customWidth="1"/>
  </cols>
  <sheetData>
    <row r="2" spans="1:7" x14ac:dyDescent="0.35">
      <c r="G2" s="12"/>
    </row>
    <row r="3" spans="1:7" x14ac:dyDescent="0.35">
      <c r="A3" s="5" t="s">
        <v>10932</v>
      </c>
      <c r="B3" s="6" t="s">
        <v>10947</v>
      </c>
      <c r="D3" s="17" t="s">
        <v>15</v>
      </c>
      <c r="E3" s="17" t="s">
        <v>21</v>
      </c>
    </row>
    <row r="4" spans="1:7" x14ac:dyDescent="0.35">
      <c r="A4" s="7" t="s">
        <v>71</v>
      </c>
      <c r="B4" s="6">
        <v>145454.9480999998</v>
      </c>
      <c r="D4" t="str">
        <f>A4</f>
        <v>Technology</v>
      </c>
      <c r="E4" s="19">
        <f>GETPIVOTDATA("Profit",$A$3,"Category",A4)</f>
        <v>145454.9480999998</v>
      </c>
    </row>
    <row r="5" spans="1:7" x14ac:dyDescent="0.35">
      <c r="A5" s="16" t="s">
        <v>46</v>
      </c>
      <c r="B5" s="35">
        <v>122490.8008000001</v>
      </c>
      <c r="D5" t="str">
        <f>A5</f>
        <v>Office Supplies</v>
      </c>
      <c r="E5" s="19">
        <f>GETPIVOTDATA("Profit",$A$3,"Category",A5)</f>
        <v>122490.8008000001</v>
      </c>
    </row>
    <row r="6" spans="1:7" x14ac:dyDescent="0.35">
      <c r="A6" s="16" t="s">
        <v>32</v>
      </c>
      <c r="B6" s="35">
        <v>18451.272799999992</v>
      </c>
      <c r="D6" t="str">
        <f>A6</f>
        <v>Furniture</v>
      </c>
      <c r="E6" s="19">
        <f>GETPIVOTDATA("Profit",$A$3,"Category",A6)</f>
        <v>18451.272799999992</v>
      </c>
    </row>
    <row r="7" spans="1:7" x14ac:dyDescent="0.35">
      <c r="A7" s="8" t="s">
        <v>10933</v>
      </c>
      <c r="B7" s="36">
        <v>286397.02169999992</v>
      </c>
      <c r="D7" t="str">
        <f>A7</f>
        <v>Grand Total</v>
      </c>
      <c r="E7" s="19">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0254A-FC87-47C3-B1D7-7392C5BF5FC3}">
  <dimension ref="A3:B7"/>
  <sheetViews>
    <sheetView workbookViewId="0">
      <selection activeCell="B4" sqref="B4"/>
    </sheetView>
  </sheetViews>
  <sheetFormatPr defaultRowHeight="14.5" x14ac:dyDescent="0.35"/>
  <cols>
    <col min="1" max="1" width="13.1796875" bestFit="1" customWidth="1"/>
    <col min="2" max="2" width="11.26953125" bestFit="1" customWidth="1"/>
  </cols>
  <sheetData>
    <row r="3" spans="1:2" x14ac:dyDescent="0.35">
      <c r="A3" s="5" t="s">
        <v>10932</v>
      </c>
      <c r="B3" s="6" t="s">
        <v>10946</v>
      </c>
    </row>
    <row r="4" spans="1:2" x14ac:dyDescent="0.35">
      <c r="A4" s="7" t="s">
        <v>32</v>
      </c>
      <c r="B4" s="20">
        <v>0.32300170530281774</v>
      </c>
    </row>
    <row r="5" spans="1:2" x14ac:dyDescent="0.35">
      <c r="A5" s="16" t="s">
        <v>46</v>
      </c>
      <c r="B5" s="21">
        <v>0.31301008302169103</v>
      </c>
    </row>
    <row r="6" spans="1:2" x14ac:dyDescent="0.35">
      <c r="A6" s="16" t="s">
        <v>71</v>
      </c>
      <c r="B6" s="21">
        <v>0.36398821167549117</v>
      </c>
    </row>
    <row r="7" spans="1:2" x14ac:dyDescent="0.35">
      <c r="A7" s="8" t="s">
        <v>10933</v>
      </c>
      <c r="B7" s="2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53C9A-2574-45AB-A0F7-82E6035A2B06}">
  <dimension ref="A3:E53"/>
  <sheetViews>
    <sheetView topLeftCell="A36" workbookViewId="0">
      <selection activeCell="B48" sqref="B48"/>
    </sheetView>
  </sheetViews>
  <sheetFormatPr defaultRowHeight="14.5" x14ac:dyDescent="0.35"/>
  <cols>
    <col min="1" max="1" width="17.36328125" bestFit="1" customWidth="1"/>
    <col min="2" max="2" width="11.81640625" bestFit="1" customWidth="1"/>
    <col min="4" max="4" width="17.36328125" bestFit="1" customWidth="1"/>
    <col min="5" max="5" width="9.90625" style="15" bestFit="1" customWidth="1"/>
  </cols>
  <sheetData>
    <row r="3" spans="1:5" x14ac:dyDescent="0.35">
      <c r="A3" s="5" t="s">
        <v>10932</v>
      </c>
      <c r="B3" s="6" t="s">
        <v>10946</v>
      </c>
      <c r="D3" s="17" t="s">
        <v>11</v>
      </c>
      <c r="E3" s="23" t="s">
        <v>18</v>
      </c>
    </row>
    <row r="4" spans="1:5" x14ac:dyDescent="0.35">
      <c r="A4" s="7" t="s">
        <v>358</v>
      </c>
      <c r="B4" s="6">
        <v>19510.639999999992</v>
      </c>
      <c r="D4" t="str">
        <f>A4</f>
        <v>Alabama</v>
      </c>
      <c r="E4" s="15">
        <f>GETPIVOTDATA("Sales",$A$3,"State",A4)</f>
        <v>19510.639999999992</v>
      </c>
    </row>
    <row r="5" spans="1:5" x14ac:dyDescent="0.35">
      <c r="A5" s="16" t="s">
        <v>310</v>
      </c>
      <c r="B5" s="35">
        <v>35282.000999999997</v>
      </c>
      <c r="D5" t="str">
        <f>A5</f>
        <v>Arizona</v>
      </c>
      <c r="E5" s="15">
        <f t="shared" ref="E5:E52" si="0">GETPIVOTDATA("Sales",$A$3,"State",A5)</f>
        <v>35282.000999999997</v>
      </c>
    </row>
    <row r="6" spans="1:5" x14ac:dyDescent="0.35">
      <c r="A6" s="16" t="s">
        <v>1707</v>
      </c>
      <c r="B6" s="35">
        <v>11678.129999999997</v>
      </c>
      <c r="D6" t="str">
        <f t="shared" ref="D6:D52" si="1">A6</f>
        <v>Arkansas</v>
      </c>
      <c r="E6" s="15">
        <f t="shared" si="0"/>
        <v>11678.129999999997</v>
      </c>
    </row>
    <row r="7" spans="1:5" x14ac:dyDescent="0.35">
      <c r="A7" s="16" t="s">
        <v>43</v>
      </c>
      <c r="B7" s="35">
        <v>457687.63150000101</v>
      </c>
      <c r="D7" t="str">
        <f t="shared" si="1"/>
        <v>California</v>
      </c>
      <c r="E7" s="15">
        <f t="shared" si="0"/>
        <v>457687.63150000101</v>
      </c>
    </row>
    <row r="8" spans="1:5" x14ac:dyDescent="0.35">
      <c r="A8" s="16" t="s">
        <v>457</v>
      </c>
      <c r="B8" s="35">
        <v>32108.117999999995</v>
      </c>
      <c r="D8" t="str">
        <f t="shared" si="1"/>
        <v>Colorado</v>
      </c>
      <c r="E8" s="15">
        <f t="shared" si="0"/>
        <v>32108.117999999995</v>
      </c>
    </row>
    <row r="9" spans="1:5" x14ac:dyDescent="0.35">
      <c r="A9" s="16" t="s">
        <v>747</v>
      </c>
      <c r="B9" s="35">
        <v>13384.356999999996</v>
      </c>
      <c r="D9" t="str">
        <f t="shared" si="1"/>
        <v>Connecticut</v>
      </c>
      <c r="E9" s="15">
        <f t="shared" si="0"/>
        <v>13384.356999999996</v>
      </c>
    </row>
    <row r="10" spans="1:5" x14ac:dyDescent="0.35">
      <c r="A10" s="16" t="s">
        <v>245</v>
      </c>
      <c r="B10" s="35">
        <v>27451.068999999992</v>
      </c>
      <c r="D10" t="str">
        <f t="shared" si="1"/>
        <v>Delaware</v>
      </c>
      <c r="E10" s="15">
        <f t="shared" si="0"/>
        <v>27451.068999999992</v>
      </c>
    </row>
    <row r="11" spans="1:5" x14ac:dyDescent="0.35">
      <c r="A11" s="16" t="s">
        <v>3034</v>
      </c>
      <c r="B11" s="35">
        <v>2865.0199999999995</v>
      </c>
      <c r="D11" t="str">
        <f t="shared" si="1"/>
        <v>District of Columbia</v>
      </c>
      <c r="E11" s="15">
        <f t="shared" si="0"/>
        <v>2865.0199999999995</v>
      </c>
    </row>
    <row r="12" spans="1:5" x14ac:dyDescent="0.35">
      <c r="A12" s="16" t="s">
        <v>54</v>
      </c>
      <c r="B12" s="35">
        <v>89473.707999999999</v>
      </c>
      <c r="D12" t="str">
        <f t="shared" si="1"/>
        <v>Florida</v>
      </c>
      <c r="E12" s="15">
        <f t="shared" si="0"/>
        <v>89473.707999999999</v>
      </c>
    </row>
    <row r="13" spans="1:5" x14ac:dyDescent="0.35">
      <c r="A13" s="16" t="s">
        <v>1272</v>
      </c>
      <c r="B13" s="35">
        <v>49095.840000000004</v>
      </c>
      <c r="D13" t="str">
        <f t="shared" si="1"/>
        <v>Georgia</v>
      </c>
      <c r="E13" s="15">
        <f t="shared" si="0"/>
        <v>49095.840000000004</v>
      </c>
    </row>
    <row r="14" spans="1:5" x14ac:dyDescent="0.35">
      <c r="A14" s="16" t="s">
        <v>6260</v>
      </c>
      <c r="B14" s="35">
        <v>4382.4860000000017</v>
      </c>
      <c r="D14" t="str">
        <f t="shared" si="1"/>
        <v>Idaho</v>
      </c>
      <c r="E14" s="15">
        <f t="shared" si="0"/>
        <v>4382.4860000000017</v>
      </c>
    </row>
    <row r="15" spans="1:5" x14ac:dyDescent="0.35">
      <c r="A15" s="16" t="s">
        <v>211</v>
      </c>
      <c r="B15" s="35">
        <v>80166.10099999985</v>
      </c>
      <c r="D15" t="str">
        <f t="shared" si="1"/>
        <v>Illinois</v>
      </c>
      <c r="E15" s="15">
        <f t="shared" si="0"/>
        <v>80166.10099999985</v>
      </c>
    </row>
    <row r="16" spans="1:5" x14ac:dyDescent="0.35">
      <c r="A16" s="16" t="s">
        <v>254</v>
      </c>
      <c r="B16" s="35">
        <v>53555.360000000001</v>
      </c>
      <c r="D16" t="str">
        <f t="shared" si="1"/>
        <v>Indiana</v>
      </c>
      <c r="E16" s="15">
        <f t="shared" si="0"/>
        <v>53555.360000000001</v>
      </c>
    </row>
    <row r="17" spans="1:5" x14ac:dyDescent="0.35">
      <c r="A17" s="16" t="s">
        <v>489</v>
      </c>
      <c r="B17" s="35">
        <v>4579.7599999999993</v>
      </c>
      <c r="D17" t="str">
        <f t="shared" si="1"/>
        <v>Iowa</v>
      </c>
      <c r="E17" s="15">
        <f t="shared" si="0"/>
        <v>4579.7599999999993</v>
      </c>
    </row>
    <row r="18" spans="1:5" x14ac:dyDescent="0.35">
      <c r="A18" s="16" t="s">
        <v>4530</v>
      </c>
      <c r="B18" s="35">
        <v>2914.31</v>
      </c>
      <c r="D18" t="str">
        <f t="shared" si="1"/>
        <v>Kansas</v>
      </c>
      <c r="E18" s="15">
        <f t="shared" si="0"/>
        <v>2914.31</v>
      </c>
    </row>
    <row r="19" spans="1:5" x14ac:dyDescent="0.35">
      <c r="A19" s="16" t="s">
        <v>29</v>
      </c>
      <c r="B19" s="35">
        <v>36591.749999999971</v>
      </c>
      <c r="D19" t="str">
        <f t="shared" si="1"/>
        <v>Kentucky</v>
      </c>
      <c r="E19" s="15">
        <f t="shared" si="0"/>
        <v>36591.749999999971</v>
      </c>
    </row>
    <row r="20" spans="1:5" x14ac:dyDescent="0.35">
      <c r="A20" s="16" t="s">
        <v>736</v>
      </c>
      <c r="B20" s="35">
        <v>9217.0299999999988</v>
      </c>
      <c r="D20" t="str">
        <f t="shared" si="1"/>
        <v>Louisiana</v>
      </c>
      <c r="E20" s="15">
        <f t="shared" si="0"/>
        <v>9217.0299999999988</v>
      </c>
    </row>
    <row r="21" spans="1:5" x14ac:dyDescent="0.35">
      <c r="A21" s="16" t="s">
        <v>5235</v>
      </c>
      <c r="B21" s="35">
        <v>1270.53</v>
      </c>
      <c r="D21" t="str">
        <f t="shared" si="1"/>
        <v>Maine</v>
      </c>
      <c r="E21" s="15">
        <f t="shared" si="0"/>
        <v>1270.53</v>
      </c>
    </row>
    <row r="22" spans="1:5" x14ac:dyDescent="0.35">
      <c r="A22" s="16" t="s">
        <v>2735</v>
      </c>
      <c r="B22" s="35">
        <v>23705.523000000005</v>
      </c>
      <c r="D22" t="str">
        <f t="shared" si="1"/>
        <v>Maryland</v>
      </c>
      <c r="E22" s="15">
        <f t="shared" si="0"/>
        <v>23705.523000000005</v>
      </c>
    </row>
    <row r="23" spans="1:5" x14ac:dyDescent="0.35">
      <c r="A23" s="16" t="s">
        <v>1245</v>
      </c>
      <c r="B23" s="35">
        <v>28634.43399999999</v>
      </c>
      <c r="D23" t="str">
        <f t="shared" si="1"/>
        <v>Massachusetts</v>
      </c>
      <c r="E23" s="15">
        <f t="shared" si="0"/>
        <v>28634.43399999999</v>
      </c>
    </row>
    <row r="24" spans="1:5" x14ac:dyDescent="0.35">
      <c r="A24" s="16" t="s">
        <v>238</v>
      </c>
      <c r="B24" s="35">
        <v>76269.614000000016</v>
      </c>
      <c r="D24" t="str">
        <f t="shared" si="1"/>
        <v>Michigan</v>
      </c>
      <c r="E24" s="15">
        <f t="shared" si="0"/>
        <v>76269.614000000016</v>
      </c>
    </row>
    <row r="25" spans="1:5" x14ac:dyDescent="0.35">
      <c r="A25" s="16" t="s">
        <v>229</v>
      </c>
      <c r="B25" s="35">
        <v>29863.149999999994</v>
      </c>
      <c r="D25" t="str">
        <f t="shared" si="1"/>
        <v>Minnesota</v>
      </c>
      <c r="E25" s="15">
        <f t="shared" si="0"/>
        <v>29863.149999999994</v>
      </c>
    </row>
    <row r="26" spans="1:5" x14ac:dyDescent="0.35">
      <c r="A26" s="16" t="s">
        <v>1487</v>
      </c>
      <c r="B26" s="35">
        <v>10771.34</v>
      </c>
      <c r="D26" t="str">
        <f t="shared" si="1"/>
        <v>Mississippi</v>
      </c>
      <c r="E26" s="15">
        <f t="shared" si="0"/>
        <v>10771.34</v>
      </c>
    </row>
    <row r="27" spans="1:5" x14ac:dyDescent="0.35">
      <c r="A27" s="16" t="s">
        <v>596</v>
      </c>
      <c r="B27" s="35">
        <v>22205.149999999998</v>
      </c>
      <c r="D27" t="str">
        <f t="shared" si="1"/>
        <v>Missouri</v>
      </c>
      <c r="E27" s="15">
        <f t="shared" si="0"/>
        <v>22205.149999999998</v>
      </c>
    </row>
    <row r="28" spans="1:5" x14ac:dyDescent="0.35">
      <c r="A28" s="16" t="s">
        <v>1762</v>
      </c>
      <c r="B28" s="35">
        <v>5589.3519999999971</v>
      </c>
      <c r="D28" t="str">
        <f t="shared" si="1"/>
        <v>Montana</v>
      </c>
      <c r="E28" s="15">
        <f t="shared" si="0"/>
        <v>5589.3519999999971</v>
      </c>
    </row>
    <row r="29" spans="1:5" x14ac:dyDescent="0.35">
      <c r="A29" s="16" t="s">
        <v>138</v>
      </c>
      <c r="B29" s="35">
        <v>7464.9299999999985</v>
      </c>
      <c r="D29" t="str">
        <f t="shared" si="1"/>
        <v>Nebraska</v>
      </c>
      <c r="E29" s="15">
        <f t="shared" si="0"/>
        <v>7464.9299999999985</v>
      </c>
    </row>
    <row r="30" spans="1:5" x14ac:dyDescent="0.35">
      <c r="A30" s="16" t="s">
        <v>1392</v>
      </c>
      <c r="B30" s="35">
        <v>16729.101999999999</v>
      </c>
      <c r="D30" t="str">
        <f t="shared" si="1"/>
        <v>Nevada</v>
      </c>
      <c r="E30" s="15">
        <f t="shared" si="0"/>
        <v>16729.101999999999</v>
      </c>
    </row>
    <row r="31" spans="1:5" x14ac:dyDescent="0.35">
      <c r="A31" s="16" t="s">
        <v>2694</v>
      </c>
      <c r="B31" s="35">
        <v>7292.5239999999994</v>
      </c>
      <c r="D31" t="str">
        <f t="shared" si="1"/>
        <v>New Hampshire</v>
      </c>
      <c r="E31" s="15">
        <f t="shared" si="0"/>
        <v>7292.5239999999994</v>
      </c>
    </row>
    <row r="32" spans="1:5" x14ac:dyDescent="0.35">
      <c r="A32" s="16" t="s">
        <v>788</v>
      </c>
      <c r="B32" s="35">
        <v>35764.312000000013</v>
      </c>
      <c r="D32" t="str">
        <f t="shared" si="1"/>
        <v>New Jersey</v>
      </c>
      <c r="E32" s="15">
        <f t="shared" si="0"/>
        <v>35764.312000000013</v>
      </c>
    </row>
    <row r="33" spans="1:5" x14ac:dyDescent="0.35">
      <c r="A33" s="16" t="s">
        <v>668</v>
      </c>
      <c r="B33" s="35">
        <v>4783.5220000000008</v>
      </c>
      <c r="D33" t="str">
        <f t="shared" si="1"/>
        <v>New Mexico</v>
      </c>
      <c r="E33" s="15">
        <f t="shared" si="0"/>
        <v>4783.5220000000008</v>
      </c>
    </row>
    <row r="34" spans="1:5" x14ac:dyDescent="0.35">
      <c r="A34" s="16" t="s">
        <v>267</v>
      </c>
      <c r="B34" s="35">
        <v>310876.27099999978</v>
      </c>
      <c r="D34" t="str">
        <f t="shared" si="1"/>
        <v>New York</v>
      </c>
      <c r="E34" s="15">
        <f t="shared" si="0"/>
        <v>310876.27099999978</v>
      </c>
    </row>
    <row r="35" spans="1:5" x14ac:dyDescent="0.35">
      <c r="A35" s="16" t="s">
        <v>88</v>
      </c>
      <c r="B35" s="35">
        <v>55603.163999999968</v>
      </c>
      <c r="D35" t="str">
        <f t="shared" si="1"/>
        <v>North Carolina</v>
      </c>
      <c r="E35" s="15">
        <f t="shared" si="0"/>
        <v>55603.163999999968</v>
      </c>
    </row>
    <row r="36" spans="1:5" x14ac:dyDescent="0.35">
      <c r="A36" s="16" t="s">
        <v>7449</v>
      </c>
      <c r="B36" s="35">
        <v>919.91</v>
      </c>
      <c r="D36" t="str">
        <f t="shared" si="1"/>
        <v>North Dakota</v>
      </c>
      <c r="E36" s="15">
        <f t="shared" si="0"/>
        <v>919.91</v>
      </c>
    </row>
    <row r="37" spans="1:5" x14ac:dyDescent="0.35">
      <c r="A37" s="16" t="s">
        <v>498</v>
      </c>
      <c r="B37" s="35">
        <v>78258.135999999926</v>
      </c>
      <c r="D37" t="str">
        <f t="shared" si="1"/>
        <v>Ohio</v>
      </c>
      <c r="E37" s="15">
        <f t="shared" si="0"/>
        <v>78258.135999999926</v>
      </c>
    </row>
    <row r="38" spans="1:5" x14ac:dyDescent="0.35">
      <c r="A38" s="16" t="s">
        <v>649</v>
      </c>
      <c r="B38" s="35">
        <v>19683.390000000003</v>
      </c>
      <c r="D38" t="str">
        <f t="shared" si="1"/>
        <v>Oklahoma</v>
      </c>
      <c r="E38" s="15">
        <f t="shared" si="0"/>
        <v>19683.390000000003</v>
      </c>
    </row>
    <row r="39" spans="1:5" x14ac:dyDescent="0.35">
      <c r="A39" s="16" t="s">
        <v>420</v>
      </c>
      <c r="B39" s="35">
        <v>17431.149999999991</v>
      </c>
      <c r="D39" t="str">
        <f t="shared" si="1"/>
        <v>Oregon</v>
      </c>
      <c r="E39" s="15">
        <f t="shared" si="0"/>
        <v>17431.149999999991</v>
      </c>
    </row>
    <row r="40" spans="1:5" x14ac:dyDescent="0.35">
      <c r="A40" s="16" t="s">
        <v>147</v>
      </c>
      <c r="B40" s="35">
        <v>116511.91400000003</v>
      </c>
      <c r="D40" t="str">
        <f t="shared" si="1"/>
        <v>Pennsylvania</v>
      </c>
      <c r="E40" s="15">
        <f t="shared" si="0"/>
        <v>116511.91400000003</v>
      </c>
    </row>
    <row r="41" spans="1:5" x14ac:dyDescent="0.35">
      <c r="A41" s="16" t="s">
        <v>1399</v>
      </c>
      <c r="B41" s="35">
        <v>22627.955999999995</v>
      </c>
      <c r="D41" t="str">
        <f t="shared" si="1"/>
        <v>Rhode Island</v>
      </c>
      <c r="E41" s="15">
        <f t="shared" si="0"/>
        <v>22627.955999999995</v>
      </c>
    </row>
    <row r="42" spans="1:5" x14ac:dyDescent="0.35">
      <c r="A42" s="16" t="s">
        <v>383</v>
      </c>
      <c r="B42" s="35">
        <v>8481.7099999999991</v>
      </c>
      <c r="D42" t="str">
        <f t="shared" si="1"/>
        <v>South Carolina</v>
      </c>
      <c r="E42" s="15">
        <f t="shared" si="0"/>
        <v>8481.7099999999991</v>
      </c>
    </row>
    <row r="43" spans="1:5" x14ac:dyDescent="0.35">
      <c r="A43" s="16" t="s">
        <v>5326</v>
      </c>
      <c r="B43" s="35">
        <v>1315.5600000000002</v>
      </c>
      <c r="D43" t="str">
        <f t="shared" si="1"/>
        <v>South Dakota</v>
      </c>
      <c r="E43" s="15">
        <f t="shared" si="0"/>
        <v>1315.5600000000002</v>
      </c>
    </row>
    <row r="44" spans="1:5" x14ac:dyDescent="0.35">
      <c r="A44" s="16" t="s">
        <v>335</v>
      </c>
      <c r="B44" s="35">
        <v>30661.872999999981</v>
      </c>
      <c r="D44" t="str">
        <f t="shared" si="1"/>
        <v>Tennessee</v>
      </c>
      <c r="E44" s="15">
        <f t="shared" si="0"/>
        <v>30661.872999999981</v>
      </c>
    </row>
    <row r="45" spans="1:5" x14ac:dyDescent="0.35">
      <c r="A45" s="16" t="s">
        <v>104</v>
      </c>
      <c r="B45" s="35">
        <v>170188.04580000002</v>
      </c>
      <c r="D45" t="str">
        <f t="shared" si="1"/>
        <v>Texas</v>
      </c>
      <c r="E45" s="15">
        <f t="shared" si="0"/>
        <v>170188.04580000002</v>
      </c>
    </row>
    <row r="46" spans="1:5" x14ac:dyDescent="0.35">
      <c r="A46" s="16" t="s">
        <v>121</v>
      </c>
      <c r="B46" s="35">
        <v>11220.055999999999</v>
      </c>
      <c r="D46" t="str">
        <f t="shared" si="1"/>
        <v>Utah</v>
      </c>
      <c r="E46" s="15">
        <f t="shared" si="0"/>
        <v>11220.055999999999</v>
      </c>
    </row>
    <row r="47" spans="1:5" x14ac:dyDescent="0.35">
      <c r="A47" s="16" t="s">
        <v>5203</v>
      </c>
      <c r="B47" s="35">
        <v>8929.369999999999</v>
      </c>
      <c r="D47" t="str">
        <f t="shared" si="1"/>
        <v>Vermont</v>
      </c>
      <c r="E47" s="15">
        <f t="shared" si="0"/>
        <v>8929.369999999999</v>
      </c>
    </row>
    <row r="48" spans="1:5" x14ac:dyDescent="0.35">
      <c r="A48" s="16" t="s">
        <v>319</v>
      </c>
      <c r="B48" s="35">
        <v>70636.719999999987</v>
      </c>
      <c r="D48" t="str">
        <f t="shared" si="1"/>
        <v>Virginia</v>
      </c>
      <c r="E48" s="15">
        <f t="shared" si="0"/>
        <v>70636.719999999987</v>
      </c>
    </row>
    <row r="49" spans="1:5" x14ac:dyDescent="0.35">
      <c r="A49" s="16" t="s">
        <v>96</v>
      </c>
      <c r="B49" s="35">
        <v>138641.26999999993</v>
      </c>
      <c r="D49" t="str">
        <f t="shared" si="1"/>
        <v>Washington</v>
      </c>
      <c r="E49" s="15">
        <f t="shared" si="0"/>
        <v>138641.26999999993</v>
      </c>
    </row>
    <row r="50" spans="1:5" x14ac:dyDescent="0.35">
      <c r="A50" s="16" t="s">
        <v>9726</v>
      </c>
      <c r="B50" s="35">
        <v>1209.8240000000001</v>
      </c>
      <c r="D50" t="str">
        <f t="shared" si="1"/>
        <v>West Virginia</v>
      </c>
      <c r="E50" s="15">
        <f t="shared" si="0"/>
        <v>1209.8240000000001</v>
      </c>
    </row>
    <row r="51" spans="1:5" x14ac:dyDescent="0.35">
      <c r="A51" s="16" t="s">
        <v>114</v>
      </c>
      <c r="B51" s="35">
        <v>32114.610000000019</v>
      </c>
      <c r="D51" t="str">
        <f t="shared" si="1"/>
        <v>Wisconsin</v>
      </c>
      <c r="E51" s="15">
        <f t="shared" si="0"/>
        <v>32114.610000000019</v>
      </c>
    </row>
    <row r="52" spans="1:5" x14ac:dyDescent="0.35">
      <c r="A52" s="16" t="s">
        <v>8542</v>
      </c>
      <c r="B52" s="35">
        <v>1603.1360000000002</v>
      </c>
      <c r="D52" t="str">
        <f t="shared" si="1"/>
        <v>Wyoming</v>
      </c>
      <c r="E52" s="15">
        <f t="shared" si="0"/>
        <v>1603.1360000000002</v>
      </c>
    </row>
    <row r="53" spans="1:5" x14ac:dyDescent="0.35">
      <c r="A53" s="8" t="s">
        <v>10933</v>
      </c>
      <c r="B53" s="36">
        <v>2297200.8603000003</v>
      </c>
      <c r="E53" s="15">
        <f>SUM(E4:E52)</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E2EBD-3B20-4089-9A5D-7AC9D2878ACE}">
  <dimension ref="A3:B9"/>
  <sheetViews>
    <sheetView workbookViewId="0">
      <selection activeCell="A5" sqref="A5"/>
    </sheetView>
  </sheetViews>
  <sheetFormatPr defaultRowHeight="14.5" x14ac:dyDescent="0.35"/>
  <cols>
    <col min="1" max="1" width="12.36328125" bestFit="1" customWidth="1"/>
    <col min="2" max="2" width="11.26953125" bestFit="1" customWidth="1"/>
  </cols>
  <sheetData>
    <row r="3" spans="1:2" x14ac:dyDescent="0.35">
      <c r="A3" s="5" t="s">
        <v>10932</v>
      </c>
      <c r="B3" s="6" t="s">
        <v>10946</v>
      </c>
    </row>
    <row r="4" spans="1:2" x14ac:dyDescent="0.35">
      <c r="A4" s="7" t="s">
        <v>75</v>
      </c>
      <c r="B4" s="6">
        <v>203412.73300000009</v>
      </c>
    </row>
    <row r="5" spans="1:2" x14ac:dyDescent="0.35">
      <c r="A5" s="16" t="s">
        <v>56</v>
      </c>
      <c r="B5" s="35">
        <v>206965.53200000009</v>
      </c>
    </row>
    <row r="6" spans="1:2" x14ac:dyDescent="0.35">
      <c r="A6" s="16" t="s">
        <v>59</v>
      </c>
      <c r="B6" s="35">
        <v>223843.60800000012</v>
      </c>
    </row>
    <row r="7" spans="1:2" x14ac:dyDescent="0.35">
      <c r="A7" s="16" t="s">
        <v>36</v>
      </c>
      <c r="B7" s="35">
        <v>328449.1030000007</v>
      </c>
    </row>
    <row r="8" spans="1:2" x14ac:dyDescent="0.35">
      <c r="A8" s="16" t="s">
        <v>72</v>
      </c>
      <c r="B8" s="35">
        <v>330007.05400000012</v>
      </c>
    </row>
    <row r="9" spans="1:2" x14ac:dyDescent="0.35">
      <c r="A9" s="8" t="s">
        <v>10933</v>
      </c>
      <c r="B9" s="36">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E6EE3-3B1B-4842-BCBE-387A9A0755DD}">
  <dimension ref="A3:N17"/>
  <sheetViews>
    <sheetView zoomScale="70" zoomScaleNormal="70" workbookViewId="0">
      <selection activeCell="N25" sqref="N25"/>
    </sheetView>
  </sheetViews>
  <sheetFormatPr defaultRowHeight="14.5" x14ac:dyDescent="0.35"/>
  <cols>
    <col min="1" max="1" width="13.08984375" bestFit="1" customWidth="1"/>
    <col min="2" max="2" width="11.81640625" bestFit="1" customWidth="1"/>
    <col min="3" max="3" width="3.453125" customWidth="1"/>
    <col min="4" max="4" width="13.08984375" bestFit="1" customWidth="1"/>
    <col min="5" max="5" width="11.81640625" bestFit="1" customWidth="1"/>
    <col min="6" max="6" width="4.6328125" customWidth="1"/>
    <col min="7" max="7" width="13.08984375" bestFit="1" customWidth="1"/>
    <col min="8" max="8" width="14.36328125" bestFit="1" customWidth="1"/>
    <col min="9" max="9" width="4.1796875" customWidth="1"/>
    <col min="10" max="10" width="13.08984375" bestFit="1" customWidth="1"/>
    <col min="11" max="11" width="15.7265625" bestFit="1" customWidth="1"/>
    <col min="12" max="12" width="3.54296875" customWidth="1"/>
    <col min="13" max="13" width="13.08984375" bestFit="1" customWidth="1"/>
    <col min="14" max="14" width="18.1796875" bestFit="1" customWidth="1"/>
  </cols>
  <sheetData>
    <row r="3" spans="1:14" x14ac:dyDescent="0.35">
      <c r="A3" s="5" t="s">
        <v>10932</v>
      </c>
      <c r="B3" s="6" t="s">
        <v>10946</v>
      </c>
      <c r="D3" s="5" t="s">
        <v>10932</v>
      </c>
      <c r="E3" s="6" t="s">
        <v>10947</v>
      </c>
      <c r="G3" s="5" t="s">
        <v>10932</v>
      </c>
      <c r="H3" s="6" t="s">
        <v>10948</v>
      </c>
      <c r="J3" s="5" t="s">
        <v>10932</v>
      </c>
      <c r="K3" s="6" t="s">
        <v>10949</v>
      </c>
      <c r="M3" s="5" t="s">
        <v>10932</v>
      </c>
      <c r="N3" s="6" t="s">
        <v>10950</v>
      </c>
    </row>
    <row r="4" spans="1:14" x14ac:dyDescent="0.35">
      <c r="A4" s="7" t="s">
        <v>10934</v>
      </c>
      <c r="B4" s="6">
        <v>95365.937600000019</v>
      </c>
      <c r="D4" s="7" t="s">
        <v>10934</v>
      </c>
      <c r="E4" s="6">
        <v>9199.2699999999986</v>
      </c>
      <c r="G4" s="7" t="s">
        <v>10934</v>
      </c>
      <c r="H4" s="6">
        <v>1500</v>
      </c>
      <c r="J4" s="7" t="s">
        <v>10934</v>
      </c>
      <c r="K4" s="6">
        <v>387</v>
      </c>
      <c r="M4" s="7" t="s">
        <v>10934</v>
      </c>
      <c r="N4" s="20">
        <v>9.6462848596792869E-2</v>
      </c>
    </row>
    <row r="5" spans="1:14" x14ac:dyDescent="0.35">
      <c r="A5" s="7" t="s">
        <v>10935</v>
      </c>
      <c r="B5" s="6">
        <v>60172.649400000024</v>
      </c>
      <c r="D5" s="7" t="s">
        <v>10935</v>
      </c>
      <c r="E5" s="6">
        <v>10288.898699999991</v>
      </c>
      <c r="G5" s="7" t="s">
        <v>10935</v>
      </c>
      <c r="H5" s="6">
        <v>1068</v>
      </c>
      <c r="J5" s="7" t="s">
        <v>10935</v>
      </c>
      <c r="K5" s="6">
        <v>301</v>
      </c>
      <c r="M5" s="7" t="s">
        <v>10935</v>
      </c>
      <c r="N5" s="20">
        <v>0.17098962406664425</v>
      </c>
    </row>
    <row r="6" spans="1:14" x14ac:dyDescent="0.35">
      <c r="A6" s="7" t="s">
        <v>10936</v>
      </c>
      <c r="B6" s="6">
        <v>199252.98399999991</v>
      </c>
      <c r="D6" s="7" t="s">
        <v>10936</v>
      </c>
      <c r="E6" s="6">
        <v>26806.573700000015</v>
      </c>
      <c r="G6" s="7" t="s">
        <v>10936</v>
      </c>
      <c r="H6" s="6">
        <v>2491</v>
      </c>
      <c r="J6" s="7" t="s">
        <v>10936</v>
      </c>
      <c r="K6" s="6">
        <v>680</v>
      </c>
      <c r="M6" s="7" t="s">
        <v>10936</v>
      </c>
      <c r="N6" s="20">
        <v>0.13453536886554246</v>
      </c>
    </row>
    <row r="7" spans="1:14" x14ac:dyDescent="0.35">
      <c r="A7" s="7" t="s">
        <v>10937</v>
      </c>
      <c r="B7" s="6">
        <v>141851.5674</v>
      </c>
      <c r="D7" s="7" t="s">
        <v>10937</v>
      </c>
      <c r="E7" s="6">
        <v>13437.806799999998</v>
      </c>
      <c r="G7" s="7" t="s">
        <v>10937</v>
      </c>
      <c r="H7" s="6">
        <v>2441</v>
      </c>
      <c r="J7" s="7" t="s">
        <v>10937</v>
      </c>
      <c r="K7" s="6">
        <v>663</v>
      </c>
      <c r="M7" s="7" t="s">
        <v>10937</v>
      </c>
      <c r="N7" s="20">
        <v>9.4731465053942004E-2</v>
      </c>
    </row>
    <row r="8" spans="1:14" x14ac:dyDescent="0.35">
      <c r="A8" s="7" t="s">
        <v>10938</v>
      </c>
      <c r="B8" s="6">
        <v>156122.28669999994</v>
      </c>
      <c r="D8" s="7" t="s">
        <v>10938</v>
      </c>
      <c r="E8" s="6">
        <v>22308.51279999999</v>
      </c>
      <c r="G8" s="7" t="s">
        <v>10938</v>
      </c>
      <c r="H8" s="6">
        <v>2850</v>
      </c>
      <c r="J8" s="7" t="s">
        <v>10938</v>
      </c>
      <c r="K8" s="6">
        <v>750</v>
      </c>
      <c r="M8" s="7" t="s">
        <v>10938</v>
      </c>
      <c r="N8" s="20">
        <v>0.14289127626517142</v>
      </c>
    </row>
    <row r="9" spans="1:14" x14ac:dyDescent="0.35">
      <c r="A9" s="7" t="s">
        <v>10939</v>
      </c>
      <c r="B9" s="6">
        <v>147082.61130000011</v>
      </c>
      <c r="D9" s="7" t="s">
        <v>10939</v>
      </c>
      <c r="E9" s="6">
        <v>20899.334500000012</v>
      </c>
      <c r="G9" s="7" t="s">
        <v>10939</v>
      </c>
      <c r="H9" s="6">
        <v>2644</v>
      </c>
      <c r="J9" s="7" t="s">
        <v>10939</v>
      </c>
      <c r="K9" s="6">
        <v>709</v>
      </c>
      <c r="M9" s="7" t="s">
        <v>10939</v>
      </c>
      <c r="N9" s="20">
        <v>0.1420924901678027</v>
      </c>
    </row>
    <row r="10" spans="1:14" x14ac:dyDescent="0.35">
      <c r="A10" s="7" t="s">
        <v>10940</v>
      </c>
      <c r="B10" s="6">
        <v>149580.83800000031</v>
      </c>
      <c r="D10" s="7" t="s">
        <v>10940</v>
      </c>
      <c r="E10" s="6">
        <v>13535.38299999998</v>
      </c>
      <c r="G10" s="7" t="s">
        <v>10940</v>
      </c>
      <c r="H10" s="6">
        <v>2705</v>
      </c>
      <c r="J10" s="7" t="s">
        <v>10940</v>
      </c>
      <c r="K10" s="6">
        <v>708</v>
      </c>
      <c r="M10" s="7" t="s">
        <v>10940</v>
      </c>
      <c r="N10" s="20">
        <v>9.0488749635163512E-2</v>
      </c>
    </row>
    <row r="11" spans="1:14" x14ac:dyDescent="0.35">
      <c r="A11" s="7" t="s">
        <v>10941</v>
      </c>
      <c r="B11" s="6">
        <v>159589.45099999988</v>
      </c>
      <c r="D11" s="7" t="s">
        <v>10941</v>
      </c>
      <c r="E11" s="6">
        <v>21896.715399999972</v>
      </c>
      <c r="G11" s="7" t="s">
        <v>10941</v>
      </c>
      <c r="H11" s="6">
        <v>2796</v>
      </c>
      <c r="J11" s="7" t="s">
        <v>10941</v>
      </c>
      <c r="K11" s="6">
        <v>710</v>
      </c>
      <c r="M11" s="7" t="s">
        <v>10941</v>
      </c>
      <c r="N11" s="20">
        <v>0.13720653378273723</v>
      </c>
    </row>
    <row r="12" spans="1:14" x14ac:dyDescent="0.35">
      <c r="A12" s="7" t="s">
        <v>10942</v>
      </c>
      <c r="B12" s="6">
        <v>309770.09970000025</v>
      </c>
      <c r="D12" s="7" t="s">
        <v>10942</v>
      </c>
      <c r="E12" s="6">
        <v>37293.192500000034</v>
      </c>
      <c r="G12" s="7" t="s">
        <v>10942</v>
      </c>
      <c r="H12" s="6">
        <v>5073</v>
      </c>
      <c r="J12" s="7" t="s">
        <v>10942</v>
      </c>
      <c r="K12" s="6">
        <v>1386</v>
      </c>
      <c r="M12" s="7" t="s">
        <v>10942</v>
      </c>
      <c r="N12" s="20">
        <v>0.12038990379031732</v>
      </c>
    </row>
    <row r="13" spans="1:14" x14ac:dyDescent="0.35">
      <c r="A13" s="7" t="s">
        <v>10943</v>
      </c>
      <c r="B13" s="6">
        <v>197115.20170000009</v>
      </c>
      <c r="D13" s="7" t="s">
        <v>10943</v>
      </c>
      <c r="E13" s="6">
        <v>31469.663800000035</v>
      </c>
      <c r="G13" s="7" t="s">
        <v>10943</v>
      </c>
      <c r="H13" s="6">
        <v>3095</v>
      </c>
      <c r="J13" s="7" t="s">
        <v>10943</v>
      </c>
      <c r="K13" s="6">
        <v>817</v>
      </c>
      <c r="M13" s="7" t="s">
        <v>10943</v>
      </c>
      <c r="N13" s="20">
        <v>0.15965112547684351</v>
      </c>
    </row>
    <row r="14" spans="1:14" x14ac:dyDescent="0.35">
      <c r="A14" s="7" t="s">
        <v>10944</v>
      </c>
      <c r="B14" s="6">
        <v>349120.07400000008</v>
      </c>
      <c r="D14" s="7" t="s">
        <v>10944</v>
      </c>
      <c r="E14" s="6">
        <v>35825.536599999927</v>
      </c>
      <c r="G14" s="7" t="s">
        <v>10944</v>
      </c>
      <c r="H14" s="6">
        <v>5741</v>
      </c>
      <c r="J14" s="7" t="s">
        <v>10944</v>
      </c>
      <c r="K14" s="6">
        <v>1462</v>
      </c>
      <c r="M14" s="7" t="s">
        <v>10944</v>
      </c>
      <c r="N14" s="20">
        <v>0.10261666191099604</v>
      </c>
    </row>
    <row r="15" spans="1:14" x14ac:dyDescent="0.35">
      <c r="A15" s="7" t="s">
        <v>10945</v>
      </c>
      <c r="B15" s="6">
        <v>332177.15950000001</v>
      </c>
      <c r="D15" s="7" t="s">
        <v>10945</v>
      </c>
      <c r="E15" s="6">
        <v>43436.13390000003</v>
      </c>
      <c r="G15" s="7" t="s">
        <v>10945</v>
      </c>
      <c r="H15" s="6">
        <v>5469</v>
      </c>
      <c r="J15" s="7" t="s">
        <v>10945</v>
      </c>
      <c r="K15" s="6">
        <v>1421</v>
      </c>
      <c r="M15" s="7" t="s">
        <v>10945</v>
      </c>
      <c r="N15" s="20">
        <v>0.13076195234308405</v>
      </c>
    </row>
    <row r="16" spans="1:14" x14ac:dyDescent="0.35">
      <c r="A16" s="8" t="s">
        <v>10933</v>
      </c>
      <c r="B16" s="36">
        <v>2297200.8603000008</v>
      </c>
      <c r="D16" s="8" t="s">
        <v>10933</v>
      </c>
      <c r="E16" s="36">
        <v>286397.02169999998</v>
      </c>
      <c r="G16" s="8" t="s">
        <v>10933</v>
      </c>
      <c r="H16" s="36">
        <v>37873</v>
      </c>
      <c r="J16" s="8" t="s">
        <v>10933</v>
      </c>
      <c r="K16" s="36">
        <v>9994</v>
      </c>
      <c r="M16" s="8" t="s">
        <v>10933</v>
      </c>
      <c r="N16" s="22">
        <v>0.12467217240315856</v>
      </c>
    </row>
    <row r="17" spans="2:14" x14ac:dyDescent="0.35">
      <c r="B17" s="18">
        <f>GETPIVOTDATA("Sales",$A$3)</f>
        <v>2297200.8603000008</v>
      </c>
      <c r="E17" s="18">
        <f>GETPIVOTDATA("Profit",$D$3)</f>
        <v>286397.02169999998</v>
      </c>
      <c r="H17" s="24">
        <f>GETPIVOTDATA("Quantity",$G$3)</f>
        <v>37873</v>
      </c>
      <c r="K17" s="24">
        <f>GETPIVOTDATA("Order ID",$J$3)</f>
        <v>9994</v>
      </c>
      <c r="N17" s="25">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D7D2-DC35-4573-8B17-58079463C4DB}">
  <dimension ref="A3:F9"/>
  <sheetViews>
    <sheetView zoomScale="70" zoomScaleNormal="70" workbookViewId="0">
      <selection activeCell="A4" sqref="A4"/>
    </sheetView>
  </sheetViews>
  <sheetFormatPr defaultRowHeight="14.5" x14ac:dyDescent="0.35"/>
  <cols>
    <col min="1" max="1" width="13.0898437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8" max="11" width="9.81640625" bestFit="1" customWidth="1"/>
    <col min="12" max="12" width="9.08984375" bestFit="1" customWidth="1"/>
  </cols>
  <sheetData>
    <row r="3" spans="1:6" x14ac:dyDescent="0.35">
      <c r="A3" s="5" t="s">
        <v>10932</v>
      </c>
      <c r="B3" s="4" t="s">
        <v>10946</v>
      </c>
      <c r="C3" s="26" t="s">
        <v>10947</v>
      </c>
      <c r="D3" s="26" t="s">
        <v>10948</v>
      </c>
      <c r="E3" s="26" t="s">
        <v>10949</v>
      </c>
      <c r="F3" s="9" t="s">
        <v>10950</v>
      </c>
    </row>
    <row r="4" spans="1:6" x14ac:dyDescent="0.35">
      <c r="A4" s="7">
        <v>2011</v>
      </c>
      <c r="B4" s="4">
        <v>484247.49810000096</v>
      </c>
      <c r="C4" s="26">
        <v>49543.974100000007</v>
      </c>
      <c r="D4" s="26">
        <v>7581</v>
      </c>
      <c r="E4" s="26">
        <v>1993</v>
      </c>
      <c r="F4" s="9">
        <v>0.10231126499236715</v>
      </c>
    </row>
    <row r="5" spans="1:6" x14ac:dyDescent="0.35">
      <c r="A5" s="16">
        <v>2012</v>
      </c>
      <c r="B5" s="29">
        <v>470532.50899999985</v>
      </c>
      <c r="C5" s="30">
        <v>61618.603700000051</v>
      </c>
      <c r="D5" s="30">
        <v>7979</v>
      </c>
      <c r="E5" s="30">
        <v>2102</v>
      </c>
      <c r="F5" s="31">
        <v>0.13095504034557592</v>
      </c>
    </row>
    <row r="6" spans="1:6" x14ac:dyDescent="0.35">
      <c r="A6" s="16">
        <v>2013</v>
      </c>
      <c r="B6" s="29">
        <v>608473.83000000066</v>
      </c>
      <c r="C6" s="30">
        <v>81726.930800000177</v>
      </c>
      <c r="D6" s="30">
        <v>9810</v>
      </c>
      <c r="E6" s="30">
        <v>2580</v>
      </c>
      <c r="F6" s="31">
        <v>0.13431461924993568</v>
      </c>
    </row>
    <row r="7" spans="1:6" x14ac:dyDescent="0.35">
      <c r="A7" s="28">
        <v>2014</v>
      </c>
      <c r="B7" s="32">
        <v>733947.0231999997</v>
      </c>
      <c r="C7" s="33">
        <v>93507.513099999967</v>
      </c>
      <c r="D7" s="33">
        <v>12503</v>
      </c>
      <c r="E7" s="33">
        <v>3319</v>
      </c>
      <c r="F7" s="34">
        <v>0.12740362743390987</v>
      </c>
    </row>
    <row r="9" spans="1:6" x14ac:dyDescent="0.35">
      <c r="B9" s="27">
        <f>GETPIVOTDATA("Sum of Sales",$A$3,"Year",2014)/GETPIVOTDATA("Sum of Sales",$A$3,"Year",2013)-1</f>
        <v>0.20620967905883303</v>
      </c>
      <c r="C9" s="27">
        <f>GETPIVOTDATA("Sum of Profit",$A$3,"Year",2014)/GETPIVOTDATA("Sum of Profit",$A$3,"Year",2013)-1</f>
        <v>0.14414565902185772</v>
      </c>
      <c r="D9" s="27">
        <f>GETPIVOTDATA("Sum of Quantity",$A$3,"Year",2014)/GETPIVOTDATA("Sum of Quantity",$A$3,"Year",2013)-1</f>
        <v>0.27451580020387367</v>
      </c>
      <c r="E9" s="27">
        <f>GETPIVOTDATA("Count of Order ID",$A$3,"Year",2014)/GETPIVOTDATA("Count of Order ID",$A$3,"Year",2013)-1</f>
        <v>0.2864341085271318</v>
      </c>
      <c r="F9" s="27">
        <f>GETPIVOTDATA("Sum of Profit Margin",$A$3,"Year",2014)/GETPIVOTDATA("Sum of Profit Margin",$A$3,"Year",2013)-1</f>
        <v>-5.1453757264990463E-2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D2E7C-F658-4F66-A703-D46B98223C65}">
  <dimension ref="A1"/>
  <sheetViews>
    <sheetView showGridLines="0" tabSelected="1" topLeftCell="A7" zoomScaleNormal="100" workbookViewId="0">
      <selection activeCell="V24" sqref="V24"/>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Profit &amp; Sales</vt:lpstr>
      <vt:lpstr>Category Profit</vt:lpstr>
      <vt:lpstr>Category Sales</vt:lpstr>
      <vt:lpstr>State Sales</vt:lpstr>
      <vt:lpstr>Top 5 SubCategories</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lenovo</cp:lastModifiedBy>
  <dcterms:created xsi:type="dcterms:W3CDTF">2015-06-05T18:17:20Z</dcterms:created>
  <dcterms:modified xsi:type="dcterms:W3CDTF">2024-08-10T12:02:29Z</dcterms:modified>
</cp:coreProperties>
</file>