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
    </mc:Choice>
  </mc:AlternateContent>
  <xr:revisionPtr revIDLastSave="0" documentId="13_ncr:1_{3DC025AD-4BFF-468A-B252-F67B653196A1}" xr6:coauthVersionLast="47" xr6:coauthVersionMax="47" xr10:uidLastSave="{00000000-0000-0000-0000-000000000000}"/>
  <bookViews>
    <workbookView xWindow="-110" yWindow="-110" windowWidth="19420" windowHeight="10560" firstSheet="3" activeTab="8" xr2:uid="{00000000-000D-0000-FFFF-FFFF00000000}"/>
  </bookViews>
  <sheets>
    <sheet name="Data" sheetId="1" r:id="rId1"/>
    <sheet name="Profit &amp; Sales" sheetId="3" r:id="rId2"/>
    <sheet name="Category Profit" sheetId="4" r:id="rId3"/>
    <sheet name="Category Sales" sheetId="5" r:id="rId4"/>
    <sheet name="State Sales" sheetId="6" r:id="rId5"/>
    <sheet name="Top 5 SubCategories" sheetId="7" r:id="rId6"/>
    <sheet name="KPI" sheetId="8" r:id="rId7"/>
    <sheet name="KPI YoY" sheetId="9" r:id="rId8"/>
    <sheet name="Dashboard" sheetId="10" r:id="rId9"/>
  </sheets>
  <definedNames>
    <definedName name="_xlchart.v1.0" hidden="1">'Category Profit'!$D$4:$D$7</definedName>
    <definedName name="_xlchart.v1.1" hidden="1">'Category Profit'!$E$3</definedName>
    <definedName name="_xlchart.v1.2" hidden="1">'Category Profit'!$E$4:$E$7</definedName>
    <definedName name="_xlchart.v1.7" hidden="1">'Category Profit'!$D$4:$D$7</definedName>
    <definedName name="_xlchart.v1.8" hidden="1">'Category Profit'!$E$3</definedName>
    <definedName name="_xlchart.v1.9" hidden="1">'Category Profit'!$E$4:$E$7</definedName>
    <definedName name="_xlchart.v5.10" hidden="1">'State Sales'!$D$3</definedName>
    <definedName name="_xlchart.v5.11" hidden="1">'State Sales'!$D$4:$D$52</definedName>
    <definedName name="_xlchart.v5.12" hidden="1">'State Sales'!$E$3</definedName>
    <definedName name="_xlchart.v5.13" hidden="1">'State Sales'!$E$4:$E$52</definedName>
    <definedName name="_xlchart.v5.3" hidden="1">'State Sales'!$D$3</definedName>
    <definedName name="_xlchart.v5.4" hidden="1">'State Sales'!$D$4:$D$52</definedName>
    <definedName name="_xlchart.v5.5" hidden="1">'State Sales'!$E$3</definedName>
    <definedName name="_xlchart.v5.6" hidden="1">'State Sales'!$E$4:$E$52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7" i="4"/>
  <c r="D6" i="4"/>
  <c r="D5" i="4"/>
  <c r="D4" i="4"/>
  <c r="E47" i="6"/>
  <c r="K17" i="8"/>
  <c r="E9" i="9"/>
  <c r="C9" i="9"/>
  <c r="N17" i="8"/>
  <c r="E51" i="6"/>
  <c r="E43" i="6"/>
  <c r="E39" i="6"/>
  <c r="E35" i="6"/>
  <c r="E31" i="6"/>
  <c r="E27" i="6"/>
  <c r="E23" i="6"/>
  <c r="E19" i="6"/>
  <c r="E15" i="6"/>
  <c r="E11" i="6"/>
  <c r="E7" i="6"/>
  <c r="E7" i="4"/>
  <c r="F9" i="9"/>
  <c r="H17" i="8"/>
  <c r="E50" i="6"/>
  <c r="E46" i="6"/>
  <c r="E42" i="6"/>
  <c r="E38" i="6"/>
  <c r="E34" i="6"/>
  <c r="E30" i="6"/>
  <c r="E26" i="6"/>
  <c r="E22" i="6"/>
  <c r="E18" i="6"/>
  <c r="E14" i="6"/>
  <c r="E10" i="6"/>
  <c r="E6" i="6"/>
  <c r="E6" i="4"/>
  <c r="D9" i="9"/>
  <c r="E17" i="8"/>
  <c r="B17" i="8"/>
  <c r="E49" i="6"/>
  <c r="E45" i="6"/>
  <c r="E41" i="6"/>
  <c r="E37" i="6"/>
  <c r="E33" i="6"/>
  <c r="E29" i="6"/>
  <c r="E25" i="6"/>
  <c r="E21" i="6"/>
  <c r="E17" i="6"/>
  <c r="E13" i="6"/>
  <c r="E9" i="6"/>
  <c r="E5" i="6"/>
  <c r="E5" i="4"/>
  <c r="B9" i="9"/>
  <c r="E52" i="6"/>
  <c r="E48" i="6"/>
  <c r="E44" i="6"/>
  <c r="E40" i="6"/>
  <c r="E36" i="6"/>
  <c r="E32" i="6"/>
  <c r="E28" i="6"/>
  <c r="E24" i="6"/>
  <c r="E20" i="6"/>
  <c r="E16" i="6"/>
  <c r="E12" i="6"/>
  <c r="E8" i="6"/>
  <c r="E4" i="6"/>
  <c r="E4" i="4"/>
  <c r="E53" i="6" l="1"/>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<sst xmlns="http://schemas.openxmlformats.org/spreadsheetml/2006/main" count="130128" uniqueCount="10951">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</sst>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
    <numFmt numFmtId="166" formatCode="&quot;$&quot;#,##0.00"/>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4"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6" fontId="0" fillId="0" borderId="0" xfId="0" applyNumberFormat="1"/>
    <xf numFmtId="165" fontId="0" fillId="0" borderId="6" xfId="0" applyNumberFormat="1" applyBorder="1"/>
    <xf numFmtId="165" fontId="0" fillId="0" borderId="8" xfId="0" applyNumberFormat="1" applyBorder="1"/>
    <xf numFmtId="165" fontId="0" fillId="0" borderId="0" xfId="0" applyNumberFormat="1"/>
    <xf numFmtId="0" fontId="0" fillId="0" borderId="2" xfId="0" applyBorder="1" applyAlignment="1">
      <alignment horizontal="left"/>
    </xf>
    <xf numFmtId="0" fontId="1" fillId="0" borderId="0" xfId="0" applyFont="1"/>
    <xf numFmtId="44" fontId="0" fillId="0" borderId="0" xfId="1" applyFont="1"/>
    <xf numFmtId="165" fontId="0" fillId="0" borderId="0" xfId="1" applyNumberFormat="1" applyFont="1"/>
    <xf numFmtId="10" fontId="0" fillId="0" borderId="3" xfId="0" applyNumberFormat="1" applyBorder="1"/>
    <xf numFmtId="10" fontId="0" fillId="0" borderId="4" xfId="0" applyNumberFormat="1" applyBorder="1"/>
    <xf numFmtId="10" fontId="0" fillId="0" borderId="5" xfId="0" applyNumberFormat="1" applyBorder="1"/>
    <xf numFmtId="165" fontId="1" fillId="0" borderId="0" xfId="0" applyNumberFormat="1" applyFont="1"/>
    <xf numFmtId="167" fontId="0" fillId="0" borderId="0" xfId="0" applyNumberFormat="1"/>
    <xf numFmtId="10" fontId="0" fillId="0" borderId="0" xfId="0" applyNumberFormat="1"/>
    <xf numFmtId="0" fontId="0" fillId="0" borderId="9" xfId="0" applyBorder="1"/>
    <xf numFmtId="164" fontId="5" fillId="0" borderId="0" xfId="0" applyNumberFormat="1" applyFont="1" applyAlignment="1">
      <alignment horizontal="center" vertical="center"/>
    </xf>
    <xf numFmtId="0" fontId="0" fillId="0" borderId="12" xfId="0" applyBorder="1" applyAlignment="1">
      <alignment horizontal="left"/>
    </xf>
    <xf numFmtId="0" fontId="0" fillId="0" borderId="2"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4" xfId="0" applyBorder="1"/>
    <xf numFmtId="0" fontId="0" fillId="0" borderId="5" xfId="0" applyBorder="1"/>
  </cellXfs>
  <cellStyles count="2">
    <cellStyle name="Currency" xfId="1" builtinId="4"/>
    <cellStyle name="Normal" xfId="0" builtinId="0"/>
  </cellStyles>
  <dxfs count="21">
    <dxf>
      <numFmt numFmtId="14" formatCode="0.00%"/>
    </dxf>
    <dxf>
      <numFmt numFmtId="165" formatCode="&quot;$&quot;#,##0"/>
    </dxf>
    <dxf>
      <numFmt numFmtId="165" formatCode="&quot;$&quot;#,##0"/>
    </dxf>
    <dxf>
      <numFmt numFmtId="168" formatCode="&quot;$&quot;#,###\K"/>
    </dxf>
    <dxf>
      <numFmt numFmtId="165" formatCode="&quot;$&quot;#,##0"/>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font>
        <color theme="2"/>
      </font>
      <border diagonalUp="1">
        <bottom style="thin">
          <color theme="3" tint="0.499984740745262"/>
        </bottom>
        <diagonal style="thin">
          <color theme="3" tint="0.499984740745262"/>
        </diagonal>
        <vertical/>
        <horizontal/>
      </border>
    </dxf>
    <dxf>
      <font>
        <sz val="9"/>
        <color theme="0"/>
      </font>
      <fill>
        <patternFill>
          <bgColor theme="3"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20"/>
      <tableStyleElement type="firstRowStripe" dxfId="19"/>
      <tableStyleElement type="secondRowStripe" dxfId="18"/>
    </tableStyle>
    <tableStyle name="Ecommerce Filters" pivot="0" table="0" count="10" xr9:uid="{A8282956-7A31-432C-98B9-7F409FE2E4FB}">
      <tableStyleElement type="wholeTable" dxfId="17"/>
      <tableStyleElement type="headerRow" dxfId="16"/>
    </tableStyle>
  </tableStyles>
  <colors>
    <mruColors>
      <color rgb="FFFFFFFF"/>
      <color rgb="FF000000"/>
      <color rgb="FF20386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34998626667073579"/>
            </patternFill>
          </fill>
          <border diagonalUp="1" diagonalDown="1">
            <left style="thin">
              <color auto="1"/>
            </left>
            <right style="thin">
              <color auto="1"/>
            </right>
            <top style="thin">
              <color auto="1"/>
            </top>
            <bottom style="thin">
              <color auto="1"/>
            </bottom>
            <diagonal style="thin">
              <color auto="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 Filt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&amp; Sales!PivotTable1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&amp; Sales'!$C$3</c:f>
              <c:strCache>
                <c:ptCount val="1"/>
                <c:pt idx="0">
                  <c:v>Sum of Profit</c:v>
                </c:pt>
              </c:strCache>
            </c:strRef>
          </c:tx>
          <c:spPr>
            <a:solidFill>
              <a:schemeClr val="accent2"/>
            </a:solidFill>
            <a:ln>
              <a:noFill/>
            </a:ln>
            <a:effectLst/>
          </c:spPr>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84D-4479-BEC5-D7FD6316D2F0}"/>
            </c:ext>
          </c:extLst>
        </c:ser>
        <c:dLbls>
          <c:showLegendKey val="0"/>
          <c:showVal val="0"/>
          <c:showCatName val="0"/>
          <c:showSerName val="0"/>
          <c:showPercent val="0"/>
          <c:showBubbleSize val="0"/>
        </c:dLbls>
        <c:axId val="1054128495"/>
        <c:axId val="717327775"/>
      </c:areaChart>
      <c:barChart>
        <c:barDir val="col"/>
        <c:grouping val="clustered"/>
        <c:varyColors val="0"/>
        <c:ser>
          <c:idx val="0"/>
          <c:order val="0"/>
          <c:tx>
            <c:strRef>
              <c:f>'Profit &amp; Sales'!$B$3</c:f>
              <c:strCache>
                <c:ptCount val="1"/>
                <c:pt idx="0">
                  <c:v>Sum of Sales</c:v>
                </c:pt>
              </c:strCache>
            </c:strRef>
          </c:tx>
          <c:spPr>
            <a:solidFill>
              <a:schemeClr val="accent1"/>
            </a:solidFill>
            <a:ln>
              <a:noFill/>
            </a:ln>
            <a:effectLst/>
          </c:spPr>
          <c:invertIfNegative val="0"/>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84D-4479-BEC5-D7FD6316D2F0}"/>
            </c:ext>
          </c:extLst>
        </c:ser>
        <c:dLbls>
          <c:showLegendKey val="0"/>
          <c:showVal val="0"/>
          <c:showCatName val="0"/>
          <c:showSerName val="0"/>
          <c:showPercent val="0"/>
          <c:showBubbleSize val="0"/>
        </c:dLbls>
        <c:gapWidth val="219"/>
        <c:overlap val="-27"/>
        <c:axId val="1056354911"/>
        <c:axId val="717319135"/>
      </c:barChart>
      <c:catAx>
        <c:axId val="105635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717319135"/>
        <c:crosses val="autoZero"/>
        <c:auto val="1"/>
        <c:lblAlgn val="ctr"/>
        <c:lblOffset val="100"/>
        <c:noMultiLvlLbl val="0"/>
      </c:catAx>
      <c:valAx>
        <c:axId val="7173191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solidFill>
              <a:schemeClr val="bg1">
                <a:alpha val="91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56354911"/>
        <c:crosses val="autoZero"/>
        <c:crossBetween val="between"/>
      </c:valAx>
      <c:valAx>
        <c:axId val="717327775"/>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54128495"/>
        <c:crosses val="max"/>
        <c:crossBetween val="between"/>
      </c:valAx>
      <c:catAx>
        <c:axId val="1054128495"/>
        <c:scaling>
          <c:orientation val="minMax"/>
        </c:scaling>
        <c:delete val="1"/>
        <c:axPos val="b"/>
        <c:numFmt formatCode="General" sourceLinked="1"/>
        <c:majorTickMark val="out"/>
        <c:minorTickMark val="none"/>
        <c:tickLblPos val="nextTo"/>
        <c:crossAx val="7173277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alpha val="91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'Category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6D-4779-9B8F-BEBBDEA676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6D-4779-9B8F-BEBBDEA676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6D-4779-9B8F-BEBBDEA676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6C2-41AB-88C7-2DF7FDB2913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9DE-4F1D-89C8-9BF6BC998271}"/>
            </c:ext>
          </c:extLst>
        </c:ser>
        <c:dLbls>
          <c:showLegendKey val="0"/>
          <c:showVal val="0"/>
          <c:showCatName val="0"/>
          <c:showSerName val="0"/>
          <c:showPercent val="0"/>
          <c:showBubbleSize val="0"/>
        </c:dLbls>
        <c:gapWidth val="182"/>
        <c:axId val="2038000863"/>
        <c:axId val="1429955071"/>
      </c:barChart>
      <c:catAx>
        <c:axId val="20380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29955071"/>
        <c:crosses val="autoZero"/>
        <c:auto val="1"/>
        <c:lblAlgn val="ctr"/>
        <c:lblOffset val="100"/>
        <c:noMultiLvlLbl val="0"/>
      </c:catAx>
      <c:valAx>
        <c:axId val="1429955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3800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19050"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2D-4BB2-B885-ABAED476D7DC}"/>
            </c:ext>
          </c:extLst>
        </c:ser>
        <c:dLbls>
          <c:showLegendKey val="0"/>
          <c:showVal val="0"/>
          <c:showCatName val="0"/>
          <c:showSerName val="0"/>
          <c:showPercent val="0"/>
          <c:showBubbleSize val="0"/>
        </c:dLbls>
        <c:smooth val="0"/>
        <c:axId val="2038535279"/>
        <c:axId val="1429917151"/>
      </c:lineChart>
      <c:catAx>
        <c:axId val="2038535279"/>
        <c:scaling>
          <c:orientation val="minMax"/>
        </c:scaling>
        <c:delete val="1"/>
        <c:axPos val="b"/>
        <c:numFmt formatCode="General" sourceLinked="1"/>
        <c:majorTickMark val="none"/>
        <c:minorTickMark val="none"/>
        <c:tickLblPos val="nextTo"/>
        <c:crossAx val="1429917151"/>
        <c:crosses val="autoZero"/>
        <c:auto val="1"/>
        <c:lblAlgn val="ctr"/>
        <c:lblOffset val="100"/>
        <c:noMultiLvlLbl val="0"/>
      </c:catAx>
      <c:valAx>
        <c:axId val="1429917151"/>
        <c:scaling>
          <c:orientation val="minMax"/>
        </c:scaling>
        <c:delete val="1"/>
        <c:axPos val="l"/>
        <c:numFmt formatCode="General" sourceLinked="1"/>
        <c:majorTickMark val="none"/>
        <c:minorTickMark val="none"/>
        <c:tickLblPos val="nextTo"/>
        <c:crossAx val="20385352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48-4D65-A4D7-EA23F81D45D4}"/>
            </c:ext>
          </c:extLst>
        </c:ser>
        <c:dLbls>
          <c:showLegendKey val="0"/>
          <c:showVal val="0"/>
          <c:showCatName val="0"/>
          <c:showSerName val="0"/>
          <c:showPercent val="0"/>
          <c:showBubbleSize val="0"/>
        </c:dLbls>
        <c:smooth val="0"/>
        <c:axId val="2038583071"/>
        <c:axId val="1429831711"/>
      </c:lineChart>
      <c:catAx>
        <c:axId val="2038583071"/>
        <c:scaling>
          <c:orientation val="minMax"/>
        </c:scaling>
        <c:delete val="1"/>
        <c:axPos val="b"/>
        <c:numFmt formatCode="General" sourceLinked="1"/>
        <c:majorTickMark val="none"/>
        <c:minorTickMark val="none"/>
        <c:tickLblPos val="nextTo"/>
        <c:crossAx val="1429831711"/>
        <c:crosses val="autoZero"/>
        <c:auto val="1"/>
        <c:lblAlgn val="ctr"/>
        <c:lblOffset val="100"/>
        <c:noMultiLvlLbl val="0"/>
      </c:catAx>
      <c:valAx>
        <c:axId val="1429831711"/>
        <c:scaling>
          <c:orientation val="minMax"/>
        </c:scaling>
        <c:delete val="1"/>
        <c:axPos val="l"/>
        <c:numFmt formatCode="General" sourceLinked="1"/>
        <c:majorTickMark val="none"/>
        <c:minorTickMark val="none"/>
        <c:tickLblPos val="nextTo"/>
        <c:crossAx val="203858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21A-479E-A348-ABF4AEC1B0A7}"/>
            </c:ext>
          </c:extLst>
        </c:ser>
        <c:dLbls>
          <c:showLegendKey val="0"/>
          <c:showVal val="0"/>
          <c:showCatName val="0"/>
          <c:showSerName val="0"/>
          <c:showPercent val="0"/>
          <c:showBubbleSize val="0"/>
        </c:dLbls>
        <c:smooth val="0"/>
        <c:axId val="2038564511"/>
        <c:axId val="1429919551"/>
      </c:lineChart>
      <c:catAx>
        <c:axId val="2038564511"/>
        <c:scaling>
          <c:orientation val="minMax"/>
        </c:scaling>
        <c:delete val="1"/>
        <c:axPos val="b"/>
        <c:numFmt formatCode="General" sourceLinked="1"/>
        <c:majorTickMark val="none"/>
        <c:minorTickMark val="none"/>
        <c:tickLblPos val="nextTo"/>
        <c:crossAx val="1429919551"/>
        <c:crosses val="autoZero"/>
        <c:auto val="1"/>
        <c:lblAlgn val="ctr"/>
        <c:lblOffset val="100"/>
        <c:noMultiLvlLbl val="0"/>
      </c:catAx>
      <c:valAx>
        <c:axId val="1429919551"/>
        <c:scaling>
          <c:orientation val="minMax"/>
        </c:scaling>
        <c:delete val="1"/>
        <c:axPos val="l"/>
        <c:numFmt formatCode="General" sourceLinked="1"/>
        <c:majorTickMark val="none"/>
        <c:minorTickMark val="none"/>
        <c:tickLblPos val="nextTo"/>
        <c:crossAx val="203856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E60-4343-A369-182C8015BC37}"/>
            </c:ext>
          </c:extLst>
        </c:ser>
        <c:dLbls>
          <c:showLegendKey val="0"/>
          <c:showVal val="0"/>
          <c:showCatName val="0"/>
          <c:showSerName val="0"/>
          <c:showPercent val="0"/>
          <c:showBubbleSize val="0"/>
        </c:dLbls>
        <c:smooth val="0"/>
        <c:axId val="2038561263"/>
        <c:axId val="717331615"/>
      </c:lineChart>
      <c:catAx>
        <c:axId val="2038561263"/>
        <c:scaling>
          <c:orientation val="minMax"/>
        </c:scaling>
        <c:delete val="1"/>
        <c:axPos val="b"/>
        <c:numFmt formatCode="General" sourceLinked="1"/>
        <c:majorTickMark val="none"/>
        <c:minorTickMark val="none"/>
        <c:tickLblPos val="nextTo"/>
        <c:crossAx val="717331615"/>
        <c:crosses val="autoZero"/>
        <c:auto val="1"/>
        <c:lblAlgn val="ctr"/>
        <c:lblOffset val="100"/>
        <c:noMultiLvlLbl val="0"/>
      </c:catAx>
      <c:valAx>
        <c:axId val="717331615"/>
        <c:scaling>
          <c:orientation val="minMax"/>
        </c:scaling>
        <c:delete val="1"/>
        <c:axPos val="l"/>
        <c:numFmt formatCode="General" sourceLinked="1"/>
        <c:majorTickMark val="none"/>
        <c:minorTickMark val="none"/>
        <c:tickLblPos val="nextTo"/>
        <c:crossAx val="20385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1E-40BE-8CBE-50B0745048CC}"/>
            </c:ext>
          </c:extLst>
        </c:ser>
        <c:dLbls>
          <c:showLegendKey val="0"/>
          <c:showVal val="0"/>
          <c:showCatName val="0"/>
          <c:showSerName val="0"/>
          <c:showPercent val="0"/>
          <c:showBubbleSize val="0"/>
        </c:dLbls>
        <c:smooth val="0"/>
        <c:axId val="2037987407"/>
        <c:axId val="1552125375"/>
      </c:lineChart>
      <c:catAx>
        <c:axId val="2037987407"/>
        <c:scaling>
          <c:orientation val="minMax"/>
        </c:scaling>
        <c:delete val="1"/>
        <c:axPos val="b"/>
        <c:numFmt formatCode="General" sourceLinked="1"/>
        <c:majorTickMark val="none"/>
        <c:minorTickMark val="none"/>
        <c:tickLblPos val="nextTo"/>
        <c:crossAx val="1552125375"/>
        <c:crosses val="autoZero"/>
        <c:auto val="1"/>
        <c:lblAlgn val="ctr"/>
        <c:lblOffset val="100"/>
        <c:noMultiLvlLbl val="0"/>
      </c:catAx>
      <c:valAx>
        <c:axId val="1552125375"/>
        <c:scaling>
          <c:orientation val="minMax"/>
        </c:scaling>
        <c:delete val="1"/>
        <c:axPos val="l"/>
        <c:numFmt formatCode="0.00%" sourceLinked="1"/>
        <c:majorTickMark val="none"/>
        <c:minorTickMark val="none"/>
        <c:tickLblPos val="nextTo"/>
        <c:crossAx val="203798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rgbClr val="FF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5400" cap="rnd">
              <a:solidFill>
                <a:srgbClr val="FFFFFF"/>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EC-4371-8940-4A056C21B5F4}"/>
            </c:ext>
          </c:extLst>
        </c:ser>
        <c:dLbls>
          <c:showLegendKey val="0"/>
          <c:showVal val="0"/>
          <c:showCatName val="0"/>
          <c:showSerName val="0"/>
          <c:showPercent val="0"/>
          <c:showBubbleSize val="0"/>
        </c:dLbls>
        <c:smooth val="0"/>
        <c:axId val="2038535279"/>
        <c:axId val="1429917151"/>
      </c:lineChart>
      <c:catAx>
        <c:axId val="2038535279"/>
        <c:scaling>
          <c:orientation val="minMax"/>
        </c:scaling>
        <c:delete val="1"/>
        <c:axPos val="b"/>
        <c:numFmt formatCode="General" sourceLinked="1"/>
        <c:majorTickMark val="none"/>
        <c:minorTickMark val="none"/>
        <c:tickLblPos val="nextTo"/>
        <c:crossAx val="1429917151"/>
        <c:crosses val="autoZero"/>
        <c:auto val="1"/>
        <c:lblAlgn val="ctr"/>
        <c:lblOffset val="100"/>
        <c:noMultiLvlLbl val="0"/>
      </c:catAx>
      <c:valAx>
        <c:axId val="1429917151"/>
        <c:scaling>
          <c:orientation val="minMax"/>
        </c:scaling>
        <c:delete val="1"/>
        <c:axPos val="l"/>
        <c:numFmt formatCode="General" sourceLinked="1"/>
        <c:majorTickMark val="none"/>
        <c:minorTickMark val="none"/>
        <c:tickLblPos val="nextTo"/>
        <c:crossAx val="20385352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54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FC-4F34-B01E-11F27D0CAEF0}"/>
            </c:ext>
          </c:extLst>
        </c:ser>
        <c:dLbls>
          <c:showLegendKey val="0"/>
          <c:showVal val="0"/>
          <c:showCatName val="0"/>
          <c:showSerName val="0"/>
          <c:showPercent val="0"/>
          <c:showBubbleSize val="0"/>
        </c:dLbls>
        <c:smooth val="0"/>
        <c:axId val="2038583071"/>
        <c:axId val="1429831711"/>
      </c:lineChart>
      <c:catAx>
        <c:axId val="2038583071"/>
        <c:scaling>
          <c:orientation val="minMax"/>
        </c:scaling>
        <c:delete val="1"/>
        <c:axPos val="b"/>
        <c:numFmt formatCode="General" sourceLinked="1"/>
        <c:majorTickMark val="none"/>
        <c:minorTickMark val="none"/>
        <c:tickLblPos val="nextTo"/>
        <c:crossAx val="1429831711"/>
        <c:crosses val="autoZero"/>
        <c:auto val="1"/>
        <c:lblAlgn val="ctr"/>
        <c:lblOffset val="100"/>
        <c:noMultiLvlLbl val="0"/>
      </c:catAx>
      <c:valAx>
        <c:axId val="1429831711"/>
        <c:scaling>
          <c:orientation val="minMax"/>
        </c:scaling>
        <c:delete val="1"/>
        <c:axPos val="l"/>
        <c:numFmt formatCode="General" sourceLinked="1"/>
        <c:majorTickMark val="none"/>
        <c:minorTickMark val="none"/>
        <c:tickLblPos val="nextTo"/>
        <c:crossAx val="203858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54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48-4BB2-930E-6580A3D61870}"/>
            </c:ext>
          </c:extLst>
        </c:ser>
        <c:dLbls>
          <c:showLegendKey val="0"/>
          <c:showVal val="0"/>
          <c:showCatName val="0"/>
          <c:showSerName val="0"/>
          <c:showPercent val="0"/>
          <c:showBubbleSize val="0"/>
        </c:dLbls>
        <c:smooth val="0"/>
        <c:axId val="2038564511"/>
        <c:axId val="1429919551"/>
      </c:lineChart>
      <c:catAx>
        <c:axId val="2038564511"/>
        <c:scaling>
          <c:orientation val="minMax"/>
        </c:scaling>
        <c:delete val="1"/>
        <c:axPos val="b"/>
        <c:numFmt formatCode="General" sourceLinked="1"/>
        <c:majorTickMark val="none"/>
        <c:minorTickMark val="none"/>
        <c:tickLblPos val="nextTo"/>
        <c:crossAx val="1429919551"/>
        <c:crosses val="autoZero"/>
        <c:auto val="1"/>
        <c:lblAlgn val="ctr"/>
        <c:lblOffset val="100"/>
        <c:noMultiLvlLbl val="0"/>
      </c:catAx>
      <c:valAx>
        <c:axId val="1429919551"/>
        <c:scaling>
          <c:orientation val="minMax"/>
        </c:scaling>
        <c:delete val="1"/>
        <c:axPos val="l"/>
        <c:numFmt formatCode="General" sourceLinked="1"/>
        <c:majorTickMark val="none"/>
        <c:minorTickMark val="none"/>
        <c:tickLblPos val="nextTo"/>
        <c:crossAx val="203856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54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D2B-4763-8CA4-FFF60D039440}"/>
            </c:ext>
          </c:extLst>
        </c:ser>
        <c:dLbls>
          <c:showLegendKey val="0"/>
          <c:showVal val="0"/>
          <c:showCatName val="0"/>
          <c:showSerName val="0"/>
          <c:showPercent val="0"/>
          <c:showBubbleSize val="0"/>
        </c:dLbls>
        <c:smooth val="0"/>
        <c:axId val="2038561263"/>
        <c:axId val="717331615"/>
      </c:lineChart>
      <c:catAx>
        <c:axId val="2038561263"/>
        <c:scaling>
          <c:orientation val="minMax"/>
        </c:scaling>
        <c:delete val="1"/>
        <c:axPos val="b"/>
        <c:numFmt formatCode="General" sourceLinked="1"/>
        <c:majorTickMark val="none"/>
        <c:minorTickMark val="none"/>
        <c:tickLblPos val="nextTo"/>
        <c:crossAx val="717331615"/>
        <c:crosses val="autoZero"/>
        <c:auto val="1"/>
        <c:lblAlgn val="ctr"/>
        <c:lblOffset val="100"/>
        <c:noMultiLvlLbl val="0"/>
      </c:catAx>
      <c:valAx>
        <c:axId val="717331615"/>
        <c:scaling>
          <c:orientation val="minMax"/>
        </c:scaling>
        <c:delete val="1"/>
        <c:axPos val="l"/>
        <c:numFmt formatCode="General" sourceLinked="1"/>
        <c:majorTickMark val="none"/>
        <c:minorTickMark val="none"/>
        <c:tickLblPos val="nextTo"/>
        <c:crossAx val="20385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54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18-462B-8DEE-9163FE4043BA}"/>
            </c:ext>
          </c:extLst>
        </c:ser>
        <c:dLbls>
          <c:showLegendKey val="0"/>
          <c:showVal val="0"/>
          <c:showCatName val="0"/>
          <c:showSerName val="0"/>
          <c:showPercent val="0"/>
          <c:showBubbleSize val="0"/>
        </c:dLbls>
        <c:smooth val="0"/>
        <c:axId val="2037987407"/>
        <c:axId val="1552125375"/>
      </c:lineChart>
      <c:catAx>
        <c:axId val="2037987407"/>
        <c:scaling>
          <c:orientation val="minMax"/>
        </c:scaling>
        <c:delete val="1"/>
        <c:axPos val="b"/>
        <c:numFmt formatCode="General" sourceLinked="1"/>
        <c:majorTickMark val="none"/>
        <c:minorTickMark val="none"/>
        <c:tickLblPos val="nextTo"/>
        <c:crossAx val="1552125375"/>
        <c:crosses val="autoZero"/>
        <c:auto val="1"/>
        <c:lblAlgn val="ctr"/>
        <c:lblOffset val="100"/>
        <c:noMultiLvlLbl val="0"/>
      </c:catAx>
      <c:valAx>
        <c:axId val="1552125375"/>
        <c:scaling>
          <c:orientation val="minMax"/>
        </c:scaling>
        <c:delete val="1"/>
        <c:axPos val="l"/>
        <c:numFmt formatCode="0.00%" sourceLinked="1"/>
        <c:majorTickMark val="none"/>
        <c:minorTickMark val="none"/>
        <c:tickLblPos val="nextTo"/>
        <c:crossAx val="2037987407"/>
        <c:crosses val="autoZero"/>
        <c:crossBetween val="between"/>
      </c:valAx>
      <c:spPr>
        <a:solidFill>
          <a:srgbClr val="000000">
            <a:alpha val="0"/>
          </a:srgb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&amp; Sales!PivotTable1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&amp; Sales'!$C$3</c:f>
              <c:strCache>
                <c:ptCount val="1"/>
                <c:pt idx="0">
                  <c:v>Sum of Profit</c:v>
                </c:pt>
              </c:strCache>
            </c:strRef>
          </c:tx>
          <c:spPr>
            <a:solidFill>
              <a:schemeClr val="accent5">
                <a:lumMod val="75000"/>
              </a:schemeClr>
            </a:solidFill>
            <a:ln>
              <a:noFill/>
            </a:ln>
            <a:effectLst/>
          </c:spPr>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C7F-4A43-AC50-1FB505A5EE05}"/>
            </c:ext>
          </c:extLst>
        </c:ser>
        <c:dLbls>
          <c:showLegendKey val="0"/>
          <c:showVal val="0"/>
          <c:showCatName val="0"/>
          <c:showSerName val="0"/>
          <c:showPercent val="0"/>
          <c:showBubbleSize val="0"/>
        </c:dLbls>
        <c:axId val="1054128495"/>
        <c:axId val="717327775"/>
      </c:areaChart>
      <c:barChart>
        <c:barDir val="col"/>
        <c:grouping val="clustered"/>
        <c:varyColors val="0"/>
        <c:ser>
          <c:idx val="0"/>
          <c:order val="0"/>
          <c:tx>
            <c:strRef>
              <c:f>'Profit &amp; Sales'!$B$3</c:f>
              <c:strCache>
                <c:ptCount val="1"/>
                <c:pt idx="0">
                  <c:v>Sum of Sales</c:v>
                </c:pt>
              </c:strCache>
            </c:strRef>
          </c:tx>
          <c:spPr>
            <a:solidFill>
              <a:schemeClr val="accent1"/>
            </a:solidFill>
            <a:ln>
              <a:noFill/>
            </a:ln>
            <a:effectLst/>
          </c:spPr>
          <c:invertIfNegative val="0"/>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C7F-4A43-AC50-1FB505A5EE05}"/>
            </c:ext>
          </c:extLst>
        </c:ser>
        <c:dLbls>
          <c:showLegendKey val="0"/>
          <c:showVal val="0"/>
          <c:showCatName val="0"/>
          <c:showSerName val="0"/>
          <c:showPercent val="0"/>
          <c:showBubbleSize val="0"/>
        </c:dLbls>
        <c:gapWidth val="60"/>
        <c:overlap val="-27"/>
        <c:axId val="1056354911"/>
        <c:axId val="717319135"/>
      </c:barChart>
      <c:catAx>
        <c:axId val="105635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crossAx val="717319135"/>
        <c:crosses val="autoZero"/>
        <c:auto val="1"/>
        <c:lblAlgn val="ctr"/>
        <c:lblOffset val="100"/>
        <c:noMultiLvlLbl val="0"/>
      </c:catAx>
      <c:valAx>
        <c:axId val="717319135"/>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r>
                  <a:rPr lang="en-US"/>
                  <a:t>Sales</a:t>
                </a:r>
                <a:endParaRPr lang="id-ID"/>
              </a:p>
            </c:rich>
          </c:tx>
          <c:layout>
            <c:manualLayout>
              <c:xMode val="edge"/>
              <c:yMode val="edge"/>
              <c:x val="1.7561982042527652E-2"/>
              <c:y val="0.440480474598749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endParaRPr lang="id-ID"/>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crossAx val="1056354911"/>
        <c:crosses val="autoZero"/>
        <c:crossBetween val="between"/>
      </c:valAx>
      <c:valAx>
        <c:axId val="717327775"/>
        <c:scaling>
          <c:orientation val="minMax"/>
        </c:scaling>
        <c:delete val="0"/>
        <c:axPos val="r"/>
        <c:title>
          <c:tx>
            <c:rich>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r>
                  <a:rPr lang="en-US"/>
                  <a:t>Profit</a:t>
                </a:r>
                <a:endParaRPr lang="id-ID"/>
              </a:p>
            </c:rich>
          </c:tx>
          <c:layout>
            <c:manualLayout>
              <c:xMode val="edge"/>
              <c:yMode val="edge"/>
              <c:x val="0.93207891921442176"/>
              <c:y val="0.432782285611129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endParaRPr lang="id-ID"/>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crossAx val="1054128495"/>
        <c:crosses val="max"/>
        <c:crossBetween val="between"/>
      </c:valAx>
      <c:catAx>
        <c:axId val="1054128495"/>
        <c:scaling>
          <c:orientation val="minMax"/>
        </c:scaling>
        <c:delete val="1"/>
        <c:axPos val="b"/>
        <c:numFmt formatCode="General" sourceLinked="1"/>
        <c:majorTickMark val="out"/>
        <c:minorTickMark val="none"/>
        <c:tickLblPos val="nextTo"/>
        <c:crossAx val="717327775"/>
        <c:crosses val="autoZero"/>
        <c:auto val="1"/>
        <c:lblAlgn val="ctr"/>
        <c:lblOffset val="100"/>
        <c:noMultiLvlLbl val="0"/>
      </c:catAx>
      <c:spPr>
        <a:noFill/>
        <a:ln>
          <a:noFill/>
        </a:ln>
        <a:effectLst/>
      </c:spPr>
    </c:plotArea>
    <c:legend>
      <c:legendPos val="t"/>
      <c:layout>
        <c:manualLayout>
          <c:xMode val="edge"/>
          <c:yMode val="edge"/>
          <c:x val="0.29316396479851775"/>
          <c:y val="0.14435781114552379"/>
          <c:w val="0.40040824481953152"/>
          <c:h val="0.1278161857322798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FFFF"/>
          </a:solidFill>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 Sales'!$B$3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C2-40C7-9011-4A58F90D3D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C2-40C7-9011-4A58F90D3D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C2-40C7-9011-4A58F90D3DBA}"/>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4C2-40C7-9011-4A58F90D3DBA}"/>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layout>
        <c:manualLayout>
          <c:xMode val="edge"/>
          <c:yMode val="edge"/>
          <c:x val="5.4861213451663469E-2"/>
          <c:y val="0.745690974654318"/>
          <c:w val="0.89999980860987616"/>
          <c:h val="0.11162536329260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16138449719934161"/>
          <c:y val="4.4693439168073973E-2"/>
          <c:w val="0.83861545924392389"/>
          <c:h val="0.89606888055147071"/>
        </c:manualLayout>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B2-4604-8EB4-C50A3205BD4D}"/>
            </c:ext>
          </c:extLst>
        </c:ser>
        <c:dLbls>
          <c:dLblPos val="inEnd"/>
          <c:showLegendKey val="0"/>
          <c:showVal val="1"/>
          <c:showCatName val="0"/>
          <c:showSerName val="0"/>
          <c:showPercent val="0"/>
          <c:showBubbleSize val="0"/>
        </c:dLbls>
        <c:gapWidth val="46"/>
        <c:axId val="2038000863"/>
        <c:axId val="1429955071"/>
      </c:barChart>
      <c:catAx>
        <c:axId val="2038000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1429955071"/>
        <c:crosses val="autoZero"/>
        <c:auto val="1"/>
        <c:lblAlgn val="ctr"/>
        <c:lblOffset val="100"/>
        <c:noMultiLvlLbl val="0"/>
      </c:catAx>
      <c:valAx>
        <c:axId val="1429955071"/>
        <c:scaling>
          <c:orientation val="minMax"/>
        </c:scaling>
        <c:delete val="1"/>
        <c:axPos val="b"/>
        <c:numFmt formatCode="General" sourceLinked="1"/>
        <c:majorTickMark val="out"/>
        <c:minorTickMark val="none"/>
        <c:tickLblPos val="nextTo"/>
        <c:crossAx val="20380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89CD43D-62F3-4F05-B193-A66C56B59F3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C85F0FF-AF95-4EC7-9005-CDAEFC0CE02C}">
          <cx:tx>
            <cx:txData>
              <cx:f>_xlchart.v5.5</cx:f>
              <cx:v>Sales</cx:v>
            </cx:txData>
          </cx:tx>
          <cx:dataId val="0"/>
          <cx:layoutPr>
            <cx:geography cultureLanguage="en-US" cultureRegion="US" attribution="Powered by Bing">
              <cx:geoCache provider="{E9337A44-BEBE-4D9F-B70C-5C5E7DAFC167}">
                <cx:binary>1H1pc9u4tu1fSeXzoxsgBhKnTt+qJuUpiZ3BSbo7X1iK4+ZMcJ5+/V2w5MRiFNunjm+9krqr1RYJ
cQMLe1obgP59Pf7rOrtZ1y/GPCuaf12Pv7+M2rb812+/NdfRTb5ujvL4utaN/qc9utb5b/qff+Lr
m9++1eshLsLfbEL5b9fRum5vxpf/8298W3ij3+jrdRvr4n13U08fbpoua5sHru299GL9LY+LVdy0
dXzd0t9f+uss/kfXRbx++eKmaON2+jiVN7+/3Lnv5Yvflt/205NfZBCu7b6hLXOObMGlVFSR2xd9
+SLTRbi9bFGqjiR1bIdyqm5fd8++XOdo/zSZbiVaf/tW3zQNunX7vtt2pw+49MfLF9e6K1ozeiEG
8veXn4q4vfn24qpdtzfNyxdxo/3NDb42Hfl0ddvz33bH/3/+vfgAY7H45B5Ey4F77NJPCP2Rrb+u
8+eExz5ypOS2JFt42C48rjxyOWHMJvYGHbULzxME2o/N94YLYP54c5DAnH9bR/puaP57reH8iLmK
OPadUri7sFDKj6RQzCHcvnvqRl8eFWQ/HNtmCzDOVwcJhq8zXa+/PSMezD1SyhUCw73fihFxJLjj
Mgn92ZjOrfl6gij7EfnRiQUo/tuDBOWPOp518Zymix/Zitm2S/nGNDlLHaFHMG1CSSHvPM99aJ4g
0H5kvjdcAPPHlwMFJl0XzRou79l8Pj9yoS6EUbFBZmG9lH3EmaJCCHejTeLu2Rul+aN+XKJfQXPX
conNh4PEZnWTrYd1fXM3Pv+9Z2HqiBDXkTbbYgOHfj8ec8QRl67kjAJC81pg8xSJ9mPzo+UCm9Xx
QWLj66K4uW7j6659Png4PRKOoIIxsdfROIjXmAubZy9weaI0+6HZabxAx/94kOjcpTUv9D8v4Eq7
/OuzZjWIBwj8PWV8oT7OEaHSVhLh2+0L1+87nf9UrP147f+WBXAr/yCBu4ibRnd1fDduz2Dy3CMm
HfgaTjc6hZD5vskz7shxELqJLWby7tkbd/QUifbj9KPlApuLw4zhThBXx9+eMYaz3SOhhKA2W7gh
F5i4DuO2yzaYLeLqJ0iyH5LvDReInBxm3vmpXUd3s/UZNEUdMZs5iA623mehKZQipHZc27blQkce
k2M/GJtWCyQ+HabDubzp18+pGgjUmJCcC0Y2nmQRRFMqQQEI5jruJoqmd/NgY7Uel2c/JnftFqhc
fj5Ib3J6o+vwWT2/fSQ5AjCuts4Ew37fmbjsiHPOHE62uc3CcD1BoP24fG+4AOb0j4ME5jzL4kLH
z5h1cnJEwZdxsDR7FcZVR5S7xsv/yHzuh2ZPkWg/ND9aLrA5Pwyn8jARfp8V2LnzP60EqCNBmHCI
gO+4rzIKKSl1GaKzLTAgcu4DsyDmfy3PfnQWzXe6cBis/9s0A7v8rLQ/6EqMOJdbP08WVkw5wMqE
Xo6z0aUF7f8Uifaj8aPlQlfevj5MO1Z8i9fPSmuqI9TKlKO2VkwtI2N5hPTfJVJtsVtkmOePC7Qf
me8NF8CcXx4kMBfxdRSH6+LOlvz30TGKMq7DHYW0f7+DEeBmCJAz+JnXIkZ+ikT7ofnRcoHNxflB
YnOuh/Uz4mIfEQemzOH8e664418YjBkhkpLt9QUuj0mzH5NNqwUe54cZjL1+7gKAi+ydO7ZynA0i
S/cCRsaFz0c4sNGUhcd/XJ79mNy1W6Dy+uogtcSwR+bfsoyfT1kYCGQbBYDvQfDSvWA5hpA2Cp3b
SudCWZ4o1H58dhovQLo4TJBeIxztrtPpGRFC7GU7zEYZZjdOdgU8PzQKYdtGaxae/ymi7MflR8sF
KK//PkjNeaO7uHnmsIwcKRcpvyuQ0O94F4piJwUn5m4DtgUqT5JlPyz3mi5weXOYfubPdRNhSVur
nzMqc444pcgr3W2qslwGYJMjASLtO/0PX3Q/u3yaTPsBut92gdCfh4nQxTounrHazMURw+I/kJg/
HP195ZHqyKaScsRve03ao+Lsx2XbbAHJxWHWmS/W9ZSti2930/a/T2TMaibjYsTC9zvyyCEUi2rU
Fg2Yuvuq8hRJfgXIXR+WmKwO0sFcrJtmfR11zU3bNneD9N8Dw+0jLIUFeYw88va1iJsdlF8ISDSQ
/ncP3ZYonyrPr+DZ6c4SowM1ZTHWZzS6Xd8N1TPgI2HOFMXipS25v8BH8SOqQJthVdrdQ+9KyE+Q
5RfY/OjGEpcDJWZ00T4rY8ax5gLrZahC0eX2tYjQKEFOw1Fklma1xo5Be1yUX4By13AJyceDNGcf
b8ZnXf9HsYaMudyl+2tkIPwZlpSDHdguKkeicx+WR8XZD8q22QKSj38dJCSXN1/rdZM+p/HC0jJs
szDl/Y2aLIr7QAUJjoFk/6rMp0i0H5gfLRfYXB5mRHap6zZ64a9rjRrmMyLEUJVhWNT/veS/SGUc
VDCRf7pSbhFccDNPl+sXOC36tUTLP1BNGl6crfMSqedzLqTl7Ei6QlJ1t1Jz4XUQqwmzkgZ1nO/q
dt/IXd48UaxfYLXbfAnV2UFC9edN0774HGPFxvPuQXPh/20wBMhtbl8LvXIJtqAxhymy9VeA8j5U
TxZrP1SL5guo/vx8kFCZ6fvqpm5unpH5NCs4AIISbIvDwkM52PQE4hobIjcwqkU49zSZ9oN0v+0C
octXB4nQ2yh+xh1QwIZjxwbSn21JZ2HusGDTIbCFrn0Hzq4OPSbNflQ2rRZ4vD1M42Zm2MXNGF8/
IyqMH3EbpovybUSwQIUSeUSxkEMRF6nqfZv2NGn2o3K/7QKby4uD1BXTo791nd6N0TNQBfYReDSb
m62z+5JS7LNBlQ1roe52ry1juSdI9Gt0Nn1ZYnOYxZw/J41t6uHzQoPFGbb8xfY0JEGoGFAsvSXb
ks7dszdkzhME2o/M94YLYP48TGA26cZqnT4vx4Z6DtgDGCy29fK79TaEBmAXzMbP/Y7mqVLth2i3
9QKny8Mkq9/WN+GzVtwYTJuLTYJsW4delBHobcUN5A9b+JzHBdkPyl27BRxvPxykr3l3UxTNlPXr
Z81xEJ+5SqJ8Y4rU5rWIBBznyGWua1bkbNRqwbk9Var9CO22XuD07o+DxOlKd2B5nt28IWJjcPrg
BjY4LHJRY95sRlBlkIvs5qny7Edot/UCoavDNGwfIpzM8uK8ed7qKLbgStu11d1uQAVNuV+zNsQO
xZ4bc7TA7WvBFjxVqv047bZe4PTh/IA16f+AL4UjIihW23d1hoXNA6/jKmzEwba1DVKLGHujE0+R
az9Wy/YLtK78g0TrI/wTjlG6ecZlICC2XQ7ujWy3qpEFsYNThhhnOCfqF1zpk0Taj9G9pgt4Ph5m
+fTzTZ2j+niXkjxDpsqxfFrY+GehPjhrQCJLUhL8we1L3D10kwc9QZL9mHxvuEDk88eDVJj/A8Ia
CSi4amKs195gDoQ2IjmX3x1HtETmCRT6L6D53nKJzWEGcX/GzbUumvg5FxyChYZCCIYz0zav3fgA
+wyxehe72tX+retPEmk/OveaLuD58/9TZPDrs+6+Hwq4Wrfr49vTBO8dd/fw1dve45TDRdMXGwJz
r8nbXDr/9vtLRRm5tzXRfMe24cZs7T88Y9n+Zt20v7+0sCQOBQmpsJhBsu2xKwOqVOaSc0Spg4wK
i09wvCEniC4KU0HFoYfmuDCsoXMVjtHBRgizW74x6cTtJSwUxvxQLnas3G6kv+vtO51NSNS/D832
7xdFl7/TcdE2v7+kcJzl5jbTVcFRW8ShZDhoycYaS8lMz8vr9QfwZebu/zfRIqXRNJKzdNR+Hv6T
hdbbcQrOE9ddFUNxlsfkVUOCYxV0f9HU8hLWIBf4fsLjHhHMrqafRGASBTQoBZw8Rbh8XwQtpCxd
NyRnup7IZedexVTF3tw1pWdXZFglFsk8ngUXZRkmpzjyrjge7L95b/tztCpKK7wgs+XF2j1pVeqV
Dr2sIhl4XPQeLZOV1YeRR8prPua4KfK6IvKs9EvS2MfmfyfOPR5Pn5pZn8Z54zXW8STUGddtFXlh
Kt9UpC8mbyat7jyrbhhbkbTzJ1Z8ntzUqzGbzkbpejkLPW6z12E3OF6czO95iw64mevFrnUhROJ6
rGXNcZO+4Vb3Psjm8jgNO8+2VPteqr8ps46b0FnPDSTIE+rhiBifS8fPK+WRKDrudLbqx9yvu/TD
aAUfk2qoj9MmP+7b8kunbHIaZ927sHFeJ7T4Ooed3yapX8khO5UzxBjaNvNYUVznIyenaeJO3kSG
64KHq1B2zZuiGYSXkdIvZYOHzSdxyt6GeRIiSgXeW0XeAr6Zg9e6nOo4jLZHi37/838+6hz/3rb5
8aE5mfTHX9iytjnS9MG7sKndKGWzvMlI8/27IMxWOqPLO3/8ZFfudGlhOTYnpP7i4o5Zub5/KOhd
vGN0zeb8nmL8ZFUWu4x/mJPbdltrImFNHFgLlKK/m4yNNcGyzzuXzwTOS3WhRVtjgnyT4WxBaPfW
/mwtCYWRQcyM1IZiWY/CEarfT4fdQRF2dI8aMwR799TYPBG8nYIa2w7YVZxwsKvGGU3qgg6puHFp
0Hbq2C55aWU+Kft4/ixEV6ZrbtWiOSmqqZn4qrVHEY2+pQPyNSxqXli+tsfUeaUiMXWrVFlFdTao
PGsuMpGX1uTpdBTlV5G2yahXlpRZwvzQcTi9cUY9dR+yaHSyteuKMrhmOavkZSjjqmReTuMGovBS
1PnbiJJ2KFZhJuq09PQg8vwNdaYKIod5TqfXds6K5B+r6TXa3IN0zyCBm9kZI7gCmytsJlDmQFts
ktodI4fmcRfJyL0JBl0k1Vmb84yfZbxvaudsbsI2Hvw5LnHKbkaC2A5OHn78wtqD9cYxRWZnEENE
ju2MyniDe9Z+TpjbSCLjbwlNWRr7rWaCRZ5StlUlJ/U4hHW7qqM25LCR3JrL4t3A2dTYPuWzHNir
VkZFk3paV6yml6BAKlx7WMhdd8CNN2RwlsqQXNgI6yxkHKPYsqOaWd+kVffEXoWzEzrVSebylhGv
qFspv6SCBC0imof80AIb81yusOcQR9fYWIO7fG7ZTdrRFnO/hRPmnPR6UmbNXxEP7CL0hiTu4rdF
gHOZWy+KNPyy9/DjwXnfnxp4vIP1jjgZRHHUwKFDu9CEoo8tMkbsm+VkTsV8MRAp1lAkqz3Xc+xk
l7FFNb1gaTV1V2lDyBx5WLKUYVD+U0mwu09iPyziDMOOLEKCyImCLJlI/Y3LASp3MlE50/RE1EPX
8OPYDbj8UncYgsprJFYwfdFk6mt13MealMMjqCAR2R0WYWPrDQ56NJsKkWEuZkMrY5JMaRFcB2ou
RH2qqzIPpmMryBs1nU5uPWKKPNx/urBkOGACZ7NBS6CoOIUNG00XUKg5Eapsra9YEObk1tnYRkYh
8lFHOPO5GxI+cx+xwmSX3qhshoEQMYm6q7yUyeQXFq2LK5VHeV2sKqFr+0Pex0Xz9WExjT39Eblx
B+UR7OQjWJeM8/6gLQtb0g2BW5NqHr+OdVtjEpAuJcCHjAMTljfWrLeuSjutjNK0gzZvcRl2j+Dz
02DhGCHsnWY4TsDljMO07Q6WW9lNOzVSfy0yYcGGJ7Be8+D1E2kn8ZoFAna/CTuc2JknooBFrcu8
puLMtRKrT70qgrU1ln+K0KqI56x/zce01PkjZoUuFQwcHk5xs83xU+YIEbM58r7tG9lQlKqY2dcm
sKWVHyeIzxAwVXMbl4U/VFMF4Swn73FNT1Wup5WbzpN1NZRlcN6oOkMolM8zmV7nUVW0gVcoIoPW
7wSxsg8yV+Gc+ziobIRJtK0EofUrMqsM35rGwVBVj6gpRTFsZwKg/oyKjZIEm9dwlrM5FeV+hzAz
i6ov+vKLI7RIhF9i7yGmYhB0StU+nR0Lpj2YNtYz6ziudbfmpKSBi0vj0DJZnXQDe1yH+NKKY608
+AehKI5mM7q7mBbpiMg0iHT5payhRdUxa1KXX9g0YtNr1nQThkMFfTZ/zqNxmhyvi+qhinwY/EF+
CKs5sM7qnCfz59rqGnnpxtIECCPv80ydpp0w8OiGKUyhqXdE/6Gsk3T+PGcyHVKPZJlxWjFGHwDp
QkX4kCFWnT+7+TgCOyaSCW/NTMLWXZWiYc2JdDqDXTqGMQKM6vbxyg2tafBcPSb4Co3gAZLHVmFi
g7YUeboeG1lU5Ynqa9pfcabn9k1dp0HtZVle27lvhUE+noUczvXvwi0C/rknPcUkc9wQcUZfFRoh
ysO2YWk1MfoOjl4xh+I4EqvhFlODBVMRUlVmX2aaN3XojTZxysYbdKKzc9ZVAwzFw09cWiPbHJ5g
U/htLCVC1rp4YlOTJhpyNvzN5s5MxqHjxvzZjZPCecu+EvJLkLAZk3Cwu7YJLxwYFszTh8Uwp5ju
KAVDrmw78BVY5WdzRMm7SjGzvqssJfPPOS/ylnnI2oR1o6uogjWK0qagx3Xg6Phd37ghLE4ZCR0e
h25r99rD5ukh673WDqvXWeDKq5HVGfKkZqCy/9C6Fon9Ssyjfo1JRCIvITyIS48Hkhpljwjmoe4j
RBfnQZK2RvN7pN1vcR6eU04eS2s29qcP93hp11xs5iKGBrBvTw8HjbDb41QGUTFUjfOp7wqCIFbU
tY0gtp/NvOUIsvhZRIcR03ZMFcNb2N5GtpYszZRmXTLYwVUwSjOl7Sqe8/osLm1mTGQ1N4SeVFlf
NvHpLKYUWhcMuYmp6eTm0E6HVlCjh7tkLyybiwjIhduEVQOCqM0sTHXFinzWSWF/ctuIQbfaMjQC
tBbrjOre6jHWRk2QLYiQC7c+bKUxKXVZwdFYEUUYT0dhPtJVil0SmUocfhYPmRmHahq0vAyqEXfF
ETNdnMJcNiep5dTspHTrnjX+BH+B7j7StUWUia6BEEDBCapCBA4bW3StHVPqZJ2ePrGwN5aqrStM
rTmbY33dEje1C29qdTV/duzC+Mfc0hSAjDLPwul4ziVtwxPFrG74hCi1xnAMTsIw+1g/w5oUsaUw
xfiQlca6dTCbZ7FdDjBrLSISPDBuA4K/kGNRDEUecgxF2zqR1foi6xKoRKTsBH9txseYQrPJ5KFI
e6GjLsIFRFeOLVykneSnUJcOM5eTrKyPfe5oWIdNeGtH7tinPjLLKCweMwsLd2QeybHO3iZwSyi8
LhMvkmhEreXofGw6ihnSTtiWGZ/C92N8eFJyLY6DwdJj48mMTRjwrA8KhCwwehiloR6z9p0jGzdI
ToKWuzAGUMj+Q426LzxAbkHx27GAo9rCFlZDgaEcM7eArkCLDBxhOhogrCSmeFNTovoPROcakog0
hW9KZWvy1IdHmyu2axPReeMEYCTwqw+IgpaZDcLBxgrJOH2Moklmgdd2KSv9YCBBcintmdfTcRXV
snQ9Zdsqiby6ruLqFck6NgqvRLRjva7D3OIXQR45zK8GPYbXJM7I2RB0XK5Sp9DZN55kc/0h1zLH
D9PMNBve8p6ScV65SaFE6VeIH5vuZBiE21/WVRSM2pM5yekbRmqqVkUBMs1PxrarA0+PbjUnXlT0
NR/9cEx7KEM/18OUeaMlEp6cKJt2/Epm7cRDn4y0G7rTUg0RDRC/BWF73kYOIjPfmbNhnpHWYiqW
52M6BZ1XNWUiT3rlhGwlcmucPw5S2/HnjmdhsGK8tak/IT/VkyfDtlErFdtD6ociC8+wAbddVZoM
8+tAFYSc0oFG9kloNW5EjstU5/zTJPowtT4pTcbx49iOrL2wmrawPsBjON03UUtZf5qdPiy0V2pN
o+a9GucsPQ1isBsns+Zurj2VamZHvlPPTeV+pXniFt8iu9T9uMJUmaob1bXDQPw0GxqanLVBUQl3
hTxAZPI0yK1UXirqWGl62svSbrLoJnIL1mKUR8rcml/MTPeY0jOtmzJ6j4JFK8lxUfCydM47FcRR
9qYQY1qFx0kftkP/ZhBBGMcnluY6lh9EW9f6XCY8Ct0TzBXJwL/2M4Fbzxo3HpQXWlxW7SoK6jmZ
zoewsaL4dIhzeBs/VQOHge3LuBN/aauTojnH5BiswB8YwhZ62ZWIupTXTswd5dvMdhy8tZsPrTjO
cA1UOcfjZt3w6uvcVcruXyWyLkP7jI4WOHh/SkTaOadjkdA88wTvjV8kworRnZAJOJX1GEyo1fiJ
iJQI305DOZTOuySwkiE7cVJm2eV52k3K7d/KhIlYeZVShpNw6lZE6WcnDAJrfs151mCkrKmCyb6A
1a4i8dpiQe1kb2hcxTR7lyRD4gbHQwJDEB7rGEsYax8my4g09VZG7GMSRlNcrUiZJjUo+JZYovjL
Du0Cz8uTTKlPXehWlV8j9cbI2m4Xw4P4VEbmSyA/QhavqpSJ6XnUoPd+GdGCyZMkGsyIsaxN8aab
qLWuitwxJp/3beg6vhpajQkwF4g3TltV57iv3HQ1asWM4asSBy/4kibA07KIIsksaGzgoSWPbPEn
zUYzzgVXCbgkq7NqQGEVqRvxm6pCQlOd1HGMSMsfXDo5lR+7kegsIMi7qvvcJkUXFxgvKwIhH3Uz
p+OFmzhG5BhIl/OVxMzCExguVV8DazQTTNaWQV5MFj7LVG6Gpu8pboWLdasBMvSo8qGP2/7UNWPV
VxBuET4TY6nlVSp4oMC5DwoEEOoIEcVYbGdPMDcKX+kklulc0E63g9Fh1tT+NsZVYhbmL9aI9IKR
uLautkNtbW6/G+TNfWAK7PTCscscAtDCivqvaSzLuD6NCzah05U94/fAvNBmYUyukICHWnliA5Se
+xZTDZl3V4fnBVVTIDyaRv0k36q80xil3s4z3GKX4NhqHzRH0CsvJZMJesNc2Pgwc0JSfVWbEdQl
NAh2bdOnyI6Ro/mlLuRAz6bONdk52UC7mR4ySDOMj+QxWhwLJzOdH+UUYZ6GtDaPiXgk8eGkK+JE
n2Yr5l37Cj1lZng3E2nupg5SopPmW2hcN2iHs1oYZlfTRkb0zYBa8zDjD50xzZ1ji4giTc5n7Nka
y9OQgEQix0Pcaei0SkLDfDQD8I17x66+UhkWmD6NQMSKztc9gt23jana4Qvt3rzxPnTxlhXEqEM+
CyN/0ckwGj51WZiF8UkRuvjeqGI0ZGdpMzm0fc02cyVOGtU6p9shV0lfQ5wxZim+BB5A4+FJGafw
8z2tZkk+IXJL3H5VVlZbxD5pwgAPF0mE31ZbtVkJbjMDYQDKBjBF3bmjQ6POHfwrPkunTibuSYpg
cZxeMdVkoz5ruSZ57meKZ3nvBU0I2pAq2uH+qK0avCFoFNllXnX475QP4O0EGSioogpcfnbZp20A
UmCoEzydRqHuP8siGJEFBNNs5v6gYMqTk5FVNiyMW0dZ5x5nOVxsfjxaRaCac6Hgqsa/iRwT2Jsw
0zpNz7Z0ctJmUZ2cdFGGfPd64g12PpyVSYThOGW3OlNpN8OANcGQBvNnFrl6aD9VbIgGedZuuj6q
sMEQsXKcU/QoDYdGHMuZUFi5tuZm+OhYmlkDvspM8Q1/6jbpgBGgnW3628axjbcaExz3VzHYR5QP
sxm8MuqTaaE8UBaTzC9YSWvcISdqcthedA3m1YZkmanI6uCkK6o6sM/DoJrxHfOGeguQloM1rARP
QVEGNEXqm+fInQq/zUBMiNd5Ko0+tXyIQcKHqdvCVDIZTPB5zQRLk5wgszWD18XMUAV256bg4pOs
CNEcR6Wgl38PCM8C69UQNHUdXyqWGJJSd3B3F04aMNm+56CxpuB4DBJrik7kUIqsWYG6wNJRzwEJ
JL/wkFGk5HCGCuDPFp/RK1nkxm3kIjDTrbZrism3Gcmk1WCiWUxi1r8aZpEHzvt07gbrqkYwDVZh
Lislv8DeYn5ZQzljBBJOTB+CsrBg/JFeGpYqixGvIrJWuR7KL1JNUUW/8jGT2aWUVTkFJ9zWTWv9
M8Q0GYNjeDSWCa/JwH9bvptRp/4MRnJI248krJIw9AMxsWj8MDiIbapvqo/7yv67CVxQE6d12vW5
8i17btLPM+9srr0O3mFEsk+pRkzpOEJ1tMMszxNl+z0+tJzecwZUpsbVticbLKsyAUHsY6/bZLp1
a26yrDf2T02hsSaI/o3yxk1u7ihu2fsgsc1nghILd0zhZG4MGNgJVHC7wtQ24iwoocohosXgcm4n
Wh4nUFSjlSo3V7ZTFjElLJHCCmFc2lDwxpxaoV+PU80cj9o1cd91kRMO2htIAcKeT3Og7POhKoyW
h9Zs6MAGdSK8cYRl7Xk1E8xvTlB/uARvaSRPY1Qav2wfJGoFl1ZhqlhXm4ytQJnbSb2kKDv+Pt0Y
rHRDNFZYZY7ZYGWVISGbWtacr/Iwr3TgRZXsrKsuFiX63A6o4vWvYjs0YVzERzzD6TMjVnercJZO
4Ue8QHRGyUvblBmxMmE0c9IJZjuNPRE1RZ4fR0kGbTzZDAh4YGP0UqzKwPfyhlrJ68hmmeM+Qnwt
EnpwObAPmME2jJukP9HKUYsaAvhq+yrSWkJqJwxHaMOgYWYrixsNynoQL5HXx5WR/ZHsbje3M4/H
8Vg4htn8Cgaev+BZ627U1tA4oKo2pjEBBwwpkAdAkx5+1IJAhzYRbN3Es0BZ4b/SpPX3ioeDm1Zu
gFDybo4QLBnRflUGnL/FobdmdisZGVC7OAHCmtcckG2N48Oy7FII2FeF+ePiV45ciXI45rm9K0vQ
Mxv0bRJe4UwXmLFYUBOPNw1+EuR41gidHxvnnx+IFTcgDqSrbJCLt4tY7nU+jWpCs5wEH6qxgKMI
U3j8c2dKYea2mv1wB6mh7X6Ud0wPwd0S4VAsJcfBs0sic8wSHhZthiRrYzGGaDak/STZJMTJyBu3
P0nKYK7fdwObklXeFcaesxqmwWpmDn/0iES7Mx0SIZUyJxUyRwnsbVuWxSZFrMGZWPUh2yjVgLgO
Oj52aQC7Hrt9DAgi3k3QTMXgHBBaWJERJClZ1c1+XyGzPxE504J4I0zL5MPUV7gd+hHQy3hiNqv8
YVPPKjdm9uFOLGEEcPg1UoLj5EDJUvyM2e68gd+tWnu0+suoSY1lmm8DobIRRfd+styO40D+p1Nd
AgUQrPLHDz3dLsI0x27sPs8ZEY3g4Mfucuv2xjCqEo9oWFbt1Q3On/7PngfK32wtgGJg7SD/yRyw
IQAT3cfJ5cYtIUg2aDhpBr0omso4jIcfaOzLvWmKCYHyk/n1I6xH4WA0F3zmMM1jXM8iPXMKq06F
7+S5w77IGgrzmAr+/ChA56KCh6XgSDKXpi4P7HzqQhmebUKRXoAdwTyyqxxvD/dquxTjXsfAFeJR
Cgtkbgvz2K22ixwhqMs4cdSc1rNNoubYFqNZjdDh4NtO/9PMBWrovm5CcKvKy4MZ2aLXirCl+Wt4
ayzBCX2dlmB+3tgc3AN5lwciDPXZhNhA6MtgjFM6Tn5go+T0d1NVOdKgOsHituo4z7rZbn2iiWzy
lVsLUG1v2Eg1k+/Upp6XSiQj7G1Q5LQaL9Iw6hWWzHS9jCk4kQRLNc6QaDhxvsqspAQU2wDFsdAs
8tJNWIEI3YWzkLdmbJNqpAOB6R6i3IbpRmpowoChty0EtNp2kScUdocbEGLJzrlkTWaCOWsT25Qo
jkLbSenSOfbSps3p7BVNrYp4JUsnSzrvjvKo4DaxKm8TyNxGUKisDRjfuXKNE3eqnlXnyC1SaR+X
rsYj8xRZRf+KoFoRh3425jj5+BR8fpZknxjCXsUu5dQqXp4nkliGDGj6GjzrtMnD1DA1rFpFaZeD
dgUD46DK4CVR6+rAtzodDiT3KuyAE/Y7VanSGY7DCspdfRST6mf9EfUGU9FCDEhseanbBkWEj3EJ
tjlcYRESlhOcRHVFaeLnFEHnPxNSz8Z9JeQ42F+oGKfWveT5EJTvC6WS1D5OisasbCxx8vjY+lgX
ilr6caEnYLsaRnuuJ49YYCZ6H6EZFa4/8SkY3qSqaZvZQzl6iJFNK7dGXTSOSHPKSdYOXyXJ0yla
BRwBd+HlTpHXfxVgXqzOczclt60tqlAPD+UbN4fdTk6KKJN2hyj6Ns4C8W3ixKlojdPZTI3sNhos
nCxFylYrrIgpvb4mMqewZKF2IIadprY3pFavPsKIa/eqLJSVneSxCIUXheFwJaZYJKspHoLTmPfs
LCZsPs/rsT8Dk6E/OLW0/VGJ6NKJ24yAM+7rjwEm9RkPhW48aF/0NanL7K+QxHpVdIQUXhDV/ATJ
LigluxCv3ZJ80SnUsRhK+Ub+L3tn1+QojnXrv3Li3NMBCBBcHsB22s50flVmZdaNIiurGhAIhISE
xK8/y909Pd0zETPx3r8REz0X3U7bWEh7r/WszdrJmiZti183DNSeU5fs+NSZ+40PS7hDVb7sch+S
ASs2E5+tNM9xlMizSoLmLKxedqmGBA32pbmxkynqtljzRyrbGb6+7H50emb10MoGKOk41ikr5lO+
xWLv2QgXeJRpgj+d+7FK+Ej3K/7kMUc/9l25yRzAPbAfc9EPh95Fw1b6gqf7lofTs0ygzZcDJBpd
BmRqXla35R9DMKZo5Y34suZxtwvjJTwhFdN25RQE5DaBTLdXi0ZAh1P2CPGwA6+0kOJHBKsH/Uwk
oycb87bbSz8Gu0iL5UnbBIIDtoJae2dORCvfl6lY84rRgrX5W2fjwh9BIJhPHSc82k1GLmhzOtH6
0mKmx898SamoAxaokyiAI9RJtPBHZ0mPPklM51Qv0VyxvJ0+Qq7lrcMovrPOousKZenVQ23senIo
Z+9C2tsj1O/gBAC1jescu9+PaF3JWG5bHrVom2Xwvsp5/TkHgaviLto+tOZTDKJAAh/cNo2V2w5y
KEFMKVPLbe3dKTPN3JRhJLuLjyg2YrRUlV3JQE6Y/TvIk3Kz2sfSxOd0EA6kc/qarv4zNIxdkgi3
j9VmqSEthl3ZOGFpnfqJ7BK6jBfZJurdS4eaLIS93ejS9GAg+op2TSrLwJDkA870VJJ4GA8ThIIy
DsXy6MBfP+rWL33VL0vzMrd+flNOiricnXEVi5TkJcfng+OaQ3PDjefarUpcvj4UsW6Hatws/+BC
biVMHvGKZybNpZQ2eixgIhxlrPLKqJCdkm5MPnSeuVsOvd/CdkgM3pQtJTPBjI7UNLdZHkxdOUR9
8aECFDV1jvqMlynX80O2Zv0eG32WVUW30ZslmtoHcDpgO9ZWvcTTKA/WuOjApc0+FGEvK/rkl20W
W36YZeJLPovmp8cFObQLNWaHMtA/L6pIWamSGY5t3yxAna09ZkUvDzPq0KhsqC5einEpvhMnyReu
2PTdbnb7abDAa0un+C4BWHAIcVLUs5uXZ9SXQZmuo70Frt1/28JpPJAhYiCzICdfWh8mOMscdqSQ
g83Gqd1nN5iaziqpR37oU6NewHYRfH4bn6JwJHueEf0OXW5+KMZW3UR+KJ6FUNu50XzeOYotF22w
6C5jEi4nZZL1YdRMfVGA+z9Jb7E5xLO3l8QL3DzQtO4jspizU3Q9dqsjE3SbfDywTCQ12mMQlpA9
iuMWKHbLsL09bnHevuSQTt7nLV++4MBvbnCz0bstChYwTFm3HwqW3sLhjki1iGKo882PBOtdjfut
CaaHHhL8Q+MmOVcgQ8K9Wvn8LheTNGiut+1WFYk5A1TqoQ6I6UtDtkJgzxZuR2if30Tw/Cort+Q+
tw2BMq+CHwGLwaDd+jTZuqLywqHWramBpJ3f9imxdNmFGJoyLOVQSHa7BrJ5gMoyXILEj6/Doj7w
mgZCbxe9aoEKhhvKL67gwC9TGXWnYpLxNxMws1ZDu4Z3QH3MSxdbOx/aeCBJVbQRPSdsUvm+CMVY
nESbyxo+brKVFn53nReboCXflsKWgrDxMgXw+88+mCmudRaui7qdCwujJ3IqWo9jMot74pLgkY5F
J6vMqXbatYVUT7zprNjB8vXtWXT91NWBGlNAiIxFwYFarbcnn4/KtIdr6RHWxezwdPceV21am/7U
oydXQxVRVC5VKgyzd1BLuK6IiZovK90mX03hkN0C12NRvUYoEc8LGvHlNe3Q/SnsI0ouaYbCqRmB
Fd3YJaOnNHbhyL9sxLPYlt7NYWFOMTa78JgncAQO8+BHVbdWp+a5CJqeg8BphkKVKmDN0FdBUrjn
joCaKeM2GR4nHwXbYc3QVVYhnePwdi24G6tYQce/owO20xqA3FZPULZOPF66Kotof1oC7zS/H3yQ
FRvB5R9DJ2roNKK/UloyTsX9siQ8X2qf8WyIIbDrCfdDDnuzMpGPxS6JzNDe9i3c2VKMkHmrbXHz
WBLhYfxQw/ubsUvSadfAKLzrO8ikNXeduyFNEuV1locthSTGVXTsGyVhR5qU+jJe4X5nS7xcgrRw
yFRwluiSJj2BFAfN7jWSgfphC5QmREkfH6aJRWTX2DY2cYUSrg2mCt48ULS1pG325INkoijMTO67
ocJOuuA/mMKgw/gmbEJznu1aOcgybebIFbte0Ii2Oxm7KU3vosBm5gVmrmA3fM6Tj8bab9vWNi9N
K781hUx5iTZBPK9gO3YsZ+oQ4vAIsUlkCvYX3c6Dj4eLIp3Z21YVlZzlJksKTFOWQqTiWY1DViuV
+dLkXYL91S7ic2nYtqfTABuvcYjTIAMSVpHT61xvOGySh0K35JkCIFJ1Z6H1YD1gwZTg4dYf0ST7
RzmPOt9pSptbPY3Ts5n10uyMayw7QjVuaBkIVxzFxOc6Hudh388sfR77MNoVSzude5YGd3HvknMs
YVpOjYZ5XaAtquOYYeCFoeawuTgeSiROB1GHhZ31TkbZdAE/uC5HqVZWFnoNXTX3DUdARltZFpFg
YEgBRJqjzvDldh4i9/PG8DBaBt97PnD4a7XCTbmWm+/VBac8Dv8u64e646gv8BHYE06dbm9okVVm
lO0r75roG5Q3twe0UxymsBB7Kil/CHioKiuy9i0cxcvAQYI1aNz2NGb8fVrjZSpTMk3vJGTqZGLC
XMmU43mFgE5yYjLGl25CKNydsxWaXXLP0Zac7Bp1n31L6LeeNdFbH5H11sK5rVM5T0cCyfgV4nvc
X/c0J0vCw/kuY4ygbsXmeF2EyWfSX5thP4rrqe1i/X2yedDthqyDEQoxecqOYzp2U6VV5xZ4TdsE
sZCuPKrIgH2kzIKOp3eD1PH3tm2XvowHfIaSD7TNqx5/t4L8hTXRepkeRWZiWi8tQE6FWqtvTkJO
y1eJrq2teom02TccvKsqiyBf7U2w9Fm9SB7cdHMav1y5gX202d6UnQ/kfZo6/t3YXOJ4QOe5nwwD
DTWxlNzCulNn6QGVlKpBSXPrtJHf+3hxXaUhM9qys4P7XBaPewU3Jfo0I6Fi/rBwrWwJR87uRm7J
CSJ1A2SqcxuKeWCjPzGq27K9oO1yTjz6tzJAObLUA5uDdBfM1/hTuNn0ddHD8E6ldVWvEYEbwmBG
Vm2l0TPctbwAFYQarsyWtR0OK4qqE3a/cd25uW05SrkCpScojmC6kHaNgsqwK4nnRZjKnZIWCQMQ
KVhEVdKKlie93Tc2g5Ui+or3KNLU7trG2or5uYtRU5ORbW+jNmN/H0/Rqmt0FazHllZk0yYrFZlm
8IcgjPmY3GeGsLzso7kjHwOw0WCsbJA7zvYwzHoX3vXtlE1FhW7bJbI0Wyu0qSgO3NTXLfyrfCgN
aO7E16P1TPRnn7OYhJU2rojkw2ChDpHSAfMuzF4ZOXdvTdMnU1OvuFVgoyCNQ0ZVWjdP2bJvUKuN
R9OaQPyqZ+1sumvBP4lxl87w2p5ZGMN7OUiAUstYK58EIX/gRvb4HZIAuJThIJnhAVhg7vj6P0VQ
0BDXUfPR14VsXfqWwmVqn38XawN5NRyWobhKo3HEnDwjl3u17sELXH0Q3Icb/dEkLHTZAVz1hvtt
jnTRvRu5tkFbjjmErgCdLeNrhiMC2/HyaloICvntgoLSXUJehD6pTKPN3B82uFv4tXDk8Yl/J7kZ
rajTYTF+PBODr7chigjKQleAXohgz2RJZZftMoCqHTmFxsx+AofULahx0Ds0817KnGM/Dpap7kEh
3cWAuVC6ywI7pkdeUi95cugWKryXUGEtlNSuAlJlhjXZNaNLumEnVxA3BbSDccpvN5R++Y4FQ8bg
gllWSFNGyVwkO+o3khzg+4lXmZvhJQBds5TxhLx5mRjcOzvQJuJHOPaoskC/t6rfTZku2toqcCqu
3OIZ5uOWGf8bZX8qusY+QCy1N9CBu9spZKTq48zc8ch7sZNEANayBYxgGQzPvHArPc4o4SjyitIn
pRvXfjyoJQTF6HK5jgjn2P6H3ELWY2tNBCsznKOmXsjmn3QXrA4FQjDsUIGiQ2RcpulBZckiaiZy
9z3YmPOyjJp1jp7yvuvTesUU/U+Fh/OpUnOL1mDcAotuRPGo3aGcUPrGtGlvfzSBuyouqKjjsdr6
ttkjp2VZsBcmygHnxHMxVixMpmmX+FDfRHqi74MdkkhXlMXNVEFQ7FJ0qNTri8iz0NRxmJrlDegD
sAkwrKDsKjAds0WBFMXgiiBuXRp03qJMZtThdw6GmytX0tMd7bPhFDR6AspuUoQrwNZJAXQj9kbX
+ZgWsKSCpT0gt4AfhromKAnYuptZDjOvDASz7xuABawNVjyaIJzwPTe5zyLpHjx+7DopWF7sONiK
nwHgJYiHXDa3AbZh/Q3N5do+Ui7UteoicXeDCiY7qYSm3XdskcQfiE3407QSdgdMsvnRqAhXPl83
B1yNGSgj29a5Unbh+pK71DysamjxFRBjgztMxYTdlAqEFfq0eIogH9K64NN6jCBadPUKNubrShLk
CNNeJzdjwjnwRJU+z6yZ9ks8hm+Z0gjTUnCIrRo2EPp68yUiR/6CTGXc1bHRFqGuYQQgX3S2sMcm
U6DT9LgBB23Y6vBxi+GKRqAbruRIfbyHQwSfNSQIFtaNJRZbb4C8Q1cukgIvJI2+podHr++Ikea2
iSOb12HaSLoHCCG/rI4uoI6XEd8SNAD9lqg2b0qBAvx+Dq4Vr0aifCxRU/uuzHpWAEfp566tcaBz
kFeQSx42AQWg3DIps11vAdjVJBTdbpsdXtOkwOmAjQhZWyJ/XXU77mKmXbUuqX+n2C3s2S2jkvUw
2/xJp2oxeLs0ndEQdFCBRDzdkYHF57wdegpMiHlRqogV5yBo4+9+6PqTC6R+AKvHKzBg8QdSMWaE
z0ALX3Wp5qqiK7LVtVk91+Wg8oXtTNvlA/ZfRQYElWOf7pdsTV8D1kp3gXLVE4gBk/DlIEX03hUg
HkoBEOMygTAJd3RNPZqCIkaqYWZhKnYi4u2XPnVqrXBuoqpDfV63RM359bpl9ytZIUOTeGKXfBDk
bQZl0ZTWDO9Ei+lNLdNU4qFT0B5BVAKUaiyW/KDem2ANG9RWLqgCVB53yiDeo6G7fBsbExwVx01d
q66n94tZptOSzsh6KNrfQhegNwEL81coxh3FMmiy7zLeyA7Ba/1klY+PPZ47Elfc5uu1WgsF0JkR
Eg/VOr/RpB2zeisCFE6iK9xhTGM7PCEt29UK4latsNSTaiap2aF8ic6jn1qwgWv01jLv3gq2RKXU
JkR0Mu13Ih/Yr8CKwzpJk+UlR7l/iBIWfZ9AoL+FeElaBg4XDsj/GzI3+Z2DyX+QdsFdl5sPAMrL
gzShZ2W+TGGE+2B7KJqgR0UTJeKA80CNaDM0qXMKOAWvvl3nWH3lEDvq3KFRmTGdYCtdG02vQT4k
z7wliagSqPpHKccIVhhIy56QT2+g/iPVLqEHqe84oHpha3jgSDG9oaOdhHxSiZ6S9H7h7YxdXmNi
HdgkNSP/DEjAeS5meA0wHKf7xAOl8Yc1RlYjrskUuqU9hqYVfDsC5PbLC+vcmn6mYzL1N3zKxZJU
LFHhEtS5TZNVYfPqQbPA0wIfwYuoy8Ia4F20oWzMQ99Vqs9U6I7GO6iYZRa7dJ8k45p/y8ZxwaYy
y35wA/axtA3TGnUeOIU68FnTAGhJwFgBR0YZD6rKIwuNmwYYe5ICBW3l9DOcA091DUMToN5Oy9X3
LRzLrulBC8mGXSFyrMEZNkjDmy2cHy3JF7QwHXGZUq9TvjLLaxixOfo+RIY6xy+cT9pMtV4xnjHa
hZIYPX83/WYjX+KvyM5X65SgJCs32WJnuGGISfKigmJ9/SZJ1oTFcGgbZ+n81QTNFqdlx/Ie/w4s
PM3cOVg0GuYz95oNWeXCIqd2/1/sub8HRGD+IUBdICt7HZBSZAAf/m7OjSF6Du5k8RlypEj+cL3j
rE9hPykiGtCea25HUYUiUTEtqRoQRCoH+Ci6Wsjo6Av/zej6z5/r7+4yPhaFT4+4Kma7wDyEV/T3
j9WlHtGkpqM/+kles03id/BD9MWAhRhMsMv+i1H5d0/++o6IceNqXLPDsHyvIwb+ymRANMyXEHmJ
n+L3d7S/UzUkHRWseU3bxACCs6ELEPnoOMzK33+K/53m8F+GxMDuxryEf7IA/zbP4c9Zvf+c5PDH
a/6Y5QCo4xcY9QDhQgxyjlBs/N//88dkGKAJ+FcUGxseFJXgeR5/znLA8/BCKGbgXhKkbkFkYInB
S74OhsEAT3QtNLqSI3jueo7w/z/mVTz8bmz/p8Ew/2K2hznGwkQ4PdII8ycQKbku9b/wLlBcoy5l
83ox4kejh7odvv/lavzxhn+dPPP3lYuHw//LG/zLLawcGWDA4A1ySH1tLkpTfHT2Ah0ZrcV/fqsU
V/KvkAJIIdi2ABmvCX/QS+G/UBg+0tGQogK/4+ngQw6NLMDWAnGsyBGQTr9p7pr8s50YbqZDiMI2
2EAaw6pEqI+EcyN+TIBTaXPfmKRFj3BgqgkRPh/Nzy4P807cGhxLQXIOM7kdB11waP85R1I4Q7/K
vvh5gXPSpSe98OiBzxPvSs8ZyqUqHuOmzIlK0WDZDChXuVpSLGgWxdz2z8gzNBYRgWSE04HQCc6o
sss8yr7RxCcFM+vFu8EgrTgbWm3WD+seYfOBiDNdoGamLtsuOVr49VsAnKDsg0Z0OMdjELI0Tch9
ElC5nflStHD9oV9iuA6xwJEDWS09Xxw70EF1+vDbL/K/u8Z/2TWQ98uxOP8kiP5t1ziOP/762Nnr
3Jg/XvPHrpEnv8D2AoOVYBf4fWv4Y9PI818w7w2QGoA4UDmA1P65a0S/AF+FXweKFfFcPFr7z12D
0F8w0ReDyDJsNQV4+fx/tGsk/3Jb4xgiaHNxOmNnyzDH4l+OQANLstuQyTwysrmazMPwkXLGGjCB
IcYltJu9mhQaNbw2gV0hhMbRbdYqcbdlDDY78KV+x8LO/qAmEvdo1MdvBUZATGUD3BsyB0Sj2k1s
2YtxG7+BUSZHPLk9vlfdmi0lOlkCT2zIt6rn4E13ukAUqsvyZwof6kk5Y+9D+yEmpcpWI7uDs1G9
A8eySKDYYdwOfSjxrLNhgQOMoTEerippYla7YiSuJAtt+p3M5v57G/SY+ESUaCDWxwqZs9h3x97N
aBrZUJi7xjtG9iZkW1KnKs6THSx2pOcUKTDdiefwLOeixRAP17L2lnBq8x3xFA1DAPEeAknQT59S
S/k+LeF2MdqHkIIGfW6gf3/mwo7vydKlQ2XzBjnWtZ8fveTNR9zGMQZQxVMJ1n9vjYCJZSA5uy5f
L1vqpgeAy4iSrDn8bkiQKwVF0/UXQOvuMRnIBjIADo2ejkhDG3RZmHZlR6PKLLkW0x19iGZdxPDH
xafTQwQ5QeQPKNLkkS18eUZ0Q9d4LLneJasnN2yTUG3HoB9P6dLQmvvNnHO3duy46Wg+2W1oEdhv
0qIpu3Smt3kooKwo1JuvREjzjCZAldwgNQpP3UZvHeD2tyWQ7ijXdEZarUC/scW8RJQiK6cNKtzq
2Ha7NZH5OvQefmdaCHW7MjWf2zy3vxYKEz7Kxi9BX+shae9tMkIcg3DDQRYXaL5xWtu7IXDqOobL
9B+z58Ou0W5OD4AeJlHGfNXfOAfOX61snmWJORvNw5gXY3SDw7h7amVPvsbYbB+LLcW7kZCq50jG
SEDMbXKOYm6RzDBTexOQKy7gJ1nHi8XEIx/Zp6YVQ5UJ7t6DsVEntPXFz1WtVO1B9zRJCWsg73YQ
s4ungmfbWsGGmYI33oAQa2H0IyqZs2CEU7L1n4mcSIEBC3G/a8JN1EW6RNUsovELfsf+ZY10+0Ad
13c68u2JqtgWu2ha59uWjQnmLCEbXWO5Tl9yMof3DRpmXQeg2G6jqUnuZpsYGKRozS7AW6YOB5jA
Xf7mxgghTQgVGPqGy+NAQcoTqPwQ/zeNUYPuyBXW8+xJTwirIWgYhm7EKQgWfbsRq1lLhighe/I4
EP2pTVt+M6/ZQ5TzvpYJ3SpCuitzo4pnwLLU7rRDT89Y4ctogCMBIzopNGyIeKpGodNnA6Bclr6L
lmpBMqJqxy68JFK426unekhmjnzBpBHa732DgXe23+XEYCnifnmCchJirpu1w4tjiCfeZmaBKk07
vQ1FncjNhM/JpleBbAzNxvQSR3Nwsxr1msCceQz6vOhrDGVZjyB0T8h9ZneTlOoglj6u0VltB2mE
f8QJHx8NQPZyytPmmHs9PK6KqKcBxBr0Dd7tGSmGHQ5tgcTIlTzUXRnN7QVdbWkEevZw6W4tP8m1
w18iwXwwlM075FffMSkgBcsRnDiPS8AoSMTkkcafCdbKQW99bROSHBEnmaoIl2WPAlXfd2HyXhgJ
KX8jxW5abXAHfoTdNNfd2pvw6xgtsmQNw4/sfyhtz8uGa8iW8My7ePFVVPThHtMhXhx0jXLg02tO
PT2KXH6m+MWQk4qfQq+Kmi3DK9KL99nK+cMyj28JS12JWQa08+FeAImyHREYw0OXaoW0UoZrb2Ez
Aq8vjZP5DRJ7feWzEW6F1TMttza7Q+xSnxTR54WzZn/NcB5iSJJ1pH2P5ANGxdS06NuTamjS4evJ
7b11Wt9Bg06QmInKGMvonOHXvg0bFYPIM+NTCB/jgFxmcECsAqvJT9vFK8aRuJ8iW+Zowh5n74sn
sgGErRugbI994NZ7ZD5+0KkNTz28xTP0u3kX6DUXlUyRX8Y2OweizLH8vtBQNXUKaQRMSxrvNmRJ
MKav8ZfBbQwCQYT4MMYHVkGa6EtcdI+pAsRDSN9WyloIy6rHqEAxiGc7MPaYxgxjDo2CK4hpTTXB
z1QwzFbsY9J+DI59tBr6QQzq8SF2hTsjiEeeMqhvz2bFKJ6FZCdNxVg5g6WDgYxfU91i6lGAf7SI
51Ro0uHh9vQTpox+yuHHVJtxfk+QHcOEGTr8mmnAF9u602Yzt+uSgLdTYOou2GOCW750FMRTK+an
dGiHeqZjfyZ0whgsFssDRuq0n8kw4N4qJsATtDdPWITDBflqhGrTq/YyZnTXZVDHME/igSJeVi8x
V0exEfIw5KRAFNXDY1yjbyniebs5CvpnUQBXTBcaf12mBPGBNe4jrIy2H2CIhBmGntFx77tYgSci
2SGSqjvDuy+Alq7+Zsw7d8wWHJGu37JjMCCfUf9vnfzbJNf/Viej7/xPZfL/w4yGUX/ov85XjH57
zT/K5N+e2IvOGqdLFl/L4T+bazxjGTkZDODDCArMFUuvD4H7x9jV7JcUL4khqPxZXf/RXROCxjvC
f42kLPa963jD/0F3jYluf29JsQjxPwQRaISHov372CzMV4gTGZvkmA45AL0UkQQ1LvawYaDJaWjm
9GYLJgwTm9bV/wD5Sm/TPoGJnEfR+jRNBiEbLYOPgQ6wbzHm9bIh2PUl44AWykxmmG+oE3ppB9yN
ntvuCw5AIKbGdkfRZNG3STKENznlpzzOdhjgNX+3mvMbF+SqQ/W4OvhgRm6fyKEHVccaYLnM9fEz
Mgv9CVr1eGaUDAdDNOq/Zbyb0ririoFB3uSiPUVWg6XqBCKpIshIHQcNPaEeBZPJBnc/yXw4yCEv
br1uLMeJ6eJHF5gC2G8f3kW+A+uFeJ0t7UTmfUyj4RBNcfOGybDFBbfuQ+RgH7I4+gJfa6qjDKbL
OAMbKEMMp/mVeA+/RvisyiM7xtgI1QJ0PkLlxJGEwBwzVOlq6MwhxcTTH4BL5z1RmF4wd2o4jGbq
X+aEZxiZMyT8gLOQ34C6RgY2WQGlUB9VSxSbr1PeMaj/ON+Xqds+C7/6Nziu5LEB73sDfkpdMsLd
I8YVIeULs2kPHMac4TLP3wUxrobxT/fSDvZAox5fo3GuTPpxQFh9xX7YJ+ZHUJCyU6mvSCHPGEV4
TBB53xkM30CaexprnbI70UtxDPLgCKOmr6GTb1/BTc+Hebbprw38MniaSweWLFkPEJXYMcZwugdM
CNvifRHw/tRCrA12ZOPmLBPPXxvfFe90zjACCJl0ICvZ+iztOn8pWNLdbWEW3q06hP9uwCB9xUQU
fctNODwnUyIPsBBitBeoL25SN1Be9gMhjxtam7umSba9pxQIUiBz+oSJdDgvx2XO0TEQe4W1w4cC
Z/FpapaMVXxLhk+DEM2FYdznDehkcs4WORyEzGDO57R7mzHd4DI2Mn2E0bHdOAwzvoSBJed4Ta+J
yam5RzZaf+EoXyqEBoajCMxRjuwKEo1pfolnGb+PeJzK3dwk/RFjGuQNKnuYrQJgzX5N2vR+kOs5
btcEy3FWN0G4wMZqlo/WwAUActdHu1gy+jGT9Wc6O3FsvARu6EV6nGaW7Gku89rTMX4lSf/pVyKb
KmiS+J3m45fJku1Va+lh0Y7h49Rm2XjtCYMT5rYALYIGGF5aG6VRtSJA+wGuFHVn089Q4wkpPqG+
t4fR4kXN1g0veReKypJA7ULbizNv8COuKJWPmQESliMe/kyJXgAlYGJZufTRl2Uaj028ZifU/IcR
KbIKyRExIo7K+0cSRcNTyoabzK/LKWPbeIQpAwNBGlRd2Czfl6nojhRJYJyUCFhQvQB3Gh1/kjpM
fm4olSrS8xbDmkGVw4nv3xDrcC8Uk5sfZSymCj8oRcy4RSE8w3Z+CJTbr0M2n2cFr7Mqin26cHFg
GgAo7J4BQOOjZcy+BZiiikEoJHrkITL5I0Yu6WpYQ3sZQ6s+yQLHmyVhDVqMHkDJuP/P3pks121k
XfdV/heAI9Ejhz9we5KXjUiK0gRBSiL6vkkAT/8t0JaLUlXJ5bknirAlEvcCiWz22Xud7Zjrg7aN
XdN76kG+1n4tljyhPjNXxHTn6HrpqmyvTT35lXm2XfZSk7MWP8jRRmAnh3LpqLhWw+BtpBwfIk6b
nHEySRW1jfC8aV1CIWQolouKKu7VXIZQDXROZkbWen4UUQRMcun6zAAikG3pBLmWfMTaJo65oLxZ
ibThcJlVLzkR8YuwiuWtjUng2HX2VPgYefvbZD23um4Z2JSsnx0CDftU2N6NIL7QBzUGsPPoVSLw
wmLJfbL9zhZLtHyUrBrnhSTEx9azkstiGT9LAEgHVsQloEA7nrvIShhKKr3sUoe0+qzJy2Kw2hs2
z81VKlRDnTbJ8eIV9bbSu2inS0w+ixHXW7trzI+ZKoyD0/Mt29CrdvGUGt8WNxquFEDNZ8ts1sUF
E/YT59vkAcjOmPtOksmdmcpoj/EII8kcqUDTw/hG15M1+Uw9bIya6YMYuPVlbC+bee5rTnuGd+Gt
xanNlFfxtemmioGmK1JLlo0FXgzLfo7MYV/idDtmcqkf8oHUCUzwLQyg5SYbTWtbj3BeQW6JBTOE
Vlo4Nqed01TjWR8j4yT1KPtMNTPbKOQuf9RZblEppgsgkvWBNB4Mo6xp5afMcZJNUSrxlIdteGBm
ipFDjM1sOPbNMqTaF86s4lQDkdvhk+yu9aTMj7alEbe3ou42n5X3ECkv3OmiER9iDspczsXWOOOn
3Zmx257buXkpcS98EcvA9D+0nLT8fLKiPXBLfbMQClyPzxd2KQy8KyUWP1LUK+FY83WiMgkzWiJu
KR+0rP1pGt0PNhsRxBUswkGJ7HzbRE1+qGJeaX+q3Szzl67FbuOGXoNsUmfHMY8NH5ahdplg10UC
L27GscwOvT18wnMFA71arQ8eMKaXrHc+4Vx+FuHw6ubLJyCKd6VOFV1bVM31muLY4qbYQpu6N5qo
PtWx696PdWY8Zqkqv8Awnj62IT84lo7GUE/mvs1OdcS3GE510zVjv8+dCfv7FVstyuw4j4AfbROj
6i3MVEl8OSF54j+YBu+m6ZvZeeqc8HUgaeod8lHx4EjiGPVOI1IQhJXYwyOpl31B/fUqqRut+lQz
gbL3kiNkiTDbNRzOipOnZS011NTA3mxmF3o0l6ehTdxP9mw3n4UbRulNOMX5hRvbenuPoyYO9/mS
5QtHqE7hp4LCZ6dfPc6a2oPdhJO91WOQY6R4cJYfGzcxN6UmZuIeVbkbne5jR5jfb6co38C9w2cS
WR8p6qmDk9Qwjop+4DBUTjtJwj3AQ31KWusSKjymEqFVtp/h53/EVacd2Is8lEucb2OQgidWEKAm
WhIRycn1ICr1+TzGUXNueZqnpYdSESfqeUVZnFrpaH5nacNeL6eZCsS63QLpOIAdMtuLBPkz3JGI
humEQHvwVoM+mfFk3+GiDebQui2WuNukjRYdFwtAF8ma8NQWRnLqBeETHTVNkFBCeHJQIEl0fx5M
Jw/wBc37pBkTvDOd3BJzCbdtkldbFVr1BJQTgbAPa0z1PObDQAHH73Oj2AOJFq/WQKk/qLMaazb1
HlP/6nil433sxFC63ZfBcpvMfggb3Ip9kDR5Apzmn0Pc/3SIEwIS3X+vdfz//PnluSDg/K8KKcVL
fuT7Gc6i+5YHI9Hh4KVjc/jXGY5ah0Uynr7FHE90/qTM8P0MR4WU0hVnNAGlwAE88K9aB53xYJ/T
eoUktg3aWv87ZziOie+LiqwszhrR1w2Oiob4t2J/qteG1ZmWdpCaxiYgQdg+DNLq7t/dk/9QJ/3R
U8DJjcu465mTq4l/L6gsOmk8JiftQKZfvwcuh3ozCO+6QIkrfh+p9EL4zwz/teb6LvO8XgtgL1VS
wwRmAeaBv39X9OVZADIazfAw65W8Fk47XqHrk49bxHRTOwXr8a+/HH1G/u2SLtO4vhabKR25YnV6
vLvklHV2o7usmAkCGkmkpuovyexFJKJIIdn4sZR8FAAHjJ0YcNpRGAVOvnew2Zf7xkYBs8fRUgiA
JZ6lNGkPspo0dm+yFS8l2XTSPZ3cYweUe7W0yb6gehoANipP+MCK2zyDJ5xrbf+g906JQN2yGIQk
ucK5T85WBLN6Y0ZlvJ8bXFpJ1MFK7Lvi1gCV840M7PIYZ1b76NZ0IRlmNHk3LwOOueKwGGZ2RQMm
xwvi1BxujW4oXhdzqa4XU6UPhkhSvxRhvrObuMQ/V4zBUJXqIKoQ0W9pjL03CiAB0EpZGzD85z0y
pqv31bmtPeZlHFPPgn4th9xZExytpg7NjFWI5VmGnHw1o/rSeXQ3cBYqO7Ja4oHTsWJFYP+HImu0
n5JMkwpdOm7dDp/orAAqfZK2Yc/dZVzW6c4tXeysKmScByKG786EX5QvQ+vWn1JAdB9TJLQ7iSko
RpPt5NfUg6zoQ2BySXYac5URDk+mHTt5zHQ4F+KXLM49OyCMmF+LHLc/xe2ounTZMFzMmLofvXlB
gg+TlkzIms1MF8ojFqmEa1hId/GUCJSIdL6LG+lsO53yHRTRcVdNot95lNBtfwJB+bUtingfl/GX
uU3rTQTFhcKZRwFAX+yYuiA3Jy7D/KrJC07LpqHdmtDHL8UCMcjvJj0j0DIKbZMlaSh8rQKN4yT2
kfOEhbmo7KjVJdmlSKMBf4TTv2T6WiNaosUpt1qfyBO3oAN86HxpeopEumrPZS5wrLv5V2FOCnOi
dRFqHJayLHqQHZa7JuRky7kYkxcxGryGqoRPZnFQCKlsuXV/kWqthdG+jyBnCC99BtIR8o/dz2Y4
mBtc/DNhRKe5C1VuUFXtbuxJoWF7nmsxtHl70JJHWghYpM/18dtUuNoO4bi/yoxyeenpohHwZO2X
mujqNeovZI6l7+8au9cCouB3FJyS7WAvTxoH/7OxxMbWmJfurLnLslUSlYBy3BBEuhx3c2Hdlqr4
6JphZRwSzjijxbZljOcvJXt+g/LOgBON8tqU5v7sURtjt5mOmywqMqhexjCj5ueNs1x6Kp+nYy4F
rRkCNidC+KGG9+wx6xTkNhgQQ6cibkTVbIYZIevegq8W0e8GdpQ3qnt37uOt1NlDbWxSHmTeQggc
vt1giZC9V5Z7NXLofZo0C5IlWBeDcIuHxLFJcm32dl3aJY0FN68Ha5apJbobM3tlXtbJGJ2dhsyf
X0EHUDcR4Ri24ZSIuxiJXRvJ00I0sz8ZNZFJ0B9lqMVb1U7SeEwHpdm7hri7+9WdyIWQ1AbKeKJm
GQ3th6wA74BXU3bZJ82usw9yLJJ9K0qm4apw7cMoqJi44aytICkjnH01OOYJTgWVHbWMalgFerm3
e5PgixFSsJsm+2AUGpUsMKgYc4tF6vdGXFHD7pr1f7uhE36Y50F9cYyS0Eipl/WOmJx5rCgS0zzJ
ImGRDbl15HRfnvBPym1fDGxriybEjE/Op7poLItAnzu6+k53uoqjcUK0o5Z9UHbCm3y23JwBqNR9
JlxZBE2vlR8WmkxRnCi1Ab/yqIrbybTqb6uX4ZIPkkS7DGYXESBZLBuwfHm8baE4HwlGy+vcTpxn
/DJ8PpO00i6kVHGrKbSwIAP5Vwagrvk7W+uLVwKr1JVFP93kGZVTUrJF9SEqYiLoHVKwzuSROQPv
bf6PlP/7vu0vpXyLNf8Xu0Cg+1X54y6QM/2fu0BdyN+EhVEOk6MJrHzdlPxpk2OHyPZwVdHfNH5E
9u+7QJddID/l4ZT5bob5ruTrv9EIid4mqDw6NO6/JeTDP/5xA4N91eZzrRUBFH0L/+ePG5iiwbM9
ZY4CWVpDI3EIC/RFXvqe7VTioqpHjx4AaeP2y7DPYHIW4iNMDby3WVkX3b1RWP3SUog1Yb/mLWgL
lfLq0FGAPmgOAo9Dg4m0TKgO1moiZGjRx6Ig2CPnQ6oppREVgfhVjEeSPkU3ok7hwe/rqzKf05JX
KWE5k15dXto4Zk9sqkZxRNSdr2YrpImY2dRARJwnravGvapGd0Upgzu20/oyLbAWY0LgrbDtzLiP
nYSXKYmZtnxZKAzgkNIl6mLTKF7yhU2bw3H8biGo9cwpjPmApnTjFb1RCLAZcc+M1I5DsqBpRgKd
fRrz/TSC2N/YskKhLKLGPUvZj2mA24UFUdMw5zv4UfYc/Ef6r63dNOLCyg512KpdurTuQryl5BcT
/QgnHLfheG3YYfmpx0hxp2hXNO4rbCmbuOtYKSLCvaysEb4eRKx2k9rN+NS31vwYLpXrBIh4GEum
CqQbwSKbL0oobDCe6IjTAD+mDNEZTktMORu3TlQ3ut/pWEsgOK+QEZgxAMjj2k8yZR8d5qFHmc7T
pdEr2e2T1MIHGHct0JeRob7RTFhZt42TbQ2mwGJv9nkYOJU9kV1Pe9wGVGQ09regJnwMoW21EQNq
GMnZ4gBIL96Qux28naGU2qo+Xfv3GSNFbqMX3Oioru1A73L16oaJeF5ApO0ym7dxt26utlAB5+eC
5mCUANrC3g/VVH/Qyza+AC2dPyFEOn4oRvQ0Ouz1iCVxJDZG616Dsmw3gxFzBo+ht0MXznUGjT7p
4zaK8mY3jwRw0avk9WQ3YBzCdgiGxopOsQwn16/MIoPabdqko+OBzVCqVUdYbsaxL2CI0Pss/LxK
VNQFUl2+hMWos53v+jHbR31j3IeUbY6qLdwd0VQXfbwMuw+kWb4IZWubcfaWDZ1xsAfwBiTHyiVd
BtxiGmUQOZ5+WTi5dcpi2/u0Hir2Y7f2CrS7Rdc39ogXs2N9NDdd2NzDbWnPjSeWF9xg4QZO7fw4
JHWBpYmFOdA0IVO/1hA7x1rrrudqKs+NDeLZ7yvqcPg5kzCwyS1v9DisHpyo6X2lyfIIWCD62LPx
JFnUh/ldRiUwwKkDP6Mv9n2FAt+6ocXybWXi1o4b2g32kyl3VWkZipkl1MOLtzzgYPf1dVuEctc5
Iv9W6tl85LxTBdOKGRunWfpl2H9JRWJt8GWpwCYNflgp0sSFjedJzR/hmNpBmUVy2sjRwCW3IVjC
c6Q1RhPXg3OjOjABXBaM6TC3/2gj/9Oq6KJP/GpVpCdN+e1Ln3wZ+vf6yO8/9oc+Ql+/dW2D2WSY
DNXV8P19ZXTN31yETdQUevzqaAesWn+sjJaBtZwKHBPG90L2ewc5AG7cpfbvK+rf00fewgfv5QTc
jCZ9J2nDQosqIYyfbNe2MVOGr5LxUNGNZmPQq2wbL6UM7L5/mp3sxROUfmsa5mxLgsQYNp3On6Y5
O2FYrgPRe/fe6GUnDWD5FU6hy9FboQ2aQ8muNWlVicHNTXmv5zUNScZ2YXEsxAYl2cRR3shdLTWK
0s4gA1cat3U4ig1LEWl2y8u2ekNSNWKD6iMojkHKTjeA+iY2adY9jblEHE8qEjyVQUg3fXG0Wmxy
uoQQpEYrZqVsj/XYPuleXAeLPZpARmw6d4buI8GxO3pyvIwtl3fs+imvklfkRU5uIOUC1zFu9Zhl
2Sj5PnSlgJLSNk+OnoK6X8/NSuPr0aAVEhYp8s2ouce29Y7gIPtt2HFrRhluo76gsUSavRo4i3zH
4VZWXtttRMMvpWGLSSE5euArcBuEdyxwZG7Cln81Cj7DWFvUwWAjrL7A6pBayB4VnOuN0zj8bWbd
Km/ot+tPphbngESSuV6Mtcg4cwvqHGgWNsLlNqryWznn4zbvuGRO4uzCtho+vjLpr9rwgczayTZi
iR5AZlKPc9fSWVW+zmVTHRqzBa8RzpRXspnJV+bRlzDXdO6DvJeCOqtZ5nXQCWKda25rZ/WeB1Kb
3q9tKrt72BgZAg+VYoLDGFcXsRyUx90zOy6qbPfo6dr92yBJmpkarNV0m9plHOizeVuMHhEuIUFp
6WOA92cMCOTfjgkfKkoz60gVVe70lCBtBQfn5MreYK5fR1HPv2WHeU46nQmzopesO8Zp4ITOmn5m
YLEZq4PCts+M59dJkmo02JT6uUpeEBV59gv/la4GN3pBlRvVe9iaxoqfKbhLnU7B2MDkdwX9SwZt
1z69Pe8iIhM6UjIM4OYuuyhmyBA04tE3FF0Gx8tPQo9eeckZ1ejcvhczOj2XoVKt7wJL0PyQ03LN
dzxy6TofhDePQlOdJeeB28Ue5h6Dbo+3lPcEA3B4wp62XMWUawPpdk8ubJbAcXnC3sBg8ngb325G
WfNSKI1/WmfFC1BnAxe325xyA0K3FTJo86wLTzOF9jvyonVgsNElSjiPgdnXNVhow9i2WSU2RWtx
S8XIZ4ji7sLrtGmP/US/NJuQ9kv9YmwzqE8BZXRwR2lJHQJDKkCEJEAwya48gxcVxyzwqpEqB/Wa
fCt4TxCbktsxts9vr5eZLstB6INBKJP958COD7wKTglR8LitWGanKBblfqK+s4WAwWuYeVXw9my1
gq+vheWlA0meKYQhUOIeDuBg1eSGeX5gkZddVbdyT0k129JPQO7YGOYbQul18DYA1hHOK36bWAt4
qplpTI6839Yicb+uj7kfgIT1LcMI302/HVM9fK4TWzvYMV910bgW8XDtQM8CZi/y1hS1eAR69oo3
wGSLzdsjNN7mgo4f5Ez08CTaobx0E3AF9mTvPZW+aFEy+xqU68swwx9M8SgJhkVoh8jmPa3YNF7O
bix3rsMgK2nVd6mBRQiWkumL2DcmLSYHfcEsMFl7GecQ+rSJX6arMUAddwK3FyYgGrvzG6Nrj8rp
IESVhKGnpBBonbYJJDpiUox0JjfFo9PcTO7DwbiNSSzsF72c93XPZFJb4xigldK5ZuQjqEHnLXLr
6lB4zGCFS3z2bW4y5GRs315a+C4jPgvtnt8d39gtQ6K1rVtjXgXkUPOw/kG9oNTIYGqmmj0UwKes
IikbN6K8nBxrOg9u9spxlVsz8wa83WuyD9kmw2p7M+g8V6tkA29NPaZoQkh+vhafXfrO3RiUOjcQ
HfK9Fzavjcv/LoZ0y0tf+7jIp5Ol5clOb9svngA2QttIkKGN+1jQXGWbafGNpoazy+HFx+0dneZk
QqbRciz3iGYz5MJMIfSUk4ZeQQMpmqKu6H+HHYGzlRh7AdIvbfpipNW0oegtEV2FcW9HMG86T9Xp
1Qys4pTQBsjzQdXARQE7Yw3bNZDqx1XS39D20kGUpzCHTakF1JEGcwYzkX1l222xEtQ6BN9GO9Xh
8AyZovpK+eCLlYhq8CNzyl69xtQWjsQaseWAF0MdSJxXO7Amk6zhTzVmUKeQsorUGrVNxFK0MXQv
vJKqWrRdbpaqO2c0hnLZM1tdceix22pPMyTDIKYakF+GsTR7v23xXgYNjt7kbI+OMdNQAp3trgSb
f4pd5y9KMmuG5ad9jeVQTKe6JOBB/wyfziUceXoNDAeMyVRol/g1yVhczNK7H9rKZFjx1lkJI/3d
FvDm9yu8j8z9XJ5hP4XghYvFgGPlEvL7UWqQs2XMsq+Hg67eJjveQTPJvpZKy6jWZ6+/vtrPlZm3
qxEvxSdJly7KaT9ebVH07uG8PxzymQGy7gRkhkmMNkfiH2nsfzoE2LZkX/7fpbHgmUbPIHiSH9Sx
33/qjzMAktNvuumRaVy7465u1j/PAAQ3f0MBE2u7M29ty0hp7d0ZQIdP7IGI5oD/Vj79ro7RRtzk
F7rkFt+0s791BvipRylIF2p7Bo0UwLRTjjVWXe99eQ8nELzBYZjO7AfpEKygPCAA0M4nyFw13lKt
mU/phIFkK0TW4yWzxofMImjjd7JsPr67e//h/dF/Cqe90bhpek1qmirNWjn+8dOgXdeZjIeRA0Sp
n6MMz6w/uBWwqmlkKfBHZQ2fXE7zid8WXt8EAPtRuWj+41pUIt3yq+x7cc3viIG25Ln+wJbf0/ez
Y4ffdHoPTbtff2LD4hO9m2rePjHd20jmUQSg/PvTS2glYLdojtGfzYlD+cahR9jDaGFj2PV41nBG
zZOebhL8Oew5HLAfcybMfQFjQt+0Y9V/XcMMepBotb0Bs1hB+iliqlBua2e03anS+CYboCYC7+k2
a07wEV//Bf3E7GlL/M25Stp4LPa//lb//hhci7wTD4JtGyfX9Uu/q/m6swacp867M0105WMVcbLl
sIKJzK85CN7gPZYf6lDPn3592Z8mNJwjLk4Bys0GY5E/1o/17rKA3CKr7qLyXHqLfqZb0nAGTk3/
qTB+/PWVflog3q6Eg5xgPhAFSRT7xyvVSGtLgzp2BkVsPdMuD1Nx2Huz4Wd1vBUNjXwCU8zsJ4HM
quKvBs06KN4PmtUVIQwbqwMGCGaHny7vumYCEoAa9mptoe3yYD9n+foZaOHVbYHbVP4sePR7lTdv
NuPK/QYdi+5rLDFse8xWsJdNIVemLoA7s60NiovePH+rtbHeCA2kJpk6+jsciEUsw1+YAn72BHD7
APMzbax5eYt3dZXc3z0o4Qx2aduhdqUPYfGcAIWJfDzfPe48jN1ldFJxkr1EnoQjvDQ0tqksOHCY
Cd3XnkJkFcxx5IIXScdvSWu6X0cbY9np14+Yfgc/32XitwwiEgbMrbydP5klnBanbRv35hWybh1K
b0OGetmvvf7krqe0STOWRtyOxWwPdIyP8ZLqJepxW+/zVe/L8qa4q3O7mNgtquijSovqiMzZ+zWq
6QMMWG9DQjzEFLCKiZDAEBbDtCvPalUbm1V3jCi0siV8kyONMS4OsELzOyONbjCkEVfNB7c590iZ
/Zuo6az6pp7MBnODNSwLASovvcxXLRSR2zrFqz66vEmlSsQQWhh0Cb7yVUxVq66qrwrrkk7EUuHs
DrSKWV32vUvFrRkwphvGfRPrii6GroZoi50zfOEcgpSbkGz6PKz6bl134G+ABR/1RuZfk7F2eO9X
TTh5k4fHVSluV80YK1291y1DXjcKCi08lmanv8nMOfIVMFpFI7xgXJXoojPRpGt5jW0amZqWPv2B
pcZQAQ292H/2bv40FSK+MFpZf7Chre0HmWoGW/5iefacqt12YkJf4JAX7TSAMc9gI9UreH9EdGD8
COrlm7g+rTq7uSru85v43q46PM6M4lDyT0mLrjI9Aj2Sffom37uhoqz6Jupbq75vvkn9LWeGyFrl
f7VWApK3okD6ViAw34oFk+lOlw5wrDykwUfTFwXJxRXk+pW0sGEsnzqlTS5gLMnhiqCwMRdpb7Zw
+oahFuc+69ljA15rlj2tAfoQxnpCjTM18uqDcDXzmM6mueryZDaAjYr10BrD7d2UYch6iLlENVt6
aUciaPNeD685EjlQs7PZVfEG5oDsL52Oc1nkqxArsOLYaGs7R4vT8BpjrelEQYPtnQFn0gp8V+ZJ
K32AMuDEthMnMwrAkkiPP4dUIoKqC4mKxJKu9ni/3RyDRsiuYIeps1gCb7GZMUuDPERQxK1G/aTj
8HLTJRp9f6oo8V61YeRguxGV0QOW9wbvbCNbh6fSdHvXToNy6pplPnTUZ1pArFHs0rqpG5eG6kdX
Jrs5d4r5ILqO8zbCZc6JFNdhvm9p3KihIVrGR60uFn0D6jDjWJcVQrsG/amhoPRl+TFFtynIdsoe
yYGmQHeIKCbgaDBx+kWs4g5dz42pgcGOGOvyA4uxeYLaY2S7oeYTbKse8Wzr6dOC3zyda3VVeLDh
txqvSkvXAX0gxmjb+SYKzWhYz9A8zsTt2J+UC421v2EHkhj8+QAkQ2eath51ZP8DOJrMQdxCE9gk
VRJuliHMID6ptpb0uFSpFZg0JlqAbKWLdoEhCZZ+HULH5tzv1lsywUt1jBNdRdtMWjF1Af4dDh/s
IQyfiIYthLkBGsLi1D63sKhmuqnxHhlndIEEI703Wpp5D5nCGM5OLYnrlDCbruyhZEmK4PLwAxJA
pLmj4ahefiLYV8anBtFk2nXKXpILeh739xaon2d7CoH9eah3ROvB+JjbzlkoKALfS+l1YdLsOQB7
tE1ouPkpV4qdRRql44fOdtRL3cbmYXRVFG69zBbwh72Q32PnFS1Xy3bUz3BVTeu26239Xu+hZ/oK
37FH2Gd2CQ8YRZoc2skwiDa5aDfXiebKx1I06+BM06aDldFhuplmZMoAqxXPJlYlH6yCJ65fsILJ
R9IcjO6CWbLdeLqcqH11MjRu0hZi/J3hcdA9Tlaqhqt+6tfNJ4GWGzvTnIl0asGlq2pZsBEZRb/s
ReauX3796Ir5ic8FNO1s2SXfYmjIZPhxVmVLIDNS2kGd45y+LelHChB4YFcQ8XfMqUZfxteNbs1w
vMw6FjxuDCrDVYHG1Pl4rRsQuMIV5nYeG2OdNHiZAr4REwgA0HWf3JfFI0hQeaILUOIhO9oZ4wKy
8rMq4Vv6U4tjy+wnAb6AbW5KYZzeNB88Vot9Vwr93Mio+WRx8iVQasWJcaq8SA4XId6UcTO3bgO4
l+ZD+9rgtuISbuYvWZ7ZN9PQgSxsxDxmHxUF5O4ACrh4JXa6ziH4eeMN5wCP2IUxx90OE6P8qImw
2BWqjlBkLKa5uVXxXUJHjwuEidTe2EZr0Estty3XhwAtH9tUG6NtbpS8JotGAPtolZXefCuYkGeq
FQyprVpn7G1qAw/dgRMdtywyqrnQ28Fw0I3yfmSlNQn9u22Tfm4lLTK0mW36aZF9q3+lZcPc+YUO
eAAiPArydir0FfSvSP0eax4LqQhgZLQGHsf+appdQJmknH3P7Q5WAbDrsKi1gQes5Y4weZ5V1VXp
TNal1gOj3MZNWYwXEb1t48CzuyK+ZyfSfRX0ZqGLBzH20c/iTuEVUKPXsArMzQdiiHrypFcEC0Z/
YQc2P6DEaZJfRgiJEi8MuJMW1uqF2rA20k8U1f2YULK6xdYeLvt2aLpkmyxryZ8seGreTFjg7XPh
1CuEGiXdubL0eA2Ss7vptuinPDXllYQY28VdSTVdl2/1yZzazZjj3dkvtIXmo1oTKIk5BLAZYPx2
mo9gAfX7FI5IyOuQyEfGetHdlPAYmGCNWtJRsYgd5U/Dp2hubc3AqrAmm6BUKwoFUW/RRiD3xrsm
7CS03YgRva0Tk6fJwYEafmL2GTbFto7NG4jruXOkf7Xke02TFl1lrVarTdGBriX8VAz9VU4WkmMk
0JJdF3ukwNUkxHFuoFmAP6c1D86C2L1625X+w9X5C5MRUgWHnP+upGy+5c/quf32vpb6+898r6Xi
Grckp1KUDwqqbwXTP1xGrk2Z1aUqumooyCwcK7+bjORviIDUWSWBUaa/tQD7XUbBoG4R7RUYzQ2a
KGJr/xtxYf2nFu64wIW9uuAtAVxn9TP9pANkKdUlnTash5kOu0/4WcoazKGJ72XCwBZMblv0u7qZ
b/LKAAcCQpVapisxOot6R/63pHpnLvpTmAzsGcuSLQHvqfo29c4KO6R0xVIIIC/qgZhoa3PU/LOl
0YDaxPFA61vsK7Mp6FA1SbBZ3MTkEFLd+pD2lA4m8nLnPLUJi3gDFTiX6QGSIlTYk6OLjOIKZRLa
StK6JYawzTalvYA9k/pOAQVAm+x0r/hwBjQdpz66C2iYCkf2XSkj60Tg+HPqNtpTkhco+U3p+BZY
Z/bvRsQ+jqJj7XX1NaxWb1NM3S00nK+2lvElwej6emzcoppmOwnkYTPbJs3oqKPuRZS91mRXlS8k
ROVSUISGwAwmsenrXbNw9Xg0bh1zoi2n21/1NO3wB4Nyje7dY1y9goNa+vFUflDNol9OyOnEAMuR
uJ1a/yguq7m4tLz6KSwAfS56P2HrjD5Tqjyu6TJ/jcRmc/a5samiuVX1YUq15VNGA+JNbcbxJvPq
AXgQ5bEkIennyvvJDLehy2kGqOn6EejbZfOraTJh7t3FFddmpmmcPDP8jFCPHivK4o9MnVSX1hoq
3HMTqi9lLsrILLIC9vZS36AeLjAetdOKRHmuLL29x6g5QkRlOQ/MOmc6NkB8K/sQegsru9031/Ap
2ycr8+6dLqnoZoOtHp4GCZ4QIvHiSv0gG8ejVYb3kC+1BmfDVA/gtaOTVVSdS7FnddDLcPiiCXrw
BrTUMW973N7nIuEAuVFGPFHmjZtlm8flBxNhbWu2eJM2RmXeAWfC7+KFGPPNmLWVN8dPkzGBUcci
NBZTI/dtYxJWi2qdBjIJ8KhUtz2/xx5eAWaZhouIIOWwU61mP7AFSC6swhGfLb74psP3HxTwkxL8
QCyiO93jNErIfRYXasYJfaxIW2KIS/v5lWZMi7b3UFTC11m66io3WjikUUnRLyfDhbEvj4hkpvqH
fyb6/yVTZJhANH4105+/qf/3iZ4y72f6P37o+1Sv/+bZ+EX/cMbApP1TMnflb9AYDYgRSK5gGd7b
ZlbwIvo6crqLpIbn5s+5HvCiRaNArKQsHyv32f47c/1PKiXgaYf6Lxr8Kp57zs8zvT46zShEVB1p
3EBz6KyM7GuzVfV5ydXfLihxLTp6Cu6FZLX6mVc6dkh5jaeXR9dUHH7GWT+ngykfZ+7AZdMscvvu
UfwHAf4nyWz9bgjvBlAdF9mGk86Pwl6rQcOsPcH1CppF+ErUbNfSCTW2nyzziBzsAGeYPP1eOYlx
/+uL/6Q6rxe3BakmrLrUQIkb/Xhx7O3dVNE9/Mjk3n/FiNs5fg6W+3LWl+kOYpjkBCP+6is7P6qE
b1flbqHEsqx57jps3muZPcTHVmHAOLaFPt1kedx/hUvLflgm7XQTiflvX3ANUwkux+gVCALrB3on
nqJITDWVdnmItbC6+J08EP8fe+exHTeSpeF3mT36wATcYjaJ9PRJikYbHKoowtuACzz9fKCqqiVK
I07Nuhfdp5wSmYEwN/77m87HBtrSkIkMztPvh/V9U0WwgHQLqz+aWQyuuXgLfv9AhQRnjsIlwK+a
GjwBoL2aV/MMgwMqtIAoiYu8gfV2KQ4IK4wTnhTlPWCZOwYxABeMIle6p06Z6Ejbwe5JJqtjiVbB
nx6V6X0wCwjBfv9GXNugN2YwBXVA+jfW2ncDVBa+F6XoZfdAupG40wrowmcyyvVmG1UYURDEaYxH
ws1UvkRTAQWwBtVJwxN8TxKo4xzp7FqHQtVcoC3Z4l7q5MwlFOHVWTF7xiVCCSxQBt3kMvMGKxQm
QTEE1tjgR70plzZ+mwAuKFhA29qejEuMw3Fs6F0djQMxSiejc6brEEQ0X830cewv3mDVau208zQA
XjTcoEGDpmuHXcJZJx5Gw/tUH7SHNIdle2pawhsOOFI1pOa5koZLBeMoNoyvzNKJ25WRJOl00Ql/
EDdTqUbc12IwL4hu42rwUa0hCmcjAPllnWLpNEFGQDPho3X3gils6ieMoOqnudWtgzNkQADTMNRP
XmEN14BoWEb5zcz2NZGLgdSotZ8JCptONCEo8yBp109W3E0nrdGMO7uDagJQBLqD9Ax6rPKnJwd/
9B5pmIFUWkKTOmFDwC+tM7R+RS55IDfX8B6rBO5TvTfaz3nPOHrzwLi1KCV7n5fGbdG/p0Kznx0A
lBPyPX+DSYdtbRX8Bi/wJyCOlYTGc/o2V2Ms9PogpjDsL5Jski/4ldENFDY/1lRDLXdyHIB7NCIS
46MPs7o4EEjfYMvqmMjLNh0BlQ/xMPr3Xs1+uu6ynrt8gU2ds0LFLp4r6dVPcUS6QtQU/rmP8xmX
VXJmVoJrb4owp9YCQU7bWYvleg4gU03XPd5V4xpmA0PK6q6fpgnAMfiG3wz90qQkCc0iUyXlOj/W
y28dcbFfeVHV7t/GH4aKHVg9NpRx5hKi4GmxDJrS1y/f/hvCGNDwYI7LvjFjSshvvYld6qERA78t
93gmcLwsD6fLxnpP3mIYnhHCoMNGlCPZs83k+Se6fgbsOwQOAOZd7unpZdc4EmDcKzJzusWYCF+z
VVhN4bAFPVWrEI4dbME8MfTDaHTuAKGKHKf4KEFItZ3S+3SE0amp8IRVvJ1DTLHhz5QxmPa5SUz9
E02k8WUg0A3yUyrn5HpUmjk+SIY/BluC/y/NuAQ+0rMKfRJGn5VOaLxmDzbjLO9qK4wxoVMxF3df
bX0rD5q4mQ7IGsSW0BXr0iZ/NkCUBNVKTWc4LU53TtFXQVyHZDOYmgJx40KF27bxKHWzWdexIgyY
1uyV5sTdaQQviVCoD/bnDiG9YH7J0QoiP5nOBhJ598KDX7jqdbMi+AovOQ8B7AvQiXGJ5tY9Ivhy
Lmu99OlWz0KdG8jqeOETmg0YoBGWHfXcvfgJjvhrMsqiZM3k9o8i7KZyTf4RAcW0RsN7q5Tk6Ria
+NTFEa5ObfNcGgTupTmMYcwVLbZsA7kezmx4x+CtmNnyJTb4mxX78nTimGMum2EZJ3tHCzmlF0Et
Pav6yTY6/75QMSxRN/IK6uNhQAiCjc39Imy7rIVRPym52MQP2fiMwCK6T1HInBWVmd1hKJc+pC0k
psDnjnYIdYQniYvqzKv9xQLHp9jnGK3uHAIf5gRhi+RnYD9iFZ59pDmg+w+zrI3PRatp82HG9tw7
WAQxWCNWhnLaWq2Bc4SDQ/SXORpsZ0Pw0fHfoYStTOMDDcU7N46b/08wYe2P7i20ncwlOW082Bbm
tmtrbIzg+4TC0iyvpt6c+u0szPv3UYVCmZgWahDI/owqLF1NfCHPkf++5sRqP9mxb9JR88akXTU0
Havt7FUYzphR1mO1QKT5Ob4qPUNXYMc4d3b0qFyv2uPq7F25sQW3mVWF11SNBFKRBvJUTR61SN3Z
3rkFih/AgeW1NsRz4FMjBZuFyCOcRzypDmB03iWJ0BwLBLxh9JU7AIh56iMtstneMgdHwtXC9jhJ
QN51NGnLVOpRT0PtqoxLy4SDumockz099fmcgezAndPF/jnWe5YV5LnPPghJju/kempcJbXgH8QZ
fj6ryYr8cyevybSOTPraeTu0ewU7AbsjO5Jytyjpz4m21IKUTOd8lXKYFAEMebTrFo93wGPznas4
x6uWB1s48z7PCm128LYFunEPqumSkMjUH/U8vgbcgIjZ16M4H/teB963AR/bTpMvJU6LaImtlpPf
nBv72c05HyXOj8CAdpID8jUV4HPe2S4Vg+Jes/v2tYzSpu/RxCmVBCpWji+3Zbdv8rbdDwr+QzdQ
+6I+9TfGnIMvm1jPlLSZENROF4YTcS/XsQV5GnGuihE7DXzrpKj5rYhYeSS+L8o90ZTOJaeFg/tV
scpRzeJqOEK5d90gmoRz7DOySwOS2NRtiEPIkxMbbKyq1dLzsW4xy/h1OKUADQZH91zjNq80HG36
WHvtWu7c6MLoIvKdqXLeOiPmNDItvLzlJG/8zrgjlIXjKWonOnutK2hMRFOyjCgBIUQd24pjva89
uCdFy1Z1y9XeO09TsnPnvlj6O9hrXmpGw62hM2cd4qCNCR7xdkhi9HtDUyScME6UlrekXWj97eBM
uVMHyRhHsXfKMWGFK5nVxFOSQRQ1ir5flmiRQRgj1TI+OmNH38ug3Mihpm4SQmGzIMyLZA3fmtw4
vAN2hI1Rg7jm4uJJas8l4VWANFqsNvyvWU/C9o95OtcXvP7mVHnsLNkQa4+T5idHjQxGmpcxR4/y
in1EbwL/MFTYeT/a/I7GAYsiYwnsjjw6GeLTi5ucx5ZutVG/NXSEFO1sEMQzTc2hGjokbV1unEry
uhErsEksFtg4wsJPXXVOkb1i6W6ji6/CvT9XINJdM0CyrGjYsiu8lm3zquXqyp/EeGBeUxj0mPzC
MtSv7EIN6wE3MUeqYj/1mC1TG4e3OO+pbcohipNLTMSdEFdCBz9HhV3e8LY5l8spP3LyFTtRZBqS
DasLvMLZRH5+0UPvWlkM1ZWOzPlTDXv1qa1M67IaiqW1HukUkFOzy/28pJFOupBxovIjvAhZxavt
hPbRwsA1wczI9FMSC0t3RKGw19L5q904vBBBLAmdYxs69rrAla6i0Ia3EmicwBgt44HIDhLT6CQk
umc3pKN/1jemdnAsLMEuZJYzSYuY3SZxWmbkPIS8+3DKae2pbEzRR1B2r39/jVpuSd9xdvCF5x7l
WjbAggEE8f7ajy166nPi1fvafiv6BzJrVu1S+P7+OT/dfngQFh9gGVz7BRe3H29rxHl3sNy7ep9j
qZTAfnONu0YuLXUxGRV5BcvV5W07/P1zf7r6Lz9QB8V2uJmS3vLulsiVPLcgItd7xP7Oc6cV7b6Q
Ex3e0V3EoVVRqpPjxOzFzbBUub9/+sIYeje6UOi4FbPA+RLv82KUTEFPSBHdj2jnzBVZuuadt+y6
6VsDvYtq9ny9brmWLJU3iiY297ev8J/WzAetGcC3hSD9v/dmFsTu4iu5uNU7zG75Y3/RXHXsV3l9
tgVdiIQdnWn7lwh80YdDM4PKCgRBn4Z/9Vd/ZhGBW4vKzaS+hTzNpPurP7OIwPF0pG9ELoK5oEH/
oD9jv1u9OmmRYkEHhc3cImLkHbDVpCKHL12m5xx1iXrGBhPBQylcXMh0InRLHwo/edtqn1iVLLRD
BdnRbgNYZeW+wvNyB80A82yIHehK9doOMDgZ5rMJU+OvTZtTVEISbedmX3aRk1FywNBU4laTxELj
PzzQmaCZm7swKla6ithqNlCH0hgTn0Tr3Juh6gfyjCkGSDe+JYoz7AJnHDr9KbfGHAnILDQOaSiL
ABVHQtExBPdcDQlrQdwaieAEiU0xepc3XXpsklWNTB07F0TrxjcFe/omZwcZQdrupdg76w/JN9V7
Wb9p4CX53PoZxIys3xBW9UesyXbrNrW6ts28xC9akUK78RylzZ/rEpHaf3qj/yeWOanPLIn/ff3B
4qva55cfVt+3P/P34kMyKgCKfZYZi3nhk/6w+BwWJivoW3rIX4tPEGGEQ9dCAP+7b/rX4nNIKjKA
QxyXU9jF4eGfLL63xfXd5r6g1zhkEX3k8TiauO+AXb2Iaz3U4C4hpm5SBHu+76n+sQXHKttjqhcu
HocZsHCc7nAnxcXn3IIdMm6iAmWP22GJrkRNb4qgy8y6KP/MBiI0M1qygqhoyL/pv4XhZHi7J8m5
HY0DgruZfxr2+xBKgi8+6fYA1ERB1hc9i8X4c+2A/mrIUVlSWIfjl3gk24VjLvu28HBNGfQn821F
Vt+WZ0pHkcXqiWh0b3AI7FnGSYIcjqxOihbkTloRwJ4C2sv7dtYUxk342QSRDT7zn2PrT7u5D46t
xZ37t8fWllWTvDx/f2b9+Wf+XDae/i8+gmID9YWAJPDdsvHcf0F7d0DMYTkT4rW0oP46s1g2uuGT
uMUX0E0Orb/PLPQcNkpvJio9KMfknPkny+Z9QeY7LBaLU4sz1aEe5Md+D9tH0FFmr676vWn2OB/i
YctFGvDSPxe95aPus9vyHCucBAgp/rDcfdflgly3SNDZTFi9NtKVd2uWFO7ZH+ap2429OWxcxeXA
SMwck+Sk2H+3m/2i6fTLR+HSAt9BCIbu3aNaKx0Mo7C7Hb3tZJebxriyJIa18Oab9T9/FEPpW/QI
F339u+J6NgBvlRCYkk5Tginr3KzpNWVBN7n94fePelfRvg0gLUKdEp5Jgc/Nj68PvUqf5TYD6Cch
whVlwuvrnddpcNZRGWIhU0F1WCyZghr61wfl9Lty58+H06ZcZjEk3Xe/swPWC62664g0FM7isRVv
SkM057//iT+/OBtPHZPdXQDMQcH58SdKfLTk0IT9rvWF0zI3gS8JtW+IeknrArjj9497dzPiR9km
LVCdgpUsGud9XwgjGLIwjK7foSLtwJzar65lvnIVKmjiF2cOKdKr3z/x52G0TdPk2MQgQRg/kXrC
GOmpZ1X9Yt+MBwckQV6WX21+/5RlmL47Ht9+l0m7lZxNnfPMWob5u34X/qdEahHitLOSQXHz1s6R
8F0pw8ReQAep/f3TfjWK3z/t3UujdI+ayM77nTeMBkA/QcQDUESdZgi/sPZZtVn25fePNKk/fvqF
FAHcDuBoMSHfbWUqzhxvHFl2RuyARVSCHBm9h2hTzR5dyQgGUnNycYYJmlzIF6fTvWNtW/s+aqvd
0PvDpp8wOCFfqf5jmiztoGh0rsywa27nliBiN44CI2vmDzYm4xfvn8hOPC8hl7nmTzPOkxFQaMcy
otskspVYLMtWWLQNG02z4B0RjxXUXjWuLUZvY+L0/FmfXbpBhldfYihFC6GO/CvYrdEHa+H9hWaZ
NJAZMORkhUMSeC/RSklNyyDdd+hZYhD/2F4jBJtg9DvdRjaR/DQlFheA0fHzdYWr8XEq0/YcEv+Q
wcKCPzSAzID0pKuGeOOVBaN8HZYecmWTsLKoN9tL05m1w4yGed0gfF+TkQtJCVX8fQ8Qfd8RYBX4
MNODlojCrWWZCaZJrbehy3zsspaYKS3vgy60fUIa7LNYZJ/60UMuLJS1UtYMwgh3DcF9d1X57rxv
EqyiFPlmqwk451yPlf6gtc2wS0sSLkJbvWbKOnUE6BIWHmFoDX51xSeX29/P1p8XCMwSCgNWPTDI
T4SASaKst8flpcv4Usv6GAGafjCS6a6fw3rT94Xxj5ckT4SrDP3Bdpf95scNwG+nwfPnrNu1YXgw
iIXFr+kPvxTnrYXyAk7x4+9/4c/7NpZo7DbU/Qsl4L1mUUb+UPJuul2q8porJMhiRAD8xjNb9cGB
+/MK8ohWcUwdFRY3/feoUtTDnhuROe58b7Cx3G+MQzX27gcD+MungB1RpqBCYAx/HMCC20XRjQyg
RtoznRfX1/YoH7zr34+b8fM+xq8BnYNLgVaR4+jH54BEzwYCCbmbgOLWiGrSrTMVqD5lWcEWli4l
BRMfaTgKKe8BkvquElny0bZk/bSdLiwmaCSeQWgqnNcfv0bTVGJOBlfuBOkdG5pB+RaZSLcVY5d4
mFfM4oD/t79p9eprXo3uKevScRfZ+nBRzDMGlFkVfvAGzF9+JyAc2K/YNv/EaomEppEQb8kd2evl
QW/tja+TEDcTHXIZkkURxG5fP+XoJIK80dRVvwRZO/gd0OguK9Qy+dfcmIbLzJvW8zx+xpDfDJqk
q29V2Sc0wBJ7b0fxeCxVfqnp3UfFxa9/wJu5MiU9639599+dwqHR+oXCUXQnYnWKMFnd9qOIPsXs
YkHduOk6hEcTFK7TcWK1xRHVzbOXuHfwS/xDX4chgEw7bBBn+DfV7FZ3Hv7DM0Z3R8vDnwMxg8JD
J9U4K7p8i2qp/uBIMJbX/mMdwbT47he8m51jl/OFKwURWEujI3Sp8tjZNJhp3q67pGWT76EGp6l+
sCpoq7ImQeX3C8T65SzAiQAYeYH03i93T7GXIKeUu1SLCZ3r6ft8oay6doXkLuzrL1U+TA8g7PEf
CHu7foiCFKhtnS3Jc0Mkt6aOHWlLtvJqRNBU0MXp6yDmgTtIyGlAs9H4qkrDYKt0b12cX2w9Rc6n
+Q8QAdq9Mdj6uYYL4H6uqmdshG4dxYMi8ebO6Ev7gzH/uXTzgKtxlaRCcPQ3HPX7SQOznKxLfI52
TZo/lOHOHdJ8rc10xHFmsT6oE3+xbdN4AEChrueD9Xc3CplnDt4chtzVUfnqo4rm1IabLBCkffCk
5ZPezSSetGjahcBC431hjxd3X7uhzUxqo7vMsCJYS/OCbChuE7bK0IbojuYdQ8f4yHD8F6cvSLGJ
HYHFwUTh/eMy7CJyt8JUB89x1ROS7OvJbU50+V5zt/vCldf54IB6qz1/+q02WJdhcuFGDPDjA/1B
k1OSMGW5hpen3qLuUaG1ViUMfWuYvyJFuqOFP60jVVPcCPx3Bhm1hEzNH6yeX04mCJicLG/pwe+2
9aTvBjseWL/wKLq1XrsQ6dGSrrSkigLSNV9/v1h/cWgSvwZaiMMqvMv3d0THT/Fx7idesmoxcKqN
kERAL/7gjvjL8TVAMphJDO9bsvH3SySVRlQZopY77sht4A1TTKhW6uPERRzWiCw4iJC+rTXVwGQP
I6xYyXBBgKqdzTOd4d//5p8v5ej9uRVyKcdAw35vDDMqrLFjmfFlgNY3iNDR/rTzhRpUFESFoQW1
LModtCpzVWW9/sGyeq+bp2jH0oPWoQuo6nhw0n6ca3hrw9mHYLVThoi/1C7s9tXYRt0VTCIbCbdT
OU5Q9XwAFswLFQOucW6vATlx48bINs6CUVPjxRBbdKnNruuNwI7gAP1+lH6x0dCGc2DDkkdtILf5
8WvGmpcou3SanTOF7bYXaOWEbPCRDu3kgyH5xaNQmwnXh3eGn8l77CdJDVk3iAd33RwWr4J45Zu5
jIsWczT9//GzFsItvakFUvtpV6sXElbtiWZHEl57Q1ihs62UG56lbQeK+Dc+f/1t9/jeB+gXmxhP
AhahRMQe4T1SYc7Ey1Q9T0qQ5BCbWta3OOdixa5LNP1TQdIn7NUPto9fDiX3a9I4HAMOw7u3FkV6
icGB3ezQfeKTh7E8kReFuW51U37wKPoKTIF3uyaVBm014jto0b2vuL1MVH00G0wR0cLLdZTqMOqI
xTivEbWWZCO30lw71OSQ9axh1LbcHPtpM6MILgiCs1lciQXGSJotOdImEXvxGsqX169RHjqwIMIm
fq6wM7jISAaQOOnlcC9luUROlfwkC5fGCjW8P9ijsYUZZ6mzNzN1YirceYP1RUyCdBYbd05vwnfJ
Bc7629QoJmdDUF9sPvojkQ5fnRSwJFrV3GDiM2IWrHDdJlkbf5J5ZahDXoKu7RBXF2JD3884FjNy
wp0k6Fpe2gX+VRei61V440hE0Vv+XhtRrrYQ6Va98LNyXWaDiC48t1xijmyrIl/abvLbQUNpdGxL
rdpDfMPmRkVQgiGJJvfw3i2BDhJ/jAOZQhH+gH1VZQsThtjjosZj4DwduE5CB/brEcdjOS7ZxYOt
pnU1oNc/KzSEjuAORW2u68JeiqsEg+xnF1ko3Qh4h8Hs4ZB1W9sQgfBflqm6HkN3uC0T0XYbyJq+
e9Krwos2+PVH/YEidto23uQn+KlFOELQkJnJiJepvyux0aw2ebjAf7pm+qQ0Stv7lMZNHkx5QUis
FPGABqiubczg+htw3m2P6cdDWJv5Y655+qkrHdwz8LKG2UpMg9X4V32utmUjtxPehqfQBUQVMRJ3
NOs7U2RE4/pZsY364WgNagzorz6nmUM+WE8afJ9O1hbJ+ouwtHEzIN3lO7TuzpGjvvFF4uwEbBvc
HsW8SpGxnUmCir64HQRN0Suc9NzheW4cLPytxeyZMCUoY/doTzbwlJvrJa98Y2D0f02XaA5I7jLO
vCKPLzCegDrm4gciIT9Ps2XvbM24SRLoCujEw0Poi4zmcdZTVCC0yjkl1lK6802WT4emE90qmZXN
/2VXGejSNIr2mE2TuYYd22ymjv5xGocD7kxkB45WDJsx8a5DT5wQg08bY/TiLa5y5MWhn1qHJnyo
mdL1FEZ5/RlTQP28jF18NmH9rgnkaF8drcF/v8M2xgOw3qF0sw9t7sPvI4PlYOmEVEs4iggLhyPK
rC0EOgObavVYIDt/hOK9d21xm/TqEel/uRl1H6CuDx8LchZaVmDhHYaelN5Ba7A2sLU7Gn3hUYZW
snaiysP5UWi8h2ZeidSf1zH3hlPSasN1E7XeSfaE6o2WPO9U6BKlhluB0sqvsoHi7Fldsid2GWeP
gtB4IbseCw5yFTD/G5JuVjizNCUGVysqzRZPgSrxOwJ6vHhemUyeB1j/1rR2G+4RHKZsEmSFjE+I
DLPLZmSWpQqLTS8zDgTbQB6rugp93uyd8RfVZmJBbMJvSSwwIaNRPhFc4cpmBW9TkNkyYyXzpBnW
lggSXDY0dPH1zl0yXyYXK+m9leVmvy681h1WqsIN7FzTHLwEM9eDgZ2rwdaOwLO6BKRtsDVoGSni
IMt8PXvFcBeD6l+beYrfdlFmyWFMsT238RO5NEbT2+LqO84rsh2nY5xI/Yujh9ST4Lv1xp31/Kzm
kP2jk17kYJwY4XM02omFUFQ6t2LIwlcfcJ/onhJ+8+rNl3dW3vSJPlPx2tYtNrOqkMZnDB5Igelr
+4ookvoJxwkIzrFUu46K5c4je/FpkHyO0nLcETqzOc4V9+lkQmuCO5J8AIVbFJ/QJBZLHmZCbPnN
Y4xvzB9NLbJtNmnNo9uYyT6FEpEfiLLNtqSNywd6qbjeuMTvrqGcFd26nyWLIzc1G4k9DqWR49hB
SsF1wGiBPEYgZAiAnd9uM+5Nxb6oETusuiQa7ptwXKw9bLSjKz9avPsqXeAXWtAaJIk0zpc5qI1H
klrjW9rZ+apy2x5zGoZTu8cQgp/oLs5lZ5E581WdbLgfYBGPF1EYRleJBy2faJ75osId91yQ4r4Y
BiQ7oSfO7dCZ9ryiEmmOTh3HV+js689Ad+YG4My+imC4OZuyKubt3E/ZdqwmUexg00RXeV4PblDb
5J+yiBoWFW8XEL45ZjTO4RPH9Zd2iNobMbfGnUwY7yTNiDHFFGHnxQwqaTXqTGNq3sB2qb9Aki/b
oHTmmpCXJoX6S8W3tyfCJB0N4qvRiuZYY4N8Pg+y/tKpun0cYsZ1dt3mj8qIEA/PfcywYmYQHiPQ
CGTAnXzxR2lfibnREK9UfnQ10aRHBuFgVf+CN4pA9FqboyVQU4xGCIGeY7lej5CNAw2j6AbBZgyn
3Ov7EJ/SSjfuakORN2RX4afaiUl4sfvqswP1Zk3a7xyvTDyXjNXgUUTaPd6kUec15Enp4TrCiOas
JdJuT57F9MnTUvbFKEz21mKDXOtadNUjjp1hBNhU4CUkvSthNfmhzRZnk444JvzcMnx346LjP8Dr
1CM3dMy7NZzSql/NrHNgrFI+EFCqXj13kC9uJOwgDFV+MNpumeU9zu30XEz7Nini4V5UXe8GY8WX
zG09O3ldWz9baezcav5MjmxdjvGVcoqSOAM4E495M0/XniP7e50koFOyvG6TRM9zGxPaUyMGHpRp
aCVcuFUrioz4SkhGDa6rutYRa7zqc5XstAknEkTdXnjCOkUcGj3GM9ca+cRqzk6U7NMniFXyZR6x
iDkiJpDxRiti9eoSgFMGYY9v/gq8RbYr2IqkITlahY8OkVAF8gXNCU8i5sq1qnvZqEMxDE7Mb2cm
zVrTsvU6gpnGnhVfEfZSGUFhzNW1ZqWAuIPKede69OIB3mfllYEvu9cK7TumenqRQrwdocZWqXEv
okV7M0rjKybb+Hqx9Jobdov5tTLTug1IyiGpqE3t/qvp4YLEO0Mer9U1w+JwksudPmZGu1qy1+5m
M9dOfqezm7kOCUy119x0YQnw35j1ZTcotD2Erd4YnRddhU6T7Dp/kUctkjP2scWawlukkmQyPDRI
w/WbVvMke3yVLWnDuO+8UlG7F9yJw20NoZ1NDLkruGln9TSELe/zLL3uMizqaDfkOeITp+DVcGye
WzgvEzrgRsm1I2S9xcdOfmrrAbcYPE7RvfCPZF3X63CorS+2H9lbUaPZqAWePqY1oVMfLGdnMF4r
OppinXUt6xBzLHUyCuSOFCEjtLgU3VYeCaJvq1s4LRfEnC5KMT3hLtO26xFrrssG/Efv4+GYFnXL
YzPnSh/xtsG3iX3DmmmvQ227mLBlvyqVHd46yO8O/pRAh+uSYibwlGZjg1byYCfdcVAqh5TeDxd6
NLbnZeSW+DuXakWpTwmIhAjVVPTs29gmZW45nTJimV8GoiKaRDfY0nB5nC3ZbErHwJC5E2cosMQD
9baOl95UffHHpc9Uke8BsnxowsqlWwbJbz+klXrwpjE66WU8bl0osE6VN2t/JHRzlWCC7o3zM/hf
8ZQV6Pg5cxgk4uUiNnpuOIGrlIgDdG7ykGm6tRpCDQvKQuBXjIfPWRGSIy6Iu7zhL1xA+VC76xvN
Yavzo1MveUhvh+51j9XLCmBarbiUimfsm5x7DLzyfZK49xMsqR1waUwdSCm3KhbNfAVt/iLxAG4q
wzyEODR8gTU9bpEc6juyewlPSkgdGwcWo6xjwi0yoMJIKeeM4kI8pMLelfZUbVlObMAV4qxV5CAU
8MmfeB2y3nyY0AVd+oU/w1ooxF1NYDDqQl9sbfYufprM7w3bdW/UwFuykSE2W5e6cNV2Le6V5IJ/
nWk1mUEdEdbXpEwDUnUjxF1TSdJ8XSPqEkUqgwmXYQzHUBLNWCb0rkNBT7bfM+Es+HyP5b4jTpv4
KaHh20Bg+6ybDx3mYluW4hYTGFzG6bFRkLn9ZSHs8BP2OpQZYiDu1NUJMfC65OTp7bzOCss7kwrP
hlCPN7GdZ6vMau2rorYrFGOjb9C0yOeDUtUSrqhx7BQIvVlwpA/W0ZRiKmbFUPlhLLPu2pJraU6E
HrKJahwu/LBLHwsU7DvbAIAHWkNL08w1kEafaAg0Q6s5V4DZi+v7kCDHbYl396GYnmwy4NrUnfbh
0AWDJ7MLiJ/VmSzxp5Oigg1PgwffftlBXUvVypHp3kC08OjTM+We89xW5WK/Zs9BU2OsjTdkjHP8
0BmPGF61cFrdL8bsfA3bqvlMxZp/ziWWhqkk4RbhjLa1hj7adG5f3CiHiiUnf5Gmt98tKhDM+iiH
pj0eWwMqCasaxXpwdenu3Qw1L5uGU11p4yLNKZVbXQHf4H1teinC1j7P2YQqw04/F0Va3piNV9yQ
FYzeJVFsoGk8di+5NMmDROb10oT6jP28xgc2sACOdptWt0pg3PHYUvHw3hIuOZgF5ZwSmmMd8hoF
0exP9ROnJdjZjIaVjDsAyUMVLlKdMuNmmhWxOEaLZLTI8F2VvQREkIrMxwxhZ7yScxd+1mVqEIC4
uBRVAl8v2UzhZ6LBuYSLMNH8oJ5D+ULYG9GeJqRC3DQyu7zNm4mNQcbTWG3dqBuqrfBHEA1ohkyP
2OwX8/oSZ7/Y6fF286Mq/GwbNn/GryekSC4pjfZalDrTqLRUl60HybfErQq61LqEpeVyiZl4aIoo
RJ4ls91xb9TLwSDWsR6JX6N45ZNnzcOwTIzAj+tY+ErbaWopATo6pIgTJwStaawLhBttQdGah2Rg
4U/JURfkUx9+Htohxh6jTxAKYTFHHFvf89S+sZDKjsLyP38bTHvQon5l0Z7Eax7icBG4iPQrNDtO
tbN8OwosZKVZABbE0OOgWN7a8MfKXZ6kwD0wCxIumNlETpQBCnRlNoist50922eq7apbe4RRwSuk
30q4ZbPEy7k2eEhb61l6JmExDLuCLM34AlP+4XVwwEZXvYmP6IWjGfFdpgZzV/b4/pGg5N5krt8Q
QYG1wR0WVlLtJ2D48Er0/Oi9Oeh8R6pyvnVShrw8R02lRv+vsvOAd8LaBfuPUXdbglEcNEwD2CRM
+ZJwe0lWfFn/XMlBfk2wlMx3ft9iNdf7mJRgAJeQZ5UjGaLe5XXO+xL87zji3auvmIdUdHYs6vSg
Oy0gSktvhYyDJrFblrrgws0hzPkVoJNZ0roIUSkCc8Zl+CoeLB3/Y0pIaOVmh6+9GX8yUgjfTV7p
R3rS7X4selI0Im/Chz1L7uc5Hj+NJubsb3jnf6QTH3FQTfh930HD6+fu+U/26uVz8fW//2v3tWqj
H93BjW9/5t8c1MUzyodktGgcIHH/Td327H858MFY2nB8Fr4i/+ovDirY719Ubf1fEB6wksBbHN2b
Z/4jyinE7h9wXa48OGvxYToQMui1s4DM33XBfbPCcrHy8r3lRU9jFk+rTrIP0SR8JITutiXmuFxw
H68wHomrMra9q7YSaKhbMCKqevNgjYU6yAVBKg1C1vwFVWqVTvzagjR1g9++Klwu1tWCQ1ULIqUt
2BQtZf2kveFVC3Jl5eBqtZck21Arp00fuSdcsrzrcU6wXuqKs3JMRj6tX66MTbORmmmu1YKWAWoh
USqulDSJYlsQtRRorV0wNhujgnXljm5gqLG/MxMfUvaCysULPicA6sYFsZNd9OCIgoCwBc1zF1yv
WxC+dMH69AX1MxwJ2LIggZTyGwE02AMR9gtWqBbUsAA+JKuSLB+wb7x8wRaTBWXMFrzRWpDHmtzU
nb2gke2CS44LQjkKUBJ8p166Bb0UC46ZLIjm/7B3JtuRI9eW/aGCFgw9pgC8I53OPthMsMggA31j
aA34+tqIl/kqJZWqnuYaSJMMkk66A7h27jn7MNR8GBMaJzLdFU8K2IgZQmW+KaHrUCc73tVg3lTS
Crl0QDZFZbmNNx111KQ6tiaanHIb8eBveuuwKa/4cvaVP98DvqoeClwv56z0ujHI2WiTqBzLm641
k3ln0HEMhUAWryMnxnsW9bTu9NoQmmbNGNwmU/coTS1+BOhhX1vFwjNNq+zumAyO5K7TZpeuKefX
2Od2iVHV/6Eqs6iDphkRbhpUr3TyAUHOtPmA3fbu3XnmPleaDBKlMdnHwQTH4GY5T6jcncofdVHT
YARE4wC+A5Rm/fuJL0oE8oSA2BmxyIvgAgr+eL4xUtk6oh/0RltDKoupMF2J0FxBZ2ZKlV7tyiAD
pQsvlewlTTlNc72w8Ngbs5u/uwbzRaTihHZUAz033+C8nhlXO1VlzaMoSLuaDnk0a3sCMO7m720b
80TwhcsjKytWsa9yTe0GhMa7xZ6yywgylMRyYingl4To15mgHURhtus29s+okx5Act0sf1D/qn92
o2ueNEDAeZj0A3/VruHfpDA0+ANqIcI0uVx6mMQTWhEmv4FviWdiGSMdJsqdkfDRtEf6m442EI3N
7Ad0w6WZi3RmA+8D/zgTZmM7RWhS3bprvZJvCAwtlZRd0gq7TPSZq6ECicH1d8hg2mwWSE68scrI
ObkpFbetqLML5EQeiCQtDmI0229bcZ6Mx6a9/f3Kcty53n4aBd++BEB0n6wpEoHd2U4I38G7t9Qm
jW0NsOU2qNV2PT71uTWHdCazFc22X/z3QZUd7vDsqop/WG6lhPbETSTCprvsdL/HLjhb+fvvT1pu
D/y0FbvbGIiF88rvNlzP8pvbuaUiIGA4Q+NEYPnBuGa8zPW2xxgqy73v7MQ6NQXYEcFMF3UdpxIj
GV3r2E68qeNo1Vd0KfGuGXTi7Esg21+Dm2aXWm+cW084y7UkyPgQ67n3MEut2qV8Iotg9e343TfQ
yWabTlsYePSca5PHT3QXQtdlkmqPzYrrcXWYemXCaawBp7b7/W5VM124WbJAvO2LuB5CgQszbHL+
cotr2WcheysOKJlKJ8R1vv04s9h2S8WnfuX/2AG9eUh+oUGeOyRzeenr9DLJ5W7U+qdJMqtPdvNe
A4hNqGEPfe/GGEbO9cldOunQB4f0WOXdL3v2r32TE8nARFwb7oPqTU4P6WFw1h8JifvI1pV3dhD4
EY+JuvUk1dqlCT2jbh4GnmNjYGy+apEJ54Hp57kXOfn/iXt4IbwkctzWDIWL+zGrlktG3+mscjof
myuzduM7MWjqVigDZmiTsK2ZPSc9OE1B3ZU/WTtKJBBV2Csfpwmw3gCOJ400GK51osJJGt+ynsjz
Uyl8na9jv6uNSpyw2f7sxHCsPfuexyQN59NoMpcm8ZuWGK+95v1cRqzmaw0su5zKATdMjRG4Mheg
DSvHSKC0U9g6TvM4knQMYTauXxUME7g+HOzxHezbQT3W+djCpSkO+MDS0LZX3uDMEXslR1Bb81KQ
6RDPzsLQztB6KtRSnQDymseZm3CkU5C+I50fg0UcOY6u7Z4G1jepj2wM60Y/Uy/hXnV88NleOMTv
p/hNF5UMqcQKRrH8Mpf2oc089zsz0MCsWervLqJdJIriacDQ+LEsmrnjWocrbEogySNkA4irw5a+
smQwrSv3A3Mqj0m+mgyvnm6FK+qSHz/KChrJMsRUl3rLhWXqTIgjYRVDNbkBSqZeO5KFk1GfG+Fc
Su7593ysaDp1YnFnrou1g0Bd05I6avmxqIs2snptomvNaL97m/YrOshOS9UUMHfajxGSZiS93o9o
Sn/VY+rN9Ianvc9ZAiPo+JNoxptMzYO+yPh5Fi3eerOYAmLnBeWabJY7y36OcT+HDpchJ6s6eQXs
3VOCbUYDdoXzTHZzx5DgfQGEmx5czljPBYhBZgiQo2wUneVqHuIZRdKIPYWTJX/O3ZFDc29V3z0w
yG/0spKm+crd+gJj1rMakoRjzfui52uTCmTzOugXN86be6Ds2IxSyWRlbs6QtvMu7dTO77W+lO+z
IcyLAywitJmwgo6u36jkKuJOPmSox2ltyzBm3+YHjsqT88SqRFz1RixUkPYrpYy+HPdAFSqdSyL5
AcBKu3UEuKjCRDDlTWz0MO4SbTcV+XjGawWqQdTUSzXSbikAWWceg2psLg1A5SuLPf8uBmENpV3G
P3y8mg/oS1m+W3tZ047m19plSDz7xKRQHITeyF2m4OtDqmzAlnTqV02l3K2okuF57rL5SAeEfHHk
wFqWe2HEsZCzrTtT22W1GUTp9VRUTGGoyNqV3nADa4Uhjw0+tbDthpxdzxKz9xIeL6vEBmGVn25f
ekHfxfNt4Wj6TRfXHaVVTXeQBvaucS7ikJnhRrGVx8B6SIyEc7C3vuVd17RRXk8ssGfZgQctRJCl
fbmvICmE4A2tw9qsN4DE6JdipRUYI/ROu+ynu7VgxiumpufJNXm3C0yTR5n3M/vKQnszB/9CkWX/
PW+hR+ksw95vnWQ/lgBhNFPCVaYHICI2yCWOqX7bYTzwBG1ua1exMvDHJej12f5htgoahkqi3lwf
F8d0oZoZ9DJ6Xn7AIXlwOGKGpSC5PzXJt1QL7cU88iagJ7spy8ed0pW6yibRU1/dxyf6BM9ZIh+s
2LYj6mry07I66jrOca+y2tDSQuyQdR/8gruruHZHmuu2nA/lwu2hqOY8uTedXIIGHfs5YaU3W9Q5
+5qW8EhIpM5p19eTBaFgLhd1Usy/69lmVKHEJKkKewcDYIqU1xrIfGMBhSDguT02UeVkuJ/6ZEqX
n2nhsYkIHDNujCNPwxfO0vea7k/7qvY3yWecH2MaRnZiWftLktsNbF3bukFYeJWrme3W1nnI/AYC
zTpAkGVrGZVUad9Kt7U/wQ8uYW7U66foxXAzV2A/MjF9d8nCMs42phtvmszI9RDqLMXph6N7f4fQ
Y5wRXORDwqiyM2Ik10Vz34m6xQA/xvxjHpKFbUhnwdGK46tKy5wgyXU9LKB2wa3KFIxsL+VR2VK3
PVjZQYd05GuDCuzCul5NBm1kgS/XAF1ryaq7OKIIy8b6mdLeiCaf+VdLsoLgyMU29MPPHj51xMIv
t7CBxcx1zxzfW0eTaO2JXs5HnVCNHkhmGY1d+VCc1jWmrGzd4FUW2/d7gGfrS0kR9k2fVj85gCbU
OBhyRMQYNo2mjpsoq9Ofsqp46oNX+3InuqKomhgGuP/ZtO+E3r0xvjg7g83DA0VCK1gt8WBmObzM
fE36QACUvdItX0busnKljfX8wxnn8Vq29Biu5eQROFmG8raopUvLh2emnxhCdPhkeab24Nd5FOj+
1sjK0bBhDih978tLdG4cU2KLB3YN3suAl/ttNav6cyU9D0s9Ni2NW7671SPoc/1Ub+t8e1vsx9uK
nwCyouZhPWXb+r/djADAb4pLtpkDxGYTcH47BmwoWyyV8hlyHz/8Fgaaus1/uwvqzWiAaLeZDgAT
//YgMD1vlgT1XwYFczMroBJNv9LNwOBuVoZuMzUo3A3FZnPoN8MDqvq56MaKcxZmCKfSp7tkM0iY
m1WCAhCm280+YW9Gim6zVOSbuYIX9szBL45cP232Wo4Fo/ztxviP6vM/QdyaxH7RRf7bEPhPqs/T
N93Qff/9/dfs8R9f9afuI/5GT7r7W/LZwsV/xPV91BwyHSz8eISaWwD3/2g+zt9o90HuRREiiyg2
v+6fGpD1N1IXJGwI9djELyB8/husDOt3MdJfzH0Ef4kFoUlhaEeBIs789yKQu3Tgf2a7PmlT0XN3
Z/1HRccu1mbKqIaKWFoAot2Yz4OxLGHFajcS/Qa5TmL3KCuLpbgd99VuS9Fcemk5T6rQix1pD57q
iYMLf+7MXZU46rWCkiSjBSH5w09qcTJavQxH357ZzSXWzo3dr7FuhxMXQnKwmdAiEG4y5CiVhutK
FnSZeLJs/HdIe75iB5XKKixrj91CvjSvViu9j7rrq9OoknWP32I/9tAV9QFZY8qz5FawNj/WVPc8
GbQ/YLntLZhNxGqb11SM8oAEsF711E3DSDMc5zP23DYNsESUkiKDJLlpumV4Bj7gnekn0h/GuTOi
ugTpMQr/Rs9NGXlVkrwDJ2K7xQB6XN0Re0UmQRax6D7QJF8f54ygV2cu903bUCYNh46mngLsB1gQ
nvz+VVIXkd2o4k7zYg0Hn1FwpJ29XZnAGBwLaT92uon9Slp6qK+WdfZz1Z/GfqV/ltTSlVWk2lXZ
s8cuDMmdGBpT1Od6cyOd1E13kr06909EMZG11s5gqXdOAMgfrFZUe0OaNt+1X+/byehv3EyLA7aD
T46q1M+lGB30mxw8o1v09yuBCHhOTrlHWlCR1qrlwUK++RxjFbb18q7TdH0QrZkf2WcaBygw8Y/J
y3hS57Hz5WVOsdyMi5HfsH7gyOm1ivY/FIgdBrspylLPO/ZO1+3B1GXRQj4Z445tBIk3wLID1vnp
dfX8K5kXf7/qtSJTikFqx3Vj3VvL3JfnJW+fU8S5Z1Yly4fmkPPnaGLrN1pTTNfsTjF/VzpvcuaT
Qm8THowO432UrgWRB92pb/EPNTfwip5TpbUDY5slj3g0i3vV0LXq1eZ0a1QdgDCZUTfdlhbLzUxo
lXscNfAze+yhQNV8MqUFnns1XzHL7/PamPxgVZ25ZyHgUZcmkxSzi1Edl9GjIAntIAkMa9TrEOcY
HUJY3QwQXxRt9AK1UhlrdYc94ujbYH7TsZY3nWN8sMt247M0S5Vet6J8cbLOfaga+0DBrtBOfTbS
C3agISsn3Dr5c+3/ZAyQ2S6Jl/UWXGt/148A80kkAuQ7WzVNW94wPtutMu86D7vPuCsL94n8W77z
u1HskrL2r+bGNarAZ0O8gNt0OHWyvsqBmmEnPbaWW3TPBvbLQqEVFPUAFY/2KlCaOEd7DUJfbui3
3Cj5u1dTu+5jJ68xuDVJrL+tcDQHBnctucjFrdwXHV1c0hBGxcg9wbcx/mIt3Id2tnIW0v0gFZYG
6GdEPNFiu0AlqMim+VBo8WJOG01MH/z809XiRTt69UTBjo1oqQWNN47s4n7zW2OVjtYNRzYfjiZo
4QLnPJ8UfRHJSaQDAESaStRdPbjW12JRRnIwYjW1R3eRbh1NGufIgJ6u2N/VdsGPXOE2OkGl0O4w
QgPkLfrN4qzPGMO496F/DkW8CUw+ZTBRlWQ51gIcds0t5EWjccA2c7odfndB6lHDyRJQs3ITgEa1
cwtnQO1tyml2Or3aedDZ/I1DB3PVE5hy47oDaNSxgOqkHq4IwQeIQM4NVjYkhwzLM3bpOLKL0hpC
YzTdwyiM9IAr1js0aVfc1UZJER0yZ9AJuzmr1E6v47Z19808WCm7KM/loqIBS0YjJdjBkDvGled2
B1uj6YJrNef+lTjZrkvgIOyBCemPbtnmO8foV0F/m60FjlbXF5iPzYM3uc4FPXl6szH0LWhH/vUC
7JS6sk5EhbKSw9AN6zbAjqUeVP26/JSL/OQZxawMiHs/uzFq45TpXmDoUn/Eux7vYR97zzaI2XvL
0mIeDnV5oki5v8WmB/CPvdvVBOzv5wop5G6JRdS7VP1w64yPLMH118IVWdSDq36bhGT5OcRGe8xt
qa6xiaw35D/Q0aTCVTYv+XtqmOLKplriAjx4T8kcis2gr3k4QDWg+G0yrR2O0/WOZE4OA5hq8rJu
n4kSDuTdJ8Syrl4PNtAaSVvCPLN3pU1hLjExudQf5lGnDO86M7nF+wApopb0cDDz8x8V1IHA2Jzz
CUnxu3ZJ5nCi+2+H4zY5OPwCm39nKgMxWym3xtV6NU0JpHCy/fZj8ozhRrir+IZi1extYu27QsTi
6PTSfNmMHDvDb5KoFX2yxwfRgm4dykuhz/LHyHV4M2IGuYPL5Z/ZYNUhalh+ZrOUHaSZEvhs8CsA
mHKO5Tq9o35nZ+w06UvcjPoljgVx87x3mASqtQxGD42iqUz90ivsd/Rl296djWfiAHag+/DcOpRU
HEUsYob7rse5iL3Ec06V3/v3hZOu1yIvms+5T2TQqkqnfL7RT6mevMRd7YSiRhsBdcUKQ1u2Rqqi
8wJdgIakpoXyo0beKBDE16bWA3Xl6Q9NUjORqahIAgwthmcgXQNl9T2408CCxetrHA/6STl+KAlh
hSvkI1TfxBhCCScIS66O3IdKz3XvAe7kou6mIcK2YH8YmyKuLGTEAAsLd4KugwHDVUXDjPtodrkH
WRKhNkvSp95Z2uz+P/P9/2S+J44kyLv86/n+9PWR/h2N64+v+GO2FwJEEOQe2D30FQHDY4j/E8cl
3L/ByRU2uA/H2wb/Pza6Fow8Hdo9YEmmFcvZZu4/pns4XYC9wCJy0cJXp8bo35nuafr5+xUviAG4
RbwsjgxATf6p44FLV462GzsXfAfaKYlrJa9rPGy4o6ntw1zIIFEVJssk3XfKxzUDePkJBeY7JdP6
yIObWVA05hPNtuqlcLXsmgONwn9geBii2trxeOyvvd9EGpru8ID9i6stTeZZPuu1ZHrluVCa1XXh
Mwii0Of5BVirz0pElt4ei2l9quKFgE8+SojnIonqqrQiYvn2niSOYexyf7wHEruxVPU5PpfIwWdm
lOHAfVJeGX43f9FR+G5VA8qt3wPRYxo56G3WvndVoYdolw6m0v6Di0jw++LtAIttdOn1uqTqqLeN
teeN0i51rsXYVN1pn3Lq6eKwo9Ro6jB7j6Ka9jZNN2wysjm/1dLUeKHseYMztRG0iDbss1R/WEAD
PAyjZAIY9JfSzvxnZavlVtUcmFrDf1HKc3aTvoSxOVX3Vq7JozV2xqWrqu40smwM9RygWTU188l2
0uzG18oPf5CsUEi07Wxcy9ey4mkB7Hf67As3Pi0x/PyiFiX9d1m3W3OPWgFh0MXq9V1z9I3sewTw
scN1pl5t4c1UPGRgnCVtoNyWSu/dMEai1S4zvfKalyqrXqTGjwYuSH4tnSeSuZq9Q9htdvAN6Bpu
3Yoeg7lmbVCy8xCBmfnVo7vCMQ7w2bWn7RP5LKfe2eNX5EnEhrk4sqmUWZC6LkCmZnKjWkNfO+h4
VJkZsaKOgVOI5MEqRHG3LP16G8+pHqYrJKPUNGj2zHRl81PMhhW4ax2svCTeVGlm9jg7TPo2Yakz
qHfzBugGrIY0nu/mTnb7uu/Vz8Gzyjpg+h/CsdDaXz5hpjFIZkscKjefz0iw2VHZdX8eaFZqAuXM
yVeKPTgsW3yjoIhqONRj614LtolNkA2uTsvjogdO5/Ow4hTHqC4dpnrOEOMPGoqYOnFSGSQQCokW
xNgTGUk67SkxJLWgVZzBGqi51zCzWdcNrYXJGsW22/szBXeSF+VKp71ivumfE3SvCli7kf5q2M3v
PK/0jy6GgTPteV8OB5qAnqqcKos4wWzaaRze1UrA1iR7sHdziOwsnItg6tzrNsbUQLlsygLS1j8n
R5R7g93cz0LG69WqqonZcUqdw1bIxMg3zK9+Y5l3WhFzlna9eD9Sz56EdTEv182sMTV6+EiuPApq
24jCx3S3EMO7IyrU7FaJ8uY4kAkGZZIu4ikLzdm2D145jz9IMzTkpWrykXm8sYn9JLvWWmyxNoNK
FXpMRwGF0qBqDCqxITLMhA66admJdcqRT+Nll/EsfZ6UVAHAP7FPbWDnqb/wlgxWfJN6dXfnODIS
sdc9ZYXmPPjmeOxqc72dUQTDRrlX9shljXPEUKcsrhDvZ6e5I06pEbFC7Ai81lsemdjbm6qfjCfD
oDMy0wGWaQ7LOUSA+cSTPo1Pte67dIdJisBYCZiq1W/QlVmRNfN9YsluO47mHOg8ZpqRt5s1fhpS
QGNyU5B+lJizflql+MJLQ8eAJesT8U7jVPWjE2Sir0IGMMQA3uRDx3QXxVn7pLntQqLQMIdHlijL
N6fZNlw1dzkuOYI5JxKOi51gS8yGIQ1FZhcH8jFtlMXcyHVjHa6zdFTPdalbe9nWSeh4k3Oj44rD
uMGNyIfEEcVY0t/MRk+PCynEUFMlyBFrWDT2obbzxkNwJWPha98il1qg5tQM4TaNv3Jo5hQyZM1D
Lx2BOb0KEEn1j2Stkp0UZQn9eprgU/VaF7bkQN+MNRnOXVU+9LgerlLfqUOz69prTOrD3Vqj8s/K
W+90kfm3PccTGQxjvO6sxOkOlcWmCAXaiyjsnqLRTa3vZNvczq76OW49fAX3zDKIizkNOwy/51Rj
z9m09vzSEncMKUZYH+BX+dgPGueNiDzXhum0hNk8YhaUkNxQdqFxw0rwqNuZ9V6UE3ZkV2YXEdf1
YdUb8TFXiYWPYn1mPRCHBs0yR3ty2orAZEwIJBOK7MnqMamWD6suTkwPOidUqPS7Ql94g2vD9iM3
m+5nUMiM3TZJ+bECl+3U6V1e9ksdaDKZf+iJI698U7pXCYxkjzto7B+5b2IBH/RzD+r7gVPSHSUU
uO9LkmAc4IvQ5rP3lC9GtUXOAi4JOit8QRhkTdITVSQPBe4QdmFd47FFjZOQEKh3zJQz7jfhZUfI
qwp1Lz5j2ywODckUOiJyD12F0MDcEmDggkr3Y0XqJAFwHRgsgMjQxdU5sTtu33M8f6SZ3h40Okev
16l3fwq3LD87+PEXu+/ue7OyHwmtPuuLBUTKjyWLDROtbNDWgze6407a7vTMWXm8wqv/ka/5cEpz
Ev6yoANvYtF0HNeSiZs60P4qY0+DcSuxqEKom7t1i4gRq7MnACn3BCSMN+Is8xm79pTiX42nFxp5
tO2MYp+rNsuvjMzeNyaAfh2hgo3uD6XNVqAjUu0yhBJaNqbyiSaj9sCJQN5iQBeh6lvigDL+9jAB
hTg00gP7a3YqbBaPPZiuc2pZ83VrF8nr5PdYZHtY8O1KGgHC6/qL4PBTWtU1bdG5+1hwSNgPosCL
xbE+cHLzhkN/vWtT8R73rAWqxiJO1jZnpIyFJIY6c4i1nktZYIAidbWjQHI6wA3z95kq4vduXBQH
/6x7ZwvBisoffbaHxnRy53zcUybxPgvuK75eiT18VfBhbIXKMf3QRhtX0gISzfXy9cr3yRgXSXmt
hmu3AUBF3L3i2FvCsYDlgsted8vnHGb8I0NVcV1Lj0e9LVh4ZHPh5bdNM4gDkK/2QgplXzlme/CU
3t2QECNQrWztkOZWtddTIzm7xHd3nZGPx4StEJt4gpB3LKzViWYMbBXeSNNDnqM5W/M7anYekt2z
2wPru/W2xeUVFnYnrpq1q/e2N6uP0Yu9MqCMnCEFkrMNyjmRdeDgb0KBXdXPmmKJdweCjs6Y+1El
fhzxQn5VYyX3OXvIJlxqrTstve6FVV5ox2TtaJ9xZVHlgbCK+qZVBn6rwnKI+FUyDcmSfJGsMXCA
rzOPNKj2ge3r2LOK/Ja5NxwyvdzP2Kb3etzyBJ1jaom5D+BjYNpEEtWPsanpvzygF8GwlFMwDtiW
4NUmO1LuXcDogT5WFvc22VOTDfLCajfuN2ufgfeYt/odskxyNFQc79x6bPsAm1GBZW7sQzxJfSTn
Eo8JUqL7KlO9g+I7ultOWb93Wx5ISL5JTvR0ED9V65bUfSpuCJNR4u4qjH1c05QhHj0VIwkQT/LS
5idNpxPuxqou/erJVWlRWFex7WXF9UBVUfM0LxN/Naz6itN44NdMykHekcA1sQYKdwprDNURkVc6
XZY0qSP6A/IBjNCivluilF+zzytkRrBf+ZrmXSPZuV+MqT1hFFA0P06wpgiYZVfj5Mkb2fKvm95p
3kyuPLNYuj0/Ef6Az4JyZAVMa4vdNkHSqvqri3Vx02TKOznkbLiCOcxd3NF5WgldBhJX25dVtn0c
IAS11zDw5h1On+6hq6gpzR2KV7Wqre71mSZR0m0LJot0Ho9WOXjb3WCJmPqMqLEYYYy5rwgYZsXR
6UpWIqVtXOt1T1ZERz/MSAztMHwhozpLZVLlwM/Ti7YBADhZLz2hAEUWvcWAQiOPEUi9pJ2bv9zD
DFchzMpheYO5f5vkQAoDvfSRi8glRRO1RXE4jKt+QwuEEeZD30cdIjJeSpp4R9IBrXfr8RTG5Ip3
iRgJ2b2gp+XkSlV5/pR45fA2MHpyZuqny1KvyWNlrz1VF/yxqX7NDxqVI0lgGxWcvXiaOyISlKc5
Y0sNc97Lxziu9CHKGv7piPh9KigHfBgSn1i5FPJHl3biVZDPe62b5EdcufrZMshCYNHStaNptEQs
qc8CQzXp165ftY9kVfs6iuO2dm+IZlj3dSo/3LXDvNWuCrVdS/WVenqdx362JhYpORISt0W5lC+5
jk3Ny+f4wPpMJAg1wjhwFGL30430W5H0pvnLgiRQJW3EK6r3ecdyOFLIdrh1BhvPjiTtN0gQRxHE
xvlzZepj4tdg0XeNWu6ku/VQ136ZPXQJ6ThdrjgFyTQau97TxA6su3/CKZudUuDxZ2hB2akyffdC
eocDrHL4MOnaZ+k16zMScmwHjnD45TB9NTvdLpaXgluFwSd/RvXN3fVWWxpcRODLyItN5UO9zUnm
yueqW7FSCakDEvvdacbkS9Gt3xzrPBaE3aD6cP7cBllhd2fbZLgm67hlWFb8yIukNYKPXV7J12aY
vepWFHlvEjV3OIxJwVOAIDC12+GYOthZCHY565eGF2u+Ez7uLyfFapfVk7a8DLVq1dM6axg7A23g
wDvcjXpvugYsRtdwW7ZqnZqv+ZN0HsH3RNI5a/aiwYf1vyqLLhcLu+BlTRQbD1c+lWWlfvxF/vm/
8F7EthH9y8ZU93RIv9QLYP2AHGdvu9m/2uZbqea8NMV8gdxqR5pvUGxsTLwj1UkDUhIn70ZlHqbc
uDILe69ZHXtKUPpufNOO665vhh2/6sFfc2LX2eH//eIQlf75tTmAekF5sSP+R1JoJSaJiG3Ml7bt
Lm7LrBgfs+ny7/8QEgNAlfBr6O4//gHo2lUceqf5khlwUfmfo5X72m32v3/Mf4Im/5+giQG/hvf1
X0uSl+/p4+9Z5398yX9rkhawc4uAFrBzH2Qkn9A/NcmN//mnDEmRgO6aLgYEyxYssMiH/CFDmvTr
blg/ncC7YXjQkf4dGZKigX/4WMLh2n4MLbPgzY1/+sSkg6WmmozBjQs38wfJDZv+MqF1OGVLned5
hS9AtQ0F5b4UQSPktKPGtN/N2JsPo9FLSs300Xi1WcteGrdEvJOKHUpocDXa0YjN+Qc1RNPrUFRd
hAOLRH+7kMXyJw9jWjvkQ8QNk/ZBTNLiYTT75q2e4ul27Xw21Z5WM5MWKzAhQtndvM8qC8Gqy6uQ
bSCGco7Yw8EhdMh9MM0VQZKksfKIvYG6s5bFdfap8ubkSK/vOkaqyPXPfOSYBtmjKL4kYZjbLGGb
w9K9Urdx3PQIcEnM785ggCyTK+aaU7N0FuAHweH80C8G/9XsMWNejR7ufpnapOoTOq7zCJKCYvXM
CySNEK9k9hq8Wea94bXNvQ838WHNi+lWlmQ2chdYwZwC9wnjvtkc85175OBZyzC3mjXhXDeobbUL
voh7lRraG7Mwnoe2HZhmojnWm0EeY2HTZFfFRsJ60LPrItm7XaavekT1ZYertqg9dTHdFWpBOCyT
drL+66bc/r5D547lUXO/y7wSOMhLz5a8Nx8mbL9BB/uUWgc7iyd1KeSE83i3KZk+GeWkq/Yt4guh
aRR4BzCelubxbSwWbT/FzLAzZ9nBBOkkx8kdzjQoTzg3JMT+5qj30CWu0XnLOCKtMG0fHMjDWOPt
da+pnORJUTlzSZxpGBlDLmKp8sHsgq7vwalUQTEzjYnXJE4NY31TWQmL6WuY5VBVWPVWEsH/2cH8
jzpRMEZtfMt/fcM7lWVWg0j6q8Xqjy/602Ll0voNShFILnto1i18vz9tVuJv9nYv22i1Pi6kv9is
LIP/RIjFA+np8iK29cmfd0BaURwX2j0JOcPzdeffytoBVv/7OyBMedojiNoR8tuAgP62qPlL1i5z
MvRq0adXShIXwu7d0MqJa/+65e6AsKOEBYwKt2ZbSBggG32PZcDk2ZjEexSzYycqsLNeUzpX6+pa
8a6cmnUOBl1X91wdlXUQOc0j94Wfdy+ShLYdwoVI8pDaWgheWHkmpIHKk0EZI88EY4VzCNrQ6OAe
4noJ+rmjq1OsgxXUeePvkE/MbjdBHkpZ0TdgnPq4xZLqafLTzxf35+/kyeD5ZP//N3tntl2psWXR
X6kfwAMIIKAeD6dv1Bwplal8YSiVTvom6OHrayLbtzLlqrT97hffO4YtocOBiNh7rzXXjByJFTdr
G39ybdNeG3TWzbNnIvVovNy5DBZOorzvrg3Mnq1swIyuqFx1QSVjxA9Vkkz3Y6S3N3Vo5tfFRlVs
5FhqoBbcMbRXha2HtLeS6prZFaajcFC0gMtpHwI9P5pVHZ84Z+5QRdcAV0oERnaB2chsIrRh7WCm
xhqNg9parTQ/Zh4a41jU2YNhQojzIutzCOrjluQZb41+U9x1ZlIfeoJo1pFh3kXO3KyhI8mNNqHm
HSstuxNSy25EMVxtnSLezjI4ONUoo1fIF9XOIvDBp2Wfnow8B3XhjOra15xiV10UhxfqbOtmiArB
39bN3VkfNsosy5ugqvNvSe942x5w+raxITyHtWyupuO92mwbdLEBQDhapAAC8A/s/x89rIyrmpGM
X2X2sR8Ql0iUIw9JzRIryO0+iUoOd3GjA/5Joy8JwQovdukMa07JJ3rx09qGS7DInixKl0ojn2rM
H7I6zWnxZ82NSbim33JH/MBL7+ssackdTTs/5o39gHw1wAFhjjcTdK51NdpkUNn8pRqQjbXeB+Hj
TOQOmZeuwqefFCWtxSJJMIJUlXESkdKPk959zfjvb8POyu5lX2Cmx6jpXSX8sXsXCzM9/yBh3giF
7sZa8guTiiN0CupjN2tdcdVNnmjpdO3ZTC3rNGXmCkWEtaVX0VzKUczPDD7gWWptGx2tJDLW8KbQ
9AkODWuVpsOOTkW41VR3Ijm+ORIsfun7hgBYhNYAjsiN9N1kpNAssj6lKIZkM+ogqboAd6Qzt08a
R2CMF1domvo2kCerx1SPNwJ7R5fcRaK+1VrwGUjW1l5mXSm2sk3hVq9NJeWBqMWnaaEio/D+nMs6
22Ikb1FbxuYJWQ++9OWbmr5qIb6B0gC2PHf6R6vzcDhNXrCvhl67DERGbYKuCteJbj2zGDa3ZpWP
W6Q/JYEyIUcuHGNPFugemHSyYVJTgwPAdeAk2lFSo67gJzyj/1SbTub1LsNdSaV/nNv43OYt8rQW
xyvmvyKgZ4JLmdx0KydgIMk3A0KmLWmMo29R+13dQGT3lWuHBxjJQNJoQx2QoY73+ZjNu6JNIRVS
oezmdHQuVt2DzhDDoZ4I+FwzcRnuB6t9wsGk7TU12TdM6aIlTK1srEHHVKVZmbdWBo1AlDqDyM+Y
92/y2v1SKnJCHWf2HhPK4C0hJWjj3Di4Q0AU3yLgfymsiva0wiA1x8aLU/U26SK13n5uaj7ykl61
rqvMPCFro+do2jzSepj5fW5lFLRRdjex7K6icYl7KmsgIhKV49x56GcC1mdMDO05nsbpM+HUwF7y
WFcPqsYJpjuArQicui1xPII39CjE70ICEA+iognEeNiius3sXgdOkZSHKuWEQ1XcEulQFd61TeS3
qmRgFZrAE4bIzeiiuga+EkBy7oos77wMfCvO0b76ZWcz3axiR9saM7g1VD35dorgW7C4M78Zu6co
mxrD2k990R6JgouI3YXY/5pqEHJWKFxgdpIVbdIQqQncXpEW6e5TpIkzKpXauR/ZsJGlBLwi6cCj
R2u+tz81RlwfozmfmhXKIftLy9Mf+yhrQwZPWiAtMGCVvCookHRFMA0cS5P4DzUF2hZRXhGS3oUA
CljobZR12QPALoHqrAdbGaVIkn1vHqLnyrWaTW9a+d5ADvPi0ubwCOJCno/Bu7XOoagN2ulWRf9/
Hoge6Stae4Po+36FWAjDA0v7tyK16EUAph4ubd8QJjqaSodSNdEtnHHtYGuBJjauQG53H/VAqBdV
6/EzezKeXlgLF7w4+S0x4t43HbUgNMMsEFdU1P1HLc3mm1yXB3C7zOVz4Xy1C8+OcRUJ1UEA6vFt
AKZEeNgfclZbv+H8MK0JQ170FAF3kclE5D51/WSf6cVnX7UEVdAx70z4rk4VD/eBspwn9hFvUzHo
3XZoOshSl7IKSEcxovBQx+P4mtLGsViMQkxbadEvgG0cFUSDa3dx4jQEQpDL/YwSLb0RWRUSXhi0
lvRNL58x86v0q9Wq9Iov4gGyl8s4nsfyyIQ+x0MY8bJWFAe3sxIAN5qhcVHrgcLMN5Pp6Zcqi4Zn
e5iGXwM3Up9dC0BPjAK4XgUejfTVqCbtWBtJfwculba1IPj01dIn4nAA7QA8B6W17yTcub3Uhuqz
F44Fmqk56A6V0Qo88XGi6BXLPPmo3NiyVm4p2mtiITeAOSQUBroqO/DOgeboTL2a/MkaFWm8kbcR
stafA68NrE0R6whTjV6zd11mxdfAq3TkapP0C2a02KhdC5eViJhw2UbPSD015XkaWnVECeqsncqi
hO27BoMeDxzCxtknHcDaKB2PHmy7dgOT1bNWRlPdG13TrhukP+dM67F6SFwo61Em1aGRVl2s8qyo
n9M6aZmOhF1j+DC7y0/phKN904J4QclGIN2vAGjFJdAZtwvT+WKFkfdBRkX+UiIQ34oIxyp1GSq6
1dSn+J8gxrIiokTRD7HU5cWbLfm5J/gaGx4CQczO9gzkUUziixyordvAEE8eDrJ45eZiZBJQo/Uo
SrPcgxfh/6Zk7bl70EjT1U0D1fujGRkvvdcDfyrs6jPtyPbe9rAF+slo6s/dzAFyE+pDx7OkN90K
L77x1VMM0jdB7oQUs2USfMJJU3zAIuk0W1FE46lruolGmqZBwqob9EHAOw9JmN7pcxd/UoW8CQlF
LqO8B6GkbXBwMk2fWu/eaj39psPItA49AgeZG1TmLQghbeUaodwprFHVyq576wthNCbo9bIKnwpr
kugQ8oFpmqEJY/KNhjBQLwvDm4aE680A6/lgJhl+bctu13Mlsm2n693ZQPLgdHX+a5SYHervjqBQ
J2HWhsGAuPXUaesPITKsL45VBtu+1GGQ8m3Oi5fR6i6ROaaHkGMW5tvA1qtVXIeJBU7VSr5W+N2K
Fd023ElalLG0iOFSMif/mJGB/MhEINrpsa1RHwTduWaIzdiJBKZTWueeH+qcEfMhPLozlOAt+dLd
3o09whJJ/kk/Na6EhIdQhrFnFNuYeavKdDbIQOZTqhnVcUDvduYTZmeTjOfXYI5bcBRtu88r1W9D
TxQHlYVibabzx2pCw+MbplG/hELJO6EUagA9rg//tgX/nlKRFJ+fVsnl8PJjhfz2A79XyLiN8HH8
2YSE04gEBoOuHGwktM30Cv/oD4qlOjYwOFI606BZyOa/V8cW1iVHevi9qbQtsoz+UX+QxuSP1TFk
VVDtwjEF/WTq5Leoke+q4ylv276QMZBBlY8nLWloPKVmeh2FnX7Ni34+4DVkX2Iexh6Vvm1XbxvX
2x4WyEa7471mZ2M56+/Q4wdP6Uw9c1LLJhi1CN4O5dsuFRSd0HwIXmyZBvJ8XiIaknY73Hf0JxnN
THkG7TNxs6/9svn2qnOfIjzDHAreduf2baculk2bPegQLds4SoJsk7zt7c7bPl8sWz5giOxXonMP
IUS0m8Qbeyh2yrpykOG00PVV8K1djhCh1l9SJuuswEWcPM/LUcMKwv7jGGJvMqcm+gYUhPMIiEfo
JvUo7yC+efl6nERzl9jheJllTZAiHgd4k7mm3ZcFQUwr2efhTa+ZZK+9nYVCThm0Hkphnc0oSUkM
S2aDfXhgqj+TM7LPnKDZQBGIno2J6G1fuLm7a5Z+xooiPnuYDJC1nd1xbiHIbR8PWbjDue0ebWq0
nU6guFjPee48kNcOExK4fyZX08T6RtVidpybESqi8LRK7+tk6MgmJ7eWnCqynsLLq7EfBKk6dkGa
bBgxwmWlKsakrUbvVIN6fuuYFLhAK/cGyiV4cuCe3bWXudqHU1TuQTI2XyItcFvfi/Os9K3ZqR7o
g7ZHmMucj8yRm+NlAB20qshuDSbcOhyzObmNnanEVIys5FPWwS9wOqt1aSqUzLaieRoXRBrWLDTA
QQsecUg2GKzqW9RALPhjzEEEmRDSjWFEHajHTXtsk1xEKycawzu3rb6BPZ66vd7OKl5rEEy+wc/L
rBXGHtq0sTW3rwW9UBxcKBKeoEcm+OAKtZm9KVm4xE7/Uhmee+cMNVseu+zW00QtV3jOxNYoPRoq
Iyk6t3PbhMmT0sGZ9PcQ4mIs4MZM4buTRh9fh0lGd6gOJyP7yrdrDpYPHDrm3o5Wwej/rBOyVwLH
cWQe3IQNqrTcKJkiWm3P7HhwULoZ5ofQ5RqwANZkxTxYzRhuhoJZmd8aRl/sg8JYUBWcP6j0Hb/3
THnkYJ5u4dzlvN7kgEwlcq8wHVayYAsiR7jcNHqV+6rFq5FEuOE02ZpABDyss6HI11lqnMzWYxCv
Y0QZS+vKcGqfDbp9nisr8Ce9pmLRi2lPs4X73sGjRDFpTcG6cGueQKtQ+o1Gj8dZN00nEJUFSGGS
uT1i38o3MS0tiNPecO7gma4HZLY7dLddi0hzVif8D90R4Ul+nYzCKlZx6dg7bEpInj18cBEvZlom
37AtfzA0pKyZm35169JaJw4Y3DJOmketM7ObbBil3xTswPFoGw8wXlm1XGQRK4+z/Ep3KKHRUETQ
QULXp8hB49Cld2hhnjyrzvwQOu9KK8U+acOrgxwMWIyR+AEUBj+J9d5ejWAQ9vXsoOBKneVul8Mj
cIGIZszkHSRxYhsMGEjuzMS8OsB61yxP6WayavuAZDMHKu0hIwitprvYXqpv1JggJmKc/1FklvVJ
YtdaE8iZ0QiLoqPsWvkopd2dqsHJRhaphjWF/heVTGwH2qsOKhAefhrOt9gfuHNANO/mnrUxRVWw
L/Ev4pTzsK4bmjduwgbDTGDOpAkWeu7DkiatJU7VTd6BJJJ1vhxtzBfdQXeErq3fjphFENCodoM4
E26N4Kbcw2NMN8FMuwblVcbdNkXCi+pqnvcak6zAPcf/CQ6K4YcfQR07x3QHbpPGZbqv22AxinTe
5ZBMNrpbEatlyQ4nn5t/ohfk3kVtSDUR8vV/ShCqm3aHbi0di1ujJ+VwykL9ERFy9q2ZrPZZGqH1
INVY3Ct8rpuJ3s82Q+176efWPdCsaXA+phoabNfMWHSjuHuILYGgNmrEi2h4pHHoDGfq0+LiGlWD
b9w2bpvGxtDWgvlo8mF6CI3ccZFDGzHcYq89617Qnxub+a8e2Qn21yZFYuKyZGb4YD1wojHwKkS9
nXQhWLiS2lmES2CZaa6CNpqPelZF2zxNcua8WfAhQq4UrSCnNp+n2IzBG2l9fDZxDe/hjij8WMb4
JScI159FNT+KXlAMBImswRnEuGylaj6gWTTPMwfOMwUBg7nM0XGB2Sq62k5nPCC3N8GZJdUakAb9
L4AZ0cdKVQ3AGGe8i5oSQAkLk9qzo48vEZjYRxFZsll1+BNoQgnkLqY1Aw/r2iNUxfu2gzQBVl0Y
bftJV87S+Z2cwUj1TxMkumKP/LeOP+LeWghLbel07ESpjixtLiOETgVSx01noB+eRD+CzNLH+avb
9s4mSKfCB9/BEhxhDukx7AzBKoymbjfo+eOA13kHOZxIDbQ1B77KDHNckd0LRok0k+WxC7VqrQBB
/stn/FtTpMXg8tMp0kPZtdF/rV8Abf5wTv79B/84Jzu/WExrHNv1sOD8Zs75Y3iuM1fnIExkIFOc
H8/K9i+eRe+CSEoc+UIyv//jqGz+YjHyQI5BVKLzZuX/B359Bvvvj8r8CqiSBrk/nqnbxrtBkqc3
RRsESjtZPHT37rJgz8vSnS+LOFaVZq3jFL6KtyV+WeyNZdl3DZfBaMpWMC2bgmjM3DdUS0vvbc8I
kqTwi2UjkcuWkrK3hJXYWynZscGy7VjsPwP70LBsSDzVrq8tm5Txtl0tG5e3bGHN226m4F8/tMsW
RzWJC06E+Y019M1jITx0QrK11ggUs686+yT4vQ8J+6aoWkUzpLufPFxEybK5qsFmn2XZzq/s0t2x
RPx14vTSt3SO2Jz7ZZtOsoK9aXDooYe8nsmynVvLxt4uWzz2vxmWNbfzpnY0zgDDchzo304G8u2U
MC0Hhnk5OujLIaKylX3Wa3efZea1Wg4aIHyMS87ZA2pUvk6W4wgaaHOTLkcUpTBDtMuxhQcGU8Zy
lFHLoSYelB9Cmmanh17JSC3dSluTR7Ryjh8sB6OObu92NGlp7ce3k5O9HKLoGz4ouwCsM0VPnNHM
D0NuO4fRkv1zsRzDouVApk+iDG6qemJ3whHKrNxXWmTop76AC/7AMTJNO3wR8PNfgbxj51yVWafN
2w6KNGjqomxAWwJm4iRBf69dtUwir0oU7o0XevrSSFE0PuupV8MuN5t6j6Rj3DFiAvUU44+7HfPl
4CNbvSWERcujduXOjehXJPrZZ9zeup8YSBo2WjprtDooViA04IC/YYAmKm2tgYII511Z1XNdX8ok
i+ltcIBysdGt+EWNBL7cjwVRxgATWqd+Ls3AvtYzij8SgZsy1vAUww5GdAf8P813BfsyKRkoEPp+
2HpBpHfzzpqrur16aCkm58Ogd43+oPWT44YbzhsZ/REzpF1ublF7ucz3V6lT2vp4GeJiqtRWNRSL
vpHpxsfSrcb7YVSoAqakUObil0lKTDzhuI4ZSQe+1jWNt8Hvrj1FqR2na3OWgLtaJx8vqYHOBnWi
+mrPoZrXpTKDK0MurfJZSRR24LSKngJUFfmNhi6faIRq0nHjD06PM1kOgY/7u8S+1BZQxhMj2sOX
1jbxTPasT9dreqiDCC+f0GpcejHzzZWtHPFZRRbIozAPb1U0qVvyC9wN4T+V70RGMez4A/TLrDc2
eA7F4RkS+j6eiuoO4CnHzVHBoJLKgHBlIdHEMewZNf2vBISq67CnVbRlVwgwZLoKW2Q4hgYxBwtt
IfnKZ7B8iS3aaWVgeNpEetNeEWkUd8ol60AqC6N+T5RM0oePQVaNpyqrYLgqEFLP/zaM/lbDyKHZ
9rOG0emlaF5+FFX89iN/bIXWL+yCnN11thHLMxeB2H+2QsRjGFsXRI2LFnDJjPujbcSO9fveJxBR
oK4wkJkKeDY0C/+RjMxalJXfKy894QkMZoLdGV6O4yx743dtIkVEaJaEo3PKzco1fDZdA66swYhB
+V0DnYM9hB4txjvA/yyRZTFRk9a2rjF2nVuOaQ8Z5iMtR8vgoCPdaBA4rGDvBhzx/E70aHOlymYi
XSJOBnKb1wz+hpsWsDd05MmUlMtgClHas8FkuXPuLdW8puFwD8hLMnkxNelbkSO3GWYoJvgKq7w5
Tw+aO8/GeW7BUPoKrw19WQqEZN7RLl1iukYjI7+o0elQyxpW7D5TbqfucKSmD7UKvOcmmwWWJapQ
g1Nnn1Qn0nsiYq4m75NGFHfJJSZn3oxeZsY7hsokvoupyDcwA93bVBXOs5JyQK5aDp8Ri1OC2S0E
h25CF464GnAySSoUu4JESCxaGpy3Oc8OyNiiz1B81CezEWYJOTf2XkvPfc3G6cbVa8LP+hQGNP8I
Ln3nCHJ6Yn0PvsjYtInw/FHAgIFt5an7LiFzw9eniYjiAVTkiq4UHnd6SdQIVkBe8WDY/b7QQJt0
TEqesP3TcK+nYYfkZbr3GnM6snIrEO0xnRy65Vq8j7Ik/srzYN+jeetx0pWmdotxBjWI7dQ4bUbj
TPeweIxmSU8KdMsdNaf0ezTgNIjYzIE39OZHrcwaaHPKFLelFXZrr6J/lKNrPPSxMZ8yNN0QaTqr
2xhm0ZEutfggcAxvxSDmPdiXES9IoObP2pRXWzfOtB3i7/lgReb8quemPEQ4Uh5mfQpuAHaV5xKq
fs4eRUD22M1Ob2Bg6a3WdOjF/P6/DMqtPrpo9qJvB4DALAOOYO9ZRX1MqiYciiOxHGAh1pIMxcTb
In+5Ih5H1Y43BujmDCCEOevrvyvq31tREYn9dEWlUule0+mHNjwVAz/0h1ANg7/0DPx7S9fcpE74
fUV1vV8gZC3LLOIwFLffNeKF94th4TMAGiAcLCYLyP1/V1gLWRvKMqqff1xdGO9igoGB6UwCSBZf
dLqY698tsMIRUe0SaHrsDVoAPnADeT+Q2cAzXrS7WNEA7ZG2asN4qBTuNWQBrgexsm/3KJD6ncCq
sdMxMOm/FbWv43+Hv/K+Lalzxfchq7bJZ/x+7edP45awEwFNgC6um4sq/7u1f4T3Y6dE7h4kRPPy
1qMzdevOEARXLJJgfowF+POG/olrkrtCgTyl6vFXvSGCUJ8a9w1IfchB1RtGaF6IQkgigAtZvJjP
OWGEMIeyhT9Ed0ojEuUNS5TjgIFRZDmt5u5hiM5r6zeEkfEb0Kh8oxtFC+io/A165NmZQgGzsJBo
TYh8paUgkuCtG1AVp2Qz1t4jq/uCUvIGV9wRe9F98EoicrCr56CiMqyuq25I1Jd8ynUgnQQb0cnE
fUPqaklv2sXnY6CANaPsiE81IyWPBK3liC2wuagGWmA4MO0jlDIItV0dz/VRhYmx61A+v8Z6VN96
ZMaunaQ54e04Vng4H2URE/rmjdNONl2LYYy4p1HrtXUsZ1bcDJXgjSK0l7imaKuRLUdTrzPKq2Z5
z7pImpUW49hdz2kWfTKx3ciV3tnDRQtL7Z5xMVolGU1IuuN+PIdyfiBnMbutpw6WFen1OJYG2Chb
N9WsLyDcEsJSomY1UqITuUkypXPV3bS69vgtCRpx8zu7nykGaeMa6YU+X0MhGTJxHQ0tvp1ntaHU
M7fKyyh5dX1cFRHDytGp7B2ekGJbyZaAZaN2Or+hp7+ZGUjvRxFUJCZ62krMOo5VvSJeZW4HSuXQ
ueeuqxMm93qLplo/hobwjpT87pHSKyP5t9CzT1VrNI+lpKJVgwHGMu005g9NPKMVNMez6HX5NZSR
s2VArja54tPXJglAJEDWGzMuWwgKUW9tyZVDqVBRF7ykPPYg6urR56DNFIpV/6pL3Be4P/qTPTQQ
uazY21kqyjb4YwtMZBjK56IV16jNyXTWZ4hpNTC1dQabONgO9Owmf0ZA8snml/iYudlLXa/b2N5g
vJhhEuFlnKZfTTTqF4Veae2OY71HOtUTw0AN+8xOPKMHlBEUv95J6nU5iAlKX4scascODNdV2k0D
gEnl0qQ8JqYExK03UY5k4Yx6kWAse2xQhVpa1hIVVhsnj1QmmzJEzw49Rq1mlRtZdA5pGhPWCxNB
WBi9fatfhkM99AIo74S3uoH1ysx+wB6XDTXeoao4L5lW3L5ZpRfbToKtKCnRTDde3q7IpfYIOW/0
O5rQAgN6SzSCJPrF3sm0dA4p03ovGuYvsp8JmRoa6+DBZ18xIWLoVhkY2lkJh2cYtW69qlzw3as8
nAvgVDHQHp9deZjQqtXyc0GSbbe2EYDh/MLb2d+IHP3ZaND+XEE4kAzr+zbKz1PJtGPlTX1/KEOq
UDQiGcO/hFkQstTSIfwoDs3bJrOGe6eG44vvjWAAJoZNdmvxYuwG041g8QEA1mhUGwgUKa6dG4fl
4JRHuMzQKmb5EwchBSpVtISaApS+BGpQZw0Oc7OWQunEVyblo+QIla2NLrbWesm/d3hG8d0aU3Ts
Z7u+DGYU3cXmkH6ocqN4dG3sziHhSrgZBtrYVcniazdp+pqEoK8YbsXo8JhWOXdNPGXaJ3TJMyJE
pbyrKQY33kgdxzxmy9qpt5aee7/WM8GWU24Mzxjbkd9NRn+Ff6/2zBLWs+ZgHQm7MtrrZoJgrqXQ
PUUeKRdy6OsHW5RzsgoMJ7qnl2Z+LPs8vsppzI19UzfhHdamCkU0yUuZb8qo+VzSBgIehejLJr0E
qG5ActNLpBYzim2M/aXFLY4Z1BjsCJnMwptMaU3famOrQWrsEeytoBP031jfvasHT3OrJA5qR/O4
BC0VSHqszdtkEqQapea4obmFyhJe4iGRafAJ0ZjBP3joWOd5yVPg5STZUeWvuiU6weP8yHzHVvJs
hLZHM30yyUDSGwP7/zjQYO4ZBJxa13Hevra95kannGqCOZjgQ/aG3DSR85oIfVgPrlX5qRrFU4yU
9JBQLNx5YMm4av5qqsbjQbRTcQvu8AzSiyXHzs7h5AavaJEOnkS25NgaAHQj19auDpemqqzkZrLB
7lgUDvzAPJq3BS86er/YHW7Qm+s+mBlzTZwkGmg6V8QT6NpnTBjqvgbYcLJs2oY+wXXFM93X/rUX
WXOCPiTXNQK53XIu+ZJpafnKU2oLH6lOzNKRwKjbTFEQnbG2IGJhO61PwlVjs7JFJIkVaNDKk2qt
IeUe8toT26km92GNpk9/cpK2LTbKUekXdOEhMzAPTySTL8hpYC00XERt1ubwPyI5UEu7aFerNO41
H5Np/Qy8KH2iKObrwhVvJf2tRhTtddKdh3QM7F2S5FjmhYWrCMp8JC5NPDj4LDl43QYpobgcscrP
Uxm025bcrXXZ6nxfkBRI+yMWs/gs0KnyO+P+q2lgnmHybC2baJ1fXNUY54bljLeomYhso+VL9y3W
TSSkLkbclZRm+oLi47nRDBIaJgOzFLkl1TEBKUpbc3A1Zs+orCMfGjmwdw0L0RXiTntTLmJ8gufj
h/FNob+IzSCVL8J9mlzX0BvYrPFHXoC3ROux5BU7x0hM7DVM1mZJtoFLB8DFwhu6hFMEi1kAabD6
4noKB0E9a95RWg0IDmQhoImQP3uMxRbnQb2YENw3P4K3WBMA0OJSqOIMffeozZICP0n6szJmBFzD
m7+hfvM6cDypP5pvDgh8YbghEGYhN37zSOg8A8HGW6wTfYLhC5VsXKg9uBtrXI9DEOF9Ri2KvjgT
7sO4WDHKN1eGtRg0XBxgQPW9hUtQOllyqaMpHX2W9vwmwfX0VMPavxpikJ9V4CbwMEjxXaWgZl4t
I1iUbVIVO9XUKEa0MIc/GhkzW4aCdriL88q4M1Gx5ke3AmgSdhI2UaFbMTFioX6o3CTT6czDe4S6
QcbD+BsH0vmNCvlvWfe3yjrPdOlf/f/+o3PZEc/zUvwwNmL8svzUH3Wd+wsNLljKiKWst9LuP5Wd
x9Ro8cpiPXIMYaIP+k+vTIhfqGRM2GouAizPXGxBv1d2Jr/Qo3JElIVYlqPRP+qdiXeVnWHwgiOv
QgJGpSjR4/xYPsVTPXTEJdQHmwfXXSeJZlz1SM0XF27ntlSJC4WikvqXRpPBoyTalvCNIjhqdYzz
h/0f7ZU0ziVE3B2ZB/2yp5CU7XJef3SrnNNDVGGwKGGr+gYWyVuj0Lpfk9o04IWG2ZNlMqCvcjcG
MEGniMhtKAakyfTrWjEnMUK9HnZtrs171iHnAY7o+Beu5XfNQ+6AZS1OV27D4hRb6uvvC8iEwxqF
alUdOGqOdyidvB1nFmYAbbt8Lv7u7x6R/6tk/bFgfbse7Up8uDRJSU9+V7CaGgKnME2rw6DVYjWG
2ZdFu+HHAffg51daRn7ftUWXK0lhImACikdrQbz7ZDPD75ndPUMkR+1Hgx5R9AQ3BZ5c/ACVw9pN
2CavP7/oO6f520Wx3NEv4GHCKLz8++/q8UQ3myHn9HnoHNbDlbZYiBrEfbhxRxsw2z+/mk2HA6ee
i7X9PaU89FyGMnkCgkkf7PRS1CSkY0JH79Rl3uPPr2UsXY539xNYCBeRArseRsMfP9oIzSaCHBgf
VDRmCIUiavm1Unm5dmsDERvYwNuOcv48AFLd45MjiZ14rOYff2bsgi4oO52OkGRR+fHPwC0oJyId
k4PqiDNds9E3BD0FwaPnYAT5i4v9+RmymSmzVQOVR+n5vvNTUyiLtnYSpPXzfF+6dbNuNd5gBOJp
BN4mRvQjC9Jx/uK6f36MIKE6BqMjx6Elpr9bl9IwIc/UIRKzGFTPoZxvcxDdQDB1DDjq51/su2tZ
5IChCVv6aHy9hr7oWb9/ZK1YG5hFefEhpp5fk5LC4KrS6+kUksHz4efXWn7Xd8/Q27VsMItoCaSO
vf7dl5fkLTUKZ7fDPM2DAeNV5scsFr2x/vl13rfFls9kM1zxHBYZHlfzx8/UOVlTO+UYQ+Ai5Y/T
DPUE47oCDU8v7IcojnPm5UxKIaXQQCKuKQ+jy8//hnfPzvJZUR6y0C1BAI7+/tmhOANwTwrVIeib
BQ1M6tYqnLXwEogpP5ahSznriOkv1vO3W/juFpvAjoGI4O3FJvTu6+xDh9NdIOGjYDf7WAPaOTrC
mm4qxgy7WlRkWbVaOWLWmcZQ+sHQTf1hcIrxK8JcVb9WjKWPJKsF+3AZCQUYV47BnGj3P787/9ff
afPFMPLgdICT+F1TNbVFMMxS0/a6kM6Xaeqs2u9VRpmFM3dwmHdQgjFX1iQG03JIL5CUIKwI4mMO
XVpaJ3wUwWGMXXHjaU4jt8AZywTbgyf73c//1j8/ta7O3WRkh2Ha+dOATfeIR2myIYZMp5PVk+L2
SKldmnbz8+v8+U3EbM1XRhWC9Vu+3xtjzeSmwFU+lEM533vxkhBcAIc+MYKxH35+rffLOY+nq+Pk
NtkdbXrlSzP++9d+chu7scaE5Zwop3XoBv0aaRt5yLwqKA2r0K9GSJZgF+SzlhfhjpKm/Ysba+j2
8ib++LgiDtKl7tkcCvhz3u0qWV1pJm9GsJfdUE8HmZkspq03iuoQdtV8zxRP/2JHATQiYFlLCnGU
kFEc479bEQZjn0hFCo5e1013CCrMbtWopCL9FCotzMM0ny+kTiBdBzh0nTMRfOvHLntyp2y+oFwn
VchTtbPoEFMEr6596mudBRftoHm1u9R5cKJK37eGa5wjnDBkSlaxBlxymO+nMBDdKqPhdJtjlXzJ
AsIqoU4EF2auFMkexOxv5Kbb1bHIFWrMAm37fsZe2NAqjTqYerJezgglljvA+ab1EmFye/0f9s5k
S1Ik27L/UuMiFwggwKAm2rfWm7mZT1hm3tB3gtB+/dtoxKvKyFxZuXL+Zu4RbqqmKIjIvfecfcqu
sF8HpO3NagxvufX4E3/nvXaGTQEuNAaElMbXyObJdlyWFkv1yVcXs3gD0HB/01n2BfhMjo2UYyaE
iyEJog5UnHT2g2NyGCJHq/3pezCVyrTxPvxmUP4TOifuN57+KNtlVcDb40U1MBq3rJ24k7yPGZwS
GI8gunrLz7YUutdocqHoNcnQIlpmuvcSVPZ0ZZ/J35pmGu5vlzeUg96KMjYfa7uJM0hzXh4fQ+j3
9kngLr1mGJKgF85xSqf5tlphcz3Ds2eF8q3R+F5WGXdkZY4WdPLcmg9dUnPtJlhp7VqZZvwCtM/5
1hHXZKBfMcuHxY+2KFR5nYFs2yuuN4LCGi/5UiYJD6tQqSmCNxTkCDlcNoU0su1Xkg+UWBmCa1vY
IvlCJiJ2ForlT9pMZJzx0BC5HibF/OgONLrWOiPj0+yb8T6ZGEpuPMdKvudSszTBX8babGKRtZf7
sFhoAX6Hgnk9xb5ONvNocYCximrekbLGveQVer5GwwRDOqT0QifT9vNj4RoMjhb36KaLWwS2KR+A
LnA6zNgLucG2ZhvXn/EQmcxafO5eErNgl4T4Mw4dDNM76VbGi0SaxfcYOdM1MvL0lPn5NkCHBJzL
Ge/Jb2t2mGkt0AGAdBH5uOvJqNRjxHD+aJIncmZ4smRR5slGita8WnY5nzqgIgfUOuFLpL1t5dAf
bGSZXSfebY1ry7svZm+fJYTZN0jF8GSl9geqIggsToE1YsJxkBEWZhrjTNNRiLXFAH8XjNj1Mf7B
aeOqircg6SHFlNMptYJdHCPtx5xRgfi0mbYYXY2wYQhWYJvTU575ag1HL8d8uICplzRQ7Tof8ALs
K6D4e1gu/oqJ+LjpJ99Zs+EQWtckrzKUODTbWpxzIs9NMurXtUYOBG8ejstsLX4HUzL/RvhDKspT
G09f+Oc+685otykZmBvIrkwZ6DkdDdN/b2jmE8pl1/l6Gn12ta4W3wvbOc3gOgBPJHexTIYNBMSX
vg/PVelF7xpVxDZ2pvEU5wULsLOckQox3cnEtq+kOzSPVpK3J6MH1TnP8pJ5zeQT21zgXA8ApDYi
an/hcqgPk1XhdSbKPcRoHtnpyaqcylqFRuRdOjfnF6py0O30e8X86s6OvRuHHB6o7mEv41do7jko
OfFmkMvgzDPzV4Un8pWW5fA8VS7nh6pdEDTkp03XDP704lj0dmgj/Z9pgb1tzCX8ySYoeFNO0VcV
mU++OwxP3jBNW3vuuu2y/6DMr2rQykndFA8tcB2Y5zA+j6SVcBQQGe5tNXEWyXyGVVkp27UEGc1S
VA60JEN2BC8KvEOdUvqgQsg2Bce8XTCb9LrIyavXqhbFfWvqNy+f4R0zaLtzmhlyQZTDL9hoiZ9w
x0wTT0DdZrsyzdwHE3/pTnpd9E2n0XC2u3Gjk3A4pUOHtk8Awv1uky0UrtwSZy9EEWUcy0DFJwTp
2NvFgEV37gtuzJSzAyVCbjzmk/K2xaQg9aGNNwuMIyTo+r+BQKGZlKUlXkThet/GYQ7mvekmBny9
AX9N1XEeg1B/qOc5uBuNRkKbYFJlV1W9NnTjHaigg0MwWkKvaqtTv2rh+9t6SKdTo4FLkdd4DeA3
oVcNrAt95JIjTEmeiZcHj3nYhLRX7dCm+E9jhzaFsl4MovrWls6DE19q8Dy6WLPYhDEIwSd3fozI
4x49bdA1aEqCh5HubXzJLYD1o15NYeTuB0ggO4kmHNlk4rxmU1s9RLq1V0VopccwbcSVK5hsbFyq
TR9a+951ubGD8ippH6zDIhAPUZO7B7r79iWIyMpTNfD90G2sTeEP1T43SX7N59b/7BZHLQtNs+5b
hnxrHwUkBF9Amvu4J6ZlVQ6Mhsgexc1qjvZdZ/rVvTmD+cSCV8lV3RopMc+ZUTmrJO3zfZ6V3odL
XuYLHy06YyzwK5iJTn6cjGD6pSnHL9jcOvRNBkROuw4YqTPPZk8nRVktnUn3jop9SYVEKRP2VnXK
rUnzdAGSGtIif6ilq+/9dhwPdtPGwToJ/EMxzuo4+BCmERr45wowwTXtkOw4UV98LQmAkJDroPnm
YHnbSZlmvwO3gIhTe4xkIX7QSwL//ua19feCl96qpmJ8ELgzDNKWdNhP5LzpwCLQknpQL7mTvkWW
Z0Nu6sZBTXwGokvMaMU03u2SbVaIH4MRwMSGjoh4MrAJCo6i6cr4rvryrLKHi54y7QjYAwnimfeT
i5KYwZt+sMy+/UpVxprd5OwaLAIqi/S6d4DAuq/a7Eqv/YEJ04cY7JRj/Ds2pgbKa5uT0eLokjJJ
G78b8GTXEdzXXTK43Suoj/7LUYn/EXUBxvCyJAoA5sjs0/h2pyL3ijUdkfJgSGc6MW8Fw1PI/tuk
MYCYWQGb3O9za5U2y+RyyIjZkbgBUcJ6G503dDVEEy7BR6PNb6XHg1Om5tUZkhyn1cCewSiL/M68
68jjZnGKSdVOiZe3wsVLp4q622hHVCxnE6xP304FiHsSPo9uQNQKQjhOSVlIV54o89l4QZNq7gKU
+duaTWFvm7U+1XPS/aipjZbpSE4eQMFVUH7yPRTLrUxHybzGXi3IGmD6fZCmHb5NrrA/DVEbvwXS
j0voT9GLW5KrY5FTux+dMXglnrxfic5V38PaSThOmsij2+SVgzEBjaE08SI1T9ImqHQxvc8sr2Ee
clMVb6ZbmisTALbXj0DZvBKZtOfvkGjByCwxpKBvL1YjhxNiIshXtUqFkYgaG58IUb3BmHxluYjL
tUGdDOpHV2yV0QGpmkB7PfyCiRHsqeWddcPQYJfhvV3DIDuJtiBmI+mtVeEuqb3A9fECGSSzcjub
6WidJ7cAi2ph0+SF46rz92Ii9wsQXL53dDI+NxK2u4AUdyXI9jfCXnuFWhmScd+LU0Jjd9vSzTol
asoPgUl7QIw9lsVadfs61uZXpnFtUeOz63AQOjkdsb1tkDS7YtCYAvVIjI817jM41isi3Mc1RbVE
xjfeD8iSAIaM8uAq8MZm0fuUJjWgUVJOBUfBh9FqmdHmKao43f7Syqi2tVHNe0smTMGb4LuajGKn
plqedU3vYGbwkQ4tWCvjM5HOrgrjiXNKcFcW7akwmo+hmO+7LDzh13mtVXhlyaVhhMvoLNX8m5C0
NysInjxR7mtO0+CGCNEwE1SEkBVWnibhxDXb9awWlZ9hua/VkpxhVuJrDCwOVkSAb/xYkKOp9AYT
xi7tahQI3oDhTP4oeiDeoqCrvXINKoJo6Lpvsz3/GAG0yrRDdOLlybDGyRB9MxHpAYRVfoYtgdnX
NE1YBxN7b83bvkneRxLXDthWLm7zavp9hzCoCbZxmzwj7Y4PHuSGtWr67t0Qyt+OEGgPPTXMpesU
ln+SBnjMSa5y7cR7l61TMlBqJPT7eFDHpJG0R4d0KScIBx33FQ67LYb8zMGrRSAvxBZD7eJifMK/
EvzE8gmQw6hzGjrk97a+uRe9GOwz02/SMlYNgoOHXKjl9USTkR5O03mgcYFW7BjhlQsYv2eMf+lq
OrCZTYBnOzjT+GEzzkMHz+48UqLxCxKkZVQp5JqApqmE03chAYt81U6EH36Uhb/bUPIA8q6MGFw0
EIqjCIXURvgVZVHEbd9tKpYX+kzLTGOquvCD+FeD2MqGGqMS7jlN5vGuYY9785twuhpkEKxFAsNW
T40071LDJdFYBxNlR+exLA1taq+JUaE6IdCl/5XOYrhP5QT/wMrmnRWp7BRnQ/gRFQZN7ohcoSer
dfVWwpGo6XchjCMtQbpXHfdLyRtoAoZjt26hsfUcHXJDmvvastWRsz0vDRHd2MYVBTrjWSR2nuVR
XzEh/i7zQmwSxfFv5cT1g6vmdYat9giTJkViUyHCz1o20tYOT3bs0hRAHXwFi0+PYJnU3N6vrx1j
O6EcOYbSZmZDTsHe9Jzi/fZPCNcQT6ak7K+8NNh7rjsfAFDUn20BUW49KkGXwLeH+2Hm2GNQbDLr
mUv5HGRcTATDLtEwutndGsWktzBGGSuysDL6xnmR1HBhkzjYGwG/YhEP2QlGVrmXhdt+qxLNB0jw
XyB1GmdUed344Ca59V50Jt96mZn8zsOojsotx4ds5Lw7w2o+zFlHCHc9TZowFT6XAxDvpXYp+5o+
rklKn9Jmz1GN2r7rck9t+iwcMqjldEVoXrIYQHFmvo4WHOuLS/ZdaBYF9785GxdCzepPmn/J3sxS
Oor+fA6UajE+54GmJYP2HGgG0X07De/IueQNQe4ugpBzlc5MyGaX5lU4Z6fbfWck5bzrU74Bewb7
BRxufox1i/u1h2/O7xdj/jcYHtMUocx6zLvlmuQdUzbsFo98VyO0yp7LRpNyvYRSXEVplftqacW1
XTlfPcBX9zjHfcIAyZOUDneAdkxeO+iXF8xT+RyJwNgGce8TV4G+R3u1vxlLz3wvTH4EBYI6euXy
fyvN1bLkyA1r2d507XkhoupV4EKCN8z3mHgPaMWa4KGk5b6PDY7XFjB+nsil4Ic1Hv6eLYemUsrd
ZM+8KLS06pNWYgkdhLDLVy3QYQfWEJ76OKw+MeiMwLtiHh2sS3yZdsdsctDhKayt6jPzWkRhzWjY
q6ntcxPVQB5aTxQHfMISiejCJMdhtfbRLuyDMhEX6hb1TZNBnqwKuOenruIy9W0lSKrXxBAuD6xo
s/hnMRf1J8Ag3nrs2v4EFT08km7LDdn5Rvs5Q8SJTDpyWKOQISoY9Sy+X53b9uvYIkmj1vWPktRu
GAMhfIRehSdT8+1oHfKwjzyBYTcFdCzKYK9Vr7cRWeFXmxb4tS768EMNaFnXs5ytcx4JIl9tGZ7c
3OY311Q+7qZkOdybtkvzg7Gov3GXu2DA8nBxa5eWAm4Nkkx8xH2rIei4S7zZ/IrMtMYW7RswyeKa
Z7pSpDpWVKcoAFkfA4crFcHaeSH/O/ztkT8Oa0ov96AyCTjw3Do8ITIrQs4B03wwvM7fwMCm7PNl
3P/yJXUyGH5rfMd/NX4fe58pVMuBXNFKrSMsPiXyEwGg6GK1fXkXD7p7SYi6+1n3Tvg7qUbUwy7c
MWKX2JkcTHK7yfXA4QcY54590IQfqXTdctUqzPkbr6LBvcnrpJr+aD//D1n635ClSVaWtPz/tdDh
DbJQUiZ/0Tn8+UN/6hw8928CdiisFtfxaWIvYob/VrDbf4OY6jCSYbtYNOR0uP/0BKFgd1Dq/gsF
O69m06JnrCsErp7/xCPkLeF9f2mz+7w9TGtekt9iOWn8tdvv95LQoimyDr4/lZA1+sqnbRrwvJVT
c0kGG4Fp+H0qfXdJmIziVxNk4tox7YoYpKi7o0xmDVU9vTIP2OZWeaROxlNUnxUoyBcsRWW4YmZ8
ZEd4oek0LjGOzadp15lKNvjBo1c4ZuWb0DjW62IgbagXhvrphmV1ruIouND1cj9xAOVwwkTrftq1
XJJfpRO8aVkZv7LRG18zuyrGX8tIyUtPCdzDO0gkW1W0az8a07OJ/Nrfyz4sGZc60bK+GZ1z12lh
WRsR0wXlwENaMfmb/RYR0WK/V4ArCwA0G9QR452lxhzKRWd8STRu/bnVvc9lQbp7sEB3XlIaLESl
SWy8uLuqbegPg7uDXQA0tkUwV8zlORoSilF/JisFkMW7Sluyl63Q2RgoZNbg8IY3KtPpiQBicnMB
SiRYPov6IaRr5e3RnjlHc+yND7xUyaajjn/FJggvi8MBzLG5b7y3uk2QR3tyNCDSqpm8jTENzWYX
BlGerL0Zv8x9k9hzszOYUr6oxnc+u9qJkRjnQ/3hRI5/kYFlvYyDvVzlzOJaxFVgvQSZSzrCJAbr
hXikiiy72uXltX3bbQiluWttG2Spp9u6pVIqc1Kp3Z4jhB8HJVou1ZTZbii76mwhjrPXtz/mFkSU
dVhLJVcNhv+CFnjBzxCakHmXmniDDxHAyFm7ugjfUjoIydrtJF2W3mH9z+NotjbR6AZvfpXZ3Rqz
d/BmdQYABeWjX1kgP9YLXgk+xo2IMXgEwpGEFthHO9buZz3mTUtN6NMYUmPLMQYTHJ8TistZRBxl
wX7PfCBMKrxOo5z0rLM5j08UEvwCA+G20daLsOSu2avqD5jB7Ah0I2D+uWA6U7TgHgmNvldJcRf2
OTkrrQ7N6KjrPplXUZXqn2kKdS7JZv7ujMvLxlWj6DalqW7WlcF5uF9JYzmtwAXn5Ue5fHh/1sSf
zgIX9FoNI/9lpiV2dGSBZBo6MBjYVtcfMuqMtWPUfIiQLu0DO7m83N6RRmY27npD2schJ9scq9SS
Z8EgInwbFA3bNdZ+ErSdQfTzXinL+cSN1vprQnqrszRV/dGQ8NKvGhe5OzGJrvMYpQQjZQxzqmNi
J6pdtMG2vW5EwutHNke7/VSQ3UrPUH5zdDoZb7ffErFoFx3yCe3zGjIOv6xbS+4yQ9jWXaByFNF5
1iKUbCWCB9oAfTM/6yGrsl2VL1+pMJfr46eT2d7pKajOFEvVeVIVfw+mhPRo0MutZKoGaimrDG6I
oCBQwhtyVigPl9zBKUxr2iVNnf+e0W1LwmiM5Z6yBGr8yDX8Yl91EIPPnlWM3QJ3HNejl+lhowMx
H9pZDk/s3+NDn071h82dZtMz6yyf+7Sk3c24u75ov1sToAb70RVG069agRG6Y45KApxqvTvKmPCc
BlPwxpdJaIltcxBL4wmrcK7a+kM7XRsSUSjG5567GEC9X+xm2xJrs4/cxy7R7Y8UHB8B0Gw6b3mQ
j8++NKAcC8WNLZCM8mG4ABfUHwafrsgqezUTrdeu9aByENNBCTyQS9bPhzFwvcOAMPZHAxrf3lo0
qe2tEw6MvDgdOscI9N7RLpfrO41x+KYYLV9kR5Qzb1hQEHEW3gLUFJjItT1gcAjpnBTKqaEHUdhX
uR9j1GTHeISCVD6B6V6O/VlOH87LYoHTZ/Z2BiPgX45X2KdQ6eSQ9r71Myeu6c2PGEPv8JumF8a1
yS+btJGXznWnY13g5kScHq5xv7+q1FBvsXAYcTaZrrDn+Ml+skiGoduUX6yRthb5PuXO9IuJXqY5
/wJ7k/EEYAs8U45jPeiRyxLJBHDsY4Lae9ZDSGcZg5p17GaVXQsXkjeDDJpcRAUKiXZt9i5u1EBT
AHboupCztzOyOlBAUzOdSqKcABwZTwjD0bibLsUux9QerXKesZo/MnyJj/Tj9gBUxt3c2z1zyow+
MUgCcui68IGhJKvJ5CH/MeruySrLdzvCgbbWQTtHe+g69qXOSlO8hrVdvQ1xrp7xYT3Ebt88kZwX
EYLdWk+hZXnPJRafVd4xBbtvULAdEtCcWzOKzfdIDCjOQ/9ljoT81sEH2FejWxFYPsCn5vnAi37o
1bg8+MNhrEFWd7V4aFtycGRRx+42N2MT6vDMyAtirfnYxhWGCkGbLU+VtaKXoNAMY+2otyCqSnOD
Rn2gITkW+dpyoPMyF+m64jA1ed6tDYvRaW831ZrkM/0Ctdj/SFCFMo9KbPO+S52OmoYhRE8pj8Da
Tr+PbO9nUrq6Oy3M70y1m2tNUijy8mGsJVTikDgEScZMz3TpeQoM5zyNqfWYWVL/7p1RfZ+CqGo+
R23m/WMiVRidtZrhUDISWNeNesfhEz7GsRXCryTlkqPgeOk1wUc5KIDek+rUtbZxr5SW21bY0bTC
V/crpyV4aeYErqc7icc0YfrjJzIEmRbLh6AOXMyuQwQ1uCT1Y4Votr7zcDlfzbAR5SbuTOPRQQnC
eLkbtlwuD0eEHE811dT3pNPO2q1qchVr80Sf4E2zJW6hbqIwSs0PS0Q0DtP2Ykyu8z4MEeY7j2yv
tRW2Fr2hOEZE4UCJgGh87Tx18LsBqbbHOCk2rY5Vs6pH5zLEKNF75JZrETsYhKJadDB7JuOOXrtg
tBtfisGvDiK3voWQoXATyQIfV+VQHulsI0diLa2adm4ramcbEwjOThFgHYycRq5KyRa+Q0iMK02I
2n70I0c+MFrQz5VyOjb6kiDANo0101j43Z7uryhX3FXdRa/SbGCR4GHYWDb8PEbFgOBIpHhO0gpG
aMrxY0erINmMIk/bhVdkrDotiZGnWwf5bVSkBdvm9GLiIj9PrW1+IxeQBUpG1ZUVqCcPBP/5RhfB
o63Nfl8z6+GvwqnPNiC0p9gt8p7Qu3bYUmET7hsPlXXq8LcQ5IpAXYUg4nTqX6osml7NlkwtvADw
prv4PQ2LcO26ls+BYuyj154Rz8prRygzTWvT7CjGw2hGRAji0trJTvI9aBAfkka3GRDW5XUYhKYs
dnkSCp0h3GE85CQdu2MeY4tpvCLf14Pjv9UBH7yvR/UcppW3a8cmTLdsh4S7pgzjkF/R4I8M7BNl
8RSHErGYYii4ofhvz5UzOYxFYDmd0QwQOCrEaO/4mZEZ40iQlcd68zNtOvmbEIRhm2QENh7iQOc/
MNM0hwCTwTZfjlYoo7FO9hO4cQf9wzovUrlNjKbe0qansO787jrUFjDsKddrgCs9I2hPnKFu9Xdz
69f2K/tbdtVlbmN2LBiuPKSayV+budVTV4yRfMoBAc5EowBW7jHnwdYdnK/MEma0C2SJsxKzCkNC
aWX3sMOfiaocL2XWttvp5spMWz98bDkGXAVRx6y8kx0BeetLvJyLrTPE3xktRs85pJeM0y0mZLOb
Li4Y47uGUDWFsqgxNl3ldifMqPo8Ws209292Ule3L/FQnHCZnWt/HjdNIJr7oq2YiLFa7rEtqRMc
kHCvIv+Ng9pAOASdO085j+nN0+r2WZbt0rGI8hMIxcHaJcE8gwq4+WGrvMQbWxCW+IRJtP4aswLv
LEseqYg1SeKo6BbYsB3Ol4yWefFjouH+wGhzvjfiWSXbqE7c7gs+4wtTwjIDNo7FPxR7cLm2cQxH
uWfc5yEZyr+B+x3jc5kTi3ixS/NTD0HNxI6DHKY5QvEyfFh8z+mUbf0sjb0nvJWu+S0p+JMaVior
w4eqbpsdzc6VMnKCtIdvc8zgyLGVH3kPEWlGKAOmoy7YQYfD31XyD38ozf7eQr0oTv+iPzNt18dG
AD0DTTP4ir8Wxth2ugneEDBtpZzjYFOJukksXubJa38GENP/jeTN/SeRn+nYaO6EYy8KWHETxP34
fILv1/6f/2X9b6w/E4bulhQ5jFcXHXN0x1PlfmaGRg0kqu5HTOSwcxf1fmcflZJ2OK1bWMrFNXXT
nJWPB3srG/qU6M56664w5FyfsBQEb32sgy1saw6AzlyGHNsK2f7EMWMHFPSOnp+FNEIFuzBTh6Tr
OGbWqftZuf2gnwEUuu1uRvsxtOsSfanzfaaeQMfjjxRsEYnqnPUjapGMFeMF6nT9MYDL/8ktU/72
5758toOIE71uWD3WxLHVH2bhjPiaqY2MZe00KbAA3j/ORtu1uwAWdLv3o0odJv6huneq2pJ7FdNz
3baWX33cauFCNta/Ecn+k6BziWdz6NRAcEEE+Y9S9owTcihbszowYqCic5OU2qCDaRQd//9313L3
/PXu4o2CZYpN78MW/3h3+YoKrsl5ozzO+Yprvyi2WE35fnj2nM82IZ+Y2nCkCJnZZT/+03dfdKsk
SPgOQgb0yH+9t2tjsjxSTquDSmvxIgd6pkmTTJwfc7XY8nlXqT2KAGNgOPFvZOUWUJ1/+Ox/qFkh
5Hh28E+fnWBSA6aXqg6tVfPq/RB1ztXLGvFSQl0sNo6FtpJjzFSd4UZyRjVV2VH4lZGXHyJntF5u
V+N/2pv/pr1J12NpR/7r9uY1aXFXqeTv8Rx//tB/27iCv9EL/JPuJ1jR/uxtBu7fvMWfhcie//h/
SUd/w7kAdkPAJBJkQfLm/4/LYS4K58XaYLLq0ob8D6h/0I3+eothWPCE5Zj0VX3bs91/FEwrQHtN
R4rGaQZQRoRTjvhd438NxbSqpdN/mFHhQbflUIBctLxDJ2UQXMDytS6DLt2SOWU+pzR6pq2CNn+P
LBOAmjSINwg8tSf63D7pskOAgB2s2bj+6NurKgwcFFPZ4JEd4sZnej3Vhfhgy1tVIr/UZIk/LKDX
PYezeB/CUt6TquNoBrRGuGlpHu7nJFbHDPT3lSorRMnX4ma2u0mrFUdosST1yG9Jx2aw9gqR0n0g
btyOO3LqDMGsu6zCp6pZSCOYN8Zjh1Ahm6tPL8v9K6EyoU2Py9db/gEE4qWoBHss7we6smQhywDv
JMMm80iStXMAG2v8GCrV/PYWqyUOW/8Iik/9ikb4pWCQa+shietur21bPTn0XE8pekAmUFmKFAaJ
y6/UrEDbuewMVIg2A+wpkndocKNzW8/Gj/Jm/bTqStwZc1MSZNIQ7T02T+kg5D6L/f41rrV+DgI9
kohkzOrLCVFDKiODG9C5DvI4ScMJc38w050uj7mZkRYmFop+DIyXZA6AUZ/NDbUvnOGbZBTGlS7z
L9QP+hAsgH5rQfXPC7Q/MYkdmiP3lCnNxrlg/euQ0zt5G+3OG/1WbOgxTHR4p06QyLtkAgS3eACu
UserLaEBcJ/yM+sr8sSqkHzQJWKgXdIGrMQ1DumSQMDpemmNO/G3TCcIYoeytuk5jhTFhXRTawOi
hVyD+JZxkHADHmk8UoLdMhC6Wx4CDv9wFy9GgDyi5bUeluQEoFdLaDAW99/JLVqhJniHAWDe4sRO
4/IhkaCKnWbyLpEi3NadJ5Swyi+utTbSi7ilOCCZJdGBMz3pDhSP0Vt4y3wIusj5orviIKqtXbkn
VZJ/VZvFYa5RY3MGJT6igul4Nxdu8BiF8C1wTW/rGCEfvJeNVO4duqb+R7nEUpiK7WW4ZVX0S2wF
NO3xPM9LlkW6xFoES8CFccu6oNIl9wLmifWzGcy2o/gcoJjDhAi3/ZRZHzrIw5Larukera5s0MeY
Yh3UsDkyJmOEXUx6emoHD9CzY2cDpQsR2odEELsT3PI6GFaT3dEtMR4gRwjLNGPnq5MNUDAQOcw3
PTUT/hGV/vfUM70rPBmyQcYlJgTMOr3b6ZYe4tySROolVMSn4ffpLkEjKnG+jCV6RNbKvlqdnH65
taLCaS2rKpkThOV7Gi3ZJblKNfXEEmmCvxoR2+QRdOIvkSeFsaSfaFpIF+jwelNr9Wi1KKNWMAr1
VplEp2DYdEi7Jk4FeBbHhh626ejUycaJQZXMAwEsHAC9E2fMhTK65LMohCe0NJfUFrUEuCDpo8YA
j/IkeuJdqlvSC0nUpL44njI/xBIFMy+hMD2HuGlNX5+sGPx8+TGa7OYuu2XJIPTXTwjTHEYfS9gM
zTlw780tg4ZZancMwXj6a98gpKa/5dU4S3RNYwak2LhLoI2zRNtUt5Sbdgm8oVtmnEJ0XgH8dkHh
FizhOEAbmu8Smt2vZonOmZzSuhJPTp6OHpZsHZv+e7gOyAe4j4n9yja+qAniMZhhI2EJUN2Z9XOU
EZ7gZ8HAvAq2cJFnzUaCG3YW7nC/EIiDhUXcL1TidOETV5bT7EeQxVHpdvt2oRgnGIlp5N7gxsbC
OQ5o2G0bE/bxbPdwVnsLInK1sJHNauGg5SbE5NG0Fo6/kyOMB6qkiAT7hgsMyPLkOag63v2JThIM
0z9ozBhZQDOHY2isBGyhe4u47R1OAvUki9x8kpYXPbAswh31s/nYR8MbPNjyqQl8/6mz2lBA2U+X
vr6kR2gQYLoqvXI40XjN3vxSQqBpBx4rP6nLReZcPGBmbXZthNROJ5kD6pRhWtXPYpu6KqJxxpa3
HospuetE0O0a32vSjd0WuPwDU793MiNMC80mFyaH3AlMQZDpo1oJjYBff6ZDCmymDJF7zTp8djgS
H1MI0C+MK3xiWIhV+GUvsLfyxn3TCwJuWmBwoJ/Awi2AuIgP/qNeoHHDpFyGOsC9xwUph3Ibutzc
YI+OrHzapfShVqOlcZJopOyZXth03YKpE3oGNAcmak1EwUOTd2TsNiDtwhvdDqde+ISb4liRS3RV
YxVV63KB4U0LFi9aAHnL9XxRCzQvSGd1YLnw9swSjPvsRtcTYnAf82COf4YgD2kWGYOxUs2I7Ms1
9XSaZm96FBlmbjr+wbG3uvZNhVXx0Fug/XieoPwxMiPt6cb+a28cwPmGBLzRAbsFFDjcmIE0UYM1
fEprGy9IQdS1Dqo/XEezF4zHlo0xWdViuCuhEZoLltC6EQrpSzTvyYItNIcwO7YLyrC8UQ2TG+Ew
vtEOnRwxg22aHuisNGMiCRaR3g02BW3JD7FAE8VEw10TUIiD8EZVnJmAzlulhKieS7iLiSCmatvH
lDbn5kZmNEsfGWaPR+MjWdCNLqD15kHeiI62FzTGapYSv0WRMki9CKkT9rE/cJDwZGBDsvFz5Ssx
T2Afo83IkH0i0Am/QU1c6TouSxmuUeo/zpaomNyhjy/QDxrxu1vbbvIpJI/4mka46W7VgMJR0viB
WyuvljWOvd5XEcTn7sQtKxC0kbUoUbwQ+MNUUsKOzYzyR9qPGFF0571gk61PTZO8NKU3bQu7KY5e
09ZrryMGy6vGJ5nP5JV0v50k/ky1/MDa1n3ZFVLTFUzqaNW63Yd3i3j3/PyhsfLt4BTGf7F3Zstx
6+YWfiKmOIDTbQ/qSVNLsizrhiXZMucZJEE+/fko75NYLZdUznUqldRObbvRZIMg8P9rfeucH4cu
alOluyKV9U9rsqlAIv1M08VQk9S3iLs42zaYZo6WPaTjsutEhEurQR1/5zkdyJDJRFGFfwDJTDnY
ufbrTPe/I9SnRyjD5/D80RHqOwmlT8XbI9TrX/r/IxTAcwOShf9vyOF/TlH6v4TuUV3Bk4ltmYjI
/5ylvH8ZHuE/PqYHlNyvhul/zlLC+JdDci6eSWHM0b6cwP7iLPUKSP+tUoFq0bAsalIzllGg6zip
FaApY13NWqro4MxoR/d4pdS2sUmXQJRWUMkvozEvz5PU0IYvsQLUg+gwYoFrAZQ9uTFGC2M16glv
QgJpnGlsFoWA/3kIzdk45wekYy9wi1Dy+e1Of17BwyDAF/a4tbpn2vY7zoPXdhiXIGYfrFBXN0Ri
akub19D52Lv65aAR9PtJZQMb9dtzJ0MKnV7ZLN4hCZl79rawosUZuG6yfg6O458jE9SSZdZzJN4k
QsCMXqS1Vm+NhgKYP4DLUstOsG/e+k7Hbp7tolHucGjPnfze5a6wes2dbYk0hvow7dcSzgfpqEga
MhN49EbMKpmE00WzRqhEJ54XFsWbGjAiJW7VobgAr8a91pxe3eBz8lY07O0nWVT01pPaYyg/CvoQ
3U6Q5KuBgE0wrSxy3tLhFyFDTrZddxZQicS7F5t3jWExCQaLqlVj5fRQBYX09SQr45LgS9QDbkjj
FGyhz17JmL85e+msWRHlYd4ZhobEIXZbrq1tkvqbFo3qOnQGvoYyY0+tLdCt38x+QHfhoJqOrmDa
8o3gc1i7Ea+d+tLUpNrHi1oz0WMQTdseaCS55uXEuVs7Q5PtVA+m1RXRXjaohdwQse9SA7TR30xN
Yd5pVmaqr4gDMY9apuTOxS0Ii8UoS1XumrkSt+ybWVMROBpDZ1XPv606fGZr6GkUMNVU66DgdSIn
r3HwoCkom4ISrSBPA/VEWthPrxKKbnSovHa4WxZwApt8VcfOMXI6Plpva24SFkZ+BUdI2T5EAy7g
rZiQ2K5/SVnseFY4xvgvB8KYJXKHcSJbZ9lTOjYO5EghQpnmn8Sdb45fx5TOQDwhfKip763iTAJX
nsC7X0RYN4+ap8NkThQPrxXiU4LQAc9s3WImyGh9G3zLxnEHd1WCQKHD74YQPXnvLWj+jneONIkx
5mTp8jIOBDw9uyufwkTaFyOH+nutd43Loa9IerbS8MkEarXFOiq8JW9996kI056GAN4MAlaZstGA
nLUfeiQmUYJihn03ASF7U3E+XQNG8+817IXyaGJ1B8fVu0wbIom5vUOcO82VDj/dOiPrRiOxJu9q
C87IKLxoslYJMxJ3Uo7rjY05TsmfYzJS0OYf8+Qn1nV1E1PnuUscclaWJEDaTy2KW+Qcs8qJrQA/
D/EyNB41WIbsBwicIjNiLsJyZ3i40PHyUKZVOSt56DK3D3hi1Q07Lx4EjT2h4mhZzQUM6rsH25xF
WIEiFSDsE9Qq1KAUkWt2jQWXnCxaIx23Hq0Io6Dip1ZC9xX1liInmF2Db6H3wZ1THlC5ms1dOk2a
dq91QEbPJfjihiBWn2+SjRbL70S0jf8lhgmY3gTAu7YqR3e1hG1h7SaEzkiCxpx72UjJvVT6LEjz
X6VhHOSbbZB59BEEq0q0r2p0b7+0QKnS+OFKzec5dvr5oZCN4FN+acSIJzPv4k6j1Q1xJ3IeVOZ1
5lVCWmiN+s54hdANBq7WWVfnzXJ3vL1horYUr5rksTGaIUQX14Xyh0UUWfq1YYUwoqUKEOGQ/8sm
zluoUCN+zs1CDfDnqypNZzrt8W3zm8usMS4T7ELqq9cFdfpiu4Vp1gsxQuSkjdmb5lXO+2cCI94l
obMLChNF/wJSpK7vKLNMbMfJfUBeHof6Y6ymFkF+6F0WIEQe7L5DRDIZt24fKuCmedl9GctR4xyB
+o6J0VKiC6OdlfnBygqCGCtG3A8LWkujvYrc3N5q7eAM56VI0GN/DSMkPGeCIgrn7rIacQNn2PSq
ytPvW7syl1auPyL6Yq+G0Rl0YiFJwh0IFDZSM3zO2sB9UaEVLJABF1cyc84hJNQjaRiNOjqlGz7a
Vl+sc15Sq7Ig1RxHR/FoiCin1a2HATLAHD+CdJtrP8Tq51ZpbeFPTrOLuAqzL2bSugtaMhIfgVQL
jQCQJc4tHDj5UF312ZSf26Lv1h0VlSPLevWY+F1024vsenB1lWyauhVn9VgrPC1lselx8NwivcpI
5xBteNYQywBylF0Bh+0J/5CfnmGlAjFQD/SVM5cSXtxb5R0vneqhsFGQrJKpLYCE6+XXyMFEY/Dq
wX/l2F2xRMWmLitHWZhb+nwVEm/4M25Q6GedEFtzSsKzITPNSzskM3YVYVob0d+wHVjN1g5OInm5
8bJ6zJZJZpU7NyLhIrSNYxKU1UYnqnjVcI0PSdpUA2+p3tkVY2D06zF3u8taiuAW9K6z0dopPaOr
7Cy1RJu8s3F0nEstkvWBBXvc6kUxgrYy/N2EIwI/edMsUQl0y7obk21UtM5dH/fTD13PkgNYjunQ
FI2frT7eErnv9idIffkPgi2fxs8pF6oucwtCHsJ1JYkJpsOKX27gALIQVAQIQu/LA57s5pNW6klX
jV0RoQjU4tHkGjOCZt41/dbZFMEUudFg+3uottU38KYsDJU02WN8fHUnHdTXcWakDttlkwaDfrL7
AvPidC1FpL1I5x2GOwsUy1lCaquApefvB3N1HYMHG+QZPff2olAltVrIJnDvZYO/LkvEuTNUbPna
hf14qJNWNNcF1w6hNntxHY/jabuuxsdeaXh49hb+qstiDnazOWIvW/zMh9bFSPTX4wG0oTtngN8R
4GBOLo1wYVCquY2JF0Xfr1cQjA7eGIgE2Y208cjt/XjMk47NfI1wdIDbQN3jxzs9ZowAbSWSHrGn
nsLuyn1Vu7Kg8gYu1GyyEA5/a6nlPf+sawmvj4+/wPtJ6tn01+Hd0DsykcK/vWiq8RTsstTZd13c
bIdBs+AOo/X8L0ZxDRsME/SwdySfLDCHIgB+tsc1SncbcwH1unH45Gb+6Vo4UHo2PWZ/boK9vRZH
4la2Na7Fr1tv5aDkw2+Gm+nja/nDtKT1B52HZjltttNpktbIZ3Gb2HszaOINJjcmRT8OrlqPAXJw
WSlUwx8P+X79Yk1nNeGyaIIx7NsLw6ocjEPmiD1pmc6DgSFhP+mzjLrLYKIWeDtNDJITU+Tjcd+v
LB7dTAsqpE7H+t0T4YMIBypgm/u0Q2MRQI0+SAfX1pQgRf94qD9cIpPDRUXBo86R33x7iS5QbobK
zb1qItTwsw79VSCdCSZMOp/g1DxrPh70T9eHGAAxgm472FVOBu11fGcREQf7zEEHXeTCopXmRRsO
Op8+6cb7eeNTnbCFEK/RDe+etMhrwCBH+n5qWt9Dg5fbeLQgidzADGng6aKWXgQj22Q1sK8b2Gu1
l0i9VHAmtFZwuCjtJ5xg7Q+DxEd2nRPhUNde6lTZJ7flT9+U0gfRMkg0KNDMz9lvL64itod4pBcH
AcpioDiIq2+zUa9FCyyYaonPtv7jX8J4/+z6OhHSsy4DSJx3ijEMM+olAe84DAYae12q7LPLQin5
A5oir0yskPN8T2Ljsu6y+lvf21ggrNhXN3Vr1tmmDjvsHeyS4o0ktjb666feJ9+IahAPA6ukebJO
6jWqMqxs9j6fPDbdup08GqFm7dtsbjUOtf5ZGefd3HQI1+BpoJTDFEUk8PZHqAE/sOkfpz2uOJQx
ejJLzeuCaaqQrP3tFoLBqBsRYeD4LDWnc9ObkBGHtT/uVajUdVKk/rmO4C+jWl9xXPz4t373U8+D
gY80dJwxLGcnT12ekhnfBvq4d4LZbfDLVsODyCnx44HME8kNOR8sl/PmwebiHOpib+8hYshYOZU7
sINoovZa5wyHjNprZfolwBDRHqqkpxLyav+JBizunEhci3S+bH4Nwhu5iQA0A5kYOCwhOpuqbxO6
uK2uOZSyqHpZZ3o2Vz8GtI4TcP1wvJZow8v8bxdiBx4v6S3gAeHCvdsKxQVUIxej+56Sv7d6tRDl
ULw2oT76649v2ruHn6GYAxj0TEp6OO7e3jMZ6qbsVdTsGx2DDPG/XH9dghtArF8eIJN8Wj+c316/
lVoFrzXXI8KS/4Wo8O5XKqbcMurGFnunVuKFaJt+T9yWf/9aEHHclqpOPWXwF5QyP1np0D2cDs7j
RVwO3hr8aeyEZqPgb2udyAIZwzOBB2VQSZpWekJ2R7shJKsjmXZQgfeMJDYVq75sDSw1szqvsPBH
bk05e/xenWt6l1NFnOg1TRQh3flggb4Ik5LLPGrQHCabjs+/duWoFXzSENtbXwtTch1SMr6PdtJO
9808vegZsntA+GJU+x7WRYvjr8X4PigcOW2QUvdLX61Wcd2jPvDCwUwvSC5LmxUAgvw4UG3AdyE1
KCexc13i9SBA0UV9ShW7IHbPrU2dhmKiF8vWtTsfJkeDOyfF9wy7uZqGVTnO4YPFFO8hFRkEaWR2
hwnSgF1VLLo6xpK2KHX8QE/WlJBwv/hlZusqIzN+YDFIKYprCc+Lr6q5GEqnNbru0aJgGIO7UO6c
khLlZlY/R1unp7WzLOqJf/tq43rdfGLJp/LiZ/O+pq541qIis8efVMshZqRAFji4jw1ChB00B3VT
qSmPrq0cR9R5Gta9PLZWyw9iVi5Pd2nkVXpTTjrvi6aTRn1m6I66SXXTOw8dp0xv3Mpof5AyQgkM
04Q9vRAOjTavqY25FPVqlFI6NNgzLt1+wv1BUZKUdYHxw0zEec/d7KlodNTmYuzv6sypRoanDkLl
Sk7oNzdePsKD6q2ATwSFHBjP00DSTK2STrtVZczQ9eyvW0FdAYK9iDLCV6+KobfljRFraOtTpkt0
zXkVI7UxugOsKy0Wu77HPZWuOknewFQVFUl3Jks4EZLMoAILnbMw3SF2zwVQqWEXYfsBAKcIeb8s
m4yalld1yGRUxhl2YcY+VcYQwEJzZxQ2pjUvtplgBUmOiJXihnfD6z6Amj2zbwoRlW4jp6RuBvTV
Gg8BhRC62NNYqp++nIJrZLDq+lcJzs46vowVIWQUiWk/xUFEMl3btUO1/fVYOSZriz4/M4NrJd5T
gQS6oTg/GneGMqJ4S7WX2rwpBct4A1Gj3dSew8kMMSn31Wznmjli9O55jMuBzO+YOvyv1gy86CcE
u/NGIhTs7cDti6fcSOZKbEN5flEhvt1CU5ydj/Prz3U6iowRtSu8TETOovLVY5WAskj19pD7uMQ2
eaXRacC8x40lKAZmHN3+MD4S3M4XMXDfNmdVZrY3xYRf8hHLlqX1FHrsNL3xSl91F7bKjDuHWF2x
7JogHl88jU7GOvFqUxxHo6IKHI3sjS2evwHXAl16O4KUElGuYK4g0oFDFQlpuV/ZmBPIu7CB+FaY
4OAW4PIKgimnNq8RUrXHRke1fswsxPFU0CbMQyIRgDd0XVFqo0IuPQpkU9cnw683/v/6pJ/0SXmR
Ct6fH/RJn+Li5fcm6T9/458mqUMy5nze44wPaReSAxuYf6SmrvEv6gZUlWze0nN15D89UhcXPQUF
z6VR+qo4/bfeVBAkYFOUgi9LjUPMQQJ/0SM92aEKuLyg5/gcNuwckk67fqNP/5QXGiz+YM02xB4v
kPf8djf+0Mt8PwRxCZzkATHxldkDvX07B0M3Y5b8aduj4UwnDyllQf2TW/rve/5fjDJ/i9/2AARB
K2VHjOIWj632WKoXaX+y5/3sQuZd129DuHEpgOAxRDcdXf044i2anj++CrbPJ3s3BPykQ1EnME1m
hvHu4DYrjpKw5yhra0XzvQSkjutIH8w1hKhpawdpdoNmBg5J1gG7aXV0Q62l1sRzG5tR9cMmrprm
3qSfZCwB4iSrRrpH08576vm9Gs59dKBwthp9ZUnVn6HFDG5j3YRj5OZdQmg4UEo3cZND6/SAasvq
MfeqVeJ5LQnURr/tkmZJyFekw3QibybV3OgCN9FIg7jDMxnT7nGaDrCOnrkHndy+b1ruFnDD7DG6
0GvNgYSSkUmmgxiNNLtHKJ93apEqma0Ij+vOOz+fviBxzVZRFZnLxK0xEOUu1O7cWnv4jlctXYCN
MNtzkZryiypGcRzIdd3QWsrWpdUkAIN0TNedIc7alHeZqyrjwoOVt04soaiEq/7GciUfAlrl3MXI
sy4nD4F1P7bGRUC09rZMQLOFZRcdg6QfvmO8G4/9ZHVQ0wI6iW5Pxh4d4ZeBRvdDVJGJsMrB7n5x
4EJZq2EyXpqG9/TSboX8qdVC0RRKMnnv0yuOzhR+t2Pf63zQfINtYVyUAO/kAsIxmc2j7RCwha8z
cwKLDoogXYjQaLda8v1S4IfSJcsn0S6TULzIlnyfYZTdj2RSX8RkvviFb39Tpg3sotPiB3YzyU4f
Qagumqg2NpjGXma2FPvGoZ5QW+FOpLLOj2AHk7zHl4lVWPE9Ehzi+xwHzX2sIbHMVO0ecq+LYNsM
Af3uhphBsn2O9CiSXVjg8fWbqsFDB08MugQ9KSo2ITLGMVh7yE5BWmWUvWzwt1uwZAxgTs6yrhO5
GXIvRWCc9LcEuXe3sgr4w43fMjHYvhwRChMqR6N1T91BUPIvu3VPoe3K87mdC5qowSpvKnNlsnZe
YtdKkl1iOjmvbpJZSZGPDZK1G7hCBMuFxzGcNfJ0L9WCmHH7CntnsonCUN8YRMo/B65NrJkyteDS
HHxorWnkut1CGDjMEpCZV2PUmKsxHB0a6qHYj1VTn9eaCyYsn/qd41fOdaBZ2oaQK+sax314Pgj7
PshrSEOkkBHlZPc6TdTaMZFHS3bmncrUkujh4FnC8iYRcSjlwtI6bVMCVv4pktT7CShSLlv6cYeG
8vdz5OvGOuxqgTvf8/S11kofsqo/349AT4kHm9QPCBHcybZX2ToKoX4brTFucyqG51kYijsoXNM6
GD2jZzDb2HhuMVujxfDgmUFPqJ0dHfW81rd9bGbOSnQKQBa6GJCn1AC/G2kr93Xe5ZedpYanxrKK
i6IL/Sti76w7cFojIJIWJbWqDfvwerS2ehBrxL9512zWiifcBsOxGZFSKFywl6qtHRztgKna2rcP
aQXPzKjtfomk1bmtCGRbyWmctrCqvH7JcZAB2KexeGVmII8NsJFiMekB7j7cXvYKkn5Jeuago1tz
OPNEWRnd1oQqk8/utFujZxFKtbzdMDXAgCNOOqs4sG1QmoX5qq2wx/JWIVZMF/UhG3BZz3yL6G6i
rB8u8FfymXYQOavERzUPnHva823DO9Mop/2YjvUBCu+4zOwgrpcJ7YEEh2zi7zx2DGekbzmYn0N/
Z7c+tDGoXOtKn1M8ozTOuQBciEt4mwDjkKWu9bFpdr/4bFGNVpAwK23Nrpa9pqln/rIPJPdBlRNe
Y3hj1xii6uehlpg0yj49ZqUAHZvo41KyCjzGeCvXZe+6W4k05MXVwZiZ5DccXuljA6cZb+ERV/DU
orx+JuwRdHcGBetn68OaH1sFBp2d9v71j5uFY98SHgmfT4U0pyfbBZ8wkQ2EmFmue86T45o5PHF3
pYdLKpwZx/OQULRhFMIz7Jd4FqFgWdmMqKQ9/dVVsl1BkeKPisbS1niOx4tXMJ7ZhubNXMX4loio
vO/jPN9Ivys2sO2CdTwZ+iLR9JyKDkBQXc3YrLJ7IltX7ihaemTYd4m98oIUqekwKxHHpr/0wbfC
fYtsbd0YfnzhpKQBGtBY/AXcaYUkxEeJ61UG1QDT6rF2eX2+R8AEVQtAiuxm2uy0RZ7EF9aVM219
zMK3BmfSBzkzz2MxMw5fg5HsyiugdzicWaaqY1jEwzQ2J69dGA1oOHLEtLsqxt22oHkm155FpHhJ
VWvXUQ/78cpWAzPh3OacoA6BURJw5LQEAtUh0Xh1oHkbdqPNDkVXej/g89gURe3c+rWjrW3RoLWV
MPrCdCYxzi+71oclrCVQCQcHbqJlACErfcDG2KXVtdWM4snI62xdVExwsulSzEmkF2AGlWtIzMVL
wjt8Z7Z6e9emznTPRAqvnUgLryRMldsCi/PSES1MuaYqNl5jOQ+SDalcdLEZnGdDEWIHnRlqZqCp
awQeE3ZKvX/pi0D7krtVsJykxFviac4/v1MqVfBz5Jy5VsIaznSBiIuTpnYXIsa5RsgDozczye62
Vfyt6Frv6Jc9PlOCar9iShJf+0YTXxO7Gi95UzlnUR1pqzGOtRWUPmicQVBeTNRub0ryxdcmIqm1
lsJSer3r0uYQVrYewuFUP6M9XvLia5MDUheDOhuKbGQ2w6y70M+ATegHFxrxuvATuctHaa2rOjcA
L+qCh9ilYNtBpLsKPMBJwPNRNbzOZUrU5GVowmNf4YnD5MXq0m0LNCGZG0KWICJzgQg9vdLrJN85
MFof/ICkUwA9wl6ghTdXBOrx809Ef6VtCbuvBiUZDshySGaHjkfxfQb8ER6QjuqSRWHcmVVQXOEY
mVY0x+ATwI4f73VSMuxFMQ3JekLJD76Ss3Xmj8miS93kykoj4gItMJKiy6FxDhPhwu4AobOp1FVN
7Q8cSkSotFuXGvFYU06twzQ4Ki88A1MG76Z+5yPSgM4rWhAhMivwsrlFedeR6XLWseCwBwKtfDCE
Ka9qAJwARJ2efDFQiONAkaQmjeGM4CwNs0ZaaHetrlNi8XIwMLawEGb08DT1sOXRlHaVQBeaU468
nhpUXfXw/LCP3usd0ymvYDxafmw8v8YKiBxUvBgG/Xn0PVCEKoY4o4k5fQP++jqmU0qrGY1ag5l/
7wxiXHtybHaE9gEdtMaeyIncR8G4gF/BSoemZTpSuuKZR80HhTHg/9xhqMWWQC2tP0fhnSwD/uh1
YhEFuSinOti2RiI2sW5NOzIdnc0A+2e+oqtZ8LEEIxhdGlNstssuzm+xXFEv84B/T1WkbaRNpW72
k5ggv0YPTVxR31q9RexMGmsHaE/XXQWFpSRUeDY1vXi1dDGW4bTogEpnyYgFfuzTFYowVk6UKM2Z
5zXDuqSNtUEx1MPKDCSMFbshaKXW3TU7RDRYk50vZTRem/RZl2nr5N/dQvsOPfMKFJp1Zqohn/dt
9c6LXHPhTvHdUEbQoDwt3LJabbgRPTYXUSCLIdqYPKoHjaItocRA4hfUkIKVN4QhUaage3VPQqu3
QXBkLgajBfGugl0VvShWbGDbVXBRFVG4TPuwWDtxRkZSafXdZpqS6DHsenubKoPQjLFTPX2rqbyt
hGOCLQppGgEdiA5R4lTXRZFWD9R8oW+YY47HvQJrDSDl1jUaoVaZh8696+n3UIRLNyKLuq0W4bha
lWEtrvGJTNdIuJrbKoxTJEmdC0lboa508AqslYvlJ2iiaIPpIjnr65QjuZ7Fe+K88boZsn72myk/
GEAgIKRmtk9drQytAdhyp9L00BbPbO+Nb8opvAvD76S+bEy7PPZ1gt8N4+VwHVDV28kRXmtCPfIM
oBOPIsQNjHFk2SKjbPgVV0SaPotI1MOyR+d3JQyZHAtblmcd4YLfnIb9FZaUyLwcPV9+IwXc3afA
r74Go6sH6KE7616f35AOVVvYGl60VUXRHaLYExdR3sqvhbTsLdrsYZ/ZYX9A0Jx+l1hcQYwY/Lhl
J4Pr3q3yH3nr6svegd4FlrhETEvY+B4pmThvJGBaVK46VeS+EJx1W9GtR02KL1bh5mtI+Qa4BqJi
L0ttfEmBvDyYFNHX0EW8ZRhm0xmxJ8ky6XM0VbMuF5JTDvu80xT1V0w5hyTJkm1SwTyqHGqi0G4b
Zz9yqiCQyZrgp3mrEDMompL8TssgPBeyXoSs8gsKN96q8CFAp0b1FZKaBVkHQir8dbcmJZqd8ab0
nfyuTJGfyykzd00DC539fE7SAKG3aeV12tZqBw1ykIBw8DLKjOyFobF3GPG8e0xFxYJzp7fhFAOb
SouDL3BFJX0BN7tmq5g8KcMqvyR1Wj9UXaXcTaVRhV1ArohTgrvtwF6kKVsaocniCN9hoJsw0z7T
hu4Nyb1Dsu/N7iUcPGjYlHfOle8VB4ud7fei0h1wSC4pdVp6OZU9kDEgGtlGEt6BnzOhht9XQwQu
pJKXkATCS/xRQMnETKqBYFATnYG9BSG1ecPz/0MWOvnFvNP8RUecLSQBOe39su2uU2IJVyLMonvV
tDDJRkxCBiC5Y4te+NnSqkeRtMMjpMXbqSMZ5cyFYLrSgJfiZZpY2SvNwqbTZbeoXAe5JGmlubF1
zDSIpAnEiDodPFXfQVqNBGHKpdhEmHDOzdQZWVyaDo9V7nM2TdAvAnNtcTnqJZA/jQT7ULl3HHV4
n5D18xjkrr6qQv+rUGI46LBeNnyKSfxcLW9FLH7g4myu+lKOz+EU9Gd9OmCAaa0xufD9adigEuaO
lZ5HHzxRDfUVbooVuF/dPhJ3cV8SR9/FPLCNT/5xwZ5qjBwf4Z6NjzkyrzmD3M8SzitVTQ5mHojb
cgDZVEGJeyp9quIZiNmtVlvJpYNCleRejVOMiQVsq7BSLcN+KKhztyE7XO2Y57ncSW/Mj0GsOddu
rYcrJ6GHYES99dMIcR+VyVCtmy4O98huu6vCVtF5Zqf2ragICSETaAq07ltSkDkf0ZDLWW7XfWWR
6y2VfgyCztmCbgQqJ9NyMxIEfStZcRedImna93t902QdproJbKA7a8jCctwAenuEyuhukxD6GsBf
tWch1ba55ffnbOXc/SCIP2jDOmX/WxY/O5n08SqT1bNFjNY3lGcdPP2QzKbnEiG8fjCqLjh4Q5Cs
qJYMTLbWvOtMTY2YSk3bx/mLinJZFjWqUKsBgHdWF2riaBY1gOrHJrsrctpquT36myiec/EoYd05
ZvuC9KFb6BNblaa2mr0+Dd8R8+cQgM18yaaKQ1INm38yAFGjCjVIuze2Gu3IPc+//eDmzn1ONsVS
BGW4ZVeYrSh3fG/NGCa6PgZLAqSvzXEYtp1ynlyOICqZzu1GP7KHcqicUSbSOs/4LvxsOIjSttZO
bVFISQs6RIGx7X0t+Bk5ln1N+9E8tsr/SftWuw959L6YpttEK7st65mSqrD5e+AAtMIuNzp9j7UZ
18XKkWEPdYcKwMeF0PdVUNQK9MgRJyIGw/T7ttYKV8sses1DzSao3/Uaxbi4KpmT9YbzeP5JC/ld
ZRerjY7qDBmfQ0lKnJSoXWUr9klQwsYyRF5M4tgizhGDZWH1mYz1T0MZJg5Az8bZw9L39sL01qko
PxpcWOSFdyoRvDKS3rjQZZ9+Ijhw+ajfe/JAexH+zKpEojAZ8eQeGlBP6RQxVAGE5DzNZLp1moQt
J5N3UYcKJGTP5Pr4h/vT9ZnGbLzyIAHBaXl7fXaMC0cr43aLztJemKS6LJyGkh1nUvHJ9WEhe3d9
PNC0MNxZGXIKoklZ/Keq0pptPkZIyrNAS1jcvGSXmlQ0M8of19VoUEHMpuiiy5T6ZPx5VpzeX9Oy
6N843tyjOZk1YygqlKVhu/VyjQJ8wQXSyPzy8f08FVbMPyIKG3RL+twrcs2391MZvC6kbzZbKSnd
ukPELiJ0reAyM/VpO42mWvSdr9Zlwyb546H/NH8Qj9kmylJSW+cu2O/9Drx9yghNq5mLJOMa0ymt
yWQuBKNwzeoFqRX2YoxksP542HmGnN5WCwkaOi0ulxztt8NarY8RIGZYXNnZ3sj7Lw4Qr23oMGtB
JP83E9ZijZkNdyjDTvWD6BB0AyAuw7XSvqvNesPhX61r2uCfrDLGfMPeXRkCb+Qx9h8UWsDM/vkt
EaYM39HEMDfHoPuh0MgttDYzSB4kOcLxJv0pAuGxlQOl+I/v7p8mLdItVJrCIs353UPjWhKdht5s
LTcUR5xQVPNDltiPR/nTKsBPOLevUBi9k0QL0h07kbP0vK4CfQLqRfijAkmRVJ8sOH+6IKym1EDA
l9NinL/Kb125FKcg9LiBBXWosxUCy0fHKx8/vpzPxjhZ1JDLmA4vajzypryYnGYjvPz48RB/nByv
ykRk3ALJ6OnT5ife0Jiy2VbsXS/Qb5h7EwQ5Nrghfog0VhjCPvSrsKHNUmELha5hfbaivX/08MGD
jsOyovuULk5WNECjBPGUfg16oMmwW0tnORhpfZ5pCRkalV+sPr7o9/d19t1D82IfNRO1Tha3mmOV
N1ZWvc0LxQbFGY9uZLifbCXez0WLHrpt2JR2TesVY//7BPFD3KaYIuttLEP0V1WJda7qz138hJ9M
xT+MxEV4Ntpng4RQ92Sa+G0cwzcAF8rSBmdTaw+QSe6qJrn/+Lb94WfCqGvqBr8VK5eYF+7fpjzw
zNTykahtp1hfN9mT5mEAguVKdMn+45HM9+9Y681QJ9sValROQFweoZu9T+G+ELDIB1ciNfGxUdV9
MX0BwJpvbPofOGUF1X29Id0BWpG2lpMp1wnd343ZUkbLG4sCeC6ITrG9pNpLSxHZNkTTRZBxDhR1
gURmjvbhXCXXmSkTCbYgU5dD2VHBHjssKpTZEky+8fTJhYpTDeHrG5y+ns4DgDr49GWXZZNm+eAq
CLON5Fc/L/RLo/ducELFT/nUufsuw9BGNMm3BsvtmZuO1EyUs3NI2IxtOrNGDVbQ7L7kAQcj6UQE
5uU31QC8KqCwlJdpvW5TREAg7F2CWoHBEI4B5b3pTXeP76pbKlGKLb1tmNyStFvGSVaU8NzzVKBl
SFI/WCrW65UfDsvJDdVK8PbxuVumxrlxavVnd45I+XgG/GGumT46BBQsuKBM92SuBcDK2X2M3JdE
a897A/g8v7rahkkD5loB/t9+POD7DQ+KYlcIyAGA1vzTDQ/pfvh+q7zc+p7Ejx+X+boOG3nuWJXc
BF4ozyNKr3eC/N9PDC5/eHzZzSGfJj8aMevp49uEY69FnVOQwzuOD70zGI81/Z47CAbJy19fJAIP
ViNqHfz3dOtIX5Tz5tgV27xv6IoQjYgRHRHfitDGZue0aewtWxrswE9NivYfD/6H62RfZQGrxMjg
ozN5u3zgzoetUhbFtg3KeINx8S5UcyZxAt7gb0eCKcDzRBQ2xyssPW9HogYERxtO8Zbwzq/jWAwr
01MdT5Fl/fU0ZbuBYAphFKcP/TR5vWrLsgv7LkNX0A2ryaHwaiVXUFwc5JzOj7+/LBTp7G/gOb63
nIRxVoGBqLksO7e2GhS+kh4iPR2MBGn7yT18/wCi6WdrgyzIpqE9kwd/X+xrtCEY73OuTBN3kaV9
Jej1R/J/7J3HbuXItm1/5eH1WaA3jdfZ3F4uZVJKqUMojeiCZNAz+PVvUKfuvZlbgoSq9gUOcFAu
uRkMs2KtNcecrLt4dD+JQZa1/Gd8yqO4lrq8GsfLm6Z+Wu1VqdGIgcHvxiJXGlRYp3hioAt68cUU
YJA+Hsn3n4ggija2ZdGdHi+29HysvfN9bQzHPJDPNDvfWU1er3oEiaukNz+RKL2d+8iEdEQSS9TB
E09mpNNy7+giL99rfX9UYtjbdn4FzPqTx7wNbJbHcDVEBUP0cZpQGHx9SlP+6P2gmRi0eJBF5MSJ
+PHovd0qeQqNzgY7s47o42Qh4zU5lVlm5PvGIqNFpgd3pv7FK93rrO4oqPtzaEEi/fihb7rtUX28
bhyLLhaR5elSi4oZL72EZELgKLLgIiANV8ocw7aAKv1cUsRuFRpp7CrsPEGxHUjKXrjAdFMdHwR1
5O1IWDQrp77B0ioHui4JDpawoF7s/GiLc78G5uju8dZ1Pvn1734YH3otxUCUr6cfhpaERFDZgIg3
UpLNVJAdtYk858dj9O4so6+SlBIeCm9CzsKuOUbiSuzLzhNI9Ye9nht3vtd9FrW8s2DRYxLbsg+5
3GH/3BscD+GSrEs2oklaNLJEyWFy9Wn78du8twMhfyYNh86CZMcypr+Fm3OmmxNks5zmIbwhB2+B
8zk9/I1WfEdM9s+jaO6MtIlyZCAexsbsz8fhIk8XdMISVXn0cxm7BvZI0UQPH7/Ve4vHZ7XDWCV/
Y55O46nNS2OuWDwixfYpVwYltsj5SbGl2jax4/8YhcwOZAs/E4W9t+fREQvhiMP37aWH1KkOBmfI
93FsXnWlhhdhvJXZvczmW7br3cev+d6E59pjMtkXedjpaAre0XMxAQcBKfMdiE7vekQPtP74KafC
SLpWuYMzmHiFGRZtzif7atCbU49dSL74LOj3aaJXW42O41UEO0lQm/PGrxn067CvuuGqVmV+6QjP
2iU+PZ0zdrAUljO5NmoQdzgd0o/R99lnt9tTHtR/fqRnWMvKRCd0Gvg0Uas7CG84bSabMkFXPxtd
UIV0lbWH1PMf+onshCcTihilld7n49AewMU90a2Ph9/iYwwF4kAWKVi5SgM/kvAeHw/kO2uNmjYh
KLADpJunB6IACJGlE+H2WM4/5Wx0Wx2uZRXBcqzU88fPemciGq89xhCmSBCf3r5NQ8EhQIe/nyPj
p07CYV04+nOrwDh6QZltSJV3n0QY7yw6KMlwlHmazkueTJOhEWpq4orXy5xv0Me00KRrhzpGM68s
U9Vf62as13RjDPt//q4AnHG6IrIBenCyU0J6ot3Qh1DPXe0St9yGrLS4JhuPRVge3ysfhN3HT3zv
SxKykQaAOx2wlf25jbFWsFO262qvocoMlTHQlVBa3fVYB8W+cLlIf/y8d84cXpAYChI/+drXFfrb
Ll1EjZ2kGOLtsdugcgGUc62j+VtbdMT+m0cFyHx99Jjk+U8OBOmBwcCiqNobQVV+cUQNlcfr3LMU
gdwn29d7c9RiQS06hCXTb/45igMtcVAra+4qRX/XJ9Uvx6nvRMv3S+P62sce/h9fjtjAEF2YCDUp
n5wuQGOi1ma2c7kHO0iPnzfeNH2zluQBPnnQOxszKXXdsSwyz8g4lu/52/eSM763esQVUMTOA4rd
nT/Xd59MCYs/4ySg/+MZJ8sNHGMOvY1n0NBvrIBFy2MLNPPG7N0IK3RwwjCDELCPjVy3bhZ/rcbG
o1mIWm3vN8CdsaPbNCW+ZpUNCxbGsrEZsTHep1bXHGfbTq7NIAaxo/A6jaRe7oqW5ixutyqkDTaC
ZO1TpNAXMZvR0KubUb6/mYOCZqvSaPE/K9pmpw91FHCBmuKrTOhEh9Vis56nzVUyeckO8Ko6CIcW
zcHCMGLAxGYP9fYurfI2ZITzbUGuqFklNAruaU5E2TjOchP1iUOzcL6wi6wFvpX124+H9725ySnu
GcwTizrFydyE8lV3ymVu0ib8XE/dM3TQK9vStqgYsSAaq3+x7Ii5CfZI31MQOnmek6iyxnyp3Hd1
suScLtGNHsau/CR4fZvys8mVUtgiNiFNd0pxsKc8wdIqKPc0kV9LmTb0DPo/auTWVXxBQwr0cvMp
bspPrkzW+88lS8uIcrk+DcgCWdSFHB1yIpWavyUTMFaw0No1QhddbOiZ4Y5TO0W06fKhXouSJkGt
L9nIa3M4OHT5O9moHSy9B97b2WUY0RjKhJM76p1UsIPsu2MMXNQnWgFzb47XAfxXci8eZk1GdGvm
No6bs1Ov8BC2c/x5MbrN+D0guuQvNB/Glwynvx0YtnqLoou/X8xOmLRdtvE0z7yvLeezT/Henr7w
A/AjIM1gGcuQ/bZHpHrrFGU+lHu9e1ZUCldq1He5gYnSxzP5vb3ot+ecBkaDHAogJGO5xypVD0vy
DWGRJJuPH/LegegC46SuQL0NHsKfL6PXpoTv35R7ik44qS7mv7r5UOUJPfWt+kR09u7DyFdyZwlQ
t52GvW7DZlQK1oqWgPmEE7AbbLmlA5Re6i79ZPje2whc0v6cFkj23gS/QinLzeiiwpOkuTZbzw2N
SD1UovnVpfQsJO4nI2m8Ny+WmjcXWFoIvNM6zdxKwfgSp2WTSFB5mcbRn5vxYJKLX1eWluxtWeOd
LgPrJtWRaGNq2+7iKi0v/NjPtwGI/K8ekiDkGVFsz5+Mx7s/jw2RNBL5W8rXf35pBPetBm692I+1
/GUFMe6Fw62w6CP5eEa9+xxYsQhdaNp4Exy0gwaslX68PTdRSTaney6Vhvi9bz45SN8LW0lO0bQB
5Sngf3++kAWxygHHWuw7NCNJS4vrWF43gEQy37gSVX1XiOCTRMV7E/i3R54GrNlsYyfpYFGAGcYu
7qtfgS1obnePTTV8cuew3pu/3EgpkhE+chc+CY670bflPHkF24ypnnAyfIGB6oaDMPyQ9G0calKD
L8+OvEnrRWugGUtnJmacbTC0DxDLk4eohoPfmygWULWhM0q65hbQZ7X2SwHnMmr97eSN/r3vsGuu
MGGjYUprJ4ALS2qzMl/00UTOAhBskvpTVvWXtOJIoNzVr9QfxlWhrBSvUWXeSpquOexN55PZ9N4o
BItSlxQH8/a0ACuEbNsSfcJiCgHpbjZWnW4/YMN+Rs70oUs/RV2994kXZRaNMh7J1tNhl5kRg2lg
maR1oNEX1zdyO3P7XVtxhMC/XXrSP14wby2zfZuOGdDLJsuFa+bJl441JaiSimLvFnMQJmPv3tqJ
gU2IpZyzpBLiXpoFND2cttBdUXnwk07cF/3cbTpa+nbaONK5/vGPemfcCTYWCTSUOK4TJxelwFV+
0ZmW2OdBjIVio9yFVTDvVVa1D1hsznv6Ir9//EzjbbkPVBvRDZcf7kxv7r7YLs8yGljR7RzRygpW
dktDKlzWaMFagLhaMVPonHTEJoibJFTUZFBe2Mb64x9ivbOHLbpw2jGgBFFoM//cWnRaI/A3TAt0
y5lFaWTRNaSWmK/prS6dM0bGO3QZ3chIrNrFflLbGFpBHRVo2fBltEYdXGOkf0sgpEJVmPVvhMXl
LsEVaFFM5Vua+pwdLfm/FM3YbNnDxnazZEOvsL3GvbyD/VB7G1iRC4kEIHFu3eZWOV2xbBGhKRbC
Q+L3wVHo3qPeq/yTi/l7708FDA26t1ToTxNHpNsy0XYW7y/y6TahLW0/uVP6kBpasv14rN97FI3X
9BqgRufYOAlAKDrVdbEcS7h8JGtZ+4uab5L5MUhE/PDxs16/28nVi2sBKRxurxyDp9f/UnNFjwMZ
lwMsD/1VR8EYsRfWkLtIVsO69IRxZlR69KWbMDYwTS2+NjstCHEhlThx6s3h9Qf9L77hE3wDbXk+
O85/owTWz93z//lVdmmnLp+LX//v/148N0o8lz9/Jzj8/R/9TXDwnL/oy18Kw4CNKEnrbOT/RXAI
/iL6oO+I0tyS52fK/e0YZgV/UeFlZgf2ErpTyv5vgoPl/UUswfWKZKuN5w7/6B8QHE5PkWBJkS+9
gSRkuCaczupSR5BfJDngg9hw5hUIk/Kceq76WhgTEqnY+QyDsCyT32c2DwTD6nNi8cvfZpQ7Cj6d
NrtqD+a5uda1AW3fQmz77SN8+c+f97uH5eltkKfQkL/0rgJsIxVzclJ1VOoGOCnTXnWonUZzqq/z
CkOk1LOxdtZGsTJaUlx2nWmLP9L09ePHO8HpCbEElSxcWqF8k298eg3ue4XbvPK6fSVcyNITfSpb
4SVIoWmUOJ9M6FoTXfpgpnAKMlYysiLcmSQE/LClynpb0ZIUY6zmo2UG84UlItbPGN+P+RZSN/8u
6i+ANxbeYMNqkoiDURK3CssaX4FJokXgBn5Ovp6RI+0TGw105Ln1kQx+/Q01sdpFQ7Ewb2JDkfGo
2dtWJFznvV5P4GgsU142I0UnUAcoKi1YEaPbymcQ8amOzmNQLwk0vO1QiuFe9KXatdlUnkcGyAKU
eRgij5VZYnWvk/5OlXw0Yp3/cJzS4LytJ3NDRB7dBINXYDXUSr06MFSLoyYeeQbumrZt7cx44DV1
r4VdgTztDhiiv/amKrlyUGaQlgloMkNFhr7GS5vrSgwWFM5FpJF1nr9qXTqD4GKnJCKKETp12sCw
NOvrtuiiIy05087FZ+RQ02a0Ae0/3Gd6MdzX2eze8nXMDR0x5qY0HQGtaap/KHBCYewR7aRjqb7S
uFo99vrMl6nZb/fugtfwxgb1X1cG5y5AoX1dJ+plRB/3FR9H9VXh/PXgItA4j6bYPqDZM+5A4hOl
dGN5jgVacF4UBDPrIKvtbGUXqHdWbj9jnkB0uWlxZMMvbTA3VW3mN9JNULsYMY36ZtX8sCP+Ms5B
F4YxXIR4r+Haht1EX/+YWpazr3Vq56a9OFQ+H1d5YKKmHuDkurVo8N7obisOElEqmQsnR1euTTvN
iPKbmBa+rYvh1CW+oU4owB79ynWlr0qEtuTOdJ1Nw6hAh9fDPeWO+SKoB/4oK1E7WXB2GRNvHIya
vIzyZbFrtXOlxfpASyfv4tpZsOoCgJ/Y9zIVh6Qcfhl5qnYqNe2r2OZLRDSPrexSKtzALLtYA5tg
XPNYPnsicMIJ7UW27iYtLZFWRdGNi0X4D4rP80U5JuqryUG6K5EfrunpzrdaXnY/9cw17uAxA45a
tFw4sAIVjvmOWb8M9TJFRTkNv1TD28/onDDqmPkStouGxDaY/w3tKY8i9qKjaPPHEfvWY5I2xVXs
v+h9AA0sxcMt4YJcmIekdZ6ADdTfTEQr97HJ3ERylac7E1Xk2rbFE64Dw6/OxuMc91kmJbTtcEr4
UAiqu21U2/JKFpZ9FXSjc9VD4b4r01Y+9o5bPSFaY7Z6yOMbM6qeLJQkZxk8htvJhxmIMNsnEC+B
tcU+CmDCQ6WhyAjy9evL+QmLAJtl7WZSsuxgrGbzBVna9kFyDb9RVWf4K5Kx2NF3BipzkWFkO+rp
vqtMgHFTNMFkntLmB0kFnc9U5D0uUYlff4OmF5xDDMC9wzXxSOtchN3mA8lXI3cfhwoL9B9p09uP
KYqsPN4P1lzatFnOWrmh0W7sL1Q9giDFnb23b9Bko861J/XVAAoQAryGlWo4E22DuBZtmYeOvupI
yperaurYmvrysq8CiP3MsKOt5V86vdWuK2CrmtNf2oUs8KrznOu5IZfkeJN12TjxbeRE2AfX1lon
x7eP8TA4FGb+taVwuekF9cXeVt9Tv+g3gOB/5olZHLQy/qHwHTokM/Wg0ujleVUM40Y4wwSwD7i/
gd4Um5L2bOpqDAtgu6LWz4O1oRq4KJ4T08QQp5f2bKsLnOgGFTbIiN3MP2o5JpupqOH2ySCqD/Td
0KWsTXaInsqBtp+TkyyEeInl3Pnk3ksPqIqNQZ1d3qjSSzdmoQVnGfSOC1L0I4o1FiySb+MsVfSp
94EfH2bS6qFpDPpBL7VhX3gIi2Vn+Ztq1MxQWj7LslwQJzqNiqZW6Gejkwb7PjZu8WgItiRX2nOj
DCyxMRn7H60cRzd0uJbSuTjzDbl4dMMeKa+3dY3xCa/O5rxvTRGWpt7TwxkYZEkDF31whF2citof
VjX2u9iJOfM4wP0tStIBV0gaO7PSrW8ozxpIWvN2S9dWMlGEg3QW+NOT7ww0eFr5dFZOi7RI5Pkj
KqXKC93JVbsgHcAHUtH214Hj010y2BYRokUtyDD9rQ2/zzuQZzR1fHsizKnqXJrtSrKuLmzRyjMs
0eBemLp5oGeiXVtJwqpqN3FMz1FJwgUzFcM5SreZvs6ABMNmYRdQhNqPYm0NWnU0Gnd+lkJ3yLYV
853MZIUcvw320+wEh6KP1Jc0t+b1EPW4FhbSDl1ToPZyc7BxY5xvWtuyr72WFHMVLV0HcYMSWpf+
ttYGaixAhFajY6m1HVjZN8+NkcnratzakUKVGQzatoZiQqNscS0MjbMcONQhTa3JAg85rGMtDu6h
7Bg7kTLjXatKDj784Q1OG/YFWFPMCvJRuym6yb806hkfN79B4mo7AZyT2m2KX9j9XCI/8M4DjO7c
0B7HJl4J+sZo0knyC9nOxgFrTJSeaeI2Z2KOrMc+85S98pyR9lxzFO3ZYs7nh5mR6b8kSkKxtulL
mtYLZvEw13UQSuw9IGoKB8PtPk1JBKXZud3F7Y/Cylz9wmjtYanA+XnmPJoL2WtEQ4iEFl+IbKVN
UPu8xBm+V5lRhZ0Yl7hA1tdI7sSaZv2y2sDnSM+0aenbRZmceUy/IjnQP9+cAxevbDpsSRyuQDKn
CJT9qA2ztHKulBml+zkp5XdT+lobNlLly7fRV68hUpZZnEP0VYArajGDMCOHzVnCOE6jUVIr4Qq9
1fOWA4fuX/XCPdqnfqhFN5KqA2sgJ0zwIl1G69jpCYiStAjrRDpXM/iJGw2LwMdgSK1k2+dpjsSY
SlBYEOQla9ud8L2XPdWthGYLRP+czrRF18f/BF91irEQYvH2pwTghV+Sg//jyiiWbNKklLkhDHVv
p7wmLFsCRsAWg52vs8QUBxL35bmA/LC39XZcF9XIZtwswOJCmmjtE6flcA+KSrsp46C/T00rvooL
Io3SceVlPL/+iqDGoHHBmkR1vWzKc6FeOthhqzTwCE+Cuja+sA2WPy3pcgvWYrIdLWHi0Y0Xs5ii
4ecszIldYmj9fZLqfDuj1vwy1ItG7eLCVWf6kPH+/TCu40UPWhFsPdJnWoStWsJf1EOPXjcJcCS8
wuIXdOcXk3pBaJDupjmqNmWGAYeRjhBtlBOBJwW2KBCNYUf48SXiTZZpuUMAzTS5L1GXf9MH1phB
XsWx1u1jzayPeCwvaMzWK8M6qxuIPEt4b4FFH/gwT63Cx6IETBpBAnU+u9AYpzns5bcsvwR8OcYP
b9SAfWVVhaQvcI+DX5uESJCcK8/tzE3cwZ5RNgFhEjCywIOnL15M23XWOoAGuuopjkomZmnVx9Ya
1Fk5yvobPn32FVSo6etIxP1JpuZNnnL5sYsWi5o/3VlvVIRkb3Jv0Kx2r6WWvhra0r1VkoWmG1ly
pfXMOo4iJpgxMOOBBaE64Jw65uVUPWeSuNkDxnPx8dd8vXL+efG1qIviF7DUeuw3NaUY2bAZpOj9
CvwRQeMG1qKJ7evzedSGXdP0CVZhYt4oEk2YafdEUJnk8uolyzKl4wtzaLs+IqkAIRg51U+ZCu/a
d2PEzh0gtkhrqnpVd85n3VnkUt/c2RHX+EvfK5SjpXj8Z5bR6TVaehUiqQnxd6i8VGabugjUtlIT
u1NKZ3aQWN7LYKphDzQr3oLZfkak8QCbx6LYTLikOWO87unMvxga034cJGCNdLbyM10vrCeTXs8J
KZkshzMYFv4hArm81vFa2qYTC7pgK9nHAbA13UgQjePudDOJIjgngJy35QR4lv6Vcd3U9G9Xyw5j
Aq+7GeLGvdUcT70UfqwjKC1tHJ6tlj0WRShx71iJQ9+zgS3u31ykgdWGdpzzL2F2ygxp4FGhcV9i
9amc6+uSvm32FGT2axs+17egIK1q6ymJcCuXG3OK5GVOi8151tfEoAYpB5hKw32Mvy0qC8cUT42F
3/mxE7M3nNcRBlAPI45LHElthwMYpGQ97KUVCfgNVtaDLAHsB/x/zQuV5n0VAWxrawtUiOfOIj7k
hDTraF7+RkRAH631lmJNGKU0fA70xeGdToWzhR5gTZLTmJi+0ZOsXEeYGA6ruAyqzcQmDANtIpT3
JvBXGuzikOu0jqqRi0jr2+0D9Hk3hDHhhK2jQccpAknPbsPFzU9s+V1lfb5t0i7d9QPRlY552B4c
IBeKpHT7+y4VT17D/XGeDPnoj8JK141KBy6VjF2woAyO87zkoJ1Eu4HrYB0MDo7r3FrcFunnLEPf
6cShc/zqeVJa9WxD+Cfex98ImxS+p9X5zWJK55+rWgfeMnLpd0XZPpQFd5kJmsVBn9iNuuVuVyaY
yCRFN4yhPYtpWCEB7LfGHBcHSEzcWnDqXhE7edeF1fT3utGbG6zSqmcHr+MdAjx1Jg1uz2sgupwA
XWW0D2ZGQqmuhbzsvBQUQ2Szm3RRSUHG77gZRbaNoL7CeXzYt3oP03Iy+IedPtc/Xr16/GIWK9hk
7cpJ7XlPHb0+1rImK4cJB0DBYDlCk4Lt0lEeCaDCrL/RCu2fGyNpFmCBwXlsyOaYKq88d2MGjpqj
2pW66YTYkw/3lEK53o8q3flLBohKpbwscvJDXso1maLk/OKzSudN6sMhz128eCdPfu/6juu27sRX
RmmDsxkTKtQ2f2ipLYHz8qsnOyCJ5dNA1oQVdb9zZY3iYCxLdVr2dz3Px7UkWfLk1BPI0abIwHlQ
s9tg6UNmZLm8pgC2y3Uy2fW1XjZ8mSojFHk9i2UZw1kn16POcrrKkiXoJa9jgaggscrbCU+dgaJW
F9NAdu11GqKSJ5CIS+iDU4+Hox2T8bBaVV+/ZnxKi+mDFk2ELhSpFUgtcQAcle7xAC9CQZ3zvI9c
GjSW9IAWawwDbdleSMKRoV8SeXMKRS+XJITGJHlp/FldzCy3MpxUTDAyLvhOPyZ7pcspv6klLVAr
AuBgwS06dLKCS6t7CFOwrfjE8aiLwwRVcEXdHnJ6PLMEaaogBRe5+GDEue6EsteqTZAxBQHZGeOm
hBcZosQHQZmD0CPg0TEfdSmqUvMhIwjAq/42WzaJMqcb6x+gAswN4Cn1tQR9s4rMRhy0JbmCoo1t
jRt9dHzN1KBo1lc+oUaD63PKn1SYJHvqmS3OMnj8a/7m9ZCccnK35eIBhW/RL12fl3DZ0/h8oiBY
qlsarP4zNVNSlxKU/KGsjOhGN0R5LiszXyNR8c/9rq2/VQZhutHG5NRo3y3Px8JKrgabm1YY6x2b
u4bzCZq16mmKCXYavQ7OR499thoThjBx6uaHDkcUrEfeG+jlClI5LuF5l7Gml/lcN8s2jHCpPROt
ICMZpB4xb97wn3OIqrOUdpq7ZMl6E5cspwAXtCfDZ0rYc9/+7Ouoek6MKL7yeknaqFnmD/AiaETk
IYXL60RL9us1vPUDMqTQnvKbYhzIItkcky7tYHevZ4PRkQLu/Ti58tjyyTuRRB00x77yYs3hqBgD
/7zGWfuiVrl5NzZqCIMCzqFbEQnbXIfDxM2MO+nCJ0t7PiQSfHFQQi/P4cyW545JEFss3yAhPHxs
aXqU22auCM5Hg93Mjod7NRImy5z8nF4JDEIL7HUi9rFv0Okg7rsiOpK/cMPXlODQkbT0Qbwd4zIZ
19lE+Nmym8iQaw5uq/7EDKkmgpOOy06xeHV1lkUWtBIsCoXD2pMwNRLUIzljK424KnQEzhbQg7VJ
cnnDYc/ked1mJ4/RIHOkzprKjh+41Su5Umax3CfaiSxUY01fGpI2X6VH1K7NIymLoR0YTJ3tLRlY
R3lgcWq5g+SOZzHXND26mUbyZaaYivRQ2k59HKUgibhslQi2zE2TW/kVJF/gv27qkPWC72nVAedD
QsqENdmQnUaUoS6QbqA0qr3+l1dG0w57brEqCfCwygm4hEjs3r6DiyPkqNtZHDKsx1dYRiVXQD6f
hsFh1F6dIUw/YakMOWPQCZ3b0DDW34hKMnvVTwqiFbSggLild1KMe3U22bEmnKiqiAhSDWo99Hxw
5aOfyU1S6q9/+bowVZFxxGhG3/xwRs5UyaFyKOdu+gKZVm2LJEt31VixoFOiythz2GSoNcZXiKpo
sZiddL6Q7syNbPQUkOj8pbfnyt1gPMT7LYlir4WeBOX2ZlyiADXVXMmkOfc7Egm88XjwRAZbxrcf
sRdPgPYQzHYkVDa94/GwvOr9Yxd1f/c5/m+p8tNSJSzC3+4k75Qq2/b5R9K3v7qu/bNe+fpf/hdx
PviLTgqXhgqHbJeh/06ct/5yADLQ8L/4INmOxUXh74Klbb5WJUEQwJZHKrGQaf7HltvEJxBBDnef
BQTi/pOC5dsy/KIHRYBhcC7w6046HgJLAQ2Tmtz7qXhJCPV3ULeiVerTifzb6LxTQ3zvSYuXInIP
Cl5vGnRFiV59CVf3vglcEsrdk1y8TsYo6cN//iSegbCEdn9AIssv+a1RM+60aMbkXkLsyPsw6vWr
digyWlPn+3/8IBIJUDWWXgmdZ/35oIG2gaBqZrlXrOdc5C+Rlr5k/P+/eQyOS0sP8NviJ/J1ZPDO
JLmT4hAZ+BQXXx0i8yn9F0PHXKVBAoEwJfRT3UKMe68N+FFiD1A055PeE35U2Lo0ZfbJS7knl2DI
+licLI5o2OGBYDgZO28oqKEFo9wn45hTl1M3Kp7uYYbeywFDvI9H8DTd8vowC1UeSvLFyXD5Mb/N
CM1wKtZmhS1KTXbC4yjZ4wgSrSotfdZ9slUpUOOVgd3gP5+KyDIWFsprh9fp8nKbitsw2cs9qYfq
tgc8tnICMMAgPKxP1tdpJ8DrO5ISYVegXY5V/ec7zn3WY9JSSMS0+BUU1Ek3malHtx+P5DurGFjO
/zxlyW38NpJLh8WgUdTba8EEnrqZ7jHzLY9l8++G7rcnnexMY14kFQVxJojo1dqdsucZI3C8dT9d
Xvrbl0KM5+OxiputDVbhZHpUUeH4RSUL2oPMai31QctXSnK2z3ahNgFl97URNMYWCrqz15upWuPw
GxDL2OWRvgjUKCP3D6j6IE0aCnE/XtPIXhZZh8WFY9t7+YsCmXOIZ2O4kF4b0ZswL0ZCATmmSvKv
qCQqNlzzTcrj4Di9qS6uVROYD7lnVgcnyqKnoSBAwY/c2UeLw3SlQDSPGfM59ybA/q3qKXCTdCOD
WRNbdh2a2j4X5YautfIWkq19BLc5/qgjdnmjc/ntMEGvVWZXZ6PfDlmYeH5SbZQt9O8ZHGGUgvwe
jX6q5yLipfOhk9sqiOUVhbxq3QGpoC8Vo2pct3oRgDGzumDnQhre1jrVsKwmo641UgsLnbebCzau
Ag5eSHOCSQMFm0sSpyBg4T6CGJ6MLd2uVRcOKDyOdkEYiRKtOjP0jsZVPEJ3flBoeGrRqB4ng3M2
xUb2FPuVuHdHMkp1a8nH2i3Mh4h3lytvJDciCxsfOTcaMEJKPBl0oWUp1vrk2txnNe5y9+0IaJ2g
u7jG/6l7ihgaALO1vHL77EU3+KY9oMWHwk9fpnaMbjsXy61x2RqTtq3OlFhqDA3hJl5BQYCDZIZL
0g1AG/vAjt5hmk7BfIiFtSIMSBc4fl8e0xjuz8ruqVPGlgyuMjcuX1xMPC4NzC52bi/QOpjaSGD4
Ou1Fi7UBLH3/PHEZsjxlEBDV4MtgJyosahnf4Tm4XNG9NH8KoCCvinqs1ngGYJxFvbCaQWA3rtil
VAnlhUFeKVjjmzV8SyKJTTwFS7ycyirHZc0lY3AON25+8CEM3lHdKV5ML6mOvKPaAFbFOVf3672d
GcF9BTXszsKLJQuBHTqQW2mPyZFjJgOM2omkYoMeGsnH4kXVRVPuYOYg42oFuldDbOgG923dsOxs
fdbCweaIm8E7c9uRCwgUJGVyjzA3Hna9X2bPAZ3J26BkHQHCoacnDQaxa4doIm4Ohm9zM+c7yEkd
yiWtMdNtJi1n3sw079Srpo3HfuVOOWZhgWx/mjNry9Yo/K3F6LRfB6+Tj3FmO2eewry6IBHm0ASK
KSXNaClFwDHVQiPnSzhJnD/VsVkepwiIMbUrM8yb7IULSEDfjmsd+SG4QkGQXWtq8TpOaF+4BPJO
kTgWC/GXL9RbHH1AnkieYWW6xjEnus2GBgxwIqfkVykDZ1/mLvk0N3Hnc9vov8lWDTskTbCzg56J
MI9+CWMzfWlpQ1rVGpjh1hB4wcW/ur7x1kk73Za1SXvB8L1PVHosSpc0USTdM45C7zrpWZQUm6cN
KYThYuiaYBPnrHO0qHjxSS9/8A05nwGZ3BYz9/N4nmQXFiPO2DCrs3RldYJJza44fUkETSVlnwVX
FkElZTpWfd4LrlWDjMgT4+wyN+xuxdgNO2M5d6XNe5tF9py2mn/lI0R9FhN8eGvA+LeiWeYusyPr
OPXMKGBD0VMfLFbjQlXrASXcxmlnllHh1wHi7R6Mm9aIZgUIWAsT7GSuDbepSSiLZ8dho2wa9g9I
+N71nGIUYDaNWkdeTTLMsXr/GtB3Q/YPgB+ARKZhHzT1TuhFv85UxiZm9tXaxUV23ZCY26ewSynz
G+OPBKmRLEUJbrgFkAwbZdOk4sqSQJqT0fL5CIW8auslrq7M6kwYksnEzbNPV4Vho39idNIoIJfg
kmh53XVpUnvsct/4pY/sVsMyRxz89i5z3BUvM2eKt4NCqwPZPatXmtY5uM8425ZCSwia1gwda2ZH
7KopHGa3+ko7UXA1e1G5nnSvCbG/HSFSdOzcQsd+M+Y0uBtkHIW+W5bHaO6L67Zn79Fido8xYNHn
Q8GYB1W/xdAPTGaJ350Vmfr3wOi7M1ItIuQKeuXnrdi3rj7ssgRxArZu2kXXpFdWag3fcNtur9SU
dBdRNj+AUB9pX6ENzVegb+zZcPZzkM6kk+viCpRk9EXkj14NkpsC7EsVL9y6Lv3Ker5vBj3em9BK
MFIp6rDTLcR+ih4IjsV4x+b+XXOqHqM+Dr2lk/2gpYm4B4ZdHv8/e2eyHDeSbdtfefbmSEPj6AZv
AgSiJSmSIimSExglSuhbh6P7+rugrLw3U6qbsnzjmlQNlFJEoHE/fs7ea/c1K45eeQiWdKPdvOQ0
XX5fZElFQPTPPdhz9pqCwiFbiH27DmHazeqIy0H0B5rdgUkrdgoG6ec1ve6SxSznkNfxiOR+FaLO
K0711Ok+vHN3c0+Cg9wtY7f2xKFaWcUgtBt05BlTt2VQmI+yMqvz1FnVuXEHvaW/jFzBKqXaKQOX
RUkbbIYccFkmc65WNp+yZ/2r3Cm+7+hmYy4mylA7iGys0vOU+xaIe0JRRu+MrKYhBNlRxM+H1OJI
2oMVXNk3ueQpoSJjUX1tbYQ2Rpa4p5keNmLDxe+3To2t03CcWdcXbxNME1UyDLe140ImzwVBAEwy
khwrQtoLJqfKGJn6GvLVK/QCRdFcfpxya0ZPaDg0miiuETu07jKe6zIvdlmrfxaeOrZ5joBgsejm
2ojMTYf3i4VjvLPtXLs2rFpDjOZWIBmFuRx4T00raHKmxar0hqPZgb6Yu/itSO2CUC6zIH6FaRKZ
HcYzcv35RrFHMxtIiNgiB1JpoV9a6w2va/IlKV0UHySAarSgZ5/SUtNO2Wzr3t5NKtY34bB8i4Tq
hNOSmIIJdK+9a/nBx4KJCLOaxR5/IbX9Wau+iW09SnjfZuQK1OivFbZcCTFSRGce6Uyx3pjTeA0q
T3fxX1InkFiU3SyYypC8rdQVhU/EFy+8fUG2jzrF8H91UEOf3f550Or9Lv7dyHNwj36i57iJmfAO
8H36ynhSOj3EgjV1crO3ulT38cI29/dHjJ9Ohv5mODX5JIN6HI/ADxdAjHaV0Eo8jh1FWE2mDhsU
23Fdp81FEzDz//7zfjbwbR/o2pv7B/DCTziCuqfAEU4BuMUjymhD5je7TNYjQWt99TbAYIwKiZvY
sb3p9vu2M5Em4hxSk+BH9H5aSA6c/UY4xHiYyeL5xcHuZ1cK3w8DPCqsTff+06G8BbsGr1cVx7Sq
xFmNsvrWWFDJg2mYpF4FiaDYLsuSFynNjeFmdKg1jYJv3BoU2sgo3yhl6rNnom5YTE6eMtsSr8tF
2RdhIiKu+7ynoy/9aBg75gUDE/FjsgHJLNK6mki4VfwRTKV4sxysLYHP/xw8zXDv0E6yAcfLjIk8
y/LX77tiXQOxDae1MH9lTzK2U+wPTyOWVZhYGABsRGU/PByJQp3K7lUcBxzyINNlEwwzprjJEs9d
Bnmc2TpCNVQ0e7tHzQqs7p9ifghUx5aH4JVbwmP6wzfAZD45uN7ITuW8fbC1pLm0YvrVMvBTx2KL
bWeAjUcXT6n7YyNGZWqMnbrJjo6geHYg/oB1coawQ8VClkNB8MmSc3hgAjY+//37YP58jSlRUFd4
G6HjZ3LmYhRi7MsJ36qckpgRHhopLY7910pRGstmspcPvmb7T7VYngp/6b5prT1FwzIScjeQXZtt
620/BF2pPAtJS0s5KYr+SP3NMBjJ2HsXG/Fw0mKQH793XP7Tr/5Fv5ru1tZD+9+tNZ8yyeBbZvWf
e9X/+lv/6lV7zm8eKy+9YHPzZP3ZW+NvDWlcqcT4YTPBLMOq/Uev2iU4dcMXG/zJhsrha/zRqzZx
5EBxpOOGlHbDAv+TXvVfN4aNO2JvTFAT+AjYmJ/caaahp4WyU+fyPdyY7WgGZFH3cLcX4hSGXtpv
f7pA/6Zl/e8+EDgjPXvCzOmLbi23PzW7SBI3W7MlRgnPqbczRmazq6/mW6fk8JuQ/vgL7+9f+1C/
/0CMoFwv5Eo0/X9o4fm5s0oQZuLiNqnzlvt8gAVS7kHa9EL+/qf9dX35/lHcau41HEhMTz8alfp0
SgFPGuJSVBPJ0W7eH+1hs1+gKjduhnX1n9wiN2762J7v//6j/82v5EkClst+yw7/49I2dcW46Fov
LpKs71MN1BM6nY12oyIPqPpFA/YHsdX3H8oTiPcPDTMygx/7zHNDuIhLL+YyNQ4f5LY9Mp0pJ8on
HAeXPaS28jY9VzPHznDBximfhdFg5JhLDvu6ifvkn/58hwIP+xqzHYfF/Yf9IzfSWJVJLAi5EPxc
f2tsETfP//z/fdY2eQJWgW3L/ZGjm+SWXqbLIi6WnIwbxcaJAqSa71Vuti9//7P+2n7errOjY5oV
9maf3vxof31XsqHtNYL9xGWM028STmqk0Mr/4m7+/OjwIY5JeDH/zyr1wwuJ2FS4SAMIYCND7ZJ7
I20+z+Gwb6wFva+//0U/1Bq//yTotwab8Dac+7HWAOltjKtmWJfczArS50c+04g1+rYkfyO76gr7
TTgLL2nmz/dQGGnwEqv8q/J0K/j/p+T5/WswNTP17VWlPf3DAxNDIY1jZBGX2RvMswUpjxo1Rs/Q
apInFIIVXZbC7B38wYpW1veX124l7VNf9se/vyj/7g5gF/OFv93pn3z5Bb6CuSpaXt6t5abjKyH8
RjUX0dI4+ucf5TgQvA0qEQsm+V+fqLn1+qZ3O+uS2Vxe3094ZbWSjFSaFNyJv/+wvy71LN8CyDqI
SOBPfNxPj2+bDk3JcUM7xyTjrnRU+valxv37QoNtpuhfWB3+/hN/1ADzkXQRcG06Dk8zM6LtK/1p
dwHSKSh0Xf+sx2iAgJRr6NV6Od87kzbfZ1idKmJ9ye9Lvdx8QOrqRxWSu4ur1WivvMzpjmvH9vd9
BRkIqZI8ACbt2zjVVmOXEd71i4tkfzeA/8+zaLPxk1DOJJsxpEXx+yOygCTTHOGVJc6SvtheX5Hk
NJmj7RP4USpo9ApuVMhJpCent8kBdUUG/9hd32tlFS3kGssgRgGfhbGNkWe1quF9NgseXcQ92zyk
01h59T430FoaeNICI2H60KXefF86jLWQTQ7vPUP1k4tvs9/JTdoIQrF7GUa3uXiJsM59zgUMloI4
HuDAWo/twvSfhjUly48Oa2cgirL5p6WbIjGs/NQpyGLKyENPVGY5h7Lu+AyPK+1IIvO6Dikvbg7B
YUZlJFvKtOEJaQXThYV2zXpg3Ow7iF+s5iLJz6bV0xt1eiaKbXgv8rJ7cdvabM+VkS33hkfVoiFB
HRFDFUn2aiy0vEjcs5wt+xQQ9VOH2uWlHgrnrchMnnaRm/bbYvjyXdI4ZIdG8PJWIWP6QjqiySnZ
7e578nSJCsYF4maJGAPW39EOJt9mhzEWxDVoC3lJN++giGm7W7PgisZZ/ITnH5WSZcn3XsKL1xo0
3Hg4uT54VNx7KZP1yRxtXAy+4D5VODOfDJy270WVIBZ1GPlEq4wxShLb4T8xduS/oqXO6Cuu+Veq
HIjwOnDdhNJl9/uOWrNT71u5nVOxUvRokQVOkWBxNx+lSB2xBFW9rO453QqT71moCQrpKz0353vi
ax3Ou7qmOTu7Lo0bQqV5agrYem+us80vljynRz023kLrTsepe2639VIb3U4epBi78mCSe9iFHIKI
Ie8H9kWnSXn/Gj1ZkqhaPeMmBezArbSrwSMCks7ADlMN+81QxAwyjNriWR5zjekF1iZ58AaGXbOG
kKo1PPaiAcjAvF9K9uVgqG2kTOREYKF1yxWHUlbZb2PT2W+MvjDVgTrxy529GGBarJU8blJB3J2Z
OOK1Hsea0U62XJdI4XY05Ghn5Rqq0L2R6chTy2Y8keHOx0gkx1ha10ahWo6dBzD62YQA0iO50rXz
5Qb6iX7BNtS0QVX4fpjZhLjNtibCpV6XhwJzfaSatG3PBbovKiOnSINVl/XdgESJnMVYVV8bux++
eYiXTrbpqhuAuAo92pzHc6gKViZixVm4Jr3tuQja0j47ZdHLvbQX58u8ugYqtxq/sdT7ZI+l3Z0Y
ZLTZzuBcSBCeam78fDQmhJKSMEh8l+T5Du31NgE5dPUSX4xlcLuDJyfnpc2qYb/U7frqQO8/Y2ZN
iA+cxPqKsLyIEN6sdCRHbqMX22OIarZ+zXHjDAjDUrkr9N49bMUoDoW5k+b3+UDUUQMGI8XLvvLI
gGdhivGioXZThSTWsujaU94T17jYavkaJ80UpVqm3S1+Uz3jHxS0VeohaOsMwF6HRcot+jd3ELwf
2artYlxPoRoZJldtwz/kaTek0ess/1ZM2GLRW6mBrLG0mIMW3SbcCXpUDQlNUTm30xWVrnekbbjY
uzqDxCO2jLlAlH68Y5iIu6xpZVgOEoFYs2jYFRv12BZO14ZjLfd4NRaIYvqX0pXNs19mJvMzY95L
LbZ2quR7+PFQ3bErMWBeWd6vHNFN2Np17iidwJzcY7++1QfV3gIK4aHWHCqyN4QTxo1m5rwSUnJi
iJqWIOsLuXYU2KaFTzNktR3e6cKyIDWrbzwsTDPMgKAt/6l31ZwQVErnlcFmOtdIZzt9DCqXsAYk
7FrzEhtiviXynvHvNpmj885+7ClyjxmnMr9u+nL714wZslaRDSxBrMYUZm3DajtzjgKWTAnnjKvB
nEPw6gMkZIA5g0s62kbBoLjlsSXreWzQOpZ1+WI2ALJxG6gpMCzGNrzzqWyrV5u+efttaUcRSAaG
MSGng8TGJKavlTd1SWgXmv3Jd2L/1Ke+PEIWQCRbz0mmApLt089yHLDFEP9miyxJwnhh+Xgm8UJp
HwngbiwEUql3M/Z5Fjol0aQIZLpjrjnrfsHa9rj6SeUGME6nx9Huq3scK9/Mcn2eTWF8KAZzYPxS
Mqgz6fVHQrXmezKkyTt+tuljohDa3vLGYzgZC8K0ReJOKy7xrMANXEr3jL5XNrsZ3DLNfId1PCwU
U1Py7mb9AkB1ue4AxNw765xpQY872Qgc7kIeUuz4T1o9znU0G0OJl6EXmOjW8kNnCHVfZYxHSGSW
X9CPlFEzrNZnQjfHy+C0q8koxMycQHqwIYu0J1BRrZPPBLtkufBje5dXnjgv0/iZWfX0cRqS4s5Q
Sr/us8R+LSanSMK+TAG2oNLMgg6E0I0vluy6n23rrKH+dYJ0TOSbmU3tpYL2G9WZrS5AJ7Q4EAOC
oIPBkrfXKGbH3QwCg4kcLvJ5n0IffnCKFklUbcGEztL4Sl/UejeAVQ78MZleSETuVKRLKbLznM0z
FsRG15zAiyevINxRn9qDj5DwyClXu8rdtXnUM+xooVaoqsYO4+rFUfHw3Ezs8N+MsZPXqm1pJrMR
XupcYths/RSfIFJv65SyuB0KERtZ2FJZaFhi3PEuMcfJCuo8tluey7J/KebBCqCt2FdzhlA4sPQF
9cMWsIxAuOpVHJZ1Y14jv0Wfuvid4UVe6QoWRGP6ylBfxXtfQw2Olxohg+jM6LtXSio3u5eV0T0q
vI1PXrmIaMR+HUJzx8wKWol5a5oycllzd2e1DAoA8K3pu14N7EODjvI61sYMDyqX6nYk/PlQ497B
mNPE2QdTR4Ws95N2bWcDBIoMc9fe06zeJUa4JuxRujZeBprWUFF5dr/FZTp/auEIfpns2H2fnMHJ
9nrrKEkAhMFUMsfO0AexZzXfwCd1GGXSdVFHRv3fIJoktzJHFx+smRzO1jSnBN4SLolxAk9HINy+
DyE49R+0ksBtU3dieBIJNXuyLsSE6WmDNcVWJO1cCmYjDKlcBBXMsFTo4jn4oLuxizOAcdOH2i9J
zq7NWbtLNYu7VtJAEkcom8wWn+a0I6br9xPsf3qhv+yF0mz802nsJ+3up69y+D9PWY+6KKMn+DuB
6PT+//4vZ5rtb/7BGnLBBqEaRKFIs8Gi8/nfrCHP/I0sPhqaqCU3Da7JQfmPfqj+G2pQJkqIKDm+
4vP8734osCH2Z/o/LgcoMMOO/4/6od+VrH8+jm1aPyKnOIgbBo3WH1tpySKmsiZ69USPS11wJdks
AWa7RV1VYleKgc0M00N1b7lauFQJjtdsJn5VN6Yj6yzbAAQNd98Pfv8RjDUgC6v0nzJvKA+pryWB
lSmfzXW2u70CjFaE4Gjtk8SO3u/RG8ZrSPE4cXoDVWoHorCd3egvxc5uq/nYxeJce4UiVWlJEGXg
GXw0apZzhPGEa/tO/uxP05Mhy9ihjpHL4zqMHHemctlno6bvQE2oOwo748xQAY3JXEumDLFWjuGq
xd29vXTZFX/FaHe97o6HttHusrjNJW8vUnlyOJrrdVrqYJaW/mnt+xGQh748xO1i7ZdepremL52O
tKbtl5d1IamXnIyTc17uHbJhyXQmSeYj0Yr2niqmDXPJH7t6Z1x8I3tsisYOEm8Yrz2x7L2xHEKt
QyuYjER5MmMTw8eCavM2bgzrDgAuOZiN0wsDnydTeFF62rrzFbRlD3BCZLYje+lCbB7fucBbNYiQ
yUu17Q9kVM3WJ+I52qORpVeuWMyDoVLoKOs47MxFF+XOHVMzFPZErH2ZrOJqAM0Mt7B2Blpk68C5
ezhClR0eBaP/PGiz1Yi00UQMkm/T917WNvfDVlc4NrD46C8Z586d4rcQ3z08xfWi42bqH5diEZgl
9Pq1n/LljBLChQfpEU5LLmViDPauzJPkXoraqnccystrL6+6m7JOKy51WaUukofG+ZAo6dwSGxrv
tNQdX2Iit++WrskxbTrz1bK2X6kvqec5BzoRMdnJ7Yra8Tz7JfIDxwpxeM9XpVPgZDMcXNq1Ft8Z
1vCcyKYObU5fJ3gIcXKZBr0c72ZmBt1bnyTyVZ869S3jkHHnVPAk86QDsgc4Z8f2rK5sKTssOiPB
KgHJV/21MvXXaRbqRmthYpqT/pW27as7TY0MK7vuTjQlqeywRn9YEBRsyWqL94ITST1Q0zVkmsdl
5HRxqcK1UgquJ1yMfB87TV2yBU/Ta5qsjQ69hO5CJDXq/KCAtIjdDEiATb82ymo56ndI+NDY6Kl+
1W4Hg3A2lvhubM3byTZeGBy86D3IQp3apnd1dMC+k7VURC4Z24dR8sToiel8gn8HubT9qpvAMYLc
hc/TA8072iWy6w9pKciH8b0szFPHxCJsGff8C0ngWjK9kV12QUU7nbBaVlQjjkg59CWoRK8pyNfk
4MUECoSgM1+qTGvVfT8sLl9J7nNNESKviGaCGcRpbiQ3UY7OvFe6f1iElZ6KYh27OxR5XoUf26iA
7Kglx6Co5wWSKHbQYNYb+xobfBy5G0gjrWIjItJ8CqD6aDujdbxPoq8WG+bSpdaZBSecgw6FVyYI
YFAN2hu0w9/wHbVAuJbMZfFMfQgHKe+miwdORdQDgpzvIBBvY4Ig6bPv0qYqonYjhjjT5s8dCxHm
XdWd840s0ijVHkYhGScYVXI9jVg+EYyu60O3YUlsfLTXsz5oT/i1U1VeFBrKXQX8pAT33ngRLYMK
keLFWWZ4RrOza3ppYl0EjGJviJTS1ptr4zuv14Yi1QfECMBTsb+zVdAGeqxUfXeHssd6ACkLS8DB
MJzaRjqFS7suh/g7r8Xf0C1r7qtAzO50gb+D6qYfX8vCQzXwnfpiu36/38YolG7jDW2K5ZvCGMef
uu4exAW8BKzq6gBQGD4WZBnHTX1EsE5t7JqNPBNXSxnipeqvslK9srE4e6KvxyNOb6A1ZdwAsBna
DWYD92z4wrgDxA1QPnklNu7NCAAnAYh6tDYmTrbRcfrayw+li645XfujbD09MNhgo9rFoGZsdB2z
r/UT1jYwZ36RnpxJEP5Lg/fiDAAn2LG9PUA080pxcL7MG8FnNsv72FmX0JWJe5haTpIkAGbfyJlT
DS0ogoOrlrV3onGwA6fcnTrfqNYgB0qz02frtgdxojWzCVV/IwylG2so02cvLEomEctGIrLNzDgv
G51oUt1lJig70tdZvttNP4cJJV+UwyC7wtCXBOvGOupX/7PnD9Upsfv3zk8AIxXTZ+QenCvo30VK
sd0YPed7ZuhHheF7BwzsZsT6OcjaurEqE0C7Gu07tKDVvtfkTbLk93TctLspzW9nrus5nm2Tt7G8
Sdxq3c9OAdxp5gCl01KUzt5eZb8TqOVAhYxqQMcLHQpbPrF3iut63xEt75zXfFhASUk9aSKTnbMP
zGy2aIvp1nbOFVgH9Yj45VWP0hhT+8cq033teZLmvOwyyBzrjraTGepjUbtrgBa3LEXkDoaxkDuW
fCyKxs1367hSysiiFDdjQfwpRm/DCky0YgSmG2BxlsaYCQdXa/fBbIhc3LVoxT9ZrZo/VY0+n90h
Ny6qq+Whg0JNM5AhID7rpRjPulNMLP1lzTUY0+G4VPoaGRUrpldoztuSe/mO+XZ+HnVf4dcw3ere
WxXSWb2CUWTZEUCPCW6gl7x3KMoO2DbtW7l43X7yOmNv9QOywKpmeS06/L1BsdAJTPUkeRJL3O7c
vBrQ/9NNguBigejqVzHu9NVW0G+UASbfsdYpaBB+XPpWVWk0mH1ryMBc4EsF7Fz63pbsbYEHGCyn
s4KOdKXbfOZAUSc7UjpGddLTRV3KtNBOWteR3qbHm2Jdt4T/wbA1lCQcwbtsX9idHzWev/a71FLO
rkg6/UXS4zCIr9fzOy/tu/vczycKSQcNIKZi+yCzeN73zJcJ+Euxc3bFjEdVB79FJ61fhk8lA+5d
LH3jqsq9yqZHMy84pzOxd6R9sAZoTEG2DmohrZ5Ta1dkcSgbazwmmTaNgZbJJCKPtLoRyybzoQLq
wFbDzD6JTOifYC3kIV6lOA0TZYFQbxdRjzwuqJ8zRIrPLN4rsxPpXBrf+CxcWusLRjvITtRbXVDS
3iS+ui/SaBpUvqDxts1wQNgP0sFJqw812mgjpPuposEmk9me2r0/VcPVpFz75NAAoo3G5OpOlqi1
I0kb+iBqp498btrZU7IbyUQQy/sce+mrT839aC6Oe4kF+IYwW0b3StJWdXZxwoDjutJtxJmL+zxU
lvy0xLTNncQWe2iUSWjSFjv15rL2ocxz58XC9T0hvWyRICPqZC8x/esyX5avmEfR33SZ8cZ6mp2z
STOipRPO8zgWkkZOT0Ntr3VZ+h2TQOLpQEo5zUrrXhkN7ShnAvYGPCDCgu0f/BnMiD2P4wW0xnSz
0AW6lzQzA7yoc5jbBaieok3foMrNXWA2jaAhTUgxes+2j4iBQCXe0BKw4qGLNNq3e3PU3XeTE/AV
w8n1xuvW9mM7Mb7G/NHk30DjyQe/1svnxNDLhHY4pDmaZ/E5w/NxhtHUkfRqdxe9S5w7ax2mkC5z
czJXnQ9YbS1AwthGYNoMan/dof8bKzp6Q1qwNFf1Ht2WfUDkWZ9mnVq89cvpgcahtdf0Hhlrl3/I
oEsHOZCxmxzA/YVFYtzxAvKyuKNJwcLKZxV9FqZa10YF1AXMMkbVhDSRu2CLT6FiEPmlzahRykpH
JOIP5ZcUmgBUiDKdILYr59s4NNO7U82pF7bYZq5H05yt/dSLZv/9UPuf8/8vzv9bFCiH7v9dC3Wd
1fVX2Qx/Ofv/62/9oYUCJuxtfCaibzeDIjbbPzjDvvvb5sBlcOLom3HW4bP+OPv7vyGCYmwk6Beg
OXHpGPyhhbLQQvnk25GICkeJf/mfnP2JyrL+oguwyQSnjiHQ0CXUYYs//UEtZCH9q4hW0al1tSbt
FBQRR6N3WcdQH+mE8xpb2MEXa2z7PWWmATiyHayv80z3H5JgVgeQP+U1xnjhN5i30OTPaynEk4FG
utjRjPwM7yZ5rGZIHez99qcR6Mo1qMSBsxgcwH3W5ER1MTlzr5OJPwwp6f32oOUpMZjsghdyvVd8
NPZd2Q/WZ22Cm3dhCjhDtnTM4WrMASs+WgW14pVcuxVWT+lMCi14Zan3fCUDtzblHHJY0mlkIM5f
wKEh/lh2FicdDGuWesE0MgEtVBB4rwsrgz2BZcBt9wX39iOkzcoJLRNjEwD5OHs0Ul7VJGVMFvZs
pc4JYjSqmL7pPjpCmSfJesF0MH8vO2wPmZttBOEuI2qR1/SAEuRhAWtw6+RunB/5T6xraHZxBTAV
OMNAplgf9KhJosHQ3uZCzPAC82qCg0MHZqXijTrf9HFlQCrYranb2dGKLOeeFc++Hn1GJ8ZArXpS
vs/Adlj9+GmtPPdj69rxA8cptkCslpa2y2Vrl2A3tlmG28f58wg3INLQs4QFOmKuQcvGrOb67PhN
eRlamqC1qqYsMB0ZA8FdlukCiybxQi1p08jNnPW+qxOR6YeYIfaxMCBIDj1BC+Ywwf+f1nrnesuY
hiLu8r23xPFRNJX53K50m4JVauuDz+BBBENC0/coNN0r6cERC/aYECbm6pFCgT9r7LmlL+XBZOfV
5SlNGFIzJi5tNq5EAjfgzpVGYBMyFFVShCawl5sVs0Q06zFuQcxfp2xc7700diI4iRyKi2bKmWZC
RhRNV4Hy8Kmw1EBlvyWJZ4G0TQCiazxCGfQ44GruQzFDULTNU6L6a3vhELQyCHGz5kZ0K9Mhuzgg
dIjPblHva6eQj5qW3s2I5IOej9njghoC/Jgvhj6te9fN4n08Lh/1MpcnBohpBIEvv+oqTT+1tij2
Q9yZZx/Af1BgkeCUj3enEnN2FqpsKBub7KKVy3rSO15N0ynNR38xX+vBg0xqJG6Qp4OG+SUf903t
DsMZyHl+ktn0GYlMee4zkVw6x1W7da30CEbiodH8UIpW7QU1TVFoYE8rrQ6TTvM1duicyilNv9pr
94zvEthnzEzY6XS4LaIHFQmTAAiZWpKr2mYeJ4FOHyAPfRwyTQZGkxnBaNpxKFBq3PLt80tuLxpd
9nloT4Zlqa+QQJadl1pcHF62I2MHbKoometkBeLddfhj7I+dVd4XXna1GjGONaXDXl4fMmc4NLr0
z+5WcPigRdbK3EHdjBKokX1CmLs3ikfZMQRe5uvc1CjlbEVB2pZDNMYrwQyxeKKGzpAmUbEbVfm1
FKB8zHpycO6m6mOmkb3TGUboD6BNgLyxCGbetaDfE+RIAQO0rEZAnpG40wHjorvp69D1x4lnq6XI
5n44B1NWMtRSXx29vvyyukzMOZn7Z4fl8qx6C8xjbOU3qT/kYDsIOeCtMO6StLsbcxlpHj9qbeqb
2RP5W7mtZoWKXfRsudQubWuK+8zsnDOT1DTkhvX7lgQh7FDps65J6KXm/C0dKuOYuBInDhKIAAEk
Z1It9s8o061IsqzfDdYE7Wh1/FORu5x7+7tpHPQ9y4R3aXJtckNZOMMn1hW1M0c3HhmcDvlNbqox
7IZiOOjcqL3edOrGTuz03ppnn6mafr/22rATefUCYssMaSxg7Kr2NZDugOBOl4xqeS85B3KFgHcp
Pd+D6rT4eo14S0UG1i1ld+hiWsoGoev58EADlhqxWuOPUzFdt1rX0+Ia8kdXyx9tYHVBqY1vcvWf
nQRerLK3SlO1MLNLiLXmtJdTf2qc/OCbOUcjoN83ppF0h8nrv9T2Ykd2v8ojoToPLZHTPMAFPqEq
LceL3U36TWpQBvvtVSnTJ6cwoYQBD9QblCistBHO3FfhTzJEKRgW21raat6tJy3OQvl8P3PraByN
ZEuyjHqvBXX9c2l7zq63XF41TeCldMdr3E/R2BVnMAXD3h4789KDJQ66sc06GhhNGhZL6R0YCK2n
tBmOQ8spNIuLAzSbLEx8Yk7pjO/ZzMpwjX08QViSAM4LJb4IjfvF5FzzbpZVF3dptQGX6A1dQ3Sl
LzGNTQQNO/1M9jXdDVMxF+zYE6by0RA0aWDy+uPKxpr7uIH74eO4SKQ1bvWFme7R95bn3C3KaOT3
4KBtCnrNbnYZEfpwHjf2Aq6iGSa2vd7MNnFJjHS7dqfW1LjYmZ3sF81aAqkS6yVuVHvPAKWo6UAN
dRtx7EanU1n1baKN2K6aPqUDy77WwoY/Lo2d7wzDaPe1atWVCbsszEyT/qbSQZta2mOqTdv2TIOt
cfxA8+ybCVgHw+iy/qAn7TjvBDoczFHLmqv7Ote8ky+L9TyP1qOY9fYzjTAtOcZVDXTPdidLBlZp
TH0gRANdjn3WjMbB/1Jp462RMs8cxDTcc+i7nWpNC7tCu6uWVH2Ax/FJ9hajkdlpzmC0P3EOLR/m
rDibmjFEBj9vZzK9fWV5FceJ/u1bTgclYnLZnzjvmlHejOnBAZcUeF5bhBVjXlz444tP4zqqdU+7
TsapeMLHjmwGw/Y3h6DfnbJbRuipVb41nrt8xBTqBIXyXqzCbkMY+O4TWKdsp8WOHuLjzh8AwOkI
ZfQtXYf0GsvC3T+L7SXihuUB+GLgUx5Ar9zn6yW9rKIqf2/74jPKbRctZj1+suQYcZxOb3C+27gb
2bLdvDVokGaEn4Zr24ug1fvygqOtAcilBDVCnVwbZnlEQ1WEmu0CL2LAdO/B3uOU76XqDla4d1xd
p/ukrf6xGZb5YcT6vjf8zM9CHy7xFaT8967wvrA6lyAZHH+n+lg9ZjR8nNryD62PrdeetCzC5cwG
QXrWjlEChC/b1Gtad7l5U4PSYopsd1e5IdcAwcxyVYnJPzJtmv+LvTPbjRtLt/Sr9Aswwc1pbwKN
voh5UGiWbfmGkGSJ88zN6en7Y6YTZTvrZJ7TQN8VUDdZmXZIjAjy3/9a61sbVuZvWZiLtcYEDiMX
ZeaBG2Q7bm1tZ2rFbjFaDvxhu3NyJ+Xh1RrFc4118gw1z91lzIKfluDuRJIzU0t2cbIf8sgWr0Xm
eq9OXMDCnjsMGEFEfFdkDAyaa26RmocVRfAW/MFJ6tkARkZw0bZuAg4qNt/bAuX+FOEWy5k8yI3H
fRit2YTDETw3epC7FBv9g28wiIoLg9Y6B1XY+PORJOG3MvC8fSvqV9/xYTF0FWl0iGTHACfAah5d
f8WDcs87d3ITB+9TTAYuK8sEIqH+2ncOgee50ijx2IXcjDxzg3cFG0NJJ0YBUiyocD4pkR3sznJW
GPsIe5rDNmjs6yRK7KfY8Zp9xqL+HEc5Bu6OfXoq/YdpjnZZXzf3TdQ7e1O84kViaErArSV58CTC
Jl9ltbUJDMcGWlBRkOo2hFeT4NR4U7FlPXSYCz57OUn8FaVDYl3ikgXr0m8UtiFuKTH6pCJKz2qG
3o80+jr43ZXHkL8zFZcZ/uYTGblySzijghiZnwePkHYiVL7huEJOujNYgIey4rmYlUfWHfdshJw9
rOS3rNBPZTVRxODhC2H/yMjsQvkaCrDWVbepnCla2ZXbXIxm7MHGGdYnsPXtqsNz9DRiP1lbcOJA
HRrOKhENTNUS40LkwiGxkrK8SvP5CcbDuKNYANseRolvaSM2YpQzUXY+6WOG+9ukbdUbVfAkRXZF
uty5bhwsH2xBPxiAsTVF7VYkc8n6guXN6PQ3I/BhWs50/sTaAl0YC9kOqIm/daiGZPBWOEOMJLtQ
DrHUXab5zjfd+tpTwavZNuHGT0dikEM63tWTBMvQemKNCMbkI8iqmlVyXYyTvrbMkl1QjTWwbRAM
HHO6Jih9MoQyiV+X9lr2fb+SvhyucEx/KzlzQFN/ttT8ElbeHlFNX3HUnbgY6W7I5mOg0n47G8Y+
iz4MVVMW77XmlWiT6lCnzW0d2wDrI26RUa1w28Xmrqo44qJ22mwf+73FOnlFtOaM8ZyHaMJ2KVVP
cNRoGovnl1Hqt0CHr2WZ8vkp7TvdXWQZPJU9oiBHqvCrYQBy1RACQdXN69CWV7OvvqgKNoDvl/uU
B+SKegZKOgAArozCFFeOU90lAxOa0SbmutMYX1apCk0i/eXAiGbcwg7v1SrNx5nHQsL62OJpUK9M
o4qwflGLjlDnfSWj8m6nOJztYJhWkW2xdRocCB8QG/PnrEzou41jkdPpblEmOZZ2xpCHk35DD0tx
NywOsd4YceImXrpPYiNs1pUFxHZdpuAvyLTGdIDgHm7cqn4atMqOPczdI5N1Cs4mKvaOXzisXGe0
VVN7u6bQj1MzU+lR+je+0sltERviAyOZPs9RjPnWVs3Byqb0pIHs75Com0enIOetGuuFc3xySQuH
Q35o3hB+7iEPluGVPSJxakqeLoSFYeHP47i3S+A2Sc+JqadRZdf5EqYDsN/ALvCOFrazCUeaC/Il
G4ufJ9yw3zCwsZoUn2i19qrE3lpRFtx4MF5YyE2vKtfYzCwJtTDjijHYXgpNlWeTTEe36anSHvpr
NnyMFm0keR77X4lLx5tasXlNcpyiRB8LRqFm3gwpf33rA1bgu4OGzcjHyX9HpxrttKNFIn5MdhGN
GUdmx6PMiwSnfN7vlo60LXd05AL05G1GFCghu8uBShHUMXBkyYytiz0mzz2uXaZpx0wvPK55EmHR
pn2m9c9UOKpVRcH0xgqku9JpvjZA8+AYs2poJi0aD/mJQ5s6Yt00VUKvbmueu7TuTizeP+oZTccH
nbGcL6w5vhbc3bcjBN/bpOFtLFMAs35KtU+WDWuDzfLKK+Nuk9bKOA9OchtbuQWDML+EnvyEntDu
mbHr9Vjx8W/HcVcIcx8O7DwyFurrivrkhajPX6U0HtS4e5/L6s4ru8tUTQmGkWAzg7pm08BZy7KL
dQ5Nk7xzxK8HrxNK59qMRu7KrhkcIspdt8BU8biN02ngm7rWC2Xf1B33SFc09IH0r71MXmO298qp
b4lRjMcYTXzDMRKRpftE/2BBYcW45bjFJ1lMct31LeEWTNbXs9DWXo0Dq5SZB69D0AdB5h4oyFEl
ejv3JAiA6Rc4+qK5+Fw7BquTYRjUzsrEI/fOe2sKJ36jvtum3sDpSw0kkzkSdoZJDx2AVrYCGxHE
wykCXL9yneK16Er/LgkN3kjl7uuhjoBg2fOTEs6tnH2qZSphYRMxd13rypXTNAndiSW8cuyfEyq2
TB7zIHpXor5uZ+ucKu/FFtauyl46ke91pz6ahQNqqhi8h5gRknJ/UyfFWuCR3hBm/6g6asczI/0a
1Ua0rcEnrBeySsqyn8WKWmILiR9uioJ9QCRmRhcILUmZ3DYRN+h1qxtvXFdQ+m5y3Vsng7m+Ihqc
Wauh52De1xOahuZJXoGhQJmv6m3RjgVSVCchc3rnimIVmEJrLxlzhrE00zs2OeGJR5a7Smcha57Q
U62BFc3N3oH/4a9wIDbHOKuDW8VdrVuVrWjcnPGYFMlqZCrvHg3ADi327hZyZ2OkQ7O2RcS6zeOc
QPIAUQ9ukOOLGhg218gNKvYOUI9NZGTlvLbpKNMOzI/fsrX4/+PZ27+XS2Ne+78XMeCN4YL7XNT9
n5//sf3jn8P3cnHA/fQPUJoo3bvT7810/97iUP2z9G75L/+7//K7ce6ftvGY6gjq/dfb+Ouy6aL/
tXlJf13I//EHvy/kfe83l9ix6ZL8Zb9uLf3b34v/hOlQCuixkv9XbvlfC3kTVgBuO88kQYcp718L
efe3ZXFuS/4YSV4T/OafF+F7Npjrx9Xl8v2brLAjef2fc3rSoZeDzYklFlajjSrwY54LGjiJllFa
V7PpOuG8R8ScumCxRuCPai9G5/jbKudevuqVC7UHHWF+NqyMmQm7wKHtK+MqQExAszPyHW205VqW
c3spw+IQgbk/kUGRG6z+qJq4nR4QtyHFFKFx7qiII5CUew+9qsanBCdBsdKsd/aiqik0apN67bUw
U/j7xM6qa1b/PknFfVL7GPH4M8wO4QHv/cWz8+ZkIWPC6A3uBuT1ET84/YlEoPJKHOqWJR7pnRQO
m3cSTrAJNIaHKKy/aRJbG00GYJ1jXl83djFdAhxX7HvNDQLxW2RwrsVlbmxpGAN5Z87z3sVlz1LQ
2gMaKz7D4E22bZVSQIMpIBubmwa32RZSWPfSWJ29y2SOaOaifdq5x+vnyOJcKWfTFcoHw6nje/aN
5SYXVMJUKR5r/AjQwznC4QZKbprJN9c1h/8tsVux0lg0sStX9jZCgt2gPhOayvW46okNn9JYXiKB
X1HY+b1P7R3mQ7n3c6A1DuCuIMNzQewDBx1sfx5M5t7gELrm2fbJ7Wid6rvll6jSbtNp2inAbeBS
R3vfZkq/5q2/YZmWnyoc62fCMhMqBcGJWe6MOKtwY9TFhmoDToDYP1dQBg8+m71uKs21Si0WQXNg
fKKHucTZrd1tW1aAxzWPWljUbEH6fDpaJWd9DuXzsRWq30g51Lt2FJgZufNt2tF0NgXR/ZWrYCZp
nNs1yfutD1WPXaNzrhlTpiLgcOLa9Ua3zcBeJNzjEyB/UNOklWXGNk3qx7L1PqlxvkqsQa7C3nN2
RhGbW0GAZC+r/GV2k6+UnTj7BHPQekgGCvL8xDgBs3h35gXwg/KxWZLuGeY3b+AjoZrwzi8TCHIh
kRVrKUxLQ2wcSuAQJXxIXZV7rK1EfJ0AR61JGJ1HI32dJ/w/CKvVNomT6eAWMMbmmdHIQCVfx0VS
b2RYOYdoxlkDOW9cs7KvN1hMvhhtly8oxWDjYbdjYp5qGGW8gyVp2J2XoJWzzn1qLC+8FGaU72z1
ugC/TmNI7M6tPOORsBcrYe1FzkZmcXyf96zSC2hYK3CK9PfFfvNoLoBGUp/p/cyzZNO286Xtmmyn
knTYWgEy+UwqYMOqQm6LEcBdZxnmbew1bCNnwmqixeOFPGHxkLSTFWYZ7ygs/LRxqLBDWSGlDr11
bg1Tbwwrqp4winEVCTNvLCehuCuEM+YOeDFNt0TbchPzCQGQfiFDYMwCUrVQGOXa17NYAdMrHlI2
d7dBpc2T6NrBxQfiRfGa5osIPRGZYOxQ2Bia060NB3fHj6qvyKiC/POMKxAm2Z7p8dpw0te4Z3mf
FMuJooYipVVvbOTM9QSGCfMyyhjbbfNjDHAojDRBnaqebEjidQ8MKUdd9N5JzQC1nMa994KkJmVm
A2T3OeDPQ+ZR/YcqY9X+m+6y+3gabwOhb+nT7FZmEgsqEI333JmnHc1K56aTV/HAfw+Wfz94uJwA
FBeoFQZlHMS76U3rW5CRNpWLTvxSA6PD6zs/tKU1HiThGVwk0iCxiVNKmGraWrDdKLCo+UiFXnOZ
LLnTufXiUy5ClUNis+Fs3YfAisJ1LknHczJB4k32o1O/9202MExNAUeQxN6bmRCngLa1XZJZ2G8n
clVTl1abwc/VIeI8A1/+q+e1V0nooAO54yc1tBL5Cl9PNtnekdVo8ej7/ecsIONaVfLdiwbI6EHc
rYcwe7SEPkuna64rZZ3ikvWKW+LUpY98RdvxbRZBigtsDApBXX80SDMbQOxg8mZd7h1HU5GCO2Nb
o+Rd0fXB6DU2Cohe4B8yvE+tjemFyuzHyZkOJT0Q59lL9K6ns3HXKTwVo+IVi8Uj2TvxLQoEazge
QqMR4H0dfL7PIsx2uHKweOXuQwULduPhbDlPdXsMmxq2Okg8DCwcHkjZmtAVa++ZzuovQ6DJdkws
EbTFiTjMop1Gv6RuZiSlXNBaJPPev8GWeGuGZDdqx1l+cPSGug3WnWuxMA3uCfiWWxZAO+hHw4ob
Gu0bkfEZfSBZ1cb4zY7Zh9iZ1kfVzw33mrjZood6B+6/8Ykd1rAPiRJtBwWhXzc0/qnMsvcU9Lg7
Elc254IKA69TiX0ok89DH7vH2VCPU9ee25StfGWEH7ZRyRNJNDw7hEZXTuWJnVtKtRVObp4UrkYW
/zzJZ+6quwbU8IbtwmwXr5nXLjbvuAtYpofKqP3iMLIPdao1STxVDp86mKTs8ZPaa5MMpn425IoN
Y+MjFsmI0DFfMhYJxEMPtVXGvVjLyrOCJ1sPSyh0NeGeV+HWbUvu3imrzGoghVjQvnZPCFN6zXOJ
aDAD27P7VkJWo6aVU2mRwNSIQPtXDW78Pxqh/mN2+afxGjbNP5hd2jbmf1UV/xh1YUpd/tyfdhf1
G1P04psBVu3+4Wn5Pl374jfvdzr9DxkXm7jLd1+Lbf7G4wr7rG85vkUsQv1Pxmg8ND+N0bhtXCi5
AmqYZ/Ng/QuJAcdF7cIySI95QvutDOmyoaiEo+ecY2x2id0dutrlwWiJbuEKUujhMK/Rj1wi1zzN
eAvZ94YtRVM8d+hq8cXEjJYGFh0XMW0ScjLAOlRpw7OlTWI9n4NYTpqjZ0XGTXRU7kq6mvgp2SFM
kTOm17/X6FLiZ+t1HVOi1US2364SQEX3tcGqoCH9vFfDADF66d75va1X9k5wKt2RLLhXjMUVPyYN
WMFQVC+2j/cUGB0FFcBljxNGd/YpkcPK+pBNFZaEByJz2jgplpiCFayp5Lc+tEMM1b5keWz2QRhv
cx2ODZucyHCfI9MHoklm3++ic9nZsIuYZOtquK1JaUcrGaohvJ59I1K7Mp1EeD+Eprej0i+vHZzo
OdBDq0UaJo1h2u5ROMt/GVLmI7+MTVoVe9wB3ioEVOOSUolYDASileFGDGq2FVRcT0BbgA8QEH6C
oRe+5vMU3vRyKrclPTaYMOTEjRtJVn2Z9dgZLB2GcUvFHh2r3rzp+Cfy9z0FG0ndX0u2si1xh9A+
ZJ4tWHOD5h4CeMVNducrP9vnTW5eGIcyuNC7qumxwvZAIs4NS7faqavbOmJKcnG+MNzoGNP25BOY
wGj/xK4o/YJDllw8uRQwAOQ0ujh1341iTO5V28GyZqpgOjb8XcSAfuyocntOXG6o1BOBB5RNcYz9
ojs5AdxAIbJ7ppf0rh8Jt6+kEco1AFAqnweP/RqGQ396pP6nb1aG77ev7tLZk9PDtRkRoo5p6AH/
Hrr8LM2s5QDk4DOY44yFM2VBtSGifTiW/puHBZ30S9Akt73h1S9hz3aLHdtkXvO4Zf+C6dk40XTF
nyKgY94xx0z7gUbfT7aVPSYkWJ498sKYSp30LYY+8slTfKkc6Hk7NmbOMUQ9wgcyUtxlD+9B0KqX
GYF+61cl6cY+CjmHze02mePmQMLAWaXVcO6dyL3JAL/u7H4mSuRBDjw0oZMecd96F+pixfNoaXUt
ZEEQwBq6o5+kNBc5k88SvWwfW12GN/bglofUzu0zNdPjdaYyrGNh5d4B3ARe1FfJl7qIkmfe0Ww/
jto+axIxB10U1TUsleytAmMbrDlyylPc2PNtzSkM3QDoYQ63oyeGqSRLuy7P4LvgTAHWEF+gVth3
/mx64BT5Shw4dAY4ZFQcnwq0nRuN7nfVN3b8eWxNvM72NJiXKu3jC77S+lEDAn2IY68CzAMI2hhj
/xnTQPKp6b3u3Lmlb2zxgyQnc5aztRN5lN9i7QuOFYjufTeb4cZMfLVr6t79cHuAw470ps9jQvcR
ej+8gSpnog8uNNcwkunIXKgeuMSK8Gj51XlyzQnngM3u19HfdDEwl6RFdjBDXCyFiyAhREsfYlzI
nRWZ42YevfqV9kaNjXaIdxkp6bVXOMNdUqLsRKliYms0ebVpmL5oGOBvbiD6Oy5IcDOWlf6M0UUs
mO58w/ek25T5mByGzEn2lZMQpst1mT5VccPULwXfFoMzpy/T6htVpN1+VjkC3RiY9nb0Rg6cedPd
StGDqeTAupSv9xFNWa71MdMyy4TsBZqPMloBmt4jzV/9BVD+bYUcf43vP/xiKb7/s+vXu5Ei7h4T
emxevDg1L36X+tcGBrW7aew1D4p28q/KcoFjZ+NNVmsSOIIv6knrEH4tPop8HQwde2GGz1NVsrUP
lQfOXNvFRdeoodLmVoOp4Gx4bnKyakc8eBMesjXxHvzrtTe9RclARGcwFPALjV370AL/fsWQh3ct
SU88S3yybKX1NUGVOmatm+1rJ44fRZO096Hs5LWF5L0yqDukdG9K66e20D6OCjlfenavL1WpcUIK
Mdxn8bI64dsjrwiRTd9o8UsweYc1zPDCHU5GmPf7APzFdd819sliW7FTcV1/Gly3hQHAin2i1Hdv
x2N0x5OtevZ8Xb6qrpAfU5yCY/G6NlzBXfqGwJcsfVLI1ZDBB+jE52ls3Y0UJpHHkp9z7cOiOiqR
JgBH2qx/qQAsZ+veGmwqvRgST1nk1J8CzmLbUmLaVm6O59/1kvSjcARrCb+vP6uw8LytU4b5qx2G
as9hKrhoEahzDx2JRsW5OUbwL3ydQnqeLJ5vCNZddt0Bd7ohadBeUvAgW61a/BelAWe6AxKTEEy9
HjKJWNMX+jN5WkhDFfYJHHIGVtTWHvRdFbbqajb86d20daYXujqPa/oZwnM2dMZjFLneMyxUbj0p
HibWykbCGmPoKoDKcxBsO1OVlI8RxomxKXJboq2B7NkErSVw1V52aNB8JoYYqz/BelqEo3IN1Vm9
pOZc7czYfnF0W16MsHAfFH6PlSBtdDV0PiHxcLJup8UfS/vrZXkDT3Vmiz0RinU/FfGG2l3rAtA7
OYYWaNAmKthphpb9JImnbkdp4JSoS3dveAk6PbHlrcLktEFrakH+2NURy1B7Jwl5vVGkxopSdNW8
0UPvPwgX3y2BCGtnRo14pIoicpBjKuc2DWoqtax+9O+ykKZ0mOUllnz7SnHo5G3PHROzMC4ExxtP
fmdxcomN+h3sOVwVY8JtQTRAHvB3VWT1SSgQmWlvqzmrbjnywryILOsw2uhr1GcZ62GY/XkfiEZ+
ZhawHkfbJ7qx5OA+VG7o57xU7i5Iqy9uncmtkfh3tkX9JL+f2TF3UHEBLnpALky6BEp21RhHD3dx
vAbJSJhGAjt4i6uGzQj5luFk6XHjljzeJlRaPpoOikGSumxCWHKImIe1BsqWYN5sCCzZ9cz8geFX
X9uhrtGVmk+cpPObHl90tQ5wZO153hW7HpAvIhjKgxELeYArom6kkCNPBRk/M6B5GCoSPCP1FBx0
lQQYNVMQQVI0Ij26WSjWfLKzW7rGsOKS0Uog5JhsjQsyntsUNePeaxaCxmwPR8+cihtEPo51me01
fDh8iXNgjhD4U2ufmtxW8JczTI9MqnBXLHN46AlfPJlpmT2BvKLFHU+us8bNVd+wyvRB73lMK6Eb
HE1ZYdUOzcTGTlzyBMORERwh1yKGjqGdnJIOFzOONQH6JA798oC0ErbvNiUgLcnBtJsEblw6l6+C
nhbhkazkyc0wSHpGa1/wIEzXfo3PwU9jgi1hPZ6iYpiXkHH4ZcZEkjjeY+iBP9dWfA3QQ/BbOqc8
leJrLB2ybrDZ13WAY3glc++LmHvrOBmyWPVDZG9qTR9dZc8vTTShDBp3qkIv96Pe22TkmnCKYIAq
u2LYmzaIpBSWxMgR4RxnIt+ScX7ibbF3Gjj2GiFIb+yM4cbIYjoWY5ucqvMsWnYmY99RK5+m2SZN
FVJ7nnFhcugmWY76RgShYolHkQzGUBuLm9pFYTGd8PXcRJNjfbKbIkvXaizztekVzU5I7JazMc5A
p7W9UH6QuJx8L9EnoVgk9vNkWCO6Pr7fnBoN6CnyZvTIwFRekV4KPn4vRiu31mIoz7vWO1RQXk74
Q8xLlGfxBqKJs55Vw2OujeJjXEm1m9puXleQfdaTo+EBlV14Da6OJzuUtRvX5JdLVLYl0pVzTqia
Dq0dI/MPotC/UVhQan7QV5aDocei2cYah8yiOB/+rK9EAepcrFkEJgRtGOFGiftnVtylXfbkD45Z
1G8Vs1TBI5vuv79/8Z+5h3+8OAoSKpGCiif8X16csARGo7mKj2Ism7c5aahAjLOIvgM2uX//Uj+T
NH9/KRtU6cLshKQpf+UCxoQNvDGiU1FUFq3wfEcmViZTWL7//ev8hTTPBYXuDMlRAL0Q8IN/vqBw
1CbM3jI8aiLPOypInKOnqfPNirij2zNN/avejzCeTk7+Ui0geO4qNGwaQbQcrrGuFdu//5H++hZL
wiyOgGcBi4yI1c8/kTY7FXWcMo4126OLubTM2wmbK2AJPmRLM4yaN7pAeJ9FE/zB9f7P/ugf90eQ
mX54m/4CS7mURfdS/BKV+v3PfN8d/S6/WhSxwyY2TQKgJJX+VGaFhzKLJcYG2Gpyz+Ud/UmZ5V9Z
NLi7qLc/KLPObwhNLgM1ki31WXQg/KLE/q0yi5D7053DRDX2BN9asrkK7OavDOAK+woI1Yk6U2xg
AkdDjktoiOhcdmsvnQ6yTO0CP0pIiycKRHUJrcxYZyju39oAkz7bk5zFsDKB9ByjucaKwtjtvc1A
nLa0vBIZRxydrkrMZ9nneHZq+Haz+S2xw9FfCZ2OGrVFSEgDBovrfQwp94kYhyRuVPt9f8Iv2gyX
hjv0NupSHsR0fmAHmrz0UnGbWAsddCsMQVemnqp41VQKhmBSzNYGC8XXXlvN1sLYdHT6keMgCWbx
7rmogoS/8M76ii/sls0TzhvirfEl68vhyJArD0ajm2Nf5gkOh7gY7/ra2FuJtlCtfdrmR3sPFbHD
VxmWy0+Fgfrz6CI744PF3D2NVxEgFMr0cDELgQMKqvtGl1nCIU/ajcscWXCrYMhp2oXZgmVjxTvP
VTZnLW5jK3ZPVNa0t201JN55yYK+cUXopaZaJWgeZ+Bgx65xWgMmdhOO6XYBY6C+emO1b1QVZVtr
tIYLBa9Z7GSLpUsIs9jhwc9ZWg9OhEh2SDjhlOgybVr1Wp5ZPoFbnNeiJXTHAgqoeIKRyw+b0eqP
IieP0DPz+9R4dRgZPV+lR7boUlabigaY5962BFxM5CXco4gBfiGr5MPHSPwxBSYnnmuraN1cPFCa
IHZeF0soPBUgqC+gnnBB17nfXw1MBCcPR/uSmE4JMk+ZTo4x1jp722TQzUTZbM2YPEoQpcNNO+Go
XwoW+FjiLdxMsENpZkMmQjcst2FozjsIb+k+LaMbEVfjfedpB5kG3RPphvPAOqu78KRUJ8HK2Fzt
tZWo4MCWCFNSZk/uMR/NZseI3b6UVpW9WV0tbB7wVD6vmnpZLikkKTSXpCHGQ7b71Nq40NG+M+YZ
hO+DU+ivUeIQ/J1Lx701uIIus0kVfg0bxzxTrAVTEfjcvrcdsmS83IXVXrUXsxjvCuK/i5VUJTeO
CEDK1GqgnMUy0/MS48CJxXpyo1KvOPaD6V6jbiSYWJHYrzyVzKeCERspxOTQpaMXfkYiaia5BFjb
117UMnRrx7sypWy/RGMafIUy5+9KGr/3uAKdbVqnxUkLWT0l7XztFtK9Wz7ZNyw5TYg/NrmzWlxA
mmG5jIGLKrtyOU5jnOQKVOZHKSZUObCyX0LIOuemdoarsqdTpM3wPE2xF+6TpE/3AVzfFckIyseo
0NpXXuM/hA62A4/ulSuVyk+zZd7AJCfVh1//CiqKy6RRGwe6k4bPbk05N2ryOJDesK3n3F0wZHqa
S57NmWnfY8XRLIda+8OgzC9fd1yNXQq04Ygm+ubRWU/skbXextBT7a9StK2HauGeEQzoyzdHTeEj
3u/QZHneuK+YmcGzkdbj76iMIzs5a83ECoBa08s9mOQcUqoK1woywzbok3FnF6E6jK63mC4K7Kya
5sZd54YYNaTu4rOAhPfIGRNjGdfnsR3rOz7WZACs6cqnWRl8IiqiISPsDIpK6JNqjJiWd3BJ30av
iG79TMXUk5bFNwlZApYVIGCIQpiAtlOJjj2Z4hh4yT3hduwLNCFBhp3cB2FQ8MgpcLJYH9jBeuiw
0pmJ2EyjS8BOypperQzkEwsW+2uZIffmkSZPOwjQQKPpuc/Uv+DZoA3tvhwJIziyGT7jqWb+tJPy
gqSXQoSV45sxFsR8LLv7CPHpcnCo5y1E+Rap17K/WOTZbmYR+zf9qObbqXDLnciI1Fr4Ms8Uj5kP
nPUA6nGETOtdWcJCaOFhvqhKw+cYdXlPAwp40IlDzDpKtLFyOBB9YNY0D0VfyGfb6iCNzny0tghz
lMvRzAGNMKRmvCi586sBh7lUvXexagADfCNtTnnCegprNopqcKNT6TfVbS3wa3aQOLmyfjS9x1PT
PbiEnBJqSIJo05pTVmP8w74ejLW3EoLz1dxMk147Vv0O5MXeMi77K9u1ygupsGQNhri5motyuIPq
ggae+peaJCGU1AmwIu3lRnqJTFFvsK0mX7O2p969zaqLrNT0YA4CewgoAf/e8UdczIptXTkGMduY
wEHdjmLzpumr9HPO3uZzqIrmFjdv8KlKg/isxxqbE2rFk2icCcNPmewn3H3bAFALi8YCZqrDb8tS
hmNwdwRK2BOdk/rJcUyW37HTFhuDpdDac51yWwNiuq1RQOytVEF5KgaDeESeDtPZTaY8BURBBboq
HZvr2A1fwO64cFXIDZKT4+RO9G0+iVh4bxZ/v7EugyK+DTuoPV5i+p+BMhJWc2Ye9KowNWTwsI13
LDa9KyA81WMg+yZcGW6DGhsGKnY2ahivdF02O+QDiLy/T3z/GY7/YTi20UgZWf9r7+Kn9yZnPv5R
WP3+Z74Px1L85kiUTI9EG93D7jKcfh+OJUQADmDoYY5gPP6JI+D+xv8B69+SS6nCAgv4U291LKCE
PpQjx3WVwEoo/0fD8c+jsYXainJLaYvNi/BBWw6jP0Dolej1HLM4O5AvINEc4ZFdgGirH67Jf+Po
rpi9+R2xQNpgE+Af/PwqAUc2y6bA76CToiB6ST3USo1BScK5H29zT9rHbGZ43pQzEYS/f+3l/fpp
b7C8OCcA9FQum+Ri//zikUdAFD3UBzLu09QqGxAC/QiGPWdxcZ8Iq3wJ/bzyYeXF9qadp/h9NJDx
tl7j2ZusEQDFdRLvu15la7s26pNepqxWJbBXk4ylSDc1kNtC8N66lQh7XjZs/h9+CY5PvqB3ii6w
X8/qZgNYJgcHcCAIYW1Hp5x3WOKdYyyH6am2TaCqIpX21sjhq7I4rp4HHyC5W4YTPx/9FLfsOsfb
siVbZvZ0QxIkmHe9QoYb/T6FXkjXZh7rhac9d0RWONb8Q+XMryuU5X1QgC8p0lgahKxfeBWtY2s9
Sba+nLAGiI0oHGPPCX9hv/z91frVQvD7Kylkarrf1dLr9vM77vY8kirBK/UYMw/c3nnzPFWfYFDU
d6aLJ/DvX2/5BP2E4eQ387EW09eABcL/1flribYociPj9cK4ueOO0kL1ourq71/l31w/xxQLXEQx
C9q/lrn4DbeLDGnp0FD5uCd0/1HZfnxIW/X49y/0e6PIL7+Pa4mFUrrcF/5yU0iYBajZhcRmzSI7
zrK1MNnxmZkm3rgpt9m+iYjgfFl26f3Uu1SRAGIkDY6qHeliPueuW981k7d4H3qX0w8pCqDqwp4P
YVZhi8iKaR/z2XzqQ1ngfGU9jp0LxgTjdMiLYD8la6IsEivgKj4P3hz/X/bOY0lyI4uyvzI/ABoc
DrkFQmdkRGpRG1iyBLRyaHz9HBRZ0yz2NGncsxfdbVYWGZkhgOf33Xvu4a//yN9q/X76K+ltEFwa
HLLuayn8Wnz4h0tfSJIEvp2aDtRUCp8T7nh0orCFl6UyPBLtWm5QfZtypW2sjGgMH970kBerkU3U
3S6rFfY5Mixg7kvUZLvUX4WRJRfLm81PDvWQTOv2VonReBR0dLC4H3PCN3aI/U7P8BUgKuJ8jadn
FF9jU0bJvM+inUiH6BOXs+xgd5YFJtOwDkNClwd3lxhccIhJBdH7oJUe8VKSitvYMMW+lZX7RFtT
ekw1OltL0cQUsEXh55gbT0CbZXQ062W41iSbG39YHPNcuE2+p2bO2taDYQY0zfWB3dtEDzsRsYpX
VfYCXY6TI/DFspi1q+XVLBrnmYwltru1KFjurdBM8cLYMbJ0VtsbzVnMe8LI+lPdt8UrduzsW82u
C2cfHpU5WA+jHA4qnR7PMp7eHOoJNk5hUECF4+ZI1e50Xoj1XukNAFTlJiUDZJGM174rm1+xkFkf
egM/YfKo8wizr1qmubdkvTWaOpNoqznqVBQ2v7Utmi0O8OM0aOWlCunYNaZy7PxIMf6yBdiTTzyv
r+cGwQJJw3M1n3I79m6FfKdmjLMtZP7VElFQmlHPz1qedQb/qi8X0WuUQABDMbY695cAQV+SKvTc
Y7+Y8kOFdnsHkqstj53eewFUD/mUmbsyrvlEDDmtz42UHxW917ssNrSNrCdMgpiY1DNVM1CrOOHx
1pBwou8hOoxzv4tjeW+EMLm4tg3HDqw8xiBWJiz7jC9S8Z4rW9T3s8pvE1q/CWkNGWJ+TodsCLUr
LtgVKl0/kciKfD0ySZp6U/QIPviWCPCneJr1Q9x1+kMolhmdxX7FcvphFGW5GVmjsZSyaVEBHwrg
TomzM/XjqbQyzycVOdHwDsqwTxvN72jcIMupxVyi+jEQa87NTKvpRnMjb5+R7wlItoXvpBpnfpkp
3GE4NIM4k6SKlN7guuVm5Gy4DWEmZgVfbtIxSTZ9ZBt71QLHsBYisR1rPWgu1vwBm06/75PWcVHJ
EQB9nSKCK0jVtaajFc3NPAsTavqUH4RMdNQ+vi62hpGelvLGwG69NUbKXWJi3/7SxSAp9LT8rAYz
ektxEH+xnXZ+k4MaT4XrDsdsgC4z4CI/K6KZe6gLLLJDfTj2LJiu2pwR58rnOZK4jp1WHMvEcxZO
NA1rs0KPCmyuy/RsDuhUUjfiI0DQemvmFVTRma5TT/bJXthNeU4mhKNShxZISqI8p+AJ6k1iT83J
q1lw2CzeWei6AExaPduF6TB/Y9U/Vhd9jqgMrhkKFtotfFVhJqmNwt0kEXcOsYSuD6+z3urDaGz5
i9XJsTtjOyq4w5hE5pul09vXxRvNq8EX9YKnouk3UIBtir7ravgKjgQ8TK4vcIFS9Tl26KMmD+i8
xElXgoxxKJzRmS9osomv1G4wnQyMfBw+1xyil/Lbkcpu/F7Qlc3ZOnvII7N5S0GE0MqxjJtEYy7U
LNxLeSZo+DEbIH+R179UXZsfGwiSXxYNJ2Cemlx7FH9kUzN+2aQWTwvtpId5lvVF0t1xclraleaR
jriAYFG2oWek3npq4C8n8HJdcx3QVKWxbai92ZpEd64LhdzEpc2Fxxhe3r5Gtr36eCW/SdZ7+n4Y
upVij+XN76TDGbrLUmsrPXxQggsDoCeo9nVnLAdCtnngOWT2mVWsoGYZSfwnV6fB5vMqZDx/YwYe
XpJBcV2vDKiySH05R2YTxLNeNPuw1Cj3VZX2MPME8UbD3usvoUMhjTXH1qcR3+4KuI27Bxay/L8s
6h+UbjQb5cTiDRYZlmJ85s7QVHv6kkBLMi/KG2vS913DRUHgcLkMsiHTu+rbRWbYGOnSeFfJMN5W
pHspPTMQTLrEt7IR/GWi36mw9AashxHeopoq8j0vv5N9JqHcxGfVFs3Apxn9t5tKKI9oMfpGsY4P
z15YWDVXVniCfgnCIb5Mv5Vaf7+9/3tg/ZsDKzMgUPm/OLBevv6qPtrs53XObw/6EbSzfpHCNPmk
syDkfLn+vB/rHJ2gncWSx3YB2X0/lf7Y5shfWPKAxbOBnzouIb3/HFj1f3JA5cj783Stc9DlyGNK
D5kVaeXPVZW57DV9DuPhLIvFG+LbJWMSRvaQZpPO5XlwEnPGJJdQPIi3RHMbP0uy8clylX1sly58
zAs3XLiQSuNWidS+4gqxz1OKnxkAg1YHRpuj/xtSQdZZkv7NbIviolynSTeD4fU7jyHkYkwuhCa+
ahAuSKVsGWnaAKyQvFD5ZQXUPDQ7fXCLuyzTy7tuHPsHr7RJPydzlL2AURtPpgYMzZ+UXb7pEJEp
0441w8eQ7z3ksVs8kHDDj5mR1gJtDvXAie7sxloedJGrBwwV4Q7Hi31dwm7aaqPsTlnNGmMaZRYM
tpjIM8FS9hM8ok89VKIPxymaA3UuITaxxZ5oMqvbO9ux49emyPo5QAGrNzIajJ0XO6wrrCZ+sCY7
3Q66CcBeI6p0VtGILN20z1gDOurYhAH7yGQFEuiyXp7Krs8CXUy/ZhOdYL4ENHrQafc4EzEkGFDW
VvspKRc064b38DnP0uLijkO807p4OamC1bQfs6Ta5IPrEA3KOJ6moZasZP70oOXRlVR9ugMjmEHL
s8goM8kf9LFC/46htZeaoANZFLbLNWacHznr9bts8rKgw990dcGBHGa26LdOo49nFLz5wCZcfmDd
rk7AbbpHqp5zxheMM1uaEyAoMU65xwIN7XYRjb5rhKNtyjAv77VOl4/dbHbvkB/zbzOOiSdjIAtj
s7G7Eu7RKIJ0dpGld2+8VvUcsMX27kDJFm9SJcNOuHW5KREXMT1ny54thgawT01fmrFtrziuqnM6
dVPgySFp/JQPDvY7/MKfgb31KmgUM72vkfDAiAIfZWsih9+vaPjMt72mI4ECprrQK5ACbbyAQTE/
BmNwb6i0SfacK+uLqQRwckYKdkdLH8RtNO0moXnTdmBbc64X0zzkUe0e0Hzzr2kZpXd6jXsmyaLl
mmEEq/3UCrXPMDEYV8OoFZ7fjDYALnwM/U2Z2A7Xrzg+JSxCmdrDdENVmfUGjkJ/VROTve1lgKHN
tr9NnNrC8F03w73SouW9ydmu4Z+pp5vaSqInD9fe1cWczp4v4o7rlHeJ3nYPOESNbWbJDu/XQCKO
z2TprBNSv/hxB9XPbjsn89ux1EY/cW1U5TQNj0gr6khoqc19yG8YfZCsWcvi/CpeuIzUCPH4jcuo
0bdDX1hb+PX6LTdQ7D9Yj+uA/YC7xSnUXIuoiK4qNo2N3djyU57keJn4bk+vbRgTa5sA1z/adiaj
AGq9tl1SER9YiBSnfhlwhxeaM4bBoDXWsCvxbl9TikYFOKQyKy4aZrMXR5Q4Gx2bQ0tgNk3IlSTB
jrcU1ZecY/u6VCmmW7k4BbJ0ZiUMNfOgvURDS0dkioREt48WTRtJk0VFMU/ZGLuJ6DuIMrK+9wb9
H6+qDcseiLKh6maX25WlT7fkmt0JE7+MCnwgO6T0CA5/NM42YZ9J71v9kZoOSMbPEMTr7qGTcT9A
8yNLW56W2gABGXS0PUz1xhyMbHxU6RS5n82IBWcJrDPXR+u5GNKxcbZuDd1mp/V9l36Z2cuLDBu/
UIobF2rsv3PA380BUvcQNP63cH35Ov6fw0dR4+FSX/8oXxu/PfKHfE2ZDWGc7wDcNf/zQ7o2frEQ
TgxcOhB5fmsK/zEJMD5gt+CwTiqcKWIVvH8gcCnNQWchKsG0zUlMl/9kMvgv1Y1JgxJS/Bx85F1G
kp/1GyAbE1kSZzlkq7FBLqwcyea+/OFF+f8o1/8luq1P4jFTWfhI+Z91OPmDSNRVg1Z7nrscsBw3
/uS0yyZ2BifAbt9t//qpGKt+VhF5KorGuVKauqNbf1YRq4IrUkr942Eaks5PqH67MQwQLmJdXOZR
0h0K0FD7abFMCneI1fz10//XywlYBMGUJBdlRxJR6Oe/FNyha422ge22HJ+Mwnl18Qb/9VP8ly67
PoWFS8hjknONP7fHorvMvR6K5mCJ8Wmy5AsugiroaeTFD9J8/esnQ1v+8wsKCgVnGxOsiTbr6XwQ
//jeyQj2+cTu+mCOsjmh4wh4CZ5WnDKLi3EORNQMxwbYcNR0OktcEo/gCTw0yCJT1LgyObGYpA/d
8+MUEwh0Na+gVnTwANvkeVT5XG+JuxqNqNdtsecrhsoj1B/5q5ESAR3aDnf72gaqOt14gdNTryEk
4t0QD+Ulbnr2yQgfmx4e/cuM4+WMUWCkd4kpi21k4xVPNpbf12R26JorFLGMqLKuFk1qDzYtfv5A
4YnfR9gx+4HFCpdrgBMudH1G6mbHbmc5ckO5BSM07GRRfDOd/KFKzM8YZO45UxZYZFwQBPr0KSLS
wVOANGepCI8XGvQmqxea5hqLEAQdH1abjl9xTTRHJ42vNeouzhJcKqaBKMVEZl8m9iwkAezwZETy
xdFEeEpRBAAuOCu4cvjKftd7osYp2cwiTYmjNdFTR7o26AFK6JTpbRy2RJAJw+FA/incpvoU3+Km
oa4Rnk/owiy2yK1laBVaN6+3psgjm5WCf00qx3tqnIHyE44ngUGfy7nW0xQ+di0w4pQ0EtrPZulo
r3E2qGtZATjeutNkPFUiw/Gjkv7AToEJWilqYIzGim/ColG3FUUuW6NEgsC2y0ekaNK7pqKBBJCB
2AKFN3b02ekvZoVgOQ84jbQ4Mfr3HtmEeUufxVlbnOgpiTEClAn9rSHe+E1M+paATCI8sr+cjGk1
UPf1wtKa/Pk5BC39jqm8ezIhAx4A8IhbMUn7UADLJ3FLOBlBdNqXiJUxVg3sYgn0ttSR08FsE+9e
t6N0r8la3S6RVt0hSW2Mtp9vSZLVTeDVub6jwKl5r2yLOZMEE9P9ZCV75Zn9DQZ4ABdLbN8lTrsL
Q1kx7nWO8D0RkV2haYWHvU5DdKJqoEGuH+/rOXvGA8W5YQA8YoIdvMFdnPlJjKI39NF4r4Wj2Bur
BCf0Oqd3ozOPVt0i0H3X6vTIqq7U96Dg9RHbB1qEI/1ehs380a5iX86X5jxEKbyTVQqUk0coPGds
AsRVZjvSCM6m+a4fRt+1RI+QV0BaHzTzKjVOq+joZl0ZhKsQGYXheDNhWwGygkxpr4Ilo3TId7/Q
fMPUOTSFPSeDVeKUbPROJJLEefKki9SGFFrBReTcgIZPD86HDOWrtwqn0SqhJquYagzyE2Tus0YB
0WNW6Sb9BLzSAOZOnUlB4LDKsosJRjdcpdrGFZBVl/RWaxtIcRRGbcpm+YICCsY61inodMNoOIYa
5TBC0+8B6+26VRxONdJNlVeP+yXjx0ZU8zwroTkFl6dR29SryNyTCvloV+GZel9720479DL5ZFk0
RJUiI8xYOkN712u1/OC67R6TVdDWRcxRY5234xiilm+xQbiE31VwuQriFXyMMxekBVe0hy3csN7V
KqDTm7eSEcIqYNkDY0uPz5gx9vEqvBcDhjM/igoagQpRXtrCPeaD8ZwVRNuMUIBOIwVgUowLzJpy
MNqq3dsInT9cBf8F5d/pDfOj183617SXLDQ4rnu+tS4LuCTY12RdIHg2iyt7XSpIl/G4GpfxreKk
jHlL8czQR9hE5DZfIOB80+re0/JXFiM6xgrWF3JJbfz8eEUFCx8WXVYu9xQ4dDTb8GkWZNe+FOtC
JFtXIy07kowQyIsVW/BqPUJCHNbo+xLmhKiLyxviC6uWfl265DJh/8LZeeDI6GoHjNA28DDnsyMk
2sLg8b436xrHTV1n5aGIfbkueZRhUlk0zMkBtZzd2LoMItS6tvP11sFaV0V2IrJDrEXRJ9faFus6
KZ/jtbaCFRPb0AIACElDXqT8SbrkSCxdkIHTusx4NNlU2evKqiOm/GmC03Fh+7280i20qb7vuNJ1
3dV/X3ytKzCKvdKDua7FAPazIGNTRn+egbWN5RkB0PbI/XGkG43VmtcQc7JvoI5ha90Yedv/Nlf8
O+T/zZDPfL22PvzvIf+x6iFrBR+qypOfHdy/P/THlO/+YvGjHLouv/tQmIJ/H/Rd+QvmCQvTBit7
HCr8y+9zvrR+wZ29jvEM4eZPVRfSwPTtIhRi3v5enGn+kzmfAfFPg5znMK6AieNnEouQ+p+cA+TF
spI65IrJ2BEjzP9MUhDOXmUfc1De4Www+wCxwr33EkljmUHt5wWPcLUZENZgRMpePKVhIl/tNp7v
KtsoH2m8Cj8xj08EzmCkH+iStQ61QrMARCesGzYQcK+ysqJSfcpsCh60iStBLDkvnN1ciy+ZqOCz
5pyAONg3eUOzQxJBjKRYAYAJFCDCtkMKe7Wg2I+N2GzuMq01r7FIp7uMOAvRSXaTW73R5EmFMy0I
vAUlgTUZsxYaCBvBNZhx6TEd1EFn0P3bF1KexsWVR29KdKqWKYV/1wt+qU1ThN1XnoWgswLhSiFa
jw3Ud2sKf/jB+bz1UCuPU0hPUQDznUIMypasQwLr3tmygS++JbzhByu0VrMINXZbsSThl8W22NRk
Ymxf60VjIxLym72aKHuv5YiBBkEH0M7EKmXsw/KpbolBdi3GuhsElsjamL2hw6yMHRZVeZGLEL2w
AZG74PC8B+k3bxu75oXEPABDXZd0S/m0cjsk/pf6k4hc9y7Mq7GilU7pYgP1HPOwl4/VziHwCZLG
OU51UV/BTXp3Fsfd+Ay7zzq0vH67oWo8SiKTZr/E8XiOew8lJB6I+mLkqx6FaNx7zeTTAqCpoNUS
I1Qh8IcUoRJPYZVhsAFcfiLVZR6JcVfXTDWD9riYxUzNXCpOZgtWp8mz3qTWzMCzt2gFXPwe67Qs
k+bXcSmad9VXxmut03MIwbphHQ9Kv/0itAJFqYupTHLH2bufavrTiOR4jwawP8omFlrRvUlB/LUY
JSgHbNe9u2YZmw7k+QcUYzrnkODOdS2diCSazjg2pWVyYDvULce+R6vZJ2GvnQ0ql6lLospsK/XJ
BT/doiV3x9jKLLhGY90/QPiwsnPMWHVXu5qQvlC2/VyK2byNoUnRaihzOj2g5cLlAMmIR1WCJZgJ
s/tamo417ce8EOowWxjK3hvOSdxbvLGhMsGWIe/PWu1F2U7fjFvXcaFLYK0y+kNYMcufOhvC1DFv
mjl5pcHWo+OC/6ydJYb+5oSR9jizhg6MLLx1imK4SYaufY2b4kL4PTqDME68zylHosFAyS8qUztF
he5gM0fteraknuySBQqzTgc0POo52+lQLNjegWPFBDu+JJ0BId2Lq9s2jZtti7yV9iLewGIzbMjm
hgDNy2foxbZZlx/4emtg1GW4rxQwmzWGWtQBMSs2tCm7NzThiFut0UZfMJODPJ9p3u2Zg41+M3fT
ug3X0yNeY9DpXvlQLe65S9vwmOJdgshXTacxAS3qIMdtzQ4qeFNNeyym2hfAcNsGrBPBxmU/uWz2
5sQAElITHieU8NgtLceoaNyTBrZeUNRoMOj73l+oN7yOrv5ATMbwyWjytrWM0CxeI3/IYVy6tR3t
wpJYdGqVN3pZt1/T2bnoixG+c1sfgQg1+WNp0xOaDrSfMiqAJcKke0c+Re7WWCrHGUBnpr1cksZl
/jAJiMcxZIhZULkwaTxKUIeHOVZVNfHo5b0K6f+CGX1danXbjezSayMeAiZ4tW9CAo+prem3SoXj
1W4h3rLP+NXjarsHOupuk3AOd+AlU7LDVks7HfoF7oAkoM1UW2MJ4gak5+D3TvSpSox2EwnYZZkz
lxs2O1BMSWW/cgoaD3oRdc/I7B0fjFHbR2r61is7389xOm/ZqounQRjhJ5D6tFFCKCMrl5oFRjlk
riOmmTEDSWhaN2WT0BXnYVr36wjzfN1n5sklhxFMmubc93VM28XCrYkUI7Y0yyz4VNiLA8W3QRwe
MjKcW7dJugevbcIXr7H4ylpFiAcc1j6UaTwwFA9n/kKvwFvt5MVOkLj1w8Rwd0XbefsK3/J7PYb6
q6cibdtRuxpU9B1dWLdWELRGdShk4d5L/uEWYqWGlRHNOWoKPRAe+xMCv/ZFMYuTLJi6TJysKY3O
Xla4nh+VVhPkXUIjVIalE56jnSwbaBCzb3GqIfEvaKPkKOsvRQwKQavxEULkJQBfOxkIWJwJCsIN
VJNee+lqfAZ84ihcT/qxvtGlWsFu1f2EA+Ei06zcuBwS7T7nY2COO30y2mASsXkw2CX7A/l96pCc
9KtszeJrDxFmY8esCYOhCyHVKdOeT+Wq8LGMbtgMUDH0XKFZP1BcSpzA7aNt7RE/bkLjk+bRCpyU
0Ztt2JwK5lIPWtN6Lk1Lu+U7lQWGpAIW69fMV6kJnyNl7ieZfgrtniqCxtoTeulYzC9DIJP5bR5m
b4NLxwC7qD6agqPXIPVjRvgET5hRf42wcFP0q1Ubw5XpYTBoxwWvD+4SJVPc5a2ttlk7ZvelsC9l
hK+iWFS/LdgfQQaP0AiDMVYjxlPaSWn77ELoou0XskxP4DIYpZgvAI4Jf5QDySjA7xtcKoiYhJVZ
HVrNOsyAR+9MFneQ52FglmHyYWTZk2bY1UZyGvoUGzQ5VYnrfFVCPfSD+IYiApyRuhJPc95L1hEb
MCvJfiJLfvLmcEFz6U3CXwgLEViDxetPbLtCrp11vR0QUTZuNJDJmubiSDMZKxk4ZqktnhNar2lf
aUKfNZLYCdV6RNHW8hs93eOZqk9VNz2aS9zuQA2Xfj6sqlC6fOmwMAad7KvH0J0G6jIWXuuwoNc3
nwliWHbV+XPZFjuiE/Rca+7nMDLeBN64d72x5JXFM+WSrnXfiI7PlfW5MAoappaedDhZnxtiLBVV
osZXpxihy4gvrZsBYyYAU9NB244Htw7xaZm1Sb0f7RmDa8d7JhbnQWgzpb/5mO4ghExXo3RCjBPV
SfGmE4nbJzG9MzMVVzRh8BEVbrSZ4wmKoEjFRdbp84Sh7iGc4n5fj4nVI0aW1UMfr63StIc6BDMs
GxnS5JZ+pjja3rT28tLhVV6HzUaUV9oPIxrVvRujrr6xVQPnBv0m1vRrOLbXlcrEobYNFPDAtC4+
qZxl39JOT2Pb39Wiu3YUJTGtwYm0aczNu3AKiHfAfkLQIWfI19zCCThw/kssdDtq8c5l6rpnu2hY
+NjKp9USRU2jwIB8S5ndfD/N/Hvw+5uDn8FC8G+3O6evqv06/7za+f6wH4c++QvkY5ulg0kw9jc3
x4/1jsV6ByXLMdhEAAX/z6nPFERzcdG7xqrjO3y1/t92R7q/ePw4XedfQMnpWED+QWqXldCfT32c
+aDJkXQgBWGig/ws3xuNQtvsLXXwBg1oSqkkK+6oUtlNDC7iZtIZxR8ZpLET60ncH4ek7O7jGvLt
PoMKngWKqwbN0RlZLSfsJS1U0NKMeoqCiIaw5B4CjA6mHlJp5JFpWiZtvESZAA1BM0/4NBml9Ybe
85ELlGZ+1NOAMPPYZdVy3yrvqaojCP4lmyC/snMMYyR8W5/gITGAcWW9oeCIh9aGx9LVnf7m4cKy
IU8lxkNZjtmJMxIwnIKudXuFJYw2iSg6laZLge9vIzQhHsKFyvmCzo9vraE4M9WVhPJANz0ojwEi
LT6qDJzcQLnQMrZesJhtCrKcFypbwF5hAPuV9z8JNK3l0aMYWIGD/3D3LGo8LiJFf1zoDAioUeSB
rTW2BgVFK4HfLrzCex3SpYmCMncZwUkf3Nr1wGHE8ABz6RQ7dmNLeljreXbhjiN8R7AmbdJBXU4q
2bOO9xS1Kwnnd39s2Wyp1GX5YdSR9t73EsxNlxbwwnopzsptMdZRZZ+/zFlOscMQ9eJNFev2JJt0
flrOQHF161z7tsSjF0yyCU/cTuMvGirZpWZ3vf/++7Xrb8Unex18+e+jQeVAiX+ZGzOG95IpQvXl
nsPRQDtPvbA44EVuXbhB5TKsqLwuMdArBSO+33e4F8+gL+P4EOYiWw64C5SkDt2hpkEuq2c1DemP
KbUqOy1mdRyUiUmYpj40soT7TA28z94xNbgU6zAwH/qu4LNAu9Mp7dt2w7PTa9S2VrI10VMeiaTm
L0qT+WNcq/mtqeP27FJr9JQudL1T96FsjvqNxHvbRzdhY8av6VxLH0CCdcOuMglcoEr0P3WsbZAP
8OEt+EysxWjLPeQxkG1WQ27X9jh3kslb3pdynPeuye02B1L6bbSRQ7jPFUWFP3GZOCEYaZLtvFTv
ED3yip/l9RCqbXSU0SBMDO8k4UABinjbRVn7EBbefJssYxZItMMNo1x4W9hFQutlNLp70Xlip/JY
vuSsffaFy7HAz0j15RBgksLdZ0JvH7vKfLO6nOIXS38t3WlOA1Yra/iVVqRlS7T2tojCpQtayBa7
xF1oI3QI6YP+gKUSktXwgYUoGkXy6o67V3HfahJ+4jwDYEtMceojjOWcF6ItwFLzsGCB3RpYR08x
ZtOc5PEogzG35DMRcLaDxQyTJ1R4L8eJYLKJoT4ojTLhQzWG2W4NMm2NqqMjSA/TJejHVts3tWxv
ew7aV8xj2Q2GFOuOKCxtYjFscF93Wh00TJEzPriahzbsNUm/GSfdeRsWLbkNhYg+zypNv1IGcVQz
b/1Sr9RIW+JOTwV4b39OJWZ3ncd84JrnS6+lir62qCqax8bD4r4dBxFv+3igB1PLyuUZz7SOKaWJ
MX3W6rTg6H2BaDbvjcbBjgtGjYFJRbUOoXFeBCJU3lErEpftVvYlkJ2RCwXs9HzUN4NtzzdjWFf3
8bS0rx5/vzya4TKlx7qonHZjL5E69TCjWHzaOHSykRUM5egWNhNMxVA9Y6cCLwsSNlC5ET/ZsDcx
teUEhA1VpDdDlwIAHxQilp4aAOSlDWFeecO0p1K9DMa5+KgWGqAhqBvHiiXQpZp77QngDhf/3sCF
7I0T+GWnzLsasM2i7pRL+N4hncxigIu5YeP4YXTqw/fvV5Ym68Jv3lRkp7ziG2qQT6cJbf0WIWRY
jxOhmBcFMXfDyZTL6rDW9BBg5Q6jKrvcTxGXZ5w/hsnXYTQehLU+ES7raQNuit8k55B3O+oj8dJ4
1Lzywt1+vlCNVM2bigTctiVDc6tcVMh/x6XvPRZ/Ny4RnINJ8r918muWf8RV8bMp9rcH/TDFmmQ1
mZ6odRa4TiyPuef3YYkKCbyvNuRbbirGGtf8j0burP/yH+n8dx+MlJhqUK9c2yAyxuP+ETKXxObP
k5LQGd7InREOdDhek6/7eVJSYObLibjLyeSYsZHU4nVcYFj4dy5JnDKujpYXaeC9sAVa20zZPaWJ
nUXHsWMbZAwmTbF3DorCS8I953KpnqAD5DfsSZP0rgM79YkvoPNuLXZ5ikFz33Rjamw8jcRmA5Wi
OLFlZe2TeeTFkbzPad1o1Ttpl+qW9Xi97IsZ0vXIHThaYoPOzmFU3vuQzJT9QVWJ8Ec0s/02jFPv
3s3sGvABrDruekHdShvXXOBhS0w+hk6L33qVtwWUyoq0VA3ZwT53lh536G10rpvrHSCJJ5+qY1eO
F7iDtuvs2L8t9YWvM39uPLXK4Xowp2Z4YEeNBXNLPZmOM6S0TA40PvF2z7AgSYDwuLgGTOGRugde
T2hmc9GjaYbkNOGODSwkAhGHQv88jnkLnCyLE4uUQ4ZpAVmwhM1NjWNP5dvMnFNKBhHXoNNnAuvH
RjV2FzCSG5yV5oIoP0SU1nHpNWIcjLgaqiX9soTkiCwMrUAALaYi7BucAzHo7o1sCtWFwUw76vQC
3ukAPXwIcpB/8YX4aRuXx1jThn1EPyQYf7vn6tnS8TvgarwXOcWuNoGuD/AlGCryPkfRm1E8qxbr
iFtkZ0Qsua+QVqi76/p9Vg5gMJuysjl85yv7fApgC2OLKEr0AjuOrsyGVHnG+bSxcf1tzM6SHO4J
k7U0Wd+rYiyQezRwfFmIlrdoQ33NU/uZ4qjoHr9Oe0dFlHMPSWF4jxkMQKDiIVF1PN3zeah281Al
L0x74V1uVDPwhXoNJvR01YaOEW4oa3IunpeFL3E9ycMU29pVmygl9ltU9N3gKHkOyd9RUI40shGQ
V+aXem25c8Lcfm5sUT4ioaJUUpwUTQEgYjkFSaGcKahmvDSlMmzb9zr6MHtQlseRncR+zLPoRTKa
33gL2Apf1Nb4RHsQfStuTTP3pscM+02Mpo2z0lkwvUYV6WJalAgWc/aCSs0OQ43WU4qDoU17U8IU
mZyzAAUNrTBZcrjRqh+ufRQZN2KaqoNpej1DJqoN9+FW3ce5Xb4oslWExpz6V+JMr6JRQ9Dlrnvi
nS62zIhmMLe1e7vM+XRPQC0+0bqmniKGvLdeLgXlfuNkfE4rpd9oS+mAum+kcxrzyduZaf0V21N4
EBa3WjQs7uTobo/IaP0b7Nz8dUa4fJVjl6xQJTd7bcgnAgTiG2ZrndrrDjQEzxm7XVID+qngz3Dy
yfeAWuZr6ZXWaZzoTiPBlcEi4rHaVTB1Uoa5pIgMtp7clWE64eKoJxVUODz4FIP/ji13yv2k09oN
Bbjzthr7OhhD5kRelw6sR77W7+oB66qRc6JXboCBGC+mo0nEDfWcLOoxrTXny2QBicIYsLqpLdJC
VmDUC+0pKjVvCrzrZ70zqchGo984SXT0zNa5ZSPR8NXo28cFMsrGUnr12e7x59bjUt3RhrD82oyA
EX2hYZH2ChTOiMaG5//L3pl1x22cW/QXwQsFFFCo156bbE7NQaResChRxjzP+PV3o23HkuLrxO95
iOM4ptgDgPqGc/YJQlKE3YoKYWF0Eww26+BGWqJ7a4nvyoGPAPdjGjsnxNis45EKKiqDd2IVom8p
yb3rpq9OVkciuuMO4ybsO7AioR8dbENZhFwNw3SyxgXsTNoYKZNEiHDHSaZNoiIGoS6EEbLl9IqH
JG6WnN1W6G3ajeK2byLMmam/2HXDbIjHg4Wm+lwMsmHXFAz2I5NV70syYHdedVFn2Ws8yTBt/XA6
S8P3gN7kzjtde3GtXcplcisEz7nOtMf7QORsGTovRCEywAZVcGyfJmE0twpr17QKOnvYYNhFVNBE
KIwyr2eIDv/uZGDSvwVyTxcCJHrdmuNXEmDzsxjc6RgYfrPmD6Wtj9EdAI/XGJvkeGL9QmvllSiQ
i9r5tTDkR1RW1kkgdQGfUjGzTjUpFjVUJdLRkxswON6NthPWYCZJ0qt4/houE9PKTBmyjeNzYdaP
6KhJ4BF1yMqBZXFEm7iLkFTuTQC5zBDrYmu4FmgWVoPNIWBRnCZ9QLZc5BMPUotPUeWQhBM45o77
/WtMOs25spphHZIr+hQoCm4R1uXVEJP2wt7DSW/AhQdrp8l7UG1mcDAG0srp0N12L+FEPXDlYvg1
9XAfQbr/qEbWdcw5RErZI72XwPXlFa8Q/RdIHizDJQasNHGy+8w3CKu1puIosCWsTQDXG6ICoxNj
egW1Pi/2bTd2rDPH9g08TbhJvYIdhUo+t434EldEFM8cj6d+yBjpu80Q3mMAI9qjKcB5ZliCJ3ts
fhX4QradmLrHGI7OFqVhvS0CL9lJjwxufDf+I5DQ5tY1VbsfNGFDUxPVd2i9bAFrnDXGCpEhUeJ1
aByH7rqOCBh28uFLbcr0c0U/tqOxTD4yT4ktJFu+V8/7HHrptxrA7dE2OO5NlaCxcvg7gJh6NSFd
ODBDN49mnMpNH5GMZ7WROIE5ir/q2IOakIYGCxrAw7Lx04e4TaEoExiwK9u4OnYUJNsOuejBhsG8
UyOVl0FmzT5hfXUdZQXhAelISFIrDGNjTnSqI9bJra2a/GvrDNGa1/6EZI+U4Sl0DwMOPJbSN7NE
jJDLLMFpybK6EM7Xyiwfus6jdMBUg5d2ZudoGrDdjFeB92kVhogBo2SmwkihICVmcavK+kGZxDs3
bL4HVkwmZJqNGeZnD73PFRvcYJfXIJZoEfG5R7m1gpV2xeicDaBMb+zMMFhAYUJO3U4fAJoHG9Du
DzSQ90TRhTuGGNFqJmR3jbKASVonNriu0n2Di2XTzhhdZFCQrBJ26Jd6m4xUQ9l3BjmYK57t6qmV
ePuJCyzW2hHfYLQyopjQ30YZSFkrKh0OsoQE19zuHgay4L5G2VRtlcHlB3n54I59DiUWvpRuQZP1
TifQj5bdccxqjYI5gCYQzd5VRgZeGjmfpa+e/9dL/Ve9FONf+o//v5e6Zd3615oj67cf/WP87Pwi
HbofMmtpWyzERf/qqDz4j9ZiOQB34S74GxqaP1RHpAB6HiARB76HxY/xU392VfyrAgqlrZGuaTCU
/2D+jOL+x66KCg0cF8sfVE9wdmxFB/m9fFwlY5XRacQHTPZLWaeXvAaW6xhvrb7GM9X2pVmsPFOF
JGiT8CmPDIQ0ObMzDfzaGkit3DFAy5JtAYelws5WiGEJu8wzc2WGdvORRbAz8DbKI0hdcYvMUB5b
xCOELVtIc0nKthlrLwfoEKecuEnK+BcXpHfSoU+D1Xhses3Zr7d9TADMCj2ydxLwIN7JmhC3zHC5
QYkIpGhFguKVeytVYb1tEmP5EdtHB5PgM7u3qla/MIXlFw/MfSBaNN54DkZHv7BCH891bNlHShLO
O0gFqr4LrDwpSDepC+/K1ar5aDyT9LY8IxdLhHBxyCdIo3UpoSRSbpKbgm+at1FqSU1ASll9MOlk
n9gjOO/KGiHTFEZ3sPvQfp4Hb7zP2f8fGtukXXOzRtwGVsX7B0Lrv+Co5o8mxHBhJ2oKmD02yOYj
riM+gVxCBo9Ahr0hHKaIGe2af02OorjOCsd5nwJ+Dn0xL8ARA692IJ/9HngBoDGfEcG6o4+ZmY6O
vGuZ8Du9xC7f0thchGGpg7qsG0z71pVEhOcgA27txIhPgK9JSxsi4ub9qD/ahU7w/dM9ghVfPk/S
gKEuZGMGjp7rmn/y2xeamgE9dBD5+sXqlm+YdhlFmjk3zas7FQA2B9i8YjMmuAo2kPWT6MHIeD6u
iokehmsp5K9ek6bz2qGDI5ctNniN4Whw/gwTZEE4giqIwBRkTk8kIjLbT0wxJVmK2czgtR/mX0My
HGFC9Ll+mdLhzLbbAQMUunJNJehDJGziB9UDEuZEq4x1KTLrKZdcgEs8DVdtxoWeEBHv7+hY+JNm
3+KvKsTIySvhImqX8g+iBv9btT1XAxZcvllttyCLLrI0AjU7Sf6YailHg4aLj2TMcOP3RNit1FC2
H4CMkaSZbSluw6HiJlR65AsuSo8TzNNBw8w7LkFn5wQVo/HQzP+2PZcoYDpuy1NRasa8CrPdcVEJ
2fDzbF43e94I12Tij2ebeSLb5wHT1AruQ/MxjpJfmRNfsChkuE4mPZZv3fIVeXZrHzOH1ARPNPxh
LXOQvab93SJPgzfQ94R9SlG+1SDcXy6XcGQoPt+kQbK73OwL1+7Nd/vxPNgdH8lgBdP9GHArZDM6
DRniht0twKEXm7wAbsmitO11mXpcMB3E9+s0X/g6l1uCcXy0J6+eD28Cr7+vGEodIxFVb7Oq60Pl
lEuAWueKJzkU/osRmz0ZJwid2F5UyN3SmgaYROcJYiDGCWLVHbRaQ5Txdkykb1Ez8oVWtEHcD6bJ
BWbY3ORN0vP5+LVEHEPxtCfRkycInhz7qMJCn4Yi1bBcXL7CNpr4E4oSGcIqJR6DWHbVhPZ9XEEA
2hg1bTfT0llvzLRUB5dWimyiWJ8cGhakCKFRg6hPeL/2iCV5NzdTF241NwWmr5rVzmq2eWJlVjGE
56kZQfjGnd5GE+gnG0TmOdE8niHNGAB7RcqfQwSwPCYJo9m45ZFh4kt6ap2y4xPM5HguudCjlRUm
1Vti+tWBdj7Y+21oPSmba95NgL3vvDCuSQSELSQPI73Q0Z55w2OScEUZ2uKLSi0DHSFBp+VVUChy
W+w8S8MrjLGEfJsglTpJ2tqacVh9SCNfvjeRxaNZ+BPXFEsMLvDJnfla62bh3gyaO3zMaZuqbkLS
6hDSssGrxFgJ3y/Xi0AABLKBq3Rgu+kSx1SJ24gYnqcsQ+aP6KgM/G2vlytHkfE9gd9l9rYEbDYf
QYJeKQqRf+LEFE+ofvVLDVU/voYMVB+go+Jxv1zz0oKUuDbbpf+zquX675RLRk/U6xfGl4r3aS6P
PaBiVQtU2ElGAi4anm9103obdj/L9agnmkrGL/qFNB6+yN8eaXEjomxTqoFLCdpM3R1jr4ErU13a
hpK96L10ubvSNMEQ0A18vHY6Mhrin2W9J1+GvB1JRaLWD3eXJ2tRhMIlncKrXkREVPzLEART8oku
n+dEKpenlOgBo0hmou8oS/HQdlX2IMLOWhNJ8gGlSB/rslwOg8pcDmfSt0jRICXgFtUwDzJkMNzB
NDMlIreQwKjwzprC6cDjxwYvIoKOEmIZ+7DqcItZX2d50xKdofyR2SdunfRhjjFcmxGbT2QWRvDC
UVof8pa905XMTe6aZOnPC+5J4rF5xBQrY7AwxAPUdD+KPHspAlFfaX/szGE1AYOkDmGOa0mPFKbl
IGrcnH5jCsprzhjvHtO06XPv9vaurlgNVUK0tw55mtekRQfrHlzoc6QqB8pR7n+uwMMYVlGdGlM7
67pd+ikinIZVl4nMGA5tOx2bsCuvVawxWNybIVowrdtPOXqyEo/PzmARfV/KfhVn6uxbMB8+TW5K
ziGhxISGHWlkM56qoKFt6bLnItTW2pRmybrYtRhOq4bN2cqtZLwuCys7CAQ8IVDOkrZQJvYuya1e
rxThbGZHUrsTh0myxmmN+I+NNnHzk4vK8KC5LOt10HSM4SwV6mvUQ/OdN7bqqok1x1w0wkxgysSS
ahDPUvQksgAHvYtQ214xZOTqFTBn3NADu+zF5ULEoamJE0VfSsrxjYI5Z68awxnfU1nEz5PKngle
rdJTWjXyoUpCYqLaZvDWcq71zuvt/tdmqvWX0GMn2AxkfcxcZNvKUdHGY+m3m8gywZFf9bBqWxhC
XgmuV0r4Cp3dxDdejUTxhs/L/YhbL9/NHWwJohLMbRANz1oT30KScb1X/vAZpNTaiWL1hTCN6Rw6
6CBFijvcThj3Wa1TPzRA9il/cqRFYzZ+hQX+ZMQKFyqMghsvCucHct2cdaG6bFdMhtz7ulcn9s5y
y/z2qdIdtsTapTICVFUVSOd8HlHof9bOEJbbgLrhCqGeoJWuDZBfRXNMdCdPhc1YhQ8tZ7VbsWRz
2ayPVeVtDT0jDueJhRE2S+6BfrAc8K4MhmN3HAJLbmuf7wB0u8eUYeJDUNhrm0H7wTKaeo8bnZp1
KskcZcZ0YDiE9BlN91uD23YTl7UG6uyAj8pQVee5eU7qmCHWlLbP1mgZpykrYdwanuLnBmrXL22f
Ipr1LQsX15hXBG20xWu8JGIQfZUxsIozK3lCnehhKbCNW9OtzDUnr0LtKnedcqZdzLwGdrJS7+ii
XkdjWTcLhJxsOetmR9inLFaTYonA0KDbm/TBawfJ2ZqHP104ftC9Txb8kUHbRxkGcmu1As5WaabL
00ocJ2aq735tMnvwi2Z8pSLeUl3XVIJYBjZTYiZb5mPuk1/xROHJX2dbTIlshyNLHcwG6HsW4hZs
LDxSDsy6RTeP8H9V2l3M2LlxvZrPjp3LuR+SVJAFk9Yg4RRoyvgcIRvtViLOFhz73PTonxcpdLiI
oudFHo0SnSVHEPqsR4pFQA1VyuDBVEfuwSNN7cXAR+Rx7PmWy3QNCXaNFrteRNmKkNMbQF/RJgI9
/lK6HnTCRcatF0H3vEi7uxCzgY4VrNxF+D0EiN2ZKV4E4dFv8vDkohXXi2wczestm7LmkxHq7jqr
vRuXxc2aw8t/zBbhuR6QYa46ehckkxdtenPRqWcJ+okro7oI2HlqadAsF2F7fFG5BzRu/p1/Ub+X
ixB+vGji/Ys+nvDzYRHLDxfpvHPR0avfRPXWRWEf/Ca3Z0LY2W9AvDl1rS4mHc1joxXs0Bs42XVl
wkrbYSucycVw2PRx9Vi63jodNWhYh1Rb+dBQiLi95GyKqjKdrkwxj+fJQsxMLYrosRooy3E+lqvv
Ov6/cM0vC8fv0Yq0zg6NPdtNnMq00T8tJDHrpkDSoxhtv07rTVagW/o0SySVr5I9SrWTmaYaKXJs
e+5qSDh8//4F/Hu2CXtYPE68EGiZvAp2st8370PoimK22uDgjNoDipU3AQg5tknWLQPnMKDY9Mt9
ZEdhcN2W/pyz22/82yBvxZNnduIWMy9V5d+/qr/4WBDVLXxgl7nGv8WbMMvykWzI4JAblH6Em2Hw
GKOCmnSx/YFptah8ugzl9MYAMPf29799QTD9/K3w693lP5TgQv4kqMsnlZBKNvOZTCmtUCyqCf9f
U3lZzBcSTo5BFT14kAqVbxzFUn7nkmQ/Ah6r0rpDTI1wYWUmbRAe2qWDLqsgj38lFogeJl+cU//h
Bf+b70sQbc9/4OmYLIjU8v9/B1/odRAZNvbZQ+73iN30NHYNqtIEq3LtaIToeZmB6R2b6j2TyXSu
WmYVVUgvHxVjfc7y6j+AXsUy8/nxwsYLZ0t72enbSBx/ekWGUxlzR92Akg0h38qFQXFuGUm9NIx4
cOcYS/s7WFbzIQVQ47Knv8hZAaV7QRgVMtqmXHowPtm//6jsv3phLpEppPggR3Iu3/13H5XqzRJk
QRUe8HBQoeK9LJYQu2Fgd0lVZDf5I2kZnjxOBWXrZrSLJrnqpdWfO9mTZRv2g34Bc063DC2Buli0
tLFGRBMVyJnyPQpgy6T+4vGol1lPrk3ubINFKaWpqsfuht1D+/FbU4p7eDx38zIFyKdyPLObYleH
mnC8X+q49ygnWyifEVKzbFMlHdDffxzWv2lHhQvWVbqCuYF0tfzpARQKo4qmXhl7O3R4BrJqzcMr
D3cH18zIq+fBr0+T5eHlyq2Z4QnLCl7WRBrw46jJz34MbKJl186McYMFAX/Lh8VfRyJGgu1lPGRb
hHCshjpmStMNXYBQPmACtgZs1AfboK/qwzxl/HbHAnuFI2jCOuzREHxc3uz/RND/WdVj/6379Y68
wR/kzxxH/MDv82fP/MXhgDBNNM4w0EGefD9/9gQcFIQ5NrxqafIk/YNuI35hImzxEBVoYxae+5/z
Z++XhVHHJWeTnKsWGc4/mD+Ln8fPCj0PKmtYmTZq3Iuq6PuHnz8YAbHTjoMR1Cz9jRXPCRnDwJNB
5GExmfBfajsmbBr5wI7sZP/KQ+D2plniPTs5g2HJsvqTaefgK0d0fX9/h/18lPHqLJO3zwtkrO/+
/CDUSCt9MWiJYU0W7w4p2fckIizsz5HnYhWl016XAEibEhPlfzgXOL9/egx7KLA8bmz2/kB5LvuB
Hz6bkLAN1CzV0Q/816zymT8MXaRvEo0Cb+OWjjoBhsldPiZXXY9SR88gS6PP45zPH6praKXKebKv
gjRotgn2on2b1h3GnKpwH1TowW7D7ekc/SFrT6K0y500S7nCf+Ov4jHDXCv7JrsLrcmEDCZ6lk8e
1SEKa6U2XTezWfa60MDn3+Il6mPXegOAAHyBkRv+Cq+4Vo2ct9i2uzO6ypxOSuaLXdJmKRpUsNnX
2g9p7iNpfjLAJmxJhnnqUJukdI0Vjx3llvltLSkgjHDxVdaF3R8mHsfrBEIcm+uWhfqshr4iHsLF
RIMMbJ1Z4/SKPyODswZ65+QMsb9x66n95A0+EvTIRNO5gvowknOMeu2AanXaDYhL9qNml25ICzmB
CSTovLR5D2YTRWJDXoD5lhamSz2nzHrjMS7ZDh3Iu11vjx6IMm6l8wh1AwFtVaGCmZm0PImuCLd5
q4buuMR5B4gj8/Y8RugD1sIeiMnBBmTuGFuBq839ljE8OhDmP1sZzPY1OBcGHUEQWQPeItoSRnGS
rzU25MHpLYu4WEnpPjjOq4onb0t8a36PjXzcscGxFsMmB5fEOZiTYDmKHaSYele3KHQnhnZ7xqDB
RxVa/S7BOqpBtG64U/XRxUJ7nq2pR9RfdPHVHHvxxnNa9R6qtjzMwKG3Oi3bwxTVMPpbStB5cY9S
vTPAGtt1X+XNYs0URL14xKJ6wn+xY2yw3hAO7OWVE36Tg9nfiQIcyyrKVfaNky4pVtZMLgMwHnzi
UFiqCPz0jLzKVbUbL6vdxzAwYvu2gwPDgj/2M3d4FDWy63JVqbxAI8VKJEBO4kMK8kAdfuQxBzPk
xDreW2YxfDAOzUhnwAqNoLXMS6YZpHHVyO6iNC0POucMvGsaovfmbiaywbTj/tUdifY8Iaop3mfD
hifr6w6JjhKV0X7N/Q7Yb63bKlxjOZfRtu3q3NhiCJyQBgrY7w1Lf7Htekrix8kmk/CAzhuNi+Hn
y0wwr7NgU3dhUH5mAQBVEArMEsw7OTlznCExD1gUQo4CDHJ1OEQlikS7eG8Kyq+l5uJSH83iyNw9
OSPvXB6GzOdWqJXyu3juCFzu8IjDQ9T8tnp5b1OIy6P2Z0gDFe6SpTaSzac2wu9JSFrPqx8DqGMY
cudDVAwlowSneBtAhbLRcHpGDeHAjbxF3D0aKF/G7osZ1515E0e1Q1K7z7wfk2tZvDPU1c6GuSIa
5eVRrnnnTHaYuWzb+GJ8MNr+doysGdGbbZCumwz2TGzUuMDr8fNJKaZ3p+to9q8Qy5j8VxJojVCJ
ILRAgoUR89C/5sGYRriwYOW8d1ObcenUc3Nd1Pg8q0bwiulRC2M3ENAUr0AZQrUGi3nHDqgfWQtg
nF01UAsYkwT0AUXBjRURBnZXOynhT+wXC2fjMYE9AvpoUVH1bZidMmQXxOzxCrh2AWoemVt7/a2s
AEHSaDh+t8kRYn5mHjBg1YjqRK/TYIY0VXguRGdmOx7c8koNbwiWitvQnWCY4G4oVr5nklXPgGab
DPiBG9E+Y4xxjz3TLmcxGAwPnZva6cZAgNbvPUa/0He8iHB7IO04BZzYxzZrEjZk9z7zHeyeJ4x6
zEsZs2L3Djvnq9PnaIB6W0BCHkieswrwhqlwxpNM4+IaIm146tSMe7KtGESMlVc68KRqcW2TmXfU
jIjgUjY+WnTOmZm3rKeNxLuMr6LKlEWOUAPah8UslNipRY+6zwd74unXu3G94TmO6Cdw5A5tbbBq
Mrv59L/C8b+SMEjH/VsJw139jVn8j6Xj5Ud+Lx0FqZZ0FZqOFMihay/zjT/E4Jb8xXFtIk7AJ3MV
LvDkP0pH9xdG1ZqfU/9y1f0uXcBVp7ktlaI1B3PimvqflI6Umz/WR6YjgbZQpjJp4Jymwv2xcU6a
bk6GTkf3ccKDRa9pZccKT0fi3mm/lPJBulXd7AGbYbD3fdKGHDTDkbtO/L4YxtsKJQdrV0LxVk1L
Frx9RkyFhvGTQ8eUmGuXnRO75zw5cL+aw32bVuZHZpaYGlbomyJvXYvQQ4TWiYJxcgHh3+v3hZaY
bcIqvsriXPxqByjTcSNX3heD3Iz1CGX0SiWyghMf0JG1sOqIXPP3wVzMG1unJij5iHMst114Bhzi
iKQIC8diNtvSeFam8cUj6XiTMedDOKQVwX89CcbzHLOUk9FRoRP6PCyPV8o57a7q3A3PtfISssyK
cbqHl+drSPlDVm/tkndMFTe3PMlh0260GYbXFTJ3rNdLGvXgfomGvn1ugCXFt47FnhIJhrqLahOS
3kTmJMsll1F5q0L4Db4mZ2fVmCxCH5XTtjBMQGi9+hOKJgPZabeaRj94VBLZ6KopJmTjEy//GLl+
eD0PI3Ncii1n78qRTIrc7rfaTQBPmYxaxU4xRKUoJFnn01Rz+gZBFSOKVH12ZTQ5KhXDIT4OrMns
EVk8qG4FzINLIp4jHj5qDOFaxjyOaohqanqjeKxAv9VcWRA3+mwEuALOJmIgybHGjIAA1fBXVady
GwZRcmgi2e2GwHY3zuJgorJTD9VMdbrKGURurKlFaupm9RUJfdC3sko8GI4eyCzP3CtfqslY1bXj
fgzEs25GbppbjA4z9pipyEICzibKpF2VG+WJZEKWHWbemaq8goQ1eCUKMoQwhMszcybzmqapvJc4
tIvjDCNCrkDKTEGO1D5aRrlZI08YtnLm3dQBnkd2oJC23GQzn95D1wR8V7Po1WMGuQCRATkj5Uta
9wqmYkEW5BSia13V5qIVscdxsTiRaQ5MuvBrfYKiF35klZpKpgYqUQgRp8w49VivG/a5IypWw4tO
fd6G166fD+9WFrpoc5uh204lGSvHMZhCZ90sUSDAkF0zPEwxYncWVzIVq1agp12Twmy0B7PO1I7U
mOge3Bw64bDq8YMVAI25s32PnY1dTlG7qeMFcFf6DKNOM3zzamMZkGiKkG9zU/ZLUKqZG/W8ipFd
B6B/2NSua5YZ6macMxwUjWPua/ZbmzCwA7DhQhq4ChX64tRQ0a1RFGm/630/RagtTJd5b+oNrxak
jn2rxwoojdmc57GN5wfahq/GrHPuKTJwx7VHVp5z2xZ2Q61ckVGyC7qpeB39BZfnsd55mhGYFnvy
V+p8zz9EiaGNvG0PPImmRwiZY3G0HJe5DiWq5e5TM7TI8VlUHnZR1r+CTHl2Otc7YVBv5sc+sfry
MCShwE/nT+PGKw3O66Yxb2byRB8kwzrE9lLH2TYOeJo5nZkTxFvF+3m0vavY8MjI8AZjHE+jGOjj
mKzNG34T+GLPb7apCHzUxHxXxS5AQL6xyIN5MMA8A+DswnTj6ti6xiamt7YXM/k1okWbIcNRPIHf
jlAHpdBc2kQG8Ze6UvE7tkvjmcil/o3Ovq9pGqXkXpNjj9VvtpEzILA/1kGAWocFTbMl7TSor/kX
JHsYY9laM88oJ5anHpPlK8lq0srI9FZOaa7iKaVrGhExr63GBXrouDXJJTll7IEgJLvY+oDVAdOh
8kGgQ3ZGR3QbPPQnMcH4RD30idExQbm/SUR0bloH1xvUw8La2AQty7/WCkGGanpDpDTskSEY+cEa
Gt94zv1G3qaZ1fUrTBaZuBnqorhhj+PGe68q7NeqHV+RxLDZbeGMiI2I8I2s+95sm1VH3Gh3k5WZ
uJ0n0ZyzuIixBnB+BQ9i7P2araxMp3k6wMdqFbtyBOqBf8UWdvBupZeI3f/qqf+qnkIhyYTm/5eE
3n/L82ZK+/c8ev+hqvrtB/8QhEro0EgtFX6sxfPvfTeQW2Z1aE7gC1xmbsu46Y+qyqKq0i6qoz+c
eX8O5PQvbA+QmApPEMC4jND+wUDOuuCJvx/+e2ohJShhWpLhoPtzjHhKBT5nYLwOjsqTaUNtwyXu
pEvgsz8WepEjCRsXHYjJ3dC6lV6x466PiNyZY8wVtNV1mJrgvKqmTZ1NSPwGiVPEtdAgfy0xVtwN
i50Wr5y5kRFyDxg6oGw5bJsGrPskN7ObWrhj7IYpiJpBPqFQ8tEKsB2d94tJ4gUhFafsYu5lTmki
mJ7nZ98yEHhIpJ/b+uII5uyqHhEe4hM2L55hMS724YuTGKrdcopcHMYUSckGFLy/6cL8EKk5+gaV
IPg6zJiTR37m1ZmKuMMIiHk5vPiYxcXTzEYHzn63WJ2LxfTMCi697hcjdFSE7U0/YI4Wi03aN1Gb
r4rFPE2ll4CvDeIeqwPm6nGxWRtIFTH+Z3pc6dLHa7sYsr2ajxnAKWtz/L3mVe6CRM0VKy1rsXNb
mk9eLhbvYdbZfbvYvtvFAE7iYHEfL6bw8OIPx+qTX6FN5qxe7OPJEKqdxdizXddedpMrEZjbSbl4
iWpIyCCm0Kww4GtPHd70xgnaRwH6E5hC7eNdt1AJlmgAsLTndWe/jGli7SCUens0VzHe99n3b9gq
wj62TTyBBR5fx+mbM5x/L96CFXOubNJ/f+VkzLcyE2fV32c6zTfNIKs9hc+97CB+LrWBvSwxu7fF
IPaM+mu860F2rXUGvLnx2rVDnAU9bJvt7XxMr1jBkrtTxvmDY7byBnzopwg32oblcbLBlT3tcmA4
j1PnVFvXcLLDQECEWYh2nRC+cfa7yrzrjEZtfPSQR5p9+BrMNzIJ+i7szGLjzwUzBd0X/iHWvrMj
niD5ld3TV+FrY8d55RewIFJx5iKnkyWKgGAWkVG8axKCwY4T0WzJjZs7DwVX21oofQ0SOFxlXkWg
XNi8ziilIV4pYxcye185k8erbCiUgg5etOhEBM87NF5psYJjmYbV2UnL8mZiY3YFeBClhxFO25pj
AcFXjWi3r7huuGyH1ehO1r5k6LPq8jDaxKak9Ga6TC9Pr3+ehtYh7SuSRUDtnU2BePYIr4p2DFCH
ZSQpZul2RJSFQeidgU6mbknAmfa6R8sCrvfocKxCbHcQ/ogXQRp6vDWdOLp2a1M9IAvzw0+jnAn5
6kSc2rtcFwzQQRZO/P4+uoX0bjHoLzGap7HA0lf7NhJuCXzSeYVGnMfHoVhEsilmUd4NqkKZ72v0
Hv1jH0VyAFhyGQgGl+lgYpt9/JYkbT3n4CmTXJGa4TQYdUpXz5u+YUS84TILgrdMRAHLr1BQBidG
kXF5DgXogHGaBU2diEbePuRCRXpLnFOAV5ndJgF5m5586wqi9r6qRIvEfeMz0hzxadcWV8zpbLRX
uU9XOS4SU+MQsOdFz0Y92vpPOeRMasyKpndttVDIuLHItvnfSf3fnNSCACVmBf//SX14H96j6Psz
+vcf+WPy4chfvGV6oWzHdgTn95+TD9f8xULWIED1oP5AYPCvM9rijGZfRtiwyRGKnYKhyO+TDwE0
CMkgMwqbDT//j/gnZ7Tz41pqyRde5i68LBjVniRS7cfBBxurFDlXYD2yaC+7VTlnuHCxOxf1ek5Z
+ZYywCwbpfVXaHTWUxgmxpnzgsmbNOjZ0gjfF/5iN4fiQYgvCW/rVhslWrieOa9p8ue4RmAtkPOC
6Uo9lgmIO7CqBZ7YHWLeJRiK7b5lAEUNdU6SHfiKfWFNyZnzdT7ogD0L6+nuG7JyFFChJGTPWOip
Y06SzCps2uEdaxmubDucok0Q8rGtiVnjoVCD7tkRolJdOZNRfuHsi9+ZQ0z3RjIJKHLx9MZct15r
RPiK1dfcfiMkXGAFxFYSWKZ4CEL3QbQGuJYibaznzh7nZPPd9fIX0p9LTMWfVdLlK0CEQMQDq1Xa
8qWK+343l80oE3Fkuo9zbeujY/MgLa2RmYEuRjCvNl4TtYqsTN8XqrRO+bC4IZByFc46SsweUCvA
RaWc4qjnrqctc0Jm9LL4EFFioCd1mnNI8OUWGWN80zmtCFceh8tLmgIZDHBO7jqyUO88r37GsQfP
thxO4DCtJyu09ig+P+LKrb78/ZvWP+oNeNPSVMsFTA6JKSUxGj++6dJjduWbZf4oifF4A8+O27Uo
xCuL3fHeYCt27GK7Pmbx0BLTlWcWRV077xqm/jdjN5pfSvCoHKHOMN4hkUyuhsJ2Hv2Jv+NJaH1j
WyCusUQMdyFawhNW+fHe8fwXujxrr6MofUlyUhaRpZuHKB9grRtEhSQ9E5lFlrGdTSJR2Uaa/bU5
2x+5252G2hKHtvOdA2N2rNLStzcMEpLt6JAKSekX7pwIC5KOr6Qshq/476EMtfbwFVM7Av8prQ91
C20YNlK/Li+8I1o6bsrkVpGawn2UkE5sf5hZFNerxQzcbBIwKteexHLA/gBnaRQ11QpwkN6bc22t
LbZ/G5Xn4xlppVsRrBvFNxmYwtPkpRaBpHn5zWPlAFhhqJG3O46uDiMxjSSrkvOBOyO6TgHw32BH
RsWei/7GSai2QcJ2uEGqcI4PE3LZhZQVWGcjase7phV8oFYUYAUh52VwlnvTSNC5UqZ++j/2zmS5
biTLtr/yrOYIc/TAM6sJcHvyXrYiRU1gJCWiBxy9A19fC6zMSoUiMsJqXjEJmSTqNgDcj5+z99pW
0jVvPqqea8tq/VBwGL389b3zy5plE15DUxiBOGRrn2u5kkp+fmBAOUaA/V3tPunFctf7wKk0vQOD
paYV4UV8LNBc7h3mie+T4S1h13cMqK1pTr4jPAV9BZ/qRIRJ8+w2lkRdXwjmN5LqwMLySjH2pWz4
Vwi9QM2djWa1L7j21/VK6RTMJ7fUsmo7l7Vxr0TLuN5FjhwC0ZnPFgPCkOVq3o2Y+dYFFcxVa2MY
39q9ZmzpCBJsnKlRXcDXLHeft63MGKilqTOf28bWmZ/X0Ue9MsQ8rUS0QEjEMwK45pJi8s2CUiY0
QExoyW+VyPcNNGBcWMqHxGUOg7NHMJi725wZzo0nmnr+GyHDZy/8X+vV+vUDuPNcKFzQzUnfWR/t
n5RTU6N3xI+10T1JWESa9Cg7GI812gPGYz6BDkMMr36nPWZzyljUVtKXZ9ViCth7dMpm9OqKb8Yo
wJF5+Shf85GROtD7SRIAprfRS2vRyAqEUegklw7af3cd3tX/j3/Uf7Lg/tkHQNjC21pVfa6xKlJ+
/gAVA0G67bF7X+AU2apMp38POGLXQLrASV+xzkQNQk9OyiwxVQLHyPEq+SoiYV/hoI8+ePZMFua5
fgU7oV/DFMhPiSHxczWFFz0WLmxxuqUxyI6/vvc/9+NfvnzmHZymDQOCjfXre6fRnjK2n+z7erCZ
6qIxjz64mxFPM4otngCQL+dMdeqmcMdq33/S4Iyqco6eTMfTJzwPwXx7LOypPdZuoxEnU/p7kmt7
QmuaobpZvC69dg0+/8RhCjJbN3UfI9sElyi13roI/QH+HA/kcIM8bbCmvNq7o9uGMrOXQBngG/ph
iJ4NuO0HzdO8U5c2xpYGq7NjKguChtb4S+tUy76dxghgOOU5+IwKtKphqB963LFeGeXaNO2koW8X
UyIXrvM3vcTimJgVMpFcyiONuOilcnnUqQnU7eejx/kp/t5GWjJunZzfHECpnhbVGveF0c3DpszM
MfSNJvkuJC3UTCTRC3fe+MMCtc4Ksn41qPdPAyGMZ0twbg+skpVP0tvHY1rmj0IaC/Z6ML4g/rJ3
gl7qIwN1dcwnWLtta4zIPgrjOlFThwSiUJdMBwP0NzcCRSJ36e/uBN9EjIXkiTV7LQd/KRtYq8sB
P1mDxknHXjILHjCGT6zNxaSa/RwxGf+Ho3BJ4h2lmHx1jH65W3TWpG1cdkcENy641aw4oT/qmMHg
UScaU8vSEqFIRYM5Xx9XbExv8ySKLyz//RskivHHkLqWtvEduwTAgrMj3VeUY2fa9ARpuJj3A2VV
ZhEwUo6KHQx7TmP+UiLaiLH9z4uEQW+VX9RU05lwE3phCArSvd842p3JgzVtukEM3/FBsUTmFZL2
uqkPSl+6vcVTe3CLdC051+sqp7R/xm53IB5vnDfKSBGUmPOzLvHUk/FuBryfhGyXjAcCUxs3a2aA
kHU8z303XYsY8HHMT7WeoYzwCyYrjkmK09IYSX0G02T5IUjq5Il9IH3qtKxAjiMnk3DmtMyeO8/y
MejljROTJOIK8m9MVoOgSyScRbLD7rVxWgucVtUn4cGb0brS2bScJEm2SSBB9grBOh83Z8kDn8YX
1U3IN0gPwvURzAkwJQiFnWVt0KFWj3Hcd8dIWOw6i56Zb4kZpdA2dUfmV1oPqqBhan4X96iktwtC
o7eSTGnGbw34tZmVHc9ItejXsQ1Qc+ZG8IDZE4qiWXNSh7Zuml/RgTOPnMWw3GWVH9ETdzO8vdSW
B+i2Pv2Iblk+CJT1jkz7NDgoiPsDciMJdxbtMm2tEeil1zkpEhZg0yg+V+lv2lBlBipuNz3cfC2w
aU9hS1iKD9fFQls3qH1tylZcuLlLGv1EuCOBrMmtUbpTyGbg883483L3uaL+nxj0cZY//vM/Xr+X
BCqlMDbT9/7nY6rhOg4a/39/sr1P6u8//t+xK14r9LUAE1Msad//8z/+8YP/7EHrv+kGiw/tTX89
p67Kz38ycfXfSEy1WKJc2s0uJ8t/daD5CfwGq/QarajBH/1rro8T4pNFsEJ0/xfdZywmv18gLSQF
niksk/fA+2Kj//0237Tx0Ja+Xx80JuzMbZIa+hKuW1xoPgYew/46leN4JtAYD9IgvxaxvXLBEDjV
Q0G/cUkIgYflBayjrG6LQTyBA485ehVNRo+OWnOB/HZscSKF1qy5O3TNE9Zy9yIBFgaG0m8zNbWv
vlmenQlEiDZhiEWZ2qPFR3+JqLAYGQ6NbfrBYpdeSr7HsHFlRWOtbgKheSyjNnK9VCxXtS9uHZ18
Er+dXtdZENHi7Xa2ZgJ4+/SjKzI6z0wbt3i9Lq5J9gGyapzh1YefV+dJH8Fi2wlt3mGHg/Y8zMut
lc1XIuZvoc3HhZm+0h+Hs90s7zbrSDHq76QQfW3mbgebpWDCmZjPUWMd0tbDgyKQt9fdmhOteRe9
N7/mY/Hq4q7ZiXi6pyxm8dRve/q7UJWKD5zm+J/jPtuZBbh1syQvbYhdUCTT+Bib0/1K5As9AimP
beG/09v29yu3HufpVT4YzKZXiIE2cfwRQiBISk/G6jdVuXp0YClN0vqamPkJ5dZr22QgLu2Lm5gc
ox2rIxGCE6KVftT9fGsxhN3NZr9rfImSiRPjghM/UEiwgspAdm/UfFFGAi8/sts+oMGdbNPc78OB
JgbmFzqNsbZ+l0n5CqRnCtjv8qCn1xeuryUt/oLWLLdTJ257Y9oPyXIFqpwM4VFcSbfWQhSDH2bB
X7P19Jzn6op5iH3waiQW2ecBz5qfSK0GiNM7BaGBprZhJwZknCKeTGCuXrd2doKw9tRa8N9xID+W
BGOouSLmJ2kJSKvT1wqHwrYw1LtXL1ejEae0Jtv0kjfu15QDtNeYNz5heqEz6bvZ6A+LjWe5UePj
0hByk8qeG9U8xCXXSBNeEeY9OWRoda+cek6208T1RPRtnnyXO4H8AUh3RmnikhdPVay/+7DNADi0
UBTj4gRC6rFph0dLFR8lioRQQJnfDKV6NCMaEnnaS8BKzIQWR0PQpaeAqNbvXa8cAHXW17qpsh1+
DrDFlgtMh5/jcwJLcLkVTecrfs0ZyA23I83Pi4Tf9Y1YbD8keXHewEsa70zwEJtCxREgK2hiMxLV
A7qD8dTU9nhkU/aOatRIKEvmYtsssrxBPjHvRFKMJzQ4JKlohfne6923eWyda93DVcNdU6eNtWkB
62UbH8owCUjL9Bq5HMqCWBoIgTOrqWg2RE+lAii4WazOTwOIFKFKootV5d/wYFJLq2ILfm8OFzPd
yH5utwC5En3TOg6auhQP/8mrezDTbnMhS+m2qq16y6z+qdZAXeHOhRI12K+qmtv3quJ4VSE42Ra0
BDwXOrVcfGdXwgpCWlJHt3pvEylXcfsvmfFe67XE1VQiHxk5uilD35kuU33eBT1+AuGDBl4jlZXl
3dDWGfbK4Kabc/erqzmXwWimYzS2H9rUXllOfvpp0/mT0xr7x89lLqu4z0kHlRePPuDPX306KTEW
QzblEPwQUnHAbfpVFnJJ7YZOl+78TVm9tjt/Kqo/X81nQzOJlKUt+znR/Olsy3hjqJzZBQe8plkR
9HcyChN7Lzyuv3ml3zdeaXitob6cnnkxgSjuc/f66ZUm11VmBgf4YPT5KxJXErFZjjN9mkMT8SiE
MeyOf3PypWv866czTdjwyO2AxPN//vyn14zNyk88YqyZONjJ1u7Gx1rxYGumdZg0u1iDDU+AUa7a
jtXtry/jH/xWn5+XAwEuXR2gwR8afrDwFmTl1YHDnbnJOInezujs1+XiCh1CfhC+ep86hX58GsdT
NnY8tz6o+TaZ3xMURHG1XA0x9jCUsAcfUE9I+MzW8KarCRAx9SdjScSr5P5kZxK74C6M96qMn4Sd
4CVS1mVAnxaquvb3tl3LlxigWWh5LA9//Un/5BYygfkbWMp0YRu/SgmNIvVpDFnVITG6nVWLW+Ev
EEo4Ff/N6/zB08EdZDFtoLTCQQPk6fdX0590xHveeq/6tKsZEt7O0M22grF7UKGa2eAWO/exXt4V
43zr9qK8S1bGkLXEH83IuryWKjTbc3Avil4pBgJ/Gh4137mY7bhPPJZ7W6Yl2rjE2TfKQFlik4/F
cVjiwpzTq0G03X2VqyfVsu0PRmqd+tQrtxPK9SuQCx9RajtBlRdcReXVe6VlH1G9PHnxsFt6ZmhK
mgdslAcIEGkYlyQsmaTZ5y4eMmNYbt0ZAT+qYH1HPua31oZr7erUWH/9Rf7JCoM5cc1xFuQ3cJT+
/fe4wEhrLPAsh2WCgkE5oVjZbGkQPTCZh79+LSrsPzyBZAPCxKVvhhlo/fOfnsDWmFPc6nOFr368
J3X2VNIe/JuX+JOVBXaIYZE/qDN9/1V1QWhu3hdCVIfaHyXpAgrkfLS8rys98TbzvkeynxvWwdeM
yxT5yRbQ9wnq63OXZW8e7GB6L2NLcFpmHoieZ5P1WZ3kXJ6RMnwszmRu3QgNY2E6SOBsE6YF+KVr
TuTb0ZNfPKQDgdN58dGaOZkWIFcCXTcJNfaJHjRagzal3xj7QaHGEEb6YYMwxQCVn0e6aLkdzxx3
GVTMOsNZmwTqiilziIDpvq6MZGuZy39Dvv9tP9D6kyeWa4HnkQT4dRhh/P6iVIYkFnYuq4NecFAY
kzIN036ggoc2cNbxJhBwbGeE43iXEkNNGHX0ghjH3yDQe/KQRsKvrJBzRsuE6kqvEX+Ir1MmzQ2T
Qcyeo3OJwL2EjA4uCZoXuKesRBLH6QanzZMwpvelE0Hqpg/YTKmqGj5wq6l9noinmUIskFEi92Yx
YRGb7mPbWc073J8WHUfoAiM51JqVbcqoIAHIXp582Y7nv76r/uQhYc9Y/6Ppzuntl+9oihu36Kex
OkzgAShx8MhOvB0LHn8k47+5IgSo//E5IQYM37BNp9P7wzPZWOaMwGGoDi0pDFvd6eqNF2WniJ3K
17k+CwYDUqU4II0Gy1SWUQHGBTACCsChjhxsMESHY19oUP0uUBJXtm01e29drl9DQbwp/BJntE+1
r6ra3Jiyey+z5V4VyIncdTPmNovN/DWa1iqV1IZsEWfao5tM1UZIubqFs+/tei7p5/ES7S7TIAZB
od/mJwSG/IScxp2Mhj4olj45KnBYn4egqCLMbCIV5VQN02Pac5D00DSFdJyQTy7TY9vH9BotH9zX
iL9Cv4WsdDJNqjUdTSlW4Hmz/kIr+Z1oXG9IOYw7nViq7foYdcq+1O706CAmDApaLTxPUguLhmqJ
qIWzggS7gXfZbVsUEU1m84j1UXPt2+q97fvNBO4BMW56Tk3OLMRmsmUU1tcsGQFvWVgEa/sAke9E
bPVpKYm6bIEDwcwtThyK9wRBVkHKiIaG2/LkTP0ZB8i3pJuqU67b8HLHjWm0M63eaY89L91PxC0z
4bIvhCZ8Jcjx7/Zj508eb2oduqQCn4Flil/2yWI2s4ZOenno3Pm96sb7TrDvjRwkI5vHeq2/Po/a
dU/MRu9T6X0+81XS7+aJrmiT8WNINTZEYWdbP/c33tia7qboYzhQhleROTnMh4KxCAe0nLivGNsW
OcfxOwg+/yxb+CdLzL4IeRMXN/VouLho4DTWmKyfn0aTcku0pgyhNg+hintSUj0q65iDIfthQmxc
iGlwlekOjz2Et6A1IHx4HEkJFjmPw3Bv2VDM6sJRW2xB5qaZlqsymUD00fYrdQ1PdT2/Ox0BYy1w
EJfTwSFPncvIJsIhc3g0HZzmVPO9+8/99f86bH/TYWM+uW41/77D9vhDvXY/t9b+8RP/aK355m+2
WNmcuu+4OF3W5Kh/mmaE8xsuGoMhHFv8Kv38n+aaidOGTpzhgszgDMPR4n+aa4b9GywNjh5wQj0K
Hnp1/4sGG6L+ddH/6bTE0myDKvGB56NSN3mt32+c6Ky1salrcZwao30eNcsNumJ+95RRXBaIAtuE
uWygqHHu3ck7IzHB/ThmzYOstQd4LN1pwLIRNJ7LrKUetOMcmU60H+ssYXDTaK+D62J4cWrRHCwv
ohGBuTrubiugQOadZaW5UYI+L3T3uOitZ1zojIj6SwegiYR3RtK1uZd5j67Nk4jHslAgv1YqIHah
L60giohygoITC4IF5dS2zZfCY4LB3gZ0Tj8lvnIMmhqR32/dRFjdLiksQ556K04ZjIEbRNzAwGuG
AsgsYNFPbj2DSp/jDh/QwrEaL4sVKQSPhjvbR7SItiDYjxowe4xmTUPipbuMcDYJMIzXrIq877GT
gfdbDMJ4SWhJajHSFAPgI0hRaTNJkC1shX3OJnQF73XpICX5yVXEiGkMJzTb3W7EmDtul5rD1sar
s0MZc9hRVdqXQVGZ/SHTlLedhGe/zCMyOwA5yYHB8kOMY5WLNWTnhtC8Q2ZMT1lNnEFGdEWgl358
yKcYC3BTxslzqlJAhjNmIddT59pqr5JpGJ67uKxCOPK3Zqmw11SjTxhO7Lz3KpqCdphe0BrRSGHa
nSvzGKv8SY19Fcy+np2QJ73FaY2RKMqHh8UbugDFT7kf+EqpzuuVezHtOxfNqWdUe9I97sclfULg
y6w87a+WrqYOyuPLkjRuWA79S112p3Ksq0Pe43LFrbLBnmEEHcq9KykFmUo06ZKY2KbcyJ8koLPN
QNLgNi/HHxCeHTKYluh28olvwEmgBT5TTWKAo01Oot/eGi3YdaTSG8iAN+NItkMMeBaZATbHaCja
s9ejC3HpNBwJ50h3lVrsYNDiJFxWCxcs+HFfYnR585IGTj8x2FvZ2No9WiaLHIz4B/bj+sbW+ge7
T9UDXpdiL2TJRDqV6aHKV0ZtKpwACzAgGtKtdj1aryPrQrJjDOnv4tImKTHR/P3oTD9qG4gW4cmo
T1k7AiqOtAojlb7V8LjD0a7KLYga3CKi7EjVMZmYVT08q0VDNiLGYouCFnKqoR51uxJBW+RPIFOP
C2lYQdlRiqBveLbnSDCcVdkpaWhya/RCPxA0td+GxQ0znUotnyymY2PjWMEwi/y6HPPhynF6nvih
9ZqNaS0abVqHk/8I19hG7OIJDM3ZSJ7iTA/tYORiuCe1e3IfCiuXt44wyooWFb1NSROJSXHqbSMX
f36oF0P22DllH/aQnOJ9mtUGVVfcYucwe16NGwtCD0Xe+1A0Ziiicbyl26TjmOC2iP0RC5Gn1Py9
kSyq29i15hOe34quzTRPYPO5tdSa1MTgr+HdrsSCqf/Qwa2mDNYiQr/UMCQfc9YBg/Umv8FDLxo5
Xah6u5fO5m4x0LQRuqSPpbhKKr+kc49HK2k0Yy8M2nBNzsY/Zw5arJpVQlFj1oKcWtvEA2dKhtFC
NuaW8IRijywZCKe3fFWQPJ7cVKpLkWmvPFLPxpKKoCryels2pEdrjXXJhJFvCJHKSNpKv0ed125S
Q6ZPZZvhuYUKkZ4p1UYE9bjXN5x4KEXL6As5DIwN4YGt8sCiPuk+0TmuOV6PpC7cM5DRHnKrc1+N
0kaPl/tNuJQ+wpUhTniMicxADAByc0fQsDg7GPq2fdSTNNz3Pd6ppKaTmUJ40MS8b9enlq6OA0QP
8GLUQAQlNDvZu8V4S1JNCrG0O0w6JiYGpoDNG28BhRY51R3O4JdqoFa1xtJ/5xxx5yormfAPAH4w
vf6rM6/4dEFql2GORwxIHvk1DEDxjMmePoVlbTOt166QeSc7bwW2V2IBUlsr7OCxt3LfddYDb76k
sPRvFk2M5zn1cVLOg0uZroxAdRmPlmsMW/Dt8Z7OvQoEkqTQzzK0QXq7n7WYo7bZn/2BVYvjOSoL
FE+hgJV37HPLDpwJv2asT/eDtxhB7jG7r1faPZ/Np12v9trcQNsUYxQCQBCB6/jl+7yS84XGqXtY
afqyy1F0fyL26Qt2j6QU+RvQGfOmsQp/0/XNEUsCkChNfqjG/VKmbr1d6AbtRCdBJM/+gqiBjnNS
qWQ30LY/aXnzfY3lIuJ0IGJlnYpPAKYKw61u6E0I8jS4sJWYsx0DenFc1vwAbU0SaCRgDxKKCN6L
cSRgEJuDIc8K2g45613jfFvWRIKK3uk2yftvRp3nV0yLka3PVRFEJuZ3Ehf1a+6Bbt+t0QZTnn/g
X/d3Si7fYrmm0S1rCAJeuegc1UDMYIqw9AO1fSsl8D9R9O1tlBtRmKw5CpPljWzuWEVwdGGetz9I
Of6BJAbtgk3BMCrruWQoH5Z51zwVHv/U0pIYJMl5+GgHi8Nex/yNDMsycLspuQVMnt35Ri2Pwlvj
HnLmXhMpEEPJ0JvFtGbVTsdnD7hUaPXmA+IvYoBiQICZYrg2OGnxBt3DgEBC2MRglc4uG905JAqg
2nGwKq85ok/bfl6scDTnty6JkO3SQQ8mn/cwwfLcCr/xnjphLLe5iT+W3RQdcJC4gyIELpe8/bHP
sxce+7wnSLzyHhvX5mdNMT/AbTk6sNNDDjDx3dAV063dR9mLmzkPtuNMIZErF8uou4M5eLHJLCND
89tFfNFJmlhfmPBPobLxjyJu31pL5Bhh07kxV3qEwLusUSKpM8KFiWvju414hFh3rjPSW72+GfUF
tybuhYOrbO/blHfiBSzEeyaj/mYRppZtxzEZD5nszRu7dMatvmSqYmWV/UiEwszsaPSRUNg2d4Qo
70Hm2vf00zsRsmpqlBiGNELb6oqPrjU9a31QY64pbfqVJNk6eyl1m0emopN5IFh5GULQvWhDY/OB
+d8Q0k69Rtuafe0cX7xVcXMqJgiNNLaTOGxi83vhdDbR76nxTuoOAj1MDz7SZ1xKRwnfjFysPMEJ
pOxZvYs1DEd+xuKsATkRi+cZc0axhyp6i3boKoIS4W5GtgN14DCXcTs7o/s9it0ypM3s3vi9nT7b
srXO+pDaG3KjCvS+nChlLRd4Io1bbuverO9b02pTIolFdwGRDmNXRDVpTr0cIGW2Xl9uRtURMLRG
DcHHzXaRSwQRWjp02rwvmoeOts+gQZR7OkLpM6tZ/swWN3xFdSQe8qyPDgKa5FHYExVv1DinpkJR
FKT0l3MglVPxFBspo45Rm+GyLEl7ohHJA5EImBEyLfyT0eDaSEql56uKSG5I+SJ/UZDa1GOKfRbe
MnxHpDwevK7G95Jl/Y2FjvkLCuA25/mrs35j4oPJSxubB9UVHbG2L+uM40M3kd/EChtyThr8zeJL
kz5aIedxm2Y8D1col8tyi2PF+TJF3uJ8jYFo4/PwFDurN1g+D2JLQBbgN1hCVm45F8fMk5fRnTCn
QXl9KJYKdTlZYtq5qFT6EpV2tQNvWq6eaVUcCcISGyg4sRdYAPM9SBWkfIlIRXcjf/WgSpZXlAsP
sJQqirBmeKvWvDAtcRmB9kt81X4min2Gi/XlWD7Sr6CpKlxjP3mkkGVrHtlc9smGEIUilNpSkLXb
Sns3rTlmhWW37cZeohJta5qThKATGlotZHQaWXUYXBXfGtKM5nvPzdr6RiFuszd+rETj5FjkHYNi
ARHqSqNmHmwYsvtOuZkSDg/YrpmsB9iuWO1Zxubac9vukPlJ6QPwh79zVShLC50u07fky1XtxuwS
1lHGUIrSyTEPfeLYzyDVGVUuUwzaHCuZ1N9QmEQboWVRfJ2OY9oE3MJtxvgnnvCTDyOzH82dWH36
tr4ee00eBvxG96pBGldC1tkvNqCDsZ+1UzO18thyT26G3kyvUS2mYWQM7geCYetdVGTOgq0BdLRX
pXzscj9KX1CzAAOApwOeF+GZhwLK3tDk9n6AsI4PzgBCIdD7RAubtHWfMBaJLXrexdri68t3ndEt
r4LC+mqaJbIPzsdo+cW+5p89LQj876RM5dcETdz9NOn2aZHpFCKBlBs70XEN6UlpbuOcJiY2L6oD
hHl7lWNEbzGrXyyrKTeEUVhfOqpIFGUKvXalZ9uYvY7inJgvhI39dijco0Y6+6bm4H7fx6m/a3Nh
vNpYnw/gs2UQ5axMCMY80Ah1sk9jc0R6R+aGmZYOl7dLprfCJyGPKK4bU2EOAIhxM/JOUKEII5SG
MR8aCMmUUkN8zdjbU4HOWHXLfdPspK/sbTOjXUPPXAiotylKgqiETF+wjUf4Hb511PTBSuA+aCkK
ew3YaVhNToWLuiB5nXQIpNyZae7qyEKw4bvaTW8uMzrA5DAoUm4V0E44MJXZUoFrxbaYk+SHlI51
jiKE/xsgnGBWoWLlHQv/IMnJRQEeggojPgqRA5vONN+hLfcvo4rh2FSAdnMntbcAclkwuxpTltBv
PQ86Ttd1qg6HNWzMrTKiyGaad1JvvEuOGxxKIuxgvYisIMO69xKjlQpAdQE9LNOkfNFk90JkXM7g
3dtbttIFxP/xu1BsrB6qn+NMoArfH/4yInv6gWY1DrMZ81+A8RNw21K8EkuebEeuVmBU6ivhDldJ
jNRvaaBVFV9RPa73G6bD7dATQRIo00TNTAIEc8rohNrEfs3JBwzKWDghNfOnQFBlxbYFKTXEMC+u
SfaquFs6d68LfDJGa6XXRRznt/QfhNgMlhq87Qi87tL11NtkJRibZm3/KK+TR79pCsK2x+UQZ574
MVUc0TLing+l1ZPdqzUGSVEuHQHZvveJ6k8u9odAwG87IRrbJMksES87DRuwxjjeLce7JUfQGqfN
G+c1SrG5omlsLVl5rAY55kSPd/Mz7mDIa+N0NuGsPlFKPaZa04QuKParxDGnsFELhWOdwKxbGixG
g9ZuqnH45usNcqnZDCAwP1UaS142AhCQTuuFk216z5AHygCKPEASgQqaWDn7ESGlTe8+N66qOblO
teqll253mLvkoXUgt7CS7qaZ6qiK8bwktfFiJnpxNMfK+t5Bg96ImKm41MonBWLxQ8pSW3Zx5cEJ
oOtB8a3kAGbDKe+J3QY6UMeZvumlF30bxZCDSx5HBCf+PN2DpV9q2sdIwqGmTdPO7pjDUfyXOmcc
RdzWYPr3FQsWYyXTrh0+XgTexGuTXuNJKLeOyNuTUVFKLmmsOOpEGy6VdM85o4Kb0bEorHX8jfDV
8lQPgM0XMMg9+t/bQSTygljQO/IL/iivvA8D9bSV1SwewNBPMA7RndpsriDr3qNcDs0+13Kwvs6A
j8KF+2kX6rSkLjB6oT+1bEkwpAjAHIy1FyirGOnO4Aau7ozrM0GVt1JeGHtZUOoNlgRHteN0gOFx
cMfmW+wtJ8bkAquaFMc81s6R31HrFHh3iZM7SZ3gVwCu7tbNneIkbdp/ZHx1YUWpH1KZGmFkNddt
PN4RnbN6c7jjo9mm6V/d4R6pNjRm3CMWJIPomj7Zc3ahgbiU2s1kWM/wVLqrPtLkZmodZtwFZpJE
yBiAeKkfFFDcTWsP3bFi5kPnoq/BBUMpZy57NxCWfMgigs+Sev6Wxzqds342d27eIljszbfIHvWH
ybNz5A3z1KKHqKcfdueOD6x9hJQ5NlQ50QyntqEZJfQs1CONzJjW0+izEDK/bUWeH3ynOlt9AW5l
MS0EQunkD1sX3YAbII9HUMz+qPtLDRR/lq+dXtcvqyChXIFbyzvpbSDy9TnXXmuANTeuKLRDxobX
kt3pqoOXZ+01kCIjROWTJRvgd6dWg2tklvP8Rp3FoxXL8jXNdO+mnswImkUyvGup8xG3+LUDP9G6
U0Mb+m5RVgSM352qUKZi+uIpe7g1jMRaLqu8gDQnt6z3dEFLiOa9KdeYSJLkgQ64wGRTtZFGCgMv
hQNAqCZTFEtE2kVnuIuDns3gkEbj4xzbX6gQ7IcmiiGSNHN/4DmYt07bEeTte0+T57DCJ5XxEBO9
EuJHuPH0LnotFYI44PkebmzDSDcFh3TtCk+AY14XFa3Vph+TK2qIXu1iuOyoLlNnIKuC9SdweiGz
fRwxV6VJBBdmohdGTVPi3a443FDeTbUESO/U7VMrreYK0r9HbFGNr5D5Oz2+mdyccGZdeIET45uX
KbXFI7gg3dl4zbA8D6gCAh5jBN0mDWrSNaq5O5uDHK5d7h7SSeREmGBTpUT6SUkUCw2eoG+HmIoJ
UzcqkR7TdUvcVgiPSH9B9e1+wxvu8WgPWX+QHnSqRlMNRatnkb4Xa8WIwsZUD/Yge5pPIpeo9Wbh
cSU0/wlHBrD7hITPTRVHsdrQU5vv5xwdAET5Mt0uZC4Qu9Jx8FYGWzQlaCk3oyk/sLJXW0YEd2Sv
w8bDMX6SudNvbDlMezJMmjsVj8ZzllGBb2xrtc63tn7bNSu2v2hG775D2knF28b1bbFo47OGMvZk
wtoaPvPCzu2s9c+51MRFlBNR75LxOIfXzrzrUHXd+1rE8aXFr3+laYnxBqs6P/WdNz4YxjqpxeHE
U1pXLKtBaXvEBXpdQlSw3YFccSckopthoisYmC1D6Asd/hVw5bdmgQbMmO1d70w2V7rM4Mm0cUag
VXe7xB2IQmeWBrStWj2KxY1PmcVSWRXJ/FFAdnmJ9I5CbXFIjaHT0SI48NM4iLO0eR4cu95NGrtu
XFtsZtxSGw476VbEXbaX2gSAjNboVRsp9zhOot/KzsmvpQ6shMpeF9c1c/cvEEB7IIf/xd6ZNNfN
W3/6q3T1nm8RBMFh0Yv/nXRlDZZkWbG9YcmWzXkewU/fD678pi05kSu9TqXiRNMlCQIHB+f8hgXp
dZRUIVJ0bkQ4GazbJm+ba/AewbHE9HrfT2tzBgjW3comZ5ZYHd3gAHjSJ6q3+JggBXlvk99dQu6Y
D+NA9k8506dKY+FJlKBrgUsVWjv0MrZx05dX4xB+syaBgYIosclN1LCz4NZfgXNRW5mBDklbwywW
wQ1g4uV81mqiF++Dy4DatXMREWXShP6WenP3rkcE9QrJxfwSCfivVbCI/RSBucsC/RjrEn0fF5G1
KMgoK4qopFbW6QcrldHBhz62hwYk9xYT/SyZmn47ddo5x6uKmk2dV9rZhMG6S+QidsDE/M2gQBlY
8MY+p+B/EAtPVoiVC1AZX/TjTeDX1IEFFly7SjlTcbcopBV0wmaTqbzOqWdN+aXlt7tZ0b6hxirI
NOrkIHIwEGG9XsOU4ft2dNvLRb+fIYJunCl/CHvnk4wJ1sqq9imohh2VksewAhcdxjQ8ZmQYdvgM
2bsKHNTBETlYQLdEPSO7WwOELmtXIZQBwgdG0PoeQ104rVn7j6ZvsxtkRI6R5RxJrIazCTXZLxbE
xq2Dz6a0kXCxVzLkBfTCWYPA5WYJxscyzNrbeWxvUXEs9MauA7Z2YQ6CSWG9D+CuIHHiJOctukiX
QD6fXMsfr07iXh3xHyTsCr4AZ7VPw6zGTVwul1PTLGDG2/+KPT6TOP7UtnY9B/TPv29bfxwekxdd
6+c/+FvwwA7/spUN98L2hHJedK2F+5ftgXZF1Oyk9Uhr+hdKiKCKBJbxn+1q6f8Fkt+WiPMD/KXR
/R/xQU6wt1+a1TZELCmBFD13quGrvGxWwx+DkK1R0Q2NkACFjLnR+oDmb/hQlq48zxdMuqnB4vdE
W6Z/ElqnZ0sKLkK3VXfsMKYGjVED4sHdZH9yeUy0VjdE2d6W6AMsMLRBKM/2yFmnLD03mu8sX0PM
3o7hBFXmI5lSWFKZKJEQ9OIZ7dqNXUTW+7CkR/Gu7jIqjVsHY6fgh2x8tPWPM4DaZTqPfQRbovMI
09wMvH3QTh+aiUH+YFW1T2XOTRzchLK5g2hAw5GMBHu+rc1l2eYbeoRx6cQGl7JqcCOlC194LtLr
qCwTyngEsu1ceUiJlA76cYjLHXkowPLwW77OwOHug8wlQUB3LbtdauTnFqqUKxJ9h6SOxscobb63
Dnaf1DQpLnp2JrdhPeEeBXpo9Z3qXYYEpPLZlnK6P1AH8Ga6cMiRK7FFCGW5TuJ8ss5hAxp3ttyK
9QdLi3GlVB7nmWm0NMrxzxwkIkdsbu16aI/CjiOB/kNJ/zxf7jDyTburBinEipdQgsstp/PTLP8v
juVPAYFsHnzevw8I/3jsk7SKh5cKsCCSzZ/9HRZQgAU6SG9AAVumuMra/xvMggKsL4GznJb4PyMC
YQTdMCiu/BGgTKOO8jdJTP2lXKiIsEsQ8jb6Kf8JjuUlPAzFE0qHSKURFwCxOLDSXsYFpFJbtJpG
OowTBp/bKl3GW1xsBw9b+Lb/8svA3DyHm//F4fmmTquh/z//23zY/wtCp4uBoDRw/9AFnfsaahqr
xaiKDe5tgnrK55P3qh6m8AFAITsyfHVw6UjCPIZT1h3/Py4NS47Q7MEAMLI2v0KPUysXy0DB8XY1
npxV2BkXHT1jPeijkHGPGyQ2KL3d4U0IqwvC5tuXfwkgNU8OTMgBYo02PS/u9eUdmcZViF7TbYFx
PK0/a0KCEkNEjB7T2lxuKYPgDyYvJw70y+HmokwVl63FE/4JwPQL3LpqkFOPm9C5VU7l3FdYDZ07
gDraA9I74UMzUNh0U3TCkZIakfdNhnF48poeP08c6eW2Rcn7rEFhbTn2OLxH+3Vd3UePDmqLKfpk
i4vpZDab4uuNLxA2r5xvAdnI7dtjx9p4NWtAZEggjB6sArOFvXx1ARZD4+Inzq0YOTblI3D/pRjx
mAn6RdzDI6svllz1T29f9SVb5PmNYVgB+Iyt3OF/X17Vs0BMLaoTtxl+DffPDkx+lfyws4Vzl8AY
S7l4y9LSBRV0clF9+/q/L0xfioDSGOrOzJvXawVp8go95UXcnkyDUrNgqPygEzNh0fn2pV7hjU/P
KkXIygpsLvgblyLS/lDZ9ihu3TRc7iyO9/nh2Uc6kthOI4bsPk62Z1anXZbbZ7NNbP7IBnKK/m/f
zb96cIirREs2a4ATr7DWjmvVYYvYxO04tCwSF6vZ+pLDtz3hboAP0NtX+1eLxCfssS75j/8bJ0E0
mY1r1OTcImqD+ZJOcPdx46W+GI1pLlgQlzolJrwYSDPLTyae5RQu1OEyYYHtz1bo4x62vDHojHhP
QyG4HHLMRcVA8oTWDdbDlc5YZZyDcZoM0S0rDm8/xCurrtML9PGlcW0wlwhVvyZxZEUcjQE4stso
yrB5W338YU/zZhlKPIU76EJo7BL3NANYUmPB63E1/lIaQRy4DbDxU5S0i7N1XinHisjun4LOXu7e
vs9/EQUNkBMEJkQ5iM6vVrJFWWDywI3cKmgnSEuYYRZN13wWxk63Lbo/zWyS5Jexw7MVs5o91xZk
5eL1FcshdjI71/3t3GBVqoZSPaKsbf6RSAOPtlxuOunRrMO4GiNdxO4SZEVAfHxIMcZoNrLSw5Os
J2a6sd+1LRZBKl0Cp5kTpyFCDJjNS6SAm/vJry80Bj2XUP7BonFSRmt2rP9AEHimi/0a2dmsbd4z
4qIu4qK/SYuuQR76OFbFt2gp0+5v9IpXr29l71tZULKrgAfMSC5PtIIdhSz0Np1w3jqEqG9nG9gx
0t5qhGm2TuYAlCkH/4DPGxrRidePAiJcTAPAihQdfVCWIGPsZLY+Up+Ph53t1zU+KSfZaTdEvGKH
6jcrI+vncc8WYOSpDX7KDZrqdjTC1UFfZpdOGdTXUxZxhg/qDt4E7FDrk8BjDucSXXyz817sADJS
MHKw/EMTcZmSJw1u23s36ASS/8D+/Q5tOPhdrcyaG/yD0NSmCQc7zjVS28rHt2Ez+b7VPIxVkc07
Gfn+hxBCiQ2MHTV7gONTi3awipGvDjEURp5tcIKvANVpb1RlP+THFS4vsNdxdLtzp9WpdR5hLXTp
xCPd9GaK3iEaF37Q8ySAQbhT3N3CkxJ0uNRQKVAeDvabJfYjzY0flwU9sBBlll2QcdCKk5FtN2eO
+EAoEVg2BtotQPV4T2oQ7n0xrNxdje88eDnShCrAMpgUEBvtqcE6DidS/kz7vbE6N47a0BkLungo
QfqXtIzykZ1ZUABqaICONpLn8qR/7kmseFEmRxU91ieJ9CZdgnOAvMn1BLX7WwCeEsAf6qhnNupb
O0j78XXnuFjcQNfl8IhBtG2vn/A4g3gOGgBfjYCy31CjmoG0xRlqPdGBk1T9pQx79amWltq0HiIg
TJTlezxG2bBBh6Xa2SOvZ5tEA6KTcaNA5/soxpRxaUtju7gs4New19hA931yW5pyWGHGzb2lgjS/
mKqgz913VQV/5d6fkFUJmQAQ6v1d6SP2Aw8DnWpToUbIEz9Qw+2bHRgeqPlb8KwxctUeniC5CJtP
iOR4ktvNM8ovutVlcLBwKDorVmQ8AeMw0pVhvNtxQDJEBHcfW5SqUbQvODvTMYyKj4vV88Z0hD87
9Xx8WiY/JK5QkcIZWzMrN0kg2EzdquUzaH9iuNWhc7b1xMpLBZBpbW27C3ZziNst7TH6kajaELJT
F+CRH6zDdtWe+xipGfei1CZfHYyzfFbO0J2jNXyYHdwD+zVxz70R3XLLJQ4h68IZvYO2vWlZoQEi
w5KP163i5jhx1PDw4+hh9OCT5gh5XeQV6oYtXFF+yZiwD4MRECScATsr3BBLHeye+U680puF5kHi
4wAdTMEMUZ47BIrB6bCnpsReSH6jQ/zomgI1IQbUVWCMU8PL0K+XO+dZfN0iop5iJDlccBkpNlE/
wwEvqoP+qQ3NUIadK+77fjTuN+ZuS1rqGZ1Hd7mpI022PqpU32D3wv/NMajs3p88sON4EtfQtgXs
DjJD7cziHkRVuMc2Rd+dLMdlkTlwQxy252FpZixuyR61w9iLUvNQLEmulCdT/wRmfbmD+9M/UeGk
ixFj7ndu55N6DIzxNzWX/qkp2G3bMG4/Z3lJ9rug8nV3ShTWvK30O9rJ3qOzkN9nfcGrbbmZBfnF
J1cilYX/n6Rq25pSO6AZ/L4j+xoxq7y+ZBrx7hxztyhisPH0NQpQEXdkZzZJeI0T0V6JvPkM4Jrd
XOeO1e0jJyRLR3o62kw1rP/ztu+4c4DxZFDInWM/2FodPfhTgkP7NNznazY8PR9+pNmTNdbW5Q7u
ogs+D6gjlg8o3LpXM0K6CDcrF/cqJObP2Ha4wcZZ8BsPrGrO9tTgo68w9Ll4dVpCIlLZcpgomZAG
sfPgLzDfBu7cPxVhzztqooDkji9D4OPdvnIVsa02RxVspdIzoQWJAUWtc483fV310j/nceoLcGze
HVA00JMWGk4At8a0O+JfKa6Bu5OXw4u4tsGeAYZE36LbAyBEJAvRy/GqmWMroUiPQgLkOsTpN2hU
BHJPVY+bwZ0Jix5gGPwrghCMfurfZ3lAH39o7fRMOiFzBMyEekxKajmbhTYFRwATBOD6IgGc4i+x
LfIUfweN1mcLI/qi8czly3kItnj3ko4Bs/2c0U28CGPeKul+e8SYjreaOj1OCWzkjMNMChpWafSA
HPFys+jYewSlxnqF5lzu0XqyvF2sWPFd13Mnp5noLpkAaZMSApQgR98LMM6SnLaN+5sQK6j5PKjN
C8pa9BcOTh21Rwy2w4cUfBktL46jPToUA0mREwBp3jhzXH7QdqYeZZaJe8cKOANQyGZrWgJxP8uO
QUa1Skwb4nyIA3waNp+9uCF7b8W83JyekJ2IHLmH4IH5HMS304F3na3m8yokSzTmiJoSuu3NzJH2
fmz5Ju09XstgsrQVve/iOWM8bZt6tZlRTYEEjQwSnn1VDewyJ7BQs3FQtRpHTjJm1LpmWkIElwUO
WJ25ncTjKfI0ch8bIFASyRAMyYocFUl71fAbfLlKREFBRGPHFBOO0pzF5UCWRyKi7/BQS5jyaExQ
ZbxL0siT+xm/DyzcFPgBBSdN3S3dTK+1Au0PeqGz1aO7mMjCb4cPJ0fRohjd87ytIVyEYTAXUDU8
/roYE6f9ICDFMkWinIFGCEVcp9kp9i1OZp3VsSDIk4rE5khO6xorj5I5cRqA51hkDu5T5hAXTGDt
Yp8d5zR3aTOyrS1D0x0XP9VfO7ah29P8dAFynGUUAs6mqnXzK38MmCKBjSiKq/LpXRLrLvg5IQDs
BT8aH9zTtuym7mghlAXOqFGPMdaPiJwwK7wF7U6YJZG49uDCn4m2EtfQpRmEvDfWZF5VCUQ2VEUk
QkDG2vqtQxECqjEWqKl5IGsumX30pxHfcWd+pkmEuh3xXlwLl0dgyol7lXj1vBNFzMryo5YdxncM
PKph0oxZHT5ImYr3ijLvLSd1JrWN8P24HSA8AfZjfbn5kJe7OvIZbKAKZvseMkZJAqijGMQGBEUn
lhpPlGkgKNRxN6F0aAW4Z1ejudtshDe4l63mutBXlrtSu523Qec3fAgXTeKnaDaBB5xoMc6OO1g7
Ksro9XfkQuuHCaexBWnVqUreiz7DfQ6fYnENpp27UMHAFWAGMdttgQn6/aBGkpDYysMHe26QnmsA
NR1YKvONC0rkwxgs5Xt8nr4lVmRtc2AbR2zXQMajwXYx53H2IwYQvfGNiomE6IPkXY1WnVzYHjMc
idqtTsHcDJQ8QzIU7T3kmWac04YXWisoZGcW6rQHu8LCbRO3NRT5aSnP06bJrqTbC7Fl1yzPOdkv
x4rmFiz4pqkAosv6R7gU5AuesxAMSTKNhZ4DRHpZ+sF+15rg/w6QI4XIMEnIqRBE4wRTVMW5VTvG
RBgywbYtMDv9EGe0mrdd2fBvGwoGSSoEGakAokIl5+4o0XUqNq2xVC5NStcmwXKXIw13VtCU246m
o3E6KCOCy8DIkKUaJm2F4VDH7UWrT7EJDPu8o5XBnS6nzSRKiNsU/+scShEu3LRrm3CfmT1cgM98
iCBqx8CJTLCz0ZhBUSQz/tMDMa32Fj+6oJ7WHSGzhJcpenzncxOK63hR4YOwhv7JWSGuAalFgZnp
hL6757B/ApZgtpYx0WoFVH1/8v8+xc0wywmOeHjL/alRg2ooQb2JwuASf3qa1BGtkvt5cZvPOYh2
vBOIex39iuuhYPKkEagyq1YHz1DvNusKeHbL2S45OrRgv7uTZ/ewD0ZW3GABm0MeN7y0njOMlhqJ
xc5cgnNyz31/tf1zDmzLYKjGQKpgNJ3VQz8eoA1C+gh6nJztfBX3EJso2amQqESdhyHxM4ttA/g8
J4nSY2PxJu3dJ1Sswcr7+GKDDbzu1tiEg1PKrOzyhxc7uDyA97cPcV76wd7Tg3Pgysl90o3LR/SE
1ssE9NdH0N35rmeFEJ057awHNkSDofJKMJvabayb7uQuRDqN05Ds5HJ0YmV9GxupnrJwXL+D95vg
2S096fZc0LvHBIDKRW9fCmNbVBgDI8MS7QBHGV+jFr2mdt/WC9rbckmvESMLdnHmpf8omyH+4JHj
L9uxLOj3GLckHSh9Hcom+phgU/GtbjWfpE7GSoDpMFlaT4ZLBdJiwmDvYRN14eR9PlVn/tvh+UOH
h04hhah/3+D5n4Iz1+OvPd/nv/i7t+OEeDw7oCQCNL1dzyjRPPd2QDr9BddHQGNWSJFQUPhnx9cX
f1El4tep7SgqnaYh8LO/o/gRzGd+KiUVPXrI/0l/xzSKfq2eczvsh2B88DbnOYPXjV883XRZjrb7
PbHXJvtBkyeSNsAHx2qROBsyRz9QPkyHQ69lUbLfaaW+LVHRVJcweOvWOTSWS/jL28ACiYEkpnHa
CIo8WT52NsZumt258VYPi09QR6i7yak1jtMFInuIQmRj77zHBqXxASTbwGw+0mcgHy9IaSi4ujpM
HYS4RlsFZ7IH1qo2S5qpsEMDc7GC6FBNmWFhASaNOB798iJvnitmvzakhKk4/lJIg52ChjaITP5L
YxgOy8sqP5h7QYha1femnydiUIkmX4GmoCtlfhXGKuSSi0ir8kfrdam+d03rpNuivdfxPJWY4+Xj
27fk/HZLvh8KqpYqQLABg4NXt4Q8K5TxvoufRGGr/AoOaXzS6GupTSSWlyLPUfopB2xOqE0wUm3D
VcCAFbHORhqx12278Uc8Dd8V9tQjIrdG8QqdoFh4FfsBmuD6kHRehCa+xwHVu17XHAbhvgzdXrUb
0FAjNLW3H+ql8I/r2wyycklkQTNAzw9f1fSjJF/owBXVd3umAvNBValV32EAVK83b1/oVdeGCyEr
RtvUU6Z3wvVevk8AvG24IoT3JHnbQu4bkmgXY0mbFb5IP3PfYwCr0DTTniqsAcHt2J/u8lRV2Y+3
7+RV5dnciaIwRN05kJAOjdrorw1HgRglml6Z9zRBLPWuFZw9NAKpxNPyeMc5CEbGfzrICjUsQglV
YRu/jdd9MpTwLL8ufPmtGBEVAbClGws5jwmzIkSI3n46Mwl/WTc8HYHLFUhwEfmoRL96oSBJi7xJ
lfO0oFedut8d4A4JYPJmZN7FdWuGuMArCKzI2xf+bSahhqOo6gOkoSdGlfHlsFJ16Dtynv7bYmMq
T+7tFwHinpByGN23LyV+f4X07B2U3ukKEbxfNw8yHBnyeXLKp3n2Et8+Roj+/SicgRiFSyeYzeb9
Eq6RXV7WKd6g9l5NSb4+ZL3fNHJTFgREkknIYuFtlnl0RqBbVk5xmVM1DvRxnF0XSe+3b/q3F6Pg
WWMNi16AsI0u7cvxAYYCR92xq280Ljrugj53nv2YhEbspq5LDxxehCoA2jhvX1f8/mKMwowDllyY
TvfrsBVZwl6aTllfV8UBi1TaV+nYb/2gSTp7K7Ap7AvA1m7uP9Jjo8oEoLDrkCkqaQtN92m5zkDb
yNHX4WsMewfNc3JffaE4TFEQeftuWRevJjA36KvTMoHy+3tjSMVz05VjV3/F55Oa5AbY47De9KDn
mVSrtmM9nYV903vXFhLTrKa+cl02A/QRNcEyxHBRf2MCltkPDxoIn0BBAWWozSTcOvvxHICxoSS6
qGWMvU89RtsRfu6lnzNTJ8g8vJ2qw/dt2FUSGD5CpmVkQrQFVJYLOnopglukr4bl86pNCrGBtAFf
dedkmSTI05Dy0OJ13NaIjLXJnC438Hyy8rs3A5gS+HdE/XrD8g/Vp4qDHnqpgEm5R5qeYYWydTWK
T4A2sfrajzhRrQ/rIP3pfupab7rrM74zo+OfEUE2Ccds3pmDrjuXppycIkeXycZioUcwEXmYGukN
mCk0a3Dm2vRz5vCbHsgtfiX1fDRGz9S0JMPtAFKdzUy3EACGbd/h0qmxzwy5tAX8nl9fAedyNaBQ
DXJ8HBTaz22QqukYuVObXhUuZ8+zWfRLdZG0lh7fjQsWEM12CSIT+VKa1/oimOBr5VA8B7NntkHk
sNqaoB2Q3qthVgL+//kAKgOQOm+wnAy9bGeDi2dAlV0x/folNkGsQNbdwhGkjzz+h3Relxny/KD7
//6MtqGqupdppBD+ZsrVgNllsirGYMRRlksvTUJwxLOeZ4qfR9XNcxqTHPIb1M6pXg4QDqqiG1EA
FElorigtn6xNN1SZqPlov+XxCPRmutQhikw/ZF5XTJos8rLyDvmW2keKGakdpkujMoc1NVVhyKyJ
HYrKyGsuYO0NJUdEKMkithTId5aLoOG3tsQ4s8Fpc+LgvFUERhF9CAobCdbdSj2oQOjUqyZObbg4
m9wtE4vkZxp0sXmILKRHddXKaKpifPyM8RhVhokosO9W6rVwcLFq4E46ivh8FQeyldO7sJ9cPqXW
tctSoLKA/h1vfqC+RL8OWSp6gTw935zHzNyLGyZGiAvVIJagDgBJIKi8evj5TV4gub2sTAOTt0U4
9qXXPc1/9SkdXb7YhlJjlLTJXJxli22LtHX2Y8Q5kOFcQSHzSQUpoHvMBtgW/gFWmJmiJrWe7pug
4t9WQMSDl5RRIL0mdeQUvndRm57udKdxhKHNRUvkMWtlZ5a0i41RvcPjWfAmVE/eSNGrEXK699Hv
YRTgMDS9Pk6L3Wfl1VS4gg9su56i6hbE+2hmNWwVVI2bPFyFOi4BpHzavfZ9mKg0nHb4a6FoRRmz
SLL14NnWgVNu3MjDkOvYtRHNWaklx5PdrDdK64XpH/RIhcDOhCitKxKFuYbHq9SUdxCRB6pFWy/K
ZPq+FlQscVTMRvOGq3TS6MbAs+/BK6a9DfZmQ2V/qPvtUvS9NV/kUY8AKrDonnfTugGVoMeqFxUP
U0WZjhEhL9vIra6R+g+XALRk6kLWJhATbvaDjDNN/aFB3AG6AXn7gl+QgzzKMZIZ/pBUVnLCrPdt
nWk5oZ4tXM0zhxng1RRdsGRJEniXdTIKH5xm2JvJg9qDmYnQK1BgzHVk5qU9Lj1zKJJpm8cXAPtX
ftY609jRsVeSUNm3NBspHeW8j2qzUDUc2+t+9hxCbgYrmbdU0Z1nL0A8EXtEdAvxmJB0pdBXIuqk
sPWngz00UL0gGfctP0N70sQlbKvK5ZYqo8kIE3eMCU+Nu3iM35BYRIeJUWQtCAdKBRp/+OrSxuHt
txo3JJoA7jEo+pUbTxZr5NKuoKTVHAiXbEeTRmRbIodI2abfB25hNtlhGFum44LNbk2pNeg08UEH
ieW+X2zdUaEiRCn32LQggZI9LXqa/MgFmRTLkBT0N7wVOY2gFW7OIUR9Mzhz3UoEZaHOBnSi4iSb
pYVz1brCpUWdPt610VxF4PJhwn+gNsvDw9QsiPYGescd+xmEjOlAS9pnYWdgXpk8QQpyl9bt87Qu
09n8jGaqZOKuIOC5c682Ptvb3grYtITFrJR76XeIw4MeKGKb9WnFKSsX3Szlw1xKaL1eY9oESbUP
827A73IV2vtC06roPtjlUtyHjhPCNOq6Nm3feRVUyoNXT2PzDeBva1FFL2GPQdb18cKumrT9khJz
1wNuDXXx5GbF2t2VhgP2OK+imN+vIbSCDQxcKtnUkWZ07QPq5DSjW5cqKYKZM57U110LLBq1mdIu
sZUq2FaxihmgNre8IwSokShu14xdeOpcJJZgPZuUfu1mTTfE14UTbprO0sPn0BGj+8Er6IDHW1o7
uZFsKhyNl2ZDc1lEzNMoHtBAYicrtv5azOu6C9NitbtD5KxUQxcWx7jxhvyKZr9oDlPox3KnSNDW
e8qtSNOkvjdATNV6DDbSHRyx1SjtoK6B2mIf7ijSGpkx33ewlFdFfKQUP+za2kaPL8Lr2T4Ts0ic
Q9Qsoho2g1+s0PsiqaybJq9L9+PYtzC6z2zg3w3albW9LPfLsCAQY/VDZd25ltuvDwP1RlyqO8/r
Pq4+nSMYn4Pnd80ZnDha1BBf6VfuQF8X+VmUDhRQVyg/SBqFeS0djGG6tUeDSpRZUD3hXAS+Zwd/
SrffQ1oUI8xfv6n9jSN7NdhnQ4SLXLAbc1shaB4B4ESUXfhWnp8hP0lam3xPgkqin7itgxyx/p1Q
SJN4e08O0jI4Ch4mu/mZfdu6iDxxR0+tps84o4PCttSUsmzURxg7TePummjuInq1Nvjv/KgnHy3n
PrJnFky3aJNrUg7MWIZUKo2SsQoJJCzuNjDpY8cGznJIXM9EuFLZJsMEPxiJCI+GYo6RmpF9MwcX
axtbpKQqaZGHuUIoOmOXAcUSO+uZ9n0+8zCq2mR/FCzNycFHaI271eD10Vod2zL1Pqmqr7gV0VC5
DM8AEVFrgNaqCJOq78nsgxzQlHPmOoosGB8dk0VD1W2IZVmQmk0jsuYIMpYsqYXucV/0VnkMXacg
JaocztnWOe7yNg9KXkIDF/GKsjMBsSwc9mjgoS6pCZitgQFqKt/snEE7L9xpFyc+1x791a9ptLgK
pM+2BgHGh9lZHbGWelV33H8fZiZO5q5f8Cs4M4fcURU1vcDCokMuFXueaCLaOMPYeV9nmII1fYzM
ry7jOgMMe0Boz+RSVeOblCUJBzNGoMa9QfwAYg3ybjcXYhqByoqKugE9dcTxwCHZ9LzKK2K4NinS
qdzj9aXZpX7uYJi3Mo55bZuKhRfO5u6FjCwGsondLKzPdIq+x48CfCyJa8C+wh2MvYUOzvHvkVhb
ltBmbORKRgqQlU+sy8FDliMXSMPSA4evyJClNnnAnSqXSH0CkEft6fk1smEK8cDxbxzugzZaeGKZ
4cJEXwKcCFS7ChYD2j/rnNlR+HnKcVDPj0njxeV87pKO4qxgcL6wydbGFJ+6bpzS5LyxK5NU2AOd
tJnumDYH+cBrmSwl9TqxbNPZ7vxhB8WYLCV2IpPNT3XTdeoIlbifghs4s06dXnqRb3M/6E6YdSBl
Z/OoU06SeV/0rlkiLYKtFLwozvML0YS98mMmMJj/lLbCTDAZjZh1nbWOX5Bnx8+7azJNMZsm9GIS
1S1KtGSBnuxMvjl4Zj5GRYaQ+NZmBFD4Xn0kard83/w2WUmHFUYR+GyXAskb9rAkgYZPQdUbY5PM
y8bc7fPyyAfFeynGuealdj2Br7yUi5ziL1Mwx/SAwMzmaCmXLXOh2KYoU7HO3A6vQQwUKyesrspZ
xNOwi4s+EFA6B6A/JLVzrXm3ozXhmrWv1o5HsJspNcUKNNYxbwAqMt3Ffph2j1M3pkb/Lh8bFFg4
W7ry0p3FkFdICjnMM9om5hCYNYoTmy0QQ2QZuSHpJQdP3vOg1aovJMgkfeH5oV4mPBNkmz9OiVgY
lOg58+ljeyLX6Oug42nTBfVCvf95Ig7WKiQxWOIYGs8egSHJVzFnFkxfLMtavslpRL7QxlPE3oJt
SjiO4NIW99Yx8Bo53qMNIUcLxxTB+FtJaA7dAClNFkbn1Rzy/bAziXzc1MyPqI9i3tpQUtCtd0tg
rVgSdsgCkqOECtF2Rt1E3FW0nHnPjU3N3JvzA9PJU1ye0l60mlBJ33nyjo2vcFTBZXxh6h9FIJDx
1zmSY9+el141FSa1KqySBhbALPxV290wTb2ZGNVs6kdWJLWZkqigztV7212gUjEgqzlxq9AaGMhZ
+GaJc1qOmysPxzcDN52z+CxCqWy8pd249rhULaJALMjhTMHGhpBZzCFwQPbg4IEy4mNCd8B05ixr
K5OJwhUgikOJOp0awQvkrNI2mwRBioR/9PDbmInOe9ip5hT4fLAoImjT1ABW1EOQgGo9lLs3Q7By
4nWnIGOic0iymf1zUlW80lSM5tZHINFxiffHGA3D3loQErjyG4oj/CJE9fVGO7kJWAOvEWcUaMBp
Wm0wJuxXOgOY4eWPskaAKdzr58gRohzKGJYiN7Py7arRv6gZAZCHv0FDx4dW8aq4HCw1IJSwmL8u
0WDOmUakKlE7zMPaItz0Y8fz/uGSr6tqlKlALysgzC5K4CROL8t5uqmqwB684avyZtO9eZ4aRYCC
zZ+e7vdLQUAkx8Udw6F4/loo2gGzuk5UJ76mbmTiU+25EvjjQrAmdr09kq8B6zg4hpSpJbw1V3q/
d6V6G8fSucjl10WWQGEvxqTELHqrBjdhGSYdos0lIKSaoDGCCUOtepyKFreOZkBS4JoqhOlshBx5
Tex5jsw/ex9VF5sjAiq5PXsCujszX719+78NFSZ8QO3hZWBBgYWJ+fkvxJqliwCWz756HFI0B9Hw
gTdEHGZz5Qj19qV+m3OSwnBIK4hOEBCj1/Vu0qjUQYalecS7RKKzHWmgxBhd+maJeFE8/3HKvW6h
CF4MKlYOfBsq7HTmXz5c1/YyiKnfP8KrNDFqAM+43owpkf0udsBy6V0Uku+TTGi+/o7mod29N/5R
6vztZ389zHRNFYwf01VluUGCeXknM0R7TJxi+YWaBEdHUAlUqYLKN8f5t6/0epQdJW2eFpEwrkZx
7FXVHKHJFnPATHzBeszHNqQpzNE8zTipHScQWey1b1/wFafJN4Qiys40eRUdPspHLx8N8fyVYKK7
L11FnyjZdzIyYY6gqHmvUdcWwIOSFCQGJk45KhF/8rE18tkvOjikWiAVbal8HzVsJV9HFjTjCtH4
1RfQ8Tqu9vSy1nxP1SMJs7PntGXqEpMaw0808ftnUdxSgyl5lR4c++R8fh6cMlOmxEPpX7OKa6A9
nBZW5KTZEvp8BtS7C+RgBZi5iXwgWvuzMpvlBDkCp6Eksln4YAjpoWe7wR8pHom5W1CRnXJKdPuA
ZN4ZzlNay+gK1Lllcqt+QnVSA68DeEwZOW3Ndu41KbmN30uzxTdwS7gt/7lA35PaEzXz3DFJUxaA
o2B7dYRJlqMMr22qNn08M/5BnHVUJp1pAYKFKm1OWfbt9//bhPMhbtgexO7QQZrs9dQeOVkk6CHo
z3XSSnJWwJLmCBSug8kAfpas376kWS2/tuxMqA1PPZoALID/moJIo0wPbR/Mn8PYMzXGMQ29/Ao1
Dye3ru0e8Uh4FAVCrM1hESiRU4QtYET8qVH0+smlxPSQyOmFPDaN91ebaOW11cy7TD7nNeXPd2nZ
DeVHJ5+d7tLphz8w215PcklyZmh0roeMJS4Krya5B006TZq+/zK1oNceVOabaZFljcms3h5e59WS
5tPh6sGg83w6b3DtXz1YjABkUVST8/H/cndmy20bSxh+FVXuwcK+XJxciLQWW5ItW5aT3LBokSZA
YqGwcXn68w0AygQoS07GdYI6SKpSseQBpqen9/47ppbNHY0JX+bgdBFGxdMNFmu0wykJ74j/OARs
4MuNKBDEWbOorBQYgIRgcHlE/p4JqyF2qLYzhaEeMG/vD99BCDz4gMOLsNZGEWEAN6fS078sXVuE
iZcR2ZG7UtEMNqcsLXTRfK6ITJFW0rmDV6XRNfl4CWJLsA3PYmCUzVfmpHToDQ085IrKPTXpaT7K
mFrWPPcim+KrIloIzTxOSFWA+7lO8JxfprfR4Wdxpggvm4ILG7V41NELIBAxVc0c37lmUr2rsAid
in54oZoQ9YigOvceUqQDFYBZFVHS5v/SErg8MVJRhbiW6Yh4Jr7gCkmnR7TVrC+V5aJQdlcZVxWY
/mAVLdfnNCbgML0B2Q/3mAHwwi1pEn9ki0QSSaFcn7uzc9UdPyuTSBz4zlrwFqXKjjt1aKLUiICC
4GL54iQXGlbL+tQpEfzJiHGmIrDcpNC4kfDugpwHem88JsphnG41YHmSV/St2z4+pizQsCXGmdJF
hS486s97ZAeUqK7GD2FpOH8sUsBYznTSoxdMu12ZxPgZCjI3N967LQCp49HKZJhapC/D+5LWlBLM
YmbRAy/GlE5l62antp8/fh7jv2YfKJ0r/SFDtfQLMKJvI1JtD+XKzIAcTqnSHpLLsd+X1jh55zMk
/RqN5Ausfb9cjpRsYXzZkUcu347T9cKiyt1TTfqfrOW9slNynINw46+HmZd+MNFKdNtQFX7NUPoS
jLjt4xty4uG9n4UmtZg6WYKF6HxGiaxJ4eVa+BdVE9a77aYq0d09qtrIWKXOnY5+nqx80JBPx6nt
E8KYZ9k5eGzxHU1AxX1gGD51UKpixsDwWJRXFh5NDcoq/cQYzAyzaFxcLBgocEaaYCuGzJBcHm7W
XqCcgmhcvg1jkL/XHuOLXH+x+FIwcJ6o+bhYAgSVJnc78MxGmJ+KT7RPMYdAi9ya+Vb9qm/z7C/N
2QGoUVjF0N/YETPDsuANqErBK52GbWENQ5BWRphZmAqmjqHQkWkJ4R/nETDJKedFHb8+jpdv7LCa
xJiq9ueXb3T7QtcvowGXgizGdtA50xHW452JacfQu6mtOhE1Qhv1TouJr55G0fK6NA2BgzVPoltS
hGA+vfzuI86vtkmtDikbhHi3bKKwMi9Zmmk0fQSZm7bPcEV/eWQAtPSKmqhW+q6Gq11S7kp9DkgI
KOSuE7kB5lsvqZWZamvGW2B/oC5OExyeYEQrm/Mx1qPxxyADMw90FMtbjYwSWOBzEERsuutzyr4o
1rPfp3bqvY2ZYP4ZfctkAuKKOUguGC96HjPLUs8185Z21vhbVNCPGhOevS31rf7FW+CnnmqJpq6G
8+X8vRFRan2qOJFN9GZJLk5bewTWUm87BbYwJ5VQpGfa3FIn6ian/Jjze8UW6hThQRJhBmAGQRcD
Hd01CTRGSG1Md7ubMvIK4gOy5J8bySK82Ow2kxhYqD8NxduMCn1O0uORWt0LM95a8ehlFrAEM7dO
BjQN4dVRDEjhGCgRbZtcW44j0ge+M50XJA4IpwGnvHFp8B9lZEnyUWlGmwsnymn9CJRVRLYniS4S
4lbXNGcyhit05sr7nTY3LwBkJXCWjr2/IoDNrGG6VK6DbexcbRlAFxuRcUcMNHyfKBwa2FzgvA13
+Ya0C9jF46Gz8kBY03G+z0BK+7a1F8GN4VCsvSRSfBHMk9V74CvDnJ6FrAB6zS8+q5a+vFViFwVh
b7T1maHna4Du0mB+tw49f8E8BTqvSrA7PWDP56QA6LZbkAhBJ34yLcW9Cvyt+UUjqs2oyeUSFMiX
iSto16UtM0yxQW28Wac7+a8gJMy5O2OaaUzrRqGB934VAPc/okNOvdHW+BKvvLEDagBXOaIYExdH
06l+p1ytc5yqHqYRqnO2WC3Mt4TNlOh0XGyVdwQqgSNVuUsjg07g6cpQw3uwPvOrIPDUW6X0jLNX
dn/MWpiaiE+dUTdU4naLAVOmXWfuPI5n8w0JBvz2ZPxXku78cgQUPJ2yTKIgwhElooHSIlY4Wvg2
cyEphx0RJ/E8ugIV0DXSxGZ6cR6WIvRLCD1WMv8abN7s4tEwNjd24c8v5yANmacUu+sMe6BNsoJA
igrA+txk6NIJsTpXIMvZYpkr156tCYyktaNc2Zm//cAIb9TZgl6Ps/ka7T0EMHB5FZHmxaI0onIO
emAYU1ICmvWbkqTnvVXimmKLZJ9ynZkNfhQaKX0tlMvAiaSLhjZRvw+GF8SkXKmoA+d6Q16Jwc4h
g3upfbher7yMrpoAiNkh9Es0GrqcdXquUuD/BTzr4I8iZqiIGeiBGJ2yAEf95dM5lj9wCkgf2O6a
zfl0RbKhkwldbtbLGdAxqsMYUG/xlSqPLVlDjgyfypnuMjESIFa+bpkJST+QXa6i1z6jXaldMawr
SpBRfcBhERtoMyyVUlmU7ZxwNo7sbQG+Ngdi7wo/vApCOwdOrvTuwN0tzpgaNX6z8sabP303LVfw
CU0Vr9DkmQsLiimxZUSHAC3T2x+zi4p1mdDDNZs7qv3p0dayjzTsKyOHwO479GJxw8iY/O3KjKPL
cGNo13nsoMgYk7j5ENCIT0FyvC7BAi6Mb1TOP1qnLn10n175yiOTwbGpd7W44tRM41R2SAaowTby
Hs1iRtT7cf4Zy4IBS0QSt6cF/ZA3ul0uySllO5thUKmVfPPpUWE2FfMP1ucMec7uLS+cX6mMPPwM
rnNBhgQtQLdNGkLu+cIZAi1OV3n11f83fRbNRkaTfPImzoN8e1vM0u3HWYY2yvYj08RPK5inO8aY
/JNfenmhk1m16N12NfvPb5NpFADwkOH2POSHfRicvA5jtlo3qo+qvvilNUJCs3kxZXETVD6sTv4x
fjsJkxjrqfpzheYNm3pWvEvCJuLBOOZNB9T50f5f3lpNyJd/p/XpDwkwGeIA6PKLD7evi6Dez2y+
s8L3zRseQ/bwonEx25v3wB8jCUAkAztVPEQ7/pXN//Dsibq79UfVo26fGPJvnL3hDjxSENji7d07
9sBBpoDwS8+CeGCNfu0eC1WoqZ85/A4Fvx++adGDRFkkArTeJeQ8vAC2N6AtBnVIWKB6am7731+A
zg5q0XA5/c9vAgVHkgiGPnCgATqOaJV4OlLAtQdQWuR7aOypnr6xAmh2XF4pThD3gByTpVKvWD2Y
JoecgBQAcxDofbt3F4EmmyN4xr+tApyBqKolGO/UR9y5CGT4BmTDsA+Rh+KBPP0SB3Qo6LI3wVQH
Lmh3iP16k92b4DjMTyUZ7VAFXz0YW/2iApNUah0toRHMQRWAIg70PCtoGlYBYW6bDqResgKTntFm
cuLAGegWmgGTutqj4PeWONC8AXiSwlWqh6LXL+yTYgBkWZYIJteBOBCdEk/sfkgEj95eg0ZNi4a0
6vm3zMMfakcDwNT6jkrcB3eAckQyYg1VT0c0uiqcQMciUZaaCv1TEMQVpaWCNqgziKQsq6dzIbCW
qRogak3AqXp6JxrpKZZlBVMbWCIfQNbtWSLgLzmG6KXT+3cT6Iz9SVepc5u+W8uGM7C4BCD4mk+c
figPHG4KDOCaexuqf1R4Btr+75pKOIyEqIjY6w0T4H4fUkET+tEh0KvbtVHaI6VAx4m0UhCw3KT5
gc+pL3rXcbQQFC6FcQCDVU/vmID4ogi+S9kHJvYy8pD+vyYy0qECQhIyiDxeYx70zj4AjUCVDRwJ
zxEFS+1UwwodKrgYSZjl+FSNU9W7C0F3u2wMQXiOVOfBCTDVoSDAWxDRdI/Cm5o8/QsekNiW5QHd
HVjUSpBh6h4+1qFLRz/gCE/aol/OEgl96dPHZaR83TIoG3na5SETuFwRAFbAweitIKCWWzaKaBoD
akdtKpobndgJIYH1Q5Eld2EfYqq5rkeakQCHqECVUgqIQyIkOnNmnreRXQOlQUYJDKInXunXjdBM
KtIlqUA2AYGnkuBuOB6r+/BGaAwBsi1q31EL1av6xAUiwiW5f2ElE1CnVr+zcdcaiP4FFcOhr/qA
3Uv7SOqAKn0cTut7jOzw+LEJyOsyfuTJaOgdE9BqIqsVcRIIHVHD1RBBBKRaVLDhBTATGK9Ri4Le
2QaU7zZerEToxCJzQDyAiTP1LiFrhwoChMqiGvrp5/0SiLpGebqkQMBXIHsC6heCv3o6ypFaU/QG
FpQtLMh+7V/UgkkbBzrpZZNCf2rLntu/Z5CBVcX0pebnvfMS8JU0aYngDuhjIlLaJFCE83V4F0Qw
1RFTsBiPVT29owKJUDE6Rs5EcnEKRFEaerB6umFEqEQNEjHnxqWsma9HJgJOQ5MLl5KLQOJhBzTC
v5td8DAh6AhUgYmoeaEWQT2igubh1snygjpg3AbBpG7ZiaeRdxCNmG6jPXsnFgmoixI6uatgEDeg
vAKguPoqdNQCeQURaHWJJ/ZUIOgqgKGSVDD1AWk0fCJaHJ8TCHiOQB2iPxs11KM7AH8KOFspJhAZ
BZKIIpxcb7+rFbwBV0TkVPqaYoN9xWA4OSqQaBQFqATRalY/9pxgD6xpYVOLp3e6UTeJfshSAYEA
shu+UeMfdnyGugYDedDE8Pt0FZCHsgaSaVOLVTWENKzeNQ3MASVfBhHL+k192j5fJZ1gJa1EgQ2l
aM/7zcAgEDaxkIONM1WzW6+owABn2TtA9IBMuse012floUPsiHQD0AO1IPB6ZxrQxCMvCXQkgaeD
sN3kTTqmgWMNyKpQsbov0emfPDSADZbkBcMcYBwBxWA2urFDBXqnB9S7wy5uD+8CDeSy+6fikBHH
TABtJAKX69BjdIikYTvTFNnQp39cIOpKJamAhQRMBCPjG7dYFHG0qIAFpYlZ81SkVU9tkfZILgpn
QTqqyl0A6cski1LvssMLSMsBySz0Z0PwPu3frqZzylqIdM2hFihSrp82FxBVJuROHhJkourpHxfY
ICbJ3gX0AsavTsdPTYTOXcBToEpXw4hgvHj1VC/8KV74iV966nwZ+kE4rXpegln2XGvMj35h3/Jx
/POm3UOUtIuejtYvihaY+t3fW2J+b1UpVS0pBz/ct6hU72n+erPB41e33rXf1f4PL4JZOkkffGDX
RItP85k3k4i+GaaifJ1Ek8N+FO4hnPf9S446d55uwSsLPz9u5ccdQT+3bsog8rj9wVXBsPQHp0sw
jCfZfutVZ0JVgCq78nASBt+SNA5aX11X+EqvnYRJOpkmh19dtxLIr0xX5EMePBR5a/GqBFF28dEs
nKwn6exw5bqwS3rlpsHsJPl2MkzCIvraJntdLSP7ljOoHkxb50kITJiLsiufz5J03v7kJq8vu/IF
FA+C/RdW7G1Q2rT/g2eb9H7qSl5OJ36LAZsUvOwHXzLtNE6C9o2s07vSS8fTYNKRInXKVHrlZN1m
izr7JLvsu2PZVKcypBdmgeJhud2zQcUXdQmB7NJXSRFkR2Suo+6ya19PgrglPZpWOvl10204iaeH
5Gh6FOWXzrLJg19kszxv8XQTg5ZeP3gASm7S7i2tI5vyS6MLsiRvcbZeB8zk186ygH9Xq5Zsamo7
f8XqSZF2lxaRPumlkzjvyJAm1S678s3sa9odVtdE6uWXLidtvYXLJQJ/8guvTy4m0Srzg7ZaZ31R
m/cr1n87S7NZS1IJ1L1ftPj1bBM8tNQYi/8KjX4zW5/8maTLPQ0q/6COsEkTJUlz/2Q4SRM0Zfty
4mlr+zf+c9V+U71gNFl2735dfy77/e/9oE3xuppVetlliEXS9mqanLf00uls3m3fr9Imsgt/mMVx
tg3LScdNaHpCZZf/6CfT2clldqTb6vCW7PKfkuIHjNikmX/NC44ZsQlMyS5/B/VnwLm1TIqmfEx+
7U3bqwSZVvSyya77OZ/4+1WETAEFQP8F1vz9LI3QbK2Va4AO2Q++D/BsOuwNKJ2I9sku/WWC3mFa
VftqNl3l0ovPsvzk2Y+vWzOl1w+yh4TpGi3LzagjjtJrbxNQV+Z7Cld8UkfxXl75uUjTE2rKcfxp
j4by3F9rB9fEbzyEs0n6+38BAAD//w==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89CD43D-62F3-4F05-B193-A66C56B59F3C}">
          <cx:tx>
            <cx:txData>
              <cx:f>_xlchart.v1.8</cx:f>
              <cx:v>Profit</cx:v>
            </cx:txData>
          </cx:tx>
          <cx:dataLabels pos="inEnd">
            <cx:numFmt formatCode="$ #.000 &quot;K&quot;" sourceLinked="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id-ID" b="1">
                  <a:solidFill>
                    <a:schemeClr val="bg1"/>
                  </a:solidFill>
                </a:endParaRPr>
              </a:p>
            </cx:txPr>
            <cx:visibility seriesName="0" categoryName="0" value="1"/>
            <cx:separator>, </cx:separator>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id-ID">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id-ID">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C85F0FF-AF95-4EC7-9005-CDAEFC0CE02C}">
          <cx:tx>
            <cx:txData>
              <cx:f>_xlchart.v5.12</cx:f>
              <cx:v>Sales</cx:v>
            </cx:txData>
          </cx:tx>
          <cx:dataId val="0"/>
          <cx:layoutPr>
            <cx:geography cultureLanguage="en-US" cultureRegion="US" attribution="Powered by Bing">
              <cx:geoCache provider="{E9337A44-BEBE-4D9F-B70C-5C5E7DAFC167}">
                <cx:binary>1H1pc9u4tu1fSeXzoxsgBhKnTt+qJuUpiZ3BSbo7X1iK4+ZMcJ5+/V2w5MRiFNunjm+9krqr1RYJ
cQMLe1obgP59Pf7rOrtZ1y/GPCuaf12Pv7+M2rb812+/NdfRTb5ujvL4utaN/qc9utb5b/qff+Lr
m9++1eshLsLfbEL5b9fRum5vxpf/8298W3ij3+jrdRvr4n13U08fbpoua5sHru299GL9LY+LVdy0
dXzd0t9f+uss/kfXRbx++eKmaON2+jiVN7+/3Lnv5Yvflt/205NfZBCu7b6hLXOObMGlVFSR2xd9
+SLTRbi9bFGqjiR1bIdyqm5fd8++XOdo/zSZbiVaf/tW3zQNunX7vtt2pw+49MfLF9e6K1ozeiEG
8veXn4q4vfn24qpdtzfNyxdxo/3NDb42Hfl0ddvz33bH/3/+vfgAY7H45B5Ey4F77NJPCP2Rrb+u
8+eExz5ypOS2JFt42C48rjxyOWHMJvYGHbULzxME2o/N94YLYP54c5DAnH9bR/puaP57reH8iLmK
OPadUri7sFDKj6RQzCHcvnvqRl8eFWQ/HNtmCzDOVwcJhq8zXa+/PSMezD1SyhUCw73fihFxJLjj
Mgn92ZjOrfl6gij7EfnRiQUo/tuDBOWPOp518Zymix/Zitm2S/nGNDlLHaFHMG1CSSHvPM99aJ4g
0H5kvjdcAPPHlwMFJl0XzRou79l8Pj9yoS6EUbFBZmG9lH3EmaJCCHejTeLu2Rul+aN+XKJfQXPX
conNh4PEZnWTrYd1fXM3Pv+9Z2HqiBDXkTbbYgOHfj8ec8QRl67kjAJC81pg8xSJ9mPzo+UCm9Xx
QWLj66K4uW7j6659Png4PRKOoIIxsdfROIjXmAubZy9weaI0+6HZabxAx/94kOjcpTUv9D8v4Eq7
/OuzZjWIBwj8PWV8oT7OEaHSVhLh2+0L1+87nf9UrP147f+WBXAr/yCBu4ibRnd1fDduz2Dy3CMm
HfgaTjc6hZD5vskz7shxELqJLWby7tkbd/QUifbj9KPlApuLw4zhThBXx9+eMYaz3SOhhKA2W7gh
F5i4DuO2yzaYLeLqJ0iyH5LvDReInBxm3vmpXUd3s/UZNEUdMZs5iA623mehKZQipHZc27blQkce
k2M/GJtWCyQ+HabDubzp18+pGgjUmJCcC0Y2nmQRRFMqQQEI5jruJoqmd/NgY7Uel2c/JnftFqhc
fj5Ib3J6o+vwWT2/fSQ5AjCuts4Ew37fmbjsiHPOHE62uc3CcD1BoP24fG+4AOb0j4ME5jzL4kLH
z5h1cnJEwZdxsDR7FcZVR5S7xsv/yHzuh2ZPkWg/ND9aLrA5Pwyn8jARfp8V2LnzP60EqCNBmHCI
gO+4rzIKKSl1GaKzLTAgcu4DsyDmfy3PfnQWzXe6cBis/9s0A7v8rLQ/6EqMOJdbP08WVkw5wMqE
Xo6z0aUF7f8Uifaj8aPlQlfevj5MO1Z8i9fPSmuqI9TKlKO2VkwtI2N5hPTfJVJtsVtkmOePC7Qf
me8NF8CcXx4kMBfxdRSH6+LOlvz30TGKMq7DHYW0f7+DEeBmCJAz+JnXIkZ+ikT7ofnRcoHNxflB
YnOuh/Uz4mIfEQemzOH8e664418YjBkhkpLt9QUuj0mzH5NNqwUe54cZjL1+7gKAi+ydO7ZynA0i
S/cCRsaFz0c4sNGUhcd/XJ79mNy1W6Dy+uogtcSwR+bfsoyfT1kYCGQbBYDvQfDSvWA5hpA2Cp3b
SudCWZ4o1H58dhovQLo4TJBeIxztrtPpGRFC7GU7zEYZZjdOdgU8PzQKYdtGaxae/ymi7MflR8sF
KK//PkjNeaO7uHnmsIwcKRcpvyuQ0O94F4piJwUn5m4DtgUqT5JlPyz3mi5weXOYfubPdRNhSVur
nzMqc444pcgr3W2qslwGYJMjASLtO/0PX3Q/u3yaTPsBut92gdCfh4nQxTounrHazMURw+I/kJg/
HP195ZHqyKaScsRve03ao+Lsx2XbbAHJxWHWmS/W9ZSti2930/a/T2TMaibjYsTC9zvyyCEUi2rU
Fg2Yuvuq8hRJfgXIXR+WmKwO0sFcrJtmfR11zU3bNneD9N8Dw+0jLIUFeYw88va1iJsdlF8ISDSQ
/ncP3ZYonyrPr+DZ6c4SowM1ZTHWZzS6Xd8N1TPgI2HOFMXipS25v8BH8SOqQJthVdrdQ+9KyE+Q
5RfY/OjGEpcDJWZ00T4rY8ax5gLrZahC0eX2tYjQKEFOw1Fklma1xo5Be1yUX4By13AJyceDNGcf
b8ZnXf9HsYaMudyl+2tkIPwZlpSDHdguKkeicx+WR8XZD8q22QKSj38dJCSXN1/rdZM+p/HC0jJs
szDl/Y2aLIr7QAUJjoFk/6rMp0i0H5gfLRfYXB5mRHap6zZ64a9rjRrmMyLEUJVhWNT/veS/SGUc
VDCRf7pSbhFccDNPl+sXOC36tUTLP1BNGl6crfMSqedzLqTl7Ei6QlJ1t1Jz4XUQqwmzkgZ1nO/q
dt/IXd48UaxfYLXbfAnV2UFC9edN0774HGPFxvPuQXPh/20wBMhtbl8LvXIJtqAxhymy9VeA8j5U
TxZrP1SL5guo/vx8kFCZ6fvqpm5unpH5NCs4AIISbIvDwkM52PQE4hobIjcwqkU49zSZ9oN0v+0C
octXB4nQ2yh+xh1QwIZjxwbSn21JZ2HusGDTIbCFrn0Hzq4OPSbNflQ2rRZ4vD1M42Zm2MXNGF8/
IyqMH3EbpovybUSwQIUSeUSxkEMRF6nqfZv2NGn2o3K/7QKby4uD1BXTo791nd6N0TNQBfYReDSb
m62z+5JS7LNBlQ1roe52ry1juSdI9Gt0Nn1ZYnOYxZw/J41t6uHzQoPFGbb8xfY0JEGoGFAsvSXb
ks7dszdkzhME2o/M94YLYP48TGA26cZqnT4vx4Z6DtgDGCy29fK79TaEBmAXzMbP/Y7mqVLth2i3
9QKny8Mkq9/WN+GzVtwYTJuLTYJsW4delBHobcUN5A9b+JzHBdkPyl27BRxvPxykr3l3UxTNlPXr
Z81xEJ+5SqJ8Y4rU5rWIBBznyGWua1bkbNRqwbk9Var9CO22XuD07o+DxOlKd2B5nt28IWJjcPrg
BjY4LHJRY95sRlBlkIvs5qny7Edot/UCoavDNGwfIpzM8uK8ed7qKLbgStu11d1uQAVNuV+zNsQO
xZ4bc7TA7WvBFjxVqv047bZe4PTh/IA16f+AL4UjIihW23d1hoXNA6/jKmzEwba1DVKLGHujE0+R
az9Wy/YLtK78g0TrI/wTjlG6ecZlICC2XQ7ujWy3qpEFsYNThhhnOCfqF1zpk0Taj9G9pgt4Ph5m
+fTzTZ2j+niXkjxDpsqxfFrY+GehPjhrQCJLUhL8we1L3D10kwc9QZL9mHxvuEDk88eDVJj/A8Ia
CSi4amKs195gDoQ2IjmX3x1HtETmCRT6L6D53nKJzWEGcX/GzbUumvg5FxyChYZCCIYz0zav3fgA
+wyxehe72tX+retPEmk/OveaLuD58/9TZPDrs+6+Hwq4Wrfr49vTBO8dd/fw1dve45TDRdMXGwJz
r8nbXDr/9vtLRRm5tzXRfMe24cZs7T88Y9n+Zt20v7+0sCQOBQmpsJhBsu2xKwOqVOaSc0Spg4wK
i09wvCEniC4KU0HFoYfmuDCsoXMVjtHBRgizW74x6cTtJSwUxvxQLnas3G6kv+vtO51NSNS/D832
7xdFl7/TcdE2v7+kcJzl5jbTVcFRW8ShZDhoycYaS8lMz8vr9QfwZebu/zfRIqXRNJKzdNR+Hv6T
hdbbcQrOE9ddFUNxlsfkVUOCYxV0f9HU8hLWIBf4fsLjHhHMrqafRGASBTQoBZw8Rbh8XwQtpCxd
NyRnup7IZedexVTF3tw1pWdXZFglFsk8ngUXZRkmpzjyrjge7L95b/tztCpKK7wgs+XF2j1pVeqV
Dr2sIhl4XPQeLZOV1YeRR8prPua4KfK6IvKs9EvS2MfmfyfOPR5Pn5pZn8Z54zXW8STUGddtFXlh
Kt9UpC8mbyat7jyrbhhbkbTzJ1Z8ntzUqzGbzkbpejkLPW6z12E3OF6czO95iw64mevFrnUhROJ6
rGXNcZO+4Vb3Psjm8jgNO8+2VPteqr8ps46b0FnPDSTIE+rhiBifS8fPK+WRKDrudLbqx9yvu/TD
aAUfk2qoj9MmP+7b8kunbHIaZ927sHFeJ7T4Ooed3yapX8khO5UzxBjaNvNYUVznIyenaeJO3kSG
64KHq1B2zZuiGYSXkdIvZYOHzSdxyt6GeRIiSgXeW0XeAr6Zg9e6nOo4jLZHi37/838+6hz/3rb5
8aE5mfTHX9iytjnS9MG7sKndKGWzvMlI8/27IMxWOqPLO3/8ZFfudGlhOTYnpP7i4o5Zub5/KOhd
vGN0zeb8nmL8ZFUWu4x/mJPbdltrImFNHFgLlKK/m4yNNcGyzzuXzwTOS3WhRVtjgnyT4WxBaPfW
/mwtCYWRQcyM1IZiWY/CEarfT4fdQRF2dI8aMwR799TYPBG8nYIa2w7YVZxwsKvGGU3qgg6puHFp
0Hbq2C55aWU+Kft4/ixEV6ZrbtWiOSmqqZn4qrVHEY2+pQPyNSxqXli+tsfUeaUiMXWrVFlFdTao
PGsuMpGX1uTpdBTlV5G2yahXlpRZwvzQcTi9cUY9dR+yaHSyteuKMrhmOavkZSjjqmReTuMGovBS
1PnbiJJ2KFZhJuq09PQg8vwNdaYKIod5TqfXds6K5B+r6TXa3IN0zyCBm9kZI7gCmytsJlDmQFts
ktodI4fmcRfJyL0JBl0k1Vmb84yfZbxvaudsbsI2Hvw5LnHKbkaC2A5OHn78wtqD9cYxRWZnEENE
ju2MyniDe9Z+TpjbSCLjbwlNWRr7rWaCRZ5StlUlJ/U4hHW7qqM25LCR3JrL4t3A2dTYPuWzHNir
VkZFk3paV6yml6BAKlx7WMhdd8CNN2RwlsqQXNgI6yxkHKPYsqOaWd+kVffEXoWzEzrVSebylhGv
qFspv6SCBC0imof80AIb81yusOcQR9fYWIO7fG7ZTdrRFnO/hRPmnPR6UmbNXxEP7CL0hiTu4rdF
gHOZWy+KNPyy9/DjwXnfnxp4vIP1jjgZRHHUwKFDu9CEoo8tMkbsm+VkTsV8MRAp1lAkqz3Xc+xk
l7FFNb1gaTV1V2lDyBx5WLKUYVD+U0mwu09iPyziDMOOLEKCyImCLJlI/Y3LASp3MlE50/RE1EPX
8OPYDbj8UncYgsprJFYwfdFk6mt13MealMMjqCAR2R0WYWPrDQ56NJsKkWEuZkMrY5JMaRFcB2ou
RH2qqzIPpmMryBs1nU5uPWKKPNx/urBkOGACZ7NBS6CoOIUNG00XUKg5Eapsra9YEObk1tnYRkYh
8lFHOPO5GxI+cx+xwmSX3qhshoEQMYm6q7yUyeQXFq2LK5VHeV2sKqFr+0Pex0Xz9WExjT39Eblx
B+UR7OQjWJeM8/6gLQtb0g2BW5NqHr+OdVtjEpAuJcCHjAMTljfWrLeuSjutjNK0gzZvcRl2j+Dz
02DhGCHsnWY4TsDljMO07Q6WW9lNOzVSfy0yYcGGJ7Be8+D1E2kn8ZoFAna/CTuc2JknooBFrcu8
puLMtRKrT70qgrU1ln+K0KqI56x/zce01PkjZoUuFQwcHk5xs83xU+YIEbM58r7tG9lQlKqY2dcm
sKWVHyeIzxAwVXMbl4U/VFMF4Swn73FNT1Wup5WbzpN1NZRlcN6oOkMolM8zmV7nUVW0gVcoIoPW
7wSxsg8yV+Gc+ziobIRJtK0EofUrMqsM35rGwVBVj6gpRTFsZwKg/oyKjZIEm9dwlrM5FeV+hzAz
i6ov+vKLI7RIhF9i7yGmYhB0StU+nR0Lpj2YNtYz6ziudbfmpKSBi0vj0DJZnXQDe1yH+NKKY608
+AehKI5mM7q7mBbpiMg0iHT5payhRdUxa1KXX9g0YtNr1nQThkMFfTZ/zqNxmhyvi+qhinwY/EF+
CKs5sM7qnCfz59rqGnnpxtIECCPv80ydpp0w8OiGKUyhqXdE/6Gsk3T+PGcyHVKPZJlxWjFGHwDp
QkX4kCFWnT+7+TgCOyaSCW/NTMLWXZWiYc2JdDqDXTqGMQKM6vbxyg2tafBcPSb4Co3gAZLHVmFi
g7YUeboeG1lU5Ynqa9pfcabn9k1dp0HtZVle27lvhUE+noUczvXvwi0C/rknPcUkc9wQcUZfFRoh
ysO2YWk1MfoOjl4xh+I4EqvhFlODBVMRUlVmX2aaN3XojTZxysYbdKKzc9ZVAwzFw09cWiPbHJ5g
U/htLCVC1rp4YlOTJhpyNvzN5s5MxqHjxvzZjZPCecu+EvJLkLAZk3Cwu7YJLxwYFszTh8Uwp5ju
KAVDrmw78BVY5WdzRMm7SjGzvqssJfPPOS/ylnnI2oR1o6uogjWK0qagx3Xg6Phd37ghLE4ZCR0e
h25r99rD5ukh673WDqvXWeDKq5HVGfKkZqCy/9C6Fon9Ssyjfo1JRCIvITyIS48Hkhpljwjmoe4j
RBfnQZK2RvN7pN1vcR6eU04eS2s29qcP93hp11xs5iKGBrBvTw8HjbDb41QGUTFUjfOp7wqCIFbU
tY0gtp/NvOUIsvhZRIcR03ZMFcNb2N5GtpYszZRmXTLYwVUwSjOl7Sqe8/osLm1mTGQ1N4SeVFlf
NvHpLKYUWhcMuYmp6eTm0E6HVlCjh7tkLyybiwjIhduEVQOCqM0sTHXFinzWSWF/ctuIQbfaMjQC
tBbrjOre6jHWRk2QLYiQC7c+bKUxKXVZwdFYEUUYT0dhPtJVil0SmUocfhYPmRmHahq0vAyqEXfF
ETNdnMJcNiep5dTspHTrnjX+BH+B7j7StUWUia6BEEDBCapCBA4bW3StHVPqZJ2ePrGwN5aqrStM
rTmbY33dEje1C29qdTV/duzC+Mfc0hSAjDLPwul4ziVtwxPFrG74hCi1xnAMTsIw+1g/w5oUsaUw
xfiQlca6dTCbZ7FdDjBrLSISPDBuA4K/kGNRDEUecgxF2zqR1foi6xKoRKTsBH9txseYQrPJ5KFI
e6GjLsIFRFeOLVykneSnUJcOM5eTrKyPfe5oWIdNeGtH7tinPjLLKCweMwsLd2QeybHO3iZwSyi8
LhMvkmhEreXofGw6ihnSTtiWGZ/C92N8eFJyLY6DwdJj48mMTRjwrA8KhCwwehiloR6z9p0jGzdI
ToKWuzAGUMj+Q426LzxAbkHx27GAo9rCFlZDgaEcM7eArkCLDBxhOhogrCSmeFNTovoPROcakog0
hW9KZWvy1IdHmyu2axPReeMEYCTwqw+IgpaZDcLBxgrJOH2Moklmgdd2KSv9YCBBcintmdfTcRXV
snQ9Zdsqiby6ruLqFck6NgqvRLRjva7D3OIXQR45zK8GPYbXJM7I2RB0XK5Sp9DZN55kc/0h1zLH
D9PMNBve8p6ScV65SaFE6VeIH5vuZBiE21/WVRSM2pM5yekbRmqqVkUBMs1PxrarA0+PbjUnXlT0
NR/9cEx7KEM/18OUeaMlEp6cKJt2/Epm7cRDn4y0G7rTUg0RDRC/BWF73kYOIjPfmbNhnpHWYiqW
52M6BZ1XNWUiT3rlhGwlcmucPw5S2/HnjmdhsGK8tak/IT/VkyfDtlErFdtD6ociC8+wAbddVZoM
8+tAFYSc0oFG9kloNW5EjstU5/zTJPowtT4pTcbx49iOrL2wmrawPsBjON03UUtZf5qdPiy0V2pN
o+a9GucsPQ1isBsns+Zurj2VamZHvlPPTeV+pXniFt8iu9T9uMJUmaob1bXDQPw0GxqanLVBUQl3
hTxAZPI0yK1UXirqWGl62svSbrLoJnIL1mKUR8rcml/MTPeY0jOtmzJ6j4JFK8lxUfCydM47FcRR
9qYQY1qFx0kftkP/ZhBBGMcnluY6lh9EW9f6XCY8Ct0TzBXJwL/2M4Fbzxo3HpQXWlxW7SoK6jmZ
zoewsaL4dIhzeBs/VQOHge3LuBN/aauTojnH5BiswB8YwhZ62ZWIupTXTswd5dvMdhy8tZsPrTjO
cA1UOcfjZt3w6uvcVcruXyWyLkP7jI4WOHh/SkTaOadjkdA88wTvjV8kworRnZAJOJX1GEyo1fiJ
iJQI305DOZTOuySwkiE7cVJm2eV52k3K7d/KhIlYeZVShpNw6lZE6WcnDAJrfs151mCkrKmCyb6A
1a4i8dpiQe1kb2hcxTR7lyRD4gbHQwJDEB7rGEsYax8my4g09VZG7GMSRlNcrUiZJjUo+JZYovjL
Du0Cz8uTTKlPXehWlV8j9cbI2m4Xw4P4VEbmSyA/QhavqpSJ6XnUoPd+GdGCyZMkGsyIsaxN8aab
qLWuitwxJp/3beg6vhpajQkwF4g3TltV57iv3HQ1asWM4asSBy/4kibA07KIIsksaGzgoSWPbPEn
zUYzzgVXCbgkq7NqQGEVqRvxm6pCQlOd1HGMSMsfXDo5lR+7kegsIMi7qvvcJkUXFxgvKwIhH3Uz
p+OFmzhG5BhIl/OVxMzCExguVV8DazQTTNaWQV5MFj7LVG6Gpu8pboWLdasBMvSo8qGP2/7UNWPV
VxBuET4TY6nlVSp4oMC5DwoEEOoIEcVYbGdPMDcKX+kklulc0E63g9Fh1tT+NsZVYhbmL9aI9IKR
uLautkNtbW6/G+TNfWAK7PTCscscAtDCivqvaSzLuD6NCzah05U94/fAvNBmYUyukICHWnliA5Se
+xZTDZl3V4fnBVVTIDyaRv0k36q80xil3s4z3GKX4NhqHzRH0CsvJZMJesNc2Pgwc0JSfVWbEdQl
NAh2bdOnyI6Ro/mlLuRAz6bONdk52UC7mR4ySDOMj+QxWhwLJzOdH+UUYZ6GtDaPiXgk8eGkK+JE
n2Yr5l37Cj1lZng3E2nupg5SopPmW2hcN2iHs1oYZlfTRkb0zYBa8zDjD50xzZ1ji4giTc5n7Nka
y9OQgEQix0Pcaei0SkLDfDQD8I17x66+UhkWmD6NQMSKztc9gt23jana4Qvt3rzxPnTxlhXEqEM+
CyN/0ckwGj51WZiF8UkRuvjeqGI0ZGdpMzm0fc02cyVOGtU6p9shV0lfQ5wxZim+BB5A4+FJGafw
8z2tZkk+IXJL3H5VVlZbxD5pwgAPF0mE31ZbtVkJbjMDYQDKBjBF3bmjQ6POHfwrPkunTibuSYpg
cZxeMdVkoz5ruSZ57meKZ3nvBU0I2pAq2uH+qK0avCFoFNllXnX475QP4O0EGSioogpcfnbZp20A
UmCoEzydRqHuP8siGJEFBNNs5v6gYMqTk5FVNiyMW0dZ5x5nOVxsfjxaRaCac6Hgqsa/iRwT2Jsw
0zpNz7Z0ctJmUZ2cdFGGfPd64g12PpyVSYThOGW3OlNpN8OANcGQBvNnFrl6aD9VbIgGedZuuj6q
sMEQsXKcU/QoDYdGHMuZUFi5tuZm+OhYmlkDvspM8Q1/6jbpgBGgnW3628axjbcaExz3VzHYR5QP
sxm8MuqTaaE8UBaTzC9YSWvcISdqcthedA3m1YZkmanI6uCkK6o6sM/DoJrxHfOGeguQloM1rARP
QVEGNEXqm+fInQq/zUBMiNd5Ko0+tXyIQcKHqdvCVDIZTPB5zQRLk5wgszWD18XMUAV256bg4pOs
CNEcR6Wgl38PCM8C69UQNHUdXyqWGJJSd3B3F04aMNm+56CxpuB4DBJrik7kUIqsWYG6wNJRzwEJ
JL/wkFGk5HCGCuDPFp/RK1nkxm3kIjDTrbZrism3Gcmk1WCiWUxi1r8aZpEHzvt07gbrqkYwDVZh
Lislv8DeYn5ZQzljBBJOTB+CsrBg/JFeGpYqixGvIrJWuR7KL1JNUUW/8jGT2aWUVTkFJ9zWTWv9
M8Q0GYNjeDSWCa/JwH9bvptRp/4MRnJI248krJIw9AMxsWj8MDiIbapvqo/7yv67CVxQE6d12vW5
8i17btLPM+9srr0O3mFEsk+pRkzpOEJ1tMMszxNl+z0+tJzecwZUpsbVticbLKsyAUHsY6/bZLp1
a26yrDf2T02hsSaI/o3yxk1u7ihu2fsgsc1nghILd0zhZG4MGNgJVHC7wtQ24iwoocohosXgcm4n
Wh4nUFSjlSo3V7ZTFjElLJHCCmFc2lDwxpxaoV+PU80cj9o1cd91kRMO2htIAcKeT3Og7POhKoyW
h9Zs6MAGdSK8cYRl7Xk1E8xvTlB/uARvaSRPY1Qav2wfJGoFl1ZhqlhXm4ytQJnbSb2kKDv+Pt0Y
rHRDNFZYZY7ZYGWVISGbWtacr/Iwr3TgRZXsrKsuFiX63A6o4vWvYjs0YVzERzzD6TMjVnercJZO
4Ue8QHRGyUvblBmxMmE0c9IJZjuNPRE1RZ4fR0kGbTzZDAh4YGP0UqzKwPfyhlrJ68hmmeM+Qnwt
EnpwObAPmME2jJukP9HKUYsaAvhq+yrSWkJqJwxHaMOgYWYrixsNynoQL5HXx5WR/ZHsbje3M4/H
8Vg4htn8Cgaev+BZ627U1tA4oKo2pjEBBwwpkAdAkx5+1IJAhzYRbN3Es0BZ4b/SpPX3ioeDm1Zu
gFDybo4QLBnRflUGnL/FobdmdisZGVC7OAHCmtcckG2N48Oy7FII2FeF+ePiV45ciXI45rm9K0vQ
Mxv0bRJe4UwXmLFYUBOPNw1+EuR41gidHxvnnx+IFTcgDqSrbJCLt4tY7nU+jWpCs5wEH6qxgKMI
U3j8c2dKYea2mv1wB6mh7X6Ud0wPwd0S4VAsJcfBs0sic8wSHhZthiRrYzGGaDak/STZJMTJyBu3
P0nKYK7fdwObklXeFcaesxqmwWpmDn/0iES7Mx0SIZUyJxUyRwnsbVuWxSZFrMGZWPUh2yjVgLgO
Oj52aQC7Hrt9DAgi3k3QTMXgHBBaWJERJClZ1c1+XyGzPxE504J4I0zL5MPUV7gd+hHQy3hiNqv8
YVPPKjdm9uFOLGEEcPg1UoLj5EDJUvyM2e68gd+tWnu0+suoSY1lmm8DobIRRfd+styO40D+p1Nd
AgUQrPLHDz3dLsI0x27sPs8ZEY3g4Mfucuv2xjCqEo9oWFbt1Q3On/7PngfK32wtgGJg7SD/yRyw
IQAT3cfJ5cYtIUg2aDhpBr0omso4jIcfaOzLvWmKCYHyk/n1I6xH4WA0F3zmMM1jXM8iPXMKq06F
7+S5w77IGgrzmAr+/ChA56KCh6XgSDKXpi4P7HzqQhmebUKRXoAdwTyyqxxvD/dquxTjXsfAFeJR
Cgtkbgvz2K22ixwhqMs4cdSc1rNNoubYFqNZjdDh4NtO/9PMBWrovm5CcKvKy4MZ2aLXirCl+Wt4
ayzBCX2dlmB+3tgc3AN5lwciDPXZhNhA6MtgjFM6Tn5go+T0d1NVOdKgOsHituo4z7rZbn2iiWzy
lVsLUG1v2Eg1k+/Upp6XSiQj7G1Q5LQaL9Iw6hWWzHS9jCk4kQRLNc6QaDhxvsqspAQU2wDFsdAs
8tJNWIEI3YWzkLdmbJNqpAOB6R6i3IbpRmpowoChty0EtNp2kScUdocbEGLJzrlkTWaCOWsT25Qo
jkLbSenSOfbSps3p7BVNrYp4JUsnSzrvjvKo4DaxKm8TyNxGUKisDRjfuXKNE3eqnlXnyC1SaR+X
rsYj8xRZRf+KoFoRh3425jj5+BR8fpZknxjCXsUu5dQqXp4nkliGDGj6GjzrtMnD1DA1rFpFaZeD
dgUD46DK4CVR6+rAtzodDiT3KuyAE/Y7VanSGY7DCspdfRST6mf9EfUGU9FCDEhseanbBkWEj3EJ
tjlcYRESlhOcRHVFaeLnFEHnPxNSz8Z9JeQ42F+oGKfWveT5EJTvC6WS1D5OisasbCxx8vjY+lgX
ilr6caEnYLsaRnuuJ49YYCZ6H6EZFa4/8SkY3qSqaZvZQzl6iJFNK7dGXTSOSHPKSdYOXyXJ0yla
BRwBd+HlTpHXfxVgXqzOczclt60tqlAPD+UbN4fdTk6KKJN2hyj6Ns4C8W3ixKlojdPZTI3sNhos
nCxFylYrrIgpvb4mMqewZKF2IIadprY3pFavPsKIa/eqLJSVneSxCIUXheFwJaZYJKspHoLTmPfs
LCZsPs/rsT8Dk6E/OLW0/VGJ6NKJ24yAM+7rjwEm9RkPhW48aF/0NanL7K+QxHpVdIQUXhDV/ATJ
LigluxCv3ZJ80SnUsRhK+Ub+L3tn1+QojnXrv3Li3NMBCBBcHsB22s50flVmZdaNIiurGhAIhISE
xK8/y909Pd0zETPx3r8REz0X3U7bWEh7r/WszdrJmiZti183DNSeU5fs+NSZ+40PS7hDVb7sch+S
ASs2E5+tNM9xlMizSoLmLKxedqmGBA32pbmxkynqtljzRyrbGb6+7H50emb10MoGKOk41ikr5lO+
xWLv2QgXeJRpgj+d+7FK+Ej3K/7kMUc/9l25yRzAPbAfc9EPh95Fw1b6gqf7lofTs0ygzZcDJBpd
BmRqXla35R9DMKZo5Y34suZxtwvjJTwhFdN25RQE5DaBTLdXi0ZAh1P2CPGwA6+0kOJHBKsH/Uwk
oycb87bbSz8Gu0iL5UnbBIIDtoJae2dORCvfl6lY84rRgrX5W2fjwh9BIJhPHSc82k1GLmhzOtH6
0mKmx898SamoAxaokyiAI9RJtPBHZ0mPPklM51Qv0VyxvJ0+Qq7lrcMovrPOousKZenVQ23senIo
Z+9C2tsj1O/gBAC1jescu9+PaF3JWG5bHrVom2Xwvsp5/TkHgaviLto+tOZTDKJAAh/cNo2V2w5y
KEFMKVPLbe3dKTPN3JRhJLuLjyg2YrRUlV3JQE6Y/TvIk3Kz2sfSxOd0EA6kc/qarv4zNIxdkgi3
j9VmqSEthl3ZOGFpnfqJ7BK6jBfZJurdS4eaLIS93ejS9GAg+op2TSrLwJDkA870VJJ4GA8ThIIy
DsXy6MBfP+rWL33VL0vzMrd+flNOiricnXEVi5TkJcfng+OaQ3PDjefarUpcvj4UsW6Hatws/+BC
biVMHvGKZybNpZQ2eixgIhxlrPLKqJCdkm5MPnSeuVsOvd/CdkgM3pQtJTPBjI7UNLdZHkxdOUR9
8aECFDV1jvqMlynX80O2Zv0eG32WVUW30ZslmtoHcDpgO9ZWvcTTKA/WuOjApc0+FGEvK/rkl20W
W36YZeJLPovmp8cFObQLNWaHMtA/L6pIWamSGY5t3yxAna09ZkUvDzPq0KhsqC5einEpvhMnyReu
2PTdbnb7abDAa0un+C4BWHAIcVLUs5uXZ9SXQZmuo70Frt1/28JpPJAhYiCzICdfWh8mOMscdqSQ
g83Gqd1nN5iaziqpR37oU6NewHYRfH4bn6JwJHueEf0OXW5+KMZW3UR+KJ6FUNu50XzeOYotF22w
6C5jEi4nZZL1YdRMfVGA+z9Jb7E5xLO3l8QL3DzQtO4jspizU3Q9dqsjE3SbfDywTCQ12mMQlpA9
iuMWKHbLsL09bnHevuSQTt7nLV++4MBvbnCz0bstChYwTFm3HwqW3sLhjki1iGKo882PBOtdjfut
CaaHHhL8Q+MmOVcgQ8K9Wvn8LheTNGiut+1WFYk5A1TqoQ6I6UtDtkJgzxZuR2if30Tw/Cort+Q+
tw2BMq+CHwGLwaDd+jTZuqLywqHWramBpJ3f9imxdNmFGJoyLOVQSHa7BrJ5gMoyXILEj6/Doj7w
mgZCbxe9aoEKhhvKL67gwC9TGXWnYpLxNxMws1ZDu4Z3QH3MSxdbOx/aeCBJVbQRPSdsUvm+CMVY
nESbyxo+brKVFn53nReboCXflsKWgrDxMgXw+88+mCmudRaui7qdCwujJ3IqWo9jMot74pLgkY5F
J6vMqXbatYVUT7zprNjB8vXtWXT91NWBGlNAiIxFwYFarbcnn4/KtIdr6RHWxezwdPceV21am/7U
oydXQxVRVC5VKgyzd1BLuK6IiZovK90mX03hkN0C12NRvUYoEc8LGvHlNe3Q/SnsI0ouaYbCqRmB
Fd3YJaOnNHbhyL9sxLPYlt7NYWFOMTa78JgncAQO8+BHVbdWp+a5CJqeg8BphkKVKmDN0FdBUrjn
joCaKeM2GR4nHwXbYc3QVVYhnePwdi24G6tYQce/owO20xqA3FZPULZOPF66Kotof1oC7zS/H3yQ
FRvB5R9DJ2roNKK/UloyTsX9siQ8X2qf8WyIIbDrCfdDDnuzMpGPxS6JzNDe9i3c2VKMkHmrbXHz
WBLhYfxQw/ubsUvSadfAKLzrO8ikNXeduyFNEuV1locthSTGVXTsGyVhR5qU+jJe4X5nS7xcgrRw
yFRwluiSJj2BFAfN7jWSgfphC5QmREkfH6aJRWTX2DY2cYUSrg2mCt48ULS1pG325INkoijMTO67
ocJOuuA/mMKgw/gmbEJznu1aOcgybebIFbte0Ii2Oxm7KU3vosBm5gVmrmA3fM6Tj8bab9vWNi9N
K781hUx5iTZBPK9gO3YsZ+oQ4vAIsUlkCvYX3c6Dj4eLIp3Z21YVlZzlJksKTFOWQqTiWY1DViuV
+dLkXYL91S7ic2nYtqfTABuvcYjTIAMSVpHT61xvOGySh0K35JkCIFJ1Z6H1YD1gwZTg4dYf0ST7
RzmPOt9pSptbPY3Ts5n10uyMayw7QjVuaBkIVxzFxOc6Hudh388sfR77MNoVSzude5YGd3HvknMs
YVpOjYZ5XaAtquOYYeCFoeawuTgeSiROB1GHhZ31TkbZdAE/uC5HqVZWFnoNXTX3DUdARltZFpFg
YEgBRJqjzvDldh4i9/PG8DBaBt97PnD4a7XCTbmWm+/VBac8Dv8u64e646gv8BHYE06dbm9okVVm
lO0r75roG5Q3twe0UxymsBB7Kil/CHioKiuy9i0cxcvAQYI1aNz2NGb8fVrjZSpTMk3vJGTqZGLC
XMmU43mFgE5yYjLGl25CKNydsxWaXXLP0Zac7Bp1n31L6LeeNdFbH5H11sK5rVM5T0cCyfgV4nvc
X/c0J0vCw/kuY4ygbsXmeF2EyWfSX5thP4rrqe1i/X2yedDthqyDEQoxecqOYzp2U6VV5xZ4TdsE
sZCuPKrIgH2kzIKOp3eD1PH3tm2XvowHfIaSD7TNqx5/t4L8hTXRepkeRWZiWi8tQE6FWqtvTkJO
y1eJrq2teom02TccvKsqiyBf7U2w9Fm9SB7cdHMav1y5gX202d6UnQ/kfZo6/t3YXOJ4QOe5nwwD
DTWxlNzCulNn6QGVlKpBSXPrtJHf+3hxXaUhM9qys4P7XBaPewU3Jfo0I6Fi/rBwrWwJR87uRm7J
CSJ1A2SqcxuKeWCjPzGq27K9oO1yTjz6tzJAObLUA5uDdBfM1/hTuNn0ddHD8E6ldVWvEYEbwmBG
Vm2l0TPctbwAFYQarsyWtR0OK4qqE3a/cd25uW05SrkCpScojmC6kHaNgsqwK4nnRZjKnZIWCQMQ
KVhEVdKKlie93Tc2g5Ui+or3KNLU7trG2or5uYtRU5ORbW+jNmN/H0/Rqmt0FazHllZk0yYrFZlm
8IcgjPmY3GeGsLzso7kjHwOw0WCsbJA7zvYwzHoX3vXtlE1FhW7bJbI0Wyu0qSgO3NTXLfyrfCgN
aO7E16P1TPRnn7OYhJU2rojkw2ChDpHSAfMuzF4ZOXdvTdMnU1OvuFVgoyCNQ0ZVWjdP2bJvUKuN
R9OaQPyqZ+1sumvBP4lxl87w2p5ZGMN7OUiAUstYK58EIX/gRvb4HZIAuJThIJnhAVhg7vj6P0VQ
0BDXUfPR14VsXfqWwmVqn38XawN5NRyWobhKo3HEnDwjl3u17sELXH0Q3Icb/dEkLHTZAVz1hvtt
jnTRvRu5tkFbjjmErgCdLeNrhiMC2/HyaloICvntgoLSXUJehD6pTKPN3B82uFv4tXDk8Yl/J7kZ
rajTYTF+PBODr7chigjKQleAXohgz2RJZZftMoCqHTmFxsx+AofULahx0Ds0817KnGM/Dpap7kEh
3cWAuVC6ywI7pkdeUi95cugWKryXUGEtlNSuAlJlhjXZNaNLumEnVxA3BbSDccpvN5R++Y4FQ8bg
gllWSFNGyVwkO+o3khzg+4lXmZvhJQBds5TxhLx5mRjcOzvQJuJHOPaoskC/t6rfTZku2toqcCqu
3OIZ5uOWGf8bZX8qusY+QCy1N9CBu9spZKTq48zc8ch7sZNEANayBYxgGQzPvHArPc4o4SjyitIn
pRvXfjyoJQTF6HK5jgjn2P6H3ELWY2tNBCsznKOmXsjmn3QXrA4FQjDsUIGiQ2RcpulBZckiaiZy
9z3YmPOyjJp1jp7yvuvTesUU/U+Fh/OpUnOL1mDcAotuRPGo3aGcUPrGtGlvfzSBuyouqKjjsdr6
ttkjp2VZsBcmygHnxHMxVixMpmmX+FDfRHqi74MdkkhXlMXNVEFQ7FJ0qNTri8iz0NRxmJrlDegD
sAkwrKDsKjAds0WBFMXgiiBuXRp03qJMZtThdw6GmytX0tMd7bPhFDR6AspuUoQrwNZJAXQj9kbX
+ZgWsKSCpT0gt4AfhromKAnYuptZDjOvDASz7xuABawNVjyaIJzwPTe5zyLpHjx+7DopWF7sONiK
nwHgJYiHXDa3AbZh/Q3N5do+Ui7UteoicXeDCiY7qYSm3XdskcQfiE3407QSdgdMsvnRqAhXPl83
B1yNGSgj29a5Unbh+pK71DysamjxFRBjgztMxYTdlAqEFfq0eIogH9K64NN6jCBadPUKNubrShLk
CNNeJzdjwjnwRJU+z6yZ9ks8hm+Z0gjTUnCIrRo2EPp68yUiR/6CTGXc1bHRFqGuYQQgX3S2sMcm
U6DT9LgBB23Y6vBxi+GKRqAbruRIfbyHQwSfNSQIFtaNJRZbb4C8Q1cukgIvJI2+podHr++Ikea2
iSOb12HaSLoHCCG/rI4uoI6XEd8SNAD9lqg2b0qBAvx+Dq4Vr0aifCxRU/uuzHpWAEfp566tcaBz
kFeQSx42AQWg3DIps11vAdjVJBTdbpsdXtOkwOmAjQhZWyJ/XXU77mKmXbUuqX+n2C3s2S2jkvUw
2/xJp2oxeLs0ndEQdFCBRDzdkYHF57wdegpMiHlRqogV5yBo4+9+6PqTC6R+AKvHKzBg8QdSMWaE
z0ALX3Wp5qqiK7LVtVk91+Wg8oXtTNvlA/ZfRQYElWOf7pdsTV8D1kp3gXLVE4gBk/DlIEX03hUg
HkoBEOMygTAJd3RNPZqCIkaqYWZhKnYi4u2XPnVqrXBuoqpDfV63RM359bpl9ytZIUOTeGKXfBDk
bQZl0ZTWDO9Ei+lNLdNU4qFT0B5BVAKUaiyW/KDem2ANG9RWLqgCVB53yiDeo6G7fBsbExwVx01d
q66n94tZptOSzsh6KNrfQhegNwEL81coxh3FMmiy7zLeyA7Ba/1klY+PPZ47Elfc5uu1WgsF0JkR
Eg/VOr/RpB2zeisCFE6iK9xhTGM7PCEt29UK4latsNSTaiap2aF8ic6jn1qwgWv01jLv3gq2RKXU
JkR0Mu13Ih/Yr8CKwzpJk+UlR7l/iBIWfZ9AoL+FeElaBg4XDsj/GzI3+Z2DyX+QdsFdl5sPAMrL
gzShZ2W+TGGE+2B7KJqgR0UTJeKA80CNaDM0qXMKOAWvvl3nWH3lEDvq3KFRmTGdYCtdG02vQT4k
z7wliagSqPpHKccIVhhIy56QT2+g/iPVLqEHqe84oHpha3jgSDG9oaOdhHxSiZ6S9H7h7YxdXmNi
HdgkNSP/DEjAeS5meA0wHKf7xAOl8Yc1RlYjrskUuqU9hqYVfDsC5PbLC+vcmn6mYzL1N3zKxZJU
LFHhEtS5TZNVYfPqQbPA0wIfwYuoy8Ia4F20oWzMQ99Vqs9U6I7GO6iYZRa7dJ8k45p/y8ZxwaYy
y35wA/axtA3TGnUeOIU68FnTAGhJwFgBR0YZD6rKIwuNmwYYe5ICBW3l9DOcA091DUMToN5Oy9X3
LRzLrulBC8mGXSFyrMEZNkjDmy2cHy3JF7QwHXGZUq9TvjLLaxixOfo+RIY6xy+cT9pMtV4xnjHa
hZIYPX83/WYjX+KvyM5X65SgJCs32WJnuGGISfKigmJ9/SZJ1oTFcGgbZ+n81QTNFqdlx/Ie/w4s
PM3cOVg0GuYz95oNWeXCIqd2/1/sub8HRGD+IUBdICt7HZBSZAAf/m7OjSF6Du5k8RlypEj+cL3j
rE9hPykiGtCea25HUYUiUTEtqRoQRCoH+Ci6Wsjo6Av/zej6z5/r7+4yPhaFT4+4Kma7wDyEV/T3
j9WlHtGkpqM/+kles03id/BD9MWAhRhMsMv+i1H5d0/++o6IceNqXLPDsHyvIwb+ymRANMyXEHmJ
n+L3d7S/UzUkHRWseU3bxACCs6ELEPnoOMzK33+K/53m8F+GxMDuxryEf7IA/zbP4c9Zvf+c5PDH
a/6Y5QCo4xcY9QDhQgxyjlBs/N//88dkGKAJ+FcUGxseFJXgeR5/znLA8/BCKGbgXhKkbkFkYInB
S74OhsEAT3QtNLqSI3jueo7w/z/mVTz8bmz/p8Ew/2K2hznGwkQ4PdII8ycQKbku9b/wLlBcoy5l
83ox4kejh7odvv/lavzxhn+dPPP3lYuHw//LG/zLLawcGWDA4A1ySH1tLkpTfHT2Ah0ZrcV/fqsU
V/KvkAJIIdi2ABmvCX/QS+G/UBg+0tGQogK/4+ngQw6NLMDWAnGsyBGQTr9p7pr8s50YbqZDiMI2
2EAaw6pEqI+EcyN+TIBTaXPfmKRFj3BgqgkRPh/Nzy4P807cGhxLQXIOM7kdB11waP85R1I4Q7/K
vvh5gXPSpSe98OiBzxPvSs8ZyqUqHuOmzIlK0WDZDChXuVpSLGgWxdz2z8gzNBYRgWSE04HQCc6o
sss8yr7RxCcFM+vFu8EgrTgbWm3WD+seYfOBiDNdoGamLtsuOVr49VsAnKDsg0Z0OMdjELI0Tch9
ElC5nflStHD9oV9iuA6xwJEDWS09Xxw70EF1+vDbL/K/u8Z/2TWQ98uxOP8kiP5t1ziOP/762Nnr
3Jg/XvPHrpEnv8D2AoOVYBf4fWv4Y9PI818w7w2QGoA4UDmA1P65a0S/AF+FXweKFfFcPFr7z12D
0F8w0ReDyDJsNQV4+fx/tGsk/3Jb4xgiaHNxOmNnyzDH4l+OQANLstuQyTwysrmazMPwkXLGGjCB
IcYltJu9mhQaNbw2gV0hhMbRbdYqcbdlDDY78KV+x8LO/qAmEvdo1MdvBUZATGUD3BsyB0Sj2k1s
2YtxG7+BUSZHPLk9vlfdmi0lOlkCT2zIt6rn4E13ukAUqsvyZwof6kk5Y+9D+yEmpcpWI7uDs1G9
A8eySKDYYdwOfSjxrLNhgQOMoTEerippYla7YiSuJAtt+p3M5v57G/SY+ESUaCDWxwqZs9h3x97N
aBrZUJi7xjtG9iZkW1KnKs6THSx2pOcUKTDdiefwLOeixRAP17L2lnBq8x3xFA1DAPEeAknQT59S
S/k+LeF2MdqHkIIGfW6gf3/mwo7vydKlQ2XzBjnWtZ8fveTNR9zGMQZQxVMJ1n9vjYCJZSA5uy5f
L1vqpgeAy4iSrDn8bkiQKwVF0/UXQOvuMRnIBjIADo2ejkhDG3RZmHZlR6PKLLkW0x19iGZdxPDH
xafTQwQ5QeQPKNLkkS18eUZ0Q9d4LLneJasnN2yTUG3HoB9P6dLQmvvNnHO3duy46Wg+2W1oEdhv
0qIpu3Smt3kooKwo1JuvREjzjCZAldwgNQpP3UZvHeD2tyWQ7ijXdEZarUC/scW8RJQiK6cNKtzq
2Ha7NZH5OvQefmdaCHW7MjWf2zy3vxYKEz7Kxi9BX+shae9tMkIcg3DDQRYXaL5xWtu7IXDqOobL
9B+z58Ou0W5OD4AeJlHGfNXfOAfOX61snmWJORvNw5gXY3SDw7h7amVPvsbYbB+LLcW7kZCq50jG
SEDMbXKOYm6RzDBTexOQKy7gJ1nHi8XEIx/Zp6YVQ5UJ7t6DsVEntPXFz1WtVO1B9zRJCWsg73YQ
s4ungmfbWsGGmYI33oAQa2H0IyqZs2CEU7L1n4mcSIEBC3G/a8JN1EW6RNUsovELfsf+ZY10+0Ad
13c68u2JqtgWu2ha59uWjQnmLCEbXWO5Tl9yMof3DRpmXQeg2G6jqUnuZpsYGKRozS7AW6YOB5jA
Xf7mxgghTQgVGPqGy+NAQcoTqPwQ/zeNUYPuyBXW8+xJTwirIWgYhm7EKQgWfbsRq1lLhighe/I4
EP2pTVt+M6/ZQ5TzvpYJ3SpCuitzo4pnwLLU7rRDT89Y4ctogCMBIzopNGyIeKpGodNnA6Bclr6L
lmpBMqJqxy68JFK426unekhmjnzBpBHa732DgXe23+XEYCnifnmCchJirpu1w4tjiCfeZmaBKk07
vQ1FncjNhM/JpleBbAzNxvQSR3Nwsxr1msCceQz6vOhrDGVZjyB0T8h9ZneTlOoglj6u0VltB2mE
f8QJHx8NQPZyytPmmHs9PK6KqKcBxBr0Dd7tGSmGHQ5tgcTIlTzUXRnN7QVdbWkEevZw6W4tP8m1
w18iwXwwlM075FffMSkgBcsRnDiPS8AoSMTkkcafCdbKQW99bROSHBEnmaoIl2WPAlXfd2HyXhgJ
KX8jxW5abXAHfoTdNNfd2pvw6xgtsmQNw4/sfyhtz8uGa8iW8My7ePFVVPThHtMhXhx0jXLg02tO
PT2KXH6m+MWQk4qfQq+Kmi3DK9KL99nK+cMyj28JS12JWQa08+FeAImyHREYw0OXaoW0UoZrb2Ez
Aq8vjZP5DRJ7feWzEW6F1TMttza7Q+xSnxTR54WzZn/NcB5iSJJ1pH2P5ANGxdS06NuTamjS4evJ
7b11Wt9Bg06QmInKGMvonOHXvg0bFYPIM+NTCB/jgFxmcECsAqvJT9vFK8aRuJ8iW+Zowh5n74sn
sgGErRugbI994NZ7ZD5+0KkNTz28xTP0u3kX6DUXlUyRX8Y2OweizLH8vtBQNXUKaQRMSxrvNmRJ
MKav8ZfBbQwCQYT4MMYHVkGa6EtcdI+pAsRDSN9WyloIy6rHqEAxiGc7MPaYxgxjDo2CK4hpTTXB
z1QwzFbsY9J+DI59tBr6QQzq8SF2hTsjiEeeMqhvz2bFKJ6FZCdNxVg5g6WDgYxfU91i6lGAf7SI
51Ro0uHh9vQTpox+yuHHVJtxfk+QHcOEGTr8mmnAF9u602Yzt+uSgLdTYOou2GOCW750FMRTK+an
dGiHeqZjfyZ0whgsFssDRuq0n8kw4N4qJsATtDdPWITDBflqhGrTq/YyZnTXZVDHME/igSJeVi8x
V0exEfIw5KRAFNXDY1yjbyniebs5CvpnUQBXTBcaf12mBPGBNe4jrIy2H2CIhBmGntFx77tYgSci
2SGSqjvDuy+Alq7+Zsw7d8wWHJGu37JjMCCfUf9vnfzbJNf/Viej7/xPZfL/w4yGUX/ov85XjH57
zT/K5N+e2IvOGqdLFl/L4T+bazxjGTkZDODDCArMFUuvD4H7x9jV7JcUL4khqPxZXf/RXROCxjvC
f42kLPa963jD/0F3jYluf29JsQjxPwQRaISHov372CzMV4gTGZvkmA45AL0UkQQ1LvawYaDJaWjm
9GYLJgwTm9bV/wD5Sm/TPoGJnEfR+jRNBiEbLYOPgQ6wbzHm9bIh2PUl44AWykxmmG+oE3ppB9yN
ntvuCw5AIKbGdkfRZNG3STKENznlpzzOdhjgNX+3mvMbF+SqQ/W4OvhgRm6fyKEHVccaYLnM9fEz
Mgv9CVr1eGaUDAdDNOq/Zbyb0ririoFB3uSiPUVWg6XqBCKpIshIHQcNPaEeBZPJBnc/yXw4yCEv
br1uLMeJ6eJHF5gC2G8f3kW+A+uFeJ0t7UTmfUyj4RBNcfOGybDFBbfuQ+RgH7I4+gJfa6qjDKbL
OAMbKEMMp/mVeA+/RvisyiM7xtgI1QJ0PkLlxJGEwBwzVOlq6MwhxcTTH4BL5z1RmF4wd2o4jGbq
X+aEZxiZMyT8gLOQ34C6RgY2WQGlUB9VSxSbr1PeMaj/ON+Xqds+C7/6Nziu5LEB73sDfkpdMsLd
I8YVIeULs2kPHMac4TLP3wUxrobxT/fSDvZAox5fo3GuTPpxQFh9xX7YJ+ZHUJCyU6mvSCHPGEV4
TBB53xkM30CaexprnbI70UtxDPLgCKOmr6GTb1/BTc+Hebbprw38MniaSweWLFkPEJXYMcZwugdM
CNvifRHw/tRCrA12ZOPmLBPPXxvfFe90zjACCJl0ICvZ+iztOn8pWNLdbWEW3q06hP9uwCB9xUQU
fctNODwnUyIPsBBitBeoL25SN1Be9gMhjxtam7umSba9pxQIUiBz+oSJdDgvx2XO0TEQe4W1w4cC
Z/FpapaMVXxLhk+DEM2FYdznDehkcs4WORyEzGDO57R7mzHd4DI2Mn2E0bHdOAwzvoSBJed4Ta+J
yam5RzZaf+EoXyqEBoajCMxRjuwKEo1pfolnGb+PeJzK3dwk/RFjGuQNKnuYrQJgzX5N2vR+kOs5
btcEy3FWN0G4wMZqlo/WwAUActdHu1gy+jGT9Wc6O3FsvARu6EV6nGaW7Gku89rTMX4lSf/pVyKb
KmiS+J3m45fJku1Va+lh0Y7h49Rm2XjtCYMT5rYALYIGGF5aG6VRtSJA+wGuFHVn089Q4wkpPqG+
t4fR4kXN1g0veReKypJA7ULbizNv8COuKJWPmQESliMe/kyJXgAlYGJZufTRl2Uaj028ZifU/IcR
KbIKyRExIo7K+0cSRcNTyoabzK/LKWPbeIQpAwNBGlRd2Czfl6nojhRJYJyUCFhQvQB3Gh1/kjpM
fm4olSrS8xbDmkGVw4nv3xDrcC8Uk5sfZSymCj8oRcy4RSE8w3Z+CJTbr0M2n2cFr7Mqin26cHFg
GgAo7J4BQOOjZcy+BZiiikEoJHrkITL5I0Yu6WpYQ3sZQ6s+yQLHmyVhDVqMHkDJuP/P3pks121k
XfdV/heAI9Ejhz9we5KXjUiK0gRBSiL6vkkAT/8t0JaLUlXJ5bknirAlEvcCiWz22Xud7Zjrg7aN
XdN76kG+1n4tljyhPjNXxHTn6HrpqmyvTT35lXm2XfZSk7MWP8jRRmAnh3LpqLhWw+BtpBwfIk6b
nHEySRW1jfC8aV1CIWQolouKKu7VXIZQDXROZkbWen4UUQRMcun6zAAikG3pBLmWfMTaJo65oLxZ
ibThcJlVLzkR8YuwiuWtjUng2HX2VPgYefvbZD23um4Z2JSsnx0CDftU2N6NIL7QBzUGsPPoVSLw
wmLJfbL9zhZLtHyUrBrnhSTEx9azkstiGT9LAEgHVsQloEA7nrvIShhKKr3sUoe0+qzJy2Kw2hs2
z81VKlRDnTbJ8eIV9bbSu2inS0w+ixHXW7trzI+ZKoyD0/Mt29CrdvGUGt8WNxquFEDNZ8ts1sUF
E/YT59vkAcjOmPtOksmdmcpoj/EII8kcqUDTw/hG15M1+Uw9bIya6YMYuPVlbC+bee5rTnuGd+Gt
xanNlFfxtemmioGmK1JLlo0FXgzLfo7MYV/idDtmcqkf8oHUCUzwLQyg5SYbTWtbj3BeQW6JBTOE
Vlo4Nqed01TjWR8j4yT1KPtMNTPbKOQuf9RZblEppgsgkvWBNB4Mo6xp5afMcZJNUSrxlIdteGBm
ipFDjM1sOPbNMqTaF86s4lQDkdvhk+yu9aTMj7alEbe3ou42n5X3ECkv3OmiER9iDspczsXWOOOn
3Zmx257buXkpcS98EcvA9D+0nLT8fLKiPXBLfbMQClyPzxd2KQy8KyUWP1LUK+FY83WiMgkzWiJu
KR+0rP1pGt0PNhsRxBUswkGJ7HzbRE1+qGJeaX+q3Szzl67FbuOGXoNsUmfHMY8NH5ahdplg10UC
L27GscwOvT18wnMFA71arQ8eMKaXrHc+4Vx+FuHw6ubLJyCKd6VOFV1bVM31muLY4qbYQpu6N5qo
PtWx696PdWY8Zqkqv8Awnj62IT84lo7GUE/mvs1OdcS3GE510zVjv8+dCfv7FVstyuw4j4AfbROj
6i3MVEl8OSF54j+YBu+m6ZvZeeqc8HUgaeod8lHx4EjiGPVOI1IQhJXYwyOpl31B/fUqqRut+lQz
gbL3kiNkiTDbNRzOipOnZS011NTA3mxmF3o0l6ehTdxP9mw3n4UbRulNOMX5hRvbenuPoyYO9/mS
5QtHqE7hp4LCZ6dfPc6a2oPdhJO91WOQY6R4cJYfGzcxN6UmZuIeVbkbne5jR5jfb6co38C9w2cS
WR8p6qmDk9Qwjop+4DBUTjtJwj3AQ31KWusSKjymEqFVtp/h53/EVacd2Is8lEucb2OQgidWEKAm
WhIRycn1ICr1+TzGUXNueZqnpYdSESfqeUVZnFrpaH5nacNeL6eZCsS63QLpOIAdMtuLBPkz3JGI
humEQHvwVoM+mfFk3+GiDebQui2WuNukjRYdFwtAF8ma8NQWRnLqBeETHTVNkFBCeHJQIEl0fx5M
Jw/wBc37pBkTvDOd3BJzCbdtkldbFVr1BJQTgbAPa0z1PObDQAHH73Oj2AOJFq/WQKk/qLMaazb1
HlP/6nil433sxFC63ZfBcpvMfggb3Ip9kDR5Apzmn0Pc/3SIEwIS3X+vdfz//PnluSDg/K8KKcVL
fuT7Gc6i+5YHI9Hh4KVjc/jXGY5ah0Uynr7FHE90/qTM8P0MR4WU0hVnNAGlwAE88K9aB53xYJ/T
eoUktg3aWv87ZziOie+LiqwszhrR1w2Oiob4t2J/qteG1ZmWdpCaxiYgQdg+DNLq7t/dk/9QJ/3R
U8DJjcu465mTq4l/L6gsOmk8JiftQKZfvwcuh3ozCO+6QIkrfh+p9EL4zwz/teb6LvO8XgtgL1VS
wwRmAeaBv39X9OVZADIazfAw65W8Fk47XqHrk49bxHRTOwXr8a+/HH1G/u2SLtO4vhabKR25YnV6
vLvklHV2o7usmAkCGkmkpuovyexFJKJIIdn4sZR8FAAHjJ0YcNpRGAVOvnew2Zf7xkYBs8fRUgiA
JZ6lNGkPspo0dm+yFS8l2XTSPZ3cYweUe7W0yb6gehoANipP+MCK2zyDJ5xrbf+g906JQN2yGIQk
ucK5T85WBLN6Y0ZlvJ8bXFpJ1MFK7Lvi1gCV840M7PIYZ1b76NZ0IRlmNHk3LwOOueKwGGZ2RQMm
xwvi1BxujW4oXhdzqa4XU6UPhkhSvxRhvrObuMQ/V4zBUJXqIKoQ0W9pjL03CiAB0EpZGzD85z0y
pqv31bmtPeZlHFPPgn4th9xZExytpg7NjFWI5VmGnHw1o/rSeXQ3cBYqO7Ja4oHTsWJFYP+HImu0
n5JMkwpdOm7dDp/orAAqfZK2Yc/dZVzW6c4tXeysKmScByKG786EX5QvQ+vWn1JAdB9TJLQ7iSko
RpPt5NfUg6zoQ2BySXYac5URDk+mHTt5zHQ4F+KXLM49OyCMmF+LHLc/xe2ounTZMFzMmLofvXlB
gg+TlkzIms1MF8ojFqmEa1hId/GUCJSIdL6LG+lsO53yHRTRcVdNot95lNBtfwJB+bUtingfl/GX
uU3rTQTFhcKZRwFAX+yYuiA3Jy7D/KrJC07LpqHdmtDHL8UCMcjvJj0j0DIKbZMlaSh8rQKN4yT2
kfOEhbmo7KjVJdmlSKMBf4TTv2T6WiNaosUpt1qfyBO3oAN86HxpeopEumrPZS5wrLv5V2FOCnOi
dRFqHJayLHqQHZa7JuRky7kYkxcxGryGqoRPZnFQCKlsuXV/kWqthdG+jyBnCC99BtIR8o/dz2Y4
mBtc/DNhRKe5C1VuUFXtbuxJoWF7nmsxtHl70JJHWghYpM/18dtUuNoO4bi/yoxyeenpohHwZO2X
mujqNeovZI6l7+8au9cCouB3FJyS7WAvTxoH/7OxxMbWmJfurLnLslUSlYBy3BBEuhx3c2Hdlqr4
6JphZRwSzjijxbZljOcvJXt+g/LOgBON8tqU5v7sURtjt5mOmywqMqhexjCj5ueNs1x6Kp+nYy4F
rRkCNidC+KGG9+wx6xTkNhgQQ6cibkTVbIYZIevegq8W0e8GdpQ3qnt37uOt1NlDbWxSHmTeQggc
vt1giZC9V5Z7NXLofZo0C5IlWBeDcIuHxLFJcm32dl3aJY0FN68Ha5apJbobM3tlXtbJGJ2dhsyf
X0EHUDcR4Ri24ZSIuxiJXRvJ00I0sz8ZNZFJ0B9lqMVb1U7SeEwHpdm7hri7+9WdyIWQ1AbKeKJm
GQ3th6wA74BXU3bZJ82usw9yLJJ9K0qm4apw7cMoqJi44aytICkjnH01OOYJTgWVHbWMalgFerm3
e5PgixFSsJsm+2AUGpUsMKgYc4tF6vdGXFHD7pr1f7uhE36Y50F9cYyS0Eipl/WOmJx5rCgS0zzJ
ImGRDbl15HRfnvBPym1fDGxriybEjE/Op7poLItAnzu6+k53uoqjcUK0o5Z9UHbCm3y23JwBqNR9
JlxZBE2vlR8WmkxRnCi1Ab/yqIrbybTqb6uX4ZIPkkS7DGYXESBZLBuwfHm8baE4HwlGy+vcTpxn
/DJ8PpO00i6kVHGrKbSwIAP5Vwagrvk7W+uLVwKr1JVFP93kGZVTUrJF9SEqYiLoHVKwzuSROQPv
bf6PlP/7vu0vpXyLNf8Xu0Cg+1X54y6QM/2fu0BdyN+EhVEOk6MJrHzdlPxpk2OHyPZwVdHfNH5E
9u+7QJddID/l4ZT5bob5ruTrv9EIid4mqDw6NO6/JeTDP/5xA4N91eZzrRUBFH0L/+ePG5iiwbM9
ZY4CWVpDI3EIC/RFXvqe7VTioqpHjx4AaeP2y7DPYHIW4iNMDby3WVkX3b1RWP3SUog1Yb/mLWgL
lfLq0FGAPmgOAo9Dg4m0TKgO1moiZGjRx6Ig2CPnQ6oppREVgfhVjEeSPkU3ok7hwe/rqzKf05JX
KWE5k15dXto4Zk9sqkZxRNSdr2YrpImY2dRARJwnravGvapGd0Upgzu20/oyLbAWY0LgrbDtzLiP
nYSXKYmZtnxZKAzgkNIl6mLTKF7yhU2bw3H8biGo9cwpjPmApnTjFb1RCLAZcc+M1I5DsqBpRgKd
fRrz/TSC2N/YskKhLKLGPUvZj2mA24UFUdMw5zv4UfYc/Ef6r63dNOLCyg512KpdurTuQryl5BcT
/QgnHLfheG3YYfmpx0hxp2hXNO4rbCmbuOtYKSLCvaysEb4eRKx2k9rN+NS31vwYLpXrBIh4GEum
CqQbwSKbL0oobDCe6IjTAD+mDNEZTktMORu3TlQ3ut/pWEsgOK+QEZgxAMjj2k8yZR8d5qFHmc7T
pdEr2e2T1MIHGHct0JeRob7RTFhZt42TbQ2mwGJv9nkYOJU9kV1Pe9wGVGQ09regJnwMoW21EQNq
GMnZ4gBIL96Qux28naGU2qo+Xfv3GSNFbqMX3Oioru1A73L16oaJeF5ApO0ym7dxt26utlAB5+eC
5mCUANrC3g/VVH/Qyza+AC2dPyFEOn4oRvQ0Ouz1iCVxJDZG616Dsmw3gxFzBo+ht0MXznUGjT7p
4zaK8mY3jwRw0avk9WQ3YBzCdgiGxopOsQwn16/MIoPabdqko+OBzVCqVUdYbsaxL2CI0Pss/LxK
VNQFUl2+hMWos53v+jHbR31j3IeUbY6qLdwd0VQXfbwMuw+kWb4IZWubcfaWDZ1xsAfwBiTHyiVd
BtxiGmUQOZ5+WTi5dcpi2/u0Hir2Y7f2CrS7Rdc39ogXs2N9NDdd2NzDbWnPjSeWF9xg4QZO7fw4
JHWBpYmFOdA0IVO/1hA7x1rrrudqKs+NDeLZ7yvqcPg5kzCwyS1v9DisHpyo6X2lyfIIWCD62LPx
JFnUh/ldRiUwwKkDP6Mv9n2FAt+6ocXybWXi1o4b2g32kyl3VWkZipkl1MOLtzzgYPf1dVuEctc5
Iv9W6tl85LxTBdOKGRunWfpl2H9JRWJt8GWpwCYNflgp0sSFjedJzR/hmNpBmUVy2sjRwCW3IVjC
c6Q1RhPXg3OjOjABXBaM6TC3/2gj/9Oq6KJP/GpVpCdN+e1Ln3wZ+vf6yO8/9oc+Ql+/dW2D2WSY
DNXV8P19ZXTN31yETdQUevzqaAesWn+sjJaBtZwKHBPG90L2ewc5AG7cpfbvK+rf00fewgfv5QTc
jCZ9J2nDQosqIYyfbNe2MVOGr5LxUNGNZmPQq2wbL6UM7L5/mp3sxROUfmsa5mxLgsQYNp3On6Y5
O2FYrgPRe/fe6GUnDWD5FU6hy9FboQ2aQ8muNWlVicHNTXmv5zUNScZ2YXEsxAYl2cRR3shdLTWK
0s4gA1cat3U4ig1LEWl2y8u2ekNSNWKD6iMojkHKTjeA+iY2adY9jblEHE8qEjyVQUg3fXG0Wmxy
uoQQpEYrZqVsj/XYPuleXAeLPZpARmw6d4buI8GxO3pyvIwtl3fs+imvklfkRU5uIOUC1zFu9Zhl
2Sj5PnSlgJLSNk+OnoK6X8/NSuPr0aAVEhYp8s2ouce29Y7gIPtt2HFrRhluo76gsUSavRo4i3zH
4VZWXtttRMMvpWGLSSE5euArcBuEdyxwZG7Cln81Cj7DWFvUwWAjrL7A6pBayB4VnOuN0zj8bWbd
Km/ot+tPphbngESSuV6Mtcg4cwvqHGgWNsLlNqryWznn4zbvuGRO4uzCtho+vjLpr9rwgczayTZi
iR5AZlKPc9fSWVW+zmVTHRqzBa8RzpRXspnJV+bRlzDXdO6DvJeCOqtZ5nXQCWKda25rZ/WeB1Kb
3q9tKrt72BgZAg+VYoLDGFcXsRyUx90zOy6qbPfo6dr92yBJmpkarNV0m9plHOizeVuMHhEuIUFp
6WOA92cMCOTfjgkfKkoz60gVVe70lCBtBQfn5MreYK5fR1HPv2WHeU46nQmzopesO8Zp4ITOmn5m
YLEZq4PCts+M59dJkmo02JT6uUpeEBV59gv/la4GN3pBlRvVe9iaxoqfKbhLnU7B2MDkdwX9SwZt
1z69Pe8iIhM6UjIM4OYuuyhmyBA04tE3FF0Gx8tPQo9eeckZ1ejcvhczOj2XoVKt7wJL0PyQ03LN
dzxy6TofhDePQlOdJeeB28Ue5h6Dbo+3lPcEA3B4wp62XMWUawPpdk8ubJbAcXnC3sBg8ngb325G
WfNSKI1/WmfFC1BnAxe325xyA0K3FTJo86wLTzOF9jvyonVgsNElSjiPgdnXNVhow9i2WSU2RWtx
S8XIZ4ji7sLrtGmP/US/NJuQ9kv9YmwzqE8BZXRwR2lJHQJDKkCEJEAwya48gxcVxyzwqpEqB/Wa
fCt4TxCbktsxts9vr5eZLstB6INBKJP958COD7wKTglR8LitWGanKBblfqK+s4WAwWuYeVXw9my1
gq+vheWlA0meKYQhUOIeDuBg1eSGeX5gkZddVbdyT0k129JPQO7YGOYbQul18DYA1hHOK36bWAt4
qplpTI6839Yicb+uj7kfgIT1LcMI302/HVM9fK4TWzvYMV910bgW8XDtQM8CZi/y1hS1eAR69oo3
wGSLzdsjNN7mgo4f5Ez08CTaobx0E3AF9mTvPZW+aFEy+xqU68swwx9M8SgJhkVoh8jmPa3YNF7O
bix3rsMgK2nVd6mBRQiWkumL2DcmLSYHfcEsMFl7GecQ+rSJX6arMUAddwK3FyYgGrvzG6Nrj8rp
IESVhKGnpBBonbYJJDpiUox0JjfFo9PcTO7DwbiNSSzsF72c93XPZFJb4xigldK5ZuQjqEHnLXLr
6lB4zGCFS3z2bW4y5GRs315a+C4jPgvtnt8d39gtQ6K1rVtjXgXkUPOw/kG9oNTIYGqmmj0UwKes
IikbN6K8nBxrOg9u9spxlVsz8wa83WuyD9kmw2p7M+g8V6tkA29NPaZoQkh+vhafXfrO3RiUOjcQ
HfK9Fzavjcv/LoZ0y0tf+7jIp5Ol5clOb9svngA2QttIkKGN+1jQXGWbafGNpoazy+HFx+0dneZk
QqbRciz3iGYz5MJMIfSUk4ZeQQMpmqKu6H+HHYGzlRh7AdIvbfpipNW0oegtEV2FcW9HMG86T9Xp
1Qys4pTQBsjzQdXARQE7Yw3bNZDqx1XS39D20kGUpzCHTakF1JEGcwYzkX1l222xEtQ6BN9GO9Xh
8AyZovpK+eCLlYhq8CNzyl69xtQWjsQaseWAF0MdSJxXO7Amk6zhTzVmUKeQsorUGrVNxFK0MXQv
vJKqWrRdbpaqO2c0hnLZM1tdceix22pPMyTDIKYakF+GsTR7v23xXgYNjt7kbI+OMdNQAp3trgSb
f4pd5y9KMmuG5ad9jeVQTKe6JOBB/wyfziUceXoNDAeMyVRol/g1yVhczNK7H9rKZFjx1lkJI/3d
FvDm9yu8j8z9XJ5hP4XghYvFgGPlEvL7UWqQs2XMsq+Hg67eJjveQTPJvpZKy6jWZ6+/vtrPlZm3
qxEvxSdJly7KaT9ebVH07uG8PxzymQGy7gRkhkmMNkfiH2nsfzoE2LZkX/7fpbHgmUbPIHiSH9Sx
33/qjzMAktNvuumRaVy7465u1j/PAAQ3f0MBE2u7M29ty0hp7d0ZQIdP7IGI5oD/Vj79ro7RRtzk
F7rkFt+0s791BvipRylIF2p7Bo0UwLRTjjVWXe99eQ8nELzBYZjO7AfpEKygPCAA0M4nyFw13lKt
mU/phIFkK0TW4yWzxofMImjjd7JsPr67e//h/dF/Cqe90bhpek1qmirNWjn+8dOgXdeZjIeRA0Sp
n6MMz6w/uBWwqmlkKfBHZQ2fXE7zid8WXt8EAPtRuWj+41pUIt3yq+x7cc3viIG25Ln+wJbf0/ez
Y4ffdHoPTbtff2LD4hO9m2rePjHd20jmUQSg/PvTS2glYLdojtGfzYlD+cahR9jDaGFj2PV41nBG
zZOebhL8Oew5HLAfcybMfQFjQt+0Y9V/XcMMepBotb0Bs1hB+iliqlBua2e03anS+CYboCYC7+k2
a07wEV//Bf3E7GlL/M25Stp4LPa//lb//hhci7wTD4JtGyfX9Uu/q/m6swacp867M0105WMVcbLl
sIKJzK85CN7gPZYf6lDPn3592Z8mNJwjLk4Bys0GY5E/1o/17rKA3CKr7qLyXHqLfqZb0nAGTk3/
qTB+/PWVflog3q6Eg5xgPhAFSRT7xyvVSGtLgzp2BkVsPdMuD1Nx2Huz4Wd1vBUNjXwCU8zsJ4HM
quKvBs06KN4PmtUVIQwbqwMGCGaHny7vumYCEoAa9mptoe3yYD9n+foZaOHVbYHbVP4sePR7lTdv
NuPK/QYdi+5rLDFse8xWsJdNIVemLoA7s60NiovePH+rtbHeCA2kJpk6+jsciEUsw1+YAn72BHD7
APMzbax5eYt3dZXc3z0o4Qx2aduhdqUPYfGcAIWJfDzfPe48jN1ldFJxkr1EnoQjvDQ0tqksOHCY
Cd3XnkJkFcxx5IIXScdvSWu6X0cbY9np14+Yfgc/32XitwwiEgbMrbydP5klnBanbRv35hWybh1K
b0OGetmvvf7krqe0STOWRtyOxWwPdIyP8ZLqJepxW+/zVe/L8qa4q3O7mNgtquijSovqiMzZ+zWq
6QMMWG9DQjzEFLCKiZDAEBbDtCvPalUbm1V3jCi0siV8kyONMS4OsELzOyONbjCkEVfNB7c590iZ
/Zuo6az6pp7MBnODNSwLASovvcxXLRSR2zrFqz66vEmlSsQQWhh0Cb7yVUxVq66qrwrrkk7EUuHs
DrSKWV32vUvFrRkwphvGfRPrii6GroZoi50zfOEcgpSbkGz6PKz6bl134G+ABR/1RuZfk7F2eO9X
TTh5k4fHVSluV80YK1291y1DXjcKCi08lmanv8nMOfIVMFpFI7xgXJXoojPRpGt5jW0amZqWPv2B
pcZQAQ292H/2bv40FSK+MFpZf7Chre0HmWoGW/5iefacqt12YkJf4JAX7TSAMc9gI9UreH9EdGD8
COrlm7g+rTq7uSru85v43q46PM6M4lDyT0mLrjI9Aj2Sffom37uhoqz6Jupbq75vvkn9LWeGyFrl
f7VWApK3okD6ViAw34oFk+lOlw5wrDykwUfTFwXJxRXk+pW0sGEsnzqlTS5gLMnhiqCwMRdpb7Zw
+oahFuc+69ljA15rlj2tAfoQxnpCjTM18uqDcDXzmM6mueryZDaAjYr10BrD7d2UYch6iLlENVt6
aUciaPNeD685EjlQs7PZVfEG5oDsL52Oc1nkqxArsOLYaGs7R4vT8BpjrelEQYPtnQFn0gp8V+ZJ
K32AMuDEthMnMwrAkkiPP4dUIoKqC4mKxJKu9ni/3RyDRsiuYIeps1gCb7GZMUuDPERQxK1G/aTj
8HLTJRp9f6oo8V61YeRguxGV0QOW9wbvbCNbh6fSdHvXToNy6pplPnTUZ1pArFHs0rqpG5eG6kdX
Jrs5d4r5ILqO8zbCZc6JFNdhvm9p3KihIVrGR60uFn0D6jDjWJcVQrsG/amhoPRl+TFFtynIdsoe
yYGmQHeIKCbgaDBx+kWs4g5dz42pgcGOGOvyA4uxeYLaY2S7oeYTbKse8Wzr6dOC3zyda3VVeLDh
txqvSkvXAX0gxmjb+SYKzWhYz9A8zsTt2J+UC421v2EHkhj8+QAkQ2eath51ZP8DOJrMQdxCE9gk
VRJuliHMID6ptpb0uFSpFZg0JlqAbKWLdoEhCZZ+HULH5tzv1lsywUt1jBNdRdtMWjF1Af4dDh/s
IQyfiIYthLkBGsLi1D63sKhmuqnxHhlndIEEI703Wpp5D5nCGM5OLYnrlDCbruyhZEmK4PLwAxJA
pLmj4ahefiLYV8anBtFk2nXKXpILeh739xaon2d7CoH9eah3ROvB+JjbzlkoKALfS+l1YdLsOQB7
tE1ouPkpV4qdRRql44fOdtRL3cbmYXRVFG69zBbwh72Q32PnFS1Xy3bUz3BVTeu26239Xu+hZ/oK
37FH2Gd2CQ8YRZoc2skwiDa5aDfXiebKx1I06+BM06aDldFhuplmZMoAqxXPJlYlH6yCJ65fsILJ
R9IcjO6CWbLdeLqcqH11MjRu0hZi/J3hcdA9Tlaqhqt+6tfNJ4GWGzvTnIl0asGlq2pZsBEZRb/s
ReauX3796Ir5ic8FNO1s2SXfYmjIZPhxVmVLIDNS2kGd45y+LelHChB4YFcQ8XfMqUZfxteNbs1w
vMw6FjxuDCrDVYHG1Pl4rRsQuMIV5nYeG2OdNHiZAr4REwgA0HWf3JfFI0hQeaILUOIhO9oZ4wKy
8rMq4Vv6U4tjy+wnAb6AbW5KYZzeNB88Vot9Vwr93Mio+WRx8iVQasWJcaq8SA4XId6UcTO3bgO4
l+ZD+9rgtuISbuYvWZ7ZN9PQgSxsxDxmHxUF5O4ACrh4JXa6ziH4eeMN5wCP2IUxx90OE6P8qImw
2BWqjlBkLKa5uVXxXUJHjwuEidTe2EZr0Estty3XhwAtH9tUG6NtbpS8JotGAPtolZXefCuYkGeq
FQyprVpn7G1qAw/dgRMdtywyqrnQ28Fw0I3yfmSlNQn9u22Tfm4lLTK0mW36aZF9q3+lZcPc+YUO
eAAiPArydir0FfSvSP0eax4LqQhgZLQGHsf+appdQJmknH3P7Q5WAbDrsKi1gQes5Y4weZ5V1VXp
TNal1gOj3MZNWYwXEb1t48CzuyK+ZyfSfRX0ZqGLBzH20c/iTuEVUKPXsArMzQdiiHrypFcEC0Z/
YQc2P6DEaZJfRgiJEi8MuJMW1uqF2rA20k8U1f2YULK6xdYeLvt2aLpkmyxryZ8seGreTFjg7XPh
1CuEGiXdubL0eA2Ss7vptuinPDXllYQY28VdSTVdl2/1yZzazZjj3dkvtIXmo1oTKIk5BLAZYPx2
mo9gAfX7FI5IyOuQyEfGetHdlPAYmGCNWtJRsYgd5U/Dp2hubc3AqrAmm6BUKwoFUW/RRiD3xrsm
7CS03YgRva0Tk6fJwYEafmL2GTbFto7NG4jruXOkf7Xke02TFl1lrVarTdGBriX8VAz9VU4WkmMk
0JJdF3ukwNUkxHFuoFmAP6c1D86C2L1625X+w9X5C5MRUgWHnP+upGy+5c/quf32vpb6+898r6Xi
Grckp1KUDwqqbwXTP1xGrk2Z1aUqumooyCwcK7+bjORviIDUWSWBUaa/tQD7XUbBoG4R7RUYzQ2a
KGJr/xtxYf2nFu64wIW9uuAtAVxn9TP9pANkKdUlnTash5kOu0/4WcoazKGJ72XCwBZMblv0u7qZ
b/LKAAcCQpVapisxOot6R/63pHpnLvpTmAzsGcuSLQHvqfo29c4KO6R0xVIIIC/qgZhoa3PU/LOl
0YDaxPFA61vsK7Mp6FA1SbBZ3MTkEFLd+pD2lA4m8nLnPLUJi3gDFTiX6QGSIlTYk6OLjOIKZRLa
StK6JYawzTalvYA9k/pOAQVAm+x0r/hwBjQdpz66C2iYCkf2XSkj60Tg+HPqNtpTkhco+U3p+BZY
Z/bvRsQ+jqJj7XX1NaxWb1NM3S00nK+2lvElwej6emzcoppmOwnkYTPbJs3oqKPuRZS91mRXlS8k
ROVSUISGwAwmsenrXbNw9Xg0bh1zoi2n21/1NO3wB4Nyje7dY1y9goNa+vFUflDNol9OyOnEAMuR
uJ1a/yguq7m4tLz6KSwAfS56P2HrjD5Tqjyu6TJ/jcRmc/a5samiuVX1YUq15VNGA+JNbcbxJvPq
AXgQ5bEkIennyvvJDLehy2kGqOn6EejbZfOraTJh7t3FFddmpmmcPDP8jFCPHivK4o9MnVSX1hoq
3HMTqi9lLsrILLIC9vZS36AeLjAetdOKRHmuLL29x6g5QkRlOQ/MOmc6NkB8K/sQegsru9031/Ap
2ycr8+6dLqnoZoOtHp4GCZ4QIvHiSv0gG8ejVYb3kC+1BmfDVA/gtaOTVVSdS7FnddDLcPiiCXrw
BrTUMW973N7nIuEAuVFGPFHmjZtlm8flBxNhbWu2eJM2RmXeAWfC7+KFGPPNmLWVN8dPkzGBUcci
NBZTI/dtYxJWi2qdBjIJ8KhUtz2/xx5eAWaZhouIIOWwU61mP7AFSC6swhGfLb74psP3HxTwkxL8
QCyiO93jNErIfRYXasYJfaxIW2KIS/v5lWZMi7b3UFTC11m66io3WjikUUnRLyfDhbEvj4hkpvqH
fyb6/yVTZJhANH4105+/qf/3iZ4y72f6P37o+1Sv/+bZ+EX/cMbApP1TMnflb9AYDYgRSK5gGd7b
ZlbwIvo6crqLpIbn5s+5HvCiRaNArKQsHyv32f47c/1PKiXgaYf6Lxr8Kp57zs8zvT46zShEVB1p
3EBz6KyM7GuzVfV5ydXfLihxLTp6Cu6FZLX6mVc6dkh5jaeXR9dUHH7GWT+ngykfZ+7AZdMscvvu
UfwHAf4nyWz9bgjvBlAdF9mGk86Pwl6rQcOsPcH1CppF+ErUbNfSCTW2nyzziBzsAGeYPP1eOYlx
/+uL/6Q6rxe3BakmrLrUQIkb/Xhx7O3dVNE9/Mjk3n/FiNs5fg6W+3LWl+kOYpjkBCP+6is7P6qE
b1flbqHEsqx57jps3muZPcTHVmHAOLaFPt1kedx/hUvLflgm7XQTiflvX3ANUwkux+gVCALrB3on
nqJITDWVdnmItbC6+J08EP8fe+exHTeSpeF3mT36wATcYjaJ9PRJikYbHKoowtuACzz9fKCqqiVK
I07Nuhfdp5wSmYEwN/77m87HBtrSkIkMztPvh/V9U0WwgHQLqz+aWQyuuXgLfv9AhQRnjsIlwK+a
GjwBoL2aV/MMgwMqtIAoiYu8gfV2KQ4IK4wTnhTlPWCZOwYxABeMIle6p06Z6Ejbwe5JJqtjiVbB
nx6V6X0wCwjBfv9GXNugN2YwBXVA+jfW2ncDVBa+F6XoZfdAupG40wrowmcyyvVmG1UYURDEaYxH
ws1UvkRTAQWwBtVJwxN8TxKo4xzp7FqHQtVcoC3Z4l7q5MwlFOHVWTF7xiVCCSxQBt3kMvMGKxQm
QTEE1tjgR70plzZ+mwAuKFhA29qejEuMw3Fs6F0djQMxSiejc6brEEQ0X830cewv3mDVau208zQA
XjTcoEGDpmuHXcJZJx5Gw/tUH7SHNIdle2pawhsOOFI1pOa5koZLBeMoNoyvzNKJ25WRJOl00Ql/
EDdTqUbc12IwL4hu42rwUa0hCmcjAPllnWLpNEFGQDPho3X3gils6ieMoOqnudWtgzNkQADTMNRP
XmEN14BoWEb5zcz2NZGLgdSotZ8JCptONCEo8yBp109W3E0nrdGMO7uDagJQBLqD9Ax6rPKnJwd/
9B5pmIFUWkKTOmFDwC+tM7R+RS55IDfX8B6rBO5TvTfaz3nPOHrzwLi1KCV7n5fGbdG/p0Kznx0A
lBPyPX+DSYdtbRX8Bi/wJyCOlYTGc/o2V2Ms9PogpjDsL5Jski/4ldENFDY/1lRDLXdyHIB7NCIS
46MPs7o4EEjfYMvqmMjLNh0BlQ/xMPr3Xs1+uu6ynrt8gU2ds0LFLp4r6dVPcUS6QtQU/rmP8xmX
VXJmVoJrb4owp9YCQU7bWYvleg4gU03XPd5V4xpmA0PK6q6fpgnAMfiG3wz90qQkCc0iUyXlOj/W
y28dcbFfeVHV7t/GH4aKHVg9NpRx5hKi4GmxDJrS1y/f/hvCGNDwYI7LvjFjSshvvYld6qERA78t
93gmcLwsD6fLxnpP3mIYnhHCoMNGlCPZs83k+Se6fgbsOwQOAOZd7unpZdc4EmDcKzJzusWYCF+z
VVhN4bAFPVWrEI4dbME8MfTDaHTuAKGKHKf4KEFItZ3S+3SE0amp8IRVvJ1DTLHhz5QxmPa5SUz9
E02k8WUg0A3yUyrn5HpUmjk+SIY/BluC/y/NuAQ+0rMKfRJGn5VOaLxmDzbjLO9qK4wxoVMxF3df
bX0rD5q4mQ7IGsSW0BXr0iZ/NkCUBNVKTWc4LU53TtFXQVyHZDOYmgJx40KF27bxKHWzWdexIgyY
1uyV5sTdaQQviVCoD/bnDiG9YH7J0QoiP5nOBhJ598KDX7jqdbMi+AovOQ8B7AvQiXGJ5tY9Ivhy
Lmu99OlWz0KdG8jqeOETmg0YoBGWHfXcvfgJjvhrMsqiZM3k9o8i7KZyTf4RAcW0RsN7q5Tk6Ria
+NTFEa5ObfNcGgTupTmMYcwVLbZsA7kezmx4x+CtmNnyJTb4mxX78nTimGMum2EZJ3tHCzmlF0Et
Pav6yTY6/75QMSxRN/IK6uNhQAiCjc39Imy7rIVRPym52MQP2fiMwCK6T1HInBWVmd1hKJc+pC0k
psDnjnYIdYQniYvqzKv9xQLHp9jnGK3uHAIf5gRhi+RnYD9iFZ59pDmg+w+zrI3PRatp82HG9tw7
WAQxWCNWhnLaWq2Bc4SDQ/SXORpsZ0Pw0fHfoYStTOMDDcU7N46b/08wYe2P7i20ncwlOW082Bbm
tmtrbIzg+4TC0iyvpt6c+u0szPv3UYVCmZgWahDI/owqLF1NfCHPkf++5sRqP9mxb9JR88akXTU0
Havt7FUYzphR1mO1QKT5Ob4qPUNXYMc4d3b0qFyv2uPq7F25sQW3mVWF11SNBFKRBvJUTR61SN3Z
3rkFih/AgeW1NsRz4FMjBZuFyCOcRzypDmB03iWJ0BwLBLxh9JU7AIh56iMtstneMgdHwtXC9jhJ
QN51NGnLVOpRT0PtqoxLy4SDumockz099fmcgezAndPF/jnWe5YV5LnPPghJju/kempcJbXgH8QZ
fj6ryYr8cyevybSOTPraeTu0ewU7AbsjO5Jytyjpz4m21IKUTOd8lXKYFAEMebTrFo93wGPznas4
x6uWB1s48z7PCm128LYFunEPqumSkMjUH/U8vgbcgIjZ16M4H/teB963AR/bTpMvJU6LaImtlpPf
nBv72c05HyXOj8CAdpID8jUV4HPe2S4Vg+Jes/v2tYzSpu/RxCmVBCpWji+3Zbdv8rbdDwr+QzdQ
+6I+9TfGnIMvm1jPlLSZENROF4YTcS/XsQV5GnGuihE7DXzrpKj5rYhYeSS+L8o90ZTOJaeFg/tV
scpRzeJqOEK5d90gmoRz7DOySwOS2NRtiEPIkxMbbKyq1dLzsW4xy/h1OKUADQZH91zjNq80HG36
WHvtWu7c6MLoIvKdqXLeOiPmNDItvLzlJG/8zrgjlIXjKWonOnutK2hMRFOyjCgBIUQd24pjva89
uCdFy1Z1y9XeO09TsnPnvlj6O9hrXmpGw62hM2cd4qCNCR7xdkhi9HtDUyScME6UlrekXWj97eBM
uVMHyRhHsXfKMWGFK5nVxFOSQRQ1ir5flmiRQRgj1TI+OmNH38ug3Mihpm4SQmGzIMyLZA3fmtw4
vAN2hI1Rg7jm4uJJas8l4VWANFqsNvyvWU/C9o95OtcXvP7mVHnsLNkQa4+T5idHjQxGmpcxR4/y
in1EbwL/MFTYeT/a/I7GAYsiYwnsjjw6GeLTi5ucx5ZutVG/NXSEFO1sEMQzTc2hGjokbV1unEry
uhErsEksFtg4wsJPXXVOkb1i6W6ji6/CvT9XINJdM0CyrGjYsiu8lm3zquXqyp/EeGBeUxj0mPzC
MtSv7EIN6wE3MUeqYj/1mC1TG4e3OO+pbcohipNLTMSdEFdCBz9HhV3e8LY5l8spP3LyFTtRZBqS
DasLvMLZRH5+0UPvWlkM1ZWOzPlTDXv1qa1M67IaiqW1HukUkFOzy/28pJFOupBxovIjvAhZxavt
hPbRwsA1wczI9FMSC0t3RKGw19L5q904vBBBLAmdYxs69rrAla6i0Ia3EmicwBgt44HIDhLT6CQk
umc3pKN/1jemdnAsLMEuZJYzSYuY3SZxWmbkPIS8+3DKae2pbEzRR1B2r39/jVpuSd9xdvCF5x7l
WjbAggEE8f7ajy166nPi1fvafiv6BzJrVu1S+P7+OT/dfngQFh9gGVz7BRe3H29rxHl3sNy7ep9j
qZTAfnONu0YuLXUxGRV5BcvV5W07/P1zf7r6Lz9QB8V2uJmS3vLulsiVPLcgItd7xP7Oc6cV7b6Q
Ex3e0V3EoVVRqpPjxOzFzbBUub9/+sIYeje6UOi4FbPA+RLv82KUTEFPSBHdj2jnzBVZuuadt+y6
6VsDvYtq9ny9brmWLJU3iiY297ev8J/WzAetGcC3hSD9v/dmFsTu4iu5uNU7zG75Y3/RXHXsV3l9
tgVdiIQdnWn7lwh80YdDM4PKCgRBn4Z/9Vd/ZhGBW4vKzaS+hTzNpPurP7OIwPF0pG9ELoK5oEH/
oD9jv1u9OmmRYkEHhc3cImLkHbDVpCKHL12m5xx1iXrGBhPBQylcXMh0InRLHwo/edtqn1iVLLRD
BdnRbgNYZeW+wvNyB80A82yIHehK9doOMDgZ5rMJU+OvTZtTVEISbedmX3aRk1FywNBU4laTxELj
PzzQmaCZm7swKla6ithqNlCH0hgTn0Tr3Juh6gfyjCkGSDe+JYoz7AJnHDr9KbfGHAnILDQOaSiL
ABVHQtExBPdcDQlrQdwaieAEiU0xepc3XXpsklWNTB07F0TrxjcFe/omZwcZQdrupdg76w/JN9V7
Wb9p4CX53PoZxIys3xBW9UesyXbrNrW6ts28xC9akUK78RylzZ/rEpHaf3qj/yeWOanPLIn/ff3B
4qva55cfVt+3P/P34kMyKgCKfZYZi3nhk/6w+BwWJivoW3rIX4tPEGGEQ9dCAP+7b/rX4nNIKjKA
QxyXU9jF4eGfLL63xfXd5r6g1zhkEX3k8TiauO+AXb2Iaz3U4C4hpm5SBHu+76n+sQXHKttjqhcu
HocZsHCc7nAnxcXn3IIdMm6iAmWP22GJrkRNb4qgy8y6KP/MBiI0M1qygqhoyL/pv4XhZHi7J8m5
HY0DgruZfxr2+xBKgi8+6fYA1ERB1hc9i8X4c+2A/mrIUVlSWIfjl3gk24VjLvu28HBNGfQn821F
Vt+WZ0pHkcXqiWh0b3AI7FnGSYIcjqxOihbkTloRwJ4C2sv7dtYUxk342QSRDT7zn2PrT7u5D46t
xZ37t8fWllWTvDx/f2b9+Wf+XDae/i8+gmID9YWAJPDdsvHcf0F7d0DMYTkT4rW0oP46s1g2uuGT
uMUX0E0Orb/PLPQcNkpvJio9KMfknPkny+Z9QeY7LBaLU4sz1aEe5Md+D9tH0FFmr676vWn2OB/i
YctFGvDSPxe95aPus9vyHCucBAgp/rDcfdflgly3SNDZTFi9NtKVd2uWFO7ZH+ap2429OWxcxeXA
SMwck+Sk2H+3m/2i6fTLR+HSAt9BCIbu3aNaKx0Mo7C7Hb3tZJebxriyJIa18Oab9T9/FEPpW/QI
F339u+J6NgBvlRCYkk5Tginr3KzpNWVBN7n94fePelfRvg0gLUKdEp5Jgc/Nj68PvUqf5TYD6Cch
whVlwuvrnddpcNZRGWIhU0F1WCyZghr61wfl9Lty58+H06ZcZjEk3Xe/swPWC62664g0FM7isRVv
SkM057//iT+/OBtPHZPdXQDMQcH58SdKfLTk0IT9rvWF0zI3gS8JtW+IeknrArjj9497dzPiR9km
LVCdgpUsGud9XwgjGLIwjK7foSLtwJzar65lvnIVKmjiF2cOKdKr3z/x52G0TdPk2MQgQRg/kXrC
GOmpZ1X9Yt+MBwckQV6WX21+/5RlmL47Ht9+l0m7lZxNnfPMWob5u34X/qdEahHitLOSQXHz1s6R
8F0pw8ReQAep/f3TfjWK3z/t3UujdI+ayM77nTeMBkA/QcQDUESdZgi/sPZZtVn25fePNKk/fvqF
FAHcDuBoMSHfbWUqzhxvHFl2RuyARVSCHBm9h2hTzR5dyQgGUnNycYYJmlzIF6fTvWNtW/s+aqvd
0PvDpp8wOCFfqf5jmiztoGh0rsywa27nliBiN44CI2vmDzYm4xfvn8hOPC8hl7nmTzPOkxFQaMcy
otskspVYLMtWWLQNG02z4B0RjxXUXjWuLUZvY+L0/FmfXbpBhldfYihFC6GO/CvYrdEHa+H9hWaZ
NJAZMORkhUMSeC/RSklNyyDdd+hZYhD/2F4jBJtg9DvdRjaR/DQlFheA0fHzdYWr8XEq0/YcEv+Q
wcKCPzSAzID0pKuGeOOVBaN8HZYecmWTsLKoN9tL05m1w4yGed0gfF+TkQtJCVX8fQ8Qfd8RYBX4
MNODlojCrWWZCaZJrbehy3zsspaYKS3vgy60fUIa7LNYZJ/60UMuLJS1UtYMwgh3DcF9d1X57rxv
EqyiFPlmqwk451yPlf6gtc2wS0sSLkJbvWbKOnUE6BIWHmFoDX51xSeX29/P1p8XCMwSCgNWPTDI
T4SASaKst8flpcv4Usv6GAGafjCS6a6fw3rT94Xxj5ckT4SrDP3Bdpf95scNwG+nwfPnrNu1YXgw
iIXFr+kPvxTnrYXyAk7x4+9/4c/7NpZo7DbU/Qsl4L1mUUb+UPJuul2q8porJMhiRAD8xjNb9cGB
+/MK8ohWcUwdFRY3/feoUtTDnhuROe58b7Cx3G+MQzX27gcD+MungB1RpqBCYAx/HMCC20XRjQyg
RtoznRfX1/YoH7zr34+b8fM+xq8BnYNLgVaR4+jH54BEzwYCCbmbgOLWiGrSrTMVqD5lWcEWli4l
BRMfaTgKKe8BkvquElny0bZk/bSdLiwmaCSeQWgqnNcfv0bTVGJOBlfuBOkdG5pB+RaZSLcVY5d4
mFfM4oD/t79p9eprXo3uKevScRfZ+nBRzDMGlFkVfvAGzF9+JyAc2K/YNv/EaomEppEQb8kd2evl
QW/tja+TEDcTHXIZkkURxG5fP+XoJIK80dRVvwRZO/gd0OguK9Qy+dfcmIbLzJvW8zx+xpDfDJqk
q29V2Sc0wBJ7b0fxeCxVfqnp3UfFxa9/wJu5MiU9639599+dwqHR+oXCUXQnYnWKMFnd9qOIPsXs
YkHduOk6hEcTFK7TcWK1xRHVzbOXuHfwS/xDX4chgEw7bBBn+DfV7FZ3Hv7DM0Z3R8vDnwMxg8JD
J9U4K7p8i2qp/uBIMJbX/mMdwbT47he8m51jl/OFKwURWEujI3Sp8tjZNJhp3q67pGWT76EGp6l+
sCpoq7ImQeX3C8T65SzAiQAYeYH03i93T7GXIKeUu1SLCZ3r6ft8oay6doXkLuzrL1U+TA8g7PEf
CHu7foiCFKhtnS3Jc0Mkt6aOHWlLtvJqRNBU0MXp6yDmgTtIyGlAs9H4qkrDYKt0b12cX2w9Rc6n
+Q8QAdq9Mdj6uYYL4H6uqmdshG4dxYMi8ebO6Ev7gzH/uXTzgKtxlaRCcPQ3HPX7SQOznKxLfI52
TZo/lOHOHdJ8rc10xHFmsT6oE3+xbdN4AEChrueD9Xc3CplnDt4chtzVUfnqo4rm1IabLBCkffCk
5ZPezSSetGjahcBC431hjxd3X7uhzUxqo7vMsCJYS/OCbChuE7bK0IbojuYdQ8f4yHD8F6cvSLGJ
HYHFwUTh/eMy7CJyt8JUB89x1ROS7OvJbU50+V5zt/vCldf54IB6qz1/+q02WJdhcuFGDPDjA/1B
k1OSMGW5hpen3qLuUaG1ViUMfWuYvyJFuqOFP60jVVPcCPx3Bhm1hEzNH6yeX04mCJicLG/pwe+2
9aTvBjseWL/wKLq1XrsQ6dGSrrSkigLSNV9/v1h/cWgSvwZaiMMqvMv3d0THT/Fx7idesmoxcKqN
kERAL/7gjvjL8TVAMphJDO9bsvH3SySVRlQZopY77sht4A1TTKhW6uPERRzWiCw4iJC+rTXVwGQP
I6xYyXBBgKqdzTOd4d//5p8v5ej9uRVyKcdAw35vDDMqrLFjmfFlgNY3iNDR/rTzhRpUFESFoQW1
LModtCpzVWW9/sGyeq+bp2jH0oPWoQuo6nhw0n6ca3hrw9mHYLVThoi/1C7s9tXYRt0VTCIbCbdT
OU5Q9XwAFswLFQOucW6vATlx48bINs6CUVPjxRBbdKnNruuNwI7gAP1+lH6x0dCGc2DDkkdtILf5
8WvGmpcou3SanTOF7bYXaOWEbPCRDu3kgyH5xaNQmwnXh3eGn8l77CdJDVk3iAd33RwWr4J45Zu5
jIsWczT9//GzFsItvakFUvtpV6sXElbtiWZHEl57Q1ihs62UG56lbQeK+Dc+f/1t9/jeB+gXmxhP
AhahRMQe4T1SYc7Ey1Q9T0qQ5BCbWta3OOdixa5LNP1TQdIn7NUPto9fDiX3a9I4HAMOw7u3FkV6
icGB3ezQfeKTh7E8kReFuW51U37wKPoKTIF3uyaVBm014jto0b2vuL1MVH00G0wR0cLLdZTqMOqI
xTivEbWWZCO30lw71OSQ9axh1LbcHPtpM6MILgiCs1lciQXGSJotOdImEXvxGsqX169RHjqwIMIm
fq6wM7jISAaQOOnlcC9luUROlfwkC5fGCjW8P9ijsYUZZ6mzNzN1YirceYP1RUyCdBYbd05vwnfJ
Bc7629QoJmdDUF9sPvojkQ5fnRSwJFrV3GDiM2IWrHDdJlkbf5J5ZahDXoKu7RBXF2JD3884FjNy
wp0k6Fpe2gX+VRei61V440hE0Vv+XhtRrrYQ6Va98LNyXWaDiC48t1xijmyrIl/abvLbQUNpdGxL
rdpDfMPmRkVQgiGJJvfw3i2BDhJ/jAOZQhH+gH1VZQsThtjjosZj4DwduE5CB/brEcdjOS7ZxYOt
pnU1oNc/KzSEjuAORW2u68JeiqsEg+xnF1ko3Qh4h8Hs4ZB1W9sQgfBflqm6HkN3uC0T0XYbyJq+
e9Krwos2+PVH/YEidto23uQn+KlFOELQkJnJiJepvyux0aw2ebjAf7pm+qQ0Stv7lMZNHkx5QUis
FPGABqiubczg+htw3m2P6cdDWJv5Y655+qkrHdwz8LKG2UpMg9X4V32utmUjtxPehqfQBUQVMRJ3
NOs7U2RE4/pZsY364WgNagzorz6nmUM+WE8afJ9O1hbJ+ouwtHEzIN3lO7TuzpGjvvFF4uwEbBvc
HsW8SpGxnUmCir64HQRN0Suc9NzheW4cLPytxeyZMCUoY/doTzbwlJvrJa98Y2D0f02XaA5I7jLO
vCKPLzCegDrm4gciIT9Ps2XvbM24SRLoCujEw0Poi4zmcdZTVCC0yjkl1lK6802WT4emE90qmZXN
/2VXGejSNIr2mE2TuYYd22ymjv5xGocD7kxkB45WDJsx8a5DT5wQg08bY/TiLa5y5MWhn1qHJnyo
mdL1FEZ5/RlTQP28jF18NmH9rgnkaF8drcF/v8M2xgOw3qF0sw9t7sPvI4PlYOmEVEs4iggLhyPK
rC0EOgObavVYIDt/hOK9d21xm/TqEel/uRl1H6CuDx8LchZaVmDhHYaelN5Ba7A2sLU7Gn3hUYZW
snaiysP5UWi8h2ZeidSf1zH3hlPSasN1E7XeSfaE6o2WPO9U6BKlhluB0sqvsoHi7Fldsid2GWeP
gtB4IbseCw5yFTD/G5JuVjizNCUGVysqzRZPgSrxOwJ6vHhemUyeB1j/1rR2G+4RHKZsEmSFjE+I
DLPLZmSWpQqLTS8zDgTbQB6rugp93uyd8RfVZmJBbMJvSSwwIaNRPhFc4cpmBW9TkNkyYyXzpBnW
lggSXDY0dPH1zl0yXyYXK+m9leVmvy681h1WqsIN7FzTHLwEM9eDgZ2rwdaOwLO6BKRtsDVoGSni
IMt8PXvFcBeD6l+beYrfdlFmyWFMsT238RO5NEbT2+LqO84rsh2nY5xI/Yujh9ST4Lv1xp31/Kzm
kP2jk17kYJwY4XM02omFUFQ6t2LIwlcfcJ/onhJ+8+rNl3dW3vSJPlPx2tYtNrOqkMZnDB5Igelr
+4ookvoJxwkIzrFUu46K5c4je/FpkHyO0nLcETqzOc4V9+lkQmuCO5J8AIVbFJ/QJBZLHmZCbPnN
Y4xvzB9NLbJtNmnNo9uYyT6FEpEfiLLNtqSNywd6qbjeuMTvrqGcFd26nyWLIzc1G4k9DqWR49hB
SsF1wGiBPEYgZAiAnd9uM+5Nxb6oETusuiQa7ptwXKw9bLSjKz9avPsqXeAXWtAaJIk0zpc5qI1H
klrjW9rZ+apy2x5zGoZTu8cQgp/oLs5lZ5E581WdbLgfYBGPF1EYRleJBy2faJ75osId91yQ4r4Y
BiQ7oSfO7dCZ9ryiEmmOTh3HV+js689Ad+YG4My+imC4OZuyKubt3E/ZdqwmUexg00RXeV4PblDb
5J+yiBoWFW8XEL45ZjTO4RPH9Zd2iNobMbfGnUwY7yTNiDHFFGHnxQwqaTXqTGNq3sB2qb9Aki/b
oHTmmpCXJoX6S8W3tyfCJB0N4qvRiuZYY4N8Pg+y/tKpun0cYsZ1dt3mj8qIEA/PfcywYmYQHiPQ
CGTAnXzxR2lfibnREK9UfnQ10aRHBuFgVf+CN4pA9FqboyVQU4xGCIGeY7lej5CNAw2j6AbBZgyn
3Ov7EJ/SSjfuakORN2RX4afaiUl4sfvqswP1Zk3a7xyvTDyXjNXgUUTaPd6kUec15Enp4TrCiOas
JdJuT57F9MnTUvbFKEz21mKDXOtadNUjjp1hBNhU4CUkvSthNfmhzRZnk444JvzcMnx346LjP8Dr
1CM3dMy7NZzSql/NrHNgrFI+EFCqXj13kC9uJOwgDFV+MNpumeU9zu30XEz7Nini4V5UXe8GY8WX
zG09O3ldWz9baezcav5MjmxdjvGVcoqSOAM4E495M0/XniP7e50koFOyvG6TRM9zGxPaUyMGHpRp
aCVcuFUrioz4SkhGDa6rutYRa7zqc5XstAknEkTdXnjCOkUcGj3GM9ca+cRqzk6U7NMniFXyZR6x
iDkiJpDxRiti9eoSgFMGYY9v/gq8RbYr2IqkITlahY8OkVAF8gXNCU8i5sq1qnvZqEMxDE7Mb2cm
zVrTsvU6gpnGnhVfEfZSGUFhzNW1ZqWAuIPKede69OIB3mfllYEvu9cK7TumenqRQrwdocZWqXEv
okV7M0rjKybb+Hqx9Jobdov5tTLTug1IyiGpqE3t/qvp4YLEO0Mer9U1w+JwksudPmZGu1qy1+5m
M9dOfqezm7kOCUy119x0YQnw35j1ZTcotD2Erd4YnRddhU6T7Dp/kUctkjP2scWawlukkmQyPDRI
w/WbVvMke3yVLWnDuO+8UlG7F9yJw20NoZ1NDLkruGln9TSELe/zLL3uMizqaDfkOeITp+DVcGye
WzgvEzrgRsm1I2S9xcdOfmrrAbcYPE7RvfCPZF3X63CorS+2H9lbUaPZqAWePqY1oVMfLGdnMF4r
OppinXUt6xBzLHUyCuSOFCEjtLgU3VYeCaJvq1s4LRfEnC5KMT3hLtO26xFrrssG/Efv4+GYFnXL
YzPnSh/xtsG3iX3DmmmvQ227mLBlvyqVHd46yO8O/pRAh+uSYibwlGZjg1byYCfdcVAqh5TeDxd6
NLbnZeSW+DuXakWpTwmIhAjVVPTs29gmZW45nTJimV8GoiKaRDfY0nB5nC3ZbErHwJC5E2cosMQD
9baOl95UffHHpc9Uke8BsnxowsqlWwbJbz+klXrwpjE66WU8bl0osE6VN2t/JHRzlWCC7o3zM/hf
8ZQV6Pg5cxgk4uUiNnpuOIGrlIgDdG7ykGm6tRpCDQvKQuBXjIfPWRGSIy6Iu7zhL1xA+VC76xvN
Yavzo1MveUhvh+51j9XLCmBarbiUimfsm5x7DLzyfZK49xMsqR1waUwdSCm3KhbNfAVt/iLxAG4q
wzyEODR8gTU9bpEc6juyewlPSkgdGwcWo6xjwi0yoMJIKeeM4kI8pMLelfZUbVlObMAV4qxV5CAU
8MmfeB2y3nyY0AVd+oU/w1ooxF1NYDDqQl9sbfYufprM7w3bdW/UwFuykSE2W5e6cNV2Le6V5IJ/
nWk1mUEdEdbXpEwDUnUjxF1TSdJ8XSPqEkUqgwmXYQzHUBLNWCb0rkNBT7bfM+Es+HyP5b4jTpv4
KaHh20Bg+6ybDx3mYluW4hYTGFzG6bFRkLn9ZSHs8BP2OpQZYiDu1NUJMfC65OTp7bzOCss7kwrP
hlCPN7GdZ6vMau2rorYrFGOjb9C0yOeDUtUSrqhx7BQIvVlwpA/W0ZRiKmbFUPlhLLPu2pJraU6E
HrKJahwu/LBLHwsU7DvbAIAHWkNL08w1kEafaAg0Q6s5V4DZi+v7kCDHbYl396GYnmwy4NrUnfbh
0AWDJ7MLiJ/VmSzxp5Oigg1PgwffftlBXUvVypHp3kC08OjTM+We89xW5WK/Zs9BU2OsjTdkjHP8
0BmPGF61cFrdL8bsfA3bqvlMxZp/ziWWhqkk4RbhjLa1hj7adG5f3CiHiiUnf5Gmt98tKhDM+iiH
pj0eWwMqCasaxXpwdenu3Qw1L5uGU11p4yLNKZVbXQHf4H1teinC1j7P2YQqw04/F0Va3piNV9yQ
FYzeJVFsoGk8di+5NMmDROb10oT6jP28xgc2sACOdptWt0pg3PHYUvHw3hIuOZgF5ZwSmmMd8hoF
0exP9ROnJdjZjIaVjDsAyUMVLlKdMuNmmhWxOEaLZLTI8F2VvQREkIrMxwxhZ7yScxd+1mVqEIC4
uBRVAl8v2UzhZ6LBuYSLMNH8oJ5D+ULYG9GeJqRC3DQyu7zNm4mNQcbTWG3dqBuqrfBHEA1ohkyP
2OwX8/oSZ7/Y6fF286Mq/GwbNn/GryekSC4pjfZalDrTqLRUl60HybfErQq61LqEpeVyiZl4aIoo
RJ4ls91xb9TLwSDWsR6JX6N45ZNnzcOwTIzAj+tY+ErbaWopATo6pIgTJwStaawLhBttQdGah2Rg
4U/JURfkUx9+Htohxh6jTxAKYTFHHFvf89S+sZDKjsLyP38bTHvQon5l0Z7Eax7icBG4iPQrNDtO
tbN8OwosZKVZABbE0OOgWN7a8MfKXZ6kwD0wCxIumNlETpQBCnRlNoist50922eq7apbe4RRwSuk
30q4ZbPEy7k2eEhb61l6JmExDLuCLM34AlP+4XVwwEZXvYmP6IWjGfFdpgZzV/b4/pGg5N5krt8Q
QYG1wR0WVlLtJ2D48Er0/Oi9Oeh8R6pyvnVShrw8R02lRv+vsvOAd8LaBfuPUXdbglEcNEwD2CRM
+ZJwe0lWfFn/XMlBfk2wlMx3ft9iNdf7mJRgAJeQZ5UjGaLe5XXO+xL87zji3auvmIdUdHYs6vSg
Oy0gSktvhYyDJrFblrrgws0hzPkVoJNZ0roIUSkCc8Zl+CoeLB3/Y0pIaOVmh6+9GX8yUgjfTV7p
R3rS7X4selI0Im/Chz1L7uc5Hj+NJubsb3jnf6QTH3FQTfh930HD6+fu+U/26uVz8fW//2v3tWqj
H93BjW9/5t8c1MUzyodktGgcIHH/Td327H858MFY2nB8Fr4i/+ovDirY719Ubf1fEB6wksBbHN2b
Z/4jyinE7h9wXa48OGvxYToQMui1s4DM33XBfbPCcrHy8r3lRU9jFk+rTrIP0SR8JITutiXmuFxw
H68wHomrMra9q7YSaKhbMCKqevNgjYU6yAVBKg1C1vwFVWqVTvzagjR1g9++Klwu1tWCQ1ULIqUt
2BQtZf2kveFVC3Jl5eBqtZck21Arp00fuSdcsrzrcU6wXuqKs3JMRj6tX66MTbORmmmu1YKWAWoh
USqulDSJYlsQtRRorV0wNhujgnXljm5gqLG/MxMfUvaCysULPicA6sYFsZNd9OCIgoCwBc1zF1yv
WxC+dMH69AX1MxwJ2LIggZTyGwE02AMR9gtWqBbUsAA+JKuSLB+wb7x8wRaTBWXMFrzRWpDHmtzU
nb2gke2CS44LQjkKUBJ8p166Bb0UC46ZLIjm/7B3JtuRI9eW/aGCFgw9pgC8I53OPthMsMggA31j
aA34+tqIl/kqJZWqnuYaSJMMkk66A7h27jn7MNR8GBMaJzLdFU8K2IgZQmW+KaHrUCc73tVg3lTS
Crl0QDZFZbmNNx111KQ6tiaanHIb8eBveuuwKa/4cvaVP98DvqoeClwv56z0ujHI2WiTqBzLm641
k3ln0HEMhUAWryMnxnsW9bTu9NoQmmbNGNwmU/coTS1+BOhhX1vFwjNNq+zumAyO5K7TZpeuKefX
2Od2iVHV/6Eqs6iDphkRbhpUr3TyAUHOtPmA3fbu3XnmPleaDBKlMdnHwQTH4GY5T6jcncofdVHT
YARE4wC+A5Rm/fuJL0oE8oSA2BmxyIvgAgr+eL4xUtk6oh/0RltDKoupMF2J0FxBZ2ZKlV7tyiAD
pQsvlewlTTlNc72w8Ngbs5u/uwbzRaTihHZUAz033+C8nhlXO1VlzaMoSLuaDnk0a3sCMO7m720b
80TwhcsjKytWsa9yTe0GhMa7xZ6yywgylMRyYingl4To15mgHURhtus29s+okx5Act0sf1D/qn92
o2ueNEDAeZj0A3/VruHfpDA0+ANqIcI0uVx6mMQTWhEmv4FviWdiGSMdJsqdkfDRtEf6m442EI3N
7Ad0w6WZi3RmA+8D/zgTZmM7RWhS3bprvZJvCAwtlZRd0gq7TPSZq6ECicH1d8hg2mwWSE68scrI
ObkpFbetqLML5EQeiCQtDmI0229bcZ6Mx6a9/f3Kcty53n4aBd++BEB0n6wpEoHd2U4I38G7t9Qm
jW0NsOU2qNV2PT71uTWHdCazFc22X/z3QZUd7vDsqop/WG6lhPbETSTCprvsdL/HLjhb+fvvT1pu
D/y0FbvbGIiF88rvNlzP8pvbuaUiIGA4Q+NEYPnBuGa8zPW2xxgqy73v7MQ6NQXYEcFMF3UdpxIj
GV3r2E68qeNo1Vd0KfGuGXTi7Esg21+Dm2aXWm+cW084y7UkyPgQ67n3MEut2qV8Iotg9e343TfQ
yWabTlsYePSca5PHT3QXQtdlkmqPzYrrcXWYemXCaawBp7b7/W5VM124WbJAvO2LuB5CgQszbHL+
cotr2WcheysOKJlKJ8R1vv04s9h2S8WnfuX/2AG9eUh+oUGeOyRzeenr9DLJ5W7U+qdJMqtPdvNe
A4hNqGEPfe/GGEbO9cldOunQB4f0WOXdL3v2r32TE8nARFwb7oPqTU4P6WFw1h8JifvI1pV3dhD4
EY+JuvUk1dqlCT2jbh4GnmNjYGy+apEJ54Hp57kXOfn/iXt4IbwkctzWDIWL+zGrlktG3+mscjof
myuzduM7MWjqVigDZmiTsK2ZPSc9OE1B3ZU/WTtKJBBV2Csfpwmw3gCOJ400GK51osJJGt+ynsjz
Uyl8na9jv6uNSpyw2f7sxHCsPfuexyQN59NoMpcm8ZuWGK+95v1cRqzmaw0su5zKATdMjRG4Mheg
DSvHSKC0U9g6TvM4knQMYTauXxUME7g+HOzxHezbQT3W+djCpSkO+MDS0LZX3uDMEXslR1Bb81KQ
6RDPzsLQztB6KtRSnQDymseZm3CkU5C+I50fg0UcOY6u7Z4G1jepj2wM60Y/Uy/hXnV88NleOMTv
p/hNF5UMqcQKRrH8Mpf2oc089zsz0MCsWervLqJdJIriacDQ+LEsmrnjWocrbEogySNkA4irw5a+
smQwrSv3A3Mqj0m+mgyvnm6FK+qSHz/KChrJMsRUl3rLhWXqTIgjYRVDNbkBSqZeO5KFk1GfG+Fc
Su7593ysaDp1YnFnrou1g0Bd05I6avmxqIs2snptomvNaL97m/YrOshOS9UUMHfajxGSZiS93o9o
Sn/VY+rN9Ianvc9ZAiPo+JNoxptMzYO+yPh5Fi3eerOYAmLnBeWabJY7y36OcT+HDpchJ6s6eQXs
3VOCbUYDdoXzTHZzx5DgfQGEmx5czljPBYhBZgiQo2wUneVqHuIZRdKIPYWTJX/O3ZFDc29V3z0w
yG/0spKm+crd+gJj1rMakoRjzfui52uTCmTzOugXN86be6Ds2IxSyWRlbs6QtvMu7dTO77W+lO+z
IcyLAywitJmwgo6u36jkKuJOPmSox2ltyzBm3+YHjsqT88SqRFz1RixUkPYrpYy+HPdAFSqdSyL5
AcBKu3UEuKjCRDDlTWz0MO4SbTcV+XjGawWqQdTUSzXSbikAWWceg2psLg1A5SuLPf8uBmENpV3G
P3y8mg/oS1m+W3tZ047m19plSDz7xKRQHITeyF2m4OtDqmzAlnTqV02l3K2okuF57rL5SAeEfHHk
wFqWe2HEsZCzrTtT22W1GUTp9VRUTGGoyNqV3nADa4Uhjw0+tbDthpxdzxKz9xIeL6vEBmGVn25f
ekHfxfNt4Wj6TRfXHaVVTXeQBvaucS7ikJnhRrGVx8B6SIyEc7C3vuVd17RRXk8ssGfZgQctRJCl
fbmvICmE4A2tw9qsN4DE6JdipRUYI/ROu+ynu7VgxiumpufJNXm3C0yTR5n3M/vKQnszB/9CkWX/
PW+hR+ksw95vnWQ/lgBhNFPCVaYHICI2yCWOqX7bYTzwBG1ua1exMvDHJej12f5htgoahkqi3lwf
F8d0oZoZ9DJ6Xn7AIXlwOGKGpSC5PzXJt1QL7cU88iagJ7spy8ed0pW6yibRU1/dxyf6BM9ZIh+s
2LYj6mry07I66jrOca+y2tDSQuyQdR/8gruruHZHmuu2nA/lwu2hqOY8uTedXIIGHfs5YaU3W9Q5
+5qW8EhIpM5p19eTBaFgLhd1Usy/69lmVKHEJKkKewcDYIqU1xrIfGMBhSDguT02UeVkuJ/6ZEqX
n2nhsYkIHDNujCNPwxfO0vea7k/7qvY3yWecH2MaRnZiWftLktsNbF3bukFYeJWrme3W1nnI/AYC
zTpAkGVrGZVUad9Kt7U/wQ8uYW7U66foxXAzV2A/MjF9d8nCMs42phtvmszI9RDqLMXph6N7f4fQ
Y5wRXORDwqiyM2Ik10Vz34m6xQA/xvxjHpKFbUhnwdGK46tKy5wgyXU9LKB2wa3KFIxsL+VR2VK3
PVjZQYd05GuDCuzCul5NBm1kgS/XAF1ryaq7OKIIy8b6mdLeiCaf+VdLsoLgyMU29MPPHj51xMIv
t7CBxcx1zxzfW0eTaO2JXs5HnVCNHkhmGY1d+VCc1jWmrGzd4FUW2/d7gGfrS0kR9k2fVj85gCbU
OBhyRMQYNo2mjpsoq9Ofsqp46oNX+3InuqKomhgGuP/ZtO+E3r0xvjg7g83DA0VCK1gt8WBmObzM
fE36QACUvdItX0busnKljfX8wxnn8Vq29Biu5eQROFmG8raopUvLh2emnxhCdPhkeab24Nd5FOj+
1sjK0bBhDih978tLdG4cU2KLB3YN3suAl/ttNav6cyU9D0s9Ni2NW7671SPoc/1Ub+t8e1vsx9uK
nwCyouZhPWXb+r/djADAb4pLtpkDxGYTcH47BmwoWyyV8hlyHz/8Fgaaus1/uwvqzWiAaLeZDgAT
//YgMD1vlgT1XwYFczMroBJNv9LNwOBuVoZuMzUo3A3FZnPoN8MDqvq56MaKcxZmCKfSp7tkM0iY
m1WCAhCm280+YW9Gim6zVOSbuYIX9szBL45cP232Wo4Fo/ztxviP6vM/QdyaxH7RRf7bEPhPqs/T
N93Qff/9/dfs8R9f9afuI/5GT7r7W/LZwsV/xPV91BwyHSz8eISaWwD3/2g+zt9o90HuRREiiyg2
v+6fGpD1N1IXJGwI9djELyB8/husDOt3MdJfzH0Ef4kFoUlhaEeBIs789yKQu3Tgf2a7PmlT0XN3
Z/1HRccu1mbKqIaKWFoAot2Yz4OxLGHFajcS/Qa5TmL3KCuLpbgd99VuS9Fcemk5T6rQix1pD57q
iYMLf+7MXZU46rWCkiSjBSH5w09qcTJavQxH357ZzSXWzo3dr7FuhxMXQnKwmdAiEG4y5CiVhutK
FnSZeLJs/HdIe75iB5XKKixrj91CvjSvViu9j7rrq9OoknWP32I/9tAV9QFZY8qz5FawNj/WVPc8
GbQ/YLntLZhNxGqb11SM8oAEsF711E3DSDMc5zP23DYNsESUkiKDJLlpumV4Bj7gnekn0h/GuTOi
ugTpMQr/Rs9NGXlVkrwDJ2K7xQB6XN0Re0UmQRax6D7QJF8f54ygV2cu903bUCYNh46mngLsB1gQ
nvz+VVIXkd2o4k7zYg0Hn1FwpJ29XZnAGBwLaT92uon9Slp6qK+WdfZz1Z/GfqV/ltTSlVWk2lXZ
s8cuDMmdGBpT1Od6cyOd1E13kr06909EMZG11s5gqXdOAMgfrFZUe0OaNt+1X+/byehv3EyLA7aD
T46q1M+lGB30mxw8o1v09yuBCHhOTrlHWlCR1qrlwUK++RxjFbb18q7TdH0QrZkf2WcaBygw8Y/J
y3hS57Hz5WVOsdyMi5HfsH7gyOm1ivY/FIgdBrspylLPO/ZO1+3B1GXRQj4Z445tBIk3wLID1vnp
dfX8K5kXf7/qtSJTikFqx3Vj3VvL3JfnJW+fU8S5Z1Yly4fmkPPnaGLrN1pTTNfsTjF/VzpvcuaT
Qm8THowO432UrgWRB92pb/EPNTfwip5TpbUDY5slj3g0i3vV0LXq1eZ0a1QdgDCZUTfdlhbLzUxo
lXscNfAze+yhQNV8MqUFnns1XzHL7/PamPxgVZ25ZyHgUZcmkxSzi1Edl9GjIAntIAkMa9TrEOcY
HUJY3QwQXxRt9AK1UhlrdYc94ujbYH7TsZY3nWN8sMt247M0S5Vet6J8cbLOfaga+0DBrtBOfTbS
C3agISsn3Dr5c+3/ZAyQ2S6Jl/UWXGt/148A80kkAuQ7WzVNW94wPtutMu86D7vPuCsL94n8W77z
u1HskrL2r+bGNarAZ0O8gNt0OHWyvsqBmmEnPbaWW3TPBvbLQqEVFPUAFY/2KlCaOEd7DUJfbui3
3Cj5u1dTu+5jJ68xuDVJrL+tcDQHBnctucjFrdwXHV1c0hBGxcg9wbcx/mIt3Id2tnIW0v0gFZYG
6GdEPNFiu0AlqMim+VBo8WJOG01MH/z809XiRTt69UTBjo1oqQWNN47s4n7zW2OVjtYNRzYfjiZo
4QLnPJ8UfRHJSaQDAESaStRdPbjW12JRRnIwYjW1R3eRbh1NGufIgJ6u2N/VdsGPXOE2OkGl0O4w
QgPkLfrN4qzPGMO496F/DkW8CUw+ZTBRlWQ51gIcds0t5EWjccA2c7odfndB6lHDyRJQs3ITgEa1
cwtnQO1tyml2Or3aedDZ/I1DB3PVE5hy47oDaNSxgOqkHq4IwQeIQM4NVjYkhwzLM3bpOLKL0hpC
YzTdwyiM9IAr1js0aVfc1UZJER0yZ9AJuzmr1E6v47Z19808WCm7KM/loqIBS0YjJdjBkDvGled2
B1uj6YJrNef+lTjZrkvgIOyBCemPbtnmO8foV0F/m60FjlbXF5iPzYM3uc4FPXl6szH0LWhH/vUC
7JS6sk5EhbKSw9AN6zbAjqUeVP26/JSL/OQZxawMiHs/uzFq45TpXmDoUn/Eux7vYR97zzaI2XvL
0mIeDnV5oki5v8WmB/CPvdvVBOzv5wop5G6JRdS7VP1w64yPLMH118IVWdSDq36bhGT5OcRGe8xt
qa6xiaw35D/Q0aTCVTYv+XtqmOLKplriAjx4T8kcis2gr3k4QDWg+G0yrR2O0/WOZE4OA5hq8rJu
n4kSDuTdJ8Syrl4PNtAaSVvCPLN3pU1hLjExudQf5lGnDO86M7nF+wApopb0cDDz8x8V1IHA2Jzz
CUnxu3ZJ5nCi+2+H4zY5OPwCm39nKgMxWym3xtV6NU0JpHCy/fZj8ozhRrir+IZi1extYu27QsTi
6PTSfNmMHDvDb5KoFX2yxwfRgm4dykuhz/LHyHV4M2IGuYPL5Z/ZYNUhalh+ZrOUHaSZEvhs8CsA
mHKO5Tq9o35nZ+w06UvcjPoljgVx87x3mASqtQxGD42iqUz90ivsd/Rl296djWfiAHag+/DcOpRU
HEUsYob7rse5iL3Ec06V3/v3hZOu1yIvms+5T2TQqkqnfL7RT6mevMRd7YSiRhsBdcUKQ1u2Rqqi
8wJdgIakpoXyo0beKBDE16bWA3Xl6Q9NUjORqahIAgwthmcgXQNl9T2408CCxetrHA/6STl+KAlh
hSvkI1TfxBhCCScIS66O3IdKz3XvAe7kou6mIcK2YH8YmyKuLGTEAAsLd4KugwHDVUXDjPtodrkH
WRKhNkvSp95Z2uz+P/P9/2S+J44kyLv86/n+9PWR/h2N64+v+GO2FwJEEOQe2D30FQHDY4j/E8cl
3L/ByRU2uA/H2wb/Pza6Fow8Hdo9YEmmFcvZZu4/pns4XYC9wCJy0cJXp8bo35nuafr5+xUviAG4
RbwsjgxATf6p44FLV462GzsXfAfaKYlrJa9rPGy4o6ntw1zIIFEVJssk3XfKxzUDePkJBeY7JdP6
yIObWVA05hPNtuqlcLXsmgONwn9geBii2trxeOyvvd9EGpru8ID9i6stTeZZPuu1ZHrluVCa1XXh
Mwii0Of5BVirz0pElt4ei2l9quKFgE8+SojnIonqqrQiYvn2niSOYexyf7wHEruxVPU5PpfIwWdm
lOHAfVJeGX43f9FR+G5VA8qt3wPRYxo56G3WvndVoYdolw6m0v6Di0jw++LtAIttdOn1uqTqqLeN
teeN0i51rsXYVN1pn3Lq6eKwo9Ro6jB7j6Ka9jZNN2wysjm/1dLUeKHseYMztRG0iDbss1R/WEAD
PAyjZAIY9JfSzvxnZavlVtUcmFrDf1HKc3aTvoSxOVX3Vq7JozV2xqWrqu40smwM9RygWTU188l2
0uzG18oPf5CsUEi07Wxcy9ey4mkB7Hf67As3Pi0x/PyiFiX9d1m3W3OPWgFh0MXq9V1z9I3sewTw
scN1pl5t4c1UPGRgnCVtoNyWSu/dMEai1S4zvfKalyqrXqTGjwYuSH4tnSeSuZq9Q9htdvAN6Bpu
3Yoeg7lmbVCy8xCBmfnVo7vCMQ7w2bWn7RP5LKfe2eNX5EnEhrk4sqmUWZC6LkCmZnKjWkNfO+h4
VJkZsaKOgVOI5MEqRHG3LP16G8+pHqYrJKPUNGj2zHRl81PMhhW4ax2svCTeVGlm9jg7TPo2Yakz
qHfzBugGrIY0nu/mTnb7uu/Vz8Gzyjpg+h/CsdDaXz5hpjFIZkscKjefz0iw2VHZdX8eaFZqAuXM
yVeKPTgsW3yjoIhqONRj614LtolNkA2uTsvjogdO5/Ow4hTHqC4dpnrOEOMPGoqYOnFSGSQQCokW
xNgTGUk67SkxJLWgVZzBGqi51zCzWdcNrYXJGsW22/szBXeSF+VKp71ivumfE3SvCli7kf5q2M3v
PK/0jy6GgTPteV8OB5qAnqqcKos4wWzaaRze1UrA1iR7sHdziOwsnItg6tzrNsbUQLlsygLS1j8n
R5R7g93cz0LG69WqqonZcUqdw1bIxMg3zK9+Y5l3WhFzlna9eD9Sz56EdTEv182sMTV6+EiuPApq
24jCx3S3EMO7IyrU7FaJ8uY4kAkGZZIu4ikLzdm2D145jz9IMzTkpWrykXm8sYn9JLvWWmyxNoNK
FXpMRwGF0qBqDCqxITLMhA66admJdcqRT+Nll/EsfZ6UVAHAP7FPbWDnqb/wlgxWfJN6dXfnODIS
sdc9ZYXmPPjmeOxqc72dUQTDRrlX9shljXPEUKcsrhDvZ6e5I06pEbFC7Ai81lsemdjbm6qfjCfD
oDMy0wGWaQ7LOUSA+cSTPo1Pte67dIdJisBYCZiq1W/QlVmRNfN9YsluO47mHOg8ZpqRt5s1fhpS
QGNyU5B+lJizflql+MJLQ8eAJesT8U7jVPWjE2Sir0IGMMQA3uRDx3QXxVn7pLntQqLQMIdHlijL
N6fZNlw1dzkuOYI5JxKOi51gS8yGIQ1FZhcH8jFtlMXcyHVjHa6zdFTPdalbe9nWSeh4k3Oj44rD
uMGNyIfEEcVY0t/MRk+PCynEUFMlyBFrWDT2obbzxkNwJWPha98il1qg5tQM4TaNv3Jo5hQyZM1D
Lx2BOb0KEEn1j2Stkp0UZQn9eprgU/VaF7bkQN+MNRnOXVU+9LgerlLfqUOz69prTOrD3Vqj8s/K
W+90kfm3PccTGQxjvO6sxOkOlcWmCAXaiyjsnqLRTa3vZNvczq76OW49fAX3zDKIizkNOwy/51Rj
z9m09vzSEncMKUZYH+BX+dgPGueNiDzXhum0hNk8YhaUkNxQdqFxw0rwqNuZ9V6UE3ZkV2YXEdf1
YdUb8TFXiYWPYn1mPRCHBs0yR3ty2orAZEwIJBOK7MnqMamWD6suTkwPOidUqPS7Ql94g2vD9iM3
m+5nUMiM3TZJ+bECl+3U6V1e9ksdaDKZf+iJI698U7pXCYxkjzto7B+5b2IBH/RzD+r7gVPSHSUU
uO9LkmAc4IvQ5rP3lC9GtUXOAi4JOit8QRhkTdITVSQPBe4QdmFd47FFjZOQEKh3zJQz7jfhZUfI
qwp1Lz5j2ywODckUOiJyD12F0MDcEmDggkr3Y0XqJAFwHRgsgMjQxdU5sTtu33M8f6SZ3h40Okev
16l3fwq3LD87+PEXu+/ue7OyHwmtPuuLBUTKjyWLDROtbNDWgze6407a7vTMWXm8wqv/ka/5cEpz
Ev6yoANvYtF0HNeSiZs60P4qY0+DcSuxqEKom7t1i4gRq7MnACn3BCSMN+Is8xm79pTiX42nFxp5
tO2MYp+rNsuvjMzeNyaAfh2hgo3uD6XNVqAjUu0yhBJaNqbyiSaj9sCJQN5iQBeh6lvigDL+9jAB
hTg00gP7a3YqbBaPPZiuc2pZ83VrF8nr5PdYZHtY8O1KGgHC6/qL4PBTWtU1bdG5+1hwSNgPosCL
xbE+cHLzhkN/vWtT8R73rAWqxiJO1jZnpIyFJIY6c4i1nktZYIAidbWjQHI6wA3z95kq4vduXBQH
/6x7ZwvBisoffbaHxnRy53zcUybxPgvuK75eiT18VfBhbIXKMf3QRhtX0gISzfXy9cr3yRgXSXmt
hmu3AUBF3L3i2FvCsYDlgsted8vnHGb8I0NVcV1Lj0e9LVh4ZHPh5bdNM4gDkK/2QgplXzlme/CU
3t2QECNQrWztkOZWtddTIzm7xHd3nZGPx4StEJt4gpB3LKzViWYMbBXeSNNDnqM5W/M7anYekt2z
2wPru/W2xeUVFnYnrpq1q/e2N6uP0Yu9MqCMnCEFkrMNyjmRdeDgb0KBXdXPmmKJdweCjs6Y+1El
fhzxQn5VYyX3OXvIJlxqrTstve6FVV5ox2TtaJ9xZVHlgbCK+qZVBn6rwnKI+FUyDcmSfJGsMXCA
rzOPNKj2ge3r2LOK/Ja5NxwyvdzP2Kb3etzyBJ1jaom5D+BjYNpEEtWPsanpvzygF8GwlFMwDtiW
4NUmO1LuXcDogT5WFvc22VOTDfLCajfuN2ufgfeYt/odskxyNFQc79x6bPsAm1GBZW7sQzxJfSTn
Eo8JUqL7KlO9g+I7ultOWb93Wx5ISL5JTvR0ED9V65bUfSpuCJNR4u4qjH1c05QhHj0VIwkQT/LS
5idNpxPuxqou/erJVWlRWFex7WXF9UBVUfM0LxN/Naz6itN44NdMykHekcA1sQYKdwprDNURkVc6
XZY0qSP6A/IBjNCivluilF+zzytkRrBf+ZrmXSPZuV+MqT1hFFA0P06wpgiYZVfj5Mkb2fKvm95p
3kyuPLNYuj0/Ef6Az4JyZAVMa4vdNkHSqvqri3Vx02TKOznkbLiCOcxd3NF5WgldBhJX25dVtn0c
IAS11zDw5h1On+6hq6gpzR2KV7Wqre71mSZR0m0LJot0Ho9WOXjb3WCJmPqMqLEYYYy5rwgYZsXR
6UpWIqVtXOt1T1ZERz/MSAztMHwhozpLZVLlwM/Ti7YBADhZLz2hAEUWvcWAQiOPEUi9pJ2bv9zD
DFchzMpheYO5f5vkQAoDvfSRi8glRRO1RXE4jKt+QwuEEeZD30cdIjJeSpp4R9IBrXfr8RTG5Ip3
iRgJ2b2gp+XkSlV5/pR45fA2MHpyZuqny1KvyWNlrz1VF/yxqX7NDxqVI0lgGxWcvXiaOyISlKc5
Y0sNc97Lxziu9CHKGv7piPh9KigHfBgSn1i5FPJHl3biVZDPe62b5EdcufrZMshCYNHStaNptEQs
qc8CQzXp165ftY9kVfs6iuO2dm+IZlj3dSo/3LXDvNWuCrVdS/WVenqdx362JhYpORISt0W5lC+5
jk3Ny+f4wPpMJAg1wjhwFGL30430W5H0pvnLgiRQJW3EK6r3ecdyOFLIdrh1BhvPjiTtN0gQRxHE
xvlzZepj4tdg0XeNWu6ku/VQ136ZPXQJ6ThdrjgFyTQau97TxA6su3/CKZudUuDxZ2hB2akyffdC
eocDrHL4MOnaZ+k16zMScmwHjnD45TB9NTvdLpaXgluFwSd/RvXN3fVWWxpcRODLyItN5UO9zUnm
yueqW7FSCakDEvvdacbkS9Gt3xzrPBaE3aD6cP7cBllhd2fbZLgm67hlWFb8yIukNYKPXV7J12aY
vepWFHlvEjV3OIxJwVOAIDC12+GYOthZCHY565eGF2u+Ez7uLyfFapfVk7a8DLVq1dM6axg7A23g
wDvcjXpvugYsRtdwW7ZqnZqv+ZN0HsH3RNI5a/aiwYf1vyqLLhcLu+BlTRQbD1c+lWWlfvxF/vm/
8F7EthH9y8ZU93RIv9QLYP2AHGdvu9m/2uZbqea8NMV8gdxqR5pvUGxsTLwj1UkDUhIn70ZlHqbc
uDILe69ZHXtKUPpufNOO665vhh2/6sFfc2LX2eH//eIQlf75tTmAekF5sSP+R1JoJSaJiG3Ml7bt
Lm7LrBgfs+ny7/8QEgNAlfBr6O4//gHo2lUceqf5khlwUfmfo5X72m32v3/Mf4Im/5+giQG/hvf1
X0uSl+/p4+9Z5398yX9rkhawc4uAFrBzH2Qkn9A/NcmN//mnDEmRgO6aLgYEyxYssMiH/CFDmvTr
blg/ncC7YXjQkf4dGZKigX/4WMLh2n4MLbPgzY1/+sSkg6WmmozBjQs38wfJDZv+MqF1OGVLned5
hS9AtQ0F5b4UQSPktKPGtN/N2JsPo9FLSs300Xi1WcteGrdEvJOKHUpocDXa0YjN+Qc1RNPrUFRd
hAOLRH+7kMXyJw9jWjvkQ8QNk/ZBTNLiYTT75q2e4ul27Xw21Z5WM5MWKzAhQtndvM8qC8Gqy6uQ
bSCGco7Yw8EhdMh9MM0VQZKksfKIvYG6s5bFdfap8ubkSK/vOkaqyPXPfOSYBtmjKL4kYZjbLGGb
w9K9Urdx3PQIcEnM785ggCyTK+aaU7N0FuAHweH80C8G/9XsMWNejR7ufpnapOoTOq7zCJKCYvXM
CySNEK9k9hq8Wea94bXNvQ838WHNi+lWlmQ2chdYwZwC9wnjvtkc85175OBZyzC3mjXhXDeobbUL
voh7lRraG7Mwnoe2HZhmojnWm0EeY2HTZFfFRsJ60LPrItm7XaavekT1ZYertqg9dTHdFWpBOCyT
drL+66bc/r5D547lUXO/y7wSOMhLz5a8Nx8mbL9BB/uUWgc7iyd1KeSE83i3KZk+GeWkq/Yt4guh
aRR4BzCelubxbSwWbT/FzLAzZ9nBBOkkx8kdzjQoTzg3JMT+5qj30CWu0XnLOCKtMG0fHMjDWOPt
da+pnORJUTlzSZxpGBlDLmKp8sHsgq7vwalUQTEzjYnXJE4NY31TWQmL6WuY5VBVWPVWEsH/2cH8
jzpRMEZtfMt/fcM7lWVWg0j6q8Xqjy/602Ll0voNShFILnto1i18vz9tVuJv9nYv22i1Pi6kv9is
LIP/RIjFA+np8iK29cmfd0BaURwX2j0JOcPzdeffytoBVv/7OyBMedojiNoR8tuAgP62qPlL1i5z
MvRq0adXShIXwu7d0MqJa/+65e6AsKOEBYwKt2ZbSBggG32PZcDk2ZjEexSzYycqsLNeUzpX6+pa
8a6cmnUOBl1X91wdlXUQOc0j94Wfdy+ShLYdwoVI8pDaWgheWHkmpIHKk0EZI88EY4VzCNrQ6OAe
4noJ+rmjq1OsgxXUeePvkE/MbjdBHkpZ0TdgnPq4xZLqafLTzxf35+/kyeD5ZP//N3tntl2psWXR
X6kfwAMIIKAeD6dv1Bwplal8YSiVTvom6OHrayLbtzLlqrT97hffO4YtocOBiNh7rzXXjByJFTdr
G39ybdNeG3TWzbNnIvVovNy5DBZOorzvrg3Mnq1swIyuqFx1QSVjxA9Vkkz3Y6S3N3Vo5tfFRlVs
5FhqoBbcMbRXha2HtLeS6prZFaajcFC0gMtpHwI9P5pVHZ84Z+5QRdcAV0oERnaB2chsIrRh7WCm
xhqNg9parTQ/Zh4a41jU2YNhQojzIutzCOrjluQZb41+U9x1ZlIfeoJo1pFh3kXO3KyhI8mNNqHm
HSstuxNSy25EMVxtnSLezjI4ONUoo1fIF9XOIvDBp2Wfnow8B3XhjOra15xiV10UhxfqbOtmiArB
39bN3VkfNsosy5ugqvNvSe942x5w+raxITyHtWyupuO92mwbdLEBQDhapAAC8A/s/x89rIyrmpGM
X2X2sR8Ql0iUIw9JzRIryO0+iUoOd3GjA/5Joy8JwQovdukMa07JJ3rx09qGS7DInixKl0ojn2rM
H7I6zWnxZ82NSbim33JH/MBL7+ssackdTTs/5o39gHw1wAFhjjcTdK51NdpkUNn8pRqQjbXeB+Hj
TOQOmZeuwqefFCWtxSJJMIJUlXESkdKPk959zfjvb8POyu5lX2Cmx6jpXSX8sXsXCzM9/yBh3giF
7sZa8guTiiN0CupjN2tdcdVNnmjpdO3ZTC3rNGXmCkWEtaVX0VzKUczPDD7gWWptGx2tJDLW8KbQ
9AkODWuVpsOOTkW41VR3Ijm+ORIsfun7hgBYhNYAjsiN9N1kpNAssj6lKIZkM+ogqboAd6Qzt08a
R2CMF1domvo2kCerx1SPNwJ7R5fcRaK+1VrwGUjW1l5mXSm2sk3hVq9NJeWBqMWnaaEio/D+nMs6
22Ikb1FbxuYJWQ++9OWbmr5qIb6B0gC2PHf6R6vzcDhNXrCvhl67DERGbYKuCteJbj2zGDa3ZpWP
W6Q/JYEyIUcuHGNPFugemHSyYVJTgwPAdeAk2lFSo67gJzyj/1SbTub1LsNdSaV/nNv43OYt8rQW
xyvmvyKgZ4JLmdx0KydgIMk3A0KmLWmMo29R+13dQGT3lWuHBxjJQNJoQx2QoY73+ZjNu6JNIRVS
oezmdHQuVt2DzhDDoZ4I+FwzcRnuB6t9wsGk7TU12TdM6aIlTK1srEHHVKVZmbdWBo1AlDqDyM+Y
92/y2v1SKnJCHWf2HhPK4C0hJWjj3Di4Q0AU3yLgfymsiva0wiA1x8aLU/U26SK13n5uaj7ykl61
rqvMPCFro+do2jzSepj5fW5lFLRRdjex7K6icYl7KmsgIhKV49x56GcC1mdMDO05nsbpM+HUwF7y
WFcPqsYJpjuArQicui1xPII39CjE70ICEA+iognEeNiius3sXgdOkZSHKuWEQ1XcEulQFd61TeS3
qmRgFZrAE4bIzeiiuga+EkBy7oos77wMfCvO0b76ZWcz3axiR9saM7g1VD35dorgW7C4M78Zu6co
mxrD2k990R6JgouI3YXY/5pqEHJWKFxgdpIVbdIQqQncXpEW6e5TpIkzKpXauR/ZsJGlBLwi6cCj
R2u+tz81RlwfozmfmhXKIftLy9Mf+yhrQwZPWiAtMGCVvCookHRFMA0cS5P4DzUF2hZRXhGS3oUA
CljobZR12QPALoHqrAdbGaVIkn1vHqLnyrWaTW9a+d5ADvPi0ubwCOJCno/Bu7XOoagN2ulWRf9/
Hoge6Stae4Po+36FWAjDA0v7tyK16EUAph4ubd8QJjqaSodSNdEtnHHtYGuBJjauQG53H/VAqBdV
6/EzezKeXlgLF7w4+S0x4t43HbUgNMMsEFdU1P1HLc3mm1yXB3C7zOVz4Xy1C8+OcRUJ1UEA6vFt
AKZEeNgfclZbv+H8MK0JQ170FAF3kclE5D51/WSf6cVnX7UEVdAx70z4rk4VD/eBspwn9hFvUzHo
3XZoOshSl7IKSEcxovBQx+P4mtLGsViMQkxbadEvgG0cFUSDa3dx4jQEQpDL/YwSLb0RWRUSXhi0
lvRNL58x86v0q9Wq9Iov4gGyl8s4nsfyyIQ+x0MY8bJWFAe3sxIAN5qhcVHrgcLMN5Pp6Zcqi4Zn
e5iGXwM3Up9dC0BPjAK4XgUejfTVqCbtWBtJfwculba1IPj01dIn4nAA7QA8B6W17yTcub3Uhuqz
F44Fmqk56A6V0Qo88XGi6BXLPPmo3NiyVm4p2mtiITeAOSQUBroqO/DOgeboTL2a/MkaFWm8kbcR
stafA68NrE0R6whTjV6zd11mxdfAq3TkapP0C2a02KhdC5eViJhw2UbPSD015XkaWnVECeqsncqi
hO27BoMeDxzCxtknHcDaKB2PHmy7dgOT1bNWRlPdG13TrhukP+dM67F6SFwo61Em1aGRVl2s8qyo
n9M6aZmOhF1j+DC7y0/phKN904J4QclGIN2vAGjFJdAZtwvT+WKFkfdBRkX+UiIQ34oIxyp1GSq6
1dSn+J8gxrIiokTRD7HU5cWbLfm5J/gaGx4CQczO9gzkUUziixyordvAEE8eDrJ45eZiZBJQo/Uo
SrPcgxfh/6Zk7bl70EjT1U0D1fujGRkvvdcDfyrs6jPtyPbe9rAF+slo6s/dzAFyE+pDx7OkN90K
L77x1VMM0jdB7oQUs2USfMJJU3zAIuk0W1FE46lruolGmqZBwqob9EHAOw9JmN7pcxd/UoW8CQlF
LqO8B6GkbXBwMk2fWu/eaj39psPItA49AgeZG1TmLQghbeUaodwprFHVyq576wthNCbo9bIKnwpr
kugQ8oFpmqEJY/KNhjBQLwvDm4aE680A6/lgJhl+bctu13Mlsm2n693ZQPLgdHX+a5SYHervjqBQ
J2HWhsGAuPXUaesPITKsL45VBtu+1GGQ8m3Oi5fR6i6ROaaHkGMW5tvA1qtVXIeJBU7VSr5W+N2K
Fd023ElalLG0iOFSMif/mJGB/MhEINrpsa1RHwTduWaIzdiJBKZTWueeH+qcEfMhPLozlOAt+dLd
3o09whJJ/kk/Na6EhIdQhrFnFNuYeavKdDbIQOZTqhnVcUDvduYTZmeTjOfXYI5bcBRtu88r1W9D
TxQHlYVibabzx2pCw+MbplG/hELJO6EUagA9rg//tgX/nlKRFJ+fVsnl8PJjhfz2A79XyLiN8HH8
2YSE04gEBoOuHGwktM30Cv/oD4qlOjYwOFI606BZyOa/V8cW1iVHevi9qbQtsoz+UX+QxuSP1TFk
VVDtwjEF/WTq5Leoke+q4ylv276QMZBBlY8nLWloPKVmeh2FnX7Ni34+4DVkX2Iexh6Vvm1XbxvX
2x4WyEa7471mZ2M56+/Q4wdP6Uw9c1LLJhi1CN4O5dsuFRSd0HwIXmyZBvJ8XiIaknY73Hf0JxnN
THkG7TNxs6/9svn2qnOfIjzDHAreduf2baculk2bPegQLds4SoJsk7zt7c7bPl8sWz5giOxXonMP
IUS0m8Qbeyh2yrpykOG00PVV8K1djhCh1l9SJuuswEWcPM/LUcMKwv7jGGJvMqcm+gYUhPMIiEfo
JvUo7yC+efl6nERzl9jheJllTZAiHgd4k7mm3ZcFQUwr2efhTa+ZZK+9nYVCThm0Hkphnc0oSUkM
S2aDfXhgqj+TM7LPnKDZQBGIno2J6G1fuLm7a5Z+xooiPnuYDJC1nd1xbiHIbR8PWbjDue0ebWq0
nU6guFjPee48kNcOExK4fyZX08T6RtVidpybESqi8LRK7+tk6MgmJ7eWnCqynsLLq7EfBKk6dkGa
bBgxwmWlKsakrUbvVIN6fuuYFLhAK/cGyiV4cuCe3bWXudqHU1TuQTI2XyItcFvfi/Os9K3ZqR7o
g7ZHmMucj8yRm+NlAB20qshuDSbcOhyzObmNnanEVIys5FPWwS9wOqt1aSqUzLaieRoXRBrWLDTA
QQsecUg2GKzqW9RALPhjzEEEmRDSjWFEHajHTXtsk1xEKycawzu3rb6BPZ66vd7OKl5rEEy+wc/L
rBXGHtq0sTW3rwW9UBxcKBKeoEcm+OAKtZm9KVm4xE7/Uhmee+cMNVseu+zW00QtV3jOxNYoPRoq
Iyk6t3PbhMmT0sGZ9PcQ4mIs4MZM4buTRh9fh0lGd6gOJyP7yrdrDpYPHDrm3o5Wwej/rBOyVwLH
cWQe3IQNqrTcKJkiWm3P7HhwULoZ5ofQ5RqwANZkxTxYzRhuhoJZmd8aRl/sg8JYUBWcP6j0Hb/3
THnkYJ5u4dzlvN7kgEwlcq8wHVayYAsiR7jcNHqV+6rFq5FEuOE02ZpABDyss6HI11lqnMzWYxCv
Y0QZS+vKcGqfDbp9nisr8Ce9pmLRi2lPs4X73sGjRDFpTcG6cGueQKtQ+o1Gj8dZN00nEJUFSGGS
uT1i38o3MS0tiNPecO7gma4HZLY7dLddi0hzVif8D90R4Ul+nYzCKlZx6dg7bEpInj18cBEvZlom
37AtfzA0pKyZm35169JaJw4Y3DJOmketM7ObbBil3xTswPFoGw8wXlm1XGQRK4+z/Ep3KKHRUETQ
QULXp8hB49Cld2hhnjyrzvwQOu9KK8U+acOrgxwMWIyR+AEUBj+J9d5ejWAQ9vXsoOBKneVul8Mj
cIGIZszkHSRxYhsMGEjuzMS8OsB61yxP6WayavuAZDMHKu0hIwitprvYXqpv1JggJmKc/1FklvVJ
YtdaE8iZ0QiLoqPsWvkopd2dqsHJRhaphjWF/heVTGwH2qsOKhAefhrOt9gfuHNANO/mnrUxRVWw
L/Ev4pTzsK4bmjduwgbDTGDOpAkWeu7DkiatJU7VTd6BJJJ1vhxtzBfdQXeErq3fjphFENCodoM4
E26N4Kbcw2NMN8FMuwblVcbdNkXCi+pqnvcak6zAPcf/CQ6K4YcfQR07x3QHbpPGZbqv22AxinTe
5ZBMNrpbEatlyQ4nn5t/ohfk3kVtSDUR8vV/ShCqm3aHbi0di1ujJ+VwykL9ERFy9q2ZrPZZGqH1
INVY3Ct8rpuJ3s82Q+176efWPdCsaXA+phoabNfMWHSjuHuILYGgNmrEi2h4pHHoDGfq0+LiGlWD
b9w2bpvGxtDWgvlo8mF6CI3ccZFDGzHcYq89617Qnxub+a8e2Qn21yZFYuKyZGb4YD1wojHwKkS9
nXQhWLiS2lmES2CZaa6CNpqPelZF2zxNcua8WfAhQq4UrSCnNp+n2IzBG2l9fDZxDe/hjij8WMb4
JScI159FNT+KXlAMBImswRnEuGylaj6gWTTPMwfOMwUBg7nM0XGB2Sq62k5nPCC3N8GZJdUakAb9
L4AZ0cdKVQ3AGGe8i5oSQAkLk9qzo48vEZjYRxFZsll1+BNoQgnkLqY1Aw/r2iNUxfu2gzQBVl0Y
bftJV87S+Z2cwUj1TxMkumKP/LeOP+LeWghLbel07ESpjixtLiOETgVSx01noB+eRD+CzNLH+avb
9s4mSKfCB9/BEhxhDukx7AzBKoymbjfo+eOA13kHOZxIDbQ1B77KDHNckd0LRok0k+WxC7VqrQBB
/stn/FtTpMXg8tMp0kPZtdF/rV8Abf5wTv79B/84Jzu/WExrHNv1sOD8Zs75Y3iuM1fnIExkIFOc
H8/K9i+eRe+CSEoc+UIyv//jqGz+YjHyQI5BVKLzZuX/B359Bvvvj8r8CqiSBrk/nqnbxrtBkqc3
RRsESjtZPHT37rJgz8vSnS+LOFaVZq3jFL6KtyV+WeyNZdl3DZfBaMpWMC2bgmjM3DdUS0vvbc8I
kqTwi2UjkcuWkrK3hJXYWynZscGy7VjsPwP70LBsSDzVrq8tm5Txtl0tG5e3bGHN226m4F8/tMsW
RzWJC06E+Y019M1jITx0QrK11ggUs686+yT4vQ8J+6aoWkUzpLufPFxEybK5qsFmn2XZzq/s0t2x
RPx14vTSt3SO2Jz7ZZtOsoK9aXDooYe8nsmynVvLxt4uWzz2vxmWNbfzpnY0zgDDchzo304G8u2U
MC0Hhnk5OujLIaKylX3Wa3efZea1Wg4aIHyMS87ZA2pUvk6W4wgaaHOTLkcUpTBDtMuxhQcGU8Zy
lFHLoSYelB9Cmmanh17JSC3dSluTR7Ryjh8sB6OObu92NGlp7ce3k5O9HKLoGz4ouwCsM0VPnNHM
D0NuO4fRkv1zsRzDouVApk+iDG6qemJ3whHKrNxXWmTop76AC/7AMTJNO3wR8PNfgbxj51yVWafN
2w6KNGjqomxAWwJm4iRBf69dtUwir0oU7o0XevrSSFE0PuupV8MuN5t6j6Rj3DFiAvUU44+7HfPl
4CNbvSWERcujduXOjehXJPrZZ9zeup8YSBo2WjprtDooViA04IC/YYAmKm2tgYII511Z1XNdX8ok
i+ltcIBysdGt+EWNBL7cjwVRxgATWqd+Ls3AvtYzij8SgZsy1vAUww5GdAf8P813BfsyKRkoEPp+
2HpBpHfzzpqrur16aCkm58Ogd43+oPWT44YbzhsZ/REzpF1ublF7ucz3V6lT2vp4GeJiqtRWNRSL
vpHpxsfSrcb7YVSoAqakUObil0lKTDzhuI4ZSQe+1jWNt8Hvrj1FqR2na3OWgLtaJx8vqYHOBnWi
+mrPoZrXpTKDK0MurfJZSRR24LSKngJUFfmNhi6faIRq0nHjD06PM1kOgY/7u8S+1BZQxhMj2sOX
1jbxTPasT9dreqiDCC+f0GpcejHzzZWtHPFZRRbIozAPb1U0qVvyC9wN4T+V70RGMez4A/TLrDc2
eA7F4RkS+j6eiuoO4CnHzVHBoJLKgHBlIdHEMewZNf2vBISq67CnVbRlVwgwZLoKW2Q4hgYxBwtt
IfnKZ7B8iS3aaWVgeNpEetNeEWkUd8ol60AqC6N+T5RM0oePQVaNpyqrYLgqEFLP/zaM/lbDyKHZ
9rOG0emlaF5+FFX89iN/bIXWL+yCnN11thHLMxeB2H+2QsRjGFsXRI2LFnDJjPujbcSO9fveJxBR
oK4wkJkKeDY0C/+RjMxalJXfKy894QkMZoLdGV6O4yx743dtIkVEaJaEo3PKzco1fDZdA66swYhB
+V0DnYM9hB4txjvA/yyRZTFRk9a2rjF2nVuOaQ8Z5iMtR8vgoCPdaBA4rGDvBhzx/E70aHOlymYi
XSJOBnKb1wz+hpsWsDd05MmUlMtgClHas8FkuXPuLdW8puFwD8hLMnkxNelbkSO3GWYoJvgKq7w5
Tw+aO8/GeW7BUPoKrw19WQqEZN7RLl1iukYjI7+o0elQyxpW7D5TbqfucKSmD7UKvOcmmwWWJapQ
g1Nnn1Qn0nsiYq4m75NGFHfJJSZn3oxeZsY7hsokvoupyDcwA93bVBXOs5JyQK5aDp8Ri1OC2S0E
h25CF464GnAySSoUu4JESCxaGpy3Oc8OyNiiz1B81CezEWYJOTf2XkvPfc3G6cbVa8LP+hQGNP8I
Ln3nCHJ6Yn0PvsjYtInw/FHAgIFt5an7LiFzw9eniYjiAVTkiq4UHnd6SdQIVkBe8WDY/b7QQJt0
TEqesP3TcK+nYYfkZbr3GnM6snIrEO0xnRy65Vq8j7Ik/srzYN+jeetx0pWmdotxBjWI7dQ4bUbj
TPeweIxmSU8KdMsdNaf0ezTgNIjYzIE39OZHrcwaaHPKFLelFXZrr6J/lKNrPPSxMZ8yNN0QaTqr
2xhm0ZEutfggcAxvxSDmPdiXES9IoObP2pRXWzfOtB3i7/lgReb8quemPEQ4Uh5mfQpuAHaV5xKq
fs4eRUD22M1Ob2Bg6a3WdOjF/P6/DMqtPrpo9qJvB4DALAOOYO9ZRX1MqiYciiOxHGAh1pIMxcTb
In+5Ih5H1Y43BujmDCCEOevrvyvq31tREYn9dEWlUule0+mHNjwVAz/0h1ANg7/0DPx7S9fcpE74
fUV1vV8gZC3LLOIwFLffNeKF94th4TMAGiAcLCYLyP1/V1gLWRvKMqqff1xdGO9igoGB6UwCSBZf
dLqY698tsMIRUe0SaHrsDVoAPnADeT+Q2cAzXrS7WNEA7ZG2asN4qBTuNWQBrgexsm/3KJD6ncCq
sdMxMOm/FbWv43+Hv/K+Lalzxfchq7bJZ/x+7edP45awEwFNgC6um4sq/7u1f4T3Y6dE7h4kRPPy
1qMzdevOEARXLJJgfowF+POG/olrkrtCgTyl6vFXvSGCUJ8a9w1IfchB1RtGaF6IQkgigAtZvJjP
OWGEMIeyhT9Ed0ojEuUNS5TjgIFRZDmt5u5hiM5r6zeEkfEb0Kh8oxtFC+io/A165NmZQgGzsJBo
TYh8paUgkuCtG1AVp2Qz1t4jq/uCUvIGV9wRe9F98EoicrCr56CiMqyuq25I1Jd8ynUgnQQb0cnE
fUPqaklv2sXnY6CANaPsiE81IyWPBK3liC2wuagGWmA4MO0jlDIItV0dz/VRhYmx61A+v8Z6VN96
ZMaunaQ54e04Vng4H2URE/rmjdNONl2LYYy4p1HrtXUsZ1bcDJXgjSK0l7imaKuRLUdTrzPKq2Z5
z7pImpUW49hdz2kWfTKx3ciV3tnDRQtL7Z5xMVolGU1IuuN+PIdyfiBnMbutpw6WFen1OJYG2Chb
N9WsLyDcEsJSomY1UqITuUkypXPV3bS69vgtCRpx8zu7nykGaeMa6YU+X0MhGTJxHQ0tvp1ntaHU
M7fKyyh5dX1cFRHDytGp7B2ekGJbyZaAZaN2Or+hp7+ZGUjvRxFUJCZ62krMOo5VvSJeZW4HSuXQ
ueeuqxMm93qLplo/hobwjpT87pHSKyP5t9CzT1VrNI+lpKJVgwHGMu005g9NPKMVNMez6HX5NZSR
s2VArja54tPXJglAJEDWGzMuWwgKUW9tyZVDqVBRF7ykPPYg6urR56DNFIpV/6pL3Be4P/qTPTQQ
uazY21kqyjb4YwtMZBjK56IV16jNyXTWZ4hpNTC1dQabONgO9Owmf0ZA8snml/iYudlLXa/b2N5g
vJhhEuFlnKZfTTTqF4Veae2OY71HOtUTw0AN+8xOPKMHlBEUv95J6nU5iAlKX4scascODNdV2k0D
gEnl0qQ8JqYExK03UY5k4Yx6kWAse2xQhVpa1hIVVhsnj1QmmzJEzw49Rq1mlRtZdA5pGhPWCxNB
WBi9fatfhkM99AIo74S3uoH1ysx+wB6XDTXeoao4L5lW3L5ZpRfbToKtKCnRTDde3q7IpfYIOW/0
O5rQAgN6SzSCJPrF3sm0dA4p03ovGuYvsp8JmRoa6+DBZ18xIWLoVhkY2lkJh2cYtW69qlzw3as8
nAvgVDHQHp9deZjQqtXyc0GSbbe2EYDh/MLb2d+IHP3ZaND+XEE4kAzr+zbKz1PJtGPlTX1/KEOq
UDQiGcO/hFkQstTSIfwoDs3bJrOGe6eG44vvjWAAJoZNdmvxYuwG041g8QEA1mhUGwgUKa6dG4fl
4JRHuMzQKmb5EwchBSpVtISaApS+BGpQZw0Oc7OWQunEVyblo+QIla2NLrbWesm/d3hG8d0aU3Ts
Z7u+DGYU3cXmkH6ocqN4dG3sziHhSrgZBtrYVcniazdp+pqEoK8YbsXo8JhWOXdNPGXaJ3TJMyJE
pbyrKQY33kgdxzxmy9qpt5aee7/WM8GWU24Mzxjbkd9NRn+Ff6/2zBLWs+ZgHQm7MtrrZoJgrqXQ
PUUeKRdy6OsHW5RzsgoMJ7qnl2Z+LPs8vsppzI19UzfhHdamCkU0yUuZb8qo+VzSBgIehejLJr0E
qG5ActNLpBYzim2M/aXFLY4Z1BjsCJnMwptMaU3famOrQWrsEeytoBP031jfvasHT3OrJA5qR/O4
BC0VSHqszdtkEqQapea4obmFyhJe4iGRafAJ0ZjBP3joWOd5yVPg5STZUeWvuiU6weP8yHzHVvJs
hLZHM30yyUDSGwP7/zjQYO4ZBJxa13Hevra95kannGqCOZjgQ/aG3DSR85oIfVgPrlX5qRrFU4yU
9JBQLNx5YMm4av5qqsbjQbRTcQvu8AzSiyXHzs7h5AavaJEOnkS25NgaAHQj19auDpemqqzkZrLB
7lgUDvzAPJq3BS86er/YHW7Qm+s+mBlzTZwkGmg6V8QT6NpnTBjqvgbYcLJs2oY+wXXFM93X/rUX
WXOCPiTXNQK53XIu+ZJpafnKU2oLH6lOzNKRwKjbTFEQnbG2IGJhO61PwlVjs7JFJIkVaNDKk2qt
IeUe8toT26km92GNpk9/cpK2LTbKUekXdOEhMzAPTySTL8hpYC00XERt1ubwPyI5UEu7aFerNO41
H5Np/Qy8KH2iKObrwhVvJf2tRhTtddKdh3QM7F2S5FjmhYWrCMp8JC5NPDj4LDl43QYpobgcscrP
Uxm025bcrXXZ6nxfkBRI+yMWs/gs0KnyO+P+q2lgnmHybC2baJ1fXNUY54bljLeomYhso+VL9y3W
TSSkLkbclZRm+oLi47nRDBIaJgOzFLkl1TEBKUpbc3A1Zs+orCMfGjmwdw0L0RXiTntTLmJ8gufj
h/FNob+IzSCVL8J9mlzX0BvYrPFHXoC3ROux5BU7x0hM7DVM1mZJtoFLB8DFwhu6hFMEi1kAabD6
4noKB0E9a95RWg0IDmQhoImQP3uMxRbnQb2YENw3P4K3WBMA0OJSqOIMffeozZICP0n6szJmBFzD
m7+hfvM6cDypP5pvDgh8YbghEGYhN37zSOg8A8HGW6wTfYLhC5VsXKg9uBtrXI9DEOF9Ri2KvjgT
7sO4WDHKN1eGtRg0XBxgQPW9hUtQOllyqaMpHX2W9vwmwfX0VMPavxpikJ9V4CbwMEjxXaWgZl4t
I1iUbVIVO9XUKEa0MIc/GhkzW4aCdriL88q4M1Gx5ke3AmgSdhI2UaFbMTFioX6o3CTT6czDe4S6
QcbD+BsH0vmNCvlvWfe3yjrPdOlf/f/+o3PZEc/zUvwwNmL8svzUH3Wd+wsNLljKiKWst9LuP5Wd
x9Ro8cpiPXIMYaIP+k+vTIhfqGRM2GouAizPXGxBv1d2Jr/Qo3JElIVYlqPRP+qdiXeVnWHwgiOv
QgJGpSjR4/xYPsVTPXTEJdQHmwfXXSeJZlz1SM0XF27ntlSJC4WikvqXRpPBoyTalvCNIjhqdYzz
h/0f7ZU0ziVE3B2ZB/2yp5CU7XJef3SrnNNDVGGwKGGr+gYWyVuj0Lpfk9o04IWG2ZNlMqCvcjcG
MEGniMhtKAakyfTrWjEnMUK9HnZtrs171iHnAY7o+Beu5XfNQ+6AZS1OV27D4hRb6uvvC8iEwxqF
alUdOGqOdyidvB1nFmYAbbt8Lv7u7x6R/6tk/bFgfbse7Up8uDRJSU9+V7CaGgKnME2rw6DVYjWG
2ZdFu+HHAffg51daRn7ftUWXK0lhImACikdrQbz7ZDPD75ndPUMkR+1Hgx5R9AQ3BZ5c/ACVw9pN
2CavP7/oO6f520Wx3NEv4GHCKLz8++/q8UQ3myHn9HnoHNbDlbZYiBrEfbhxRxsw2z+/mk2HA6ee
i7X9PaU89FyGMnkCgkkf7PRS1CSkY0JH79Rl3uPPr2UsXY539xNYCBeRArseRsMfP9oIzSaCHBgf
VDRmCIUiavm1Unm5dmsDERvYwNuOcv48AFLd45MjiZ14rOYff2bsgi4oO52OkGRR+fHPwC0oJyId
k4PqiDNds9E3BD0FwaPnYAT5i4v9+RmymSmzVQOVR+n5vvNTUyiLtnYSpPXzfF+6dbNuNd5gBOJp
BN4mRvQjC9Jx/uK6f36MIKE6BqMjx6Elpr9bl9IwIc/UIRKzGFTPoZxvcxDdQDB1DDjq51/su2tZ
5IChCVv6aHy9hr7oWb9/ZK1YG5hFefEhpp5fk5LC4KrS6+kUksHz4efXWn7Xd8/Q27VsMItoCaSO
vf7dl5fkLTUKZ7fDPM2DAeNV5scsFr2x/vl13rfFls9kM1zxHBYZHlfzx8/UOVlTO+UYQ+Ai5Y/T
DPUE47oCDU8v7IcojnPm5UxKIaXQQCKuKQ+jy8//hnfPzvJZUR6y0C1BAI7+/tmhOANwTwrVIeib
BQ1M6tYqnLXwEogpP5ahSznriOkv1vO3W/juFpvAjoGI4O3FJvTu6+xDh9NdIOGjYDf7WAPaOTrC
mm4qxgy7WlRkWbVaOWLWmcZQ+sHQTf1hcIrxK8JcVb9WjKWPJKsF+3AZCQUYV47BnGj3P787/9ff
afPFMPLgdICT+F1TNbVFMMxS0/a6kM6Xaeqs2u9VRpmFM3dwmHdQgjFX1iQG03JIL5CUIKwI4mMO
XVpaJ3wUwWGMXXHjaU4jt8AZywTbgyf73c//1j8/ta7O3WRkh2Ha+dOATfeIR2myIYZMp5PVk+L2
SKldmnbz8+v8+U3EbM1XRhWC9Vu+3xtjzeSmwFU+lEM533vxkhBcAIc+MYKxH35+rffLOY+nq+Pk
NtkdbXrlSzP++9d+chu7scaE5Zwop3XoBv0aaRt5yLwqKA2r0K9GSJZgF+SzlhfhjpKm/Ysba+j2
8ib++LgiDtKl7tkcCvhz3u0qWV1pJm9GsJfdUE8HmZkspq03iuoQdtV8zxRP/2JHATQiYFlLCnGU
kFEc479bEQZjn0hFCo5e1013CCrMbtWopCL9FCotzMM0ny+kTiBdBzh0nTMRfOvHLntyp2y+oFwn
VchTtbPoEFMEr6596mudBRftoHm1u9R5cKJK37eGa5wjnDBkSlaxBlxymO+nMBDdKqPhdJtjlXzJ
AsIqoU4EF2auFMkexOxv5Kbb1bHIFWrMAm37fsZe2NAqjTqYerJezgglljvA+ab1EmFye/0f9s5k
S1Ik27L/UuMiFwggwKAm2rfWm7mZT1hm3tB3gtB+/dtoxKvKyFxZuXL+Zu4RbqqmKIjIvfecfcqu
sF8HpO3NagxvufX4E3/nvXaGTQEuNAaElMbXyObJdlyWFkv1yVcXs3gD0HB/01n2BfhMjo2UYyaE
iyEJog5UnHT2g2NyGCJHq/3pezCVyrTxPvxmUP4TOifuN57+KNtlVcDb40U1MBq3rJ24k7yPGZwS
GI8gunrLz7YUutdocqHoNcnQIlpmuvcSVPZ0ZZ/J35pmGu5vlzeUg96KMjYfa7uJM0hzXh4fQ+j3
9kngLr1mGJKgF85xSqf5tlphcz3Ds2eF8q3R+F5WGXdkZY4WdPLcmg9dUnPtJlhp7VqZZvwCtM/5
1hHXZKBfMcuHxY+2KFR5nYFs2yuuN4LCGi/5UiYJD6tQqSmCNxTkCDlcNoU0su1Xkg+UWBmCa1vY
IvlCJiJ2ForlT9pMZJzx0BC5HibF/OgONLrWOiPj0+yb8T6ZGEpuPMdKvudSszTBX8babGKRtZf7
sFhoAX6Hgnk9xb5ONvNocYCximrekbLGveQVer5GwwRDOqT0QifT9vNj4RoMjhb36KaLWwS2KR+A
LnA6zNgLucG2ZhvXn/EQmcxafO5eErNgl4T4Mw4dDNM76VbGi0SaxfcYOdM1MvL0lPn5NkCHBJzL
Ge/Jb2t2mGkt0AGAdBH5uOvJqNRjxHD+aJIncmZ4smRR5slGita8WnY5nzqgIgfUOuFLpL1t5dAf
bGSZXSfebY1ry7svZm+fJYTZN0jF8GSl9geqIggsToE1YsJxkBEWZhrjTNNRiLXFAH8XjNj1Mf7B
aeOqircg6SHFlNMptYJdHCPtx5xRgfi0mbYYXY2wYQhWYJvTU575ag1HL8d8uICplzRQ7Tof8ALs
K6D4e1gu/oqJ+LjpJ99Zs+EQWtckrzKUODTbWpxzIs9NMurXtUYOBG8ejstsLX4HUzL/RvhDKspT
G09f+Oc+685otykZmBvIrkwZ6DkdDdN/b2jmE8pl1/l6Gn12ta4W3wvbOc3gOgBPJHexTIYNBMSX
vg/PVelF7xpVxDZ2pvEU5wULsLOckQox3cnEtq+kOzSPVpK3J6MH1TnP8pJ5zeQT21zgXA8ApDYi
an/hcqgPk1XhdSbKPcRoHtnpyaqcylqFRuRdOjfnF6py0O30e8X86s6OvRuHHB6o7mEv41do7jko
OfFmkMvgzDPzV4Un8pWW5fA8VS7nh6pdEDTkp03XDP704lj0dmgj/Z9pgb1tzCX8ySYoeFNO0VcV
mU++OwxP3jBNW3vuuu2y/6DMr2rQykndFA8tcB2Y5zA+j6SVcBQQGe5tNXEWyXyGVVkp27UEGc1S
VA60JEN2BC8KvEOdUvqgQsg2Bce8XTCb9LrIyavXqhbFfWvqNy+f4R0zaLtzmhlyQZTDL9hoiZ9w
x0wTT0DdZrsyzdwHE3/pTnpd9E2n0XC2u3Gjk3A4pUOHtk8Awv1uky0UrtwSZy9EEWUcy0DFJwTp
2NvFgEV37gtuzJSzAyVCbjzmk/K2xaQg9aGNNwuMIyTo+r+BQKGZlKUlXkThet/GYQ7mvekmBny9
AX9N1XEeg1B/qOc5uBuNRkKbYFJlV1W9NnTjHaigg0MwWkKvaqtTv2rh+9t6SKdTo4FLkdd4DeA3
oVcNrAt95JIjTEmeiZcHj3nYhLRX7dCm+E9jhzaFsl4MovrWls6DE19q8Dy6WLPYhDEIwSd3fozI
4x49bdA1aEqCh5HubXzJLYD1o15NYeTuB0ggO4kmHNlk4rxmU1s9RLq1V0VopccwbcSVK5hsbFyq
TR9a+951ubGD8ippH6zDIhAPUZO7B7r79iWIyMpTNfD90G2sTeEP1T43SX7N59b/7BZHLQtNs+5b
hnxrHwUkBF9Amvu4J6ZlVQ6Mhsgexc1qjvZdZ/rVvTmD+cSCV8lV3RopMc+ZUTmrJO3zfZ6V3odL
XuYLHy06YyzwK5iJTn6cjGD6pSnHL9jcOvRNBkROuw4YqTPPZk8nRVktnUn3jop9SYVEKRP2VnXK
rUnzdAGSGtIif6ilq+/9dhwPdtPGwToJ/EMxzuo4+BCmERr45wowwTXtkOw4UV98LQmAkJDroPnm
YHnbSZlmvwO3gIhTe4xkIX7QSwL//ua19feCl96qpmJ8ELgzDNKWdNhP5LzpwCLQknpQL7mTvkWW
Z0Nu6sZBTXwGokvMaMU03u2SbVaIH4MRwMSGjoh4MrAJCo6i6cr4rvryrLKHi54y7QjYAwnimfeT
i5KYwZt+sMy+/UpVxprd5OwaLAIqi/S6d4DAuq/a7Eqv/YEJ04cY7JRj/Ds2pgbKa5uT0eLokjJJ
G78b8GTXEdzXXTK43Suoj/7LUYn/EXUBxvCyJAoA5sjs0/h2pyL3ijUdkfJgSGc6MW8Fw1PI/tuk
MYCYWQGb3O9za5U2y+RyyIjZkbgBUcJ6G503dDVEEy7BR6PNb6XHg1Om5tUZkhyn1cCewSiL/M68
68jjZnGKSdVOiZe3wsVLp4q622hHVCxnE6xP304FiHsSPo9uQNQKQjhOSVlIV54o89l4QZNq7gKU
+duaTWFvm7U+1XPS/aipjZbpSE4eQMFVUH7yPRTLrUxHybzGXi3IGmD6fZCmHb5NrrA/DVEbvwXS
j0voT9GLW5KrY5FTux+dMXglnrxfic5V38PaSThOmsij2+SVgzEBjaE08SI1T9ImqHQxvc8sr2Ee
clMVb6ZbmisTALbXj0DZvBKZtOfvkGjByCwxpKBvL1YjhxNiIshXtUqFkYgaG58IUb3BmHxluYjL
tUGdDOpHV2yV0QGpmkB7PfyCiRHsqeWddcPQYJfhvV3DIDuJtiBmI+mtVeEuqb3A9fECGSSzcjub
6WidJ7cAi2ph0+SF46rz92Ii9wsQXL53dDI+NxK2u4AUdyXI9jfCXnuFWhmScd+LU0Jjd9vSzTol
asoPgUl7QIw9lsVadfs61uZXpnFtUeOz63AQOjkdsb1tkDS7YtCYAvVIjI817jM41isi3Mc1RbVE
xjfeD8iSAIaM8uAq8MZm0fuUJjWgUVJOBUfBh9FqmdHmKao43f7Syqi2tVHNe0smTMGb4LuajGKn
plqedU3vYGbwkQ4tWCvjM5HOrgrjiXNKcFcW7akwmo+hmO+7LDzh13mtVXhlyaVhhMvoLNX8m5C0
NysInjxR7mtO0+CGCNEwE1SEkBVWnibhxDXb9awWlZ9hua/VkpxhVuJrDCwOVkSAb/xYkKOp9AYT
xi7tahQI3oDhTP4oeiDeoqCrvXINKoJo6Lpvsz3/GAG0yrRDdOLlybDGyRB9MxHpAYRVfoYtgdnX
NE1YBxN7b83bvkneRxLXDthWLm7zavp9hzCoCbZxmzwj7Y4PHuSGtWr67t0Qyt+OEGgPPTXMpesU
ln+SBnjMSa5y7cR7l61TMlBqJPT7eFDHpJG0R4d0KScIBx33FQ67LYb8zMGrRSAvxBZD7eJifMK/
EvzE8gmQw6hzGjrk97a+uRe9GOwz02/SMlYNgoOHXKjl9USTkR5O03mgcYFW7BjhlQsYv2eMf+lq
OrCZTYBnOzjT+GEzzkMHz+48UqLxCxKkZVQp5JqApqmE03chAYt81U6EH36Uhb/bUPIA8q6MGFw0
EIqjCIXURvgVZVHEbd9tKpYX+kzLTGOquvCD+FeD2MqGGqMS7jlN5vGuYY9785twuhpkEKxFAsNW
T40071LDJdFYBxNlR+exLA1taq+JUaE6IdCl/5XOYrhP5QT/wMrmnRWp7BRnQ/gRFQZN7ohcoSer
dfVWwpGo6XchjCMtQbpXHfdLyRtoAoZjt26hsfUcHXJDmvvastWRsz0vDRHd2MYVBTrjWSR2nuVR
XzEh/i7zQmwSxfFv5cT1g6vmdYat9giTJkViUyHCz1o20tYOT3bs0hRAHXwFi0+PYJnU3N6vrx1j
O6EcOYbSZmZDTsHe9Jzi/fZPCNcQT6ak7K+8NNh7rjsfAFDUn20BUW49KkGXwLeH+2Hm2GNQbDLr
mUv5HGRcTATDLtEwutndGsWktzBGGSuysDL6xnmR1HBhkzjYGwG/YhEP2QlGVrmXhdt+qxLNB0jw
XyB1GmdUed344Ca59V50Jt96mZn8zsOojsotx4ds5Lw7w2o+zFlHCHc9TZowFT6XAxDvpXYp+5o+
rklKn9Jmz1GN2r7rck9t+iwcMqjldEVoXrIYQHFmvo4WHOuLS/ZdaBYF9785GxdCzepPmn/J3sxS
Oor+fA6UajE+54GmJYP2HGgG0X07De/IueQNQe4ugpBzlc5MyGaX5lU4Z6fbfWck5bzrU74Bewb7
BRxufox1i/u1h2/O7xdj/jcYHtMUocx6zLvlmuQdUzbsFo98VyO0yp7LRpNyvYRSXEVplftqacW1
XTlfPcBX9zjHfcIAyZOUDneAdkxeO+iXF8xT+RyJwNgGce8TV4G+R3u1vxlLz3wvTH4EBYI6euXy
fyvN1bLkyA1r2d507XkhoupV4EKCN8z3mHgPaMWa4KGk5b6PDY7XFjB+nsil4Ic1Hv6eLYemUsrd
ZM+8KLS06pNWYgkdhLDLVy3QYQfWEJ76OKw+MeiMwLtiHh2sS3yZdsdsctDhKayt6jPzWkRhzWjY
q6ntcxPVQB5aTxQHfMISiejCJMdhtfbRLuyDMhEX6hb1TZNBnqwKuOenruIy9W0lSKrXxBAuD6xo
s/hnMRf1J8Ag3nrs2v4EFT08km7LDdn5Rvs5Q8SJTDpyWKOQISoY9Sy+X53b9uvYIkmj1vWPktRu
GAMhfIRehSdT8+1oHfKwjzyBYTcFdCzKYK9Vr7cRWeFXmxb4tS768EMNaFnXs5ytcx4JIl9tGZ7c
3OY311Q+7qZkOdybtkvzg7Gov3GXu2DA8nBxa5eWAm4Nkkx8xH2rIei4S7zZ/IrMtMYW7RswyeKa
Z7pSpDpWVKcoAFkfA4crFcHaeSH/O/ztkT8Oa0ov96AyCTjw3Do8ITIrQs4B03wwvM7fwMCm7PNl
3P/yJXUyGH5rfMd/NX4fe58pVMuBXNFKrSMsPiXyEwGg6GK1fXkXD7p7SYi6+1n3Tvg7qUbUwy7c
MWKX2JkcTHK7yfXA4QcY54590IQfqXTdctUqzPkbr6LBvcnrpJr+aD//D1n635ClSVaWtPz/tdDh
DbJQUiZ/0Tn8+UN/6hw8928CdiisFtfxaWIvYob/VrDbf4OY6jCSYbtYNOR0uP/0BKFgd1Dq/gsF
O69m06JnrCsErp7/xCPkLeF9f2mz+7w9TGtekt9iOWn8tdvv95LQoimyDr4/lZA1+sqnbRrwvJVT
c0kGG4Fp+H0qfXdJmIziVxNk4tox7YoYpKi7o0xmDVU9vTIP2OZWeaROxlNUnxUoyBcsRWW4YmZ8
ZEd4oek0LjGOzadp15lKNvjBo1c4ZuWb0DjW62IgbagXhvrphmV1ruIouND1cj9xAOVwwkTrftq1
XJJfpRO8aVkZv7LRG18zuyrGX8tIyUtPCdzDO0gkW1W0az8a07OJ/Nrfyz4sGZc60bK+GZ1z12lh
WRsR0wXlwENaMfmb/RYR0WK/V4ArCwA0G9QR452lxhzKRWd8STRu/bnVvc9lQbp7sEB3XlIaLESl
SWy8uLuqbegPg7uDXQA0tkUwV8zlORoSilF/JisFkMW7Sluyl63Q2RgoZNbg8IY3KtPpiQBicnMB
SiRYPov6IaRr5e3RnjlHc+yND7xUyaajjn/FJggvi8MBzLG5b7y3uk2QR3tyNCDSqpm8jTENzWYX
BlGerL0Zv8x9k9hzszOYUr6oxnc+u9qJkRjnQ/3hRI5/kYFlvYyDvVzlzOJaxFVgvQSZSzrCJAbr
hXikiiy72uXltX3bbQiluWttG2Spp9u6pVIqc1Kp3Z4jhB8HJVou1ZTZbii76mwhjrPXtz/mFkSU
dVhLJVcNhv+CFnjBzxCakHmXmniDDxHAyFm7ugjfUjoIydrtJF2W3mH9z+NotjbR6AZvfpXZ3Rqz
d/BmdQYABeWjX1kgP9YLXgk+xo2IMXgEwpGEFthHO9buZz3mTUtN6NMYUmPLMQYTHJ8TistZRBxl
wX7PfCBMKrxOo5z0rLM5j08UEvwCA+G20daLsOSu2avqD5jB7Ah0I2D+uWA6U7TgHgmNvldJcRf2
OTkrrQ7N6KjrPplXUZXqn2kKdS7JZv7ujMvLxlWj6DalqW7WlcF5uF9JYzmtwAXn5Ue5fHh/1sSf
zgIX9FoNI/9lpiV2dGSBZBo6MBjYVtcfMuqMtWPUfIiQLu0DO7m83N6RRmY27npD2schJ9scq9SS
Z8EgInwbFA3bNdZ+ErSdQfTzXinL+cSN1vprQnqrszRV/dGQ8NKvGhe5OzGJrvMYpQQjZQxzqmNi
J6pdtMG2vW5EwutHNke7/VSQ3UrPUH5zdDoZb7ffErFoFx3yCe3zGjIOv6xbS+4yQ9jWXaByFNF5
1iKUbCWCB9oAfTM/6yGrsl2VL1+pMJfr46eT2d7pKajOFEvVeVIVfw+mhPRo0MutZKoGaimrDG6I
oCBQwhtyVigPl9zBKUxr2iVNnf+e0W1LwmiM5Z6yBGr8yDX8Yl91EIPPnlWM3QJ3HNejl+lhowMx
H9pZDk/s3+NDn071h82dZtMz6yyf+7Sk3c24u75ov1sToAb70RVG069agRG6Y45KApxqvTvKmPCc
BlPwxpdJaIltcxBL4wmrcK7a+kM7XRsSUSjG5567GEC9X+xm2xJrs4/cxy7R7Y8UHB8B0Gw6b3mQ
j8++NKAcC8WNLZCM8mG4ABfUHwafrsgqezUTrdeu9aByENNBCTyQS9bPhzFwvcOAMPZHAxrf3lo0
qe2tEw6MvDgdOscI9N7RLpfrO41x+KYYLV9kR5Qzb1hQEHEW3gLUFJjItT1gcAjpnBTKqaEHUdhX
uR9j1GTHeISCVD6B6V6O/VlOH87LYoHTZ/Z2BiPgX45X2KdQ6eSQ9r71Myeu6c2PGEPv8JumF8a1
yS+btJGXznWnY13g5kScHq5xv7+q1FBvsXAYcTaZrrDn+Ml+skiGoduUX6yRthb5PuXO9IuJXqY5
/wJ7k/EEYAs8U45jPeiRyxLJBHDsY4Lae9ZDSGcZg5p17GaVXQsXkjeDDJpcRAUKiXZt9i5u1EBT
AHboupCztzOyOlBAUzOdSqKcABwZTwjD0bibLsUux9QerXKesZo/MnyJj/Tj9gBUxt3c2z1zyow+
MUgCcui68IGhJKvJ5CH/MeruySrLdzvCgbbWQTtHe+g69qXOSlO8hrVdvQ1xrp7xYT3Ebt88kZwX
EYLdWk+hZXnPJRafVd4xBbtvULAdEtCcWzOKzfdIDCjOQ/9ljoT81sEH2FejWxFYPsCn5vnAi37o
1bg8+MNhrEFWd7V4aFtycGRRx+42N2MT6vDMyAtirfnYxhWGCkGbLU+VtaKXoNAMY+2otyCqSnOD
Rn2gITkW+dpyoPMyF+m64jA1ed6tDYvRaW831ZrkM/0Ctdj/SFCFMo9KbPO+S52OmoYhRE8pj8Da
Tr+PbO9nUrq6Oy3M70y1m2tNUijy8mGsJVTikDgEScZMz3TpeQoM5zyNqfWYWVL/7p1RfZ+CqGo+
R23m/WMiVRidtZrhUDISWNeNesfhEz7GsRXCryTlkqPgeOk1wUc5KIDek+rUtbZxr5SW21bY0bTC
V/crpyV4aeYErqc7icc0YfrjJzIEmRbLh6AOXMyuQwQ1uCT1Y4Votr7zcDlfzbAR5SbuTOPRQQnC
eLkbtlwuD0eEHE811dT3pNPO2q1qchVr80Sf4E2zJW6hbqIwSs0PS0Q0DtP2Ykyu8z4MEeY7j2yv
tRW2Fr2hOEZE4UCJgGh87Tx18LsBqbbHOCk2rY5Vs6pH5zLEKNF75JZrETsYhKJadDB7JuOOXrtg
tBtfisGvDiK3voWQoXATyQIfV+VQHulsI0diLa2adm4ramcbEwjOThFgHYycRq5KyRa+Q0iMK02I
2n70I0c+MFrQz5VyOjb6kiDANo0101j43Z7uryhX3FXdRa/SbGCR4GHYWDb8PEbFgOBIpHhO0gpG
aMrxY0erINmMIk/bhVdkrDotiZGnWwf5bVSkBdvm9GLiIj9PrW1+IxeQBUpG1ZUVqCcPBP/5RhfB
o63Nfl8z6+GvwqnPNiC0p9gt8p7Qu3bYUmET7hsPlXXq8LcQ5IpAXYUg4nTqX6osml7NlkwtvADw
prv4PQ2LcO26ls+BYuyj154Rz8prRygzTWvT7CjGw2hGRAji0trJTvI9aBAfkka3GRDW5XUYhKYs
dnkSCp0h3GE85CQdu2MeY4tpvCLf14Pjv9UBH7yvR/UcppW3a8cmTLdsh4S7pgzjkF/R4I8M7BNl
8RSHErGYYii4ofhvz5UzOYxFYDmd0QwQOCrEaO/4mZEZ40iQlcd68zNtOvmbEIRhm2QENh7iQOc/
MNM0hwCTwTZfjlYoo7FO9hO4cQf9wzovUrlNjKbe0qansO787jrUFjDsKddrgCs9I2hPnKFu9Xdz
69f2K/tbdtVlbmN2LBiuPKSayV+budVTV4yRfMoBAc5EowBW7jHnwdYdnK/MEma0C2SJsxKzCkNC
aWX3sMOfiaocL2XWttvp5spMWz98bDkGXAVRx6y8kx0BeetLvJyLrTPE3xktRs85pJeM0y0mZLOb
Li4Y47uGUDWFsqgxNl3ldifMqPo8Ws209292Ule3L/FQnHCZnWt/HjdNIJr7oq2YiLFa7rEtqRMc
kHCvIv+Ng9pAOASdO085j+nN0+r2WZbt0rGI8hMIxcHaJcE8gwq4+WGrvMQbWxCW+IRJtP4aswLv
LEseqYg1SeKo6BbYsB3Ol4yWefFjouH+wGhzvjfiWSXbqE7c7gs+4wtTwjIDNo7FPxR7cLm2cQxH
uWfc5yEZyr+B+x3jc5kTi3ixS/NTD0HNxI6DHKY5QvEyfFh8z+mUbf0sjb0nvJWu+S0p+JMaVior
w4eqbpsdzc6VMnKCtIdvc8zgyLGVH3kPEWlGKAOmoy7YQYfD31XyD38ozf7eQr0oTv+iPzNt18dG
AD0DTTP4ir8Wxth2ugneEDBtpZzjYFOJukksXubJa38GENP/jeTN/SeRn+nYaO6EYy8KWHETxP34
fILv1/6f/2X9b6w/E4bulhQ5jFcXHXN0x1PlfmaGRg0kqu5HTOSwcxf1fmcflZJ2OK1bWMrFNXXT
nJWPB3srG/qU6M56664w5FyfsBQEb32sgy1saw6AzlyGHNsK2f7EMWMHFPSOnp+FNEIFuzBTh6Tr
OGbWqftZuf2gnwEUuu1uRvsxtOsSfanzfaaeQMfjjxRsEYnqnPUjapGMFeMF6nT9MYDL/8ktU/72
5758toOIE71uWD3WxLHVH2bhjPiaqY2MZe00KbAA3j/ORtu1uwAWdLv3o0odJv6huneq2pJ7FdNz
3baWX33cauFCNta/Ecn+k6BziWdz6NRAcEEE+Y9S9owTcihbszowYqCic5OU2qCDaRQd//9313L3
/PXu4o2CZYpN78MW/3h3+YoKrsl5ozzO+Yprvyi2WE35fnj2nM82IZ+Y2nCkCJnZZT/+03dfdKsk
SPgOQgb0yH+9t2tjsjxSTquDSmvxIgd6pkmTTJwfc7XY8nlXqT2KAGNgOPFvZOUWUJ1/+Ox/qFkh
5Hh28E+fnWBSA6aXqg6tVfPq/RB1ztXLGvFSQl0sNo6FtpJjzFSd4UZyRjVV2VH4lZGXHyJntF5u
V+N/2pv/pr1J12NpR/7r9uY1aXFXqeTv8Rx//tB/27iCv9EL/JPuJ1jR/uxtBu7fvMWfhcie//h/
SUd/w7kAdkPAJBJkQfLm/4/LYS4K58XaYLLq0ob8D6h/0I3+eothWPCE5Zj0VX3bs91/FEwrQHtN
R4rGaQZQRoRTjvhd438NxbSqpdN/mFHhQbflUIBctLxDJ2UQXMDytS6DLt2SOWU+pzR6pq2CNn+P
LBOAmjSINwg8tSf63D7pskOAgB2s2bj+6NurKgwcFFPZ4JEd4sZnej3Vhfhgy1tVIr/UZIk/LKDX
PYezeB/CUt6TquNoBrRGuGlpHu7nJFbHDPT3lSorRMnX4ma2u0mrFUdosST1yG9Jx2aw9gqR0n0g
btyOO3LqDMGsu6zCp6pZSCOYN8Zjh1Ahm6tPL8v9K6EyoU2Py9db/gEE4qWoBHss7we6smQhywDv
JMMm80iStXMAG2v8GCrV/PYWqyUOW/8Iik/9ikb4pWCQa+shietur21bPTn0XE8pekAmUFmKFAaJ
y6/UrEDbuewMVIg2A+wpkndocKNzW8/Gj/Jm/bTqStwZc1MSZNIQ7T02T+kg5D6L/f41rrV+DgI9
kohkzOrLCVFDKiODG9C5DvI4ScMJc38w050uj7mZkRYmFop+DIyXZA6AUZ/NDbUvnOGbZBTGlS7z
L9QP+hAsgH5rQfXPC7Q/MYkdmiP3lCnNxrlg/euQ0zt5G+3OG/1WbOgxTHR4p06QyLtkAgS3eACu
UserLaEBcJ/yM+sr8sSqkHzQJWKgXdIGrMQ1DumSQMDpemmNO/G3TCcIYoeytuk5jhTFhXRTawOi
hVyD+JZxkHADHmk8UoLdMhC6Wx4CDv9wFy9GgDyi5bUeluQEoFdLaDAW99/JLVqhJniHAWDe4sRO
4/IhkaCKnWbyLpEi3NadJ5Swyi+utTbSi7ilOCCZJdGBMz3pDhSP0Vt4y3wIusj5orviIKqtXbkn
VZJ/VZvFYa5RY3MGJT6igul4Nxdu8BiF8C1wTW/rGCEfvJeNVO4duqb+R7nEUpiK7WW4ZVX0S2wF
NO3xPM9LlkW6xFoES8CFccu6oNIl9wLmifWzGcy2o/gcoJjDhAi3/ZRZHzrIw5Larukera5s0MeY
Yh3UsDkyJmOEXUx6emoHD9CzY2cDpQsR2odEELsT3PI6GFaT3dEtMR4gRwjLNGPnq5MNUDAQOcw3
PTUT/hGV/vfUM70rPBmyQcYlJgTMOr3b6ZYe4tySROolVMSn4ffpLkEjKnG+jCV6RNbKvlqdnH65
taLCaS2rKpkThOV7Gi3ZJblKNfXEEmmCvxoR2+QRdOIvkSeFsaSfaFpIF+jwelNr9Wi1KKNWMAr1
VplEp2DYdEi7Jk4FeBbHhh626ejUycaJQZXMAwEsHAC9E2fMhTK65LMohCe0NJfUFrUEuCDpo8YA
j/IkeuJdqlvSC0nUpL44njI/xBIFMy+hMD2HuGlNX5+sGPx8+TGa7OYuu2XJIPTXTwjTHEYfS9gM
zTlw780tg4ZZancMwXj6a98gpKa/5dU4S3RNYwak2LhLoI2zRNtUt5Sbdgm8oVtmnEJ0XgH8dkHh
FizhOEAbmu8Smt2vZonOmZzSuhJPTp6OHpZsHZv+e7gOyAe4j4n9yja+qAniMZhhI2EJUN2Z9XOU
EZ7gZ8HAvAq2cJFnzUaCG3YW7nC/EIiDhUXcL1TidOETV5bT7EeQxVHpdvt2oRgnGIlp5N7gxsbC
OQ5o2G0bE/bxbPdwVnsLInK1sJHNauGg5SbE5NG0Fo6/kyOMB6qkiAT7hgsMyPLkOag63v2JThIM
0z9ozBhZQDOHY2isBGyhe4u47R1OAvUki9x8kpYXPbAswh31s/nYR8MbPNjyqQl8/6mz2lBA2U+X
vr6kR2gQYLoqvXI40XjN3vxSQqBpBx4rP6nLReZcPGBmbXZthNROJ5kD6pRhWtXPYpu6KqJxxpa3
HospuetE0O0a32vSjd0WuPwDU793MiNMC80mFyaH3AlMQZDpo1oJjYBff6ZDCmymDJF7zTp8djgS
H1MI0C+MK3xiWIhV+GUvsLfyxn3TCwJuWmBwoJ/Awi2AuIgP/qNeoHHDpFyGOsC9xwUph3Ibutzc
YI+OrHzapfShVqOlcZJopOyZXth03YKpE3oGNAcmak1EwUOTd2TsNiDtwhvdDqde+ISb4liRS3RV
YxVV63KB4U0LFi9aAHnL9XxRCzQvSGd1YLnw9swSjPvsRtcTYnAf82COf4YgD2kWGYOxUs2I7Ms1
9XSaZm96FBlmbjr+wbG3uvZNhVXx0Fug/XieoPwxMiPt6cb+a28cwPmGBLzRAbsFFDjcmIE0UYM1
fEprGy9IQdS1Dqo/XEezF4zHlo0xWdViuCuhEZoLltC6EQrpSzTvyYItNIcwO7YLyrC8UQ2TG+Ew
vtEOnRwxg22aHuisNGMiCRaR3g02BW3JD7FAE8VEw10TUIiD8EZVnJmAzlulhKieS7iLiSCmatvH
lDbn5kZmNEsfGWaPR+MjWdCNLqD15kHeiI62FzTGapYSv0WRMki9CKkT9rE/cJDwZGBDsvFz5Ssx
T2Afo83IkH0i0Am/QU1c6TouSxmuUeo/zpaomNyhjy/QDxrxu1vbbvIpJI/4mka46W7VgMJR0viB
WyuvljWOvd5XEcTn7sQtKxC0kbUoUbwQ+MNUUsKOzYzyR9qPGFF0571gk61PTZO8NKU3bQu7KY5e
09ZrryMGy6vGJ5nP5JV0v50k/ky1/MDa1n3ZFVLTFUzqaNW63Yd3i3j3/PyhsfLt4BTGf7F3Zstx
6+YWfiKmOIDTbQ/qSVNLsizrhiXZMucZJEE+/fko75NYLZdUznUqldRObbvRZIMg8P9rfeucH4cu
alOluyKV9U9rsqlAIv1M08VQk9S3iLs42zaYZo6WPaTjsutEhEurQR1/5zkdyJDJRFGFfwDJTDnY
ufbrTPe/I9SnRyjD5/D80RHqOwmlT8XbI9TrX/r/IxTAcwOShf9vyOF/TlH6v4TuUV3Bk4ltmYjI
/5ylvH8ZHuE/PqYHlNyvhul/zlLC+JdDci6eSWHM0b6cwP7iLPUKSP+tUoFq0bAsalIzllGg6zip
FaApY13NWqro4MxoR/d4pdS2sUmXQJRWUMkvozEvz5PU0IYvsQLUg+gwYoFrAZQ9uTFGC2M16glv
QgJpnGlsFoWA/3kIzdk45wekYy9wi1Dy+e1Of17BwyDAF/a4tbpn2vY7zoPXdhiXIGYfrFBXN0Ri
akub19D52Lv65aAR9PtJZQMb9dtzJ0MKnV7ZLN4hCZl79rawosUZuG6yfg6O458jE9SSZdZzJN4k
QsCMXqS1Vm+NhgKYP4DLUstOsG/e+k7Hbp7tolHucGjPnfze5a6wes2dbYk0hvow7dcSzgfpqEga
MhN49EbMKpmE00WzRqhEJ54XFsWbGjAiJW7VobgAr8a91pxe3eBz8lY07O0nWVT01pPaYyg/CvoQ
3U6Q5KuBgE0wrSxy3tLhFyFDTrZddxZQicS7F5t3jWExCQaLqlVj5fRQBYX09SQr45LgS9QDbkjj
FGyhz17JmL85e+msWRHlYd4ZhobEIXZbrq1tkvqbFo3qOnQGvoYyY0+tLdCt38x+QHfhoJqOrmDa
8o3gc1i7Ea+d+tLUpNrHi1oz0WMQTdseaCS55uXEuVs7Q5PtVA+m1RXRXjaohdwQse9SA7TR30xN
Yd5pVmaqr4gDMY9apuTOxS0Ii8UoS1XumrkSt+ybWVMROBpDZ1XPv606fGZr6GkUMNVU66DgdSIn
r3HwoCkom4ISrSBPA/VEWthPrxKKbnSovHa4WxZwApt8VcfOMXI6Plpva24SFkZ+BUdI2T5EAy7g
rZiQ2K5/SVnseFY4xvgvB8KYJXKHcSJbZ9lTOjYO5EghQpnmn8Sdb45fx5TOQDwhfKip763iTAJX
nsC7X0RYN4+ap8NkThQPrxXiU4LQAc9s3WImyGh9G3zLxnEHd1WCQKHD74YQPXnvLWj+jneONIkx
5mTp8jIOBDw9uyufwkTaFyOH+nutd43Loa9IerbS8MkEarXFOiq8JW9996kI056GAN4MAlaZstGA
nLUfeiQmUYJihn03ASF7U3E+XQNG8+817IXyaGJ1B8fVu0wbIom5vUOcO82VDj/dOiPrRiOxJu9q
C87IKLxoslYJMxJ3Uo7rjY05TsmfYzJS0OYf8+Qn1nV1E1PnuUscclaWJEDaTy2KW+Qcs8qJrQA/
D/EyNB41WIbsBwicIjNiLsJyZ3i40PHyUKZVOSt56DK3D3hi1Q07Lx4EjT2h4mhZzQUM6rsH25xF
WIEiFSDsE9Qq1KAUkWt2jQWXnCxaIx23Hq0Io6Dip1ZC9xX1liInmF2Db6H3wZ1THlC5ms1dOk2a
dq91QEbPJfjihiBWn2+SjRbL70S0jf8lhgmY3gTAu7YqR3e1hG1h7SaEzkiCxpx72UjJvVT6LEjz
X6VhHOSbbZB59BEEq0q0r2p0b7+0QKnS+OFKzec5dvr5oZCN4FN+acSIJzPv4k6j1Q1xJ3IeVOZ1
5lVCWmiN+s54hdANBq7WWVfnzXJ3vL1horYUr5rksTGaIUQX14Xyh0UUWfq1YYUwoqUKEOGQ/8sm
zluoUCN+zs1CDfDnqypNZzrt8W3zm8usMS4T7ELqq9cFdfpiu4Vp1gsxQuSkjdmb5lXO+2cCI94l
obMLChNF/wJSpK7vKLNMbMfJfUBeHof6Y6ymFkF+6F0WIEQe7L5DRDIZt24fKuCmedl9GctR4xyB
+o6J0VKiC6OdlfnBygqCGCtG3A8LWkujvYrc3N5q7eAM56VI0GN/DSMkPGeCIgrn7rIacQNn2PSq
ytPvW7syl1auPyL6Yq+G0Rl0YiFJwh0IFDZSM3zO2sB9UaEVLJABF1cyc84hJNQjaRiNOjqlGz7a
Vl+sc15Sq7Ig1RxHR/FoiCin1a2HATLAHD+CdJtrP8Tq51ZpbeFPTrOLuAqzL2bSugtaMhIfgVQL
jQCQJc4tHDj5UF312ZSf26Lv1h0VlSPLevWY+F1024vsenB1lWyauhVn9VgrPC1lselx8NwivcpI
5xBteNYQywBylF0Bh+0J/5CfnmGlAjFQD/SVM5cSXtxb5R0vneqhsFGQrJKpLYCE6+XXyMFEY/Dq
wX/l2F2xRMWmLitHWZhb+nwVEm/4M25Q6GedEFtzSsKzITPNSzskM3YVYVob0d+wHVjN1g5OInm5
8bJ6zJZJZpU7NyLhIrSNYxKU1UYnqnjVcI0PSdpUA2+p3tkVY2D06zF3u8taiuAW9K6z0dopPaOr
7Cy1RJu8s3F0nEstkvWBBXvc6kUxgrYy/N2EIwI/edMsUQl0y7obk21UtM5dH/fTD13PkgNYjunQ
FI2frT7eErnv9idIffkPgi2fxs8pF6oucwtCHsJ1JYkJpsOKX27gALIQVAQIQu/LA57s5pNW6klX
jV0RoQjU4tHkGjOCZt41/dbZFMEUudFg+3uottU38KYsDJU02WN8fHUnHdTXcWakDttlkwaDfrL7
AvPidC1FpL1I5x2GOwsUy1lCaquApefvB3N1HYMHG+QZPff2olAltVrIJnDvZYO/LkvEuTNUbPna
hf14qJNWNNcF1w6hNntxHY/jabuuxsdeaXh49hb+qstiDnazOWIvW/zMh9bFSPTX4wG0oTtngN8R
4GBOLo1wYVCquY2JF0Xfr1cQjA7eGIgE2Y208cjt/XjMk47NfI1wdIDbQN3jxzs9ZowAbSWSHrGn
nsLuyn1Vu7Kg8gYu1GyyEA5/a6nlPf+sawmvj4+/wPtJ6tn01+Hd0DsykcK/vWiq8RTsstTZd13c
bIdBs+AOo/X8L0ZxDRsME/SwdySfLDCHIgB+tsc1SncbcwH1unH45Gb+6Vo4UHo2PWZ/boK9vRZH
4la2Na7Fr1tv5aDkw2+Gm+nja/nDtKT1B52HZjltttNpktbIZ3Gb2HszaOINJjcmRT8OrlqPAXJw
WSlUwx8P+X79Yk1nNeGyaIIx7NsLw6ocjEPmiD1pmc6DgSFhP+mzjLrLYKIWeDtNDJITU+Tjcd+v
LB7dTAsqpE7H+t0T4YMIBypgm/u0Q2MRQI0+SAfX1pQgRf94qD9cIpPDRUXBo86R33x7iS5QbobK
zb1qItTwsw79VSCdCSZMOp/g1DxrPh70T9eHGAAxgm472FVOBu11fGcREQf7zEEHXeTCopXmRRsO
Op8+6cb7eeNTnbCFEK/RDe+etMhrwCBH+n5qWt9Dg5fbeLQgidzADGng6aKWXgQj22Q1sK8b2Gu1
l0i9VHAmtFZwuCjtJ5xg7Q+DxEd2nRPhUNde6lTZJ7flT9+U0gfRMkg0KNDMz9lvL64itod4pBcH
AcpioDiIq2+zUa9FCyyYaonPtv7jX8J4/+z6OhHSsy4DSJx3ijEMM+olAe84DAYae12q7LPLQin5
A5oir0yskPN8T2Ljsu6y+lvf21ggrNhXN3Vr1tmmDjvsHeyS4o0ktjb666feJ9+IahAPA6ukebJO
6jWqMqxs9j6fPDbdup08GqFm7dtsbjUOtf5ZGefd3HQI1+BpoJTDFEUk8PZHqAE/sOkfpz2uOJQx
ejJLzeuCaaqQrP3tFoLBqBsRYeD4LDWnc9ObkBGHtT/uVajUdVKk/rmO4C+jWl9xXPz4t373U8+D
gY80dJwxLGcnT12ekhnfBvq4d4LZbfDLVsODyCnx44HME8kNOR8sl/PmwebiHOpib+8hYshYOZU7
sINoovZa5wyHjNprZfolwBDRHqqkpxLyav+JBizunEhci3S+bH4Nwhu5iQA0A5kYOCwhOpuqbxO6
uK2uOZSyqHpZZ3o2Vz8GtI4TcP1wvJZow8v8bxdiBx4v6S3gAeHCvdsKxQVUIxej+56Sv7d6tRDl
ULw2oT76649v2ruHn6GYAxj0TEp6OO7e3jMZ6qbsVdTsGx2DDPG/XH9dghtArF8eIJN8Wj+c316/
lVoFrzXXI8KS/4Wo8O5XKqbcMurGFnunVuKFaJt+T9yWf/9aEHHclqpOPWXwF5QyP1np0D2cDs7j
RVwO3hr8aeyEZqPgb2udyAIZwzOBB2VQSZpWekJ2R7shJKsjmXZQgfeMJDYVq75sDSw1szqvsPBH
bk05e/xenWt6l1NFnOg1TRQh3flggb4Ik5LLPGrQHCabjs+/duWoFXzSENtbXwtTch1SMr6PdtJO
9808vegZsntA+GJU+x7WRYvjr8X4PigcOW2QUvdLX61Wcd2jPvDCwUwvSC5LmxUAgvw4UG3AdyE1
KCexc13i9SBA0UV9ShW7IHbPrU2dhmKiF8vWtTsfJkeDOyfF9wy7uZqGVTnO4YPFFO8hFRkEaWR2
hwnSgF1VLLo6xpK2KHX8QE/WlJBwv/hlZusqIzN+YDFIKYprCc+Lr6q5GEqnNbru0aJgGIO7UO6c
khLlZlY/R1unp7WzLOqJf/tq43rdfGLJp/LiZ/O+pq541qIis8efVMshZqRAFji4jw1ChB00B3VT
qSmPrq0cR9R5Gta9PLZWyw9iVi5Pd2nkVXpTTjrvi6aTRn1m6I66SXXTOw8dp0xv3Mpof5AyQgkM
04Q9vRAOjTavqY25FPVqlFI6NNgzLt1+wv1BUZKUdYHxw0zEec/d7KlodNTmYuzv6sypRoanDkLl
Sk7oNzdePsKD6q2ATwSFHBjP00DSTK2STrtVZczQ9eyvW0FdAYK9iDLCV6+KobfljRFraOtTpkt0
zXkVI7UxugOsKy0Wu77HPZWuOknewFQVFUl3Jks4EZLMoAILnbMw3SF2zwVQqWEXYfsBAKcIeb8s
m4yalld1yGRUxhl2YcY+VcYQwEJzZxQ2pjUvtplgBUmOiJXihnfD6z6Amj2zbwoRlW4jp6RuBvTV
Gg8BhRC62NNYqp++nIJrZLDq+lcJzs46vowVIWQUiWk/xUFEMl3btUO1/fVYOSZriz4/M4NrJd5T
gQS6oTg/GneGMqJ4S7WX2rwpBct4A1Gj3dSew8kMMSn31Wznmjli9O55jMuBzO+YOvyv1gy86CcE
u/NGIhTs7cDti6fcSOZKbEN5flEhvt1CU5ydj/Prz3U6iowRtSu8TETOovLVY5WAskj19pD7uMQ2
eaXRacC8x40lKAZmHN3+MD4S3M4XMXDfNmdVZrY3xYRf8hHLlqX1FHrsNL3xSl91F7bKjDuHWF2x
7JogHl88jU7GOvFqUxxHo6IKHI3sjS2evwHXAl16O4KUElGuYK4g0oFDFQlpuV/ZmBPIu7CB+FaY
4OAW4PIKgimnNq8RUrXHRke1fswsxPFU0CbMQyIRgDd0XVFqo0IuPQpkU9cnw683/v/6pJ/0SXmR
Ct6fH/RJn+Li5fcm6T9/458mqUMy5nze44wPaReSAxuYf6SmrvEv6gZUlWze0nN15D89UhcXPQUF
z6VR+qo4/bfeVBAkYFOUgi9LjUPMQQJ/0SM92aEKuLyg5/gcNuwckk67fqNP/5QXGiz+YM02xB4v
kPf8djf+0Mt8PwRxCZzkATHxldkDvX07B0M3Y5b8aduj4UwnDyllQf2TW/rve/5fjDJ/i9/2AARB
K2VHjOIWj632WKoXaX+y5/3sQuZd129DuHEpgOAxRDcdXf044i2anj++CrbPJ3s3BPykQ1EnME1m
hvHu4DYrjpKw5yhra0XzvQSkjutIH8w1hKhpawdpdoNmBg5J1gG7aXV0Q62l1sRzG5tR9cMmrprm
3qSfZCwB4iSrRrpH08576vm9Gs59dKBwthp9ZUnVn6HFDG5j3YRj5OZdQmg4UEo3cZND6/SAasvq
MfeqVeJ5LQnURr/tkmZJyFekw3QibybV3OgCN9FIg7jDMxnT7nGaDrCOnrkHndy+b1ruFnDD7DG6
0GvNgYSSkUmmgxiNNLtHKJ93apEqma0Ij+vOOz+fviBxzVZRFZnLxK0xEOUu1O7cWnv4jlctXYCN
MNtzkZryiypGcRzIdd3QWsrWpdUkAIN0TNedIc7alHeZqyrjwoOVt04soaiEq/7GciUfAlrl3MXI
sy4nD4F1P7bGRUC09rZMQLOFZRcdg6QfvmO8G4/9ZHVQ0wI6iW5Pxh4d4ZeBRvdDVJGJsMrB7n5x
4EJZq2EyXpqG9/TSboX8qdVC0RRKMnnv0yuOzhR+t2Pf63zQfINtYVyUAO/kAsIxmc2j7RCwha8z
cwKLDoogXYjQaLda8v1S4IfSJcsn0S6TULzIlnyfYZTdj2RSX8RkvviFb39Tpg3sotPiB3YzyU4f
Qagumqg2NpjGXma2FPvGoZ5QW+FOpLLOj2AHk7zHl4lVWPE9Ehzi+xwHzX2sIbHMVO0ecq+LYNsM
Af3uhphBsn2O9CiSXVjg8fWbqsFDB08MugQ9KSo2ITLGMVh7yE5BWmWUvWzwt1uwZAxgTs6yrhO5
GXIvRWCc9LcEuXe3sgr4w43fMjHYvhwRChMqR6N1T91BUPIvu3VPoe3K87mdC5qowSpvKnNlsnZe
YtdKkl1iOjmvbpJZSZGPDZK1G7hCBMuFxzGcNfJ0L9WCmHH7CntnsonCUN8YRMo/B65NrJkyteDS
HHxorWnkut1CGDjMEpCZV2PUmKsxHB0a6qHYj1VTn9eaCyYsn/qd41fOdaBZ2oaQK+sax314Pgj7
PshrSEOkkBHlZPc6TdTaMZFHS3bmncrUkujh4FnC8iYRcSjlwtI6bVMCVv4pktT7CShSLlv6cYeG
8vdz5OvGOuxqgTvf8/S11kofsqo/349AT4kHm9QPCBHcybZX2ToKoX4brTFucyqG51kYijsoXNM6
GD2jZzDb2HhuMVujxfDgmUFPqJ0dHfW81rd9bGbOSnQKQBa6GJCn1AC/G2kr93Xe5ZedpYanxrKK
i6IL/Sti76w7cFojIJIWJbWqDfvwerS2ehBrxL9512zWiifcBsOxGZFSKFywl6qtHRztgKna2rcP
aQXPzKjtfomk1bmtCGRbyWmctrCqvH7JcZAB2KexeGVmII8NsJFiMekB7j7cXvYKkn5Jeuago1tz
OPNEWRnd1oQqk8/utFujZxFKtbzdMDXAgCNOOqs4sG1QmoX5qq2wx/JWIVZMF/UhG3BZz3yL6G6i
rB8u8FfymXYQOavERzUPnHva823DO9Mop/2YjvUBCu+4zOwgrpcJ7YEEh2zi7zx2DGekbzmYn0N/
Z7c+tDGoXOtKn1M8ozTOuQBciEt4mwDjkKWu9bFpdr/4bFGNVpAwK23Nrpa9pqln/rIPJPdBlRNe
Y3hj1xii6uehlpg0yj49ZqUAHZvo41KyCjzGeCvXZe+6W4k05MXVwZiZ5DccXuljA6cZb+ERV/DU
orx+JuwRdHcGBetn68OaH1sFBp2d9v71j5uFY98SHgmfT4U0pyfbBZ8wkQ2EmFmue86T45o5PHF3
pYdLKpwZx/OQULRhFMIz7Jd4FqFgWdmMqKQ9/dVVsl1BkeKPisbS1niOx4tXMJ7ZhubNXMX4loio
vO/jPN9Ivys2sO2CdTwZ+iLR9JyKDkBQXc3YrLJ7IltX7ihaemTYd4m98oIUqekwKxHHpr/0wbfC
fYtsbd0YfnzhpKQBGtBY/AXcaYUkxEeJ61UG1QDT6rF2eX2+R8AEVQtAiuxm2uy0RZ7EF9aVM219
zMK3BmfSBzkzz2MxMw5fg5HsyiugdzicWaaqY1jEwzQ2J69dGA1oOHLEtLsqxt22oHkm155FpHhJ
VWvXUQ/78cpWAzPh3OacoA6BURJw5LQEAtUh0Xh1oHkbdqPNDkVXej/g89gURe3c+rWjrW3RoLWV
MPrCdCYxzi+71oclrCVQCQcHbqJlACErfcDG2KXVtdWM4snI62xdVExwsulSzEmkF2AGlWtIzMVL
wjt8Z7Z6e9emznTPRAqvnUgLryRMldsCi/PSES1MuaYqNl5jOQ+SDalcdLEZnGdDEWIHnRlqZqCp
awQeE3ZKvX/pi0D7krtVsJykxFviac4/v1MqVfBz5Jy5VsIaznSBiIuTpnYXIsa5RsgDozczye62
Vfyt6Frv6Jc9PlOCar9iShJf+0YTXxO7Gi95UzlnUR1pqzGOtRWUPmicQVBeTNRub0ryxdcmIqm1
lsJSer3r0uYQVrYewuFUP6M9XvLia5MDUheDOhuKbGQ2w6y70M+ATegHFxrxuvATuctHaa2rOjcA
L+qCh9ilYNtBpLsKPMBJwPNRNbzOZUrU5GVowmNf4YnD5MXq0m0LNCGZG0KWICJzgQg9vdLrJN85
MFof/ICkUwA9wl6ghTdXBOrx809Ef6VtCbuvBiUZDshySGaHjkfxfQb8ER6QjuqSRWHcmVVQXOEY
mVY0x+ATwI4f73VSMuxFMQ3JekLJD76Ss3Xmj8miS93kykoj4gItMJKiy6FxDhPhwu4AobOp1FVN
7Q8cSkSotFuXGvFYU06twzQ4Ki88A1MG76Z+5yPSgM4rWhAhMivwsrlFedeR6XLWseCwBwKtfDCE
Ka9qAJwARJ2efDFQiONAkaQmjeGM4CwNs0ZaaHetrlNi8XIwMLawEGb08DT1sOXRlHaVQBeaU468
nhpUXfXw/LCP3usd0ymvYDxafmw8v8YKiBxUvBgG/Xn0PVCEKoY4o4k5fQP++jqmU0qrGY1ag5l/
7wxiXHtybHaE9gEdtMaeyIncR8G4gF/BSoemZTpSuuKZR80HhTHg/9xhqMWWQC2tP0fhnSwD/uh1
YhEFuSinOti2RiI2sW5NOzIdnc0A+2e+oqtZ8LEEIxhdGlNstssuzm+xXFEv84B/T1WkbaRNpW72
k5ggv0YPTVxR31q9RexMGmsHaE/XXQWFpSRUeDY1vXi1dDGW4bTogEpnyYgFfuzTFYowVk6UKM2Z
5zXDuqSNtUEx1MPKDCSMFbshaKXW3TU7RDRYk50vZTRem/RZl2nr5N/dQvsOPfMKFJp1Zqohn/dt
9c6LXHPhTvHdUEbQoDwt3LJabbgRPTYXUSCLIdqYPKoHjaItocRA4hfUkIKVN4QhUaage3VPQqu3
QXBkLgajBfGugl0VvShWbGDbVXBRFVG4TPuwWDtxRkZSafXdZpqS6DHsenubKoPQjLFTPX2rqbyt
hGOCLQppGgEdiA5R4lTXRZFWD9R8oW+YY47HvQJrDSDl1jUaoVaZh8696+n3UIRLNyKLuq0W4bha
lWEtrvGJTNdIuJrbKoxTJEmdC0lboa508AqslYvlJ2iiaIPpIjnr65QjuZ7Fe+K88boZsn72myk/
GEAgIKRmtk9drQytAdhyp9L00BbPbO+Nb8opvAvD76S+bEy7PPZ1gt8N4+VwHVDV28kRXmtCPfIM
oBOPIsQNjHFk2SKjbPgVV0SaPotI1MOyR+d3JQyZHAtblmcd4YLfnIb9FZaUyLwcPV9+IwXc3afA
r74Go6sH6KE7616f35AOVVvYGl60VUXRHaLYExdR3sqvhbTsLdrsYZ/ZYX9A0Jx+l1hcQYwY/Lhl
J4Pr3q3yH3nr6svegd4FlrhETEvY+B4pmThvJGBaVK46VeS+EJx1W9GtR02KL1bh5mtI+Qa4BqJi
L0ttfEmBvDyYFNHX0EW8ZRhm0xmxJ8ky6XM0VbMuF5JTDvu80xT1V0w5hyTJkm1SwTyqHGqi0G4b
Zz9yqiCQyZrgp3mrEDMompL8TssgPBeyXoSs8gsKN96q8CFAp0b1FZKaBVkHQir8dbcmJZqd8ab0
nfyuTJGfyykzd00DC539fE7SAKG3aeV12tZqBw1ykIBw8DLKjOyFobF3GPG8e0xFxYJzp7fhFAOb
SouDL3BFJX0BN7tmq5g8KcMqvyR1Wj9UXaXcTaVRhV1ArohTgrvtwF6kKVsaocniCN9hoJsw0z7T
hu4Nyb1Dsu/N7iUcPGjYlHfOle8VB4ud7fei0h1wSC4pdVp6OZU9kDEgGtlGEt6BnzOhht9XQwQu
pJKXkATCS/xRQMnETKqBYFATnYG9BSG1ecPz/0MWOvnFvNP8RUecLSQBOe39su2uU2IJVyLMonvV
tDDJRkxCBiC5Y4te+NnSqkeRtMMjpMXbqSMZ5cyFYLrSgJfiZZpY2SvNwqbTZbeoXAe5JGmlubF1
zDSIpAnEiDodPFXfQVqNBGHKpdhEmHDOzdQZWVyaDo9V7nM2TdAvAnNtcTnqJZA/jQT7ULl3HHV4
n5D18xjkrr6qQv+rUGI46LBeNnyKSfxcLW9FLH7g4myu+lKOz+EU9Gd9OmCAaa0xufD9adigEuaO
lZ5HHzxRDfUVbooVuF/dPhJ3cV8SR9/FPLCNT/5xwZ5qjBwf4Z6NjzkyrzmD3M8SzitVTQ5mHojb
cgDZVEGJeyp9quIZiNmtVlvJpYNCleRejVOMiQVsq7BSLcN+KKhztyE7XO2Y57ncSW/Mj0GsOddu
rYcrJ6GHYES99dMIcR+VyVCtmy4O98huu6vCVtF5Zqf2ragICSETaAq07ltSkDkf0ZDLWW7XfWWR
6y2VfgyCztmCbgQqJ9NyMxIEfStZcRedImna93t902QdproJbKA7a8jCctwAenuEyuhukxD6GsBf
tWch1ba55ffnbOXc/SCIP2jDOmX/WxY/O5n08SqT1bNFjNY3lGcdPP2QzKbnEiG8fjCqLjh4Q5Cs
qJYMTLbWvOtMTY2YSk3bx/mLinJZFjWqUKsBgHdWF2riaBY1gOrHJrsrctpquT36myiec/EoYd05
ZvuC9KFb6BNblaa2mr0+Dd8R8+cQgM18yaaKQ1INm38yAFGjCjVIuze2Gu3IPc+//eDmzn1ONsVS
BGW4ZVeYrSh3fG/NGCa6PgZLAqSvzXEYtp1ynlyOICqZzu1GP7KHcqicUSbSOs/4LvxsOIjSttZO
bVFISQs6RIGx7X0t+Bk5ln1N+9E8tsr/SftWuw959L6YpttEK7st65mSqrD5e+AAtMIuNzp9j7UZ
18XKkWEPdYcKwMeF0PdVUNQK9MgRJyIGw/T7ttYKV8sses1DzSao3/Uaxbi4KpmT9YbzeP5JC/ld
ZRerjY7qDBmfQ0lKnJSoXWUr9klQwsYyRF5M4tgizhGDZWH1mYz1T0MZJg5Az8bZw9L39sL01qko
PxpcWOSFdyoRvDKS3rjQZZ9+Ijhw+ajfe/JAexH+zKpEojAZ8eQeGlBP6RQxVAGE5DzNZLp1moQt
J5N3UYcKJGTP5Pr4h/vT9ZnGbLzyIAHBaXl7fXaMC0cr43aLztJemKS6LJyGkh1nUvHJ9WEhe3d9
PNC0MNxZGXIKoklZ/Keq0pptPkZIyrNAS1jcvGSXmlQ0M8of19VoUEHMpuiiy5T6ZPx5VpzeX9Oy
6N843tyjOZk1YygqlKVhu/VyjQJ8wQXSyPzy8f08FVbMPyIKG3RL+twrcs2391MZvC6kbzZbKSnd
ukPELiJ0reAyM/VpO42mWvSdr9Zlwyb546H/NH8Qj9kmylJSW+cu2O/9Drx9yghNq5mLJOMa0ymt
yWQuBKNwzeoFqRX2YoxksP542HmGnN5WCwkaOi0ulxztt8NarY8RIGZYXNnZ3sj7Lw4Qr23oMGtB
JP83E9ZijZkNdyjDTvWD6BB0AyAuw7XSvqvNesPhX61r2uCfrDLGfMPeXRkCb+Qx9h8UWsDM/vkt
EaYM39HEMDfHoPuh0MgttDYzSB4kOcLxJv0pAuGxlQOl+I/v7p8mLdItVJrCIs353UPjWhKdht5s
LTcUR5xQVPNDltiPR/nTKsBPOLevUBi9k0QL0h07kbP0vK4CfQLqRfijAkmRVJ8sOH+6IKym1EDA
l9NinL/Kb125FKcg9LiBBXWosxUCy0fHKx8/vpzPxjhZ1JDLmA4vajzypryYnGYjvPz48RB/nByv
ykRk3ALJ6OnT5ife0Jiy2VbsXS/Qb5h7EwQ5Nrghfog0VhjCPvSrsKHNUmELha5hfbaivX/08MGD
jsOyovuULk5WNECjBPGUfg16oMmwW0tnORhpfZ5pCRkalV+sPr7o9/d19t1D82IfNRO1Tha3mmOV
N1ZWvc0LxQbFGY9uZLifbCXez0WLHrpt2JR2TesVY//7BPFD3KaYIuttLEP0V1WJda7qz138hJ9M
xT+MxEV4Ntpng4RQ92Sa+G0cwzcAF8rSBmdTaw+QSe6qJrn/+Lb94WfCqGvqBr8VK5eYF+7fpjzw
zNTykahtp1hfN9mT5mEAguVKdMn+45HM9+9Y681QJ9sValROQFweoZu9T+G+ELDIB1ciNfGxUdV9
MX0BwJpvbPofOGUF1X29Id0BWpG2lpMp1wnd343ZUkbLG4sCeC6ITrG9pNpLSxHZNkTTRZBxDhR1
gURmjvbhXCXXmSkTCbYgU5dD2VHBHjssKpTZEky+8fTJhYpTDeHrG5y+ns4DgDr49GWXZZNm+eAq
CLON5Fc/L/RLo/ducELFT/nUufsuw9BGNMm3BsvtmZuO1EyUs3NI2IxtOrNGDVbQ7L7kAQcj6UQE
5uU31QC8KqCwlJdpvW5TREAg7F2CWoHBEI4B5b3pTXeP76pbKlGKLb1tmNyStFvGSVaU8NzzVKBl
SFI/WCrW65UfDsvJDdVK8PbxuVumxrlxavVnd45I+XgG/GGumT46BBQsuKBM92SuBcDK2X2M3JdE
a897A/g8v7rahkkD5loB/t9+POD7DQ+KYlcIyAGA1vzTDQ/pfvh+q7zc+p7Ejx+X+boOG3nuWJXc
BF4ozyNKr3eC/N9PDC5/eHzZzSGfJj8aMevp49uEY69FnVOQwzuOD70zGI81/Z47CAbJy19fJAIP
ViNqHfz3dOtIX5Tz5tgV27xv6IoQjYgRHRHfitDGZue0aewtWxrswE9NivYfD/6H62RfZQGrxMjg
ozN5u3zgzoetUhbFtg3KeINx8S5UcyZxAt7gb0eCKcDzRBQ2xyssPW9HogYERxtO8Zbwzq/jWAwr
01MdT5Fl/fU0ZbuBYAphFKcP/TR5vWrLsgv7LkNX0A2ryaHwaiVXUFwc5JzOj7+/LBTp7G/gOb63
nIRxVoGBqLksO7e2GhS+kh4iPR2MBGn7yT18/wCi6WdrgyzIpqE9kwd/X+xrtCEY73OuTBN3kaV9
Jej1R/J/7J3HbuXItm1/5eH1WaA3jdfZ3F4uZVJKqUMojeiCZNAz+PVvUKfuvZlbgoSq9gUOcFAu
uRkMs2KtNcecrLt4dD+JQZa1/Gd8yqO4lrq8GsfLm6Z+Wu1VqdGIgcHvxiJXGlRYp3hioAt68cUU
YJA+Hsn3n4ggija2ZdGdHi+29HysvfN9bQzHPJDPNDvfWU1er3oEiaukNz+RKL2d+8iEdEQSS9TB
E09mpNNy7+giL99rfX9UYtjbdn4FzPqTx7wNbJbHcDVEBUP0cZpQGHx9SlP+6P2gmRi0eJBF5MSJ
+PHovd0qeQqNzgY7s47o42Qh4zU5lVlm5PvGIqNFpgd3pv7FK93rrO4oqPtzaEEi/fihb7rtUX28
bhyLLhaR5elSi4oZL72EZELgKLLgIiANV8ocw7aAKv1cUsRuFRpp7CrsPEGxHUjKXrjAdFMdHwR1
5O1IWDQrp77B0ioHui4JDpawoF7s/GiLc78G5uju8dZ1Pvn1734YH3otxUCUr6cfhpaERFDZgIg3
UpLNVJAdtYk858dj9O4so6+SlBIeCm9CzsKuOUbiSuzLzhNI9Ye9nht3vtd9FrW8s2DRYxLbsg+5
3GH/3BscD+GSrEs2oklaNLJEyWFy9Wn78du8twMhfyYNh86CZMcypr+Fm3OmmxNks5zmIbwhB2+B
8zk9/I1WfEdM9s+jaO6MtIlyZCAexsbsz8fhIk8XdMISVXn0cxm7BvZI0UQPH7/Ve4vHZ7XDWCV/
Y55O46nNS2OuWDwixfYpVwYltsj5SbGl2jax4/8YhcwOZAs/E4W9t+fREQvhiMP37aWH1KkOBmfI
93FsXnWlhhdhvJXZvczmW7br3cev+d6E59pjMtkXedjpaAre0XMxAQcBKfMdiE7vekQPtP74KafC
SLpWuYMzmHiFGRZtzif7atCbU49dSL74LOj3aaJXW42O41UEO0lQm/PGrxn067CvuuGqVmV+6QjP
2iU+PZ0zdrAUljO5NmoQdzgd0o/R99lnt9tTHtR/fqRnWMvKRCd0Gvg0Uas7CG84bSabMkFXPxtd
UIV0lbWH1PMf+onshCcTihilld7n49AewMU90a2Ph9/iYwwF4kAWKVi5SgM/kvAeHw/kO2uNmjYh
KLADpJunB6IACJGlE+H2WM4/5Wx0Wx2uZRXBcqzU88fPemciGq89xhCmSBCf3r5NQ8EhQIe/nyPj
p07CYV04+nOrwDh6QZltSJV3n0QY7yw6KMlwlHmazkueTJOhEWpq4orXy5xv0Me00KRrhzpGM68s
U9Vf62as13RjDPt//q4AnHG6IrIBenCyU0J6ot3Qh1DPXe0St9yGrLS4JhuPRVge3ysfhN3HT3zv
SxKykQaAOx2wlf25jbFWsFO262qvocoMlTHQlVBa3fVYB8W+cLlIf/y8d84cXpAYChI/+drXFfrb
Ll1EjZ2kGOLtsdugcgGUc62j+VtbdMT+m0cFyHx99Jjk+U8OBOmBwcCiqNobQVV+cUQNlcfr3LMU
gdwn29d7c9RiQS06hCXTb/45igMtcVAra+4qRX/XJ9Uvx6nvRMv3S+P62sce/h9fjtjAEF2YCDUp
n5wuQGOi1ma2c7kHO0iPnzfeNH2zluQBPnnQOxszKXXdsSwyz8g4lu/52/eSM763esQVUMTOA4rd
nT/Xd59MCYs/4ySg/+MZJ8sNHGMOvY1n0NBvrIBFy2MLNPPG7N0IK3RwwjCDELCPjVy3bhZ/rcbG
o1mIWm3vN8CdsaPbNCW+ZpUNCxbGsrEZsTHep1bXHGfbTq7NIAaxo/A6jaRe7oqW5ixutyqkDTaC
ZO1TpNAXMZvR0KubUb6/mYOCZqvSaPE/K9pmpw91FHCBmuKrTOhEh9Vis56nzVUyeckO8Ko6CIcW
zcHCMGLAxGYP9fYurfI2ZITzbUGuqFklNAruaU5E2TjOchP1iUOzcL6wi6wFvpX124+H9725ySnu
GcwTizrFydyE8lV3ymVu0ib8XE/dM3TQK9vStqgYsSAaq3+x7Ii5CfZI31MQOnmek6iyxnyp3Hd1
suScLtGNHsau/CR4fZvys8mVUtgiNiFNd0pxsKc8wdIqKPc0kV9LmTb0DPo/auTWVXxBQwr0cvMp
bspPrkzW+88lS8uIcrk+DcgCWdSFHB1yIpWavyUTMFaw0No1QhddbOiZ4Y5TO0W06fKhXouSJkGt
L9nIa3M4OHT5O9moHSy9B97b2WUY0RjKhJM76p1UsIPsu2MMXNQnWgFzb47XAfxXci8eZk1GdGvm
No6bs1Ov8BC2c/x5MbrN+D0guuQvNB/Glwynvx0YtnqLoou/X8xOmLRdtvE0z7yvLeezT/Henr7w
A/AjIM1gGcuQ/bZHpHrrFGU+lHu9e1ZUCldq1He5gYnSxzP5vb3ot+ecBkaDHAogJGO5xypVD0vy
DWGRJJuPH/LegegC46SuQL0NHsKfL6PXpoTv35R7ik44qS7mv7r5UOUJPfWt+kR09u7DyFdyZwlQ
t52GvW7DZlQK1oqWgPmEE7AbbLmlA5Re6i79ZPje2whc0v6cFkj23gS/QinLzeiiwpOkuTZbzw2N
SD1UovnVpfQsJO4nI2m8Ny+WmjcXWFoIvNM6zdxKwfgSp2WTSFB5mcbRn5vxYJKLX1eWluxtWeOd
LgPrJtWRaGNq2+7iKi0v/NjPtwGI/K8ekiDkGVFsz5+Mx7s/jw2RNBL5W8rXf35pBPetBm692I+1
/GUFMe6Fw62w6CP5eEa9+xxYsQhdaNp4Exy0gwaslX68PTdRSTaney6Vhvi9bz45SN8LW0lO0bQB
5Sngf3++kAWxygHHWuw7NCNJS4vrWF43gEQy37gSVX1XiOCTRMV7E/i3R54GrNlsYyfpYFGAGcYu
7qtfgS1obnePTTV8cuew3pu/3EgpkhE+chc+CY670bflPHkF24ypnnAyfIGB6oaDMPyQ9G0calKD
L8+OvEnrRWugGUtnJmacbTC0DxDLk4eohoPfmygWULWhM0q65hbQZ7X2SwHnMmr97eSN/r3vsGuu
MGGjYUprJ4ALS2qzMl/00UTOAhBskvpTVvWXtOJIoNzVr9QfxlWhrBSvUWXeSpquOexN55PZ9N4o
BItSlxQH8/a0ACuEbNsSfcJiCgHpbjZWnW4/YMN+Rs70oUs/RV2994kXZRaNMh7J1tNhl5kRg2lg
maR1oNEX1zdyO3P7XVtxhMC/XXrSP14wby2zfZuOGdDLJsuFa+bJl441JaiSimLvFnMQJmPv3tqJ
gU2IpZyzpBLiXpoFND2cttBdUXnwk07cF/3cbTpa+nbaONK5/vGPemfcCTYWCTSUOK4TJxelwFV+
0ZmW2OdBjIVio9yFVTDvVVa1D1hsznv6Ir9//EzjbbkPVBvRDZcf7kxv7r7YLs8yGljR7RzRygpW
dktDKlzWaMFagLhaMVPonHTEJoibJFTUZFBe2Mb64x9ivbOHLbpw2jGgBFFoM//cWnRaI/A3TAt0
y5lFaWTRNaSWmK/prS6dM0bGO3QZ3chIrNrFflLbGFpBHRVo2fBltEYdXGOkf0sgpEJVmPVvhMXl
LsEVaFFM5Vua+pwdLfm/FM3YbNnDxnazZEOvsL3GvbyD/VB7G1iRC4kEIHFu3eZWOV2xbBGhKRbC
Q+L3wVHo3qPeq/yTi/l7708FDA26t1ToTxNHpNsy0XYW7y/y6TahLW0/uVP6kBpasv14rN97FI3X
9BqgRufYOAlAKDrVdbEcS7h8JGtZ+4uab5L5MUhE/PDxs16/28nVi2sBKRxurxyDp9f/UnNFjwMZ
lwMsD/1VR8EYsRfWkLtIVsO69IRxZlR69KWbMDYwTS2+NjstCHEhlThx6s3h9Qf9L77hE3wDbXk+
O85/owTWz93z//lVdmmnLp+LX//v/148N0o8lz9/Jzj8/R/9TXDwnL/oy18Kw4CNKEnrbOT/RXAI
/iL6oO+I0tyS52fK/e0YZgV/UeFlZgf2ErpTyv5vgoPl/UUswfWKZKuN5w7/6B8QHE5PkWBJkS+9
gSRkuCaczupSR5BfJDngg9hw5hUIk/Kceq76WhgTEqnY+QyDsCyT32c2DwTD6nNi8cvfZpQ7Cj6d
NrtqD+a5uda1AW3fQmz77SN8+c+f97uH5eltkKfQkL/0rgJsIxVzclJ1VOoGOCnTXnWonUZzqq/z
CkOk1LOxdtZGsTJaUlx2nWmLP9L09ePHO8HpCbEElSxcWqF8k298eg3ue4XbvPK6fSVcyNITfSpb
4SVIoWmUOJ9M6FoTXfpgpnAKMlYysiLcmSQE/LClynpb0ZIUY6zmo2UG84UlItbPGN+P+RZSN/8u
6i+ANxbeYMNqkoiDURK3CssaX4FJokXgBn5Ovp6RI+0TGw105Ln1kQx+/Q01sdpFQ7Ewb2JDkfGo
2dtWJFznvV5P4GgsU142I0UnUAcoKi1YEaPbymcQ8amOzmNQLwk0vO1QiuFe9KXatdlUnkcGyAKU
eRgij5VZYnWvk/5OlXw0Yp3/cJzS4LytJ3NDRB7dBINXYDXUSr06MFSLoyYeeQbumrZt7cx44DV1
r4VdgTztDhiiv/amKrlyUGaQlgloMkNFhr7GS5vrSgwWFM5FpJF1nr9qXTqD4GKnJCKKETp12sCw
NOvrtuiiIy05087FZ+RQ02a0Ae0/3Gd6MdzX2eze8nXMDR0x5qY0HQGtaap/KHBCYewR7aRjqb7S
uFo99vrMl6nZb/fugtfwxgb1X1cG5y5AoX1dJ+plRB/3FR9H9VXh/PXgItA4j6bYPqDZM+5A4hOl
dGN5jgVacF4UBDPrIKvtbGUXqHdWbj9jnkB0uWlxZMMvbTA3VW3mN9JNULsYMY36ZtX8sCP+Ms5B
F4YxXIR4r+Haht1EX/+YWpazr3Vq56a9OFQ+H1d5YKKmHuDkurVo8N7obisOElEqmQsnR1euTTvN
iPKbmBa+rYvh1CW+oU4owB79ynWlr0qEtuTOdJ1Nw6hAh9fDPeWO+SKoB/4oK1E7WXB2GRNvHIya
vIzyZbFrtXOlxfpASyfv4tpZsOoCgJ/Y9zIVh6Qcfhl5qnYqNe2r2OZLRDSPrexSKtzALLtYA5tg
XPNYPnsicMIJ7UW27iYtLZFWRdGNi0X4D4rP80U5JuqryUG6K5EfrunpzrdaXnY/9cw17uAxA45a
tFw4sAIVjvmOWb8M9TJFRTkNv1TD28/onDDqmPkStouGxDaY/w3tKY8i9qKjaPPHEfvWY5I2xVXs
v+h9AA0sxcMt4YJcmIekdZ6ADdTfTEQr97HJ3ERylac7E1Xk2rbFE64Dw6/OxuMc91kmJbTtcEr4
UAiqu21U2/JKFpZ9FXSjc9VD4b4r01Y+9o5bPSFaY7Z6yOMbM6qeLJQkZxk8htvJhxmIMNsnEC+B
tcU+CmDCQ6WhyAjy9evL+QmLAJtl7WZSsuxgrGbzBVna9kFyDb9RVWf4K5Kx2NF3BipzkWFkO+rp
vqtMgHFTNMFkntLmB0kFnc9U5D0uUYlff4OmF5xDDMC9wzXxSOtchN3mA8lXI3cfhwoL9B9p09uP
KYqsPN4P1lzatFnOWrmh0W7sL1Q9giDFnb23b9Bko861J/XVAAoQAryGlWo4E22DuBZtmYeOvupI
yperaurYmvrysq8CiP3MsKOt5V86vdWuK2CrmtNf2oUs8KrznOu5IZfkeJN12TjxbeRE2AfX1lon
x7eP8TA4FGb+taVwuekF9cXeVt9Tv+g3gOB/5olZHLQy/qHwHTokM/Wg0ujleVUM40Y4wwSwD7i/
gd4Um5L2bOpqDAtgu6LWz4O1oRq4KJ4T08QQp5f2bKsLnOgGFTbIiN3MP2o5JpupqOH2ySCqD/Td
0KWsTXaInsqBtp+TkyyEeInl3Pnk3ksPqIqNQZ1d3qjSSzdmoQVnGfSOC1L0I4o1FiySb+MsVfSp
94EfH2bS6qFpDPpBL7VhX3gIi2Vn+Ztq1MxQWj7LslwQJzqNiqZW6Gejkwb7PjZu8WgItiRX2nOj
DCyxMRn7H60cRzd0uJbSuTjzDbl4dMMeKa+3dY3xCa/O5rxvTRGWpt7TwxkYZEkDF31whF2citof
VjX2u9iJOfM4wP0tStIBV0gaO7PSrW8ozxpIWvN2S9dWMlGEg3QW+NOT7ww0eFr5dFZOi7RI5Pkj
KqXKC93JVbsgHcAHUtH214Hj010y2BYRokUtyDD9rQ2/zzuQZzR1fHsizKnqXJrtSrKuLmzRyjMs
0eBemLp5oGeiXVtJwqpqN3FMz1FJwgUzFcM5SreZvs6ABMNmYRdQhNqPYm0NWnU0Gnd+lkJ3yLYV
853MZIUcvw320+wEh6KP1Jc0t+b1EPW4FhbSDl1ToPZyc7BxY5xvWtuyr72WFHMVLV0HcYMSWpf+
ttYGaixAhFajY6m1HVjZN8+NkcnratzakUKVGQzatoZiQqNscS0MjbMcONQhTa3JAg85rGMtDu6h
7Bg7kTLjXatKDj784Q1OG/YFWFPMCvJRuym6yb806hkfN79B4mo7AZyT2m2KX9j9XCI/8M4DjO7c
0B7HJl4J+sZo0knyC9nOxgFrTJSeaeI2Z2KOrMc+85S98pyR9lxzFO3ZYs7nh5mR6b8kSkKxtulL
mtYLZvEw13UQSuw9IGoKB8PtPk1JBKXZud3F7Y/Cylz9wmjtYanA+XnmPJoL2WtEQ4iEFl+IbKVN
UPu8xBm+V5lRhZ0Yl7hA1tdI7sSaZv2y2sDnSM+0aenbRZmceUy/IjnQP9+cAxevbDpsSRyuQDKn
CJT9qA2ztHKulBml+zkp5XdT+lobNlLly7fRV68hUpZZnEP0VYArajGDMCOHzVnCOE6jUVIr4Qq9
1fOWA4fuX/XCPdqnfqhFN5KqA2sgJ0zwIl1G69jpCYiStAjrRDpXM/iJGw2LwMdgSK1k2+dpjsSY
SlBYEOQla9ud8L2XPdWthGYLRP+czrRF18f/BF91irEQYvH2pwTghV+Sg//jyiiWbNKklLkhDHVv
p7wmLFsCRsAWg52vs8QUBxL35bmA/LC39XZcF9XIZtwswOJCmmjtE6flcA+KSrsp46C/T00rvooL
Io3SceVlPL/+iqDGoHHBmkR1vWzKc6FeOthhqzTwCE+Cuja+sA2WPy3pcgvWYrIdLWHi0Y0Xs5ii
4ecszIldYmj9fZLqfDuj1vwy1ItG7eLCVWf6kPH+/TCu40UPWhFsPdJnWoStWsJf1EOPXjcJcCS8
wuIXdOcXk3pBaJDupjmqNmWGAYeRjhBtlBOBJwW2KBCNYUf48SXiTZZpuUMAzTS5L1GXf9MH1phB
XsWx1u1jzayPeCwvaMzWK8M6qxuIPEt4b4FFH/gwT63Cx6IETBpBAnU+u9AYpzns5bcsvwR8OcYP
b9SAfWVVhaQvcI+DX5uESJCcK8/tzE3cwZ5RNgFhEjCywIOnL15M23XWOoAGuuopjkomZmnVx9Ya
1Fk5yvobPn32FVSo6etIxP1JpuZNnnL5sYsWi5o/3VlvVIRkb3Jv0Kx2r6WWvhra0r1VkoWmG1ly
pfXMOo4iJpgxMOOBBaE64Jw65uVUPWeSuNkDxnPx8dd8vXL+efG1qIviF7DUeuw3NaUY2bAZpOj9
CvwRQeMG1qKJ7evzedSGXdP0CVZhYt4oEk2YafdEUJnk8uolyzKl4wtzaLs+IqkAIRg51U+ZCu/a
d2PEzh0gtkhrqnpVd85n3VnkUt/c2RHX+EvfK5SjpXj8Z5bR6TVaehUiqQnxd6i8VGabugjUtlIT
u1NKZ3aQWN7LYKphDzQr3oLZfkak8QCbx6LYTLikOWO87unMvxga034cJGCNdLbyM10vrCeTXs8J
KZkshzMYFv4hArm81vFa2qYTC7pgK9nHAbA13UgQjePudDOJIjgngJy35QR4lv6Vcd3U9G9Xyw5j
Aq+7GeLGvdUcT70UfqwjKC1tHJ6tlj0WRShx71iJQ9+zgS3u31ykgdWGdpzzL2F2ygxp4FGhcV9i
9amc6+uSvm32FGT2axs+17egIK1q6ymJcCuXG3OK5GVOi8151tfEoAYpB5hKw32Mvy0qC8cUT42F
3/mxE7M3nNcRBlAPI45LHElthwMYpGQ97KUVCfgNVtaDLAHsB/x/zQuV5n0VAWxrawtUiOfOIj7k
hDTraF7+RkRAH631lmJNGKU0fA70xeGdToWzhR5gTZLTmJi+0ZOsXEeYGA6ruAyqzcQmDANtIpT3
JvBXGuzikOu0jqqRi0jr2+0D9Hk3hDHhhK2jQccpAknPbsPFzU9s+V1lfb5t0i7d9QPRlY552B4c
IBeKpHT7+y4VT17D/XGeDPnoj8JK141KBy6VjF2woAyO87zkoJ1Eu4HrYB0MDo7r3FrcFunnLEPf
6cShc/zqeVJa9WxD+Cfex98ImxS+p9X5zWJK55+rWgfeMnLpd0XZPpQFd5kJmsVBn9iNuuVuVyaY
yCRFN4yhPYtpWCEB7LfGHBcHSEzcWnDqXhE7edeF1fT3utGbG6zSqmcHr+MdAjx1Jg1uz2sgupwA
XWW0D2ZGQqmuhbzsvBQUQ2Szm3RRSUHG77gZRbaNoL7CeXzYt3oP03Iy+IedPtc/Xr16/GIWK9hk
7cpJ7XlPHb0+1rImK4cJB0DBYDlCk4Lt0lEeCaDCrL/RCu2fGyNpFmCBwXlsyOaYKq88d2MGjpqj
2pW66YTYkw/3lEK53o8q3flLBohKpbwscvJDXso1maLk/OKzSudN6sMhz128eCdPfu/6juu27sRX
RmmDsxkTKtQ2f2ipLYHz8qsnOyCJ5dNA1oQVdb9zZY3iYCxLdVr2dz3Px7UkWfLk1BPI0abIwHlQ
s9tg6UNmZLm8pgC2y3Uy2fW1XjZ8mSojFHk9i2UZw1kn16POcrrKkiXoJa9jgaggscrbCU+dgaJW
F9NAdu11GqKSJ5CIS+iDU4+Hox2T8bBaVV+/ZnxKi+mDFk2ELhSpFUgtcQAcle7xAC9CQZ3zvI9c
GjSW9IAWawwDbdleSMKRoV8SeXMKRS+XJITGJHlp/FldzCy3MpxUTDAyLvhOPyZ7pcspv6klLVAr
AuBgwS06dLKCS6t7CFOwrfjE8aiLwwRVcEXdHnJ6PLMEaaogBRe5+GDEue6EsteqTZAxBQHZGeOm
hBcZosQHQZmD0CPg0TEfdSmqUvMhIwjAq/42WzaJMqcb6x+gAswN4Cn1tQR9s4rMRhy0JbmCoo1t
jRt9dHzN1KBo1lc+oUaD63PKn1SYJHvqmS3OMnj8a/7m9ZCccnK35eIBhW/RL12fl3DZ0/h8oiBY
qlsarP4zNVNSlxKU/KGsjOhGN0R5LiszXyNR8c/9rq2/VQZhutHG5NRo3y3Px8JKrgabm1YY6x2b
u4bzCZq16mmKCXYavQ7OR499thoThjBx6uaHDkcUrEfeG+jlClI5LuF5l7Gml/lcN8s2jHCpPROt
ICMZpB4xb97wn3OIqrOUdpq7ZMl6E5cspwAXtCfDZ0rYc9/+7Ouoek6MKL7yeknaqFnmD/AiaETk
IYXL60RL9us1vPUDMqTQnvKbYhzIItkcky7tYHevZ4PRkQLu/Ti58tjyyTuRRB00x77yYs3hqBgD
/7zGWfuiVrl5NzZqCIMCzqFbEQnbXIfDxM2MO+nCJ0t7PiQSfHFQQi/P4cyW545JEFss3yAhPHxs
aXqU22auCM5Hg93Mjod7NRImy5z8nF4JDEIL7HUi9rFv0Okg7rsiOpK/cMPXlODQkbT0Qbwd4zIZ
19lE+Nmym8iQaw5uq/7EDKkmgpOOy06xeHV1lkUWtBIsCoXD2pMwNRLUIzljK424KnQEzhbQg7VJ
cnnDYc/ked1mJ4/RIHOkzprKjh+41Su5Umax3CfaiSxUY01fGpI2X6VH1K7NIymLoR0YTJ3tLRlY
R3lgcWq5g+SOZzHXND26mUbyZaaYivRQ2k59HKUgibhslQi2zE2TW/kVJF/gv27qkPWC72nVAedD
QsqENdmQnUaUoS6QbqA0qr3+l1dG0w57brEqCfCwygm4hEjs3r6DiyPkqNtZHDKsx1dYRiVXQD6f
hsFh1F6dIUw/YakMOWPQCZ3b0DDW34hKMnvVTwqiFbSggLild1KMe3U22bEmnKiqiAhSDWo99Hxw
5aOfyU1S6q9/+bowVZFxxGhG3/xwRs5UyaFyKOdu+gKZVm2LJEt31VixoFOiythz2GSoNcZXiKpo
sZiddL6Q7syNbPQUkOj8pbfnyt1gPMT7LYlir4WeBOX2ZlyiADXVXMmkOfc7Egm88XjwRAZbxrcf
sRdPgPYQzHYkVDa94/GwvOr9Yxd1f/c5/m+p8tNSJSzC3+4k75Qq2/b5R9K3v7qu/bNe+fpf/hdx
PviLTgqXhgqHbJeh/06ct/5yADLQ8L/4INmOxUXh74Klbb5WJUEQwJZHKrGQaf7HltvEJxBBDnef
BQTi/pOC5dsy/KIHRYBhcC7w6046HgJLAQ2Tmtz7qXhJCPV3ULeiVerTifzb6LxTQ3zvSYuXInIP
Cl5vGnRFiV59CVf3vglcEsrdk1y8TsYo6cN//iSegbCEdn9AIssv+a1RM+60aMbkXkLsyPsw6vWr
digyWlPn+3/8IBIJUDWWXgmdZ/35oIG2gaBqZrlXrOdc5C+Rlr5k/P+/eQyOS0sP8NviJ/J1ZPDO
JLmT4hAZ+BQXXx0i8yn9F0PHXKVBAoEwJfRT3UKMe68N+FFiD1A055PeE35U2Lo0ZfbJS7knl2DI
+licLI5o2OGBYDgZO28oqKEFo9wn45hTl1M3Kp7uYYbeywFDvI9H8DTd8vowC1UeSvLFyXD5Mb/N
CM1wKtZmhS1KTXbC4yjZ4wgSrSotfdZ9slUpUOOVgd3gP5+KyDIWFsprh9fp8nKbitsw2cs9qYfq
tgc8tnICMMAgPKxP1tdpJ8DrO5ISYVegXY5V/ec7zn3WY9JSSMS0+BUU1Ek3malHtx+P5DurGFjO
/zxlyW38NpJLh8WgUdTba8EEnrqZ7jHzLY9l8++G7rcnnexMY14kFQVxJojo1dqdsucZI3C8dT9d
Xvrbl0KM5+OxiputDVbhZHpUUeH4RSUL2oPMai31QctXSnK2z3ahNgFl97URNMYWCrqz15upWuPw
GxDL2OWRvgjUKCP3D6j6IE0aCnE/XtPIXhZZh8WFY9t7+YsCmXOIZ2O4kF4b0ZswL0ZCATmmSvKv
qCQqNlzzTcrj4Di9qS6uVROYD7lnVgcnyqKnoSBAwY/c2UeLw3SlQDSPGfM59ybA/q3qKXCTdCOD
WRNbdh2a2j4X5YautfIWkq19BLc5/qgjdnmjc/ntMEGvVWZXZ6PfDlmYeH5SbZQt9O8ZHGGUgvwe
jX6q5yLipfOhk9sqiOUVhbxq3QGpoC8Vo2pct3oRgDGzumDnQhre1jrVsKwmo641UgsLnbebCzau
Ag5eSHOCSQMFm0sSpyBg4T6CGJ6MLd2uVRcOKDyOdkEYiRKtOjP0jsZVPEJ3flBoeGrRqB4ng3M2
xUb2FPuVuHdHMkp1a8nH2i3Mh4h3lytvJDciCxsfOTcaMEJKPBl0oWUp1vrk2txnNe5y9+0IaJ2g
u7jG/6l7ihgaALO1vHL77EU3+KY9oMWHwk9fpnaMbjsXy61x2RqTtq3OlFhqDA3hJl5BQYCDZIZL
0g1AG/vAjt5hmk7BfIiFtSIMSBc4fl8e0xjuz8ruqVPGlgyuMjcuX1xMPC4NzC52bi/QOpjaSGD4
Ou1Fi7UBLH3/PHEZsjxlEBDV4MtgJyosahnf4Tm4XNG9NH8KoCCvinqs1ngGYJxFvbCaQWA3rtil
VAnlhUFeKVjjmzV8SyKJTTwFS7ycyirHZc0lY3AON25+8CEM3lHdKV5ML6mOvKPaAFbFOVf3672d
GcF9BTXszsKLJQuBHTqQW2mPyZFjJgOM2omkYoMeGsnH4kXVRVPuYOYg42oFuldDbOgG923dsOxs
fdbCweaIm8E7c9uRCwgUJGVyjzA3Hna9X2bPAZ3J26BkHQHCoacnDQaxa4doIm4Ohm9zM+c7yEkd
yiWtMdNtJi1n3sw079Srpo3HfuVOOWZhgWx/mjNry9Yo/K3F6LRfB6+Tj3FmO2eewry6IBHm0ASK
KSXNaClFwDHVQiPnSzhJnD/VsVkepwiIMbUrM8yb7IULSEDfjmsd+SG4QkGQXWtq8TpOaF+4BPJO
kTgWC/GXL9RbHH1AnkieYWW6xjEnus2GBgxwIqfkVykDZ1/mLvk0N3Hnc9vov8lWDTskTbCzg56J
MI9+CWMzfWlpQ1rVGpjh1hB4wcW/ur7x1kk73Za1SXvB8L1PVHosSpc0USTdM45C7zrpWZQUm6cN
KYThYuiaYBPnrHO0qHjxSS9/8A05nwGZ3BYz9/N4nmQXFiPO2DCrs3RldYJJza44fUkETSVlnwVX
FkElZTpWfd4LrlWDjMgT4+wyN+xuxdgNO2M5d6XNe5tF9py2mn/lI0R9FhN8eGvA+LeiWeYusyPr
OPXMKGBD0VMfLFbjQlXrASXcxmlnllHh1wHi7R6Mm9aIZgUIWAsT7GSuDbepSSiLZ8dho2wa9g9I
+N71nGIUYDaNWkdeTTLMsXr/GtB3Q/YPgB+ARKZhHzT1TuhFv85UxiZm9tXaxUV23ZCY26ewSynz
G+OPBKmRLEUJbrgFkAwbZdOk4sqSQJqT0fL5CIW8auslrq7M6kwYksnEzbNPV4Vho39idNIoIJfg
kmh53XVpUnvsct/4pY/sVsMyRxz89i5z3BUvM2eKt4NCqwPZPatXmtY5uM8425ZCSwia1gwda2ZH
7KopHGa3+ko7UXA1e1G5nnSvCbG/HSFSdOzcQsd+M+Y0uBtkHIW+W5bHaO6L67Zn79Fido8xYNHn
Q8GYB1W/xdAPTGaJ350Vmfr3wOi7M1ItIuQKeuXnrdi3rj7ssgRxArZu2kXXpFdWag3fcNtur9SU
dBdRNj+AUB9pX6ENzVegb+zZcPZzkM6kk+viCpRk9EXkj14NkpsC7EsVL9y6Lv3Ker5vBj3em9BK
MFIp6rDTLcR+ih4IjsV4x+b+XXOqHqM+Dr2lk/2gpYm4B4ZdHv8/e2eyHDeSbdtfefbmSEPj6AZv
AgSiJSmSIimSExglSuhbh6P7+rugrLw3U6qbsnzjmlQNlFJEoHE/fs7ea/c1K45eeQiWdKPdvOQ0
XX5fZElFQPTPPdhz9pqCwiFbiH27DmHazeqIy0H0B5rdgUkrdgoG6ec1ve6SxSznkNfxiOR+FaLO
K0711Ok+vHN3c0+Cg9wtY7f2xKFaWcUgtBt05BlTt2VQmI+yMqvz1FnVuXEHvaW/jFzBKqXaKQOX
RUkbbIYccFkmc65WNp+yZ/2r3Cm+7+hmYy4mylA7iGys0vOU+xaIe0JRRu+MrKYhBNlRxM+H1OJI
2oMVXNk3ueQpoSJjUX1tbYQ2Rpa4p5keNmLDxe+3To2t03CcWdcXbxNME1UyDLe140ImzwVBAEwy
khwrQtoLJqfKGJn6GvLVK/QCRdFcfpxya0ZPaDg0miiuETu07jKe6zIvdlmrfxaeOrZ5joBgsejm
2ojMTYf3i4VjvLPtXLs2rFpDjOZWIBmFuRx4T00raHKmxar0hqPZgb6Yu/itSO2CUC6zIH6FaRKZ
HcYzcv35RrFHMxtIiNgiB1JpoV9a6w2va/IlKV0UHySAarSgZ5/SUtNO2Wzr3t5NKtY34bB8i4Tq
hNOSmIIJdK+9a/nBx4KJCLOaxR5/IbX9Wau+iW09SnjfZuQK1OivFbZcCTFSRGce6Uyx3pjTeA0q
T3fxX1InkFiU3SyYypC8rdQVhU/EFy+8fUG2jzrF8H91UEOf3f550Or9Lv7dyHNwj36i57iJmfAO
8H36ynhSOj3EgjV1crO3ulT38cI29/dHjJ9Ohv5mODX5JIN6HI/ADxdAjHaV0Eo8jh1FWE2mDhsU
23Fdp81FEzDz//7zfjbwbR/o2pv7B/DCTziCuqfAEU4BuMUjymhD5je7TNYjQWt99TbAYIwKiZvY
sb3p9vu2M5Em4hxSk+BH9H5aSA6c/UY4xHiYyeL5xcHuZ1cK3w8DPCqsTff+06G8BbsGr1cVx7Sq
xFmNsvrWWFDJg2mYpF4FiaDYLsuSFynNjeFmdKg1jYJv3BoU2sgo3yhl6rNnom5YTE6eMtsSr8tF
2RdhIiKu+7ynoy/9aBg75gUDE/FjsgHJLNK6mki4VfwRTKV4sxysLYHP/xw8zXDv0E6yAcfLjIk8
y/LX77tiXQOxDae1MH9lTzK2U+wPTyOWVZhYGABsRGU/PByJQp3K7lUcBxzyINNlEwwzprjJEs9d
Bnmc2TpCNVQ0e7tHzQqs7p9ifghUx5aH4JVbwmP6wzfAZD45uN7ITuW8fbC1pLm0YvrVMvBTx2KL
bWeAjUcXT6n7YyNGZWqMnbrJjo6geHYg/oB1coawQ8VClkNB8MmSc3hgAjY+//37YP58jSlRUFd4
G6HjZ3LmYhRi7MsJ36qckpgRHhopLY7910pRGstmspcPvmb7T7VYngp/6b5prT1FwzIScjeQXZtt
620/BF2pPAtJS0s5KYr+SP3NMBjJ2HsXG/Fw0mKQH793XP7Tr/5Fv5ru1tZD+9+tNZ8yyeBbZvWf
e9X/+lv/6lV7zm8eKy+9YHPzZP3ZW+NvDWlcqcT4YTPBLMOq/Uev2iU4dcMXG/zJhsrha/zRqzZx
5EBxpOOGlHbDAv+TXvVfN4aNO2JvTFAT+AjYmJ/caaahp4WyU+fyPdyY7WgGZFH3cLcX4hSGXtpv
f7pA/6Zl/e8+EDgjPXvCzOmLbi23PzW7SBI3W7MlRgnPqbczRmazq6/mW6fk8JuQ/vgL7+9f+1C/
/0CMoFwv5Eo0/X9o4fm5s0oQZuLiNqnzlvt8gAVS7kHa9EL+/qf9dX35/lHcau41HEhMTz8alfp0
SgFPGuJSVBPJ0W7eH+1hs1+gKjduhnX1n9wiN2762J7v//6j/82v5EkClst+yw7/49I2dcW46Fov
LpKs71MN1BM6nY12oyIPqPpFA/YHsdX3H8oTiPcPDTMygx/7zHNDuIhLL+YyNQ4f5LY9Mp0pJ8on
HAeXPaS28jY9VzPHznDBximfhdFg5JhLDvu6ifvkn/58hwIP+xqzHYfF/Yf9IzfSWJVJLAi5EPxc
f2tsETfP//z/fdY2eQJWgW3L/ZGjm+SWXqbLIi6WnIwbxcaJAqSa71Vuti9//7P+2n7errOjY5oV
9maf3vxof31XsqHtNYL9xGWM028STmqk0Mr/4m7+/OjwIY5JeDH/zyr1wwuJ2FS4SAMIYCND7ZJ7
I20+z+Gwb6wFva+//0U/1Bq//yTotwab8Dac+7HWAOltjKtmWJfczArS50c+04g1+rYkfyO76gr7
TTgLL2nmz/dQGGnwEqv8q/J0K/j/p+T5/WswNTP17VWlPf3DAxNDIY1jZBGX2RvMswUpjxo1Rs/Q
apInFIIVXZbC7B38wYpW1veX124l7VNf9se/vyj/7g5gF/OFv93pn3z5Bb6CuSpaXt6t5abjKyH8
RjUX0dI4+ucf5TgQvA0qEQsm+V+fqLn1+qZ3O+uS2Vxe3094ZbWSjFSaFNyJv/+wvy71LN8CyDqI
SOBPfNxPj2+bDk3JcUM7xyTjrnRU+valxv37QoNtpuhfWB3+/hN/1ADzkXQRcG06Dk8zM6LtK/1p
dwHSKSh0Xf+sx2iAgJRr6NV6Od87kzbfZ1idKmJ9ye9Lvdx8QOrqRxWSu4ur1WivvMzpjmvH9vd9
BRkIqZI8ACbt2zjVVmOXEd71i4tkfzeA/8+zaLPxk1DOJJsxpEXx+yOygCTTHOGVJc6SvtheX5Hk
NJmj7RP4USpo9ApuVMhJpCent8kBdUUG/9hd32tlFS3kGssgRgGfhbGNkWe1quF9NgseXcQ92zyk
01h59T430FoaeNICI2H60KXefF86jLWQTQ7vPUP1k4tvs9/JTdoIQrF7GUa3uXiJsM59zgUMloI4
HuDAWo/twvSfhjUly48Oa2cgirL5p6WbIjGs/NQpyGLKyENPVGY5h7Lu+AyPK+1IIvO6Dikvbg7B
YUZlJFvKtOEJaQXThYV2zXpg3Ow7iF+s5iLJz6bV0xt1eiaKbXgv8rJ7cdvabM+VkS33hkfVoiFB
HRFDFUn2aiy0vEjcs5wt+xQQ9VOH2uWlHgrnrchMnnaRm/bbYvjyXdI4ZIdG8PJWIWP6QjqiySnZ
7e578nSJCsYF4maJGAPW39EOJt9mhzEWxDVoC3lJN++giGm7W7PgisZZ/ITnH5WSZcn3XsKL1xo0
3Hg4uT54VNx7KZP1yRxtXAy+4D5VODOfDJy270WVIBZ1GPlEq4wxShLb4T8xduS/oqXO6Cuu+Veq
HIjwOnDdhNJl9/uOWrNT71u5nVOxUvRokQVOkWBxNx+lSB2xBFW9rO453QqT71moCQrpKz0353vi
ax3Ou7qmOTu7Lo0bQqV5agrYem+us80vljynRz023kLrTsepe2639VIb3U4epBi78mCSe9iFHIKI
Ie8H9kWnSXn/Gj1ZkqhaPeMmBezArbSrwSMCks7ADlMN+81QxAwyjNriWR5zjekF1iZ58AaGXbOG
kKo1PPaiAcjAvF9K9uVgqG2kTOREYKF1yxWHUlbZb2PT2W+MvjDVgTrxy529GGBarJU8blJB3J2Z
OOK1Hsea0U62XJdI4XY05Ghn5Rqq0L2R6chTy2Y8keHOx0gkx1ha10ahWo6dBzD62YQA0iO50rXz
5Qb6iX7BNtS0QVX4fpjZhLjNtibCpV6XhwJzfaSatG3PBbovKiOnSINVl/XdgESJnMVYVV8bux++
eYiXTrbpqhuAuAo92pzHc6gKViZixVm4Jr3tuQja0j47ZdHLvbQX58u8ugYqtxq/sdT7ZI+l3Z0Y
ZLTZzuBcSBCeam78fDQmhJKSMEh8l+T5Du31NgE5dPUSX4xlcLuDJyfnpc2qYb/U7frqQO8/Y2ZN
iA+cxPqKsLyIEN6sdCRHbqMX22OIarZ+zXHjDAjDUrkr9N49bMUoDoW5k+b3+UDUUQMGI8XLvvLI
gGdhivGioXZThSTWsujaU94T17jYavkaJ80UpVqm3S1+Uz3jHxS0VeohaOsMwF6HRcot+jd3ELwf
2artYlxPoRoZJldtwz/kaTek0ess/1ZM2GLRW6mBrLG0mIMW3SbcCXpUDQlNUTm30xWVrnekbbjY
uzqDxCO2jLlAlH68Y5iIu6xpZVgOEoFYs2jYFRv12BZO14ZjLfd4NRaIYvqX0pXNs19mJvMzY95L
LbZ2quR7+PFQ3bErMWBeWd6vHNFN2Np17iidwJzcY7++1QfV3gIK4aHWHCqyN4QTxo1m5rwSUnJi
iJqWIOsLuXYU2KaFTzNktR3e6cKyIDWrbzwsTDPMgKAt/6l31ZwQVErnlcFmOtdIZzt9DCqXsAYk
7FrzEhtiviXynvHvNpmj885+7ClyjxmnMr9u+nL714wZslaRDSxBrMYUZm3DajtzjgKWTAnnjKvB
nEPw6gMkZIA5g0s62kbBoLjlsSXreWzQOpZ1+WI2ALJxG6gpMCzGNrzzqWyrV5u+efttaUcRSAaG
MSGng8TGJKavlTd1SWgXmv3Jd2L/1Ke+PEIWQCRbz0mmApLt089yHLDFEP9miyxJwnhh+Xgm8UJp
HwngbiwEUql3M/Z5Fjol0aQIZLpjrjnrfsHa9rj6SeUGME6nx9Huq3scK9/Mcn2eTWF8KAZzYPxS
Mqgz6fVHQrXmezKkyTt+tuljohDa3vLGYzgZC8K0ReJOKy7xrMANXEr3jL5XNrsZ3DLNfId1PCwU
U1Py7mb9AkB1ue4AxNw765xpQY872Qgc7kIeUuz4T1o9znU0G0OJl6EXmOjW8kNnCHVfZYxHSGSW
X9CPlFEzrNZnQjfHy+C0q8koxMycQHqwIYu0J1BRrZPPBLtkufBje5dXnjgv0/iZWfX0cRqS4s5Q
Sr/us8R+LSanSMK+TAG2oNLMgg6E0I0vluy6n23rrKH+dYJ0TOSbmU3tpYL2G9WZrS5AJ7Q4EAOC
oIPBkrfXKGbH3QwCg4kcLvJ5n0IffnCKFklUbcGEztL4Sl/UejeAVQ78MZleSETuVKRLKbLznM0z
FsRG15zAiyevINxRn9qDj5DwyClXu8rdtXnUM+xooVaoqsYO4+rFUfHw3Ezs8N+MsZPXqm1pJrMR
XupcYths/RSfIFJv65SyuB0KERtZ2FJZaFhi3PEuMcfJCuo8tluey7J/KebBCqCt2FdzhlA4sPQF
9cMWsIxAuOpVHJZ1Y14jv0Wfuvid4UVe6QoWRGP6ylBfxXtfQw2Olxohg+jM6LtXSio3u5eV0T0q
vI1PXrmIaMR+HUJzx8wKWol5a5oycllzd2e1DAoA8K3pu14N7EODjvI61sYMDyqX6nYk/PlQ497B
mNPE2QdTR4Ws95N2bWcDBIoMc9fe06zeJUa4JuxRujZeBprWUFF5dr/FZTp/auEIfpns2H2fnMHJ
9nrrKEkAhMFUMsfO0AexZzXfwCd1GGXSdVFHRv3fIJoktzJHFx+smRzO1jSnBN4SLolxAk9HINy+
DyE49R+0ksBtU3dieBIJNXuyLsSE6WmDNcVWJO1cCmYjDKlcBBXMsFTo4jn4oLuxizOAcdOH2i9J
zq7NWbtLNYu7VtJAEkcom8wWn+a0I6br9xPsf3qhv+yF0mz802nsJ+3up69y+D9PWY+6KKMn+DuB
6PT+//4vZ5rtb/7BGnLBBqEaRKFIs8Gi8/nfrCHP/I0sPhqaqCU3Da7JQfmPfqj+G2pQJkqIKDm+
4vP8734osCH2Z/o/LgcoMMOO/4/6od+VrH8+jm1aPyKnOIgbBo3WH1tpySKmsiZ69USPS11wJdks
AWa7RV1VYleKgc0M00N1b7lauFQJjtdsJn5VN6Yj6yzbAAQNd98Pfv8RjDUgC6v0nzJvKA+pryWB
lSmfzXW2u70CjFaE4Gjtk8SO3u/RG8ZrSPE4cXoDVWoHorCd3egvxc5uq/nYxeJce4UiVWlJEGXg
GXw0apZzhPGEa/tO/uxP05Mhy9ihjpHL4zqMHHemctlno6bvQE2oOwo748xQAY3JXEumDLFWjuGq
xd29vXTZFX/FaHe97o6HttHusrjNJW8vUnlyOJrrdVrqYJaW/mnt+xGQh748xO1i7ZdepremL52O
tKbtl5d1IamXnIyTc17uHbJhyXQmSeYj0Yr2niqmDXPJH7t6Z1x8I3tsisYOEm8Yrz2x7L2xHEKt
QyuYjER5MmMTw8eCavM2bgzrDgAuOZiN0wsDnydTeFF62rrzFbRlD3BCZLYje+lCbB7fucBbNYiQ
yUu17Q9kVM3WJ+I52qORpVeuWMyDoVLoKOs47MxFF+XOHVMzFPZErH2ZrOJqAM0Mt7B2Blpk68C5
ezhClR0eBaP/PGiz1Yi00UQMkm/T917WNvfDVlc4NrD46C8Z586d4rcQ3z08xfWi42bqH5diEZgl
9Pq1n/LljBLChQfpEU5LLmViDPauzJPkXoraqnccystrL6+6m7JOKy51WaUukofG+ZAo6dwSGxrv
tNQdX2Iit++WrskxbTrz1bK2X6kvqec5BzoRMdnJ7Yra8Tz7JfIDxwpxeM9XpVPgZDMcXNq1Ft8Z
1vCcyKYObU5fJ3gIcXKZBr0c72ZmBt1bnyTyVZ869S3jkHHnVPAk86QDsgc4Z8f2rK5sKTssOiPB
KgHJV/21MvXXaRbqRmthYpqT/pW27as7TY0MK7vuTjQlqeywRn9YEBRsyWqL94ITST1Q0zVkmsdl
5HRxqcK1UgquJ1yMfB87TV2yBU/Ta5qsjQ69hO5CJDXq/KCAtIjdDEiATb82ymo56ndI+NDY6Kl+
1W4Hg3A2lvhubM3byTZeGBy86D3IQp3apnd1dMC+k7VURC4Z24dR8sToiel8gn8HubT9qpvAMYLc
hc/TA8072iWy6w9pKciH8b0szFPHxCJsGff8C0ngWjK9kV12QUU7nbBaVlQjjkg59CWoRK8pyNfk
4MUECoSgM1+qTGvVfT8sLl9J7nNNESKviGaCGcRpbiQ3UY7OvFe6f1iElZ6KYh27OxR5XoUf26iA
7Kglx6Co5wWSKHbQYNYb+xobfBy5G0gjrWIjItJ8CqD6aDujdbxPoq8WG+bSpdaZBSecgw6FVyYI
YFAN2hu0w9/wHbVAuJbMZfFMfQgHKe+miwdORdQDgpzvIBBvY4Ig6bPv0qYqonYjhjjT5s8dCxHm
XdWd840s0ijVHkYhGScYVXI9jVg+EYyu60O3YUlsfLTXsz5oT/i1U1VeFBrKXQX8pAT33ngRLYMK
keLFWWZ4RrOza3ppYl0EjGJviJTS1ptr4zuv14Yi1QfECMBTsb+zVdAGeqxUfXeHssd6ACkLS8DB
MJzaRjqFS7suh/g7r8Xf0C1r7qtAzO50gb+D6qYfX8vCQzXwnfpiu36/38YolG7jDW2K5ZvCGMef
uu4exAW8BKzq6gBQGD4WZBnHTX1EsE5t7JqNPBNXSxnipeqvslK9srE4e6KvxyNOb6A1ZdwAsBna
DWYD92z4wrgDxA1QPnklNu7NCAAnAYh6tDYmTrbRcfrayw+li645XfujbD09MNhgo9rFoGZsdB2z
r/UT1jYwZ36RnpxJEP5Lg/fiDAAn2LG9PUA080pxcL7MG8FnNsv72FmX0JWJe5haTpIkAGbfyJlT
DS0ogoOrlrV3onGwA6fcnTrfqNYgB0qz02frtgdxojWzCVV/IwylG2so02cvLEomEctGIrLNzDgv
G51oUt1lJig70tdZvttNP4cJJV+UwyC7wtCXBOvGOupX/7PnD9Upsfv3zk8AIxXTZ+QenCvo30VK
sd0YPed7ZuhHheF7BwzsZsT6OcjaurEqE0C7Gu07tKDVvtfkTbLk93TctLspzW9nrus5nm2Tt7G8
Sdxq3c9OAdxp5gCl01KUzt5eZb8TqOVAhYxqQMcLHQpbPrF3iut63xEt75zXfFhASUk9aSKTnbMP
zGy2aIvp1nbOFVgH9Yj45VWP0hhT+8cq033teZLmvOwyyBzrjraTGepjUbtrgBa3LEXkDoaxkDuW
fCyKxs1367hSysiiFDdjQfwpRm/DCky0YgSmG2BxlsaYCQdXa/fBbIhc3LVoxT9ZrZo/VY0+n90h
Ny6qq+Whg0JNM5AhID7rpRjPulNMLP1lzTUY0+G4VPoaGRUrpldoztuSe/mO+XZ+HnVf4dcw3ere
WxXSWb2CUWTZEUCPCW6gl7x3KMoO2DbtW7l43X7yOmNv9QOywKpmeS06/L1BsdAJTPUkeRJL3O7c
vBrQ/9NNguBigejqVzHu9NVW0G+UASbfsdYpaBB+XPpWVWk0mH1ryMBc4EsF7Fz63pbsbYEHGCyn
s4KOdKXbfOZAUSc7UjpGddLTRV3KtNBOWteR3qbHm2Jdt4T/wbA1lCQcwbtsX9idHzWev/a71FLO
rkg6/UXS4zCIr9fzOy/tu/vczycKSQcNIKZi+yCzeN73zJcJ+Euxc3bFjEdVB79FJ61fhk8lA+5d
LH3jqsq9yqZHMy84pzOxd6R9sAZoTEG2DmohrZ5Ta1dkcSgbazwmmTaNgZbJJCKPtLoRyybzoQLq
wFbDzD6JTOifYC3kIV6lOA0TZYFQbxdRjzwuqJ8zRIrPLN4rsxPpXBrf+CxcWusLRjvITtRbXVDS
3iS+ui/SaBpUvqDxts1wQNgP0sFJqw812mgjpPuposEmk9me2r0/VcPVpFz75NAAoo3G5OpOlqi1
I0kb+iBqp498btrZU7IbyUQQy/sce+mrT839aC6Oe4kF+IYwW0b3StJWdXZxwoDjutJtxJmL+zxU
lvy0xLTNncQWe2iUSWjSFjv15rL2ocxz58XC9T0hvWyRICPqZC8x/esyX5avmEfR33SZ8cZ6mp2z
STOipRPO8zgWkkZOT0Ntr3VZ+h2TQOLpQEo5zUrrXhkN7ShnAvYGPCDCgu0f/BnMiD2P4wW0xnSz
0AW6lzQzA7yoc5jbBaieok3foMrNXWA2jaAhTUgxes+2j4iBQCXe0BKw4qGLNNq3e3PU3XeTE/AV
w8n1xuvW9mM7Mb7G/NHk30DjyQe/1svnxNDLhHY4pDmaZ/E5w/NxhtHUkfRqdxe9S5w7ax2mkC5z
czJXnQ9YbS1AwthGYNoMan/dof8bKzp6Q1qwNFf1Ht2WfUDkWZ9mnVq89cvpgcahtdf0Hhlrl3/I
oEsHOZCxmxzA/YVFYtzxAvKyuKNJwcLKZxV9FqZa10YF1AXMMkbVhDSRu2CLT6FiEPmlzahRykpH
JOIP5ZcUmgBUiDKdILYr59s4NNO7U82pF7bYZq5H05yt/dSLZv/9UPuf8/8vzv9bFCiH7v9dC3Wd
1fVX2Qx/Ofv/62/9oYUCJuxtfCaibzeDIjbbPzjDvvvb5sBlcOLom3HW4bP+OPv7vyGCYmwk6Beg
OXHpGPyhhbLQQvnk25GICkeJf/mfnP2JyrL+oguwyQSnjiHQ0CXUYYs//UEtZCH9q4hW0al1tSbt
FBQRR6N3WcdQH+mE8xpb2MEXa2z7PWWmATiyHayv80z3H5JgVgeQP+U1xnjhN5i30OTPaynEk4FG
utjRjPwM7yZ5rGZIHez99qcR6Mo1qMSBsxgcwH3W5ER1MTlzr5OJPwwp6f32oOUpMZjsghdyvVd8
NPZd2Q/WZ22Cm3dhCjhDtnTM4WrMASs+WgW14pVcuxVWT+lMCi14Zan3fCUDtzblHHJY0mlkIM5f
wKEh/lh2FicdDGuWesE0MgEtVBB4rwsrgz2BZcBt9wX39iOkzcoJLRNjEwD5OHs0Ul7VJGVMFvZs
pc4JYjSqmL7pPjpCmSfJesF0MH8vO2wPmZttBOEuI2qR1/SAEuRhAWtw6+RunB/5T6xraHZxBTAV
OMNAplgf9KhJosHQ3uZCzPAC82qCg0MHZqXijTrf9HFlQCrYranb2dGKLOeeFc++Hn1GJ8ZArXpS
vs/Adlj9+GmtPPdj69rxA8cptkCslpa2y2Vrl2A3tlmG28f58wg3INLQs4QFOmKuQcvGrOb67PhN
eRlamqC1qqYsMB0ZA8FdlukCiybxQi1p08jNnPW+qxOR6YeYIfaxMCBIDj1BC+Ywwf+f1nrnesuY
hiLu8r23xPFRNJX53K50m4JVauuDz+BBBENC0/coNN0r6cERC/aYECbm6pFCgT9r7LmlL+XBZOfV
5SlNGFIzJi5tNq5EAjfgzpVGYBMyFFVShCawl5sVs0Q06zFuQcxfp2xc7700diI4iRyKi2bKmWZC
RhRNV4Hy8Kmw1EBlvyWJZ4G0TQCiazxCGfQ44GruQzFDULTNU6L6a3vhELQyCHGz5kZ0K9Mhuzgg
dIjPblHva6eQj5qW3s2I5IOej9njghoC/Jgvhj6te9fN4n08Lh/1MpcnBohpBIEvv+oqTT+1tij2
Q9yZZx/Af1BgkeCUj3enEnN2FqpsKBub7KKVy3rSO15N0ynNR38xX+vBg0xqJG6Qp4OG+SUf903t
DsMZyHl+ktn0GYlMee4zkVw6x1W7da30CEbiodH8UIpW7QU1TVFoYE8rrQ6TTvM1duicyilNv9pr
94zvEthnzEzY6XS4LaIHFQmTAAiZWpKr2mYeJ4FOHyAPfRwyTQZGkxnBaNpxKFBq3PLt80tuLxpd
9nloT4Zlqa+QQJadl1pcHF62I2MHbKoometkBeLddfhj7I+dVd4XXna1GjGONaXDXl4fMmc4NLr0
z+5WcPigRdbK3EHdjBKokX1CmLs3ikfZMQRe5uvc1CjlbEVB2pZDNMYrwQyxeKKGzpAmUbEbVfm1
FKB8zHpycO6m6mOmkb3TGUboD6BNgLyxCGbetaDfE+RIAQO0rEZAnpG40wHjorvp69D1x4lnq6XI
5n44B1NWMtRSXx29vvyyukzMOZn7Z4fl8qx6C8xjbOU3qT/kYDsIOeCtMO6StLsbcxlpHj9qbeqb
2RP5W7mtZoWKXfRsudQubWuK+8zsnDOT1DTkhvX7lgQh7FDps65J6KXm/C0dKuOYuBInDhKIAAEk
Z1It9s8o061IsqzfDdYE7Wh1/FORu5x7+7tpHPQ9y4R3aXJtckNZOMMn1hW1M0c3HhmcDvlNbqox
7IZiOOjcqL3edOrGTuz03ppnn6mafr/22rATefUCYssMaSxg7Kr2NZDugOBOl4xqeS85B3KFgHcp
Pd+D6rT4eo14S0UG1i1ld+hiWsoGoev58EADlhqxWuOPUzFdt1rX0+Ia8kdXyx9tYHVBqY1vcvWf
nQRerLK3SlO1MLNLiLXmtJdTf2qc/OCbOUcjoN83ppF0h8nrv9T2Ykd2v8ojoToPLZHTPMAFPqEq
LceL3U36TWpQBvvtVSnTJ6cwoYQBD9QblCistBHO3FfhTzJEKRgW21raat6tJy3OQvl8P3PraByN
ZEuyjHqvBXX9c2l7zq63XF41TeCldMdr3E/R2BVnMAXD3h4789KDJQ66sc06GhhNGhZL6R0YCK2n
tBmOQ8spNIuLAzSbLEx8Yk7pjO/ZzMpwjX08QViSAM4LJb4IjfvF5FzzbpZVF3dptQGX6A1dQ3Sl
LzGNTQQNO/1M9jXdDVMxF+zYE6by0RA0aWDy+uPKxpr7uIH74eO4SKQ1bvWFme7R95bn3C3KaOT3
4KBtCnrNbnYZEfpwHjf2Aq6iGSa2vd7MNnFJjHS7dqfW1LjYmZ3sF81aAqkS6yVuVHvPAKWo6UAN
dRtx7EanU1n1baKN2K6aPqUDy77WwoY/Lo2d7wzDaPe1atWVCbsszEyT/qbSQZta2mOqTdv2TIOt
cfxA8+ybCVgHw+iy/qAn7TjvBDoczFHLmqv7Ote8ky+L9TyP1qOY9fYzjTAtOcZVDXTPdidLBlZp
TH0gRANdjn3WjMbB/1Jp462RMs8cxDTcc+i7nWpNC7tCu6uWVH2Ax/FJ9hajkdlpzmC0P3EOLR/m
rDibmjFEBj9vZzK9fWV5FceJ/u1bTgclYnLZnzjvmlHejOnBAZcUeF5bhBVjXlz444tP4zqqdU+7
TsapeMLHjmwGw/Y3h6DfnbJbRuipVb41nrt8xBTqBIXyXqzCbkMY+O4TWKdsp8WOHuLjzh8AwOkI
ZfQtXYf0GsvC3T+L7SXihuUB+GLgUx5Ar9zn6yW9rKIqf2/74jPKbRctZj1+suQYcZxOb3C+27gb
2bLdvDVokGaEn4Zr24ug1fvygqOtAcilBDVCnVwbZnlEQ1WEmu0CL2LAdO/B3uOU76XqDla4d1xd
p/ukrf6xGZb5YcT6vjf8zM9CHy7xFaT8967wvrA6lyAZHH+n+lg9ZjR8nNryD62PrdeetCzC5cwG
QXrWjlEChC/b1Gtad7l5U4PSYopsd1e5IdcAwcxyVYnJPzJtmv+LvTPbjRtLt/Sr9Aswwc1pbwKN
voh5UGiWbfmGkGSJ88zN6en7Y6YTZTvrZJ7TQN8VUDdZmXZIjAjy3/9a61sbVuZvWZiLtcYEDiMX
ZeaBG2Q7bm1tZ2rFbjFaDvxhu3NyJ+Xh1RrFc4118gw1z91lzIKfluDuRJIzU0t2cbIf8sgWr0Xm
eq9OXMDCnjsMGEFEfFdkDAyaa26RmocVRfAW/MFJ6tkARkZw0bZuAg4qNt/bAuX+FOEWy5k8yI3H
fRit2YTDETw3epC7FBv9g28wiIoLg9Y6B1XY+PORJOG3MvC8fSvqV9/xYTF0FWl0iGTHACfAah5d
f8WDcs87d3ITB+9TTAYuK8sEIqH+2ncOgee50ijx2IXcjDxzg3cFG0NJJ0YBUiyocD4pkR3sznJW
GPsIe5rDNmjs6yRK7KfY8Zp9xqL+HEc5Bu6OfXoq/YdpjnZZXzf3TdQ7e1O84kViaErArSV58CTC
Jl9ltbUJDMcGWlBRkOo2hFeT4NR4U7FlPXSYCz57OUn8FaVDYl3ikgXr0m8UtiFuKTH6pCJKz2qG
3o80+jr43ZXHkL8zFZcZ/uYTGblySzijghiZnwePkHYiVL7huEJOujNYgIey4rmYlUfWHfdshJw9
rOS3rNBPZTVRxODhC2H/yMjsQvkaCrDWVbepnCla2ZXbXIxm7MHGGdYnsPXtqsNz9DRiP1lbcOJA
HRrOKhENTNUS40LkwiGxkrK8SvP5CcbDuKNYANseRolvaSM2YpQzUXY+6WOG+9ukbdUbVfAkRXZF
uty5bhwsH2xBPxiAsTVF7VYkc8n6guXN6PQ3I/BhWs50/sTaAl0YC9kOqIm/daiGZPBWOEOMJLtQ
DrHUXab5zjfd+tpTwavZNuHGT0dikEM63tWTBMvQemKNCMbkI8iqmlVyXYyTvrbMkl1QjTWwbRAM
HHO6Jih9MoQyiV+X9lr2fb+SvhyucEx/KzlzQFN/ttT8ElbeHlFNX3HUnbgY6W7I5mOg0n47G8Y+
iz4MVVMW77XmlWiT6lCnzW0d2wDrI26RUa1w28Xmrqo44qJ22mwf+73FOnlFtOaM8ZyHaMJ2KVVP
cNRoGovnl1Hqt0CHr2WZ8vkp7TvdXWQZPJU9oiBHqvCrYQBy1RACQdXN69CWV7OvvqgKNoDvl/uU
B+SKegZKOgAArozCFFeOU90lAxOa0SbmutMYX1apCk0i/eXAiGbcwg7v1SrNx5nHQsL62OJpUK9M
o4qwflGLjlDnfSWj8m6nOJztYJhWkW2xdRocCB8QG/PnrEzou41jkdPpblEmOZZ2xpCHk35DD0tx
NywOsd4YceImXrpPYiNs1pUFxHZdpuAvyLTGdIDgHm7cqn4atMqOPczdI5N1Cs4mKvaOXzisXGe0
VVN7u6bQj1MzU+lR+je+0sltERviAyOZPs9RjPnWVs3Byqb0pIHs75Com0enIOetGuuFc3xySQuH
Q35o3hB+7iEPluGVPSJxakqeLoSFYeHP47i3S+A2Sc+JqadRZdf5EqYDsN/ALvCOFrazCUeaC/Il
G4ufJ9yw3zCwsZoUn2i19qrE3lpRFtx4MF5YyE2vKtfYzCwJtTDjijHYXgpNlWeTTEe36anSHvpr
NnyMFm0keR77X4lLx5tasXlNcpyiRB8LRqFm3gwpf33rA1bgu4OGzcjHyX9HpxrttKNFIn5MdhGN
GUdmx6PMiwSnfN7vlo60LXd05AL05G1GFCghu8uBShHUMXBkyYytiz0mzz2uXaZpx0wvPK55EmHR
pn2m9c9UOKpVRcH0xgqku9JpvjZA8+AYs2poJi0aD/mJQ5s6Yt00VUKvbmueu7TuTizeP+oZTccH
nbGcL6w5vhbc3bcjBN/bpOFtLFMAs35KtU+WDWuDzfLKK+Nuk9bKOA9OchtbuQWDML+EnvyEntDu
mbHr9Vjx8W/HcVcIcx8O7DwyFurrivrkhajPX6U0HtS4e5/L6s4ru8tUTQmGkWAzg7pm08BZy7KL
dQ5Nk7xzxK8HrxNK59qMRu7KrhkcIspdt8BU8biN02ngm7rWC2Xf1B33SFc09IH0r71MXmO298qp
b4lRjMcYTXzDMRKRpftE/2BBYcW45bjFJ1lMct31LeEWTNbXs9DWXo0Dq5SZB69D0AdB5h4oyFEl
ejv3JAiA6Rc4+qK5+Fw7BquTYRjUzsrEI/fOe2sKJ36jvtum3sDpSw0kkzkSdoZJDx2AVrYCGxHE
wykCXL9yneK16Er/LgkN3kjl7uuhjoBg2fOTEs6tnH2qZSphYRMxd13rypXTNAndiSW8cuyfEyq2
TB7zIHpXor5uZ+ucKu/FFtauyl46ke91pz6ahQNqqhi8h5gRknJ/UyfFWuCR3hBm/6g6asczI/0a
1Ua0rcEnrBeySsqyn8WKWmILiR9uioJ9QCRmRhcILUmZ3DYRN+h1qxtvXFdQ+m5y3Vsng7m+Ihqc
Wauh52De1xOahuZJXoGhQJmv6m3RjgVSVCchc3rnimIVmEJrLxlzhrE00zs2OeGJR5a7Smcha57Q
U62BFc3N3oH/4a9wIDbHOKuDW8VdrVuVrWjcnPGYFMlqZCrvHg3ADi327hZyZ2OkQ7O2RcS6zeOc
QPIAUQ9ukOOLGhg218gNKvYOUI9NZGTlvLbpKNMOzI/fsrX4/+PZ27+XS2Ne+78XMeCN4YL7XNT9
n5//sf3jn8P3cnHA/fQPUJoo3bvT7810/97iUP2z9G75L/+7//K7ce6ftvGY6gjq/dfb+Ouy6aL/
tXlJf13I//EHvy/kfe83l9ix6ZL8Zb9uLf3b34v/hOlQCuixkv9XbvlfC3kTVgBuO88kQYcp718L
efe3ZXFuS/4YSV4T/OafF+F7Npjrx9Xl8v2brLAjef2fc3rSoZeDzYklFlajjSrwY54LGjiJllFa
V7PpOuG8R8ScumCxRuCPai9G5/jbKudevuqVC7UHHWF+NqyMmQm7wKHtK+MqQExAszPyHW205VqW
c3spw+IQgbk/kUGRG6z+qJq4nR4QtyHFFKFx7qiII5CUew+9qsanBCdBsdKsd/aiqik0apN67bUw
U/j7xM6qa1b/PknFfVL7GPH4M8wO4QHv/cWz8+ZkIWPC6A3uBuT1ET84/YlEoPJKHOqWJR7pnRQO
m3cSTrAJNIaHKKy/aRJbG00GYJ1jXl83djFdAhxX7HvNDQLxW2RwrsVlbmxpGAN5Z87z3sVlz1LQ
2gMaKz7D4E22bZVSQIMpIBubmwa32RZSWPfSWJ29y2SOaOaifdq5x+vnyOJcKWfTFcoHw6nje/aN
5SYXVMJUKR5r/AjQwznC4QZKbprJN9c1h/8tsVux0lg0sStX9jZCgt2gPhOayvW46okNn9JYXiKB
X1HY+b1P7R3mQ7n3c6A1DuCuIMNzQewDBx1sfx5M5t7gELrm2fbJ7Wid6rvll6jSbtNp2inAbeBS
R3vfZkq/5q2/YZmWnyoc62fCMhMqBcGJWe6MOKtwY9TFhmoDToDYP1dQBg8+m71uKs21Si0WQXNg
fKKHucTZrd1tW1aAxzWPWljUbEH6fDpaJWd9DuXzsRWq30g51Lt2FJgZufNt2tF0NgXR/ZWrYCZp
nNs1yfutD1WPXaNzrhlTpiLgcOLa9Ua3zcBeJNzjEyB/UNOklWXGNk3qx7L1PqlxvkqsQa7C3nN2
RhGbW0GAZC+r/GV2k6+UnTj7BHPQekgGCvL8xDgBs3h35gXwg/KxWZLuGeY3b+AjoZrwzi8TCHIh
kRVrKUxLQ2wcSuAQJXxIXZV7rK1EfJ0AR61JGJ1HI32dJ/w/CKvVNomT6eAWMMbmmdHIQCVfx0VS
b2RYOYdoxlkDOW9cs7KvN1hMvhhtly8oxWDjYbdjYp5qGGW8gyVp2J2XoJWzzn1qLC+8FGaU72z1
ugC/TmNI7M6tPOORsBcrYe1FzkZmcXyf96zSC2hYK3CK9PfFfvNoLoBGUp/p/cyzZNO286Xtmmyn
knTYWgEy+UwqYMOqQm6LEcBdZxnmbew1bCNnwmqixeOFPGHxkLSTFWYZ7ygs/LRxqLBDWSGlDr11
bg1Tbwwrqp4winEVCTNvLCehuCuEM+YOeDFNt0TbchPzCQGQfiFDYMwCUrVQGOXa17NYAdMrHlI2
d7dBpc2T6NrBxQfiRfGa5osIPRGZYOxQ2Bia060NB3fHj6qvyKiC/POMKxAm2Z7p8dpw0te4Z3mf
FMuJooYipVVvbOTM9QSGCfMyyhjbbfNjDHAojDRBnaqebEjidQ8MKUdd9N5JzQC1nMa994KkJmVm
A2T3OeDPQ+ZR/YcqY9X+m+6y+3gabwOhb+nT7FZmEgsqEI333JmnHc1K56aTV/HAfw+Wfz94uJwA
FBeoFQZlHMS76U3rW5CRNpWLTvxSA6PD6zs/tKU1HiThGVwk0iCxiVNKmGraWrDdKLCo+UiFXnOZ
LLnTufXiUy5ClUNis+Fs3YfAisJ1LknHczJB4k32o1O/9202MExNAUeQxN6bmRCngLa1XZJZ2G8n
clVTl1abwc/VIeI8A1/+q+e1V0nooAO54yc1tBL5Cl9PNtnekdVo8ej7/ecsIONaVfLdiwbI6EHc
rYcwe7SEPkuna64rZZ3ikvWKW+LUpY98RdvxbRZBigtsDApBXX80SDMbQOxg8mZd7h1HU5GCO2Nb
o+Rd0fXB6DU2Cohe4B8yvE+tjemFyuzHyZkOJT0Q59lL9K6ns3HXKTwVo+IVi8Uj2TvxLQoEazge
QqMR4H0dfL7PIsx2uHKweOXuQwULduPhbDlPdXsMmxq2Okg8DCwcHkjZmtAVa++ZzuovQ6DJdkws
EbTFiTjMop1Gv6RuZiSlXNBaJPPev8GWeGuGZDdqx1l+cPSGug3WnWuxMA3uCfiWWxZAO+hHw4ob
Gu0bkfEZfSBZ1cb4zY7Zh9iZ1kfVzw33mrjZood6B+6/8Ykd1rAPiRJtBwWhXzc0/qnMsvcU9Lg7
Elc254IKA69TiX0ok89DH7vH2VCPU9ee25StfGWEH7ZRyRNJNDw7hEZXTuWJnVtKtRVObp4UrkYW
/zzJZ+6quwbU8IbtwmwXr5nXLjbvuAtYpofKqP3iMLIPdao1STxVDp86mKTs8ZPaa5MMpn425IoN
Y+MjFsmI0DFfMhYJxEMPtVXGvVjLyrOCJ1sPSyh0NeGeV+HWbUvu3imrzGoghVjQvnZPCFN6zXOJ
aDAD27P7VkJWo6aVU2mRwNSIQPtXDW78Pxqh/mN2+afxGjbNP5hd2jbmf1UV/xh1YUpd/tyfdhf1
G1P04psBVu3+4Wn5Pl374jfvdzr9DxkXm7jLd1+Lbf7G4wr7rG85vkUsQv1Pxmg8ND+N0bhtXCi5
AmqYZ/Ng/QuJAcdF7cIySI95QvutDOmyoaiEo+ecY2x2id0dutrlwWiJbuEKUujhMK/Rj1wi1zzN
eAvZ94YtRVM8d+hq8cXEjJYGFh0XMW0ScjLAOlRpw7OlTWI9n4NYTpqjZ0XGTXRU7kq6mvgp2SFM
kTOm17/X6FLiZ+t1HVOi1US2364SQEX3tcGqoCH9vFfDADF66d75va1X9k5wKt2RLLhXjMUVPyYN
WMFQVC+2j/cUGB0FFcBljxNGd/YpkcPK+pBNFZaEByJz2jgplpiCFayp5Lc+tEMM1b5keWz2QRhv
cx2ODZucyHCfI9MHoklm3++ic9nZsIuYZOtquK1JaUcrGaohvJ59I1K7Mp1EeD+Eprej0i+vHZzo
OdBDq0UaJo1h2u5ROMt/GVLmI7+MTVoVe9wB3ioEVOOSUolYDASileFGDGq2FVRcT0BbgA8QEH6C
oRe+5vMU3vRyKrclPTaYMOTEjRtJVn2Z9dgZLB2GcUvFHh2r3rzp+Cfy9z0FG0ndX0u2si1xh9A+
ZJ4tWHOD5h4CeMVNducrP9vnTW5eGIcyuNC7qumxwvZAIs4NS7faqavbOmJKcnG+MNzoGNP25BOY
wGj/xK4o/YJDllw8uRQwAOQ0ujh1341iTO5V28GyZqpgOjb8XcSAfuyocntOXG6o1BOBB5RNcYz9
ojs5AdxAIbJ7ppf0rh8Jt6+kEco1AFAqnweP/RqGQ396pP6nb1aG77ev7tLZk9PDtRkRoo5p6AH/
Hrr8LM2s5QDk4DOY44yFM2VBtSGifTiW/puHBZ30S9Akt73h1S9hz3aLHdtkXvO4Zf+C6dk40XTF
nyKgY94xx0z7gUbfT7aVPSYkWJ498sKYSp30LYY+8slTfKkc6Hk7NmbOMUQ9wgcyUtxlD+9B0KqX
GYF+61cl6cY+CjmHze02mePmQMLAWaXVcO6dyL3JAL/u7H4mSuRBDjw0oZMecd96F+pixfNoaXUt
ZEEQwBq6o5+kNBc5k88SvWwfW12GN/bglofUzu0zNdPjdaYyrGNh5d4B3ARe1FfJl7qIkmfe0Ww/
jto+axIxB10U1TUsleytAmMbrDlyylPc2PNtzSkM3QDoYQ63oyeGqSRLuy7P4LvgTAHWEF+gVth3
/mx64BT5Shw4dAY4ZFQcnwq0nRuN7nfVN3b8eWxNvM72NJiXKu3jC77S+lEDAn2IY68CzAMI2hhj
/xnTQPKp6b3u3Lmlb2zxgyQnc5aztRN5lN9i7QuOFYjufTeb4cZMfLVr6t79cHuAw470ps9jQvcR
ej+8gSpnog8uNNcwkunIXKgeuMSK8Gj51XlyzQnngM3u19HfdDEwl6RFdjBDXCyFiyAhREsfYlzI
nRWZ42YevfqV9kaNjXaIdxkp6bVXOMNdUqLsRKliYms0ebVpmL5oGOBvbiD6Oy5IcDOWlf6M0UUs
mO58w/ek25T5mByGzEn2lZMQpst1mT5VccPULwXfFoMzpy/T6htVpN1+VjkC3RiY9nb0Rg6cedPd
StGDqeTAupSv9xFNWa71MdMyy4TsBZqPMloBmt4jzV/9BVD+bYUcf43vP/xiKb7/s+vXu5Ei7h4T
emxevDg1L36X+tcGBrW7aew1D4p28q/KcoFjZ+NNVmsSOIIv6knrEH4tPop8HQwde2GGz1NVsrUP
lQfOXNvFRdeoodLmVoOp4Gx4bnKyakc8eBMesjXxHvzrtTe9RclARGcwFPALjV370AL/fsWQh3ct
SU88S3yybKX1NUGVOmatm+1rJ44fRZO096Hs5LWF5L0yqDukdG9K66e20D6OCjlfenavL1WpcUIK
Mdxn8bI64dsjrwiRTd9o8UsweYc1zPDCHU5GmPf7APzFdd819sliW7FTcV1/Gly3hQHAin2i1Hdv
x2N0x5OtevZ8Xb6qrpAfU5yCY/G6NlzBXfqGwJcsfVLI1ZDBB+jE52ls3Y0UJpHHkp9z7cOiOiqR
JgBH2qx/qQAsZ+veGmwqvRgST1nk1J8CzmLbUmLaVm6O59/1kvSjcARrCb+vP6uw8LytU4b5qx2G
as9hKrhoEahzDx2JRsW5OUbwL3ydQnqeLJ5vCNZddt0Bd7ohadBeUvAgW61a/BelAWe6AxKTEEy9
HjKJWNMX+jN5WkhDFfYJHHIGVtTWHvRdFbbqajb86d20daYXujqPa/oZwnM2dMZjFLneMyxUbj0p
HibWykbCGmPoKoDKcxBsO1OVlI8RxomxKXJboq2B7NkErSVw1V52aNB8JoYYqz/BelqEo3IN1Vm9
pOZc7czYfnF0W16MsHAfFH6PlSBtdDV0PiHxcLJup8UfS/vrZXkDT3Vmiz0RinU/FfGG2l3rAtA7
OYYWaNAmKthphpb9JImnbkdp4JSoS3dveAk6PbHlrcLktEFrakH+2NURy1B7Jwl5vVGkxopSdNW8
0UPvPwgX3y2BCGtnRo14pIoicpBjKuc2DWoqtax+9O+ykKZ0mOUllnz7SnHo5G3PHROzMC4ExxtP
fmdxcomN+h3sOVwVY8JtQTRAHvB3VWT1SSgQmWlvqzmrbjnywryILOsw2uhr1GcZ62GY/XkfiEZ+
ZhawHkfbJ7qx5OA+VG7o57xU7i5Iqy9uncmtkfh3tkX9JL+f2TF3UHEBLnpALky6BEp21RhHD3dx
vAbJSJhGAjt4i6uGzQj5luFk6XHjljzeJlRaPpoOikGSumxCWHKImIe1BsqWYN5sCCzZ9cz8geFX
X9uhrtGVmk+cpPObHl90tQ5wZO153hW7HpAvIhjKgxELeYArom6kkCNPBRk/M6B5GCoSPCP1FBx0
lQQYNVMQQVI0Ij26WSjWfLKzW7rGsOKS0Uog5JhsjQsyntsUNePeaxaCxmwPR8+cihtEPo51me01
fDh8iXNgjhD4U2ufmtxW8JczTI9MqnBXLHN46AlfPJlpmT2BvKLFHU+us8bNVd+wyvRB73lMK6Eb
HE1ZYdUOzcTGTlzyBMORERwh1yKGjqGdnJIOFzOONQH6JA798oC0ErbvNiUgLcnBtJsEblw6l6+C
nhbhkazkyc0wSHpGa1/wIEzXfo3PwU9jgi1hPZ6iYpiXkHH4ZcZEkjjeY+iBP9dWfA3QQ/BbOqc8
leJrLB2ybrDZ13WAY3glc++LmHvrOBmyWPVDZG9qTR9dZc8vTTShDBp3qkIv96Pe22TkmnCKYIAq
u2LYmzaIpBSWxMgR4RxnIt+ScX7ibbF3Gjj2GiFIb+yM4cbIYjoWY5ucqvMsWnYmY99RK5+m2SZN
FVJ7nnFhcugmWY76RgShYolHkQzGUBuLm9pFYTGd8PXcRJNjfbKbIkvXaizztekVzU5I7JazMc5A
p7W9UH6QuJx8L9EnoVgk9vNkWCO6Pr7fnBoN6CnyZvTIwFRekV4KPn4vRiu31mIoz7vWO1RQXk74
Q8xLlGfxBqKJs55Vw2OujeJjXEm1m9puXleQfdaTo+EBlV14Da6OJzuUtRvX5JdLVLYl0pVzTqia
Dq0dI/MPotC/UVhQan7QV5aDocei2cYah8yiOB/+rK9EAepcrFkEJgRtGOFGiftnVtylXfbkD45Z
1G8Vs1TBI5vuv79/8Z+5h3+8OAoSKpGCiif8X16csARGo7mKj2Ism7c5aahAjLOIvgM2uX//Uj+T
NH9/KRtU6cLshKQpf+UCxoQNvDGiU1FUFq3wfEcmViZTWL7//ev8hTTPBYXuDMlRAL0Q8IN/vqBw
1CbM3jI8aiLPOypInKOnqfPNirij2zNN/avejzCeTk7+Ui0geO4qNGwaQbQcrrGuFdu//5H++hZL
wiyOgGcBi4yI1c8/kTY7FXWcMo4126OLubTM2wmbK2AJPmRLM4yaN7pAeJ9FE/zB9f7P/ugf90eQ
mX54m/4CS7mURfdS/BKV+v3PfN8d/S6/WhSxwyY2TQKgJJX+VGaFhzKLJcYG2Gpyz+Ud/UmZ5V9Z
NLi7qLc/KLPObwhNLgM1ki31WXQg/KLE/q0yi5D7053DRDX2BN9asrkK7OavDOAK+woI1Yk6U2xg
AkdDjktoiOhcdmsvnQ6yTO0CP0pIiycKRHUJrcxYZyju39oAkz7bk5zFsDKB9ByjucaKwtjtvc1A
nLa0vBIZRxydrkrMZ9nneHZq+Haz+S2xw9FfCZ2OGrVFSEgDBovrfQwp94kYhyRuVPt9f8Iv2gyX
hjv0NupSHsR0fmAHmrz0UnGbWAsddCsMQVemnqp41VQKhmBSzNYGC8XXXlvN1sLYdHT6keMgCWbx
7rmogoS/8M76ii/sls0TzhvirfEl68vhyJArD0ajm2Nf5gkOh7gY7/ra2FuJtlCtfdrmR3sPFbHD
VxmWy0+Fgfrz6CI744PF3D2NVxEgFMr0cDELgQMKqvtGl1nCIU/ajcscWXCrYMhp2oXZgmVjxTvP
VTZnLW5jK3ZPVNa0t201JN55yYK+cUXopaZaJWgeZ+Bgx65xWgMmdhOO6XYBY6C+emO1b1QVZVtr
tIYLBa9Z7GSLpUsIs9jhwc9ZWg9OhEh2SDjhlOgybVr1Wp5ZPoFbnNeiJXTHAgqoeIKRyw+b0eqP
IieP0DPz+9R4dRgZPV+lR7boUlabigaY5962BFxM5CXco4gBfiGr5MPHSPwxBSYnnmuraN1cPFCa
IHZeF0soPBUgqC+gnnBB17nfXw1MBCcPR/uSmE4JMk+ZTo4x1jp722TQzUTZbM2YPEoQpcNNO+Go
XwoW+FjiLdxMsENpZkMmQjcst2FozjsIb+k+LaMbEVfjfedpB5kG3RPphvPAOqu78KRUJ8HK2Fzt
tZWo4MCWCFNSZk/uMR/NZseI3b6UVpW9WV0tbB7wVD6vmnpZLikkKTSXpCHGQ7b71Nq40NG+M+YZ
hO+DU+ivUeIQ/J1Lx701uIIus0kVfg0bxzxTrAVTEfjcvrcdsmS83IXVXrUXsxjvCuK/i5VUJTeO
CEDK1GqgnMUy0/MS48CJxXpyo1KvOPaD6V6jbiSYWJHYrzyVzKeCERspxOTQpaMXfkYiaia5BFjb
117UMnRrx7sypWy/RGMafIUy5+9KGr/3uAKdbVqnxUkLWT0l7XztFtK9Wz7ZNyw5TYg/NrmzWlxA
mmG5jIGLKrtyOU5jnOQKVOZHKSZUObCyX0LIOuemdoarsqdTpM3wPE2xF+6TpE/3AVzfFckIyseo
0NpXXuM/hA62A4/ulSuVyk+zZd7AJCfVh1//CiqKy6RRGwe6k4bPbk05N2ryOJDesK3n3F0wZHqa
S57NmWnfY8XRLIda+8OgzC9fd1yNXQq04Ygm+ubRWU/skbXextBT7a9StK2HauGeEQzoyzdHTeEj
3u/QZHneuK+YmcGzkdbj76iMIzs5a83ECoBa08s9mOQcUqoK1woywzbok3FnF6E6jK63mC4K7Kya
5sZd54YYNaTu4rOAhPfIGRNjGdfnsR3rOz7WZACs6cqnWRl8IiqiISPsDIpK6JNqjJiWd3BJ30av
iG79TMXUk5bFNwlZApYVIGCIQpiAtlOJjj2Z4hh4yT3hduwLNCFBhp3cB2FQ8MgpcLJYH9jBeuiw
0pmJ2EyjS8BOypperQzkEwsW+2uZIffmkSZPOwjQQKPpuc/Uv+DZoA3tvhwJIziyGT7jqWb+tJPy
gqSXQoSV45sxFsR8LLv7CPHpcnCo5y1E+Rap17K/WOTZbmYR+zf9qObbqXDLnciI1Fr4Ms8Uj5kP
nPUA6nGETOtdWcJCaOFhvqhKw+cYdXlPAwp40IlDzDpKtLFyOBB9YNY0D0VfyGfb6iCNzny0tghz
lMvRzAGNMKRmvCi586sBh7lUvXexagADfCNtTnnCegprNopqcKNT6TfVbS3wa3aQOLmyfjS9x1PT
PbiEnBJqSIJo05pTVmP8w74ejLW3EoLz1dxMk147Vv0O5MXeMi77K9u1ygupsGQNhri5motyuIPq
ggae+peaJCGU1AmwIu3lRnqJTFFvsK0mX7O2p969zaqLrNT0YA4CewgoAf/e8UdczIptXTkGMduY
wEHdjmLzpumr9HPO3uZzqIrmFjdv8KlKg/isxxqbE2rFk2icCcNPmewn3H3bAFALi8YCZqrDb8tS
hmNwdwRK2BOdk/rJcUyW37HTFhuDpdDac51yWwNiuq1RQOytVEF5KgaDeESeDtPZTaY8BURBBboq
HZvr2A1fwO64cFXIDZKT4+RO9G0+iVh4bxZ/v7EugyK+DTuoPV5i+p+BMhJWc2Ye9KowNWTwsI13
LDa9KyA81WMg+yZcGW6DGhsGKnY2ahivdF02O+QDiLy/T3z/GY7/YTi20UgZWf9r7+Kn9yZnPv5R
WP3+Z74Px1L85kiUTI9EG93D7jKcfh+OJUQADmDoYY5gPP6JI+D+xv8B69+SS6nCAgv4U291LKCE
PpQjx3WVwEoo/0fD8c+jsYXainJLaYvNi/BBWw6jP0Dolej1HLM4O5AvINEc4ZFdgGirH67Jf+Po
rpi9+R2xQNpgE+Af/PwqAUc2y6bA76CToiB6ST3USo1BScK5H29zT9rHbGZ43pQzEYS/f+3l/fpp
b7C8OCcA9FQum+Ri//zikUdAFD3UBzLu09QqGxAC/QiGPWdxcZ8Iq3wJ/bzyYeXF9qadp/h9NJDx
tl7j2ZusEQDFdRLvu15la7s26pNepqxWJbBXk4ylSDc1kNtC8N66lQh7XjZs/h9+CY5PvqB3ii6w
X8/qZgNYJgcHcCAIYW1Hp5x3WOKdYyyH6am2TaCqIpX21sjhq7I4rp4HHyC5W4YTPx/9FLfsOsfb
siVbZvZ0QxIkmHe9QoYb/T6FXkjXZh7rhac9d0RWONb8Q+XMryuU5X1QgC8p0lgahKxfeBWtY2s9
Sba+nLAGiI0oHGPPCX9hv/z91frVQvD7Kylkarrf1dLr9vM77vY8kirBK/UYMw/c3nnzPFWfYFDU
d6aLJ/DvX2/5BP2E4eQ387EW09eABcL/1flribYociPj9cK4ueOO0kL1ourq71/l31w/xxQLXEQx
C9q/lrn4DbeLDGnp0FD5uCd0/1HZfnxIW/X49y/0e6PIL7+Pa4mFUrrcF/5yU0iYBajZhcRmzSI7
zrK1MNnxmZkm3rgpt9m+iYjgfFl26f3Uu1SRAGIkDY6qHeliPueuW981k7d4H3qX0w8pCqDqwp4P
YVZhi8iKaR/z2XzqQ1ngfGU9jp0LxgTjdMiLYD8la6IsEivgKj4P3hz/X/bOY0lyI4uyvzI/ABoc
DrkFQmdkRGpRG1iyBLRyaHz9HBRZ0yz2NGncsxfdbVYWGZkhgOf33Xvu4a//yN9q/X76K+ltEFwa
HLLuayn8Wnz4h0tfSJIEvp2aDtRUCp8T7nh0orCFl6UyPBLtWm5QfZtypW2sjGgMH970kBerkU3U
3S6rFfY5Mixg7kvUZLvUX4WRJRfLm81PDvWQTOv2VonReBR0dLC4H3PCN3aI/U7P8BUgKuJ8jadn
FF9jU0bJvM+inUiH6BOXs+xgd5YFJtOwDkNClwd3lxhccIhJBdH7oJUe8VKSitvYMMW+lZX7RFtT
ekw1OltL0cQUsEXh55gbT0CbZXQ062W41iSbG39YHPNcuE2+p2bO2taDYQY0zfWB3dtEDzsRsYpX
VfYCXY6TI/DFspi1q+XVLBrnmYwltru1KFjurdBM8cLYMbJ0VtsbzVnMe8LI+lPdt8UrduzsW82u
C2cfHpU5WA+jHA4qnR7PMp7eHOoJNk5hUECF4+ZI1e50Xoj1XukNAFTlJiUDZJGM174rm1+xkFkf
egM/YfKo8wizr1qmubdkvTWaOpNoqznqVBQ2v7Utmi0O8OM0aOWlCunYNaZy7PxIMf6yBdiTTzyv
r+cGwQJJw3M1n3I79m6FfKdmjLMtZP7VElFQmlHPz1qedQb/qi8X0WuUQABDMbY695cAQV+SKvTc
Y7+Y8kOFdnsHkqstj53eewFUD/mUmbsyrvlEDDmtz42UHxW917ssNrSNrCdMgpiY1DNVM1CrOOHx
1pBwou8hOoxzv4tjeW+EMLm4tg3HDqw8xiBWJiz7jC9S8Z4rW9T3s8pvE1q/CWkNGWJ+TodsCLUr
LtgVKl0/kciKfD0ySZp6U/QIPviWCPCneJr1Q9x1+kMolhmdxX7FcvphFGW5GVmjsZSyaVEBHwrg
TomzM/XjqbQyzycVOdHwDsqwTxvN72jcIMupxVyi+jEQa87NTKvpRnMjb5+R7wlItoXvpBpnfpkp
3GE4NIM4k6SKlN7guuVm5Gy4DWEmZgVfbtIxSTZ9ZBt71QLHsBYisR1rPWgu1vwBm06/75PWcVHJ
EQB9nSKCK0jVtaajFc3NPAsTavqUH4RMdNQ+vi62hpGelvLGwG69NUbKXWJi3/7SxSAp9LT8rAYz
ektxEH+xnXZ+k4MaT4XrDsdsgC4z4CI/K6KZe6gLLLJDfTj2LJiu2pwR58rnOZK4jp1WHMvEcxZO
NA1rs0KPCmyuy/RsDuhUUjfiI0DQemvmFVTRma5TT/bJXthNeU4mhKNShxZISqI8p+AJ6k1iT83J
q1lw2CzeWei6AExaPduF6TB/Y9U/Vhd9jqgMrhkKFtotfFVhJqmNwt0kEXcOsYSuD6+z3urDaGz5
i9XJsTtjOyq4w5hE5pul09vXxRvNq8EX9YKnouk3UIBtir7ravgKjgQ8TK4vcIFS9Tl26KMmD+i8
xElXgoxxKJzRmS9osomv1G4wnQyMfBw+1xyil/Lbkcpu/F7Qlc3ZOnvII7N5S0GE0MqxjJtEYy7U
LNxLeSZo+DEbIH+R179UXZsfGwiSXxYNJ2Cemlx7FH9kUzN+2aQWTwvtpId5lvVF0t1xclraleaR
jriAYFG2oWek3npq4C8n8HJdcx3QVKWxbai92ZpEd64LhdzEpc2Fxxhe3r5Gtr36eCW/SdZ7+n4Y
upVij+XN76TDGbrLUmsrPXxQggsDoCeo9nVnLAdCtnngOWT2mVWsoGYZSfwnV6fB5vMqZDx/YwYe
XpJBcV2vDKiySH05R2YTxLNeNPuw1Cj3VZX2MPME8UbD3usvoUMhjTXH1qcR3+4KuI27Bxay/L8s
6h+UbjQb5cTiDRYZlmJ85s7QVHv6kkBLMi/KG2vS913DRUHgcLkMsiHTu+rbRWbYGOnSeFfJMN5W
pHspPTMQTLrEt7IR/GWi36mw9AashxHeopoq8j0vv5N9JqHcxGfVFs3Apxn9t5tKKI9oMfpGsY4P
z15YWDVXVniCfgnCIb5Mv5Vaf7+9/3tg/ZsDKzMgUPm/OLBevv6qPtrs53XObw/6EbSzfpHCNPmk
syDkfLn+vB/rHJ2gncWSx3YB2X0/lf7Y5shfWPKAxbOBnzouIb3/HFj1f3JA5cj783Stc9DlyGNK
D5kVaeXPVZW57DV9DuPhLIvFG+LbJWMSRvaQZpPO5XlwEnPGJJdQPIi3RHMbP0uy8clylX1sly58
zAs3XLiQSuNWidS+4gqxz1OKnxkAg1YHRpuj/xtSQdZZkv7NbIviolynSTeD4fU7jyHkYkwuhCa+
ahAuSKVsGWnaAKyQvFD5ZQXUPDQ7fXCLuyzTy7tuHPsHr7RJPydzlL2AURtPpgYMzZ+UXb7pEJEp
0441w8eQ7z3ksVs8kHDDj5mR1gJtDvXAie7sxloedJGrBwwV4Q7Hi31dwm7aaqPsTlnNGmMaZRYM
tpjIM8FS9hM8ok89VKIPxymaA3UuITaxxZ5oMqvbO9ux49emyPo5QAGrNzIajJ0XO6wrrCZ+sCY7
3Q66CcBeI6p0VtGILN20z1gDOurYhAH7yGQFEuiyXp7Krs8CXUy/ZhOdYL4ENHrQafc4EzEkGFDW
VvspKRc064b38DnP0uLijkO807p4OamC1bQfs6Ta5IPrEA3KOJ6moZasZP70oOXRlVR9ugMjmEHL
s8goM8kf9LFC/46htZeaoANZFLbLNWacHznr9bts8rKgw990dcGBHGa26LdOo49nFLz5wCZcfmDd
rk7AbbpHqp5zxheMM1uaEyAoMU65xwIN7XYRjb5rhKNtyjAv77VOl4/dbHbvkB/zbzOOiSdjIAtj
s7G7Eu7RKIJ0dpGld2+8VvUcsMX27kDJFm9SJcNOuHW5KREXMT1ny54thgawT01fmrFtrziuqnM6
dVPgySFp/JQPDvY7/MKfgb31KmgUM72vkfDAiAIfZWsih9+vaPjMt72mI4ECprrQK5ACbbyAQTE/
BmNwb6i0SfacK+uLqQRwckYKdkdLH8RtNO0moXnTdmBbc64X0zzkUe0e0Hzzr2kZpXd6jXsmyaLl
mmEEq/3UCrXPMDEYV8OoFZ7fjDYALnwM/U2Z2A7Xrzg+JSxCmdrDdENVmfUGjkJ/VROTve1lgKHN
tr9NnNrC8F03w73SouW9ydmu4Z+pp5vaSqInD9fe1cWczp4v4o7rlHeJ3nYPOESNbWbJDu/XQCKO
z2TprBNSv/hxB9XPbjsn89ux1EY/cW1U5TQNj0gr6khoqc19yG8YfZCsWcvi/CpeuIzUCPH4jcuo
0bdDX1hb+PX6LTdQ7D9Yj+uA/YC7xSnUXIuoiK4qNo2N3djyU57keJn4bk+vbRgTa5sA1z/adiaj
AGq9tl1SER9YiBSnfhlwhxeaM4bBoDXWsCvxbl9TikYFOKQyKy4aZrMXR5Q4Gx2bQ0tgNk3IlSTB
jrcU1ZecY/u6VCmmW7k4BbJ0ZiUMNfOgvURDS0dkioREt48WTRtJk0VFMU/ZGLuJ6DuIMrK+9wb9
H6+qDcseiLKh6maX25WlT7fkmt0JE7+MCnwgO6T0CA5/NM42YZ9J71v9kZoOSMbPEMTr7qGTcT9A
8yNLW56W2gABGXS0PUz1xhyMbHxU6RS5n82IBWcJrDPXR+u5GNKxcbZuDd1mp/V9l36Z2cuLDBu/
UIobF2rsv3PA380BUvcQNP63cH35Ov6fw0dR4+FSX/8oXxu/PfKHfE2ZDWGc7wDcNf/zQ7o2frEQ
TgxcOhB5fmsK/zEJMD5gt+CwTiqcKWIVvH8gcCnNQWchKsG0zUlMl/9kMvgv1Y1JgxJS/Bx85F1G
kp/1GyAbE1kSZzlkq7FBLqwcyea+/OFF+f8o1/8luq1P4jFTWfhI+Z91OPmDSNRVg1Z7nrscsBw3
/uS0yyZ2BifAbt9t//qpGKt+VhF5KorGuVKauqNbf1YRq4IrUkr942Eaks5PqH67MQwQLmJdXOZR
0h0K0FD7abFMCneI1fz10//XywlYBMGUJBdlRxJR6Oe/FNyha422ge22HJ+Mwnl18Qb/9VP8ly67
PoWFS8hjknONP7fHorvMvR6K5mCJ8Wmy5AsugiroaeTFD9J8/esnQ1v+8wsKCgVnGxOsiTbr6XwQ
//jeyQj2+cTu+mCOsjmh4wh4CZ5WnDKLi3EORNQMxwbYcNR0OktcEo/gCTw0yCJT1LgyObGYpA/d
8+MUEwh0Na+gVnTwANvkeVT5XG+JuxqNqNdtsecrhsoj1B/5q5ESAR3aDnf72gaqOt14gdNTryEk
4t0QD+Ulbnr2yQgfmx4e/cuM4+WMUWCkd4kpi21k4xVPNpbf12R26JorFLGMqLKuFk1qDzYtfv5A
4YnfR9gx+4HFCpdrgBMudH1G6mbHbmc5ckO5BSM07GRRfDOd/KFKzM8YZO45UxZYZFwQBPr0KSLS
wVOANGepCI8XGvQmqxea5hqLEAQdH1abjl9xTTRHJ42vNeouzhJcKqaBKMVEZl8m9iwkAezwZETy
xdFEeEpRBAAuOCu4cvjKftd7osYp2cwiTYmjNdFTR7o26AFK6JTpbRy2RJAJw+FA/incpvoU3+Km
oa4Rnk/owiy2yK1laBVaN6+3psgjm5WCf00qx3tqnIHyE44ngUGfy7nW0xQ+di0w4pQ0EtrPZulo
r3E2qGtZATjeutNkPFUiw/Gjkv7AToEJWilqYIzGim/ColG3FUUuW6NEgsC2y0ekaNK7pqKBBJCB
2AKFN3b02ekvZoVgOQ84jbQ4Mfr3HtmEeUufxVlbnOgpiTEClAn9rSHe+E1M+paATCI8sr+cjGk1
UPf1wtKa/Pk5BC39jqm8ezIhAx4A8IhbMUn7UADLJ3FLOBlBdNqXiJUxVg3sYgn0ttSR08FsE+9e
t6N0r8la3S6RVt0hSW2Mtp9vSZLVTeDVub6jwKl5r2yLOZMEE9P9ZCV75Zn9DQZ4ABdLbN8lTrsL
Q1kx7nWO8D0RkV2haYWHvU5DdKJqoEGuH+/rOXvGA8W5YQA8YoIdvMFdnPlJjKI39NF4r4Wj2Bur
BCf0Oqd3ozOPVt0i0H3X6vTIqq7U96Dg9RHbB1qEI/1ehs380a5iX86X5jxEKbyTVQqUk0coPGds
AsRVZjvSCM6m+a4fRt+1RI+QV0BaHzTzKjVOq+joZl0ZhKsQGYXheDNhWwGygkxpr4Ilo3TId7/Q
fMPUOTSFPSeDVeKUbPROJJLEefKki9SGFFrBReTcgIZPD86HDOWrtwqn0SqhJquYagzyE2Tus0YB
0WNW6Sb9BLzSAOZOnUlB4LDKsosJRjdcpdrGFZBVl/RWaxtIcRRGbcpm+YICCsY61inodMNoOIYa
5TBC0+8B6+26VRxONdJNlVeP+yXjx0ZU8zwroTkFl6dR29SryNyTCvloV+GZel9720479DL5ZFk0
RJUiI8xYOkN712u1/OC67R6TVdDWRcxRY5234xiilm+xQbiE31VwuQriFXyMMxekBVe0hy3csN7V
KqDTm7eSEcIqYNkDY0uPz5gx9vEqvBcDhjM/igoagQpRXtrCPeaD8ZwVRNuMUIBOIwVgUowLzJpy
MNqq3dsInT9cBf8F5d/pDfOj183617SXLDQ4rnu+tS4LuCTY12RdIHg2iyt7XSpIl/G4GpfxreKk
jHlL8czQR9hE5DZfIOB80+re0/JXFiM6xgrWF3JJbfz8eEUFCx8WXVYu9xQ4dDTb8GkWZNe+FOtC
JFtXIy07kowQyIsVW/BqPUJCHNbo+xLmhKiLyxviC6uWfl265DJh/8LZeeDI6GoHjNA28DDnsyMk
2sLg8b436xrHTV1n5aGIfbkueZRhUlk0zMkBtZzd2LoMItS6tvP11sFaV0V2IrJDrEXRJ9faFus6
KZ/jtbaCFRPb0AIACElDXqT8SbrkSCxdkIHTusx4NNlU2evKqiOm/GmC03Fh+7280i20qb7vuNJ1
3dV/X3ytKzCKvdKDua7FAPazIGNTRn+egbWN5RkB0PbI/XGkG43VmtcQc7JvoI5ha90Yedv/Nlf8
O+T/zZDPfL22PvzvIf+x6iFrBR+qypOfHdy/P/THlO/+YvGjHLouv/tQmIJ/H/Rd+QvmCQvTBit7
HCr8y+9zvrR+wZ29jvEM4eZPVRfSwPTtIhRi3v5enGn+kzmfAfFPg5znMK6AieNnEouQ+p+cA+TF
spI65IrJ2BEjzP9MUhDOXmUfc1De4Www+wCxwr33EkljmUHt5wWPcLUZENZgRMpePKVhIl/tNp7v
KtsoH2m8Cj8xj08EzmCkH+iStQ61QrMARCesGzYQcK+ysqJSfcpsCh60iStBLDkvnN1ciy+ZqOCz
5pyAONg3eUOzQxJBjKRYAYAJFCDCtkMKe7Wg2I+N2GzuMq01r7FIp7uMOAvRSXaTW73R5EmFMy0I
vAUlgTUZsxYaCBvBNZhx6TEd1EFn0P3bF1KexsWVR29KdKqWKYV/1wt+qU1ThN1XnoWgswLhSiFa
jw3Ud2sKf/jB+bz1UCuPU0hPUQDznUIMypasQwLr3tmygS++JbzhByu0VrMINXZbsSThl8W22NRk
Ymxf60VjIxLym72aKHuv5YiBBkEH0M7EKmXsw/KpbolBdi3GuhsElsjamL2hw6yMHRZVeZGLEL2w
AZG74PC8B+k3bxu75oXEPABDXZd0S/m0cjsk/pf6k4hc9y7Mq7GilU7pYgP1HPOwl4/VziHwCZLG
OU51UV/BTXp3Fsfd+Ay7zzq0vH67oWo8SiKTZr/E8XiOew8lJB6I+mLkqx6FaNx7zeTTAqCpoNUS
I1Qh8IcUoRJPYZVhsAFcfiLVZR6JcVfXTDWD9riYxUzNXCpOZgtWp8mz3qTWzMCzt2gFXPwe67Qs
k+bXcSmad9VXxmut03MIwbphHQ9Kv/0itAJFqYupTHLH2bufavrTiOR4jwawP8omFlrRvUlB/LUY
JSgHbNe9u2YZmw7k+QcUYzrnkODOdS2diCSazjg2pWVyYDvULce+R6vZJ2GvnQ0ql6lLospsK/XJ
BT/doiV3x9jKLLhGY90/QPiwsnPMWHVXu5qQvlC2/VyK2byNoUnRaihzOj2g5cLlAMmIR1WCJZgJ
s/tamo417ce8EOowWxjK3hvOSdxbvLGhMsGWIe/PWu1F2U7fjFvXcaFLYK0y+kNYMcufOhvC1DFv
mjl5pcHWo+OC/6ydJYb+5oSR9jizhg6MLLx1imK4SYaufY2b4kL4PTqDME68zylHosFAyS8qUztF
he5gM0fteraknuySBQqzTgc0POo52+lQLNjegWPFBDu+JJ0BId2Lq9s2jZtti7yV9iLewGIzbMjm
hgDNy2foxbZZlx/4emtg1GW4rxQwmzWGWtQBMSs2tCm7NzThiFut0UZfMJODPJ9p3u2Zg41+M3fT
ug3X0yNeY9DpXvlQLe65S9vwmOJdgshXTacxAS3qIMdtzQ4qeFNNeyym2hfAcNsGrBPBxmU/uWz2
5sQAElITHieU8NgtLceoaNyTBrZeUNRoMOj73l+oN7yOrv5ATMbwyWjytrWM0CxeI3/IYVy6tR3t
wpJYdGqVN3pZt1/T2bnoixG+c1sfgQg1+WNp0xOaDrSfMiqAJcKke0c+Re7WWCrHGUBnpr1cksZl
/jAJiMcxZIhZULkwaTxKUIeHOVZVNfHo5b0K6f+CGX1danXbjezSayMeAiZ4tW9CAo+prem3SoXj
1W4h3rLP+NXjarsHOupuk3AOd+AlU7LDVks7HfoF7oAkoM1UW2MJ4gak5+D3TvSpSox2EwnYZZkz
lxs2O1BMSWW/cgoaD3oRdc/I7B0fjFHbR2r61is7389xOm/ZqounQRjhJ5D6tFFCKCMrl5oFRjlk
riOmmTEDSWhaN2WT0BXnYVr36wjzfN1n5sklhxFMmubc93VM28XCrYkUI7Y0yyz4VNiLA8W3QRwe
MjKcW7dJugevbcIXr7H4ylpFiAcc1j6UaTwwFA9n/kKvwFvt5MVOkLj1w8Rwd0XbefsK3/J7PYb6
q6cibdtRuxpU9B1dWLdWELRGdShk4d5L/uEWYqWGlRHNOWoKPRAe+xMCv/ZFMYuTLJi6TJysKY3O
Xla4nh+VVhPkXUIjVIalE56jnSwbaBCzb3GqIfEvaKPkKOsvRQwKQavxEULkJQBfOxkIWJwJCsIN
VJNee+lqfAZ84ihcT/qxvtGlWsFu1f2EA+Ei06zcuBwS7T7nY2COO30y2mASsXkw2CX7A/l96pCc
9KtszeJrDxFmY8esCYOhCyHVKdOeT+Wq8LGMbtgMUDH0XKFZP1BcSpzA7aNt7RE/bkLjk+bRCpyU
0Ztt2JwK5lIPWtN6Lk1Lu+U7lQWGpAIW69fMV6kJnyNl7ieZfgrtniqCxtoTeulYzC9DIJP5bR5m
b4NLxwC7qD6agqPXIPVjRvgET5hRf42wcFP0q1Ubw5XpYTBoxwWvD+4SJVPc5a2ttlk7ZvelsC9l
hK+iWFS/LdgfQQaP0AiDMVYjxlPaSWn77ELoou0XskxP4DIYpZgvAI4Jf5QDySjA7xtcKoiYhJVZ
HVrNOsyAR+9MFneQ52FglmHyYWTZk2bY1UZyGvoUGzQ5VYnrfFVCPfSD+IYiApyRuhJPc95L1hEb
MCvJfiJLfvLmcEFz6U3CXwgLEViDxetPbLtCrp11vR0QUTZuNJDJmubiSDMZKxk4ZqktnhNar2lf
aUKfNZLYCdV6RNHW8hs93eOZqk9VNz2aS9zuQA2Xfj6sqlC6fOmwMAad7KvH0J0G6jIWXuuwoNc3
nwliWHbV+XPZFjuiE/Rca+7nMDLeBN64d72x5JXFM+WSrnXfiI7PlfW5MAoappaedDhZnxtiLBVV
osZXpxihy4gvrZsBYyYAU9NB244Htw7xaZm1Sb0f7RmDa8d7JhbnQWgzpb/5mO4ghExXo3RCjBPV
SfGmE4nbJzG9MzMVVzRh8BEVbrSZ4wmKoEjFRdbp84Sh7iGc4n5fj4nVI0aW1UMfr63StIc6BDMs
GxnS5JZ+pjja3rT28tLhVV6HzUaUV9oPIxrVvRujrr6xVQPnBv0m1vRrOLbXlcrEobYNFPDAtC4+
qZxl39JOT2Pb39Wiu3YUJTGtwYm0aczNu3AKiHfAfkLQIWfI19zCCThw/kssdDtq8c5l6rpnu2hY
+NjKp9USRU2jwIB8S5ndfD/N/Hvw+5uDn8FC8G+3O6evqv06/7za+f6wH4c++QvkY5ulg0kw9jc3
x4/1jsV6ByXLMdhEAAX/z6nPFERzcdG7xqrjO3y1/t92R7q/ePw4XedfQMnpWED+QWqXldCfT32c
+aDJkXQgBWGig/ws3xuNQtvsLXXwBg1oSqkkK+6oUtlNDC7iZtIZxR8ZpLET60ncH4ek7O7jGvLt
PoMKngWKqwbN0RlZLSfsJS1U0NKMeoqCiIaw5B4CjA6mHlJp5JFpWiZtvESZAA1BM0/4NBml9Ybe
85ELlGZ+1NOAMPPYZdVy3yrvqaojCP4lmyC/snMMYyR8W5/gITGAcWW9oeCIh9aGx9LVnf7m4cKy
IU8lxkNZjtmJMxIwnIKudXuFJYw2iSg6laZLge9vIzQhHsKFyvmCzo9vraE4M9WVhPJANz0ojwEi
LT6qDJzcQLnQMrZesJhtCrKcFypbwF5hAPuV9z8JNK3l0aMYWIGD/3D3LGo8LiJFf1zoDAioUeSB
rTW2BgVFK4HfLrzCex3SpYmCMncZwUkf3Nr1wGHE8ABz6RQ7dmNLeljreXbhjiN8R7AmbdJBXU4q
2bOO9xS1Kwnnd39s2Wyp1GX5YdSR9t73EsxNlxbwwnopzsptMdZRZZ+/zFlOscMQ9eJNFev2JJt0
flrOQHF161z7tsSjF0yyCU/cTuMvGirZpWZ3vf/++7Xrb8Unex18+e+jQeVAiX+ZGzOG95IpQvXl
nsPRQDtPvbA44EVuXbhB5TKsqLwuMdArBSO+33e4F8+gL+P4EOYiWw64C5SkDt2hpkEuq2c1DemP
KbUqOy1mdRyUiUmYpj40soT7TA28z94xNbgU6zAwH/qu4LNAu9Mp7dt2w7PTa9S2VrI10VMeiaTm
L0qT+WNcq/mtqeP27FJr9JQudL1T96FsjvqNxHvbRzdhY8av6VxLH0CCdcOuMglcoEr0P3WsbZAP
8OEt+EysxWjLPeQxkG1WQ27X9jh3kslb3pdynPeuye02B1L6bbSRQ7jPFUWFP3GZOCEYaZLtvFTv
ED3yip/l9RCqbXSU0SBMDO8k4UABinjbRVn7EBbefJssYxZItMMNo1x4W9hFQutlNLp70Xlip/JY
vuSsffaFy7HAz0j15RBgksLdZ0JvH7vKfLO6nOIXS38t3WlOA1Yra/iVVqRlS7T2tojCpQtayBa7
xF1oI3QI6YP+gKUSktXwgYUoGkXy6o67V3HfahJ+4jwDYEtMceojjOWcF6ItwFLzsGCB3RpYR08x
ZtOc5PEogzG35DMRcLaDxQyTJ1R4L8eJYLKJoT4ojTLhQzWG2W4NMm2NqqMjSA/TJejHVts3tWxv
ew7aV8xj2Q2GFOuOKCxtYjFscF93Wh00TJEzPriahzbsNUm/GSfdeRsWLbkNhYg+zypNv1IGcVQz
b/1Sr9RIW+JOTwV4b39OJWZ3ncd84JrnS6+lir62qCqax8bD4r4dBxFv+3igB1PLyuUZz7SOKaWJ
MX3W6rTg6H2BaDbvjcbBjgtGjYFJRbUOoXFeBCJU3lErEpftVvYlkJ2RCwXs9HzUN4NtzzdjWFf3
8bS0rx5/vzya4TKlx7qonHZjL5E69TCjWHzaOHSykRUM5egWNhNMxVA9Y6cCLwsSNlC5ET/ZsDcx
teUEhA1VpDdDlwIAHxQilp4aAOSlDWFeecO0p1K9DMa5+KgWGqAhqBvHiiXQpZp77QngDhf/3sCF
7I0T+GWnzLsasM2i7pRL+N4hncxigIu5YeP4YXTqw/fvV5Ym68Jv3lRkp7ziG2qQT6cJbf0WIWRY
jxOhmBcFMXfDyZTL6rDW9BBg5Q6jKrvcTxGXZ5w/hsnXYTQehLU+ES7raQNuit8k55B3O+oj8dJ4
1Lzywt1+vlCNVM2bigTctiVDc6tcVMh/x6XvPRZ/Ny4RnINJ8r918muWf8RV8bMp9rcH/TDFmmQ1
mZ6odRa4TiyPuef3YYkKCbyvNuRbbirGGtf8j0burP/yH+n8dx+MlJhqUK9c2yAyxuP+ETKXxObP
k5LQGd7InREOdDhek6/7eVJSYObLibjLyeSYsZHU4nVcYFj4dy5JnDKujpYXaeC9sAVa20zZPaWJ
nUXHsWMbZAwmTbF3DorCS8I953KpnqAD5DfsSZP0rgM79YkvoPNuLXZ5ikFz33Rjamw8jcRmA5Wi
OLFlZe2TeeTFkbzPad1o1Ttpl+qW9Xi97IsZ0vXIHThaYoPOzmFU3vuQzJT9QVWJ8Ec0s/02jFPv
3s3sGvABrDruekHdShvXXOBhS0w+hk6L33qVtwWUyoq0VA3ZwT53lh536G10rpvrHSCJJ5+qY1eO
F7iDtuvs2L8t9YWvM39uPLXK4Xowp2Z4YEeNBXNLPZmOM6S0TA40PvF2z7AgSYDwuLgGTOGRugde
T2hmc9GjaYbkNOGODSwkAhGHQv88jnkLnCyLE4uUQ4ZpAVmwhM1NjWNP5dvMnFNKBhHXoNNnAuvH
RjV2FzCSG5yV5oIoP0SU1nHpNWIcjLgaqiX9soTkiCwMrUAALaYi7BucAzHo7o1sCtWFwUw76vQC
3ukAPXwIcpB/8YX4aRuXx1jThn1EPyQYf7vn6tnS8TvgarwXOcWuNoGuD/AlGCryPkfRm1E8qxbr
iFtkZ0Qsua+QVqi76/p9Vg5gMJuysjl85yv7fApgC2OLKEr0AjuOrsyGVHnG+bSxcf1tzM6SHO4J
k7U0Wd+rYiyQezRwfFmIlrdoQ33NU/uZ4qjoHr9Oe0dFlHMPSWF4jxkMQKDiIVF1PN3zeah281Al
L0x74V1uVDPwhXoNJvR01YaOEW4oa3IunpeFL3E9ycMU29pVmygl9ltU9N3gKHkOyd9RUI40shGQ
V+aXem25c8Lcfm5sUT4ioaJUUpwUTQEgYjkFSaGcKahmvDSlMmzb9zr6MHtQlseRncR+zLPoRTKa
33gL2Apf1Nb4RHsQfStuTTP3pscM+02Mpo2z0lkwvUYV6WJalAgWc/aCSs0OQ43WU4qDoU17U8IU
mZyzAAUNrTBZcrjRqh+ufRQZN2KaqoNpej1DJqoN9+FW3ce5Xb4oslWExpz6V+JMr6JRQ9Dlrnvi
nS62zIhmMLe1e7vM+XRPQC0+0bqmniKGvLdeLgXlfuNkfE4rpd9oS+mAum+kcxrzyduZaf0V21N4
EBa3WjQs7uTobo/IaP0b7Nz8dUa4fJVjl6xQJTd7bcgnAgTiG2ZrndrrDjQEzxm7XVID+qngz3Dy
yfeAWuZr6ZXWaZzoTiPBlcEi4rHaVTB1Uoa5pIgMtp7clWE64eKoJxVUODz4FIP/ji13yv2k09oN
Bbjzthr7OhhD5kRelw6sR77W7+oB66qRc6JXboCBGC+mo0nEDfWcLOoxrTXny2QBicIYsLqpLdJC
VmDUC+0pKjVvCrzrZ70zqchGo984SXT0zNa5ZSPR8NXo28cFMsrGUnr12e7x59bjUt3RhrD82oyA
EX2hYZH2ChTOiMaG5//L3pl1x22cW/QXwQsFFFCo156bbE7NQaResChRxjzP+PV3o23HkuLrxO95
iOM4ptgDgPqGc/YJQlKE3YoKYWF0Eww26+BGWqJ7a4nvyoGPAPdjGjsnxNis45EKKiqDd2IVom8p
yb3rpq9OVkciuuMO4ybsO7AioR8dbENZhFwNw3SyxgXsTNoYKZNEiHDHSaZNoiIGoS6EEbLl9IqH
JG6WnN1W6G3ajeK2byLMmam/2HXDbIjHg4Wm+lwMsmHXFAz2I5NV70syYHdedVFn2Ws8yTBt/XA6
S8P3gN7kzjtde3GtXcplcisEz7nOtMf7QORsGTovRCEywAZVcGyfJmE0twpr17QKOnvYYNhFVNBE
KIwyr2eIDv/uZGDSvwVyTxcCJHrdmuNXEmDzsxjc6RgYfrPmD6Wtj9EdAI/XGJvkeGL9QmvllSiQ
i9r5tTDkR1RW1kkgdQGfUjGzTjUpFjVUJdLRkxswON6NthPWYCZJ0qt4/houE9PKTBmyjeNzYdaP
6KhJ4BF1yMqBZXFEm7iLkFTuTQC5zBDrYmu4FmgWVoPNIWBRnCZ9QLZc5BMPUotPUeWQhBM45o77
/WtMOs25spphHZIr+hQoCm4R1uXVEJP2wt7DSW/AhQdrp8l7UG1mcDAG0srp0N12L+FEPXDlYvg1
9XAfQbr/qEbWdcw5RErZI72XwPXlFa8Q/RdIHizDJQasNHGy+8w3CKu1puIosCWsTQDXG6ICoxNj
egW1Pi/2bTd2rDPH9g08TbhJvYIdhUo+t434EldEFM8cj6d+yBjpu80Q3mMAI9qjKcB5ZliCJ3ts
fhX4QradmLrHGI7OFqVhvS0CL9lJjwxufDf+I5DQ5tY1VbsfNGFDUxPVd2i9bAFrnDXGCpEhUeJ1
aByH7rqOCBh28uFLbcr0c0U/tqOxTD4yT4ktJFu+V8/7HHrptxrA7dE2OO5NlaCxcvg7gJh6NSFd
ODBDN49mnMpNH5GMZ7WROIE5ir/q2IOakIYGCxrAw7Lx04e4TaEoExiwK9u4OnYUJNsOuejBhsG8
UyOVl0FmzT5hfXUdZQXhAelISFIrDGNjTnSqI9bJra2a/GvrDNGa1/6EZI+U4Sl0DwMOPJbSN7NE
jJDLLMFpybK6EM7Xyiwfus6jdMBUg5d2ZudoGrDdjFeB92kVhogBo2SmwkihICVmcavK+kGZxDs3
bL4HVkwmZJqNGeZnD73PFRvcYJfXIJZoEfG5R7m1gpV2xeicDaBMb+zMMFhAYUJO3U4fAJoHG9Du
DzSQ90TRhTuGGNFqJmR3jbKASVonNriu0n2Di2XTzhhdZFCQrBJ26Jd6m4xUQ9l3BjmYK57t6qmV
ePuJCyzW2hHfYLQyopjQ30YZSFkrKh0OsoQE19zuHgay4L5G2VRtlcHlB3n54I59DiUWvpRuQZP1
TifQj5bdccxqjYI5gCYQzd5VRgZeGjmfpa+e/9dL/Ve9FONf+o//v5e6Zd3615oj67cf/WP87Pwi
HbofMmtpWyzERf/qqDz4j9ZiOQB34S74GxqaP1RHpAB6HiARB76HxY/xU392VfyrAgqlrZGuaTCU
/2D+jOL+x66KCg0cF8sfVE9wdmxFB/m9fFwlY5XRacQHTPZLWaeXvAaW6xhvrb7GM9X2pVmsPFOF
JGiT8CmPDIQ0ObMzDfzaGkit3DFAy5JtAYelws5WiGEJu8wzc2WGdvORRbAz8DbKI0hdcYvMUB5b
xCOELVtIc0nKthlrLwfoEKecuEnK+BcXpHfSoU+D1Xhses3Zr7d9TADMCj2ydxLwIN7JmhC3zHC5
QYkIpGhFguKVeytVYb1tEmP5EdtHB5PgM7u3qla/MIXlFw/MfSBaNN54DkZHv7BCH891bNlHShLO
O0gFqr4LrDwpSDepC+/K1ar5aDyT9LY8IxdLhHBxyCdIo3UpoSRSbpKbgm+at1FqSU1ASll9MOlk
n9gjOO/KGiHTFEZ3sPvQfp4Hb7zP2f8fGtukXXOzRtwGVsX7B0Lrv+Co5o8mxHBhJ2oKmD02yOYj
riM+gVxCBo9Ahr0hHKaIGe2af02OorjOCsd5nwJ+Dn0xL8ARA692IJ/9HngBoDGfEcG6o4+ZmY6O
vGuZ8Du9xC7f0thchGGpg7qsG0z71pVEhOcgA27txIhPgK9JSxsi4ub9qD/ahU7w/dM9ghVfPk/S
gKEuZGMGjp7rmn/y2xeamgE9dBD5+sXqlm+YdhlFmjk3zas7FQA2B9i8YjMmuAo2kPWT6MHIeD6u
iokehmsp5K9ek6bz2qGDI5ctNniN4Whw/gwTZEE4giqIwBRkTk8kIjLbT0wxJVmK2czgtR/mX0My
HGFC9Ll+mdLhzLbbAQMUunJNJehDJGziB9UDEuZEq4x1KTLrKZdcgEs8DVdtxoWeEBHv7+hY+JNm
3+KvKsTIySvhImqX8g+iBv9btT1XAxZcvllttyCLLrI0AjU7Sf6YailHg4aLj2TMcOP3RNit1FC2
H4CMkaSZbSluw6HiJlR65AsuSo8TzNNBw8w7LkFn5wQVo/HQzP+2PZcoYDpuy1NRasa8CrPdcVEJ
2fDzbF43e94I12Tij2ebeSLb5wHT1AruQ/MxjpJfmRNfsChkuE4mPZZv3fIVeXZrHzOH1ARPNPxh
LXOQvab93SJPgzfQ94R9SlG+1SDcXy6XcGQoPt+kQbK73OwL1+7Nd/vxPNgdH8lgBdP9GHArZDM6
DRniht0twKEXm7wAbsmitO11mXpcMB3E9+s0X/g6l1uCcXy0J6+eD28Cr7+vGEodIxFVb7Oq60Pl
lEuAWueKJzkU/osRmz0ZJwid2F5UyN3SmgaYROcJYiDGCWLVHbRaQ5Txdkykb1Ez8oVWtEHcD6bJ
BWbY3ORN0vP5+LVEHEPxtCfRkycInhz7qMJCn4Yi1bBcXL7CNpr4E4oSGcIqJR6DWHbVhPZ9XEEA
2hg1bTfT0llvzLRUB5dWimyiWJ8cGhakCKFRg6hPeL/2iCV5NzdTF241NwWmr5rVzmq2eWJlVjGE
56kZQfjGnd5GE+gnG0TmOdE8niHNGAB7RcqfQwSwPCYJo9m45ZFh4kt6ap2y4xPM5HguudCjlRUm
1Vti+tWBdj7Y+21oPSmba95NgL3vvDCuSQSELSQPI73Q0Z55w2OScEUZ2uKLSi0DHSFBp+VVUChy
W+w8S8MrjLGEfJsglTpJ2tqacVh9SCNfvjeRxaNZ+BPXFEsMLvDJnfla62bh3gyaO3zMaZuqbkLS
6hDSssGrxFgJ3y/Xi0AABLKBq3Rgu+kSx1SJ24gYnqcsQ+aP6KgM/G2vlytHkfE9gd9l9rYEbDYf
QYJeKQqRf+LEFE+ofvVLDVU/voYMVB+go+Jxv1zz0oKUuDbbpf+zquX675RLRk/U6xfGl4r3aS6P
PaBiVQtU2ElGAi4anm9103obdj/L9agnmkrGL/qFNB6+yN8eaXEjomxTqoFLCdpM3R1jr4ErU13a
hpK96L10ubvSNMEQ0A18vHY6Mhrin2W9J1+GvB1JRaLWD3eXJ2tRhMIlncKrXkREVPzLEART8oku
n+dEKpenlOgBo0hmou8oS/HQdlX2IMLOWhNJ8gGlSB/rslwOg8pcDmfSt0jRICXgFtUwDzJkMNzB
NDMlIreQwKjwzprC6cDjxwYvIoKOEmIZ+7DqcItZX2d50xKdofyR2SdunfRhjjFcmxGbT2QWRvDC
UVof8pa905XMTe6aZOnPC+5J4rF5xBQrY7AwxAPUdD+KPHspAlFfaX/szGE1AYOkDmGOa0mPFKbl
IGrcnH5jCsprzhjvHtO06XPv9vaurlgNVUK0tw55mtekRQfrHlzoc6QqB8pR7n+uwMMYVlGdGlM7
67pd+ikinIZVl4nMGA5tOx2bsCuvVawxWNybIVowrdtPOXqyEo/PzmARfV/KfhVn6uxbMB8+TW5K
ziGhxISGHWlkM56qoKFt6bLnItTW2pRmybrYtRhOq4bN2cqtZLwuCys7CAQ8IVDOkrZQJvYuya1e
rxThbGZHUrsTh0myxmmN+I+NNnHzk4vK8KC5LOt10HSM4SwV6mvUQ/OdN7bqqok1x1w0wkxgysSS
ahDPUvQksgAHvYtQ214xZOTqFTBn3NADu+zF5ULEoamJE0VfSsrxjYI5Z68awxnfU1nEz5PKngle
rdJTWjXyoUpCYqLaZvDWcq71zuvt/tdmqvWX0GMn2AxkfcxcZNvKUdHGY+m3m8gywZFf9bBqWxhC
XgmuV0r4Cp3dxDdejUTxhs/L/YhbL9/NHWwJohLMbRANz1oT30KScb1X/vAZpNTaiWL1hTCN6Rw6
6CBFijvcThj3Wa1TPzRA9il/cqRFYzZ+hQX+ZMQKFyqMghsvCucHct2cdaG6bFdMhtz7ulcn9s5y
y/z2qdIdtsTapTICVFUVSOd8HlHof9bOEJbbgLrhCqGeoJWuDZBfRXNMdCdPhc1YhQ8tZ7VbsWRz
2ayPVeVtDT0jDueJhRE2S+6BfrAc8K4MhmN3HAJLbmuf7wB0u8eUYeJDUNhrm0H7wTKaeo8bnZp1
KskcZcZ0YDiE9BlN91uD23YTl7UG6uyAj8pQVee5eU7qmCHWlLbP1mgZpykrYdwanuLnBmrXL22f
Ipr1LQsX15hXBG20xWu8JGIQfZUxsIozK3lCnehhKbCNW9OtzDUnr0LtKnedcqZdzLwGdrJS7+ii
XkdjWTcLhJxsOetmR9inLFaTYonA0KDbm/TBawfJ2ZqHP104ftC9Txb8kUHbRxkGcmu1As5WaabL
00ocJ2aq735tMnvwi2Z8pSLeUl3XVIJYBjZTYiZb5mPuk1/xROHJX2dbTIlshyNLHcwG6HsW4hZs
LDxSDsy6RTeP8H9V2l3M2LlxvZrPjp3LuR+SVJAFk9Yg4RRoyvgcIRvtViLOFhz73PTonxcpdLiI
oudFHo0SnSVHEPqsR4pFQA1VyuDBVEfuwSNN7cXAR+Rx7PmWy3QNCXaNFrteRNmKkNMbQF/RJgI9
/lK6HnTCRcatF0H3vEi7uxCzgY4VrNxF+D0EiN2ZKV4E4dFv8vDkohXXi2wczestm7LmkxHq7jqr
vRuXxc2aw8t/zBbhuR6QYa46ehckkxdtenPRqWcJ+okro7oI2HlqadAsF2F7fFG5BzRu/p1/Ub+X
ixB+vGji/Ys+nvDzYRHLDxfpvHPR0avfRPXWRWEf/Ca3Z0LY2W9AvDl1rS4mHc1joxXs0Bs42XVl
wkrbYSucycVw2PRx9Vi63jodNWhYh1Rb+dBQiLi95GyKqjKdrkwxj+fJQsxMLYrosRooy3E+lqvv
Ov6/cM0vC8fv0Yq0zg6NPdtNnMq00T8tJDHrpkDSoxhtv07rTVagW/o0SySVr5I9SrWTmaYaKXJs
e+5qSDh8//4F/Hu2CXtYPE68EGiZvAp2st8370PoimK22uDgjNoDipU3AQg5tknWLQPnMKDY9Mt9
ZEdhcN2W/pyz22/82yBvxZNnduIWMy9V5d+/qr/4WBDVLXxgl7nGv8WbMMvykWzI4JAblH6Em2Hw
GKOCmnSx/YFptah8ugzl9MYAMPf29799QTD9/K3w693lP5TgQv4kqMsnlZBKNvOZTCmtUCyqCf9f
U3lZzBcSTo5BFT14kAqVbxzFUn7nkmQ/Ah6r0rpDTI1wYWUmbRAe2qWDLqsgj38lFogeJl+cU//h
Bf+b70sQbc9/4OmYLIjU8v9/B1/odRAZNvbZQ+73iN30NHYNqtIEq3LtaIToeZmB6R2b6j2TyXSu
WmYVVUgvHxVjfc7y6j+AXsUy8/nxwsYLZ0t72enbSBx/ekWGUxlzR92Akg0h38qFQXFuGUm9NIx4
cOcYS/s7WFbzIQVQ47Knv8hZAaV7QRgVMtqmXHowPtm//6jsv3phLpEppPggR3Iu3/13H5XqzRJk
QRUe8HBQoeK9LJYQu2Fgd0lVZDf5I2kZnjxOBWXrZrSLJrnqpdWfO9mTZRv2g34Bc063DC2Buli0
tLFGRBMVyJnyPQpgy6T+4vGol1lPrk3ubINFKaWpqsfuht1D+/FbU4p7eDx38zIFyKdyPLObYleH
mnC8X+q49ygnWyifEVKzbFMlHdDffxzWv2lHhQvWVbqCuYF0tfzpARQKo4qmXhl7O3R4BrJqzcMr
D3cH18zIq+fBr0+T5eHlyq2Z4QnLCl7WRBrw46jJz34MbKJl186McYMFAX/Lh8VfRyJGgu1lPGRb
hHCshjpmStMNXYBQPmACtgZs1AfboK/qwzxl/HbHAnuFI2jCOuzREHxc3uz/RND/WdVj/6379Y68
wR/kzxxH/MDv82fP/MXhgDBNNM4w0EGefD9/9gQcFIQ5NrxqafIk/YNuI35hImzxEBVoYxae+5/z
Z++XhVHHJWeTnKsWGc4/mD+Ln8fPCj0PKmtYmTZq3Iuq6PuHnz8YAbHTjoMR1Cz9jRXPCRnDwJNB
5GExmfBfajsmbBr5wI7sZP/KQ+D2plniPTs5g2HJsvqTaefgK0d0fX9/h/18lPHqLJO3zwtkrO/+
/CDUSCt9MWiJYU0W7w4p2fckIizsz5HnYhWl016XAEibEhPlfzgXOL9/egx7KLA8bmz2/kB5LvuB
Hz6bkLAN1CzV0Q/816zymT8MXaRvEo0Cb+OWjjoBhsldPiZXXY9SR88gS6PP45zPH6praKXKebKv
gjRotgn2on2b1h3GnKpwH1TowW7D7ekc/SFrT6K0y500S7nCf+Ov4jHDXCv7JrsLrcmEDCZ6lk8e
1SEKa6U2XTezWfa60MDn3+Il6mPXegOAAHyBkRv+Cq+4Vo2ct9i2uzO6ypxOSuaLXdJmKRpUsNnX
2g9p7iNpfjLAJmxJhnnqUJukdI0Vjx3llvltLSkgjHDxVdaF3R8mHsfrBEIcm+uWhfqshr4iHsLF
RIMMbJ1Z4/SKPyODswZ65+QMsb9x66n95A0+EvTIRNO5gvowknOMeu2AanXaDYhL9qNml25ICzmB
CSTovLR5D2YTRWJDXoD5lhamSz2nzHrjMS7ZDh3Iu11vjx6IMm6l8wh1AwFtVaGCmZm0PImuCLd5
q4buuMR5B4gj8/Y8RugD1sIeiMnBBmTuGFuBq839ljE8OhDmP1sZzPY1OBcGHUEQWQPeItoSRnGS
rzU25MHpLYu4WEnpPjjOq4onb0t8a36PjXzcscGxFsMmB5fEOZiTYDmKHaSYele3KHQnhnZ7xqDB
RxVa/S7BOqpBtG64U/XRxUJ7nq2pR9RfdPHVHHvxxnNa9R6qtjzMwKG3Oi3bwxTVMPpbStB5cY9S
vTPAGtt1X+XNYs0URL14xKJ6wn+xY2yw3hAO7OWVE36Tg9nfiQIcyyrKVfaNky4pVtZMLgMwHnzi
UFiqCPz0jLzKVbUbL6vdxzAwYvu2gwPDgj/2M3d4FDWy63JVqbxAI8VKJEBO4kMK8kAdfuQxBzPk
xDreW2YxfDAOzUhnwAqNoLXMS6YZpHHVyO6iNC0POucMvGsaovfmbiaywbTj/tUdifY8Iaop3mfD
hifr6w6JjhKV0X7N/Q7Yb63bKlxjOZfRtu3q3NhiCJyQBgrY7w1Lf7Htekrix8kmk/CAzhuNi+Hn
y0wwr7NgU3dhUH5mAQBVEArMEsw7OTlznCExD1gUQo4CDHJ1OEQlikS7eG8Kyq+l5uJSH83iyNw9
OSPvXB6GzOdWqJXyu3juCFzu8IjDQ9T8tnp5b1OIy6P2Z0gDFe6SpTaSzac2wu9JSFrPqx8DqGMY
cudDVAwlowSneBtAhbLRcHpGDeHAjbxF3D0aKF/G7osZ1515E0e1Q1K7z7wfk2tZvDPU1c6GuSIa
5eVRrnnnTHaYuWzb+GJ8MNr+doysGdGbbZCumwz2TGzUuMDr8fNJKaZ3p+to9q8Qy5j8VxJojVCJ
ILRAgoUR89C/5sGYRriwYOW8d1ObcenUc3Nd1Pg8q0bwiulRC2M3ENAUr0AZQrUGi3nHDqgfWQtg
nF01UAsYkwT0AUXBjRURBnZXOynhT+wXC2fjMYE9AvpoUVH1bZidMmQXxOzxCrh2AWoemVt7/a2s
AEHSaDh+t8kRYn5mHjBg1YjqRK/TYIY0VXguRGdmOx7c8koNbwiWitvQnWCY4G4oVr5nklXPgGab
DPiBG9E+Y4xxjz3TLmcxGAwPnZva6cZAgNbvPUa/0He8iHB7IO04BZzYxzZrEjZk9z7zHeyeJ4x6
zEsZs2L3Djvnq9PnaIB6W0BCHkieswrwhqlwxpNM4+IaIm146tSMe7KtGESMlVc68KRqcW2TmXfU
jIjgUjY+WnTOmZm3rKeNxLuMr6LKlEWOUAPah8UslNipRY+6zwd74unXu3G94TmO6Cdw5A5tbbBq
Mrv59L/C8b+SMEjH/VsJw139jVn8j6Xj5Ud+Lx0FqZZ0FZqOFMihay/zjT/E4Jb8xXFtIk7AJ3MV
LvDkP0pH9xdG1ZqfU/9y1f0uXcBVp7ktlaI1B3PimvqflI6Umz/WR6YjgbZQpjJp4Jymwv2xcU6a
bk6GTkf3ccKDRa9pZccKT0fi3mm/lPJBulXd7AGbYbD3fdKGHDTDkbtO/L4YxtsKJQdrV0LxVk1L
Frx9RkyFhvGTQ8eUmGuXnRO75zw5cL+aw32bVuZHZpaYGlbomyJvXYvQQ4TWiYJxcgHh3+v3hZaY
bcIqvsriXPxqByjTcSNX3heD3Iz1CGX0SiWyghMf0JG1sOqIXPP3wVzMG1unJij5iHMst114Bhzi
iKQIC8diNtvSeFam8cUj6XiTMedDOKQVwX89CcbzHLOUk9FRoRP6PCyPV8o57a7q3A3PtfISssyK
cbqHl+drSPlDVm/tkndMFTe3PMlh0260GYbXFTJ3rNdLGvXgfomGvn1ugCXFt47FnhIJhrqLahOS
3kTmJMsll1F5q0L4Db4mZ2fVmCxCH5XTtjBMQGi9+hOKJgPZabeaRj94VBLZ6KopJmTjEy//GLl+
eD0PI3Ncii1n78qRTIrc7rfaTQBPmYxaxU4xRKUoJFnn01Rz+gZBFSOKVH12ZTQ5KhXDIT4OrMns
EVk8qG4FzINLIp4jHj5qDOFaxjyOaohqanqjeKxAv9VcWRA3+mwEuALOJmIgybHGjIAA1fBXVady
GwZRcmgi2e2GwHY3zuJgorJTD9VMdbrKGURurKlFaupm9RUJfdC3sko8GI4eyCzP3CtfqslY1bXj
fgzEs25GbppbjA4z9pipyEICzibKpF2VG+WJZEKWHWbemaq8goQ1eCUKMoQwhMszcybzmqapvJc4
tIvjDCNCrkDKTEGO1D5aRrlZI08YtnLm3dQBnkd2oJC23GQzn95D1wR8V7Po1WMGuQCRATkj5Uta
9wqmYkEW5BSia13V5qIVscdxsTiRaQ5MuvBrfYKiF35klZpKpgYqUQgRp8w49VivG/a5IypWw4tO
fd6G166fD+9WFrpoc5uh204lGSvHMZhCZ90sUSDAkF0zPEwxYncWVzIVq1agp12Twmy0B7PO1I7U
mOge3Bw64bDq8YMVAI25s32PnY1dTlG7qeMFcFf6DKNOM3zzamMZkGiKkG9zU/ZLUKqZG/W8ipFd
B6B/2NSua5YZ6macMxwUjWPua/ZbmzCwA7DhQhq4ChX64tRQ0a1RFGm/630/RagtTJd5b+oNrxak
jn2rxwoojdmc57GN5wfahq/GrHPuKTJwx7VHVp5z2xZ2Q61ckVGyC7qpeB39BZfnsd55mhGYFnvy
V+p8zz9EiaGNvG0PPImmRwiZY3G0HJe5DiWq5e5TM7TI8VlUHnZR1r+CTHl2Otc7YVBv5sc+sfry
MCShwE/nT+PGKw3O66Yxb2byRB8kwzrE9lLH2TYOeJo5nZkTxFvF+3m0vavY8MjI8AZjHE+jGOjj
mKzNG34T+GLPb7apCHzUxHxXxS5AQL6xyIN5MMA8A+DswnTj6ti6xiamt7YXM/k1okWbIcNRPIHf
jlAHpdBc2kQG8Ze6UvE7tkvjmcil/o3Ovq9pGqXkXpNjj9VvtpEzILA/1kGAWocFTbMl7TSor/kX
JHsYY9laM88oJ5anHpPlK8lq0srI9FZOaa7iKaVrGhExr63GBXrouDXJJTll7IEgJLvY+oDVAdOh
8kGgQ3ZGR3QbPPQnMcH4RD30idExQbm/SUR0bloH1xvUw8La2AQty7/WCkGGanpDpDTskSEY+cEa
Gt94zv1G3qaZ1fUrTBaZuBnqorhhj+PGe68q7NeqHV+RxLDZbeGMiI2I8I2s+95sm1VH3Gh3k5WZ
uJ0n0ZyzuIixBnB+BQ9i7P2araxMp3k6wMdqFbtyBOqBf8UWdvBupZeI3f/qqf+qnkIhyYTm/5eE
3n/L82ZK+/c8ev+hqvrtB/8QhEro0EgtFX6sxfPvfTeQW2Z1aE7gC1xmbsu46Y+qyqKq0i6qoz+c
eX8O5PQvbA+QmApPEMC4jND+wUDOuuCJvx/+e2ohJShhWpLhoPtzjHhKBT5nYLwOjsqTaUNtwyXu
pEvgsz8WepEjCRsXHYjJ3dC6lV6x466PiNyZY8wVtNV1mJrgvKqmTZ1NSPwGiVPEtdAgfy0xVtwN
i50Wr5y5kRFyDxg6oGw5bJsGrPskN7ObWrhj7IYpiJpBPqFQ8tEKsB2d94tJ4gUhFafsYu5lTmki
mJ7nZ98yEHhIpJ/b+uII5uyqHhEe4hM2L55hMS724YuTGKrdcopcHMYUSckGFLy/6cL8EKk5+gaV
IPg6zJiTR37m1ZmKuMMIiHk5vPiYxcXTzEYHzn63WJ2LxfTMCi697hcjdFSE7U0/YI4Wi03aN1Gb
r4rFPE2ll4CvDeIeqwPm6nGxWRtIFTH+Z3pc6dLHa7sYsr2ajxnAKWtz/L3mVe6CRM0VKy1rsXNb
mk9eLhbvYdbZfbvYvtvFAE7iYHEfL6bw8OIPx+qTX6FN5qxe7OPJEKqdxdizXddedpMrEZjbSbl4
iWpIyCCm0Kww4GtPHd70xgnaRwH6E5hC7eNdt1AJlmgAsLTndWe/jGli7SCUens0VzHe99n3b9gq
wj62TTyBBR5fx+mbM5x/L96CFXOubNJ/f+VkzLcyE2fV32c6zTfNIKs9hc+97CB+LrWBvSwxu7fF
IPaM+mu860F2rXUGvLnx2rVDnAU9bJvt7XxMr1jBkrtTxvmDY7byBnzopwg32oblcbLBlT3tcmA4
j1PnVFvXcLLDQECEWYh2nRC+cfa7yrzrjEZtfPSQR5p9+BrMNzIJ+i7szGLjzwUzBd0X/iHWvrMj
niD5ld3TV+FrY8d55RewIFJx5iKnkyWKgGAWkVG8axKCwY4T0WzJjZs7DwVX21oofQ0SOFxlXkWg
XNi8ziilIV4pYxcye185k8erbCiUgg5etOhEBM87NF5psYJjmYbV2UnL8mZiY3YFeBClhxFO25pj
AcFXjWi3r7huuGyH1ehO1r5k6LPq8jDaxKak9Ga6TC9Pr3+ehtYh7SuSRUDtnU2BePYIr4p2DFCH
ZSQpZul2RJSFQeidgU6mbknAmfa6R8sCrvfocKxCbHcQ/ogXQRp6vDWdOLp2a1M9IAvzw0+jnAn5
6kSc2rtcFwzQQRZO/P4+uoX0bjHoLzGap7HA0lf7NhJuCXzSeYVGnMfHoVhEsilmUd4NqkKZ72v0
Hv1jH0VyAFhyGQgGl+lgYpt9/JYkbT3n4CmTXJGa4TQYdUpXz5u+YUS84TILgrdMRAHLr1BQBidG
kXF5DgXogHGaBU2diEbePuRCRXpLnFOAV5ndJgF5m5586wqi9r6qRIvEfeMz0hzxadcWV8zpbLRX
uU9XOS4SU+MQsOdFz0Y92vpPOeRMasyKpndttVDIuLHItvnfSf3fnNSCACVmBf//SX14H96j6Psz
+vcf+WPy4chfvGV6oWzHdgTn95+TD9f8xULWIED1oP5AYPCvM9rijGZfRtiwyRGKnYKhyO+TDwE0
CMkgMwqbDT//j/gnZ7Tz41pqyRde5i68LBjVniRS7cfBBxurFDlXYD2yaC+7VTlnuHCxOxf1ek5Z
+ZYywCwbpfVXaHTWUxgmxpnzgsmbNOjZ0gjfF/5iN4fiQYgvCW/rVhslWrieOa9p8ue4RmAtkPOC
6Uo9lgmIO7CqBZ7YHWLeJRiK7b5lAEUNdU6SHfiKfWFNyZnzdT7ogD0L6+nuG7JyFFChJGTPWOip
Y06SzCps2uEdaxmubDucok0Q8rGtiVnjoVCD7tkRolJdOZNRfuHsi9+ZQ0z3RjIJKHLx9MZct15r
RPiK1dfcfiMkXGAFxFYSWKZ4CEL3QbQGuJYibaznzh7nZPPd9fIX0p9LTMWfVdLlK0CEQMQDq1Xa
8qWK+343l80oE3Fkuo9zbeujY/MgLa2RmYEuRjCvNl4TtYqsTN8XqrRO+bC4IZByFc46SsweUCvA
RaWc4qjnrqctc0Jm9LL4EFFioCd1mnNI8OUWGWN80zmtCFceh8tLmgIZDHBO7jqyUO88r37GsQfP
thxO4DCtJyu09ig+P+LKrb78/ZvWP+oNeNPSVMsFTA6JKSUxGj++6dJjduWbZf4oifF4A8+O27Uo
xCuL3fHeYCt27GK7Pmbx0BLTlWcWRV077xqm/jdjN5pfSvCoHKHOMN4hkUyuhsJ2Hv2Jv+NJaH1j
WyCusUQMdyFawhNW+fHe8fwXujxrr6MofUlyUhaRpZuHKB9grRtEhSQ9E5lFlrGdTSJR2Uaa/bU5
2x+5252G2hKHtvOdA2N2rNLStzcMEpLt6JAKSekX7pwIC5KOr6Qshq/476EMtfbwFVM7Av8prQ91
C20YNlK/Li+8I1o6bsrkVpGawn2UkE5sf5hZFNerxQzcbBIwKteexHLA/gBnaRQ11QpwkN6bc22t
LbZ/G5Xn4xlppVsRrBvFNxmYwtPkpRaBpHn5zWPlAFhhqJG3O46uDiMxjSSrkvOBOyO6TgHw32BH
RsWei/7GSai2QcJ2uEGqcI4PE3LZhZQVWGcjase7phV8oFYUYAUh52VwlnvTSNC5UqZ++j/2zmS5
biTLtr/yrOYIc/TAM6sJcHvyXrYiRU1gJCWiBxy9A19fC6zMSoUiMsJqXjEJmSTqNgDcj5+z99pW
0jVvPqqea8tq/VBwGL389b3zy5plE15DUxiBOGRrn2u5kkp+fmBAOUaA/V3tPunFctf7wKk0vQOD
paYV4UV8LNBc7h3mie+T4S1h13cMqK1pTr4jPAV9BZ/qRIRJ8+w2lkRdXwjmN5LqwMLySjH2pWz4
Vwi9QM2djWa1L7j21/VK6RTMJ7fUsmo7l7Vxr0TLuN5FjhwC0ZnPFgPCkOVq3o2Y+dYFFcxVa2MY
39q9ZmzpCBJsnKlRXcDXLHeft63MGKilqTOf28bWmZ/X0Ue9MsQ8rUS0QEjEMwK45pJi8s2CUiY0
QExoyW+VyPcNNGBcWMqHxGUOg7NHMJi725wZzo0nmnr+GyHDZy/8X+vV+vUDuPNcKFzQzUnfWR/t
n5RTU6N3xI+10T1JWESa9Cg7GI812gPGYz6BDkMMr36nPWZzyljUVtKXZ9ViCth7dMpm9OqKb8Yo
wJF5+Shf85GROtD7SRIAprfRS2vRyAqEUegklw7af3cd3tX/j3/Uf7Lg/tkHQNjC21pVfa6xKlJ+
/gAVA0G67bF7X+AU2apMp38POGLXQLrASV+xzkQNQk9OyiwxVQLHyPEq+SoiYV/hoI8+ePZMFua5
fgU7oV/DFMhPiSHxczWFFz0WLmxxuqUxyI6/vvc/9+NfvnzmHZymDQOCjfXre6fRnjK2n+z7erCZ
6qIxjz64mxFPM4otngCQL+dMdeqmcMdq33/S4Iyqco6eTMfTJzwPwXx7LOypPdZuoxEnU/p7kmt7
QmuaobpZvC69dg0+/8RhCjJbN3UfI9sElyi13roI/QH+HA/kcIM8bbCmvNq7o9uGMrOXQBngG/ph
iJ4NuO0HzdO8U5c2xpYGq7NjKguChtb4S+tUy76dxghgOOU5+IwKtKphqB963LFeGeXaNO2koW8X
UyIXrvM3vcTimJgVMpFcyiONuOilcnnUqQnU7eejx/kp/t5GWjJunZzfHECpnhbVGveF0c3DpszM
MfSNJvkuJC3UTCTRC3fe+MMCtc4Ksn41qPdPAyGMZ0twbg+skpVP0tvHY1rmj0IaC/Z6ML4g/rJ3
gl7qIwN1dcwnWLtta4zIPgrjOlFThwSiUJdMBwP0NzcCRSJ36e/uBN9EjIXkiTV7LQd/KRtYq8sB
P1mDxknHXjILHjCGT6zNxaSa/RwxGf+Ho3BJ4h2lmHx1jH65W3TWpG1cdkcENy641aw4oT/qmMHg
UScaU8vSEqFIRYM5Xx9XbExv8ySKLyz//RskivHHkLqWtvEduwTAgrMj3VeUY2fa9ARpuJj3A2VV
ZhEwUo6KHQx7TmP+UiLaiLH9z4uEQW+VX9RU05lwE3phCArSvd842p3JgzVtukEM3/FBsUTmFZL2
uqkPSl+6vcVTe3CLdC051+sqp7R/xm53IB5vnDfKSBGUmPOzLvHUk/FuBryfhGyXjAcCUxs3a2aA
kHU8z303XYsY8HHMT7WeoYzwCyYrjkmK09IYSX0G02T5IUjq5Il9IH3qtKxAjiMnk3DmtMyeO8/y
MejljROTJOIK8m9MVoOgSyScRbLD7rVxWgucVtUn4cGb0brS2bScJEm2SSBB9grBOh83Z8kDn8YX
1U3IN0gPwvURzAkwJQiFnWVt0KFWj3Hcd8dIWOw6i56Zb4kZpdA2dUfmV1oPqqBhan4X96iktwtC
o7eSTGnGbw34tZmVHc9ItejXsQ1Qc+ZG8IDZE4qiWXNSh7Zuml/RgTOPnMWw3GWVH9ETdzO8vdSW
B+i2Pv2Iblk+CJT1jkz7NDgoiPsDciMJdxbtMm2tEeil1zkpEhZg0yg+V+lv2lBlBipuNz3cfC2w
aU9hS1iKD9fFQls3qH1tylZcuLlLGv1EuCOBrMmtUbpTyGbg883483L3uaL+nxj0cZY//vM/Xr+X
BCqlMDbT9/7nY6rhOg4a/39/sr1P6u8//t+xK14r9LUAE1Msad//8z/+8YP/7EHrv+kGiw/tTX89
p67Kz38ycfXfSEy1WKJc2s0uJ8t/daD5CfwGq/QarajBH/1rro8T4pNFsEJ0/xfdZywmv18gLSQF
niksk/fA+2Kj//0237Tx0Ja+Xx80JuzMbZIa+hKuW1xoPgYew/46leN4JtAYD9IgvxaxvXLBEDjV
Q0G/cUkIgYflBayjrG6LQTyBA485ehVNRo+OWnOB/HZscSKF1qy5O3TNE9Zy9yIBFgaG0m8zNbWv
vlmenQlEiDZhiEWZ2qPFR3+JqLAYGQ6NbfrBYpdeSr7HsHFlRWOtbgKheSyjNnK9VCxXtS9uHZ18
Er+dXtdZENHi7Xa2ZgJ4+/SjKzI6z0wbt3i9Lq5J9gGyapzh1YefV+dJH8Fi2wlt3mGHg/Y8zMut
lc1XIuZvoc3HhZm+0h+Hs90s7zbrSDHq76QQfW3mbgebpWDCmZjPUWMd0tbDgyKQt9fdmhOteRe9
N7/mY/Hq4q7ZiXi6pyxm8dRve/q7UJWKD5zm+J/jPtuZBbh1syQvbYhdUCTT+Bib0/1K5As9AimP
beG/09v29yu3HufpVT4YzKZXiIE2cfwRQiBISk/G6jdVuXp0YClN0vqamPkJ5dZr22QgLu2Lm5gc
ox2rIxGCE6KVftT9fGsxhN3NZr9rfImSiRPjghM/UEiwgspAdm/UfFFGAi8/sts+oMGdbNPc78OB
JgbmFzqNsbZ+l0n5CqRnCtjv8qCn1xeuryUt/oLWLLdTJ257Y9oPyXIFqpwM4VFcSbfWQhSDH2bB
X7P19Jzn6op5iH3waiQW2ecBz5qfSK0GiNM7BaGBprZhJwZknCKeTGCuXrd2doKw9tRa8N9xID+W
BGOouSLmJ2kJSKvT1wqHwrYw1LtXL1ejEae0Jtv0kjfu15QDtNeYNz5heqEz6bvZ6A+LjWe5UePj
0hByk8qeG9U8xCXXSBNeEeY9OWRoda+cek6208T1RPRtnnyXO4H8AUh3RmnikhdPVay/+7DNADi0
UBTj4gRC6rFph0dLFR8lioRQQJnfDKV6NCMaEnnaS8BKzIQWR0PQpaeAqNbvXa8cAHXW17qpsh1+
DrDFlgtMh5/jcwJLcLkVTecrfs0ZyA23I83Pi4Tf9Y1YbD8keXHewEsa70zwEJtCxREgK2hiMxLV
A7qD8dTU9nhkU/aOatRIKEvmYtsssrxBPjHvRFKMJzQ4JKlohfne6923eWyda93DVcNdU6eNtWkB
62UbH8owCUjL9Bq5HMqCWBoIgTOrqWg2RE+lAii4WazOTwOIFKFKootV5d/wYFJLq2ILfm8OFzPd
yH5utwC5En3TOg6auhQP/8mrezDTbnMhS+m2qq16y6z+qdZAXeHOhRI12K+qmtv3quJ4VSE42Ra0
BDwXOrVcfGdXwgpCWlJHt3pvEylXcfsvmfFe67XE1VQiHxk5uilD35kuU33eBT1+AuGDBl4jlZXl
3dDWGfbK4Kabc/erqzmXwWimYzS2H9rUXllOfvpp0/mT0xr7x89lLqu4z0kHlRePPuDPX306KTEW
QzblEPwQUnHAbfpVFnJJ7YZOl+78TVm9tjt/Kqo/X81nQzOJlKUt+znR/Olsy3hjqJzZBQe8plkR
9HcyChN7Lzyuv3ml3zdeaXitob6cnnkxgSjuc/f66ZUm11VmBgf4YPT5KxJXErFZjjN9mkMT8SiE
MeyOf3PypWv866czTdjwyO2AxPN//vyn14zNyk88YqyZONjJ1u7Gx1rxYGumdZg0u1iDDU+AUa7a
jtXtry/jH/xWn5+XAwEuXR2gwR8afrDwFmTl1YHDnbnJOInezujs1+XiCh1CfhC+ep86hX58GsdT
NnY8tz6o+TaZ3xMURHG1XA0x9jCUsAcfUE9I+MzW8KarCRAx9SdjScSr5P5kZxK74C6M96qMn4Sd
4CVS1mVAnxaquvb3tl3LlxigWWh5LA9//Un/5BYygfkbWMp0YRu/SgmNIvVpDFnVITG6nVWLW+Ev
EEo4Ff/N6/zB08EdZDFtoLTCQQPk6fdX0590xHveeq/6tKsZEt7O0M22grF7UKGa2eAWO/exXt4V
43zr9qK8S1bGkLXEH83IuryWKjTbc3Avil4pBgJ/Gh4137mY7bhPPJZ7W6Yl2rjE2TfKQFlik4/F
cVjiwpzTq0G03X2VqyfVsu0PRmqd+tQrtxPK9SuQCx9RajtBlRdcReXVe6VlH1G9PHnxsFt6ZmhK
mgdslAcIEGkYlyQsmaTZ5y4eMmNYbt0ZAT+qYH1HPua31oZr7erUWH/9Rf7JCoM5cc1xFuQ3cJT+
/fe4wEhrLPAsh2WCgkE5oVjZbGkQPTCZh79+LSrsPzyBZAPCxKVvhhlo/fOfnsDWmFPc6nOFr368
J3X2VNIe/JuX+JOVBXaIYZE/qDN9/1V1QWhu3hdCVIfaHyXpAgrkfLS8rys98TbzvkeynxvWwdeM
yxT5yRbQ9wnq63OXZW8e7GB6L2NLcFpmHoieZ5P1WZ3kXJ6RMnwszmRu3QgNY2E6SOBsE6YF+KVr
TuTb0ZNfPKQDgdN58dGaOZkWIFcCXTcJNfaJHjRagzal3xj7QaHGEEb6YYMwxQCVn0e6aLkdzxx3
GVTMOsNZmwTqiilziIDpvq6MZGuZy39Dvv9tP9D6kyeWa4HnkQT4dRhh/P6iVIYkFnYuq4NecFAY
kzIN036ggoc2cNbxJhBwbGeE43iXEkNNGHX0ghjH3yDQe/KQRsKvrJBzRsuE6kqvEX+Ir1MmzQ2T
Qcyeo3OJwL2EjA4uCZoXuKesRBLH6QanzZMwpvelE0Hqpg/YTKmqGj5wq6l9noinmUIskFEi92Yx
YRGb7mPbWc073J8WHUfoAiM51JqVbcqoIAHIXp582Y7nv76r/uQhYc9Y/6Ppzuntl+9oihu36Kex
OkzgAShx8MhOvB0LHn8k47+5IgSo//E5IQYM37BNp9P7wzPZWOaMwGGoDi0pDFvd6eqNF2WniJ3K
17k+CwYDUqU4II0Gy1SWUQHGBTACCsChjhxsMESHY19oUP0uUBJXtm01e29drl9DQbwp/BJntE+1
r6ra3Jiyey+z5V4VyIncdTPmNovN/DWa1iqV1IZsEWfao5tM1UZIubqFs+/tei7p5/ES7S7TIAZB
od/mJwSG/IScxp2Mhj4olj45KnBYn4egqCLMbCIV5VQN02Pac5D00DSFdJyQTy7TY9vH9BotH9zX
iL9Cv4WsdDJNqjUdTSlW4Hmz/kIr+Z1oXG9IOYw7nViq7foYdcq+1O706CAmDApaLTxPUguLhmqJ
qIWzggS7gXfZbVsUEU1m84j1UXPt2+q97fvNBO4BMW56Tk3OLMRmsmUU1tcsGQFvWVgEa/sAke9E
bPVpKYm6bIEDwcwtThyK9wRBVkHKiIaG2/LkTP0ZB8i3pJuqU67b8HLHjWm0M63eaY89L91PxC0z
4bIvhCZ8Jcjx7/Zj508eb2oduqQCn4Flil/2yWI2s4ZOenno3Pm96sb7TrDvjRwkI5vHeq2/Po/a
dU/MRu9T6X0+81XS7+aJrmiT8WNINTZEYWdbP/c33tia7qboYzhQhleROTnMh4KxCAe0nLivGNsW
OcfxOwg+/yxb+CdLzL4IeRMXN/VouLho4DTWmKyfn0aTcku0pgyhNg+hintSUj0q65iDIfthQmxc
iGlwlekOjz2Et6A1IHx4HEkJFjmPw3Bv2VDM6sJRW2xB5qaZlqsymUD00fYrdQ1PdT2/Ox0BYy1w
EJfTwSFPncvIJsIhc3g0HZzmVPO9+8/99f86bH/TYWM+uW41/77D9vhDvXY/t9b+8RP/aK355m+2
WNmcuu+4OF3W5Kh/mmaE8xsuGoMhHFv8Kv38n+aaidOGTpzhgszgDMPR4n+aa4b9GywNjh5wQj0K
Hnp1/4sGG6L+ddH/6bTE0myDKvGB56NSN3mt32+c6Ky1salrcZwao30eNcsNumJ+95RRXBaIAtuE
uWygqHHu3ck7IzHB/ThmzYOstQd4LN1pwLIRNJ7LrKUetOMcmU60H+ssYXDTaK+D62J4cWrRHCwv
ohGBuTrubiugQOadZaW5UYI+L3T3uOitZ1zojIj6SwegiYR3RtK1uZd5j67Nk4jHslAgv1YqIHah
L60giohygoITC4IF5dS2zZfCY4LB3gZ0Tj8lvnIMmhqR32/dRFjdLiksQ556K04ZjIEbRNzAwGuG
AsgsYNFPbj2DSp/jDh/QwrEaL4sVKQSPhjvbR7SItiDYjxowe4xmTUPipbuMcDYJMIzXrIq877GT
gfdbDMJ4SWhJajHSFAPgI0hRaTNJkC1shX3OJnQF73XpICX5yVXEiGkMJzTb3W7EmDtul5rD1sar
s0MZc9hRVdqXQVGZ/SHTlLedhGe/zCMyOwA5yYHB8kOMY5WLNWTnhtC8Q2ZMT1lNnEFGdEWgl358
yKcYC3BTxslzqlJAhjNmIddT59pqr5JpGJ67uKxCOPK3Zqmw11SjTxhO7Lz3KpqCdphe0BrRSGHa
nSvzGKv8SY19Fcy+np2QJ73FaY2RKMqHh8UbugDFT7kf+EqpzuuVezHtOxfNqWdUe9I97sclfULg
y6w87a+WrqYOyuPLkjRuWA79S112p3Ksq0Pe43LFrbLBnmEEHcq9KykFmUo06ZKY2KbcyJ8koLPN
QNLgNi/HHxCeHTKYluh28olvwEmgBT5TTWKAo01Oot/eGi3YdaTSG8iAN+NItkMMeBaZATbHaCja
s9ejC3HpNBwJ50h3lVrsYNDiJFxWCxcs+HFfYnR585IGTj8x2FvZ2No9WiaLHIz4B/bj+sbW+ge7
T9UDXpdiL2TJRDqV6aHKV0ZtKpwACzAgGtKtdj1aryPrQrJjDOnv4tImKTHR/P3oTD9qG4gW4cmo
T1k7AiqOtAojlb7V8LjD0a7KLYga3CKi7EjVMZmYVT08q0VDNiLGYouCFnKqoR51uxJBW+RPIFOP
C2lYQdlRiqBveLbnSDCcVdkpaWhya/RCPxA0td+GxQ0znUotnyymY2PjWMEwi/y6HPPhynF6nvih
9ZqNaS0abVqHk/8I19hG7OIJDM3ZSJ7iTA/tYORiuCe1e3IfCiuXt44wyooWFb1NSROJSXHqbSMX
f36oF0P22DllH/aQnOJ9mtUGVVfcYucwe16NGwtCD0Xe+1A0Ziiicbyl26TjmOC2iP0RC5Gn1Py9
kSyq29i15hOe34quzTRPYPO5tdSa1MTgr+HdrsSCqf/Qwa2mDNYiQr/UMCQfc9YBg/Umv8FDLxo5
Xah6u5fO5m4x0LQRuqSPpbhKKr+kc49HK2k0Yy8M2nBNzsY/Zw5arJpVQlFj1oKcWtvEA2dKhtFC
NuaW8IRijywZCKe3fFWQPJ7cVKpLkWmvPFLPxpKKoCryels2pEdrjXXJhJFvCJHKSNpKv0ed125S
Q6ZPZZvhuYUKkZ4p1UYE9bjXN5x4KEXL6As5DIwN4YGt8sCiPuk+0TmuOV6PpC7cM5DRHnKrc1+N
0kaPl/tNuJQ+wpUhTniMicxADAByc0fQsDg7GPq2fdSTNNz3Pd6ppKaTmUJ40MS8b9enlq6OA0QP
8GLUQAQlNDvZu8V4S1JNCrG0O0w6JiYGpoDNG28BhRY51R3O4JdqoFa1xtJ/5xxx5yormfAPAH4w
vf6rM6/4dEFql2GORwxIHvk1DEDxjMmePoVlbTOt166QeSc7bwW2V2IBUlsr7OCxt3LfddYDb76k
sPRvFk2M5zn1cVLOg0uZroxAdRmPlmsMW/Dt8Z7OvQoEkqTQzzK0QXq7n7WYo7bZn/2BVYvjOSoL
FE+hgJV37HPLDpwJv2asT/eDtxhB7jG7r1faPZ/Np12v9trcQNsUYxQCQBCB6/jl+7yS84XGqXtY
afqyy1F0fyL26Qt2j6QU+RvQGfOmsQp/0/XNEUsCkChNfqjG/VKmbr1d6AbtRCdBJM/+gqiBjnNS
qWQ30LY/aXnzfY3lIuJ0IGJlnYpPAKYKw61u6E0I8jS4sJWYsx0DenFc1vwAbU0SaCRgDxKKCN6L
cSRgEJuDIc8K2g45613jfFvWRIKK3uk2yftvRp3nV0yLka3PVRFEJuZ3Ehf1a+6Bbt+t0QZTnn/g
X/d3Si7fYrmm0S1rCAJeuegc1UDMYIqw9AO1fSsl8D9R9O1tlBtRmKw5CpPljWzuWEVwdGGetz9I
Of6BJAbtgk3BMCrruWQoH5Z51zwVHv/U0pIYJMl5+GgHi8Nex/yNDMsycLspuQVMnt35Ri2Pwlvj
HnLmXhMpEEPJ0JvFtGbVTsdnD7hUaPXmA+IvYoBiQICZYrg2OGnxBt3DgEBC2MRglc4uG905JAqg
2nGwKq85ok/bfl6scDTnty6JkO3SQQ8mn/cwwfLcCr/xnjphLLe5iT+W3RQdcJC4gyIELpe8/bHP
sxce+7wnSLzyHhvX5mdNMT/AbTk6sNNDDjDx3dAV063dR9mLmzkPtuNMIZErF8uou4M5eLHJLCND
89tFfNFJmlhfmPBPobLxjyJu31pL5Bhh07kxV3qEwLusUSKpM8KFiWvju414hFh3rjPSW72+GfUF
tybuhYOrbO/blHfiBSzEeyaj/mYRppZtxzEZD5nszRu7dMatvmSqYmWV/UiEwszsaPSRUNg2d4Qo
70Hm2vf00zsRsmpqlBiGNELb6oqPrjU9a31QY64pbfqVJNk6eyl1m0emopN5IFh5GULQvWhDY/OB
+d8Q0k69Rtuafe0cX7xVcXMqJgiNNLaTOGxi83vhdDbR76nxTuoOAj1MDz7SZ1xKRwnfjFysPMEJ
pOxZvYs1DEd+xuKsATkRi+cZc0axhyp6i3boKoIS4W5GtgN14DCXcTs7o/s9it0ypM3s3vi9nT7b
srXO+pDaG3KjCvS+nChlLRd4Io1bbuverO9b02pTIolFdwGRDmNXRDVpTr0cIGW2Xl9uRtURMLRG
DcHHzXaRSwQRWjp02rwvmoeOts+gQZR7OkLpM6tZ/swWN3xFdSQe8qyPDgKa5FHYExVv1DinpkJR
FKT0l3MglVPxFBspo45Rm+GyLEl7ohHJA5EImBEyLfyT0eDaSEql56uKSG5I+SJ/UZDa1GOKfRbe
MnxHpDwevK7G95Jl/Y2FjvkLCuA25/mrs35j4oPJSxubB9UVHbG2L+uM40M3kd/EChtyThr8zeJL
kz5aIedxm2Y8D1col8tyi2PF+TJF3uJ8jYFo4/PwFDurN1g+D2JLQBbgN1hCVm45F8fMk5fRnTCn
QXl9KJYKdTlZYtq5qFT6EpV2tQNvWq6eaVUcCcISGyg4sRdYAPM9SBWkfIlIRXcjf/WgSpZXlAsP
sJQqirBmeKvWvDAtcRmB9kt81X4min2Gi/XlWD7Sr6CpKlxjP3mkkGVrHtlc9smGEIUilNpSkLXb
Sns3rTlmhWW37cZeohJta5qThKATGlotZHQaWXUYXBXfGtKM5nvPzdr6RiFuszd+rETj5FjkHYNi
ARHqSqNmHmwYsvtOuZkSDg/YrpmsB9iuWO1Zxubac9vukPlJ6QPwh79zVShLC50u07fky1XtxuwS
1lHGUIrSyTEPfeLYzyDVGVUuUwzaHCuZ1N9QmEQboWVRfJ2OY9oE3MJtxvgnnvCTDyOzH82dWH36
tr4ee00eBvxG96pBGldC1tkvNqCDsZ+1UzO18thyT26G3kyvUS2mYWQM7geCYetdVGTOgq0BdLRX
pXzscj9KX1CzAAOApwOeF+GZhwLK3tDk9n6AsI4PzgBCIdD7RAubtHWfMBaJLXrexdri68t3ndEt
r4LC+mqaJbIPzsdo+cW+5p89LQj876RM5dcETdz9NOn2aZHpFCKBlBs70XEN6UlpbuOcJiY2L6oD
hHl7lWNEbzGrXyyrKTeEUVhfOqpIFGUKvXalZ9uYvY7inJgvhI39dijco0Y6+6bm4H7fx6m/a3Nh
vNpYnw/gs2UQ5axMCMY80Ah1sk9jc0R6R+aGmZYOl7dLprfCJyGPKK4bU2EOAIhxM/JOUKEII5SG
MR8aCMmUUkN8zdjbU4HOWHXLfdPspK/sbTOjXUPPXAiotylKgqiETF+wjUf4Hb511PTBSuA+aCkK
ew3YaVhNToWLuiB5nXQIpNyZae7qyEKw4bvaTW8uMzrA5DAoUm4V0E44MJXZUoFrxbaYk+SHlI51
jiKE/xsgnGBWoWLlHQv/IMnJRQEeggojPgqRA5vONN+hLfcvo4rh2FSAdnMntbcAclkwuxpTltBv
PQ86Ttd1qg6HNWzMrTKiyGaad1JvvEuOGxxKIuxgvYisIMO69xKjlQpAdQE9LNOkfNFk90JkXM7g
3dtbttIFxP/xu1BsrB6qn+NMoArfH/4yInv6gWY1DrMZ81+A8RNw21K8EkuebEeuVmBU6ivhDldJ
jNRvaaBVFV9RPa73G6bD7dATQRIo00TNTAIEc8rohNrEfs3JBwzKWDghNfOnQFBlxbYFKTXEMC+u
SfaquFs6d68LfDJGa6XXRRznt/QfhNgMlhq87Qi87tL11NtkJRibZm3/KK+TR79pCsK2x+UQZ574
MVUc0TLing+l1ZPdqzUGSVEuHQHZvveJ6k8u9odAwG87IRrbJMksES87DRuwxjjeLce7JUfQGqfN
G+c1SrG5omlsLVl5rAY55kSPd/Mz7mDIa+N0NuGsPlFKPaZa04QuKParxDGnsFELhWOdwKxbGixG
g9ZuqnH45usNcqnZDCAwP1UaS142AhCQTuuFk216z5AHygCKPEASgQqaWDn7ESGlTe8+N66qOblO
teqll253mLvkoXUgt7CS7qaZ6qiK8bwktfFiJnpxNMfK+t5Bg96ImKm41MonBWLxQ8pSW3Zx5cEJ
oOtB8a3kAGbDKe+J3QY6UMeZvumlF30bxZCDSx5HBCf+PN2DpV9q2sdIwqGmTdPO7pjDUfyXOmcc
RdzWYPr3FQsWYyXTrh0+XgTexGuTXuNJKLeOyNuTUVFKLmmsOOpEGy6VdM85o4Kb0bEorHX8jfDV
8lQPgM0XMMg9+t/bQSTygljQO/IL/iivvA8D9bSV1SwewNBPMA7RndpsriDr3qNcDs0+13Kwvs6A
j8KF+2kX6rSkLjB6oT+1bEkwpAjAHIy1FyirGOnO4Aau7ozrM0GVt1JeGHtZUOoNlgRHteN0gOFx
cMfmW+wtJ8bkAquaFMc81s6R31HrFHh3iZM7SZ3gVwCu7tbNneIkbdp/ZHx1YUWpH1KZGmFkNddt
PN4RnbN6c7jjo9mm6V/d4R6pNjRm3CMWJIPomj7Zc3ahgbiU2s1kWM/wVLqrPtLkZmodZtwFZpJE
yBiAeKkfFFDcTWsP3bFi5kPnoq/BBUMpZy57NxCWfMgigs+Sev6Wxzqds342d27eIljszbfIHvWH
ybNz5A3z1KKHqKcfdueOD6x9hJQ5NlQ50QyntqEZJfQs1CONzJjW0+izEDK/bUWeH3ynOlt9AW5l
MS0EQunkD1sX3YAbII9HUMz+qPtLDRR/lq+dXtcvqyChXIFbyzvpbSDy9TnXXmuANTeuKLRDxobX
kt3pqoOXZ+01kCIjROWTJRvgd6dWg2tklvP8Rp3FoxXL8jXNdO+mnswImkUyvGup8xG3+LUDP9G6
U0Mb+m5RVgSM352qUKZi+uIpe7g1jMRaLqu8gDQnt6z3dEFLiOa9KdeYSJLkgQ64wGRTtZFGCgMv
hQNAqCZTFEtE2kVnuIuDns3gkEbj4xzbX6gQ7IcmiiGSNHN/4DmYt07bEeTte0+T57DCJ5XxEBO9
EuJHuPH0LnotFYI44PkebmzDSDcFh3TtCk+AY14XFa3Vph+TK2qIXu1iuOyoLlNnIKuC9SdweiGz
fRwxV6VJBBdmohdGTVPi3a443FDeTbUESO/U7VMrreYK0r9HbFGNr5D5Oz2+mdyccGZdeIET45uX
KbXFI7gg3dl4zbA8D6gCAh5jBN0mDWrSNaq5O5uDHK5d7h7SSeREmGBTpUT6SUkUCw2eoG+HmIoJ
UzcqkR7TdUvcVgiPSH9B9e1+wxvu8WgPWX+QHnSqRlMNRatnkb4Xa8WIwsZUD/Yge5pPIpeo9Wbh
cSU0/wlHBrD7hITPTRVHsdrQU5vv5xwdAET5Mt0uZC4Qu9Jx8FYGWzQlaCk3oyk/sLJXW0YEd2Sv
w8bDMX6SudNvbDlMezJMmjsVj8ZzllGBb2xrtc63tn7bNSu2v2hG775D2knF28b1bbFo47OGMvZk
wtoaPvPCzu2s9c+51MRFlBNR75LxOIfXzrzrUHXd+1rE8aXFr3+laYnxBqs6P/WdNz4YxjqpxeHE
U1pXLKtBaXvEBXpdQlSw3YFccSckopthoisYmC1D6Asd/hVw5bdmgQbMmO1d70w2V7rM4Mm0cUag
VXe7xB2IQmeWBrStWj2KxY1PmcVSWRXJ/FFAdnmJ9I5CbXFIjaHT0SI48NM4iLO0eR4cu95NGrtu
XFtsZtxSGw476VbEXbaX2gSAjNboVRsp9zhOot/KzsmvpQ6shMpeF9c1c/cvEEB7IIf/xd6ZNNfN
W3/6q3T1nm8RBMFh0Yv/nXRlDZZkWbG9YcmWzXkewU/fD678pi05kSu9TqXiRNMlCQIHB+f8hgXp
dZRUIVJ0bkQ4GazbJm+ba/AewbHE9HrfT2tzBgjW3comZ5ZYHd3gAHjSJ6q3+JggBXlvk99dQu6Y
D+NA9k8506dKY+FJlKBrgUsVWjv0MrZx05dX4xB+syaBgYIosclN1LCz4NZfgXNRW5mBDklbwywW
wQ1g4uV81mqiF++Dy4DatXMREWXShP6WenP3rkcE9QrJxfwSCfivVbCI/RSBucsC/RjrEn0fF5G1
KMgoK4qopFbW6QcrldHBhz62hwYk9xYT/SyZmn47ddo5x6uKmk2dV9rZhMG6S+QidsDE/M2gQBlY
8MY+p+B/EAtPVoiVC1AZX/TjTeDX1IEFFly7SjlTcbcopBV0wmaTqbzOqWdN+aXlt7tZ0b6hxirI
NOrkIHIwEGG9XsOU4ft2dNvLRb+fIYJunCl/CHvnk4wJ1sqq9imohh2VksewAhcdxjQ8ZmQYdvgM
2bsKHNTBETlYQLdEPSO7WwOELmtXIZQBwgdG0PoeQ104rVn7j6ZvsxtkRI6R5RxJrIazCTXZLxbE
xq2Dz6a0kXCxVzLkBfTCWYPA5WYJxscyzNrbeWxvUXEs9MauA7Z2YQ6CSWG9D+CuIHHiJOctukiX
QD6fXMsfr07iXh3xHyTsCr4AZ7VPw6zGTVwul1PTLGDG2/+KPT6TOP7UtnY9B/TPv29bfxwekxdd
6+c/+FvwwA7/spUN98L2hHJedK2F+5ftgXZF1Oyk9Uhr+hdKiKCKBJbxn+1q6f8Fkt+WiPMD/KXR
/R/xQU6wt1+a1TZELCmBFD13quGrvGxWwx+DkK1R0Q2NkACFjLnR+oDmb/hQlq48zxdMuqnB4vdE
W6Z/ElqnZ0sKLkK3VXfsMKYGjVED4sHdZH9yeUy0VjdE2d6W6AMsMLRBKM/2yFmnLD03mu8sX0PM
3o7hBFXmI5lSWFKZKJEQ9OIZ7dqNXUTW+7CkR/Gu7jIqjVsHY6fgh2x8tPWPM4DaZTqPfQRbovMI
09wMvH3QTh+aiUH+YFW1T2XOTRzchLK5g2hAw5GMBHu+rc1l2eYbeoRx6cQGl7JqcCOlC194LtLr
qCwTyngEsu1ceUiJlA76cYjLHXkowPLwW77OwOHug8wlQUB3LbtdauTnFqqUKxJ9h6SOxscobb63
Dnaf1DQpLnp2JrdhPeEeBXpo9Z3qXYYEpPLZlnK6P1AH8Ga6cMiRK7FFCGW5TuJ8ss5hAxp3ttyK
9QdLi3GlVB7nmWm0NMrxzxwkIkdsbu16aI/CjiOB/kNJ/zxf7jDyTburBinEipdQgsstp/PTLP8v
juVPAYFsHnzevw8I/3jsk7SKh5cKsCCSzZ/9HRZQgAU6SG9AAVumuMra/xvMggKsL4GznJb4PyMC
YQTdMCiu/BGgTKOO8jdJTP2lXKiIsEsQ8jb6Kf8JjuUlPAzFE0qHSKURFwCxOLDSXsYFpFJbtJpG
OowTBp/bKl3GW1xsBw9b+Lb/8svA3DyHm//F4fmmTquh/z//23zY/wtCp4uBoDRw/9AFnfsaahqr
xaiKDe5tgnrK55P3qh6m8AFAITsyfHVw6UjCPIZT1h3/Py4NS47Q7MEAMLI2v0KPUysXy0DB8XY1
npxV2BkXHT1jPeijkHGPGyQ2KL3d4U0IqwvC5tuXfwkgNU8OTMgBYo02PS/u9eUdmcZViF7TbYFx
PK0/a0KCEkNEjB7T2lxuKYPgDyYvJw70y+HmokwVl63FE/4JwPQL3LpqkFOPm9C5VU7l3FdYDZ07
gDraA9I74UMzUNh0U3TCkZIakfdNhnF48poeP08c6eW2Rcn7rEFhbTn2OLxH+3Vd3UePDmqLKfpk
i4vpZDab4uuNLxA2r5xvAdnI7dtjx9p4NWtAZEggjB6sArOFvXx1ARZD4+Inzq0YOTblI3D/pRjx
mAn6RdzDI6svllz1T29f9SVb5PmNYVgB+Iyt3OF/X17Vs0BMLaoTtxl+DffPDkx+lfyws4Vzl8AY
S7l4y9LSBRV0clF9+/q/L0xfioDSGOrOzJvXawVp8go95UXcnkyDUrNgqPygEzNh0fn2pV7hjU/P
KkXIygpsLvgblyLS/lDZ9ihu3TRc7iyO9/nh2Uc6kthOI4bsPk62Z1anXZbbZ7NNbP7IBnKK/m/f
zb96cIirREs2a4ATr7DWjmvVYYvYxO04tCwSF6vZ+pLDtz3hboAP0NtX+1eLxCfssS75j/8bJ0E0
mY1r1OTcImqD+ZJOcPdx46W+GI1pLlgQlzolJrwYSDPLTyae5RQu1OEyYYHtz1bo4x62vDHojHhP
QyG4HHLMRcVA8oTWDdbDlc5YZZyDcZoM0S0rDm8/xCurrtML9PGlcW0wlwhVvyZxZEUcjQE4stso
yrB5W338YU/zZhlKPIU76EJo7BL3NANYUmPB63E1/lIaQRy4DbDxU5S0i7N1XinHisjun4LOXu7e
vs9/EQUNkBMEJkQ5iM6vVrJFWWDywI3cKmgnSEuYYRZN13wWxk63Lbo/zWyS5Jexw7MVs5o91xZk
5eL1FcshdjI71/3t3GBVqoZSPaKsbf6RSAOPtlxuOunRrMO4GiNdxO4SZEVAfHxIMcZoNrLSw5Os
J2a6sd+1LRZBKl0Cp5kTpyFCDJjNS6SAm/vJry80Bj2XUP7BonFSRmt2rP9AEHimi/0a2dmsbd4z
4qIu4qK/SYuuQR76OFbFt2gp0+5v9IpXr29l71tZULKrgAfMSC5PtIIdhSz0Np1w3jqEqG9nG9gx
0t5qhGm2TuYAlCkH/4DPGxrRidePAiJcTAPAihQdfVCWIGPsZLY+Up+Ph53t1zU+KSfZaTdEvGKH
6jcrI+vncc8WYOSpDX7KDZrqdjTC1UFfZpdOGdTXUxZxhg/qDt4E7FDrk8BjDucSXXyz817sADJS
MHKw/EMTcZmSJw1u23s36ASS/8D+/Q5tOPhdrcyaG/yD0NSmCQc7zjVS28rHt2Ez+b7VPIxVkc07
Gfn+hxBCiQ2MHTV7gONTi3awipGvDjEURp5tcIKvANVpb1RlP+THFS4vsNdxdLtzp9WpdR5hLXTp
xCPd9GaK3iEaF37Q8ySAQbhT3N3CkxJ0uNRQKVAeDvabJfYjzY0flwU9sBBlll2QcdCKk5FtN2eO
+EAoEVg2BtotQPV4T2oQ7n0xrNxdje88eDnShCrAMpgUEBvtqcE6DidS/kz7vbE6N47a0BkLungo
QfqXtIzykZ1ZUABqaICONpLn8qR/7kmseFEmRxU91ieJ9CZdgnOAvMn1BLX7WwCeEsAf6qhnNupb
O0j78XXnuFjcQNfl8IhBtG2vn/A4g3gOGgBfjYCy31CjmoG0xRlqPdGBk1T9pQx79amWltq0HiIg
TJTlezxG2bBBh6Xa2SOvZ5tEA6KTcaNA5/soxpRxaUtju7gs4New19hA931yW5pyWGHGzb2lgjS/
mKqgz913VQV/5d6fkFUJmQAQ6v1d6SP2Aw8DnWpToUbIEz9Qw+2bHRgeqPlb8KwxctUeniC5CJtP
iOR4ktvNM8ovutVlcLBwKDorVmQ8AeMw0pVhvNtxQDJEBHcfW5SqUbQvODvTMYyKj4vV88Z0hD87
9Xx8WiY/JK5QkcIZWzMrN0kg2EzdquUzaH9iuNWhc7b1xMpLBZBpbW27C3ZziNst7TH6kajaELJT
F+CRH6zDdtWe+xipGfei1CZfHYyzfFbO0J2jNXyYHdwD+zVxz70R3XLLJQ4h68IZvYO2vWlZoQEi
w5KP163i5jhx1PDw4+hh9OCT5gh5XeQV6oYtXFF+yZiwD4MRECScATsr3BBLHeye+U680puF5kHi
4wAdTMEMUZ47BIrB6bCnpsReSH6jQ/zomgI1IQbUVWCMU8PL0K+XO+dZfN0iop5iJDlccBkpNlE/
wwEvqoP+qQ3NUIadK+77fjTuN+ZuS1rqGZ1Hd7mpI022PqpU32D3wv/NMajs3p88sON4EtfQtgXs
DjJD7cziHkRVuMc2Rd+dLMdlkTlwQxy252FpZixuyR61w9iLUvNQLEmulCdT/wRmfbmD+9M/UeGk
ixFj7ndu55N6DIzxNzWX/qkp2G3bMG4/Z3lJ9rug8nV3ShTWvK30O9rJ3qOzkN9nfcGrbbmZBfnF
J1cilYX/n6Rq25pSO6AZ/L4j+xoxq7y+ZBrx7hxztyhisPH0NQpQEXdkZzZJeI0T0V6JvPkM4Jrd
XOeO1e0jJyRLR3o62kw1rP/ztu+4c4DxZFDInWM/2FodPfhTgkP7NNznazY8PR9+pNmTNdbW5Q7u
ogs+D6gjlg8o3LpXM0K6CDcrF/cqJObP2Ha4wcZZ8BsPrGrO9tTgo68w9Ll4dVpCIlLZcpgomZAG
sfPgLzDfBu7cPxVhzztqooDkji9D4OPdvnIVsa02RxVspdIzoQWJAUWtc483fV310j/nceoLcGze
HVA00JMWGk4At8a0O+JfKa6Bu5OXw4u4tsGeAYZE36LbAyBEJAvRy/GqmWMroUiPQgLkOsTpN2hU
BHJPVY+bwZ0Jix5gGPwrghCMfurfZ3lAH39o7fRMOiFzBMyEekxKajmbhTYFRwATBOD6IgGc4i+x
LfIUfweN1mcLI/qi8czly3kItnj3ko4Bs/2c0U28CGPeKul+e8SYjreaOj1OCWzkjMNMChpWafSA
HPFys+jYewSlxnqF5lzu0XqyvF2sWPFd13Mnp5noLpkAaZMSApQgR98LMM6SnLaN+5sQK6j5PKjN
C8pa9BcOTh21Rwy2w4cUfBktL46jPToUA0mREwBp3jhzXH7QdqYeZZaJe8cKOANQyGZrWgJxP8uO
QUa1Skwb4nyIA3waNp+9uCF7b8W83JyekJ2IHLmH4IH5HMS304F3na3m8yokSzTmiJoSuu3NzJH2
fmz5Ju09XstgsrQVve/iOWM8bZt6tZlRTYEEjQwSnn1VDewyJ7BQs3FQtRpHTjJm1LpmWkIElwUO
WJ25ncTjKfI0ch8bIFASyRAMyYocFUl71fAbfLlKREFBRGPHFBOO0pzF5UCWRyKi7/BQS5jyaExQ
ZbxL0siT+xm/DyzcFPgBBSdN3S3dTK+1Au0PeqGz1aO7mMjCb4cPJ0fRohjd87ytIVyEYTAXUDU8
/roYE6f9ICDFMkWinIFGCEVcp9kp9i1OZp3VsSDIk4rE5khO6xorj5I5cRqA51hkDu5T5hAXTGDt
Yp8d5zR3aTOyrS1D0x0XP9VfO7ah29P8dAFynGUUAs6mqnXzK38MmCKBjSiKq/LpXRLrLvg5IQDs
BT8aH9zTtuym7mghlAXOqFGPMdaPiJwwK7wF7U6YJZG49uDCn4m2EtfQpRmEvDfWZF5VCUQ2VEUk
QkDG2vqtQxECqjEWqKl5IGsumX30pxHfcWd+pkmEuh3xXlwLl0dgyol7lXj1vBNFzMryo5YdxncM
PKph0oxZHT5ImYr3ijLvLSd1JrWN8P24HSA8AfZjfbn5kJe7OvIZbKAKZvseMkZJAqijGMQGBEUn
lhpPlGkgKNRxN6F0aAW4Z1ejudtshDe4l63mutBXlrtSu523Qec3fAgXTeKnaDaBB5xoMc6OO1g7
Ksro9XfkQuuHCaexBWnVqUreiz7DfQ6fYnENpp27UMHAFWAGMdttgQn6/aBGkpDYysMHe26QnmsA
NR1YKvONC0rkwxgs5Xt8nr4lVmRtc2AbR2zXQMajwXYx53H2IwYQvfGNiomE6IPkXY1WnVzYHjMc
idqtTsHcDJQ8QzIU7T3kmWac04YXWisoZGcW6rQHu8LCbRO3NRT5aSnP06bJrqTbC7Fl1yzPOdkv
x4rmFiz4pqkAosv6R7gU5AuesxAMSTKNhZ4DRHpZ+sF+15rg/w6QI4XIMEnIqRBE4wRTVMW5VTvG
RBgywbYtMDv9EGe0mrdd2fBvGwoGSSoEGakAokIl5+4o0XUqNq2xVC5NStcmwXKXIw13VtCU246m
o3E6KCOCy8DIkKUaJm2F4VDH7UWrT7EJDPu8o5XBnS6nzSRKiNsU/+scShEu3LRrm3CfmT1cgM98
iCBqx8CJTLCz0ZhBUSQz/tMDMa32Fj+6oJ7WHSGzhJcpenzncxOK63hR4YOwhv7JWSGuAalFgZnp
hL6757B/ApZgtpYx0WoFVH1/8v8+xc0wywmOeHjL/alRg2ooQb2JwuASf3qa1BGtkvt5cZvPOYh2
vBOIex39iuuhYPKkEagyq1YHz1DvNusKeHbL2S45OrRgv7uTZ/ewD0ZW3GABm0MeN7y0njOMlhqJ
xc5cgnNyz31/tf1zDmzLYKjGQKpgNJ3VQz8eoA1C+gh6nJztfBX3EJso2amQqESdhyHxM4ttA/g8
J4nSY2PxJu3dJ1Sswcr7+GKDDbzu1tiEg1PKrOzyhxc7uDyA97cPcV76wd7Tg3Pgysl90o3LR/SE
1ssE9NdH0N35rmeFEJ057awHNkSDofJKMJvabayb7uQuRDqN05Ds5HJ0YmV9GxupnrJwXL+D95vg
2S096fZc0LvHBIDKRW9fCmNbVBgDI8MS7QBHGV+jFr2mdt/WC9rbckmvESMLdnHmpf8omyH+4JHj
L9uxLOj3GLckHSh9Hcom+phgU/GtbjWfpE7GSoDpMFlaT4ZLBdJiwmDvYRN14eR9PlVn/tvh+UOH
h04hhah/3+D5n4Iz1+OvPd/nv/i7t+OEeDw7oCQCNL1dzyjRPPd2QDr9BddHQGNWSJFQUPhnx9cX
f1El4tep7SgqnaYh8LO/o/gRzGd+KiUVPXrI/0l/xzSKfq2eczvsh2B88DbnOYPXjV883XRZjrb7
PbHXJvtBkyeSNsAHx2qROBsyRz9QPkyHQ69lUbLfaaW+LVHRVJcweOvWOTSWS/jL28ACiYEkpnHa
CIo8WT52NsZumt258VYPi09QR6i7yak1jtMFInuIQmRj77zHBqXxASTbwGw+0mcgHy9IaSi4ujpM
HYS4RlsFZ7IH1qo2S5qpsEMDc7GC6FBNmWFhASaNOB798iJvnitmvzakhKk4/lJIg52ChjaITP5L
YxgOy8sqP5h7QYha1femnydiUIkmX4GmoCtlfhXGKuSSi0ir8kfrdam+d03rpNuivdfxPJWY4+Xj
27fk/HZLvh8KqpYqQLABg4NXt4Q8K5TxvoufRGGr/AoOaXzS6GupTSSWlyLPUfopB2xOqE0wUm3D
VcCAFbHORhqx12278Uc8Dd8V9tQjIrdG8QqdoFh4FfsBmuD6kHRehCa+xwHVu17XHAbhvgzdXrUb
0FAjNLW3H+ql8I/r2wyycklkQTNAzw9f1fSjJF/owBXVd3umAvNBValV32EAVK83b1/oVdeGCyEr
RtvUU6Z3wvVevk8AvG24IoT3JHnbQu4bkmgXY0mbFb5IP3PfYwCr0DTTniqsAcHt2J/u8lRV2Y+3
7+RV5dnciaIwRN05kJAOjdrorw1HgRglml6Z9zRBLPWuFZw9NAKpxNPyeMc5CEbGfzrICjUsQglV
YRu/jdd9MpTwLL8ufPmtGBEVAbClGws5jwmzIkSI3n46Mwl/WTc8HYHLFUhwEfmoRL96oSBJi7xJ
lfO0oFedut8d4A4JYPJmZN7FdWuGuMArCKzI2xf+bSahhqOo6gOkoSdGlfHlsFJ16Dtynv7bYmMq
T+7tFwHinpByGN23LyV+f4X07B2U3ukKEbxfNw8yHBnyeXLKp3n2Et8+Roj+/SicgRiFSyeYzeb9
Eq6RXV7WKd6g9l5NSb4+ZL3fNHJTFgREkknIYuFtlnl0RqBbVk5xmVM1DvRxnF0XSe+3b/q3F6Pg
WWMNi16AsI0u7cvxAYYCR92xq280Ljrugj53nv2YhEbspq5LDxxehCoA2jhvX1f8/mKMwowDllyY
TvfrsBVZwl6aTllfV8UBi1TaV+nYb/2gSTp7K7Ap7AvA1m7uP9Jjo8oEoLDrkCkqaQtN92m5zkDb
yNHX4WsMewfNc3JffaE4TFEQeftuWRevJjA36KvTMoHy+3tjSMVz05VjV3/F55Oa5AbY47De9KDn
mVSrtmM9nYV903vXFhLTrKa+cl02A/QRNcEyxHBRf2MCltkPDxoIn0BBAWWozSTcOvvxHICxoSS6
qGWMvU89RtsRfu6lnzNTJ8g8vJ2qw/dt2FUSGD5CpmVkQrQFVJYLOnopglukr4bl86pNCrGBtAFf
dedkmSTI05Dy0OJ13NaIjLXJnC438Hyy8rs3A5gS+HdE/XrD8g/Vp4qDHnqpgEm5R5qeYYWydTWK
T4A2sfrajzhRrQ/rIP3pfupab7rrM74zo+OfEUE2Ccds3pmDrjuXppycIkeXycZioUcwEXmYGukN
mCk0a3Dm2vRz5vCbHsgtfiX1fDRGz9S0JMPtAFKdzUy3EACGbd/h0qmxzwy5tAX8nl9fAedyNaBQ
DXJ8HBTaz22QqukYuVObXhUuZ8+zWfRLdZG0lh7fjQsWEM12CSIT+VKa1/oimOBr5VA8B7NntkHk
sNqaoB2Q3qthVgL+//kAKgOQOm+wnAy9bGeDi2dAlV0x/folNkGsQNbdwhGkjzz+h3Relxny/KD7
//6MtqGqupdppBD+ZsrVgNllsirGYMRRlksvTUJwxLOeZ4qfR9XNcxqTHPIb1M6pXg4QDqqiG1EA
FElorigtn6xNN1SZqPlov+XxCPRmutQhikw/ZF5XTJos8rLyDvmW2keKGakdpkujMoc1NVVhyKyJ
HYrKyGsuYO0NJUdEKMkithTId5aLoOG3tsQ4s8Fpc+LgvFUERhF9CAobCdbdSj2oQOjUqyZObbg4
m9wtE4vkZxp0sXmILKRHddXKaKpifPyM8RhVhokosO9W6rVwcLFq4E46ivh8FQeyldO7sJ9cPqXW
tctSoLKA/h1vfqC+RL8OWSp6gTw935zHzNyLGyZGiAvVIJagDgBJIKi8evj5TV4gub2sTAOTt0U4
9qXXPc1/9SkdXb7YhlJjlLTJXJxli22LtHX2Y8Q5kOFcQSHzSQUpoHvMBtgW/gFWmJmiJrWe7pug
4t9WQMSDl5RRIL0mdeQUvndRm57udKdxhKHNRUvkMWtlZ5a0i41RvcPjWfAmVE/eSNGrEXK699Hv
YRTgMDS9Pk6L3Wfl1VS4gg9su56i6hbE+2hmNWwVVI2bPFyFOi4BpHzavfZ9mKg0nHb4a6FoRRmz
SLL14NnWgVNu3MjDkOvYtRHNWaklx5PdrDdK64XpH/RIhcDOhCitKxKFuYbHq9SUdxCRB6pFWy/K
ZPq+FlQscVTMRvOGq3TS6MbAs+/BK6a9DfZmQ2V/qPvtUvS9NV/kUY8AKrDonnfTugGVoMeqFxUP
U0WZjhEhL9vIra6R+g+XALRk6kLWJhATbvaDjDNN/aFB3AG6AXn7gl+QgzzKMZIZ/pBUVnLCrPdt
nWk5oZ4tXM0zhxng1RRdsGRJEniXdTIKH5xm2JvJg9qDmYnQK1BgzHVk5qU9Lj1zKJJpm8cXAPtX
ftY609jRsVeSUNm3NBspHeW8j2qzUDUc2+t+9hxCbgYrmbdU0Z1nL0A8EXtEdAvxmJB0pdBXIuqk
sPWngz00UL0gGfctP0N70sQlbKvK5ZYqo8kIE3eMCU+Nu3iM35BYRIeJUWQtCAdKBRp/+OrSxuHt
txo3JJoA7jEo+pUbTxZr5NKuoKTVHAiXbEeTRmRbIodI2abfB25hNtlhGFum44LNbk2pNeg08UEH
ieW+X2zdUaEiRCn32LQggZI9LXqa/MgFmRTLkBT0N7wVOY2gFW7OIUR9Mzhz3UoEZaHOBnSi4iSb
pYVz1brCpUWdPt610VxF4PJhwn+gNsvDw9QsiPYGescd+xmEjOlAS9pnYWdgXpk8QQpyl9bt87Qu
09n8jGaqZOKuIOC5c682Ptvb3grYtITFrJR76XeIw4MeKGKb9WnFKSsX3Szlw1xKaL1eY9oESbUP
827A73IV2vtC06roPtjlUtyHjhPCNOq6Nm3feRVUyoNXT2PzDeBva1FFL2GPQdb18cKumrT9khJz
1wNuDXXx5GbF2t2VhgP2OK+imN+vIbSCDQxcKtnUkWZ07QPq5DSjW5cqKYKZM57U110LLBq1mdIu
sZUq2FaxihmgNre8IwSokShu14xdeOpcJJZgPZuUfu1mTTfE14UTbprO0sPn0BGj+8Er6IDHW1o7
uZFsKhyNl2ZDc1lEzNMoHtBAYicrtv5azOu6C9NitbtD5KxUQxcWx7jxhvyKZr9oDlPox3KnSNDW
e8qtSNOkvjdATNV6DDbSHRyx1SjtoK6B2mIf7ijSGpkx33ewlFdFfKQUP+za2kaPL8Lr2T4Ts0ic
Q9Qsoho2g1+s0PsiqaybJq9L9+PYtzC6z2zg3w3albW9LPfLsCAQY/VDZd25ltuvDwP1RlyqO8/r
Pq4+nSMYn4Pnd80ZnDha1BBf6VfuQF8X+VmUDhRQVyg/SBqFeS0djGG6tUeDSpRZUD3hXAS+Zwd/
SrffQ1oUI8xfv6n9jSN7NdhnQ4SLXLAbc1shaB4B4ESUXfhWnp8hP0lam3xPgkqin7itgxyx/p1Q
SJN4e08O0jI4Ch4mu/mZfdu6iDxxR0+tps84o4PCttSUsmzURxg7TePummjuInq1Nvjv/KgnHy3n
PrJnFky3aJNrUg7MWIZUKo2SsQoJJCzuNjDpY8cGznJIXM9EuFLZJsMEPxiJCI+GYo6RmpF9MwcX
axtbpKQqaZGHuUIoOmOXAcUSO+uZ9n0+8zCq2mR/FCzNycFHaI271eD10Vod2zL1Pqmqr7gV0VC5
DM8AEVFrgNaqCJOq78nsgxzQlHPmOoosGB8dk0VD1W2IZVmQmk0jsuYIMpYsqYXucV/0VnkMXacg
JaocztnWOe7yNg9KXkIDF/GKsjMBsSwc9mjgoS6pCZitgQFqKt/snEE7L9xpFyc+1x791a9ptLgK
pM+2BgHGh9lZHbGWelV33H8fZiZO5q5f8Cs4M4fcURU1vcDCokMuFXueaCLaOMPYeV9nmII1fYzM
ry7jOgMMe0Boz+RSVeOblCUJBzNGoMa9QfwAYg3ybjcXYhqByoqKugE9dcTxwCHZ9LzKK2K4NinS
qdzj9aXZpX7uYJi3Mo55bZuKhRfO5u6FjCwGsondLKzPdIq+x48CfCyJa8C+wh2MvYUOzvHvkVhb
ltBmbORKRgqQlU+sy8FDliMXSMPSA4evyJClNnnAnSqXSH0CkEft6fk1smEK8cDxbxzugzZaeGKZ
4cJEXwKcCFS7ChYD2j/rnNlR+HnKcVDPj0njxeV87pKO4qxgcL6wydbGFJ+6bpzS5LyxK5NU2AOd
tJnumDYH+cBrmSwl9TqxbNPZ7vxhB8WYLCV2IpPNT3XTdeoIlbifghs4s06dXnqRb3M/6E6YdSBl
Z/OoU06SeV/0rlkiLYKtFLwozvML0YS98mMmMJj/lLbCTDAZjZh1nbWOX5Bnx8+7azJNMZsm9GIS
1S1KtGSBnuxMvjl4Zj5GRYaQ+NZmBFD4Xn0kard83/w2WUmHFUYR+GyXAskb9rAkgYZPQdUbY5PM
y8bc7fPyyAfFeynGuealdj2Br7yUi5ziL1Mwx/SAwMzmaCmXLXOh2KYoU7HO3A6vQQwUKyesrspZ
xNOwi4s+EFA6B6A/JLVzrXm3ozXhmrWv1o5HsJspNcUKNNYxbwAqMt3Ffph2j1M3pkb/Lh8bFFg4
W7ry0p3FkFdICjnMM9om5hCYNYoTmy0QQ2QZuSHpJQdP3vOg1aovJMgkfeH5oV4mPBNkmz9OiVgY
lOg58+ljeyLX6Oug42nTBfVCvf95Ig7WKiQxWOIYGs8egSHJVzFnFkxfLMtavslpRL7QxlPE3oJt
SjiO4NIW99Yx8Bo53qMNIUcLxxTB+FtJaA7dAClNFkbn1Rzy/bAziXzc1MyPqI9i3tpQUtCtd0tg
rVgSdsgCkqOECtF2Rt1E3FW0nHnPjU3N3JvzA9PJU1ye0l60mlBJ33nyjo2vcFTBZXxh6h9FIJDx
1zmSY9+el141FSa1KqySBhbALPxV290wTb2ZGNVs6kdWJLWZkqigztV7212gUjEgqzlxq9AaGMhZ
+GaJc1qOmysPxzcDN52z+CxCqWy8pd249rhULaJALMjhTMHGhpBZzCFwQPbg4IEy4mNCd8B05ixr
K5OJwhUgikOJOp0awQvkrNI2mwRBioR/9PDbmInOe9ip5hT4fLAoImjT1ABW1EOQgGo9lLs3Q7By
4nWnIGOic0iymf1zUlW80lSM5tZHINFxiffHGA3D3loQErjyG4oj/CJE9fVGO7kJWAOvEWcUaMBp
Wm0wJuxXOgOY4eWPskaAKdzr58gRohzKGJYiN7Py7arRv6gZAZCHv0FDx4dW8aq4HCw1IJSwmL8u
0WDOmUakKlE7zMPaItz0Y8fz/uGSr6tqlKlALysgzC5K4CROL8t5uqmqwB684avyZtO9eZ4aRYCC
zZ+e7vdLQUAkx8Udw6F4/loo2gGzuk5UJ76mbmTiU+25EvjjQrAmdr09kq8B6zg4hpSpJbw1V3q/
d6V6G8fSucjl10WWQGEvxqTELHqrBjdhGSYdos0lIKSaoDGCCUOtepyKFreOZkBS4JoqhOlshBx5
Tex5jsw/ex9VF5sjAiq5PXsCujszX719+78NFSZ8QO3hZWBBgYWJ+fkvxJqliwCWz756HFI0B9Hw
gTdEHGZz5Qj19qV+m3OSwnBIK4hOEBCj1/Vu0qjUQYalecS7RKKzHWmgxBhd+maJeFE8/3HKvW6h
CF4MKlYOfBsq7HTmXz5c1/YyiKnfP8KrNDFqAM+43owpkf0udsBy6V0Uku+TTGi+/o7mod29N/5R
6vztZ389zHRNFYwf01VluUGCeXknM0R7TJxi+YWaBEdHUAlUqYLKN8f5t6/0epQdJW2eFpEwrkZx
7FXVHKHJFnPATHzBeszHNqQpzNE8zTipHScQWey1b1/wFafJN4Qiys40eRUdPspHLx8N8fyVYKK7
L11FnyjZdzIyYY6gqHmvUdcWwIOSFCQGJk45KhF/8rE18tkvOjikWiAVbal8HzVsJV9HFjTjCtH4
1RfQ8Tqu9vSy1nxP1SMJs7PntGXqEpMaw0808ftnUdxSgyl5lR4c++R8fh6cMlOmxEPpX7OKa6A9
nBZW5KTZEvp8BtS7C+RgBZi5iXwgWvuzMpvlBDkCp6Eksln4YAjpoWe7wR8pHom5W1CRnXJKdPuA
ZN4ZzlNay+gK1Lllcqt+QnVSA68DeEwZOW3Ndu41KbmN30uzxTdwS7gt/7lA35PaEzXz3DFJUxaA
o2B7dYRJlqMMr22qNn08M/5BnHVUJp1pAYKFKm1OWfbt9//bhPMhbtgexO7QQZrs9dQeOVkk6CHo
z3XSSnJWwJLmCBSug8kAfpas376kWS2/tuxMqA1PPZoALID/moJIo0wPbR/Mn8PYMzXGMQ29/Ao1
Dye3ru0e8Uh4FAVCrM1hESiRU4QtYET8qVH0+smlxPSQyOmFPDaN91ebaOW11cy7TD7nNeXPd2nZ
DeVHJ5+d7tLphz8w215PcklyZmh0roeMJS4Krya5B006TZq+/zK1oNceVOabaZFljcms3h5e59WS
5tPh6sGg83w6b3DtXz1YjABkUVST8/H/cndmy20bSxh+FVXuwcK+XJxciLQWW5ItW5aT3LBokSZA
YqGwcXn68w0AygQoS07GdYI6SKpSseQBpqen9/47ppbNHY0JX+bgdBFGxdMNFmu0wykJ74j/OARs
4MuNKBDEWbOorBQYgIRgcHlE/p4JqyF2qLYzhaEeMG/vD99BCDz4gMOLsNZGEWEAN6fS078sXVuE
iZcR2ZG7UtEMNqcsLXTRfK6ITJFW0rmDV6XRNfl4CWJLsA3PYmCUzVfmpHToDQ085IrKPTXpaT7K
mFrWPPcim+KrIloIzTxOSFWA+7lO8JxfprfR4Wdxpggvm4ILG7V41NELIBAxVc0c37lmUr2rsAid
in54oZoQ9YigOvceUqQDFYBZFVHS5v/SErg8MVJRhbiW6Yh4Jr7gCkmnR7TVrC+V5aJQdlcZVxWY
/mAVLdfnNCbgML0B2Q/3mAHwwi1pEn9ki0QSSaFcn7uzc9UdPyuTSBz4zlrwFqXKjjt1aKLUiICC
4GL54iQXGlbL+tQpEfzJiHGmIrDcpNC4kfDugpwHem88JsphnG41YHmSV/St2z4+pizQsCXGmdJF
hS486s97ZAeUqK7GD2FpOH8sUsBYznTSoxdMu12ZxPgZCjI3N967LQCp49HKZJhapC/D+5LWlBLM
YmbRAy/GlE5l62antp8/fh7jv2YfKJ0r/SFDtfQLMKJvI1JtD+XKzIAcTqnSHpLLsd+X1jh55zMk
/RqN5Ausfb9cjpRsYXzZkUcu347T9cKiyt1TTfqfrOW9slNynINw46+HmZd+MNFKdNtQFX7NUPoS
jLjt4xty4uG9n4UmtZg6WYKF6HxGiaxJ4eVa+BdVE9a77aYq0d09qtrIWKXOnY5+nqx80JBPx6nt
E8KYZ9k5eGzxHU1AxX1gGD51UKpixsDwWJRXFh5NDcoq/cQYzAyzaFxcLBgocEaaYCuGzJBcHm7W
XqCcgmhcvg1jkL/XHuOLXH+x+FIwcJ6o+bhYAgSVJnc78MxGmJ+KT7RPMYdAi9ya+Vb9qm/z7C/N
2QGoUVjF0N/YETPDsuANqErBK52GbWENQ5BWRphZmAqmjqHQkWkJ4R/nETDJKedFHb8+jpdv7LCa
xJiq9ueXb3T7QtcvowGXgizGdtA50xHW452JacfQu6mtOhE1Qhv1TouJr55G0fK6NA2BgzVPoltS
hGA+vfzuI86vtkmtDikbhHi3bKKwMi9Zmmk0fQSZm7bPcEV/eWQAtPSKmqhW+q6Gq11S7kp9DkgI
KOSuE7kB5lsvqZWZamvGW2B/oC5OExyeYEQrm/Mx1qPxxyADMw90FMtbjYwSWOBzEERsuutzyr4o
1rPfp3bqvY2ZYP4ZfctkAuKKOUguGC96HjPLUs8185Z21vhbVNCPGhOevS31rf7FW+CnnmqJpq6G
8+X8vRFRan2qOJFN9GZJLk5bewTWUm87BbYwJ5VQpGfa3FIn6ian/Jjze8UW6hThQRJhBmAGQRcD
Hd01CTRGSG1Md7ubMvIK4gOy5J8bySK82Ow2kxhYqD8NxduMCn1O0uORWt0LM95a8ehlFrAEM7dO
BjQN4dVRDEjhGCgRbZtcW44j0ge+M50XJA4IpwGnvHFp8B9lZEnyUWlGmwsnymn9CJRVRLYniS4S
4lbXNGcyhit05sr7nTY3LwBkJXCWjr2/IoDNrGG6VK6DbexcbRlAFxuRcUcMNHyfKBwa2FzgvA13
+Ya0C9jF46Gz8kBY03G+z0BK+7a1F8GN4VCsvSRSfBHMk9V74CvDnJ6FrAB6zS8+q5a+vFViFwVh
b7T1maHna4Du0mB+tw49f8E8BTqvSrA7PWDP56QA6LZbkAhBJ34yLcW9Cvyt+UUjqs2oyeUSFMiX
iSto16UtM0yxQW28Wac7+a8gJMy5O2OaaUzrRqGB934VAPc/okNOvdHW+BKvvLEDagBXOaIYExdH
06l+p1ytc5yqHqYRqnO2WC3Mt4TNlOh0XGyVdwQqgSNVuUsjg07g6cpQw3uwPvOrIPDUW6X0jLNX
dn/MWpiaiE+dUTdU4naLAVOmXWfuPI5n8w0JBvz2ZPxXku78cgQUPJ2yTKIgwhElooHSIlY4Wvg2
cyEphx0RJ/E8ugIV0DXSxGZ6cR6WIvRLCD1WMv8abN7s4tEwNjd24c8v5yANmacUu+sMe6BNsoJA
igrA+txk6NIJsTpXIMvZYpkr156tCYyktaNc2Zm//cAIb9TZgl6Ps/ka7T0EMHB5FZHmxaI0onIO
emAYU1ICmvWbkqTnvVXimmKLZJ9ynZkNfhQaKX0tlMvAiaSLhjZRvw+GF8SkXKmoA+d6Q16Jwc4h
g3upfbher7yMrpoAiNkh9Es0GrqcdXquUuD/BTzr4I8iZqiIGeiBGJ2yAEf95dM5lj9wCkgf2O6a
zfl0RbKhkwldbtbLGdAxqsMYUG/xlSqPLVlDjgyfypnuMjESIFa+bpkJST+QXa6i1z6jXaldMawr
SpBRfcBhERtoMyyVUlmU7ZxwNo7sbQG+Ngdi7wo/vApCOwdOrvTuwN0tzpgaNX6z8sabP303LVfw
CU0Vr9DkmQsLiimxZUSHAC3T2x+zi4p1mdDDNZs7qv3p0dayjzTsKyOHwO479GJxw8iY/O3KjKPL
cGNo13nsoMgYk7j5ENCIT0FyvC7BAi6Mb1TOP1qnLn10n175yiOTwbGpd7W44tRM41R2SAaowTby
Hs1iRtT7cf4Zy4IBS0QSt6cF/ZA3ul0uySllO5thUKmVfPPpUWE2FfMP1ucMec7uLS+cX6mMPPwM
rnNBhgQtQLdNGkLu+cIZAi1OV3n11f83fRbNRkaTfPImzoN8e1vM0u3HWYY2yvYj08RPK5inO8aY
/JNfenmhk1m16N12NfvPb5NpFADwkOH2POSHfRicvA5jtlo3qo+qvvilNUJCs3kxZXETVD6sTv4x
fjsJkxjrqfpzheYNm3pWvEvCJuLBOOZNB9T50f5f3lpNyJd/p/XpDwkwGeIA6PKLD7evi6Dez2y+
s8L3zRseQ/bwonEx25v3wB8jCUAkAztVPEQ7/pXN//Dsibq79UfVo26fGPJvnL3hDjxSENji7d07
9sBBpoDwS8+CeGCNfu0eC1WoqZ85/A4Fvx++adGDRFkkArTeJeQ8vAC2N6AtBnVIWKB6am7731+A
zg5q0XA5/c9vAgVHkgiGPnCgATqOaJV4OlLAtQdQWuR7aOypnr6xAmh2XF4pThD3gByTpVKvWD2Y
JoecgBQAcxDofbt3F4EmmyN4xr+tApyBqKolGO/UR9y5CGT4BmTDsA+Rh+KBPP0SB3Qo6LI3wVQH
Lmh3iP16k92b4DjMTyUZ7VAFXz0YW/2iApNUah0toRHMQRWAIg70PCtoGlYBYW6bDqResgKTntFm
cuLAGegWmgGTutqj4PeWONC8AXiSwlWqh6LXL+yTYgBkWZYIJteBOBCdEk/sfkgEj95eg0ZNi4a0
6vm3zMMfakcDwNT6jkrcB3eAckQyYg1VT0c0uiqcQMciUZaaCv1TEMQVpaWCNqgziKQsq6dzIbCW
qRogak3AqXp6JxrpKZZlBVMbWCIfQNbtWSLgLzmG6KXT+3cT6Iz9SVepc5u+W8uGM7C4BCD4mk+c
figPHG4KDOCaexuqf1R4Btr+75pKOIyEqIjY6w0T4H4fUkET+tEh0KvbtVHaI6VAx4m0UhCw3KT5
gc+pL3rXcbQQFC6FcQCDVU/vmID4ogi+S9kHJvYy8pD+vyYy0qECQhIyiDxeYx70zj4AjUCVDRwJ
zxEFS+1UwwodKrgYSZjl+FSNU9W7C0F3u2wMQXiOVOfBCTDVoSDAWxDRdI/Cm5o8/QsekNiW5QHd
HVjUSpBh6h4+1qFLRz/gCE/aol/OEgl96dPHZaR83TIoG3na5SETuFwRAFbAweitIKCWWzaKaBoD
akdtKpobndgJIYH1Q5Eld2EfYqq5rkeakQCHqECVUgqIQyIkOnNmnreRXQOlQUYJDKInXunXjdBM
KtIlqUA2AYGnkuBuOB6r+/BGaAwBsi1q31EL1av6xAUiwiW5f2ElE1CnVr+zcdcaiP4FFcOhr/qA
3Uv7SOqAKn0cTut7jOzw+LEJyOsyfuTJaOgdE9BqIqsVcRIIHVHD1RBBBKRaVLDhBTATGK9Ri4Le
2QaU7zZerEToxCJzQDyAiTP1LiFrhwoChMqiGvrp5/0SiLpGebqkQMBXIHsC6heCv3o6ypFaU/QG
FpQtLMh+7V/UgkkbBzrpZZNCf2rLntu/Z5CBVcX0pebnvfMS8JU0aYngDuhjIlLaJFCE83V4F0Qw
1RFTsBiPVT29owKJUDE6Rs5EcnEKRFEaerB6umFEqEQNEjHnxqWsma9HJgJOQ5MLl5KLQOJhBzTC
v5td8DAh6AhUgYmoeaEWQT2igubh1snygjpg3AbBpG7ZiaeRdxCNmG6jPXsnFgmoixI6uatgEDeg
vAKguPoqdNQCeQURaHWJJ/ZUIOgqgKGSVDD1AWk0fCJaHJ8TCHiOQB2iPxs11KM7AH8KOFspJhAZ
BZKIIpxcb7+rFbwBV0TkVPqaYoN9xWA4OSqQaBQFqATRalY/9pxgD6xpYVOLp3e6UTeJfshSAYEA
shu+UeMfdnyGugYDedDE8Pt0FZCHsgaSaVOLVTWENKzeNQ3MASVfBhHL+k192j5fJZ1gJa1EgQ2l
aM/7zcAgEDaxkIONM1WzW6+owABn2TtA9IBMuse012floUPsiHQD0AO1IPB6ZxrQxCMvCXQkgaeD
sN3kTTqmgWMNyKpQsbov0emfPDSADZbkBcMcYBwBxWA2urFDBXqnB9S7wy5uD+8CDeSy+6fikBHH
TABtJAKX69BjdIikYTvTFNnQp39cIOpKJamAhQRMBCPjG7dYFHG0qIAFpYlZ81SkVU9tkfZILgpn
QTqqyl0A6cski1LvssMLSMsBySz0Z0PwPu3frqZzylqIdM2hFihSrp82FxBVJuROHhJkourpHxfY
ICbJ3gX0AsavTsdPTYTOXcBToEpXw4hgvHj1VC/8KV74iV966nwZ+kE4rXpegln2XGvMj35h3/Jx
/POm3UOUtIuejtYvihaY+t3fW2J+b1UpVS0pBz/ct6hU72n+erPB41e33rXf1f4PL4JZOkkffGDX
RItP85k3k4i+GaaifJ1Ek8N+FO4hnPf9S446d55uwSsLPz9u5ccdQT+3bsog8rj9wVXBsPQHp0sw
jCfZfutVZ0JVgCq78nASBt+SNA5aX11X+EqvnYRJOpkmh19dtxLIr0xX5EMePBR5a/GqBFF28dEs
nKwn6exw5bqwS3rlpsHsJPl2MkzCIvraJntdLSP7ljOoHkxb50kITJiLsiufz5J03v7kJq8vu/IF
FA+C/RdW7G1Q2rT/g2eb9H7qSl5OJ36LAZsUvOwHXzLtNE6C9o2s07vSS8fTYNKRInXKVHrlZN1m
izr7JLvsu2PZVKcypBdmgeJhud2zQcUXdQmB7NJXSRFkR2Suo+6ya19PgrglPZpWOvl10204iaeH
5Gh6FOWXzrLJg19kszxv8XQTg5ZeP3gASm7S7i2tI5vyS6MLsiRvcbZeB8zk186ygH9Xq5Zsamo7
f8XqSZF2lxaRPumlkzjvyJAm1S678s3sa9odVtdE6uWXLidtvYXLJQJ/8guvTy4m0Srzg7ZaZ31R
m/cr1n87S7NZS1IJ1L1ftPj1bBM8tNQYi/8KjX4zW5/8maTLPQ0q/6COsEkTJUlz/2Q4SRM0Zfty
4mlr+zf+c9V+U71gNFl2735dfy77/e/9oE3xuppVetlliEXS9mqanLf00uls3m3fr9Imsgt/mMVx
tg3LScdNaHpCZZf/6CfT2clldqTb6vCW7PKfkuIHjNikmX/NC44ZsQlMyS5/B/VnwLm1TIqmfEx+
7U3bqwSZVvSyya77OZ/4+1WETAEFQP8F1vz9LI3QbK2Va4AO2Q++D/BsOuwNKJ2I9sku/WWC3mFa
VftqNl3l0ovPsvzk2Y+vWzOl1w+yh4TpGi3LzagjjtJrbxNQV+Z7Cld8UkfxXl75uUjTE2rKcfxp
j4by3F9rB9fEbzyEs0n6+38BAAD//w==</cx:binary>
              </cx:geoCache>
            </cx:geography>
          </cx:layoutPr>
          <cx:valueColors>
            <cx:midColor>
              <a:schemeClr val="accent1">
                <a:lumMod val="60000"/>
                <a:lumOff val="40000"/>
              </a:schemeClr>
            </cx:midColor>
          </cx:valueColors>
          <cx:valueColorPositions count="3"/>
        </cx:series>
      </cx:plotAreaRegion>
    </cx:plotArea>
    <cx:legend pos="l"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247656</xdr:colOff>
      <xdr:row>1</xdr:row>
      <xdr:rowOff>142875</xdr:rowOff>
    </xdr:from>
    <xdr:to>
      <xdr:col>10</xdr:col>
      <xdr:colOff>552456</xdr:colOff>
      <xdr:row>16</xdr:row>
      <xdr:rowOff>123825</xdr:rowOff>
    </xdr:to>
    <xdr:graphicFrame macro="">
      <xdr:nvGraphicFramePr>
        <xdr:cNvPr id="2" name="Chart 1">
          <a:extLst>
            <a:ext uri="{FF2B5EF4-FFF2-40B4-BE49-F238E27FC236}">
              <a16:creationId xmlns:a16="http://schemas.microsoft.com/office/drawing/2014/main" id="{DAD8E551-ACFC-BBE0-5230-9049C4C31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149225</xdr:colOff>
      <xdr:row>7</xdr:row>
      <xdr:rowOff>152400</xdr:rowOff>
    </xdr:from>
    <xdr:to>
      <xdr:col>6</xdr:col>
      <xdr:colOff>9525</xdr:colOff>
      <xdr:row>22</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E3AFE45-0142-AF5F-50BF-D1E6BB47DB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225" y="1441450"/>
              <a:ext cx="4591050" cy="27432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107950</xdr:colOff>
      <xdr:row>1</xdr:row>
      <xdr:rowOff>127000</xdr:rowOff>
    </xdr:from>
    <xdr:to>
      <xdr:col>9</xdr:col>
      <xdr:colOff>323850</xdr:colOff>
      <xdr:row>15</xdr:row>
      <xdr:rowOff>76200</xdr:rowOff>
    </xdr:to>
    <xdr:graphicFrame macro="">
      <xdr:nvGraphicFramePr>
        <xdr:cNvPr id="2" name="Chart 1">
          <a:extLst>
            <a:ext uri="{FF2B5EF4-FFF2-40B4-BE49-F238E27FC236}">
              <a16:creationId xmlns:a16="http://schemas.microsoft.com/office/drawing/2014/main" id="{021D9119-FDE6-CEED-927A-6A9196BF7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225425</xdr:colOff>
      <xdr:row>37</xdr:row>
      <xdr:rowOff>82550</xdr:rowOff>
    </xdr:from>
    <xdr:to>
      <xdr:col>12</xdr:col>
      <xdr:colOff>530225</xdr:colOff>
      <xdr:row>52</xdr:row>
      <xdr:rowOff>63500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EF62D9-F6E8-3197-9070-D3751B779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8375" y="6896100"/>
              <a:ext cx="4572000" cy="27432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1</xdr:row>
      <xdr:rowOff>127000</xdr:rowOff>
    </xdr:from>
    <xdr:to>
      <xdr:col>9</xdr:col>
      <xdr:colOff>571500</xdr:colOff>
      <xdr:row>16</xdr:row>
      <xdr:rowOff>107950</xdr:rowOff>
    </xdr:to>
    <xdr:graphicFrame macro="">
      <xdr:nvGraphicFramePr>
        <xdr:cNvPr id="2" name="Chart 1">
          <a:extLst>
            <a:ext uri="{FF2B5EF4-FFF2-40B4-BE49-F238E27FC236}">
              <a16:creationId xmlns:a16="http://schemas.microsoft.com/office/drawing/2014/main" id="{FB590BFF-0D1E-8A21-7147-773EDD6AE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18</xdr:row>
      <xdr:rowOff>133351</xdr:rowOff>
    </xdr:from>
    <xdr:to>
      <xdr:col>1</xdr:col>
      <xdr:colOff>717550</xdr:colOff>
      <xdr:row>22</xdr:row>
      <xdr:rowOff>15422</xdr:rowOff>
    </xdr:to>
    <xdr:graphicFrame macro="">
      <xdr:nvGraphicFramePr>
        <xdr:cNvPr id="2" name="Chart 1">
          <a:extLst>
            <a:ext uri="{FF2B5EF4-FFF2-40B4-BE49-F238E27FC236}">
              <a16:creationId xmlns:a16="http://schemas.microsoft.com/office/drawing/2014/main" id="{35875B9C-5C63-D161-8BA1-F9F630F72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114301</xdr:rowOff>
    </xdr:from>
    <xdr:to>
      <xdr:col>4</xdr:col>
      <xdr:colOff>717550</xdr:colOff>
      <xdr:row>22</xdr:row>
      <xdr:rowOff>2722</xdr:rowOff>
    </xdr:to>
    <xdr:graphicFrame macro="">
      <xdr:nvGraphicFramePr>
        <xdr:cNvPr id="3" name="Chart 2">
          <a:extLst>
            <a:ext uri="{FF2B5EF4-FFF2-40B4-BE49-F238E27FC236}">
              <a16:creationId xmlns:a16="http://schemas.microsoft.com/office/drawing/2014/main" id="{455363B9-36B2-87F2-A79C-EF53532BB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xdr:colOff>
      <xdr:row>18</xdr:row>
      <xdr:rowOff>133351</xdr:rowOff>
    </xdr:from>
    <xdr:to>
      <xdr:col>7</xdr:col>
      <xdr:colOff>952500</xdr:colOff>
      <xdr:row>22</xdr:row>
      <xdr:rowOff>40822</xdr:rowOff>
    </xdr:to>
    <xdr:graphicFrame macro="">
      <xdr:nvGraphicFramePr>
        <xdr:cNvPr id="4" name="Chart 3">
          <a:extLst>
            <a:ext uri="{FF2B5EF4-FFF2-40B4-BE49-F238E27FC236}">
              <a16:creationId xmlns:a16="http://schemas.microsoft.com/office/drawing/2014/main" id="{0D689038-76BD-0E8E-E1AD-033555418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127001</xdr:rowOff>
    </xdr:from>
    <xdr:to>
      <xdr:col>10</xdr:col>
      <xdr:colOff>1016000</xdr:colOff>
      <xdr:row>22</xdr:row>
      <xdr:rowOff>47172</xdr:rowOff>
    </xdr:to>
    <xdr:graphicFrame macro="">
      <xdr:nvGraphicFramePr>
        <xdr:cNvPr id="5" name="Chart 4">
          <a:extLst>
            <a:ext uri="{FF2B5EF4-FFF2-40B4-BE49-F238E27FC236}">
              <a16:creationId xmlns:a16="http://schemas.microsoft.com/office/drawing/2014/main" id="{35C72B02-1EAE-5113-2D28-F8C8E4DB6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44450</xdr:colOff>
      <xdr:row>18</xdr:row>
      <xdr:rowOff>127001</xdr:rowOff>
    </xdr:from>
    <xdr:to>
      <xdr:col>13</xdr:col>
      <xdr:colOff>1123950</xdr:colOff>
      <xdr:row>22</xdr:row>
      <xdr:rowOff>53522</xdr:rowOff>
    </xdr:to>
    <xdr:graphicFrame macro="">
      <xdr:nvGraphicFramePr>
        <xdr:cNvPr id="6" name="Chart 5">
          <a:extLst>
            <a:ext uri="{FF2B5EF4-FFF2-40B4-BE49-F238E27FC236}">
              <a16:creationId xmlns:a16="http://schemas.microsoft.com/office/drawing/2014/main" id="{CC9F5A94-E5FF-0107-1E8C-03F7A0EF6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140607</xdr:colOff>
      <xdr:row>10</xdr:row>
      <xdr:rowOff>89807</xdr:rowOff>
    </xdr:from>
    <xdr:to>
      <xdr:col>2</xdr:col>
      <xdr:colOff>227693</xdr:colOff>
      <xdr:row>24</xdr:row>
      <xdr:rowOff>73932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A6615FF-74E8-DB39-71BB-FEBE6C56C18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607" y="1904093"/>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290285</xdr:colOff>
      <xdr:row>10</xdr:row>
      <xdr:rowOff>112486</xdr:rowOff>
    </xdr:from>
    <xdr:to>
      <xdr:col>4</xdr:col>
      <xdr:colOff>295728</xdr:colOff>
      <xdr:row>24</xdr:row>
      <xdr:rowOff>96611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39756C4-15E5-F5AB-2742-68D71E0D33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31999" y="1926772"/>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358321</xdr:colOff>
      <xdr:row>10</xdr:row>
      <xdr:rowOff>135165</xdr:rowOff>
    </xdr:from>
    <xdr:to>
      <xdr:col>5</xdr:col>
      <xdr:colOff>1089478</xdr:colOff>
      <xdr:row>24</xdr:row>
      <xdr:rowOff>119290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5FE5A4EE-5DFF-71DA-0615-65BAB54317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23392" y="1949451"/>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63498</xdr:colOff>
      <xdr:row>3</xdr:row>
      <xdr:rowOff>24282</xdr:rowOff>
    </xdr:from>
    <xdr:to>
      <xdr:col>3</xdr:col>
      <xdr:colOff>425450</xdr:colOff>
      <xdr:row>11</xdr:row>
      <xdr:rowOff>11582</xdr:rowOff>
    </xdr:to>
    <xdr:grpSp>
      <xdr:nvGrpSpPr>
        <xdr:cNvPr id="62" name="Group 61">
          <a:extLst>
            <a:ext uri="{FF2B5EF4-FFF2-40B4-BE49-F238E27FC236}">
              <a16:creationId xmlns:a16="http://schemas.microsoft.com/office/drawing/2014/main" id="{47ECBC42-52A9-726D-792E-70FC7F79EA4C}"/>
            </a:ext>
          </a:extLst>
        </xdr:cNvPr>
        <xdr:cNvGrpSpPr/>
      </xdr:nvGrpSpPr>
      <xdr:grpSpPr>
        <a:xfrm>
          <a:off x="63498" y="578464"/>
          <a:ext cx="2197679" cy="1465118"/>
          <a:chOff x="63498" y="527050"/>
          <a:chExt cx="2190752" cy="1460500"/>
        </a:xfrm>
        <a:gradFill>
          <a:gsLst>
            <a:gs pos="0">
              <a:schemeClr val="tx1">
                <a:lumMod val="85000"/>
                <a:lumOff val="15000"/>
              </a:schemeClr>
            </a:gs>
            <a:gs pos="97000">
              <a:schemeClr val="accent3">
                <a:lumMod val="80000"/>
                <a:lumOff val="20000"/>
                <a:alpha val="30000"/>
              </a:schemeClr>
            </a:gs>
          </a:gsLst>
          <a:lin ang="2700000" scaled="1"/>
        </a:gradFill>
      </xdr:grpSpPr>
      <xdr:sp macro="" textlink="">
        <xdr:nvSpPr>
          <xdr:cNvPr id="11" name="Rectangle: Rounded Corners 10">
            <a:extLst>
              <a:ext uri="{FF2B5EF4-FFF2-40B4-BE49-F238E27FC236}">
                <a16:creationId xmlns:a16="http://schemas.microsoft.com/office/drawing/2014/main" id="{B24FF208-B079-0A61-EC4C-39C31FE40116}"/>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2" name="Rectangle: Rounded Corners 11">
            <a:extLst>
              <a:ext uri="{FF2B5EF4-FFF2-40B4-BE49-F238E27FC236}">
                <a16:creationId xmlns:a16="http://schemas.microsoft.com/office/drawing/2014/main" id="{4F71B5A9-B993-4878-9334-F63DCBFC2262}"/>
              </a:ext>
            </a:extLst>
          </xdr:cNvPr>
          <xdr:cNvSpPr/>
        </xdr:nvSpPr>
        <xdr:spPr>
          <a:xfrm>
            <a:off x="63499" y="850900"/>
            <a:ext cx="2190751" cy="1136650"/>
          </a:xfrm>
          <a:prstGeom prst="roundRect">
            <a:avLst/>
          </a:prstGeom>
          <a:gradFill>
            <a:gsLst>
              <a:gs pos="0">
                <a:schemeClr val="tx1">
                  <a:lumMod val="85000"/>
                  <a:lumOff val="15000"/>
                </a:schemeClr>
              </a:gs>
              <a:gs pos="97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B17">
        <xdr:nvSpPr>
          <xdr:cNvPr id="14" name="Rectangle: Rounded Corners 13">
            <a:extLst>
              <a:ext uri="{FF2B5EF4-FFF2-40B4-BE49-F238E27FC236}">
                <a16:creationId xmlns:a16="http://schemas.microsoft.com/office/drawing/2014/main" id="{703FA637-131B-BBCC-1100-164B8B38A087}"/>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0BCE5B-6DE8-42E2-9A02-DF15203A2B87}"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id-ID"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AF3FF5B5-7E4E-4340-8365-494435E62DAE}"/>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69850</xdr:colOff>
      <xdr:row>0</xdr:row>
      <xdr:rowOff>101600</xdr:rowOff>
    </xdr:from>
    <xdr:to>
      <xdr:col>19</xdr:col>
      <xdr:colOff>50800</xdr:colOff>
      <xdr:row>2</xdr:row>
      <xdr:rowOff>101600</xdr:rowOff>
    </xdr:to>
    <xdr:sp macro="" textlink="">
      <xdr:nvSpPr>
        <xdr:cNvPr id="5" name="Rectangle: Rounded Corners 4">
          <a:extLst>
            <a:ext uri="{FF2B5EF4-FFF2-40B4-BE49-F238E27FC236}">
              <a16:creationId xmlns:a16="http://schemas.microsoft.com/office/drawing/2014/main" id="{5D1E51FE-F1C7-C856-FCE2-7F305E466A6E}"/>
            </a:ext>
          </a:extLst>
        </xdr:cNvPr>
        <xdr:cNvSpPr/>
      </xdr:nvSpPr>
      <xdr:spPr>
        <a:xfrm>
          <a:off x="69850" y="101600"/>
          <a:ext cx="11563350" cy="368300"/>
        </a:xfrm>
        <a:prstGeom prst="roundRect">
          <a:avLst/>
        </a:prstGeom>
        <a:gradFill>
          <a:gsLst>
            <a:gs pos="0">
              <a:schemeClr val="tx1">
                <a:lumMod val="85000"/>
                <a:lumOff val="15000"/>
              </a:schemeClr>
            </a:gs>
            <a:gs pos="100000">
              <a:schemeClr val="accent3">
                <a:lumMod val="80000"/>
                <a:lumOff val="20000"/>
                <a:alpha val="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a:t>
          </a:r>
          <a:r>
            <a:rPr lang="en-US" sz="16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id-ID"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241300</xdr:colOff>
      <xdr:row>6</xdr:row>
      <xdr:rowOff>31750</xdr:rowOff>
    </xdr:from>
    <xdr:to>
      <xdr:col>3</xdr:col>
      <xdr:colOff>136500</xdr:colOff>
      <xdr:row>9</xdr:row>
      <xdr:rowOff>50800</xdr:rowOff>
    </xdr:to>
    <xdr:graphicFrame macro="">
      <xdr:nvGraphicFramePr>
        <xdr:cNvPr id="16" name="Chart 15">
          <a:extLst>
            <a:ext uri="{FF2B5EF4-FFF2-40B4-BE49-F238E27FC236}">
              <a16:creationId xmlns:a16="http://schemas.microsoft.com/office/drawing/2014/main" id="{C1988F32-4A9D-4F15-BE54-E92C1E03F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589757</xdr:colOff>
          <xdr:row>9</xdr:row>
          <xdr:rowOff>52691</xdr:rowOff>
        </xdr:from>
        <xdr:to>
          <xdr:col>3</xdr:col>
          <xdr:colOff>228600</xdr:colOff>
          <xdr:row>10</xdr:row>
          <xdr:rowOff>85725</xdr:rowOff>
        </xdr:to>
        <xdr:pic>
          <xdr:nvPicPr>
            <xdr:cNvPr id="18" name="Picture 17">
              <a:extLst>
                <a:ext uri="{FF2B5EF4-FFF2-40B4-BE49-F238E27FC236}">
                  <a16:creationId xmlns:a16="http://schemas.microsoft.com/office/drawing/2014/main" id="{775DAA90-E266-3BB9-54D2-A59DF126F409}"/>
                </a:ext>
              </a:extLst>
            </xdr:cNvPr>
            <xdr:cNvPicPr>
              <a:picLocks noChangeAspect="1" noChangeArrowheads="1"/>
              <a:extLst>
                <a:ext uri="{84589F7E-364E-4C9E-8A38-B11213B215E9}">
                  <a14:cameraTool cellRange="'KPI YoY'!$B$9" spid="_x0000_s10376"/>
                </a:ext>
              </a:extLst>
            </xdr:cNvPicPr>
          </xdr:nvPicPr>
          <xdr:blipFill rotWithShape="1">
            <a:blip xmlns:r="http://schemas.openxmlformats.org/officeDocument/2006/relationships" r:embed="rId2"/>
            <a:srcRect l="5948" t="8909" r="6503" b="16379"/>
            <a:stretch>
              <a:fillRect/>
            </a:stretch>
          </xdr:blipFill>
          <xdr:spPr bwMode="auto">
            <a:xfrm>
              <a:off x="1199357" y="1710041"/>
              <a:ext cx="858043" cy="217184"/>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3</xdr:col>
      <xdr:colOff>571498</xdr:colOff>
      <xdr:row>3</xdr:row>
      <xdr:rowOff>24282</xdr:rowOff>
    </xdr:from>
    <xdr:to>
      <xdr:col>7</xdr:col>
      <xdr:colOff>323850</xdr:colOff>
      <xdr:row>11</xdr:row>
      <xdr:rowOff>11582</xdr:rowOff>
    </xdr:to>
    <xdr:grpSp>
      <xdr:nvGrpSpPr>
        <xdr:cNvPr id="63" name="Group 62">
          <a:extLst>
            <a:ext uri="{FF2B5EF4-FFF2-40B4-BE49-F238E27FC236}">
              <a16:creationId xmlns:a16="http://schemas.microsoft.com/office/drawing/2014/main" id="{D8ADBF2E-93BE-4904-ADB7-ACCD66F8D14D}"/>
            </a:ext>
          </a:extLst>
        </xdr:cNvPr>
        <xdr:cNvGrpSpPr/>
      </xdr:nvGrpSpPr>
      <xdr:grpSpPr>
        <a:xfrm>
          <a:off x="2407225" y="578464"/>
          <a:ext cx="2199989" cy="1465118"/>
          <a:chOff x="63498" y="527050"/>
          <a:chExt cx="2190752" cy="1460500"/>
        </a:xfrm>
        <a:gradFill>
          <a:gsLst>
            <a:gs pos="0">
              <a:schemeClr val="tx1">
                <a:lumMod val="85000"/>
                <a:lumOff val="15000"/>
              </a:schemeClr>
            </a:gs>
            <a:gs pos="97000">
              <a:schemeClr val="accent3">
                <a:lumMod val="80000"/>
                <a:lumOff val="20000"/>
                <a:alpha val="30000"/>
              </a:schemeClr>
            </a:gs>
          </a:gsLst>
          <a:lin ang="2700000" scaled="1"/>
        </a:gradFill>
      </xdr:grpSpPr>
      <xdr:sp macro="" textlink="">
        <xdr:nvSpPr>
          <xdr:cNvPr id="64" name="Rectangle: Rounded Corners 63">
            <a:extLst>
              <a:ext uri="{FF2B5EF4-FFF2-40B4-BE49-F238E27FC236}">
                <a16:creationId xmlns:a16="http://schemas.microsoft.com/office/drawing/2014/main" id="{BA3DC44C-422D-A888-A667-2B23BE94FE87}"/>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Rounded Corners 64">
            <a:extLst>
              <a:ext uri="{FF2B5EF4-FFF2-40B4-BE49-F238E27FC236}">
                <a16:creationId xmlns:a16="http://schemas.microsoft.com/office/drawing/2014/main" id="{0AA07F21-D3D2-D208-49AF-87358F361193}"/>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E$17">
        <xdr:nvSpPr>
          <xdr:cNvPr id="66" name="Rectangle: Rounded Corners 65">
            <a:extLst>
              <a:ext uri="{FF2B5EF4-FFF2-40B4-BE49-F238E27FC236}">
                <a16:creationId xmlns:a16="http://schemas.microsoft.com/office/drawing/2014/main" id="{BA44881B-1B45-8374-C978-75E6521969FA}"/>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4A76CD-AB69-4DC1-882E-F02AFF3CC19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id-ID"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7" name="Rectangle: Rounded Corners 66">
            <a:extLst>
              <a:ext uri="{FF2B5EF4-FFF2-40B4-BE49-F238E27FC236}">
                <a16:creationId xmlns:a16="http://schemas.microsoft.com/office/drawing/2014/main" id="{ABE5D981-B7B4-8627-FFA2-52F718F3A29A}"/>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7</xdr:col>
      <xdr:colOff>495298</xdr:colOff>
      <xdr:row>3</xdr:row>
      <xdr:rowOff>24282</xdr:rowOff>
    </xdr:from>
    <xdr:to>
      <xdr:col>11</xdr:col>
      <xdr:colOff>247650</xdr:colOff>
      <xdr:row>11</xdr:row>
      <xdr:rowOff>11582</xdr:rowOff>
    </xdr:to>
    <xdr:grpSp>
      <xdr:nvGrpSpPr>
        <xdr:cNvPr id="68" name="Group 67">
          <a:extLst>
            <a:ext uri="{FF2B5EF4-FFF2-40B4-BE49-F238E27FC236}">
              <a16:creationId xmlns:a16="http://schemas.microsoft.com/office/drawing/2014/main" id="{D98C466A-8C85-FF6B-60C9-4E33694D1DF8}"/>
            </a:ext>
          </a:extLst>
        </xdr:cNvPr>
        <xdr:cNvGrpSpPr/>
      </xdr:nvGrpSpPr>
      <xdr:grpSpPr>
        <a:xfrm>
          <a:off x="4778662" y="578464"/>
          <a:ext cx="2199988" cy="1465118"/>
          <a:chOff x="63498" y="527050"/>
          <a:chExt cx="2190752" cy="1460500"/>
        </a:xfrm>
        <a:gradFill>
          <a:gsLst>
            <a:gs pos="5000">
              <a:schemeClr val="tx1">
                <a:lumMod val="85000"/>
                <a:lumOff val="15000"/>
              </a:schemeClr>
            </a:gs>
            <a:gs pos="100000">
              <a:schemeClr val="accent3">
                <a:lumMod val="80000"/>
                <a:lumOff val="20000"/>
                <a:alpha val="30000"/>
              </a:schemeClr>
            </a:gs>
          </a:gsLst>
          <a:lin ang="2700000" scaled="1"/>
        </a:gradFill>
      </xdr:grpSpPr>
      <xdr:sp macro="" textlink="">
        <xdr:nvSpPr>
          <xdr:cNvPr id="69" name="Rectangle: Rounded Corners 68">
            <a:extLst>
              <a:ext uri="{FF2B5EF4-FFF2-40B4-BE49-F238E27FC236}">
                <a16:creationId xmlns:a16="http://schemas.microsoft.com/office/drawing/2014/main" id="{E556D8BB-BCCB-4547-65D8-3912574A602D}"/>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6DABEBF1-B896-D656-1EEF-F051EE1B1083}"/>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H$17">
        <xdr:nvSpPr>
          <xdr:cNvPr id="71" name="Rectangle: Rounded Corners 70">
            <a:extLst>
              <a:ext uri="{FF2B5EF4-FFF2-40B4-BE49-F238E27FC236}">
                <a16:creationId xmlns:a16="http://schemas.microsoft.com/office/drawing/2014/main" id="{2A5D765B-B26B-5487-EA13-7B4065FCFE6E}"/>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A3365AB-895F-4A15-B980-D8EDCA0BEC1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id-ID"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16E07C5C-25E2-AA5B-5B4F-CB0DFE26C626}"/>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11</xdr:col>
      <xdr:colOff>393698</xdr:colOff>
      <xdr:row>3</xdr:row>
      <xdr:rowOff>24282</xdr:rowOff>
    </xdr:from>
    <xdr:to>
      <xdr:col>15</xdr:col>
      <xdr:colOff>146050</xdr:colOff>
      <xdr:row>11</xdr:row>
      <xdr:rowOff>11582</xdr:rowOff>
    </xdr:to>
    <xdr:grpSp>
      <xdr:nvGrpSpPr>
        <xdr:cNvPr id="73" name="Group 72">
          <a:extLst>
            <a:ext uri="{FF2B5EF4-FFF2-40B4-BE49-F238E27FC236}">
              <a16:creationId xmlns:a16="http://schemas.microsoft.com/office/drawing/2014/main" id="{59F25912-80E6-F040-A402-38996C3615F7}"/>
            </a:ext>
          </a:extLst>
        </xdr:cNvPr>
        <xdr:cNvGrpSpPr/>
      </xdr:nvGrpSpPr>
      <xdr:grpSpPr>
        <a:xfrm>
          <a:off x="7124698" y="578464"/>
          <a:ext cx="2199988" cy="1465118"/>
          <a:chOff x="63498" y="527050"/>
          <a:chExt cx="2190752" cy="1460500"/>
        </a:xfrm>
        <a:gradFill>
          <a:gsLst>
            <a:gs pos="5000">
              <a:schemeClr val="tx1">
                <a:lumMod val="85000"/>
                <a:lumOff val="15000"/>
              </a:schemeClr>
            </a:gs>
            <a:gs pos="100000">
              <a:schemeClr val="accent3">
                <a:lumMod val="80000"/>
                <a:lumOff val="20000"/>
                <a:alpha val="30000"/>
              </a:schemeClr>
            </a:gs>
          </a:gsLst>
          <a:lin ang="2700000" scaled="1"/>
        </a:gradFill>
      </xdr:grpSpPr>
      <xdr:sp macro="" textlink="">
        <xdr:nvSpPr>
          <xdr:cNvPr id="74" name="Rectangle: Rounded Corners 73">
            <a:extLst>
              <a:ext uri="{FF2B5EF4-FFF2-40B4-BE49-F238E27FC236}">
                <a16:creationId xmlns:a16="http://schemas.microsoft.com/office/drawing/2014/main" id="{B0F69612-0335-9899-1F26-67090170B85D}"/>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ORDERS</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5" name="Rectangle: Rounded Corners 74">
            <a:extLst>
              <a:ext uri="{FF2B5EF4-FFF2-40B4-BE49-F238E27FC236}">
                <a16:creationId xmlns:a16="http://schemas.microsoft.com/office/drawing/2014/main" id="{F37AB361-D1EB-46A6-99FC-E70C72F4A7DE}"/>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K$17">
        <xdr:nvSpPr>
          <xdr:cNvPr id="76" name="Rectangle: Rounded Corners 75">
            <a:extLst>
              <a:ext uri="{FF2B5EF4-FFF2-40B4-BE49-F238E27FC236}">
                <a16:creationId xmlns:a16="http://schemas.microsoft.com/office/drawing/2014/main" id="{104D3552-5359-0444-E212-F8480083D918}"/>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D20A95-3FF9-4997-B8A4-2EA83407AAA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id-ID"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7" name="Rectangle: Rounded Corners 76">
            <a:extLst>
              <a:ext uri="{FF2B5EF4-FFF2-40B4-BE49-F238E27FC236}">
                <a16:creationId xmlns:a16="http://schemas.microsoft.com/office/drawing/2014/main" id="{30C36D5E-589B-803B-58FB-9C97BFC68EB5}"/>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15</xdr:col>
      <xdr:colOff>292098</xdr:colOff>
      <xdr:row>3</xdr:row>
      <xdr:rowOff>24282</xdr:rowOff>
    </xdr:from>
    <xdr:to>
      <xdr:col>19</xdr:col>
      <xdr:colOff>44450</xdr:colOff>
      <xdr:row>11</xdr:row>
      <xdr:rowOff>11582</xdr:rowOff>
    </xdr:to>
    <xdr:grpSp>
      <xdr:nvGrpSpPr>
        <xdr:cNvPr id="78" name="Group 77">
          <a:extLst>
            <a:ext uri="{FF2B5EF4-FFF2-40B4-BE49-F238E27FC236}">
              <a16:creationId xmlns:a16="http://schemas.microsoft.com/office/drawing/2014/main" id="{3CDF41AE-4B23-A6FE-6FE5-81327D1DCD75}"/>
            </a:ext>
          </a:extLst>
        </xdr:cNvPr>
        <xdr:cNvGrpSpPr/>
      </xdr:nvGrpSpPr>
      <xdr:grpSpPr>
        <a:xfrm>
          <a:off x="9470734" y="578464"/>
          <a:ext cx="2199989" cy="1465118"/>
          <a:chOff x="63498" y="527050"/>
          <a:chExt cx="2190752" cy="1460500"/>
        </a:xfrm>
        <a:gradFill>
          <a:gsLst>
            <a:gs pos="5000">
              <a:schemeClr val="tx1">
                <a:lumMod val="85000"/>
                <a:lumOff val="15000"/>
              </a:schemeClr>
            </a:gs>
            <a:gs pos="100000">
              <a:schemeClr val="accent3">
                <a:lumMod val="80000"/>
                <a:lumOff val="20000"/>
                <a:alpha val="30000"/>
              </a:schemeClr>
            </a:gs>
          </a:gsLst>
          <a:lin ang="2700000" scaled="1"/>
        </a:gradFill>
      </xdr:grpSpPr>
      <xdr:sp macro="" textlink="">
        <xdr:nvSpPr>
          <xdr:cNvPr id="79" name="Rectangle: Rounded Corners 78">
            <a:extLst>
              <a:ext uri="{FF2B5EF4-FFF2-40B4-BE49-F238E27FC236}">
                <a16:creationId xmlns:a16="http://schemas.microsoft.com/office/drawing/2014/main" id="{6EBA40B0-EE0A-7F40-259F-13849E705C10}"/>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0" name="Rectangle: Rounded Corners 79">
            <a:extLst>
              <a:ext uri="{FF2B5EF4-FFF2-40B4-BE49-F238E27FC236}">
                <a16:creationId xmlns:a16="http://schemas.microsoft.com/office/drawing/2014/main" id="{59A9A703-661A-5685-6978-5540122C70AB}"/>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N$17">
        <xdr:nvSpPr>
          <xdr:cNvPr id="81" name="Rectangle: Rounded Corners 80">
            <a:extLst>
              <a:ext uri="{FF2B5EF4-FFF2-40B4-BE49-F238E27FC236}">
                <a16:creationId xmlns:a16="http://schemas.microsoft.com/office/drawing/2014/main" id="{F7585454-54DE-5F4A-EE87-F5B116E7FBED}"/>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366B96-70FB-4935-B551-D2BE1C3BFF0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id-ID"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2" name="Rectangle: Rounded Corners 81">
            <a:extLst>
              <a:ext uri="{FF2B5EF4-FFF2-40B4-BE49-F238E27FC236}">
                <a16:creationId xmlns:a16="http://schemas.microsoft.com/office/drawing/2014/main" id="{CE41ECA7-0962-A6F1-FB94-226BE7611D3B}"/>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4</xdr:col>
      <xdr:colOff>184150</xdr:colOff>
      <xdr:row>6</xdr:row>
      <xdr:rowOff>38100</xdr:rowOff>
    </xdr:from>
    <xdr:to>
      <xdr:col>7</xdr:col>
      <xdr:colOff>83566</xdr:colOff>
      <xdr:row>9</xdr:row>
      <xdr:rowOff>61722</xdr:rowOff>
    </xdr:to>
    <xdr:graphicFrame macro="">
      <xdr:nvGraphicFramePr>
        <xdr:cNvPr id="83" name="Chart 82">
          <a:extLst>
            <a:ext uri="{FF2B5EF4-FFF2-40B4-BE49-F238E27FC236}">
              <a16:creationId xmlns:a16="http://schemas.microsoft.com/office/drawing/2014/main" id="{F3D9B3B7-1AFD-4C60-B5F8-D320DF0F9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120648</xdr:colOff>
      <xdr:row>6</xdr:row>
      <xdr:rowOff>25400</xdr:rowOff>
    </xdr:from>
    <xdr:to>
      <xdr:col>11</xdr:col>
      <xdr:colOff>20064</xdr:colOff>
      <xdr:row>9</xdr:row>
      <xdr:rowOff>49022</xdr:rowOff>
    </xdr:to>
    <xdr:graphicFrame macro="">
      <xdr:nvGraphicFramePr>
        <xdr:cNvPr id="84" name="Chart 83">
          <a:extLst>
            <a:ext uri="{FF2B5EF4-FFF2-40B4-BE49-F238E27FC236}">
              <a16:creationId xmlns:a16="http://schemas.microsoft.com/office/drawing/2014/main" id="{F688D30E-EE5F-45D1-907F-ECCB08BA2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25398</xdr:colOff>
      <xdr:row>6</xdr:row>
      <xdr:rowOff>25400</xdr:rowOff>
    </xdr:from>
    <xdr:to>
      <xdr:col>14</xdr:col>
      <xdr:colOff>534414</xdr:colOff>
      <xdr:row>9</xdr:row>
      <xdr:rowOff>49022</xdr:rowOff>
    </xdr:to>
    <xdr:graphicFrame macro="">
      <xdr:nvGraphicFramePr>
        <xdr:cNvPr id="85" name="Chart 84">
          <a:extLst>
            <a:ext uri="{FF2B5EF4-FFF2-40B4-BE49-F238E27FC236}">
              <a16:creationId xmlns:a16="http://schemas.microsoft.com/office/drawing/2014/main" id="{90820527-30F9-4E68-AA7F-144FF7FFA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527048</xdr:colOff>
      <xdr:row>6</xdr:row>
      <xdr:rowOff>25400</xdr:rowOff>
    </xdr:from>
    <xdr:to>
      <xdr:col>18</xdr:col>
      <xdr:colOff>426464</xdr:colOff>
      <xdr:row>9</xdr:row>
      <xdr:rowOff>49022</xdr:rowOff>
    </xdr:to>
    <xdr:graphicFrame macro="">
      <xdr:nvGraphicFramePr>
        <xdr:cNvPr id="86" name="Chart 85">
          <a:extLst>
            <a:ext uri="{FF2B5EF4-FFF2-40B4-BE49-F238E27FC236}">
              <a16:creationId xmlns:a16="http://schemas.microsoft.com/office/drawing/2014/main" id="{232E488E-ABEB-4740-9DF9-12A5AF397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508000</xdr:colOff>
          <xdr:row>9</xdr:row>
          <xdr:rowOff>49704</xdr:rowOff>
        </xdr:from>
        <xdr:to>
          <xdr:col>7</xdr:col>
          <xdr:colOff>203200</xdr:colOff>
          <xdr:row>10</xdr:row>
          <xdr:rowOff>95523</xdr:rowOff>
        </xdr:to>
        <xdr:pic>
          <xdr:nvPicPr>
            <xdr:cNvPr id="87" name="Picture 86">
              <a:extLst>
                <a:ext uri="{FF2B5EF4-FFF2-40B4-BE49-F238E27FC236}">
                  <a16:creationId xmlns:a16="http://schemas.microsoft.com/office/drawing/2014/main" id="{B9EFC292-E82D-AA91-C781-F80A3CFD8992}"/>
                </a:ext>
              </a:extLst>
            </xdr:cNvPr>
            <xdr:cNvPicPr>
              <a:picLocks noChangeAspect="1" noChangeArrowheads="1"/>
              <a:extLst>
                <a:ext uri="{84589F7E-364E-4C9E-8A38-B11213B215E9}">
                  <a14:cameraTool cellRange="'KPI YoY'!$C$9" spid="_x0000_s10377"/>
                </a:ext>
              </a:extLst>
            </xdr:cNvPicPr>
          </xdr:nvPicPr>
          <xdr:blipFill rotWithShape="1">
            <a:blip xmlns:r="http://schemas.openxmlformats.org/officeDocument/2006/relationships" r:embed="rId7"/>
            <a:srcRect l="5914" t="8153" r="4302" b="13119"/>
            <a:stretch>
              <a:fillRect/>
            </a:stretch>
          </xdr:blipFill>
          <xdr:spPr bwMode="auto">
            <a:xfrm>
              <a:off x="3556000" y="1707054"/>
              <a:ext cx="914400" cy="2299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326769</xdr:colOff>
          <xdr:row>9</xdr:row>
          <xdr:rowOff>38100</xdr:rowOff>
        </xdr:from>
        <xdr:to>
          <xdr:col>11</xdr:col>
          <xdr:colOff>214363</xdr:colOff>
          <xdr:row>10</xdr:row>
          <xdr:rowOff>111506</xdr:rowOff>
        </xdr:to>
        <xdr:pic>
          <xdr:nvPicPr>
            <xdr:cNvPr id="88" name="Picture 87">
              <a:extLst>
                <a:ext uri="{FF2B5EF4-FFF2-40B4-BE49-F238E27FC236}">
                  <a16:creationId xmlns:a16="http://schemas.microsoft.com/office/drawing/2014/main" id="{F1F4938B-F62B-DC8F-EEE3-13769135AAE4}"/>
                </a:ext>
              </a:extLst>
            </xdr:cNvPr>
            <xdr:cNvPicPr>
              <a:picLocks noChangeAspect="1" noChangeArrowheads="1"/>
              <a:extLst>
                <a:ext uri="{84589F7E-364E-4C9E-8A38-B11213B215E9}">
                  <a14:cameraTool cellRange="'KPI YoY'!$D$9" spid="_x0000_s10378"/>
                </a:ext>
              </a:extLst>
            </xdr:cNvPicPr>
          </xdr:nvPicPr>
          <xdr:blipFill rotWithShape="1">
            <a:blip xmlns:r="http://schemas.openxmlformats.org/officeDocument/2006/relationships" r:embed="rId8"/>
            <a:srcRect l="3808" t="6717" r="8423" b="7286"/>
            <a:stretch>
              <a:fillRect/>
            </a:stretch>
          </xdr:blipFill>
          <xdr:spPr bwMode="auto">
            <a:xfrm>
              <a:off x="5813169" y="1695450"/>
              <a:ext cx="1106794" cy="2575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190499</xdr:colOff>
          <xdr:row>9</xdr:row>
          <xdr:rowOff>50800</xdr:rowOff>
        </xdr:from>
        <xdr:to>
          <xdr:col>15</xdr:col>
          <xdr:colOff>152646</xdr:colOff>
          <xdr:row>10</xdr:row>
          <xdr:rowOff>117856</xdr:rowOff>
        </xdr:to>
        <xdr:pic>
          <xdr:nvPicPr>
            <xdr:cNvPr id="89" name="Picture 88">
              <a:extLst>
                <a:ext uri="{FF2B5EF4-FFF2-40B4-BE49-F238E27FC236}">
                  <a16:creationId xmlns:a16="http://schemas.microsoft.com/office/drawing/2014/main" id="{69A1C3AB-F92A-9928-A16A-87626E2789E3}"/>
                </a:ext>
              </a:extLst>
            </xdr:cNvPr>
            <xdr:cNvPicPr>
              <a:picLocks noChangeAspect="1" noChangeArrowheads="1"/>
              <a:extLst>
                <a:ext uri="{84589F7E-364E-4C9E-8A38-B11213B215E9}">
                  <a14:cameraTool cellRange="'KPI YoY'!$E$9" spid="_x0000_s10379"/>
                </a:ext>
              </a:extLst>
            </xdr:cNvPicPr>
          </xdr:nvPicPr>
          <xdr:blipFill rotWithShape="1">
            <a:blip xmlns:r="http://schemas.openxmlformats.org/officeDocument/2006/relationships" r:embed="rId9"/>
            <a:srcRect l="6359" t="9893" r="8528" b="6757"/>
            <a:stretch>
              <a:fillRect/>
            </a:stretch>
          </xdr:blipFill>
          <xdr:spPr bwMode="auto">
            <a:xfrm>
              <a:off x="8115299" y="1708150"/>
              <a:ext cx="1181347" cy="2512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69850</xdr:colOff>
      <xdr:row>11</xdr:row>
      <xdr:rowOff>84047</xdr:rowOff>
    </xdr:from>
    <xdr:to>
      <xdr:col>7</xdr:col>
      <xdr:colOff>330200</xdr:colOff>
      <xdr:row>22</xdr:row>
      <xdr:rowOff>84047</xdr:rowOff>
    </xdr:to>
    <xdr:sp macro="" textlink="">
      <xdr:nvSpPr>
        <xdr:cNvPr id="91" name="Rectangle: Rounded Corners 90">
          <a:extLst>
            <a:ext uri="{FF2B5EF4-FFF2-40B4-BE49-F238E27FC236}">
              <a16:creationId xmlns:a16="http://schemas.microsoft.com/office/drawing/2014/main" id="{AF38EADD-E715-46D7-4600-C9D4289ACCFE}"/>
            </a:ext>
          </a:extLst>
        </xdr:cNvPr>
        <xdr:cNvSpPr/>
      </xdr:nvSpPr>
      <xdr:spPr>
        <a:xfrm>
          <a:off x="69850" y="2138459"/>
          <a:ext cx="4548468" cy="20544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478063</xdr:colOff>
      <xdr:row>11</xdr:row>
      <xdr:rowOff>84041</xdr:rowOff>
    </xdr:from>
    <xdr:to>
      <xdr:col>14</xdr:col>
      <xdr:colOff>244929</xdr:colOff>
      <xdr:row>22</xdr:row>
      <xdr:rowOff>84041</xdr:rowOff>
    </xdr:to>
    <xdr:sp macro="" textlink="">
      <xdr:nvSpPr>
        <xdr:cNvPr id="92" name="Rectangle: Rounded Corners 91">
          <a:extLst>
            <a:ext uri="{FF2B5EF4-FFF2-40B4-BE49-F238E27FC236}">
              <a16:creationId xmlns:a16="http://schemas.microsoft.com/office/drawing/2014/main" id="{B7BB2BA9-A012-B1A0-C2B4-853199F31E11}"/>
            </a:ext>
          </a:extLst>
        </xdr:cNvPr>
        <xdr:cNvSpPr/>
      </xdr:nvSpPr>
      <xdr:spPr>
        <a:xfrm>
          <a:off x="4766181" y="2138453"/>
          <a:ext cx="4054983" cy="20544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14</xdr:col>
      <xdr:colOff>374650</xdr:colOff>
      <xdr:row>11</xdr:row>
      <xdr:rowOff>82226</xdr:rowOff>
    </xdr:from>
    <xdr:to>
      <xdr:col>19</xdr:col>
      <xdr:colOff>57149</xdr:colOff>
      <xdr:row>22</xdr:row>
      <xdr:rowOff>82226</xdr:rowOff>
    </xdr:to>
    <xdr:sp macro="" textlink="">
      <xdr:nvSpPr>
        <xdr:cNvPr id="93" name="Rectangle: Rounded Corners 92">
          <a:extLst>
            <a:ext uri="{FF2B5EF4-FFF2-40B4-BE49-F238E27FC236}">
              <a16:creationId xmlns:a16="http://schemas.microsoft.com/office/drawing/2014/main" id="{2B66E1DA-74F3-4662-41BA-0FB5D2165F9D}"/>
            </a:ext>
          </a:extLst>
        </xdr:cNvPr>
        <xdr:cNvSpPr/>
      </xdr:nvSpPr>
      <xdr:spPr>
        <a:xfrm>
          <a:off x="8950885" y="2136638"/>
          <a:ext cx="2745440" cy="20544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76200</xdr:colOff>
      <xdr:row>22</xdr:row>
      <xdr:rowOff>160247</xdr:rowOff>
    </xdr:from>
    <xdr:to>
      <xdr:col>7</xdr:col>
      <xdr:colOff>336550</xdr:colOff>
      <xdr:row>33</xdr:row>
      <xdr:rowOff>160247</xdr:rowOff>
    </xdr:to>
    <xdr:sp macro="" textlink="">
      <xdr:nvSpPr>
        <xdr:cNvPr id="94" name="Rectangle: Rounded Corners 93">
          <a:extLst>
            <a:ext uri="{FF2B5EF4-FFF2-40B4-BE49-F238E27FC236}">
              <a16:creationId xmlns:a16="http://schemas.microsoft.com/office/drawing/2014/main" id="{CF15AA09-50BF-EC9C-214B-B8B6CFAE9C52}"/>
            </a:ext>
          </a:extLst>
        </xdr:cNvPr>
        <xdr:cNvSpPr/>
      </xdr:nvSpPr>
      <xdr:spPr>
        <a:xfrm>
          <a:off x="76200" y="4211547"/>
          <a:ext cx="4527550" cy="20256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490763</xdr:colOff>
      <xdr:row>22</xdr:row>
      <xdr:rowOff>166591</xdr:rowOff>
    </xdr:from>
    <xdr:to>
      <xdr:col>13</xdr:col>
      <xdr:colOff>254000</xdr:colOff>
      <xdr:row>33</xdr:row>
      <xdr:rowOff>166591</xdr:rowOff>
    </xdr:to>
    <xdr:sp macro="" textlink="">
      <xdr:nvSpPr>
        <xdr:cNvPr id="95" name="Rectangle: Rounded Corners 94">
          <a:extLst>
            <a:ext uri="{FF2B5EF4-FFF2-40B4-BE49-F238E27FC236}">
              <a16:creationId xmlns:a16="http://schemas.microsoft.com/office/drawing/2014/main" id="{A9CE92A3-493B-FBED-524A-BEF569405BA3}"/>
            </a:ext>
          </a:extLst>
        </xdr:cNvPr>
        <xdr:cNvSpPr/>
      </xdr:nvSpPr>
      <xdr:spPr>
        <a:xfrm>
          <a:off x="4757963" y="4217891"/>
          <a:ext cx="3420837" cy="20256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13</xdr:col>
      <xdr:colOff>361950</xdr:colOff>
      <xdr:row>22</xdr:row>
      <xdr:rowOff>166591</xdr:rowOff>
    </xdr:from>
    <xdr:to>
      <xdr:col>19</xdr:col>
      <xdr:colOff>48078</xdr:colOff>
      <xdr:row>33</xdr:row>
      <xdr:rowOff>166591</xdr:rowOff>
    </xdr:to>
    <xdr:sp macro="" textlink="">
      <xdr:nvSpPr>
        <xdr:cNvPr id="96" name="Rectangle: Rounded Corners 95">
          <a:extLst>
            <a:ext uri="{FF2B5EF4-FFF2-40B4-BE49-F238E27FC236}">
              <a16:creationId xmlns:a16="http://schemas.microsoft.com/office/drawing/2014/main" id="{8C153160-A07E-1E5B-71E2-7FF4FCFABBB8}"/>
            </a:ext>
          </a:extLst>
        </xdr:cNvPr>
        <xdr:cNvSpPr/>
      </xdr:nvSpPr>
      <xdr:spPr>
        <a:xfrm>
          <a:off x="8286750" y="4217891"/>
          <a:ext cx="3343728" cy="20256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165100</xdr:colOff>
      <xdr:row>13</xdr:row>
      <xdr:rowOff>55659</xdr:rowOff>
    </xdr:from>
    <xdr:to>
      <xdr:col>7</xdr:col>
      <xdr:colOff>215900</xdr:colOff>
      <xdr:row>22</xdr:row>
      <xdr:rowOff>69850</xdr:rowOff>
    </xdr:to>
    <xdr:graphicFrame macro="">
      <xdr:nvGraphicFramePr>
        <xdr:cNvPr id="97" name="Chart 96">
          <a:extLst>
            <a:ext uri="{FF2B5EF4-FFF2-40B4-BE49-F238E27FC236}">
              <a16:creationId xmlns:a16="http://schemas.microsoft.com/office/drawing/2014/main" id="{1FEC076A-842F-40AC-8281-99C92DED7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234950</xdr:colOff>
      <xdr:row>11</xdr:row>
      <xdr:rowOff>152400</xdr:rowOff>
    </xdr:from>
    <xdr:to>
      <xdr:col>7</xdr:col>
      <xdr:colOff>133350</xdr:colOff>
      <xdr:row>13</xdr:row>
      <xdr:rowOff>95250</xdr:rowOff>
    </xdr:to>
    <xdr:sp macro="" textlink="">
      <xdr:nvSpPr>
        <xdr:cNvPr id="98" name="Rectangle: Rounded Corners 97">
          <a:extLst>
            <a:ext uri="{FF2B5EF4-FFF2-40B4-BE49-F238E27FC236}">
              <a16:creationId xmlns:a16="http://schemas.microsoft.com/office/drawing/2014/main" id="{08A0B8AD-CEED-7515-EAE4-B3C49F489A12}"/>
            </a:ext>
          </a:extLst>
        </xdr:cNvPr>
        <xdr:cNvSpPr/>
      </xdr:nvSpPr>
      <xdr:spPr>
        <a:xfrm>
          <a:off x="234950" y="2178050"/>
          <a:ext cx="4165600" cy="3111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 AND PROFIT BY MONTH</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107950</xdr:colOff>
      <xdr:row>11</xdr:row>
      <xdr:rowOff>152400</xdr:rowOff>
    </xdr:from>
    <xdr:to>
      <xdr:col>14</xdr:col>
      <xdr:colOff>38100</xdr:colOff>
      <xdr:row>13</xdr:row>
      <xdr:rowOff>95250</xdr:rowOff>
    </xdr:to>
    <xdr:sp macro="" textlink="">
      <xdr:nvSpPr>
        <xdr:cNvPr id="99" name="Rectangle: Rounded Corners 98">
          <a:extLst>
            <a:ext uri="{FF2B5EF4-FFF2-40B4-BE49-F238E27FC236}">
              <a16:creationId xmlns:a16="http://schemas.microsoft.com/office/drawing/2014/main" id="{9D0B7D41-BD68-E950-E40F-8B64F772D5BD}"/>
            </a:ext>
          </a:extLst>
        </xdr:cNvPr>
        <xdr:cNvSpPr/>
      </xdr:nvSpPr>
      <xdr:spPr>
        <a:xfrm>
          <a:off x="4970236" y="2148114"/>
          <a:ext cx="3576864" cy="305707"/>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PROFIT BY CATEGORY</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44822</xdr:colOff>
      <xdr:row>12</xdr:row>
      <xdr:rowOff>104589</xdr:rowOff>
    </xdr:from>
    <xdr:to>
      <xdr:col>14</xdr:col>
      <xdr:colOff>52294</xdr:colOff>
      <xdr:row>21</xdr:row>
      <xdr:rowOff>156882</xdr:rowOff>
    </xdr:to>
    <mc:AlternateContent xmlns:mc="http://schemas.openxmlformats.org/markup-compatibility/2006">
      <mc:Choice xmlns:cx1="http://schemas.microsoft.com/office/drawing/2015/9/8/chartex" Requires="cx1">
        <xdr:graphicFrame macro="">
          <xdr:nvGraphicFramePr>
            <xdr:cNvPr id="100" name="Chart 99">
              <a:extLst>
                <a:ext uri="{FF2B5EF4-FFF2-40B4-BE49-F238E27FC236}">
                  <a16:creationId xmlns:a16="http://schemas.microsoft.com/office/drawing/2014/main" id="{8DF3C9B3-B72B-41D9-8551-A895E248AB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921622" y="2314389"/>
              <a:ext cx="3665072" cy="1709643"/>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435534</xdr:colOff>
      <xdr:row>12</xdr:row>
      <xdr:rowOff>179296</xdr:rowOff>
    </xdr:from>
    <xdr:to>
      <xdr:col>18</xdr:col>
      <xdr:colOff>597646</xdr:colOff>
      <xdr:row>23</xdr:row>
      <xdr:rowOff>44824</xdr:rowOff>
    </xdr:to>
    <xdr:graphicFrame macro="">
      <xdr:nvGraphicFramePr>
        <xdr:cNvPr id="101" name="Chart 100">
          <a:extLst>
            <a:ext uri="{FF2B5EF4-FFF2-40B4-BE49-F238E27FC236}">
              <a16:creationId xmlns:a16="http://schemas.microsoft.com/office/drawing/2014/main" id="{D9B91C52-3707-43AF-956F-687B893C3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69850</xdr:colOff>
      <xdr:row>25</xdr:row>
      <xdr:rowOff>0</xdr:rowOff>
    </xdr:from>
    <xdr:to>
      <xdr:col>7</xdr:col>
      <xdr:colOff>323850</xdr:colOff>
      <xdr:row>33</xdr:row>
      <xdr:rowOff>152400</xdr:rowOff>
    </xdr:to>
    <mc:AlternateContent xmlns:mc="http://schemas.openxmlformats.org/markup-compatibility/2006">
      <mc:Choice xmlns:cx4="http://schemas.microsoft.com/office/drawing/2016/5/10/chartex" Requires="cx4">
        <xdr:graphicFrame macro="">
          <xdr:nvGraphicFramePr>
            <xdr:cNvPr id="102" name="Chart 101">
              <a:extLst>
                <a:ext uri="{FF2B5EF4-FFF2-40B4-BE49-F238E27FC236}">
                  <a16:creationId xmlns:a16="http://schemas.microsoft.com/office/drawing/2014/main" id="{51863E52-9762-4757-AF48-A305D1A4E8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9850" y="4603750"/>
              <a:ext cx="4521200" cy="16256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241300</xdr:colOff>
      <xdr:row>23</xdr:row>
      <xdr:rowOff>38100</xdr:rowOff>
    </xdr:from>
    <xdr:to>
      <xdr:col>7</xdr:col>
      <xdr:colOff>139700</xdr:colOff>
      <xdr:row>24</xdr:row>
      <xdr:rowOff>165100</xdr:rowOff>
    </xdr:to>
    <xdr:sp macro="" textlink="">
      <xdr:nvSpPr>
        <xdr:cNvPr id="103" name="Rectangle: Rounded Corners 102">
          <a:extLst>
            <a:ext uri="{FF2B5EF4-FFF2-40B4-BE49-F238E27FC236}">
              <a16:creationId xmlns:a16="http://schemas.microsoft.com/office/drawing/2014/main" id="{9B711760-B5FF-06B1-1FA9-27CAC46BD6EB}"/>
            </a:ext>
          </a:extLst>
        </xdr:cNvPr>
        <xdr:cNvSpPr/>
      </xdr:nvSpPr>
      <xdr:spPr>
        <a:xfrm>
          <a:off x="241300" y="4273550"/>
          <a:ext cx="4165600" cy="3111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 BY STATE</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543034</xdr:colOff>
      <xdr:row>11</xdr:row>
      <xdr:rowOff>150523</xdr:rowOff>
    </xdr:from>
    <xdr:to>
      <xdr:col>18</xdr:col>
      <xdr:colOff>503621</xdr:colOff>
      <xdr:row>13</xdr:row>
      <xdr:rowOff>93373</xdr:rowOff>
    </xdr:to>
    <xdr:sp macro="" textlink="">
      <xdr:nvSpPr>
        <xdr:cNvPr id="104" name="Rectangle: Rounded Corners 103">
          <a:extLst>
            <a:ext uri="{FF2B5EF4-FFF2-40B4-BE49-F238E27FC236}">
              <a16:creationId xmlns:a16="http://schemas.microsoft.com/office/drawing/2014/main" id="{AF06EC33-E0B6-118C-B47F-253341EF96BF}"/>
            </a:ext>
          </a:extLst>
        </xdr:cNvPr>
        <xdr:cNvSpPr/>
      </xdr:nvSpPr>
      <xdr:spPr>
        <a:xfrm>
          <a:off x="9065172" y="2173764"/>
          <a:ext cx="2395483" cy="3107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PROFIT BY CATEGORY</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59765</xdr:colOff>
      <xdr:row>23</xdr:row>
      <xdr:rowOff>38100</xdr:rowOff>
    </xdr:from>
    <xdr:to>
      <xdr:col>13</xdr:col>
      <xdr:colOff>44824</xdr:colOff>
      <xdr:row>24</xdr:row>
      <xdr:rowOff>165100</xdr:rowOff>
    </xdr:to>
    <xdr:sp macro="" textlink="">
      <xdr:nvSpPr>
        <xdr:cNvPr id="105" name="Rectangle: Rounded Corners 104">
          <a:extLst>
            <a:ext uri="{FF2B5EF4-FFF2-40B4-BE49-F238E27FC236}">
              <a16:creationId xmlns:a16="http://schemas.microsoft.com/office/drawing/2014/main" id="{09F4248C-6228-3E67-8E37-BD392543F59B}"/>
            </a:ext>
          </a:extLst>
        </xdr:cNvPr>
        <xdr:cNvSpPr/>
      </xdr:nvSpPr>
      <xdr:spPr>
        <a:xfrm>
          <a:off x="4960471" y="4333688"/>
          <a:ext cx="3048000" cy="313765"/>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TOP 5 SUB</a:t>
          </a:r>
          <a:r>
            <a:rPr lang="en-US" sz="1100" baseline="0">
              <a:latin typeface="Lato Black" panose="020F0502020204030203" pitchFamily="34" charset="0"/>
              <a:ea typeface="Lato Black" panose="020F0502020204030203" pitchFamily="34" charset="0"/>
              <a:cs typeface="Lato Black" panose="020F0502020204030203" pitchFamily="34" charset="0"/>
            </a:rPr>
            <a:t> CATEGORIES</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508001</xdr:colOff>
      <xdr:row>23</xdr:row>
      <xdr:rowOff>60510</xdr:rowOff>
    </xdr:from>
    <xdr:to>
      <xdr:col>18</xdr:col>
      <xdr:colOff>493060</xdr:colOff>
      <xdr:row>25</xdr:row>
      <xdr:rowOff>745</xdr:rowOff>
    </xdr:to>
    <xdr:sp macro="" textlink="">
      <xdr:nvSpPr>
        <xdr:cNvPr id="106" name="Rectangle: Rounded Corners 105">
          <a:extLst>
            <a:ext uri="{FF2B5EF4-FFF2-40B4-BE49-F238E27FC236}">
              <a16:creationId xmlns:a16="http://schemas.microsoft.com/office/drawing/2014/main" id="{E79BC8D9-3EFF-AB48-7314-91D9B868EB09}"/>
            </a:ext>
          </a:extLst>
        </xdr:cNvPr>
        <xdr:cNvSpPr/>
      </xdr:nvSpPr>
      <xdr:spPr>
        <a:xfrm>
          <a:off x="8471648" y="4356098"/>
          <a:ext cx="3048000" cy="313765"/>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FILTERS</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575239</xdr:colOff>
      <xdr:row>25</xdr:row>
      <xdr:rowOff>5337</xdr:rowOff>
    </xdr:from>
    <xdr:to>
      <xdr:col>13</xdr:col>
      <xdr:colOff>485592</xdr:colOff>
      <xdr:row>33</xdr:row>
      <xdr:rowOff>45358</xdr:rowOff>
    </xdr:to>
    <xdr:graphicFrame macro="">
      <xdr:nvGraphicFramePr>
        <xdr:cNvPr id="107" name="Chart 106">
          <a:extLst>
            <a:ext uri="{FF2B5EF4-FFF2-40B4-BE49-F238E27FC236}">
              <a16:creationId xmlns:a16="http://schemas.microsoft.com/office/drawing/2014/main" id="{81F86E56-7E2A-4EB4-9FD7-63677AD9B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435165</xdr:colOff>
      <xdr:row>25</xdr:row>
      <xdr:rowOff>41834</xdr:rowOff>
    </xdr:from>
    <xdr:to>
      <xdr:col>15</xdr:col>
      <xdr:colOff>194235</xdr:colOff>
      <xdr:row>33</xdr:row>
      <xdr:rowOff>22413</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80DA4C23-C064-46C5-A677-F785BAF4C9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98812" y="4710952"/>
              <a:ext cx="984247" cy="1474696"/>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246529</xdr:colOff>
      <xdr:row>25</xdr:row>
      <xdr:rowOff>41322</xdr:rowOff>
    </xdr:from>
    <xdr:to>
      <xdr:col>17</xdr:col>
      <xdr:colOff>112059</xdr:colOff>
      <xdr:row>33</xdr:row>
      <xdr:rowOff>23091</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8A45BF35-D8E1-48FB-AFD2-FCF92BEB4D8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35353" y="4710440"/>
              <a:ext cx="1090706" cy="1475886"/>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165204</xdr:colOff>
      <xdr:row>25</xdr:row>
      <xdr:rowOff>44212</xdr:rowOff>
    </xdr:from>
    <xdr:to>
      <xdr:col>18</xdr:col>
      <xdr:colOff>560293</xdr:colOff>
      <xdr:row>33</xdr:row>
      <xdr:rowOff>29883</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A7DD9F0-E650-4F4A-9541-E70CC71242A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79204" y="4713330"/>
              <a:ext cx="1007677" cy="147978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13.486478587962" createdVersion="8" refreshedVersion="8" minRefreshableVersion="3" recordCount="9994" xr:uid="{D31596D3-0CC0-4851-A9FD-7A54CC1125A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761717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A7287-C378-4F0B-879B-E8678C42B4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5">
    <format dxfId="15">
      <pivotArea collapsedLevelsAreSubtotals="1" fieldPosition="0">
        <references count="1">
          <reference field="22" count="1">
            <x v="1"/>
          </reference>
        </references>
      </pivotArea>
    </format>
    <format dxfId="14">
      <pivotArea collapsedLevelsAreSubtotals="1" fieldPosition="0">
        <references count="1">
          <reference field="22" count="1">
            <x v="2"/>
          </reference>
        </references>
      </pivotArea>
    </format>
    <format dxfId="13">
      <pivotArea collapsedLevelsAreSubtotals="1" fieldPosition="0">
        <references count="1">
          <reference field="22" count="1">
            <x v="3"/>
          </reference>
        </references>
      </pivotArea>
    </format>
    <format dxfId="12">
      <pivotArea collapsedLevelsAreSubtotals="1" fieldPosition="0">
        <references count="1">
          <reference field="22" count="1">
            <x v="4"/>
          </reference>
        </references>
      </pivotArea>
    </format>
    <format dxfId="11">
      <pivotArea collapsedLevelsAreSubtotals="1" fieldPosition="0">
        <references count="1">
          <reference field="22" count="1">
            <x v="5"/>
          </reference>
        </references>
      </pivotArea>
    </format>
    <format dxfId="10">
      <pivotArea collapsedLevelsAreSubtotals="1" fieldPosition="0">
        <references count="1">
          <reference field="22" count="1">
            <x v="6"/>
          </reference>
        </references>
      </pivotArea>
    </format>
    <format dxfId="9">
      <pivotArea collapsedLevelsAreSubtotals="1" fieldPosition="0">
        <references count="1">
          <reference field="22" count="1">
            <x v="7"/>
          </reference>
        </references>
      </pivotArea>
    </format>
    <format dxfId="8">
      <pivotArea collapsedLevelsAreSubtotals="1" fieldPosition="0">
        <references count="1">
          <reference field="22" count="1">
            <x v="8"/>
          </reference>
        </references>
      </pivotArea>
    </format>
    <format dxfId="7">
      <pivotArea collapsedLevelsAreSubtotals="1" fieldPosition="0">
        <references count="1">
          <reference field="22" count="1">
            <x v="9"/>
          </reference>
        </references>
      </pivotArea>
    </format>
    <format dxfId="6">
      <pivotArea collapsedLevelsAreSubtotals="1" fieldPosition="0">
        <references count="1">
          <reference field="22" count="1">
            <x v="10"/>
          </reference>
        </references>
      </pivotArea>
    </format>
    <format dxfId="5">
      <pivotArea collapsedLevelsAreSubtotals="1" fieldPosition="0">
        <references count="1">
          <reference field="22" count="1">
            <x v="11"/>
          </reference>
        </references>
      </pivotArea>
    </format>
    <format dxfId="4">
      <pivotArea collapsedLevelsAreSubtotals="1" fieldPosition="0">
        <references count="1">
          <reference field="22" count="1">
            <x v="1"/>
          </reference>
        </references>
      </pivotArea>
    </format>
    <format dxfId="3">
      <pivotArea outline="0" collapsedLevelsAreSubtotals="1" fieldPosition="0"/>
    </format>
    <format dxfId="2">
      <pivotArea outline="0" collapsedLevelsAreSubtotals="1" fieldPosition="0"/>
    </format>
    <format dxfId="1">
      <pivotArea collapsedLevelsAreSubtotals="1" fieldPosition="0">
        <references count="2">
          <reference field="4294967294" count="1" selected="0">
            <x v="0"/>
          </reference>
          <reference field="2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5277CA-1450-42AC-9650-2EDD84172B6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525B9A-324D-4AEE-BB36-E4EE576202F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514E4-0CF5-48B3-8340-983B50016A3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029749-BD6D-4235-8752-4858BD85ECF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D5E1AB-4293-4AE6-AB16-4B16298CAE2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98766D-E723-44A6-9B46-C3F68282102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7F8D5D-E349-4FBE-AC07-DE319797A15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B6C3FF-8AC2-4B13-859A-C3D6FAACFB8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460635-12B9-4E44-8F6E-A815CFF1D72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2EA204-0BB1-42D4-9C5D-065EEA10081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2D3EE7-976B-4B4A-BAC8-840612C2F135}" sourceName="Year">
  <pivotTables>
    <pivotTable tabId="4" name="PivotTable2"/>
    <pivotTable tabId="5" name="PivotTable3"/>
    <pivotTable tabId="8" name="PivotTable10"/>
    <pivotTable tabId="8" name="PivotTable11"/>
    <pivotTable tabId="8" name="PivotTable12"/>
    <pivotTable tabId="8" name="PivotTable8"/>
    <pivotTable tabId="8" name="PivotTable9"/>
    <pivotTable tabId="3" name="PivotTable1"/>
    <pivotTable tabId="6" name="PivotTable4"/>
    <pivotTable tabId="7" name="PivotTable7"/>
    <pivotTable tabId="9" name="PivotTable13"/>
  </pivotTables>
  <data>
    <tabular pivotCacheId="3761717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DBB5C9-347B-4BD2-BBC9-5F9691A9C7FA}" sourceName="Segment">
  <pivotTables>
    <pivotTable tabId="9" name="PivotTable13"/>
    <pivotTable tabId="4" name="PivotTable2"/>
    <pivotTable tabId="5" name="PivotTable3"/>
    <pivotTable tabId="8" name="PivotTable10"/>
    <pivotTable tabId="8" name="PivotTable11"/>
    <pivotTable tabId="8" name="PivotTable12"/>
    <pivotTable tabId="8" name="PivotTable8"/>
    <pivotTable tabId="8" name="PivotTable9"/>
    <pivotTable tabId="3" name="PivotTable1"/>
    <pivotTable tabId="6" name="PivotTable4"/>
    <pivotTable tabId="7" name="PivotTable7"/>
  </pivotTables>
  <data>
    <tabular pivotCacheId="3761717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9B5177B-7F71-4FE8-B5D2-F0DDCCEDB7D9}" sourceName="Region">
  <pivotTables>
    <pivotTable tabId="9" name="PivotTable13"/>
    <pivotTable tabId="4" name="PivotTable2"/>
    <pivotTable tabId="5" name="PivotTable3"/>
    <pivotTable tabId="8" name="PivotTable10"/>
    <pivotTable tabId="8" name="PivotTable11"/>
    <pivotTable tabId="8" name="PivotTable12"/>
    <pivotTable tabId="8" name="PivotTable8"/>
    <pivotTable tabId="8" name="PivotTable9"/>
    <pivotTable tabId="3" name="PivotTable1"/>
    <pivotTable tabId="6" name="PivotTable4"/>
    <pivotTable tabId="7" name="PivotTable7"/>
  </pivotTables>
  <data>
    <tabular pivotCacheId="37617179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9DB3CC-5625-421F-A384-345DCA6E25CA}" cache="Slicer_Year" caption="Year" rowHeight="241300"/>
  <slicer name="Segment" xr10:uid="{356DB9D8-6A1F-4591-9A88-FA45A0D912AE}" cache="Slicer_Segment" caption="Segment" rowHeight="241300"/>
  <slicer name="Region" xr10:uid="{B67CC858-02D5-4642-B68D-0E46DAEA7C0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FA0D343-0615-4916-AFA7-2990EE4AB12C}" cache="Slicer_Year" caption="Year" style="Ecommerce Filters" rowHeight="241300"/>
  <slicer name="Segment 1" xr10:uid="{CC370160-4FE3-492F-AB89-B574A34EC692}" cache="Slicer_Segment" caption="Segment" style="Ecommerce Filters" rowHeight="241300"/>
  <slicer name="Region 1" xr10:uid="{C1837BB4-D156-4F6C-8EDF-D8B2CFAA6A29}" cache="Slicer_Region" caption="Region" style="Ecommerce Filte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0" sqref="B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80835-E2DE-4121-967F-A83F7726B529}">
  <dimension ref="A3:C100"/>
  <sheetViews>
    <sheetView workbookViewId="0">
      <selection activeCell="A4" sqref="A4"/>
    </sheetView>
  </sheetViews>
  <sheetFormatPr defaultRowHeight="14.5" x14ac:dyDescent="0.35"/>
  <cols>
    <col min="1" max="1" width="12.36328125" bestFit="1" customWidth="1"/>
    <col min="2" max="2" width="11.26953125" style="15" bestFit="1" customWidth="1"/>
    <col min="3" max="3" width="11.6328125" style="15" bestFit="1" customWidth="1"/>
  </cols>
  <sheetData>
    <row r="3" spans="1:3" x14ac:dyDescent="0.35">
      <c r="A3" s="5" t="s">
        <v>10932</v>
      </c>
      <c r="B3" s="4" t="s">
        <v>10946</v>
      </c>
      <c r="C3" s="9" t="s">
        <v>10947</v>
      </c>
    </row>
    <row r="4" spans="1:3" x14ac:dyDescent="0.35">
      <c r="A4" s="7" t="s">
        <v>10934</v>
      </c>
      <c r="B4" s="10">
        <v>95365.937600000019</v>
      </c>
      <c r="C4" s="11">
        <v>9199.2699999999986</v>
      </c>
    </row>
    <row r="5" spans="1:3" x14ac:dyDescent="0.35">
      <c r="A5" s="7" t="s">
        <v>10935</v>
      </c>
      <c r="B5" s="10">
        <v>60172.649400000024</v>
      </c>
      <c r="C5" s="11">
        <v>10288.898699999991</v>
      </c>
    </row>
    <row r="6" spans="1:3" x14ac:dyDescent="0.35">
      <c r="A6" s="7" t="s">
        <v>10936</v>
      </c>
      <c r="B6" s="10">
        <v>199252.98399999991</v>
      </c>
      <c r="C6" s="11">
        <v>26806.573700000015</v>
      </c>
    </row>
    <row r="7" spans="1:3" x14ac:dyDescent="0.35">
      <c r="A7" s="7" t="s">
        <v>10937</v>
      </c>
      <c r="B7" s="10">
        <v>141851.5674</v>
      </c>
      <c r="C7" s="11">
        <v>13437.806799999998</v>
      </c>
    </row>
    <row r="8" spans="1:3" x14ac:dyDescent="0.35">
      <c r="A8" s="7" t="s">
        <v>10938</v>
      </c>
      <c r="B8" s="10">
        <v>156122.28669999994</v>
      </c>
      <c r="C8" s="11">
        <v>22308.51279999999</v>
      </c>
    </row>
    <row r="9" spans="1:3" x14ac:dyDescent="0.35">
      <c r="A9" s="7" t="s">
        <v>10939</v>
      </c>
      <c r="B9" s="10">
        <v>147082.61130000011</v>
      </c>
      <c r="C9" s="11">
        <v>20899.334500000012</v>
      </c>
    </row>
    <row r="10" spans="1:3" x14ac:dyDescent="0.35">
      <c r="A10" s="7" t="s">
        <v>10940</v>
      </c>
      <c r="B10" s="10">
        <v>149580.83800000031</v>
      </c>
      <c r="C10" s="11">
        <v>13535.38299999998</v>
      </c>
    </row>
    <row r="11" spans="1:3" x14ac:dyDescent="0.35">
      <c r="A11" s="7" t="s">
        <v>10941</v>
      </c>
      <c r="B11" s="10">
        <v>159589.45099999988</v>
      </c>
      <c r="C11" s="11">
        <v>21896.715399999972</v>
      </c>
    </row>
    <row r="12" spans="1:3" x14ac:dyDescent="0.35">
      <c r="A12" s="7" t="s">
        <v>10942</v>
      </c>
      <c r="B12" s="10">
        <v>309770.09970000025</v>
      </c>
      <c r="C12" s="11">
        <v>37293.192500000034</v>
      </c>
    </row>
    <row r="13" spans="1:3" x14ac:dyDescent="0.35">
      <c r="A13" s="7" t="s">
        <v>10943</v>
      </c>
      <c r="B13" s="10">
        <v>197115.20170000009</v>
      </c>
      <c r="C13" s="11">
        <v>31469.663800000035</v>
      </c>
    </row>
    <row r="14" spans="1:3" x14ac:dyDescent="0.35">
      <c r="A14" s="7" t="s">
        <v>10944</v>
      </c>
      <c r="B14" s="10">
        <v>349120.07400000008</v>
      </c>
      <c r="C14" s="11">
        <v>35825.536599999927</v>
      </c>
    </row>
    <row r="15" spans="1:3" x14ac:dyDescent="0.35">
      <c r="A15" s="7" t="s">
        <v>10945</v>
      </c>
      <c r="B15" s="10">
        <v>332177.15950000001</v>
      </c>
      <c r="C15" s="11">
        <v>43436.13390000003</v>
      </c>
    </row>
    <row r="16" spans="1:3" x14ac:dyDescent="0.35">
      <c r="A16" s="8" t="s">
        <v>10933</v>
      </c>
      <c r="B16" s="13">
        <v>2297200.8603000008</v>
      </c>
      <c r="C16" s="14">
        <v>286397.02169999998</v>
      </c>
    </row>
    <row r="17" spans="2:3" x14ac:dyDescent="0.35">
      <c r="B17"/>
      <c r="C17"/>
    </row>
    <row r="18" spans="2:3" x14ac:dyDescent="0.35">
      <c r="B18"/>
      <c r="C18"/>
    </row>
    <row r="19" spans="2:3" x14ac:dyDescent="0.35">
      <c r="B19"/>
      <c r="C19"/>
    </row>
    <row r="20" spans="2:3" x14ac:dyDescent="0.35">
      <c r="B20"/>
      <c r="C20"/>
    </row>
    <row r="21" spans="2:3" x14ac:dyDescent="0.35">
      <c r="B21"/>
      <c r="C21"/>
    </row>
    <row r="22" spans="2:3" x14ac:dyDescent="0.35">
      <c r="B22"/>
      <c r="C22"/>
    </row>
    <row r="23" spans="2:3" x14ac:dyDescent="0.35">
      <c r="B23"/>
      <c r="C23"/>
    </row>
    <row r="24" spans="2:3" x14ac:dyDescent="0.35">
      <c r="B24"/>
      <c r="C24"/>
    </row>
    <row r="25" spans="2:3" x14ac:dyDescent="0.35">
      <c r="B25"/>
      <c r="C25"/>
    </row>
    <row r="26" spans="2:3" x14ac:dyDescent="0.35">
      <c r="B26"/>
      <c r="C26"/>
    </row>
    <row r="27" spans="2:3" x14ac:dyDescent="0.35">
      <c r="B27"/>
      <c r="C27"/>
    </row>
    <row r="28" spans="2:3" x14ac:dyDescent="0.35">
      <c r="B28"/>
      <c r="C28"/>
    </row>
    <row r="29" spans="2:3" x14ac:dyDescent="0.35">
      <c r="B29"/>
      <c r="C29"/>
    </row>
    <row r="30" spans="2:3" x14ac:dyDescent="0.35">
      <c r="B30"/>
      <c r="C30"/>
    </row>
    <row r="31" spans="2:3" x14ac:dyDescent="0.35">
      <c r="B31"/>
      <c r="C31"/>
    </row>
    <row r="32" spans="2:3" x14ac:dyDescent="0.35">
      <c r="B32"/>
      <c r="C32"/>
    </row>
    <row r="33" spans="2:3" x14ac:dyDescent="0.35">
      <c r="B33"/>
      <c r="C33"/>
    </row>
    <row r="34" spans="2:3" x14ac:dyDescent="0.35">
      <c r="B34"/>
      <c r="C34"/>
    </row>
    <row r="35" spans="2:3" x14ac:dyDescent="0.35">
      <c r="B35"/>
      <c r="C35"/>
    </row>
    <row r="36" spans="2:3" x14ac:dyDescent="0.35">
      <c r="B36"/>
      <c r="C36"/>
    </row>
    <row r="37" spans="2:3" x14ac:dyDescent="0.35">
      <c r="B37"/>
      <c r="C37"/>
    </row>
    <row r="38" spans="2:3" x14ac:dyDescent="0.35">
      <c r="B38"/>
      <c r="C38"/>
    </row>
    <row r="39" spans="2:3" x14ac:dyDescent="0.35">
      <c r="B39"/>
      <c r="C39"/>
    </row>
    <row r="40" spans="2:3" x14ac:dyDescent="0.35">
      <c r="B40"/>
      <c r="C40"/>
    </row>
    <row r="41" spans="2:3" x14ac:dyDescent="0.35">
      <c r="B41"/>
      <c r="C41"/>
    </row>
    <row r="42" spans="2:3" x14ac:dyDescent="0.35">
      <c r="B42"/>
      <c r="C42"/>
    </row>
    <row r="43" spans="2:3" x14ac:dyDescent="0.35">
      <c r="B43"/>
      <c r="C43"/>
    </row>
    <row r="44" spans="2:3" x14ac:dyDescent="0.35">
      <c r="B44"/>
      <c r="C44"/>
    </row>
    <row r="45" spans="2:3" x14ac:dyDescent="0.35">
      <c r="B45"/>
      <c r="C45"/>
    </row>
    <row r="46" spans="2:3" x14ac:dyDescent="0.35">
      <c r="B46"/>
      <c r="C46"/>
    </row>
    <row r="47" spans="2:3" x14ac:dyDescent="0.35">
      <c r="B47"/>
      <c r="C47"/>
    </row>
    <row r="48" spans="2:3" x14ac:dyDescent="0.35">
      <c r="B48"/>
      <c r="C48"/>
    </row>
    <row r="49" spans="2:3" x14ac:dyDescent="0.35">
      <c r="B49"/>
      <c r="C49"/>
    </row>
    <row r="50" spans="2:3" x14ac:dyDescent="0.35">
      <c r="B50"/>
      <c r="C50"/>
    </row>
    <row r="51" spans="2:3" x14ac:dyDescent="0.35">
      <c r="B51"/>
      <c r="C51"/>
    </row>
    <row r="52" spans="2:3" x14ac:dyDescent="0.35">
      <c r="B52"/>
      <c r="C52"/>
    </row>
    <row r="53" spans="2:3" x14ac:dyDescent="0.35">
      <c r="B53"/>
      <c r="C53"/>
    </row>
    <row r="54" spans="2:3" x14ac:dyDescent="0.35">
      <c r="B54"/>
      <c r="C54"/>
    </row>
    <row r="55" spans="2:3" x14ac:dyDescent="0.35">
      <c r="B55"/>
      <c r="C55"/>
    </row>
    <row r="56" spans="2:3" x14ac:dyDescent="0.35">
      <c r="B56"/>
      <c r="C56"/>
    </row>
    <row r="57" spans="2:3" x14ac:dyDescent="0.35">
      <c r="B57"/>
      <c r="C57"/>
    </row>
    <row r="58" spans="2:3" x14ac:dyDescent="0.35">
      <c r="B58"/>
      <c r="C58"/>
    </row>
    <row r="59" spans="2:3" x14ac:dyDescent="0.35">
      <c r="B59"/>
      <c r="C59"/>
    </row>
    <row r="60" spans="2:3" x14ac:dyDescent="0.35">
      <c r="B60"/>
      <c r="C60"/>
    </row>
    <row r="61" spans="2:3" x14ac:dyDescent="0.35">
      <c r="B61"/>
      <c r="C61"/>
    </row>
    <row r="62" spans="2:3" x14ac:dyDescent="0.35">
      <c r="B62"/>
      <c r="C62"/>
    </row>
    <row r="63" spans="2:3" x14ac:dyDescent="0.35">
      <c r="B63"/>
      <c r="C63"/>
    </row>
    <row r="64" spans="2:3" x14ac:dyDescent="0.35">
      <c r="B64"/>
      <c r="C64"/>
    </row>
    <row r="65" spans="2:3" x14ac:dyDescent="0.35">
      <c r="B65"/>
      <c r="C65"/>
    </row>
    <row r="66" spans="2:3" x14ac:dyDescent="0.35">
      <c r="B66"/>
      <c r="C66"/>
    </row>
    <row r="67" spans="2:3" x14ac:dyDescent="0.35">
      <c r="B67"/>
      <c r="C67"/>
    </row>
    <row r="68" spans="2:3" x14ac:dyDescent="0.35">
      <c r="B68"/>
      <c r="C68"/>
    </row>
    <row r="69" spans="2:3" x14ac:dyDescent="0.35">
      <c r="B69"/>
      <c r="C69"/>
    </row>
    <row r="70" spans="2:3" x14ac:dyDescent="0.35">
      <c r="B70"/>
      <c r="C70"/>
    </row>
    <row r="71" spans="2:3" x14ac:dyDescent="0.35">
      <c r="B71"/>
      <c r="C71"/>
    </row>
    <row r="72" spans="2:3" x14ac:dyDescent="0.35">
      <c r="B72"/>
      <c r="C72"/>
    </row>
    <row r="73" spans="2:3" x14ac:dyDescent="0.35">
      <c r="B73"/>
      <c r="C73"/>
    </row>
    <row r="74" spans="2:3" x14ac:dyDescent="0.35">
      <c r="B74"/>
      <c r="C74"/>
    </row>
    <row r="75" spans="2:3" x14ac:dyDescent="0.35">
      <c r="B75"/>
      <c r="C75"/>
    </row>
    <row r="76" spans="2:3" x14ac:dyDescent="0.35">
      <c r="B76"/>
      <c r="C76"/>
    </row>
    <row r="77" spans="2:3" x14ac:dyDescent="0.35">
      <c r="B77"/>
      <c r="C77"/>
    </row>
    <row r="78" spans="2:3" x14ac:dyDescent="0.35">
      <c r="B78"/>
      <c r="C78"/>
    </row>
    <row r="79" spans="2:3" x14ac:dyDescent="0.35">
      <c r="B79"/>
      <c r="C79"/>
    </row>
    <row r="80" spans="2:3" x14ac:dyDescent="0.35">
      <c r="B80"/>
      <c r="C80"/>
    </row>
    <row r="81" spans="2:3" x14ac:dyDescent="0.35">
      <c r="B81"/>
      <c r="C81"/>
    </row>
    <row r="82" spans="2:3" x14ac:dyDescent="0.35">
      <c r="B82"/>
      <c r="C82"/>
    </row>
    <row r="83" spans="2:3" x14ac:dyDescent="0.35">
      <c r="B83"/>
      <c r="C83"/>
    </row>
    <row r="84" spans="2:3" x14ac:dyDescent="0.35">
      <c r="B84"/>
      <c r="C84"/>
    </row>
    <row r="85" spans="2:3" x14ac:dyDescent="0.35">
      <c r="B85"/>
      <c r="C85"/>
    </row>
    <row r="86" spans="2:3" x14ac:dyDescent="0.35">
      <c r="B86"/>
      <c r="C86"/>
    </row>
    <row r="87" spans="2:3" x14ac:dyDescent="0.35">
      <c r="B87"/>
      <c r="C87"/>
    </row>
    <row r="88" spans="2:3" x14ac:dyDescent="0.35">
      <c r="B88"/>
      <c r="C88"/>
    </row>
    <row r="89" spans="2:3" x14ac:dyDescent="0.35">
      <c r="B89"/>
      <c r="C89"/>
    </row>
    <row r="90" spans="2:3" x14ac:dyDescent="0.35">
      <c r="B90"/>
      <c r="C90"/>
    </row>
    <row r="91" spans="2:3" x14ac:dyDescent="0.35">
      <c r="B91"/>
      <c r="C91"/>
    </row>
    <row r="92" spans="2:3" x14ac:dyDescent="0.35">
      <c r="B92"/>
      <c r="C92"/>
    </row>
    <row r="93" spans="2:3" x14ac:dyDescent="0.35">
      <c r="B93"/>
      <c r="C93"/>
    </row>
    <row r="94" spans="2:3" x14ac:dyDescent="0.35">
      <c r="B94"/>
      <c r="C94"/>
    </row>
    <row r="95" spans="2:3" x14ac:dyDescent="0.35">
      <c r="B95"/>
      <c r="C95"/>
    </row>
    <row r="96" spans="2:3" x14ac:dyDescent="0.35">
      <c r="B96"/>
      <c r="C96"/>
    </row>
    <row r="97" spans="2:3" x14ac:dyDescent="0.35">
      <c r="B97"/>
      <c r="C97"/>
    </row>
    <row r="98" spans="2:3" x14ac:dyDescent="0.35">
      <c r="B98"/>
      <c r="C98"/>
    </row>
    <row r="99" spans="2:3" x14ac:dyDescent="0.35">
      <c r="B99"/>
      <c r="C99"/>
    </row>
    <row r="100" spans="2:3" x14ac:dyDescent="0.35">
      <c r="B100"/>
      <c r="C100"/>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5A2FD-0BEC-441F-9280-E8146112620D}">
  <dimension ref="A2:G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2.08984375" bestFit="1" customWidth="1"/>
  </cols>
  <sheetData>
    <row r="2" spans="1:7" x14ac:dyDescent="0.35">
      <c r="G2" s="12"/>
    </row>
    <row r="3" spans="1:7" x14ac:dyDescent="0.35">
      <c r="A3" s="5" t="s">
        <v>10932</v>
      </c>
      <c r="B3" s="6" t="s">
        <v>10947</v>
      </c>
      <c r="D3" s="17" t="s">
        <v>15</v>
      </c>
      <c r="E3" s="17" t="s">
        <v>21</v>
      </c>
    </row>
    <row r="4" spans="1:7" x14ac:dyDescent="0.35">
      <c r="A4" s="7" t="s">
        <v>71</v>
      </c>
      <c r="B4" s="6">
        <v>145454.9480999998</v>
      </c>
      <c r="D4" t="str">
        <f>A4</f>
        <v>Technology</v>
      </c>
      <c r="E4" s="19">
        <f>GETPIVOTDATA("Profit",$A$3,"Category",A4)</f>
        <v>145454.9480999998</v>
      </c>
    </row>
    <row r="5" spans="1:7" x14ac:dyDescent="0.35">
      <c r="A5" s="16" t="s">
        <v>46</v>
      </c>
      <c r="B5" s="35">
        <v>122490.8008000001</v>
      </c>
      <c r="D5" t="str">
        <f>A5</f>
        <v>Office Supplies</v>
      </c>
      <c r="E5" s="19">
        <f>GETPIVOTDATA("Profit",$A$3,"Category",A5)</f>
        <v>122490.8008000001</v>
      </c>
    </row>
    <row r="6" spans="1:7" x14ac:dyDescent="0.35">
      <c r="A6" s="16" t="s">
        <v>32</v>
      </c>
      <c r="B6" s="35">
        <v>18451.272799999992</v>
      </c>
      <c r="D6" t="str">
        <f>A6</f>
        <v>Furniture</v>
      </c>
      <c r="E6" s="19">
        <f>GETPIVOTDATA("Profit",$A$3,"Category",A6)</f>
        <v>18451.272799999992</v>
      </c>
    </row>
    <row r="7" spans="1:7" x14ac:dyDescent="0.35">
      <c r="A7" s="8" t="s">
        <v>10933</v>
      </c>
      <c r="B7" s="36">
        <v>286397.02169999992</v>
      </c>
      <c r="D7" t="str">
        <f>A7</f>
        <v>Grand Total</v>
      </c>
      <c r="E7" s="19">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0254A-FC87-47C3-B1D7-7392C5BF5FC3}">
  <dimension ref="A3:B7"/>
  <sheetViews>
    <sheetView workbookViewId="0">
      <selection activeCell="B4" sqref="B4"/>
    </sheetView>
  </sheetViews>
  <sheetFormatPr defaultRowHeight="14.5" x14ac:dyDescent="0.35"/>
  <cols>
    <col min="1" max="1" width="13.1796875" bestFit="1" customWidth="1"/>
    <col min="2" max="2" width="11.26953125" bestFit="1" customWidth="1"/>
  </cols>
  <sheetData>
    <row r="3" spans="1:2" x14ac:dyDescent="0.35">
      <c r="A3" s="5" t="s">
        <v>10932</v>
      </c>
      <c r="B3" s="6" t="s">
        <v>10946</v>
      </c>
    </row>
    <row r="4" spans="1:2" x14ac:dyDescent="0.35">
      <c r="A4" s="7" t="s">
        <v>32</v>
      </c>
      <c r="B4" s="20">
        <v>0.32300170530281774</v>
      </c>
    </row>
    <row r="5" spans="1:2" x14ac:dyDescent="0.35">
      <c r="A5" s="16" t="s">
        <v>46</v>
      </c>
      <c r="B5" s="21">
        <v>0.31301008302169103</v>
      </c>
    </row>
    <row r="6" spans="1:2" x14ac:dyDescent="0.35">
      <c r="A6" s="16" t="s">
        <v>71</v>
      </c>
      <c r="B6" s="21">
        <v>0.36398821167549117</v>
      </c>
    </row>
    <row r="7" spans="1:2" x14ac:dyDescent="0.35">
      <c r="A7" s="8" t="s">
        <v>10933</v>
      </c>
      <c r="B7"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53C9A-2574-45AB-A0F7-82E6035A2B06}">
  <dimension ref="A3:E53"/>
  <sheetViews>
    <sheetView topLeftCell="A36" workbookViewId="0">
      <selection activeCell="B48" sqref="B48"/>
    </sheetView>
  </sheetViews>
  <sheetFormatPr defaultRowHeight="14.5" x14ac:dyDescent="0.35"/>
  <cols>
    <col min="1" max="1" width="17.36328125" bestFit="1" customWidth="1"/>
    <col min="2" max="2" width="11.81640625" bestFit="1" customWidth="1"/>
    <col min="4" max="4" width="17.36328125" bestFit="1" customWidth="1"/>
    <col min="5" max="5" width="9.90625" style="15" bestFit="1" customWidth="1"/>
  </cols>
  <sheetData>
    <row r="3" spans="1:5" x14ac:dyDescent="0.35">
      <c r="A3" s="5" t="s">
        <v>10932</v>
      </c>
      <c r="B3" s="6" t="s">
        <v>10946</v>
      </c>
      <c r="D3" s="17" t="s">
        <v>11</v>
      </c>
      <c r="E3" s="23" t="s">
        <v>18</v>
      </c>
    </row>
    <row r="4" spans="1:5" x14ac:dyDescent="0.35">
      <c r="A4" s="7" t="s">
        <v>358</v>
      </c>
      <c r="B4" s="6">
        <v>19510.639999999992</v>
      </c>
      <c r="D4" t="str">
        <f>A4</f>
        <v>Alabama</v>
      </c>
      <c r="E4" s="15">
        <f>GETPIVOTDATA("Sales",$A$3,"State",A4)</f>
        <v>19510.639999999992</v>
      </c>
    </row>
    <row r="5" spans="1:5" x14ac:dyDescent="0.35">
      <c r="A5" s="16" t="s">
        <v>310</v>
      </c>
      <c r="B5" s="35">
        <v>35282.000999999997</v>
      </c>
      <c r="D5" t="str">
        <f>A5</f>
        <v>Arizona</v>
      </c>
      <c r="E5" s="15">
        <f t="shared" ref="E5:E52" si="0">GETPIVOTDATA("Sales",$A$3,"State",A5)</f>
        <v>35282.000999999997</v>
      </c>
    </row>
    <row r="6" spans="1:5" x14ac:dyDescent="0.35">
      <c r="A6" s="16" t="s">
        <v>1707</v>
      </c>
      <c r="B6" s="35">
        <v>11678.129999999997</v>
      </c>
      <c r="D6" t="str">
        <f t="shared" ref="D6:D52" si="1">A6</f>
        <v>Arkansas</v>
      </c>
      <c r="E6" s="15">
        <f t="shared" si="0"/>
        <v>11678.129999999997</v>
      </c>
    </row>
    <row r="7" spans="1:5" x14ac:dyDescent="0.35">
      <c r="A7" s="16" t="s">
        <v>43</v>
      </c>
      <c r="B7" s="35">
        <v>457687.63150000101</v>
      </c>
      <c r="D7" t="str">
        <f t="shared" si="1"/>
        <v>California</v>
      </c>
      <c r="E7" s="15">
        <f t="shared" si="0"/>
        <v>457687.63150000101</v>
      </c>
    </row>
    <row r="8" spans="1:5" x14ac:dyDescent="0.35">
      <c r="A8" s="16" t="s">
        <v>457</v>
      </c>
      <c r="B8" s="35">
        <v>32108.117999999995</v>
      </c>
      <c r="D8" t="str">
        <f t="shared" si="1"/>
        <v>Colorado</v>
      </c>
      <c r="E8" s="15">
        <f t="shared" si="0"/>
        <v>32108.117999999995</v>
      </c>
    </row>
    <row r="9" spans="1:5" x14ac:dyDescent="0.35">
      <c r="A9" s="16" t="s">
        <v>747</v>
      </c>
      <c r="B9" s="35">
        <v>13384.356999999996</v>
      </c>
      <c r="D9" t="str">
        <f t="shared" si="1"/>
        <v>Connecticut</v>
      </c>
      <c r="E9" s="15">
        <f t="shared" si="0"/>
        <v>13384.356999999996</v>
      </c>
    </row>
    <row r="10" spans="1:5" x14ac:dyDescent="0.35">
      <c r="A10" s="16" t="s">
        <v>245</v>
      </c>
      <c r="B10" s="35">
        <v>27451.068999999992</v>
      </c>
      <c r="D10" t="str">
        <f t="shared" si="1"/>
        <v>Delaware</v>
      </c>
      <c r="E10" s="15">
        <f t="shared" si="0"/>
        <v>27451.068999999992</v>
      </c>
    </row>
    <row r="11" spans="1:5" x14ac:dyDescent="0.35">
      <c r="A11" s="16" t="s">
        <v>3034</v>
      </c>
      <c r="B11" s="35">
        <v>2865.0199999999995</v>
      </c>
      <c r="D11" t="str">
        <f t="shared" si="1"/>
        <v>District of Columbia</v>
      </c>
      <c r="E11" s="15">
        <f t="shared" si="0"/>
        <v>2865.0199999999995</v>
      </c>
    </row>
    <row r="12" spans="1:5" x14ac:dyDescent="0.35">
      <c r="A12" s="16" t="s">
        <v>54</v>
      </c>
      <c r="B12" s="35">
        <v>89473.707999999999</v>
      </c>
      <c r="D12" t="str">
        <f t="shared" si="1"/>
        <v>Florida</v>
      </c>
      <c r="E12" s="15">
        <f t="shared" si="0"/>
        <v>89473.707999999999</v>
      </c>
    </row>
    <row r="13" spans="1:5" x14ac:dyDescent="0.35">
      <c r="A13" s="16" t="s">
        <v>1272</v>
      </c>
      <c r="B13" s="35">
        <v>49095.840000000004</v>
      </c>
      <c r="D13" t="str">
        <f t="shared" si="1"/>
        <v>Georgia</v>
      </c>
      <c r="E13" s="15">
        <f t="shared" si="0"/>
        <v>49095.840000000004</v>
      </c>
    </row>
    <row r="14" spans="1:5" x14ac:dyDescent="0.35">
      <c r="A14" s="16" t="s">
        <v>6260</v>
      </c>
      <c r="B14" s="35">
        <v>4382.4860000000017</v>
      </c>
      <c r="D14" t="str">
        <f t="shared" si="1"/>
        <v>Idaho</v>
      </c>
      <c r="E14" s="15">
        <f t="shared" si="0"/>
        <v>4382.4860000000017</v>
      </c>
    </row>
    <row r="15" spans="1:5" x14ac:dyDescent="0.35">
      <c r="A15" s="16" t="s">
        <v>211</v>
      </c>
      <c r="B15" s="35">
        <v>80166.10099999985</v>
      </c>
      <c r="D15" t="str">
        <f t="shared" si="1"/>
        <v>Illinois</v>
      </c>
      <c r="E15" s="15">
        <f t="shared" si="0"/>
        <v>80166.10099999985</v>
      </c>
    </row>
    <row r="16" spans="1:5" x14ac:dyDescent="0.35">
      <c r="A16" s="16" t="s">
        <v>254</v>
      </c>
      <c r="B16" s="35">
        <v>53555.360000000001</v>
      </c>
      <c r="D16" t="str">
        <f t="shared" si="1"/>
        <v>Indiana</v>
      </c>
      <c r="E16" s="15">
        <f t="shared" si="0"/>
        <v>53555.360000000001</v>
      </c>
    </row>
    <row r="17" spans="1:5" x14ac:dyDescent="0.35">
      <c r="A17" s="16" t="s">
        <v>489</v>
      </c>
      <c r="B17" s="35">
        <v>4579.7599999999993</v>
      </c>
      <c r="D17" t="str">
        <f t="shared" si="1"/>
        <v>Iowa</v>
      </c>
      <c r="E17" s="15">
        <f t="shared" si="0"/>
        <v>4579.7599999999993</v>
      </c>
    </row>
    <row r="18" spans="1:5" x14ac:dyDescent="0.35">
      <c r="A18" s="16" t="s">
        <v>4530</v>
      </c>
      <c r="B18" s="35">
        <v>2914.31</v>
      </c>
      <c r="D18" t="str">
        <f t="shared" si="1"/>
        <v>Kansas</v>
      </c>
      <c r="E18" s="15">
        <f t="shared" si="0"/>
        <v>2914.31</v>
      </c>
    </row>
    <row r="19" spans="1:5" x14ac:dyDescent="0.35">
      <c r="A19" s="16" t="s">
        <v>29</v>
      </c>
      <c r="B19" s="35">
        <v>36591.749999999971</v>
      </c>
      <c r="D19" t="str">
        <f t="shared" si="1"/>
        <v>Kentucky</v>
      </c>
      <c r="E19" s="15">
        <f t="shared" si="0"/>
        <v>36591.749999999971</v>
      </c>
    </row>
    <row r="20" spans="1:5" x14ac:dyDescent="0.35">
      <c r="A20" s="16" t="s">
        <v>736</v>
      </c>
      <c r="B20" s="35">
        <v>9217.0299999999988</v>
      </c>
      <c r="D20" t="str">
        <f t="shared" si="1"/>
        <v>Louisiana</v>
      </c>
      <c r="E20" s="15">
        <f t="shared" si="0"/>
        <v>9217.0299999999988</v>
      </c>
    </row>
    <row r="21" spans="1:5" x14ac:dyDescent="0.35">
      <c r="A21" s="16" t="s">
        <v>5235</v>
      </c>
      <c r="B21" s="35">
        <v>1270.53</v>
      </c>
      <c r="D21" t="str">
        <f t="shared" si="1"/>
        <v>Maine</v>
      </c>
      <c r="E21" s="15">
        <f t="shared" si="0"/>
        <v>1270.53</v>
      </c>
    </row>
    <row r="22" spans="1:5" x14ac:dyDescent="0.35">
      <c r="A22" s="16" t="s">
        <v>2735</v>
      </c>
      <c r="B22" s="35">
        <v>23705.523000000005</v>
      </c>
      <c r="D22" t="str">
        <f t="shared" si="1"/>
        <v>Maryland</v>
      </c>
      <c r="E22" s="15">
        <f t="shared" si="0"/>
        <v>23705.523000000005</v>
      </c>
    </row>
    <row r="23" spans="1:5" x14ac:dyDescent="0.35">
      <c r="A23" s="16" t="s">
        <v>1245</v>
      </c>
      <c r="B23" s="35">
        <v>28634.43399999999</v>
      </c>
      <c r="D23" t="str">
        <f t="shared" si="1"/>
        <v>Massachusetts</v>
      </c>
      <c r="E23" s="15">
        <f t="shared" si="0"/>
        <v>28634.43399999999</v>
      </c>
    </row>
    <row r="24" spans="1:5" x14ac:dyDescent="0.35">
      <c r="A24" s="16" t="s">
        <v>238</v>
      </c>
      <c r="B24" s="35">
        <v>76269.614000000016</v>
      </c>
      <c r="D24" t="str">
        <f t="shared" si="1"/>
        <v>Michigan</v>
      </c>
      <c r="E24" s="15">
        <f t="shared" si="0"/>
        <v>76269.614000000016</v>
      </c>
    </row>
    <row r="25" spans="1:5" x14ac:dyDescent="0.35">
      <c r="A25" s="16" t="s">
        <v>229</v>
      </c>
      <c r="B25" s="35">
        <v>29863.149999999994</v>
      </c>
      <c r="D25" t="str">
        <f t="shared" si="1"/>
        <v>Minnesota</v>
      </c>
      <c r="E25" s="15">
        <f t="shared" si="0"/>
        <v>29863.149999999994</v>
      </c>
    </row>
    <row r="26" spans="1:5" x14ac:dyDescent="0.35">
      <c r="A26" s="16" t="s">
        <v>1487</v>
      </c>
      <c r="B26" s="35">
        <v>10771.34</v>
      </c>
      <c r="D26" t="str">
        <f t="shared" si="1"/>
        <v>Mississippi</v>
      </c>
      <c r="E26" s="15">
        <f t="shared" si="0"/>
        <v>10771.34</v>
      </c>
    </row>
    <row r="27" spans="1:5" x14ac:dyDescent="0.35">
      <c r="A27" s="16" t="s">
        <v>596</v>
      </c>
      <c r="B27" s="35">
        <v>22205.149999999998</v>
      </c>
      <c r="D27" t="str">
        <f t="shared" si="1"/>
        <v>Missouri</v>
      </c>
      <c r="E27" s="15">
        <f t="shared" si="0"/>
        <v>22205.149999999998</v>
      </c>
    </row>
    <row r="28" spans="1:5" x14ac:dyDescent="0.35">
      <c r="A28" s="16" t="s">
        <v>1762</v>
      </c>
      <c r="B28" s="35">
        <v>5589.3519999999971</v>
      </c>
      <c r="D28" t="str">
        <f t="shared" si="1"/>
        <v>Montana</v>
      </c>
      <c r="E28" s="15">
        <f t="shared" si="0"/>
        <v>5589.3519999999971</v>
      </c>
    </row>
    <row r="29" spans="1:5" x14ac:dyDescent="0.35">
      <c r="A29" s="16" t="s">
        <v>138</v>
      </c>
      <c r="B29" s="35">
        <v>7464.9299999999985</v>
      </c>
      <c r="D29" t="str">
        <f t="shared" si="1"/>
        <v>Nebraska</v>
      </c>
      <c r="E29" s="15">
        <f t="shared" si="0"/>
        <v>7464.9299999999985</v>
      </c>
    </row>
    <row r="30" spans="1:5" x14ac:dyDescent="0.35">
      <c r="A30" s="16" t="s">
        <v>1392</v>
      </c>
      <c r="B30" s="35">
        <v>16729.101999999999</v>
      </c>
      <c r="D30" t="str">
        <f t="shared" si="1"/>
        <v>Nevada</v>
      </c>
      <c r="E30" s="15">
        <f t="shared" si="0"/>
        <v>16729.101999999999</v>
      </c>
    </row>
    <row r="31" spans="1:5" x14ac:dyDescent="0.35">
      <c r="A31" s="16" t="s">
        <v>2694</v>
      </c>
      <c r="B31" s="35">
        <v>7292.5239999999994</v>
      </c>
      <c r="D31" t="str">
        <f t="shared" si="1"/>
        <v>New Hampshire</v>
      </c>
      <c r="E31" s="15">
        <f t="shared" si="0"/>
        <v>7292.5239999999994</v>
      </c>
    </row>
    <row r="32" spans="1:5" x14ac:dyDescent="0.35">
      <c r="A32" s="16" t="s">
        <v>788</v>
      </c>
      <c r="B32" s="35">
        <v>35764.312000000013</v>
      </c>
      <c r="D32" t="str">
        <f t="shared" si="1"/>
        <v>New Jersey</v>
      </c>
      <c r="E32" s="15">
        <f t="shared" si="0"/>
        <v>35764.312000000013</v>
      </c>
    </row>
    <row r="33" spans="1:5" x14ac:dyDescent="0.35">
      <c r="A33" s="16" t="s">
        <v>668</v>
      </c>
      <c r="B33" s="35">
        <v>4783.5220000000008</v>
      </c>
      <c r="D33" t="str">
        <f t="shared" si="1"/>
        <v>New Mexico</v>
      </c>
      <c r="E33" s="15">
        <f t="shared" si="0"/>
        <v>4783.5220000000008</v>
      </c>
    </row>
    <row r="34" spans="1:5" x14ac:dyDescent="0.35">
      <c r="A34" s="16" t="s">
        <v>267</v>
      </c>
      <c r="B34" s="35">
        <v>310876.27099999978</v>
      </c>
      <c r="D34" t="str">
        <f t="shared" si="1"/>
        <v>New York</v>
      </c>
      <c r="E34" s="15">
        <f t="shared" si="0"/>
        <v>310876.27099999978</v>
      </c>
    </row>
    <row r="35" spans="1:5" x14ac:dyDescent="0.35">
      <c r="A35" s="16" t="s">
        <v>88</v>
      </c>
      <c r="B35" s="35">
        <v>55603.163999999968</v>
      </c>
      <c r="D35" t="str">
        <f t="shared" si="1"/>
        <v>North Carolina</v>
      </c>
      <c r="E35" s="15">
        <f t="shared" si="0"/>
        <v>55603.163999999968</v>
      </c>
    </row>
    <row r="36" spans="1:5" x14ac:dyDescent="0.35">
      <c r="A36" s="16" t="s">
        <v>7449</v>
      </c>
      <c r="B36" s="35">
        <v>919.91</v>
      </c>
      <c r="D36" t="str">
        <f t="shared" si="1"/>
        <v>North Dakota</v>
      </c>
      <c r="E36" s="15">
        <f t="shared" si="0"/>
        <v>919.91</v>
      </c>
    </row>
    <row r="37" spans="1:5" x14ac:dyDescent="0.35">
      <c r="A37" s="16" t="s">
        <v>498</v>
      </c>
      <c r="B37" s="35">
        <v>78258.135999999926</v>
      </c>
      <c r="D37" t="str">
        <f t="shared" si="1"/>
        <v>Ohio</v>
      </c>
      <c r="E37" s="15">
        <f t="shared" si="0"/>
        <v>78258.135999999926</v>
      </c>
    </row>
    <row r="38" spans="1:5" x14ac:dyDescent="0.35">
      <c r="A38" s="16" t="s">
        <v>649</v>
      </c>
      <c r="B38" s="35">
        <v>19683.390000000003</v>
      </c>
      <c r="D38" t="str">
        <f t="shared" si="1"/>
        <v>Oklahoma</v>
      </c>
      <c r="E38" s="15">
        <f t="shared" si="0"/>
        <v>19683.390000000003</v>
      </c>
    </row>
    <row r="39" spans="1:5" x14ac:dyDescent="0.35">
      <c r="A39" s="16" t="s">
        <v>420</v>
      </c>
      <c r="B39" s="35">
        <v>17431.149999999991</v>
      </c>
      <c r="D39" t="str">
        <f t="shared" si="1"/>
        <v>Oregon</v>
      </c>
      <c r="E39" s="15">
        <f t="shared" si="0"/>
        <v>17431.149999999991</v>
      </c>
    </row>
    <row r="40" spans="1:5" x14ac:dyDescent="0.35">
      <c r="A40" s="16" t="s">
        <v>147</v>
      </c>
      <c r="B40" s="35">
        <v>116511.91400000003</v>
      </c>
      <c r="D40" t="str">
        <f t="shared" si="1"/>
        <v>Pennsylvania</v>
      </c>
      <c r="E40" s="15">
        <f t="shared" si="0"/>
        <v>116511.91400000003</v>
      </c>
    </row>
    <row r="41" spans="1:5" x14ac:dyDescent="0.35">
      <c r="A41" s="16" t="s">
        <v>1399</v>
      </c>
      <c r="B41" s="35">
        <v>22627.955999999995</v>
      </c>
      <c r="D41" t="str">
        <f t="shared" si="1"/>
        <v>Rhode Island</v>
      </c>
      <c r="E41" s="15">
        <f t="shared" si="0"/>
        <v>22627.955999999995</v>
      </c>
    </row>
    <row r="42" spans="1:5" x14ac:dyDescent="0.35">
      <c r="A42" s="16" t="s">
        <v>383</v>
      </c>
      <c r="B42" s="35">
        <v>8481.7099999999991</v>
      </c>
      <c r="D42" t="str">
        <f t="shared" si="1"/>
        <v>South Carolina</v>
      </c>
      <c r="E42" s="15">
        <f t="shared" si="0"/>
        <v>8481.7099999999991</v>
      </c>
    </row>
    <row r="43" spans="1:5" x14ac:dyDescent="0.35">
      <c r="A43" s="16" t="s">
        <v>5326</v>
      </c>
      <c r="B43" s="35">
        <v>1315.5600000000002</v>
      </c>
      <c r="D43" t="str">
        <f t="shared" si="1"/>
        <v>South Dakota</v>
      </c>
      <c r="E43" s="15">
        <f t="shared" si="0"/>
        <v>1315.5600000000002</v>
      </c>
    </row>
    <row r="44" spans="1:5" x14ac:dyDescent="0.35">
      <c r="A44" s="16" t="s">
        <v>335</v>
      </c>
      <c r="B44" s="35">
        <v>30661.872999999981</v>
      </c>
      <c r="D44" t="str">
        <f t="shared" si="1"/>
        <v>Tennessee</v>
      </c>
      <c r="E44" s="15">
        <f t="shared" si="0"/>
        <v>30661.872999999981</v>
      </c>
    </row>
    <row r="45" spans="1:5" x14ac:dyDescent="0.35">
      <c r="A45" s="16" t="s">
        <v>104</v>
      </c>
      <c r="B45" s="35">
        <v>170188.04580000002</v>
      </c>
      <c r="D45" t="str">
        <f t="shared" si="1"/>
        <v>Texas</v>
      </c>
      <c r="E45" s="15">
        <f t="shared" si="0"/>
        <v>170188.04580000002</v>
      </c>
    </row>
    <row r="46" spans="1:5" x14ac:dyDescent="0.35">
      <c r="A46" s="16" t="s">
        <v>121</v>
      </c>
      <c r="B46" s="35">
        <v>11220.055999999999</v>
      </c>
      <c r="D46" t="str">
        <f t="shared" si="1"/>
        <v>Utah</v>
      </c>
      <c r="E46" s="15">
        <f t="shared" si="0"/>
        <v>11220.055999999999</v>
      </c>
    </row>
    <row r="47" spans="1:5" x14ac:dyDescent="0.35">
      <c r="A47" s="16" t="s">
        <v>5203</v>
      </c>
      <c r="B47" s="35">
        <v>8929.369999999999</v>
      </c>
      <c r="D47" t="str">
        <f t="shared" si="1"/>
        <v>Vermont</v>
      </c>
      <c r="E47" s="15">
        <f t="shared" si="0"/>
        <v>8929.369999999999</v>
      </c>
    </row>
    <row r="48" spans="1:5" x14ac:dyDescent="0.35">
      <c r="A48" s="16" t="s">
        <v>319</v>
      </c>
      <c r="B48" s="35">
        <v>70636.719999999987</v>
      </c>
      <c r="D48" t="str">
        <f t="shared" si="1"/>
        <v>Virginia</v>
      </c>
      <c r="E48" s="15">
        <f t="shared" si="0"/>
        <v>70636.719999999987</v>
      </c>
    </row>
    <row r="49" spans="1:5" x14ac:dyDescent="0.35">
      <c r="A49" s="16" t="s">
        <v>96</v>
      </c>
      <c r="B49" s="35">
        <v>138641.26999999993</v>
      </c>
      <c r="D49" t="str">
        <f t="shared" si="1"/>
        <v>Washington</v>
      </c>
      <c r="E49" s="15">
        <f t="shared" si="0"/>
        <v>138641.26999999993</v>
      </c>
    </row>
    <row r="50" spans="1:5" x14ac:dyDescent="0.35">
      <c r="A50" s="16" t="s">
        <v>9726</v>
      </c>
      <c r="B50" s="35">
        <v>1209.8240000000001</v>
      </c>
      <c r="D50" t="str">
        <f t="shared" si="1"/>
        <v>West Virginia</v>
      </c>
      <c r="E50" s="15">
        <f t="shared" si="0"/>
        <v>1209.8240000000001</v>
      </c>
    </row>
    <row r="51" spans="1:5" x14ac:dyDescent="0.35">
      <c r="A51" s="16" t="s">
        <v>114</v>
      </c>
      <c r="B51" s="35">
        <v>32114.610000000019</v>
      </c>
      <c r="D51" t="str">
        <f t="shared" si="1"/>
        <v>Wisconsin</v>
      </c>
      <c r="E51" s="15">
        <f t="shared" si="0"/>
        <v>32114.610000000019</v>
      </c>
    </row>
    <row r="52" spans="1:5" x14ac:dyDescent="0.35">
      <c r="A52" s="16" t="s">
        <v>8542</v>
      </c>
      <c r="B52" s="35">
        <v>1603.1360000000002</v>
      </c>
      <c r="D52" t="str">
        <f t="shared" si="1"/>
        <v>Wyoming</v>
      </c>
      <c r="E52" s="15">
        <f t="shared" si="0"/>
        <v>1603.1360000000002</v>
      </c>
    </row>
    <row r="53" spans="1:5" x14ac:dyDescent="0.35">
      <c r="A53" s="8" t="s">
        <v>10933</v>
      </c>
      <c r="B53" s="36">
        <v>2297200.8603000003</v>
      </c>
      <c r="E53" s="15">
        <f>SUM(E4:E52)</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2EBD-3B20-4089-9A5D-7AC9D2878ACE}">
  <dimension ref="A3:B9"/>
  <sheetViews>
    <sheetView workbookViewId="0">
      <selection activeCell="A5" sqref="A5"/>
    </sheetView>
  </sheetViews>
  <sheetFormatPr defaultRowHeight="14.5" x14ac:dyDescent="0.35"/>
  <cols>
    <col min="1" max="1" width="12.36328125" bestFit="1" customWidth="1"/>
    <col min="2" max="2" width="11.26953125" bestFit="1" customWidth="1"/>
  </cols>
  <sheetData>
    <row r="3" spans="1:2" x14ac:dyDescent="0.35">
      <c r="A3" s="5" t="s">
        <v>10932</v>
      </c>
      <c r="B3" s="6" t="s">
        <v>10946</v>
      </c>
    </row>
    <row r="4" spans="1:2" x14ac:dyDescent="0.35">
      <c r="A4" s="7" t="s">
        <v>75</v>
      </c>
      <c r="B4" s="6">
        <v>203412.73300000009</v>
      </c>
    </row>
    <row r="5" spans="1:2" x14ac:dyDescent="0.35">
      <c r="A5" s="16" t="s">
        <v>56</v>
      </c>
      <c r="B5" s="35">
        <v>206965.53200000009</v>
      </c>
    </row>
    <row r="6" spans="1:2" x14ac:dyDescent="0.35">
      <c r="A6" s="16" t="s">
        <v>59</v>
      </c>
      <c r="B6" s="35">
        <v>223843.60800000012</v>
      </c>
    </row>
    <row r="7" spans="1:2" x14ac:dyDescent="0.35">
      <c r="A7" s="16" t="s">
        <v>36</v>
      </c>
      <c r="B7" s="35">
        <v>328449.1030000007</v>
      </c>
    </row>
    <row r="8" spans="1:2" x14ac:dyDescent="0.35">
      <c r="A8" s="16" t="s">
        <v>72</v>
      </c>
      <c r="B8" s="35">
        <v>330007.05400000012</v>
      </c>
    </row>
    <row r="9" spans="1:2" x14ac:dyDescent="0.35">
      <c r="A9" s="8" t="s">
        <v>10933</v>
      </c>
      <c r="B9" s="3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E6EE3-3B1B-4842-BCBE-387A9A0755DD}">
  <dimension ref="A3:N17"/>
  <sheetViews>
    <sheetView zoomScale="70" zoomScaleNormal="70" workbookViewId="0">
      <selection activeCell="N25" sqref="N25"/>
    </sheetView>
  </sheetViews>
  <sheetFormatPr defaultRowHeight="14.5" x14ac:dyDescent="0.35"/>
  <cols>
    <col min="1" max="1" width="13.08984375" bestFit="1" customWidth="1"/>
    <col min="2" max="2" width="11.81640625" bestFit="1" customWidth="1"/>
    <col min="3" max="3" width="3.453125" customWidth="1"/>
    <col min="4" max="4" width="13.08984375" bestFit="1" customWidth="1"/>
    <col min="5" max="5" width="11.81640625" bestFit="1" customWidth="1"/>
    <col min="6" max="6" width="4.6328125" customWidth="1"/>
    <col min="7" max="7" width="13.08984375" bestFit="1" customWidth="1"/>
    <col min="8" max="8" width="14.36328125" bestFit="1" customWidth="1"/>
    <col min="9" max="9" width="4.1796875" customWidth="1"/>
    <col min="10" max="10" width="13.08984375" bestFit="1" customWidth="1"/>
    <col min="11" max="11" width="15.7265625" bestFit="1" customWidth="1"/>
    <col min="12" max="12" width="3.54296875" customWidth="1"/>
    <col min="13" max="13" width="13.08984375" bestFit="1" customWidth="1"/>
    <col min="14" max="14" width="18.1796875" bestFit="1" customWidth="1"/>
  </cols>
  <sheetData>
    <row r="3" spans="1:14" x14ac:dyDescent="0.35">
      <c r="A3" s="5" t="s">
        <v>10932</v>
      </c>
      <c r="B3" s="6" t="s">
        <v>10946</v>
      </c>
      <c r="D3" s="5" t="s">
        <v>10932</v>
      </c>
      <c r="E3" s="6" t="s">
        <v>10947</v>
      </c>
      <c r="G3" s="5" t="s">
        <v>10932</v>
      </c>
      <c r="H3" s="6" t="s">
        <v>10948</v>
      </c>
      <c r="J3" s="5" t="s">
        <v>10932</v>
      </c>
      <c r="K3" s="6" t="s">
        <v>10949</v>
      </c>
      <c r="M3" s="5" t="s">
        <v>10932</v>
      </c>
      <c r="N3" s="6" t="s">
        <v>10950</v>
      </c>
    </row>
    <row r="4" spans="1:14" x14ac:dyDescent="0.35">
      <c r="A4" s="7" t="s">
        <v>10934</v>
      </c>
      <c r="B4" s="6">
        <v>95365.937600000019</v>
      </c>
      <c r="D4" s="7" t="s">
        <v>10934</v>
      </c>
      <c r="E4" s="6">
        <v>9199.2699999999986</v>
      </c>
      <c r="G4" s="7" t="s">
        <v>10934</v>
      </c>
      <c r="H4" s="6">
        <v>1500</v>
      </c>
      <c r="J4" s="7" t="s">
        <v>10934</v>
      </c>
      <c r="K4" s="6">
        <v>387</v>
      </c>
      <c r="M4" s="7" t="s">
        <v>10934</v>
      </c>
      <c r="N4" s="20">
        <v>9.6462848596792869E-2</v>
      </c>
    </row>
    <row r="5" spans="1:14" x14ac:dyDescent="0.35">
      <c r="A5" s="7" t="s">
        <v>10935</v>
      </c>
      <c r="B5" s="6">
        <v>60172.649400000024</v>
      </c>
      <c r="D5" s="7" t="s">
        <v>10935</v>
      </c>
      <c r="E5" s="6">
        <v>10288.898699999991</v>
      </c>
      <c r="G5" s="7" t="s">
        <v>10935</v>
      </c>
      <c r="H5" s="6">
        <v>1068</v>
      </c>
      <c r="J5" s="7" t="s">
        <v>10935</v>
      </c>
      <c r="K5" s="6">
        <v>301</v>
      </c>
      <c r="M5" s="7" t="s">
        <v>10935</v>
      </c>
      <c r="N5" s="20">
        <v>0.17098962406664425</v>
      </c>
    </row>
    <row r="6" spans="1:14" x14ac:dyDescent="0.35">
      <c r="A6" s="7" t="s">
        <v>10936</v>
      </c>
      <c r="B6" s="6">
        <v>199252.98399999991</v>
      </c>
      <c r="D6" s="7" t="s">
        <v>10936</v>
      </c>
      <c r="E6" s="6">
        <v>26806.573700000015</v>
      </c>
      <c r="G6" s="7" t="s">
        <v>10936</v>
      </c>
      <c r="H6" s="6">
        <v>2491</v>
      </c>
      <c r="J6" s="7" t="s">
        <v>10936</v>
      </c>
      <c r="K6" s="6">
        <v>680</v>
      </c>
      <c r="M6" s="7" t="s">
        <v>10936</v>
      </c>
      <c r="N6" s="20">
        <v>0.13453536886554246</v>
      </c>
    </row>
    <row r="7" spans="1:14" x14ac:dyDescent="0.35">
      <c r="A7" s="7" t="s">
        <v>10937</v>
      </c>
      <c r="B7" s="6">
        <v>141851.5674</v>
      </c>
      <c r="D7" s="7" t="s">
        <v>10937</v>
      </c>
      <c r="E7" s="6">
        <v>13437.806799999998</v>
      </c>
      <c r="G7" s="7" t="s">
        <v>10937</v>
      </c>
      <c r="H7" s="6">
        <v>2441</v>
      </c>
      <c r="J7" s="7" t="s">
        <v>10937</v>
      </c>
      <c r="K7" s="6">
        <v>663</v>
      </c>
      <c r="M7" s="7" t="s">
        <v>10937</v>
      </c>
      <c r="N7" s="20">
        <v>9.4731465053942004E-2</v>
      </c>
    </row>
    <row r="8" spans="1:14" x14ac:dyDescent="0.35">
      <c r="A8" s="7" t="s">
        <v>10938</v>
      </c>
      <c r="B8" s="6">
        <v>156122.28669999994</v>
      </c>
      <c r="D8" s="7" t="s">
        <v>10938</v>
      </c>
      <c r="E8" s="6">
        <v>22308.51279999999</v>
      </c>
      <c r="G8" s="7" t="s">
        <v>10938</v>
      </c>
      <c r="H8" s="6">
        <v>2850</v>
      </c>
      <c r="J8" s="7" t="s">
        <v>10938</v>
      </c>
      <c r="K8" s="6">
        <v>750</v>
      </c>
      <c r="M8" s="7" t="s">
        <v>10938</v>
      </c>
      <c r="N8" s="20">
        <v>0.14289127626517142</v>
      </c>
    </row>
    <row r="9" spans="1:14" x14ac:dyDescent="0.35">
      <c r="A9" s="7" t="s">
        <v>10939</v>
      </c>
      <c r="B9" s="6">
        <v>147082.61130000011</v>
      </c>
      <c r="D9" s="7" t="s">
        <v>10939</v>
      </c>
      <c r="E9" s="6">
        <v>20899.334500000012</v>
      </c>
      <c r="G9" s="7" t="s">
        <v>10939</v>
      </c>
      <c r="H9" s="6">
        <v>2644</v>
      </c>
      <c r="J9" s="7" t="s">
        <v>10939</v>
      </c>
      <c r="K9" s="6">
        <v>709</v>
      </c>
      <c r="M9" s="7" t="s">
        <v>10939</v>
      </c>
      <c r="N9" s="20">
        <v>0.1420924901678027</v>
      </c>
    </row>
    <row r="10" spans="1:14" x14ac:dyDescent="0.35">
      <c r="A10" s="7" t="s">
        <v>10940</v>
      </c>
      <c r="B10" s="6">
        <v>149580.83800000031</v>
      </c>
      <c r="D10" s="7" t="s">
        <v>10940</v>
      </c>
      <c r="E10" s="6">
        <v>13535.38299999998</v>
      </c>
      <c r="G10" s="7" t="s">
        <v>10940</v>
      </c>
      <c r="H10" s="6">
        <v>2705</v>
      </c>
      <c r="J10" s="7" t="s">
        <v>10940</v>
      </c>
      <c r="K10" s="6">
        <v>708</v>
      </c>
      <c r="M10" s="7" t="s">
        <v>10940</v>
      </c>
      <c r="N10" s="20">
        <v>9.0488749635163512E-2</v>
      </c>
    </row>
    <row r="11" spans="1:14" x14ac:dyDescent="0.35">
      <c r="A11" s="7" t="s">
        <v>10941</v>
      </c>
      <c r="B11" s="6">
        <v>159589.45099999988</v>
      </c>
      <c r="D11" s="7" t="s">
        <v>10941</v>
      </c>
      <c r="E11" s="6">
        <v>21896.715399999972</v>
      </c>
      <c r="G11" s="7" t="s">
        <v>10941</v>
      </c>
      <c r="H11" s="6">
        <v>2796</v>
      </c>
      <c r="J11" s="7" t="s">
        <v>10941</v>
      </c>
      <c r="K11" s="6">
        <v>710</v>
      </c>
      <c r="M11" s="7" t="s">
        <v>10941</v>
      </c>
      <c r="N11" s="20">
        <v>0.13720653378273723</v>
      </c>
    </row>
    <row r="12" spans="1:14" x14ac:dyDescent="0.35">
      <c r="A12" s="7" t="s">
        <v>10942</v>
      </c>
      <c r="B12" s="6">
        <v>309770.09970000025</v>
      </c>
      <c r="D12" s="7" t="s">
        <v>10942</v>
      </c>
      <c r="E12" s="6">
        <v>37293.192500000034</v>
      </c>
      <c r="G12" s="7" t="s">
        <v>10942</v>
      </c>
      <c r="H12" s="6">
        <v>5073</v>
      </c>
      <c r="J12" s="7" t="s">
        <v>10942</v>
      </c>
      <c r="K12" s="6">
        <v>1386</v>
      </c>
      <c r="M12" s="7" t="s">
        <v>10942</v>
      </c>
      <c r="N12" s="20">
        <v>0.12038990379031732</v>
      </c>
    </row>
    <row r="13" spans="1:14" x14ac:dyDescent="0.35">
      <c r="A13" s="7" t="s">
        <v>10943</v>
      </c>
      <c r="B13" s="6">
        <v>197115.20170000009</v>
      </c>
      <c r="D13" s="7" t="s">
        <v>10943</v>
      </c>
      <c r="E13" s="6">
        <v>31469.663800000035</v>
      </c>
      <c r="G13" s="7" t="s">
        <v>10943</v>
      </c>
      <c r="H13" s="6">
        <v>3095</v>
      </c>
      <c r="J13" s="7" t="s">
        <v>10943</v>
      </c>
      <c r="K13" s="6">
        <v>817</v>
      </c>
      <c r="M13" s="7" t="s">
        <v>10943</v>
      </c>
      <c r="N13" s="20">
        <v>0.15965112547684351</v>
      </c>
    </row>
    <row r="14" spans="1:14" x14ac:dyDescent="0.35">
      <c r="A14" s="7" t="s">
        <v>10944</v>
      </c>
      <c r="B14" s="6">
        <v>349120.07400000008</v>
      </c>
      <c r="D14" s="7" t="s">
        <v>10944</v>
      </c>
      <c r="E14" s="6">
        <v>35825.536599999927</v>
      </c>
      <c r="G14" s="7" t="s">
        <v>10944</v>
      </c>
      <c r="H14" s="6">
        <v>5741</v>
      </c>
      <c r="J14" s="7" t="s">
        <v>10944</v>
      </c>
      <c r="K14" s="6">
        <v>1462</v>
      </c>
      <c r="M14" s="7" t="s">
        <v>10944</v>
      </c>
      <c r="N14" s="20">
        <v>0.10261666191099604</v>
      </c>
    </row>
    <row r="15" spans="1:14" x14ac:dyDescent="0.35">
      <c r="A15" s="7" t="s">
        <v>10945</v>
      </c>
      <c r="B15" s="6">
        <v>332177.15950000001</v>
      </c>
      <c r="D15" s="7" t="s">
        <v>10945</v>
      </c>
      <c r="E15" s="6">
        <v>43436.13390000003</v>
      </c>
      <c r="G15" s="7" t="s">
        <v>10945</v>
      </c>
      <c r="H15" s="6">
        <v>5469</v>
      </c>
      <c r="J15" s="7" t="s">
        <v>10945</v>
      </c>
      <c r="K15" s="6">
        <v>1421</v>
      </c>
      <c r="M15" s="7" t="s">
        <v>10945</v>
      </c>
      <c r="N15" s="20">
        <v>0.13076195234308405</v>
      </c>
    </row>
    <row r="16" spans="1:14" x14ac:dyDescent="0.35">
      <c r="A16" s="8" t="s">
        <v>10933</v>
      </c>
      <c r="B16" s="36">
        <v>2297200.8603000008</v>
      </c>
      <c r="D16" s="8" t="s">
        <v>10933</v>
      </c>
      <c r="E16" s="36">
        <v>286397.02169999998</v>
      </c>
      <c r="G16" s="8" t="s">
        <v>10933</v>
      </c>
      <c r="H16" s="36">
        <v>37873</v>
      </c>
      <c r="J16" s="8" t="s">
        <v>10933</v>
      </c>
      <c r="K16" s="36">
        <v>9994</v>
      </c>
      <c r="M16" s="8" t="s">
        <v>10933</v>
      </c>
      <c r="N16" s="22">
        <v>0.12467217240315856</v>
      </c>
    </row>
    <row r="17" spans="2:14" x14ac:dyDescent="0.35">
      <c r="B17" s="18">
        <f>GETPIVOTDATA("Sales",$A$3)</f>
        <v>2297200.8603000008</v>
      </c>
      <c r="E17" s="18">
        <f>GETPIVOTDATA("Profit",$D$3)</f>
        <v>286397.02169999998</v>
      </c>
      <c r="H17" s="24">
        <f>GETPIVOTDATA("Quantity",$G$3)</f>
        <v>37873</v>
      </c>
      <c r="K17" s="24">
        <f>GETPIVOTDATA("Order ID",$J$3)</f>
        <v>9994</v>
      </c>
      <c r="N17" s="25">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D7D2-DC35-4573-8B17-58079463C4DB}">
  <dimension ref="A3:F9"/>
  <sheetViews>
    <sheetView zoomScale="70" zoomScaleNormal="70" workbookViewId="0">
      <selection activeCell="A4" sqref="A4"/>
    </sheetView>
  </sheetViews>
  <sheetFormatPr defaultRowHeight="14.5" x14ac:dyDescent="0.35"/>
  <cols>
    <col min="1" max="1" width="13.0898437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11" width="9.81640625" bestFit="1" customWidth="1"/>
    <col min="12" max="12" width="9.08984375" bestFit="1" customWidth="1"/>
  </cols>
  <sheetData>
    <row r="3" spans="1:6" x14ac:dyDescent="0.35">
      <c r="A3" s="5" t="s">
        <v>10932</v>
      </c>
      <c r="B3" s="4" t="s">
        <v>10946</v>
      </c>
      <c r="C3" s="26" t="s">
        <v>10947</v>
      </c>
      <c r="D3" s="26" t="s">
        <v>10948</v>
      </c>
      <c r="E3" s="26" t="s">
        <v>10949</v>
      </c>
      <c r="F3" s="9" t="s">
        <v>10950</v>
      </c>
    </row>
    <row r="4" spans="1:6" x14ac:dyDescent="0.35">
      <c r="A4" s="7">
        <v>2011</v>
      </c>
      <c r="B4" s="4">
        <v>484247.49810000096</v>
      </c>
      <c r="C4" s="26">
        <v>49543.974100000007</v>
      </c>
      <c r="D4" s="26">
        <v>7581</v>
      </c>
      <c r="E4" s="26">
        <v>1993</v>
      </c>
      <c r="F4" s="9">
        <v>0.10231126499236715</v>
      </c>
    </row>
    <row r="5" spans="1:6" x14ac:dyDescent="0.35">
      <c r="A5" s="16">
        <v>2012</v>
      </c>
      <c r="B5" s="29">
        <v>470532.50899999985</v>
      </c>
      <c r="C5" s="30">
        <v>61618.603700000051</v>
      </c>
      <c r="D5" s="30">
        <v>7979</v>
      </c>
      <c r="E5" s="30">
        <v>2102</v>
      </c>
      <c r="F5" s="31">
        <v>0.13095504034557592</v>
      </c>
    </row>
    <row r="6" spans="1:6" x14ac:dyDescent="0.35">
      <c r="A6" s="16">
        <v>2013</v>
      </c>
      <c r="B6" s="29">
        <v>608473.83000000066</v>
      </c>
      <c r="C6" s="30">
        <v>81726.930800000177</v>
      </c>
      <c r="D6" s="30">
        <v>9810</v>
      </c>
      <c r="E6" s="30">
        <v>2580</v>
      </c>
      <c r="F6" s="31">
        <v>0.13431461924993568</v>
      </c>
    </row>
    <row r="7" spans="1:6" x14ac:dyDescent="0.35">
      <c r="A7" s="28">
        <v>2014</v>
      </c>
      <c r="B7" s="32">
        <v>733947.0231999997</v>
      </c>
      <c r="C7" s="33">
        <v>93507.513099999967</v>
      </c>
      <c r="D7" s="33">
        <v>12503</v>
      </c>
      <c r="E7" s="33">
        <v>3319</v>
      </c>
      <c r="F7" s="34">
        <v>0.12740362743390987</v>
      </c>
    </row>
    <row r="9" spans="1:6" x14ac:dyDescent="0.35">
      <c r="B9" s="27">
        <f>GETPIVOTDATA("Sum of Sales",$A$3,"Year",2014)/GETPIVOTDATA("Sum of Sales",$A$3,"Year",2013)-1</f>
        <v>0.20620967905883303</v>
      </c>
      <c r="C9" s="27">
        <f>GETPIVOTDATA("Sum of Profit",$A$3,"Year",2014)/GETPIVOTDATA("Sum of Profit",$A$3,"Year",2013)-1</f>
        <v>0.14414565902185772</v>
      </c>
      <c r="D9" s="27">
        <f>GETPIVOTDATA("Sum of Quantity",$A$3,"Year",2014)/GETPIVOTDATA("Sum of Quantity",$A$3,"Year",2013)-1</f>
        <v>0.27451580020387367</v>
      </c>
      <c r="E9" s="27">
        <f>GETPIVOTDATA("Count of Order ID",$A$3,"Year",2014)/GETPIVOTDATA("Count of Order ID",$A$3,"Year",2013)-1</f>
        <v>0.2864341085271318</v>
      </c>
      <c r="F9" s="27">
        <f>GETPIVOTDATA("Sum of Profit Margin",$A$3,"Year",2014)/GETPIVOTDATA("Sum of Profit Margin",$A$3,"Year",2013)-1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D2E7C-F658-4F66-A703-D46B98223C65}">
  <dimension ref="A1"/>
  <sheetViews>
    <sheetView showGridLines="0" tabSelected="1" zoomScale="55" zoomScaleNormal="55" workbookViewId="0">
      <selection activeCell="V24" sqref="V24"/>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Profit &amp; Sales</vt:lpstr>
      <vt:lpstr>Category Profit</vt:lpstr>
      <vt:lpstr>Category Sales</vt:lpstr>
      <vt:lpstr>State Sales</vt:lpstr>
      <vt:lpstr>Top 5 SubCategories</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2015-06-05T18:17:20Z</dcterms:created>
  <dcterms:modified xsi:type="dcterms:W3CDTF">2024-08-27T14:16:33Z</dcterms:modified>
</cp:coreProperties>
</file>