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uy\Downloads\"/>
    </mc:Choice>
  </mc:AlternateContent>
  <xr:revisionPtr revIDLastSave="0" documentId="13_ncr:1_{C92D13DC-A269-43BB-B085-0797E82B2C0F}" xr6:coauthVersionLast="47" xr6:coauthVersionMax="47" xr10:uidLastSave="{00000000-0000-0000-0000-000000000000}"/>
  <bookViews>
    <workbookView xWindow="-108" yWindow="-108" windowWidth="23256" windowHeight="12456" activeTab="1" xr2:uid="{6B85881E-09A7-4D8F-8F63-366B1AEFE579}"/>
  </bookViews>
  <sheets>
    <sheet name="CURSOS" sheetId="1" r:id="rId1"/>
    <sheet name="CALCULOS" sheetId="2" r:id="rId2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D3" i="2"/>
  <c r="D2" i="2"/>
  <c r="D1" i="2"/>
  <c r="B2" i="2"/>
  <c r="G364" i="1"/>
  <c r="B364" i="1"/>
  <c r="C364" i="1"/>
  <c r="E364" i="1"/>
  <c r="H364" i="1"/>
  <c r="K364" i="1"/>
  <c r="B1" i="2"/>
  <c r="Q4" i="1"/>
  <c r="R4" i="1" s="1"/>
  <c r="Q8" i="1"/>
  <c r="R8" i="1" s="1"/>
  <c r="Q12" i="1"/>
  <c r="R12" i="1" s="1"/>
  <c r="Q16" i="1"/>
  <c r="R16" i="1" s="1"/>
  <c r="Q20" i="1"/>
  <c r="R20" i="1" s="1"/>
  <c r="Q24" i="1"/>
  <c r="R24" i="1" s="1"/>
  <c r="Q28" i="1"/>
  <c r="R28" i="1" s="1"/>
  <c r="Q32" i="1"/>
  <c r="R32" i="1" s="1"/>
  <c r="Q36" i="1"/>
  <c r="R36" i="1" s="1"/>
  <c r="Q40" i="1"/>
  <c r="R40" i="1" s="1"/>
  <c r="Q44" i="1"/>
  <c r="R44" i="1" s="1"/>
  <c r="Q48" i="1"/>
  <c r="R48" i="1" s="1"/>
  <c r="Q52" i="1"/>
  <c r="R52" i="1" s="1"/>
  <c r="Q56" i="1"/>
  <c r="R56" i="1" s="1"/>
  <c r="Q60" i="1"/>
  <c r="R60" i="1" s="1"/>
  <c r="Q64" i="1"/>
  <c r="R64" i="1" s="1"/>
  <c r="Q68" i="1"/>
  <c r="R68" i="1" s="1"/>
  <c r="Q72" i="1"/>
  <c r="R72" i="1" s="1"/>
  <c r="Q76" i="1"/>
  <c r="R76" i="1" s="1"/>
  <c r="Q80" i="1"/>
  <c r="R80" i="1" s="1"/>
  <c r="Q84" i="1"/>
  <c r="R84" i="1" s="1"/>
  <c r="Q88" i="1"/>
  <c r="R88" i="1" s="1"/>
  <c r="Q92" i="1"/>
  <c r="R92" i="1" s="1"/>
  <c r="Q96" i="1"/>
  <c r="R96" i="1" s="1"/>
  <c r="Q100" i="1"/>
  <c r="R100" i="1" s="1"/>
  <c r="Q104" i="1"/>
  <c r="R104" i="1" s="1"/>
  <c r="Q108" i="1"/>
  <c r="R108" i="1" s="1"/>
  <c r="Q112" i="1"/>
  <c r="R112" i="1" s="1"/>
  <c r="Q116" i="1"/>
  <c r="R116" i="1" s="1"/>
  <c r="Q120" i="1"/>
  <c r="R120" i="1" s="1"/>
  <c r="Q124" i="1"/>
  <c r="R124" i="1" s="1"/>
  <c r="Q128" i="1"/>
  <c r="R128" i="1" s="1"/>
  <c r="Q132" i="1"/>
  <c r="R132" i="1" s="1"/>
  <c r="Q136" i="1"/>
  <c r="R136" i="1" s="1"/>
  <c r="Q140" i="1"/>
  <c r="R140" i="1" s="1"/>
  <c r="Q144" i="1"/>
  <c r="R144" i="1" s="1"/>
  <c r="Q148" i="1"/>
  <c r="R148" i="1" s="1"/>
  <c r="Q152" i="1"/>
  <c r="R152" i="1" s="1"/>
  <c r="Q156" i="1"/>
  <c r="R156" i="1" s="1"/>
  <c r="Q160" i="1"/>
  <c r="R160" i="1" s="1"/>
  <c r="Q164" i="1"/>
  <c r="R164" i="1" s="1"/>
  <c r="Q168" i="1"/>
  <c r="R168" i="1" s="1"/>
  <c r="Q172" i="1"/>
  <c r="R172" i="1" s="1"/>
  <c r="Q176" i="1"/>
  <c r="R176" i="1" s="1"/>
  <c r="Q180" i="1"/>
  <c r="R180" i="1" s="1"/>
  <c r="Q184" i="1"/>
  <c r="R184" i="1" s="1"/>
  <c r="Q188" i="1"/>
  <c r="R188" i="1" s="1"/>
  <c r="Q192" i="1"/>
  <c r="R192" i="1" s="1"/>
  <c r="Q196" i="1"/>
  <c r="R196" i="1" s="1"/>
  <c r="Q200" i="1"/>
  <c r="R200" i="1" s="1"/>
  <c r="Q204" i="1"/>
  <c r="R204" i="1" s="1"/>
  <c r="Q208" i="1"/>
  <c r="R208" i="1" s="1"/>
  <c r="Q212" i="1"/>
  <c r="R212" i="1" s="1"/>
  <c r="Q216" i="1"/>
  <c r="R216" i="1" s="1"/>
  <c r="Q220" i="1"/>
  <c r="R220" i="1" s="1"/>
  <c r="Q224" i="1"/>
  <c r="R224" i="1" s="1"/>
  <c r="Q228" i="1"/>
  <c r="R228" i="1" s="1"/>
  <c r="Q232" i="1"/>
  <c r="R232" i="1" s="1"/>
  <c r="Q236" i="1"/>
  <c r="R236" i="1" s="1"/>
  <c r="Q240" i="1"/>
  <c r="R240" i="1" s="1"/>
  <c r="Q244" i="1"/>
  <c r="R244" i="1" s="1"/>
  <c r="Q248" i="1"/>
  <c r="R248" i="1" s="1"/>
  <c r="Q252" i="1"/>
  <c r="R252" i="1" s="1"/>
  <c r="Q256" i="1"/>
  <c r="R256" i="1" s="1"/>
  <c r="Q260" i="1"/>
  <c r="R260" i="1" s="1"/>
  <c r="Q264" i="1"/>
  <c r="R264" i="1" s="1"/>
  <c r="Q268" i="1"/>
  <c r="R268" i="1" s="1"/>
  <c r="Q272" i="1"/>
  <c r="R272" i="1" s="1"/>
  <c r="Q276" i="1"/>
  <c r="R276" i="1" s="1"/>
  <c r="Q280" i="1"/>
  <c r="R280" i="1" s="1"/>
  <c r="Q284" i="1"/>
  <c r="R284" i="1" s="1"/>
  <c r="Q288" i="1"/>
  <c r="R288" i="1" s="1"/>
  <c r="Q292" i="1"/>
  <c r="R292" i="1" s="1"/>
  <c r="Q296" i="1"/>
  <c r="R296" i="1" s="1"/>
  <c r="Q300" i="1"/>
  <c r="R300" i="1" s="1"/>
  <c r="Q304" i="1"/>
  <c r="R304" i="1" s="1"/>
  <c r="Q308" i="1"/>
  <c r="R308" i="1" s="1"/>
  <c r="Q312" i="1"/>
  <c r="R312" i="1" s="1"/>
  <c r="Q316" i="1"/>
  <c r="R316" i="1" s="1"/>
  <c r="Q320" i="1"/>
  <c r="R320" i="1" s="1"/>
  <c r="Q324" i="1"/>
  <c r="R324" i="1" s="1"/>
  <c r="Q328" i="1"/>
  <c r="R328" i="1" s="1"/>
  <c r="Q332" i="1"/>
  <c r="R332" i="1" s="1"/>
  <c r="Q336" i="1"/>
  <c r="R336" i="1" s="1"/>
  <c r="Q340" i="1"/>
  <c r="R340" i="1" s="1"/>
  <c r="Q344" i="1"/>
  <c r="R344" i="1" s="1"/>
  <c r="Q348" i="1"/>
  <c r="R348" i="1" s="1"/>
  <c r="Q352" i="1"/>
  <c r="R352" i="1" s="1"/>
  <c r="Q356" i="1"/>
  <c r="R356" i="1" s="1"/>
  <c r="Q360" i="1"/>
  <c r="R360" i="1" s="1"/>
  <c r="P2" i="1"/>
  <c r="Q2" i="1" s="1"/>
  <c r="R2" i="1" s="1"/>
  <c r="P3" i="1"/>
  <c r="Q3" i="1" s="1"/>
  <c r="R3" i="1" s="1"/>
  <c r="P4" i="1"/>
  <c r="P5" i="1"/>
  <c r="Q5" i="1" s="1"/>
  <c r="R5" i="1" s="1"/>
  <c r="P6" i="1"/>
  <c r="Q6" i="1" s="1"/>
  <c r="R6" i="1" s="1"/>
  <c r="P7" i="1"/>
  <c r="Q7" i="1" s="1"/>
  <c r="R7" i="1" s="1"/>
  <c r="P8" i="1"/>
  <c r="P9" i="1"/>
  <c r="Q9" i="1" s="1"/>
  <c r="R9" i="1" s="1"/>
  <c r="P10" i="1"/>
  <c r="Q10" i="1" s="1"/>
  <c r="R10" i="1" s="1"/>
  <c r="P11" i="1"/>
  <c r="Q11" i="1" s="1"/>
  <c r="R11" i="1" s="1"/>
  <c r="P12" i="1"/>
  <c r="P13" i="1"/>
  <c r="Q13" i="1" s="1"/>
  <c r="R13" i="1" s="1"/>
  <c r="P14" i="1"/>
  <c r="Q14" i="1" s="1"/>
  <c r="R14" i="1" s="1"/>
  <c r="P15" i="1"/>
  <c r="Q15" i="1" s="1"/>
  <c r="R15" i="1" s="1"/>
  <c r="P16" i="1"/>
  <c r="P17" i="1"/>
  <c r="Q17" i="1" s="1"/>
  <c r="R17" i="1" s="1"/>
  <c r="P18" i="1"/>
  <c r="Q18" i="1" s="1"/>
  <c r="R18" i="1" s="1"/>
  <c r="P19" i="1"/>
  <c r="Q19" i="1" s="1"/>
  <c r="R19" i="1" s="1"/>
  <c r="P20" i="1"/>
  <c r="P21" i="1"/>
  <c r="Q21" i="1" s="1"/>
  <c r="R21" i="1" s="1"/>
  <c r="P22" i="1"/>
  <c r="Q22" i="1" s="1"/>
  <c r="R22" i="1" s="1"/>
  <c r="P23" i="1"/>
  <c r="Q23" i="1" s="1"/>
  <c r="R23" i="1" s="1"/>
  <c r="P24" i="1"/>
  <c r="P25" i="1"/>
  <c r="Q25" i="1" s="1"/>
  <c r="R25" i="1" s="1"/>
  <c r="P26" i="1"/>
  <c r="Q26" i="1" s="1"/>
  <c r="R26" i="1" s="1"/>
  <c r="P27" i="1"/>
  <c r="Q27" i="1" s="1"/>
  <c r="R27" i="1" s="1"/>
  <c r="P28" i="1"/>
  <c r="P29" i="1"/>
  <c r="Q29" i="1" s="1"/>
  <c r="R29" i="1" s="1"/>
  <c r="P30" i="1"/>
  <c r="Q30" i="1" s="1"/>
  <c r="R30" i="1" s="1"/>
  <c r="P31" i="1"/>
  <c r="Q31" i="1" s="1"/>
  <c r="R31" i="1" s="1"/>
  <c r="P32" i="1"/>
  <c r="P33" i="1"/>
  <c r="Q33" i="1" s="1"/>
  <c r="R33" i="1" s="1"/>
  <c r="P34" i="1"/>
  <c r="Q34" i="1" s="1"/>
  <c r="R34" i="1" s="1"/>
  <c r="P35" i="1"/>
  <c r="Q35" i="1" s="1"/>
  <c r="R35" i="1" s="1"/>
  <c r="P36" i="1"/>
  <c r="P37" i="1"/>
  <c r="Q37" i="1" s="1"/>
  <c r="R37" i="1" s="1"/>
  <c r="P38" i="1"/>
  <c r="Q38" i="1" s="1"/>
  <c r="R38" i="1" s="1"/>
  <c r="P39" i="1"/>
  <c r="Q39" i="1" s="1"/>
  <c r="R39" i="1" s="1"/>
  <c r="P40" i="1"/>
  <c r="P41" i="1"/>
  <c r="Q41" i="1" s="1"/>
  <c r="R41" i="1" s="1"/>
  <c r="P42" i="1"/>
  <c r="Q42" i="1" s="1"/>
  <c r="R42" i="1" s="1"/>
  <c r="P43" i="1"/>
  <c r="Q43" i="1" s="1"/>
  <c r="R43" i="1" s="1"/>
  <c r="P44" i="1"/>
  <c r="P45" i="1"/>
  <c r="Q45" i="1" s="1"/>
  <c r="R45" i="1" s="1"/>
  <c r="P46" i="1"/>
  <c r="Q46" i="1" s="1"/>
  <c r="R46" i="1" s="1"/>
  <c r="P47" i="1"/>
  <c r="Q47" i="1" s="1"/>
  <c r="R47" i="1" s="1"/>
  <c r="P48" i="1"/>
  <c r="P49" i="1"/>
  <c r="Q49" i="1" s="1"/>
  <c r="R49" i="1" s="1"/>
  <c r="P50" i="1"/>
  <c r="Q50" i="1" s="1"/>
  <c r="R50" i="1" s="1"/>
  <c r="P51" i="1"/>
  <c r="Q51" i="1" s="1"/>
  <c r="R51" i="1" s="1"/>
  <c r="P52" i="1"/>
  <c r="P53" i="1"/>
  <c r="Q53" i="1" s="1"/>
  <c r="R53" i="1" s="1"/>
  <c r="P54" i="1"/>
  <c r="Q54" i="1" s="1"/>
  <c r="R54" i="1" s="1"/>
  <c r="P55" i="1"/>
  <c r="Q55" i="1" s="1"/>
  <c r="R55" i="1" s="1"/>
  <c r="P56" i="1"/>
  <c r="P57" i="1"/>
  <c r="Q57" i="1" s="1"/>
  <c r="R57" i="1" s="1"/>
  <c r="P58" i="1"/>
  <c r="Q58" i="1" s="1"/>
  <c r="R58" i="1" s="1"/>
  <c r="P59" i="1"/>
  <c r="Q59" i="1" s="1"/>
  <c r="R59" i="1" s="1"/>
  <c r="P60" i="1"/>
  <c r="P61" i="1"/>
  <c r="Q61" i="1" s="1"/>
  <c r="R61" i="1" s="1"/>
  <c r="P62" i="1"/>
  <c r="Q62" i="1" s="1"/>
  <c r="R62" i="1" s="1"/>
  <c r="P63" i="1"/>
  <c r="Q63" i="1" s="1"/>
  <c r="R63" i="1" s="1"/>
  <c r="P64" i="1"/>
  <c r="P65" i="1"/>
  <c r="Q65" i="1" s="1"/>
  <c r="R65" i="1" s="1"/>
  <c r="P66" i="1"/>
  <c r="Q66" i="1" s="1"/>
  <c r="R66" i="1" s="1"/>
  <c r="P67" i="1"/>
  <c r="Q67" i="1" s="1"/>
  <c r="R67" i="1" s="1"/>
  <c r="P68" i="1"/>
  <c r="P69" i="1"/>
  <c r="Q69" i="1" s="1"/>
  <c r="R69" i="1" s="1"/>
  <c r="P70" i="1"/>
  <c r="Q70" i="1" s="1"/>
  <c r="R70" i="1" s="1"/>
  <c r="P71" i="1"/>
  <c r="Q71" i="1" s="1"/>
  <c r="R71" i="1" s="1"/>
  <c r="P72" i="1"/>
  <c r="P73" i="1"/>
  <c r="Q73" i="1" s="1"/>
  <c r="R73" i="1" s="1"/>
  <c r="P74" i="1"/>
  <c r="Q74" i="1" s="1"/>
  <c r="R74" i="1" s="1"/>
  <c r="P75" i="1"/>
  <c r="Q75" i="1" s="1"/>
  <c r="R75" i="1" s="1"/>
  <c r="P76" i="1"/>
  <c r="P77" i="1"/>
  <c r="Q77" i="1" s="1"/>
  <c r="R77" i="1" s="1"/>
  <c r="P78" i="1"/>
  <c r="Q78" i="1" s="1"/>
  <c r="R78" i="1" s="1"/>
  <c r="P79" i="1"/>
  <c r="Q79" i="1" s="1"/>
  <c r="R79" i="1" s="1"/>
  <c r="P80" i="1"/>
  <c r="P81" i="1"/>
  <c r="Q81" i="1" s="1"/>
  <c r="R81" i="1" s="1"/>
  <c r="P82" i="1"/>
  <c r="Q82" i="1" s="1"/>
  <c r="R82" i="1" s="1"/>
  <c r="P83" i="1"/>
  <c r="Q83" i="1" s="1"/>
  <c r="R83" i="1" s="1"/>
  <c r="P84" i="1"/>
  <c r="P85" i="1"/>
  <c r="Q85" i="1" s="1"/>
  <c r="R85" i="1" s="1"/>
  <c r="P86" i="1"/>
  <c r="Q86" i="1" s="1"/>
  <c r="R86" i="1" s="1"/>
  <c r="P87" i="1"/>
  <c r="Q87" i="1" s="1"/>
  <c r="R87" i="1" s="1"/>
  <c r="P88" i="1"/>
  <c r="P89" i="1"/>
  <c r="Q89" i="1" s="1"/>
  <c r="R89" i="1" s="1"/>
  <c r="P90" i="1"/>
  <c r="Q90" i="1" s="1"/>
  <c r="R90" i="1" s="1"/>
  <c r="P91" i="1"/>
  <c r="Q91" i="1" s="1"/>
  <c r="R91" i="1" s="1"/>
  <c r="P92" i="1"/>
  <c r="P93" i="1"/>
  <c r="Q93" i="1" s="1"/>
  <c r="R93" i="1" s="1"/>
  <c r="P94" i="1"/>
  <c r="Q94" i="1" s="1"/>
  <c r="R94" i="1" s="1"/>
  <c r="P95" i="1"/>
  <c r="Q95" i="1" s="1"/>
  <c r="R95" i="1" s="1"/>
  <c r="P96" i="1"/>
  <c r="P97" i="1"/>
  <c r="Q97" i="1" s="1"/>
  <c r="R97" i="1" s="1"/>
  <c r="P98" i="1"/>
  <c r="Q98" i="1" s="1"/>
  <c r="R98" i="1" s="1"/>
  <c r="P99" i="1"/>
  <c r="Q99" i="1" s="1"/>
  <c r="R99" i="1" s="1"/>
  <c r="P100" i="1"/>
  <c r="P101" i="1"/>
  <c r="Q101" i="1" s="1"/>
  <c r="R101" i="1" s="1"/>
  <c r="P102" i="1"/>
  <c r="Q102" i="1" s="1"/>
  <c r="R102" i="1" s="1"/>
  <c r="P103" i="1"/>
  <c r="Q103" i="1" s="1"/>
  <c r="R103" i="1" s="1"/>
  <c r="P104" i="1"/>
  <c r="P105" i="1"/>
  <c r="Q105" i="1" s="1"/>
  <c r="R105" i="1" s="1"/>
  <c r="P106" i="1"/>
  <c r="Q106" i="1" s="1"/>
  <c r="R106" i="1" s="1"/>
  <c r="P107" i="1"/>
  <c r="Q107" i="1" s="1"/>
  <c r="R107" i="1" s="1"/>
  <c r="P108" i="1"/>
  <c r="P109" i="1"/>
  <c r="Q109" i="1" s="1"/>
  <c r="R109" i="1" s="1"/>
  <c r="P110" i="1"/>
  <c r="Q110" i="1" s="1"/>
  <c r="R110" i="1" s="1"/>
  <c r="P111" i="1"/>
  <c r="Q111" i="1" s="1"/>
  <c r="R111" i="1" s="1"/>
  <c r="P112" i="1"/>
  <c r="P113" i="1"/>
  <c r="Q113" i="1" s="1"/>
  <c r="R113" i="1" s="1"/>
  <c r="P114" i="1"/>
  <c r="Q114" i="1" s="1"/>
  <c r="R114" i="1" s="1"/>
  <c r="P115" i="1"/>
  <c r="Q115" i="1" s="1"/>
  <c r="R115" i="1" s="1"/>
  <c r="P116" i="1"/>
  <c r="P117" i="1"/>
  <c r="Q117" i="1" s="1"/>
  <c r="R117" i="1" s="1"/>
  <c r="P118" i="1"/>
  <c r="Q118" i="1" s="1"/>
  <c r="R118" i="1" s="1"/>
  <c r="P119" i="1"/>
  <c r="Q119" i="1" s="1"/>
  <c r="R119" i="1" s="1"/>
  <c r="P120" i="1"/>
  <c r="P121" i="1"/>
  <c r="Q121" i="1" s="1"/>
  <c r="R121" i="1" s="1"/>
  <c r="P122" i="1"/>
  <c r="Q122" i="1" s="1"/>
  <c r="R122" i="1" s="1"/>
  <c r="P123" i="1"/>
  <c r="Q123" i="1" s="1"/>
  <c r="R123" i="1" s="1"/>
  <c r="P124" i="1"/>
  <c r="P125" i="1"/>
  <c r="Q125" i="1" s="1"/>
  <c r="R125" i="1" s="1"/>
  <c r="P126" i="1"/>
  <c r="Q126" i="1" s="1"/>
  <c r="R126" i="1" s="1"/>
  <c r="P127" i="1"/>
  <c r="Q127" i="1" s="1"/>
  <c r="R127" i="1" s="1"/>
  <c r="P128" i="1"/>
  <c r="P129" i="1"/>
  <c r="Q129" i="1" s="1"/>
  <c r="R129" i="1" s="1"/>
  <c r="P130" i="1"/>
  <c r="Q130" i="1" s="1"/>
  <c r="R130" i="1" s="1"/>
  <c r="P131" i="1"/>
  <c r="Q131" i="1" s="1"/>
  <c r="R131" i="1" s="1"/>
  <c r="P132" i="1"/>
  <c r="P133" i="1"/>
  <c r="Q133" i="1" s="1"/>
  <c r="R133" i="1" s="1"/>
  <c r="P134" i="1"/>
  <c r="Q134" i="1" s="1"/>
  <c r="R134" i="1" s="1"/>
  <c r="P135" i="1"/>
  <c r="Q135" i="1" s="1"/>
  <c r="R135" i="1" s="1"/>
  <c r="P136" i="1"/>
  <c r="P137" i="1"/>
  <c r="Q137" i="1" s="1"/>
  <c r="R137" i="1" s="1"/>
  <c r="P138" i="1"/>
  <c r="Q138" i="1" s="1"/>
  <c r="R138" i="1" s="1"/>
  <c r="P139" i="1"/>
  <c r="Q139" i="1" s="1"/>
  <c r="R139" i="1" s="1"/>
  <c r="P140" i="1"/>
  <c r="P141" i="1"/>
  <c r="Q141" i="1" s="1"/>
  <c r="R141" i="1" s="1"/>
  <c r="P142" i="1"/>
  <c r="Q142" i="1" s="1"/>
  <c r="R142" i="1" s="1"/>
  <c r="P143" i="1"/>
  <c r="Q143" i="1" s="1"/>
  <c r="R143" i="1" s="1"/>
  <c r="P144" i="1"/>
  <c r="P145" i="1"/>
  <c r="Q145" i="1" s="1"/>
  <c r="R145" i="1" s="1"/>
  <c r="P146" i="1"/>
  <c r="Q146" i="1" s="1"/>
  <c r="R146" i="1" s="1"/>
  <c r="P147" i="1"/>
  <c r="Q147" i="1" s="1"/>
  <c r="R147" i="1" s="1"/>
  <c r="P148" i="1"/>
  <c r="P149" i="1"/>
  <c r="Q149" i="1" s="1"/>
  <c r="R149" i="1" s="1"/>
  <c r="P150" i="1"/>
  <c r="Q150" i="1" s="1"/>
  <c r="R150" i="1" s="1"/>
  <c r="P151" i="1"/>
  <c r="Q151" i="1" s="1"/>
  <c r="R151" i="1" s="1"/>
  <c r="P152" i="1"/>
  <c r="P153" i="1"/>
  <c r="Q153" i="1" s="1"/>
  <c r="R153" i="1" s="1"/>
  <c r="P154" i="1"/>
  <c r="Q154" i="1" s="1"/>
  <c r="R154" i="1" s="1"/>
  <c r="P155" i="1"/>
  <c r="Q155" i="1" s="1"/>
  <c r="R155" i="1" s="1"/>
  <c r="P156" i="1"/>
  <c r="P157" i="1"/>
  <c r="Q157" i="1" s="1"/>
  <c r="R157" i="1" s="1"/>
  <c r="P158" i="1"/>
  <c r="Q158" i="1" s="1"/>
  <c r="R158" i="1" s="1"/>
  <c r="P159" i="1"/>
  <c r="Q159" i="1" s="1"/>
  <c r="R159" i="1" s="1"/>
  <c r="P160" i="1"/>
  <c r="P161" i="1"/>
  <c r="Q161" i="1" s="1"/>
  <c r="R161" i="1" s="1"/>
  <c r="P162" i="1"/>
  <c r="Q162" i="1" s="1"/>
  <c r="R162" i="1" s="1"/>
  <c r="P163" i="1"/>
  <c r="Q163" i="1" s="1"/>
  <c r="R163" i="1" s="1"/>
  <c r="P164" i="1"/>
  <c r="P165" i="1"/>
  <c r="Q165" i="1" s="1"/>
  <c r="R165" i="1" s="1"/>
  <c r="P166" i="1"/>
  <c r="Q166" i="1" s="1"/>
  <c r="R166" i="1" s="1"/>
  <c r="P167" i="1"/>
  <c r="Q167" i="1" s="1"/>
  <c r="R167" i="1" s="1"/>
  <c r="P168" i="1"/>
  <c r="P169" i="1"/>
  <c r="Q169" i="1" s="1"/>
  <c r="R169" i="1" s="1"/>
  <c r="P170" i="1"/>
  <c r="Q170" i="1" s="1"/>
  <c r="R170" i="1" s="1"/>
  <c r="P171" i="1"/>
  <c r="Q171" i="1" s="1"/>
  <c r="R171" i="1" s="1"/>
  <c r="P172" i="1"/>
  <c r="P173" i="1"/>
  <c r="Q173" i="1" s="1"/>
  <c r="R173" i="1" s="1"/>
  <c r="P174" i="1"/>
  <c r="Q174" i="1" s="1"/>
  <c r="R174" i="1" s="1"/>
  <c r="P175" i="1"/>
  <c r="Q175" i="1" s="1"/>
  <c r="R175" i="1" s="1"/>
  <c r="P176" i="1"/>
  <c r="P177" i="1"/>
  <c r="Q177" i="1" s="1"/>
  <c r="R177" i="1" s="1"/>
  <c r="P178" i="1"/>
  <c r="Q178" i="1" s="1"/>
  <c r="R178" i="1" s="1"/>
  <c r="P179" i="1"/>
  <c r="Q179" i="1" s="1"/>
  <c r="R179" i="1" s="1"/>
  <c r="P180" i="1"/>
  <c r="P181" i="1"/>
  <c r="Q181" i="1" s="1"/>
  <c r="R181" i="1" s="1"/>
  <c r="P182" i="1"/>
  <c r="Q182" i="1" s="1"/>
  <c r="R182" i="1" s="1"/>
  <c r="P183" i="1"/>
  <c r="Q183" i="1" s="1"/>
  <c r="R183" i="1" s="1"/>
  <c r="P184" i="1"/>
  <c r="P185" i="1"/>
  <c r="Q185" i="1" s="1"/>
  <c r="R185" i="1" s="1"/>
  <c r="P186" i="1"/>
  <c r="Q186" i="1" s="1"/>
  <c r="R186" i="1" s="1"/>
  <c r="P187" i="1"/>
  <c r="Q187" i="1" s="1"/>
  <c r="R187" i="1" s="1"/>
  <c r="P188" i="1"/>
  <c r="P189" i="1"/>
  <c r="Q189" i="1" s="1"/>
  <c r="R189" i="1" s="1"/>
  <c r="P190" i="1"/>
  <c r="Q190" i="1" s="1"/>
  <c r="R190" i="1" s="1"/>
  <c r="P191" i="1"/>
  <c r="Q191" i="1" s="1"/>
  <c r="R191" i="1" s="1"/>
  <c r="P192" i="1"/>
  <c r="P193" i="1"/>
  <c r="Q193" i="1" s="1"/>
  <c r="R193" i="1" s="1"/>
  <c r="P194" i="1"/>
  <c r="Q194" i="1" s="1"/>
  <c r="R194" i="1" s="1"/>
  <c r="P195" i="1"/>
  <c r="Q195" i="1" s="1"/>
  <c r="R195" i="1" s="1"/>
  <c r="P196" i="1"/>
  <c r="P197" i="1"/>
  <c r="Q197" i="1" s="1"/>
  <c r="R197" i="1" s="1"/>
  <c r="P198" i="1"/>
  <c r="Q198" i="1" s="1"/>
  <c r="R198" i="1" s="1"/>
  <c r="P199" i="1"/>
  <c r="Q199" i="1" s="1"/>
  <c r="R199" i="1" s="1"/>
  <c r="P200" i="1"/>
  <c r="P201" i="1"/>
  <c r="Q201" i="1" s="1"/>
  <c r="R201" i="1" s="1"/>
  <c r="P202" i="1"/>
  <c r="Q202" i="1" s="1"/>
  <c r="R202" i="1" s="1"/>
  <c r="P203" i="1"/>
  <c r="Q203" i="1" s="1"/>
  <c r="R203" i="1" s="1"/>
  <c r="P204" i="1"/>
  <c r="P205" i="1"/>
  <c r="Q205" i="1" s="1"/>
  <c r="R205" i="1" s="1"/>
  <c r="P206" i="1"/>
  <c r="Q206" i="1" s="1"/>
  <c r="R206" i="1" s="1"/>
  <c r="P207" i="1"/>
  <c r="Q207" i="1" s="1"/>
  <c r="R207" i="1" s="1"/>
  <c r="P208" i="1"/>
  <c r="P209" i="1"/>
  <c r="Q209" i="1" s="1"/>
  <c r="R209" i="1" s="1"/>
  <c r="P210" i="1"/>
  <c r="Q210" i="1" s="1"/>
  <c r="R210" i="1" s="1"/>
  <c r="P211" i="1"/>
  <c r="Q211" i="1" s="1"/>
  <c r="R211" i="1" s="1"/>
  <c r="P212" i="1"/>
  <c r="P213" i="1"/>
  <c r="Q213" i="1" s="1"/>
  <c r="R213" i="1" s="1"/>
  <c r="P214" i="1"/>
  <c r="Q214" i="1" s="1"/>
  <c r="R214" i="1" s="1"/>
  <c r="P215" i="1"/>
  <c r="Q215" i="1" s="1"/>
  <c r="R215" i="1" s="1"/>
  <c r="P216" i="1"/>
  <c r="P217" i="1"/>
  <c r="Q217" i="1" s="1"/>
  <c r="R217" i="1" s="1"/>
  <c r="P218" i="1"/>
  <c r="Q218" i="1" s="1"/>
  <c r="R218" i="1" s="1"/>
  <c r="P219" i="1"/>
  <c r="Q219" i="1" s="1"/>
  <c r="R219" i="1" s="1"/>
  <c r="P220" i="1"/>
  <c r="P221" i="1"/>
  <c r="Q221" i="1" s="1"/>
  <c r="R221" i="1" s="1"/>
  <c r="P222" i="1"/>
  <c r="Q222" i="1" s="1"/>
  <c r="R222" i="1" s="1"/>
  <c r="P223" i="1"/>
  <c r="Q223" i="1" s="1"/>
  <c r="R223" i="1" s="1"/>
  <c r="P224" i="1"/>
  <c r="P225" i="1"/>
  <c r="Q225" i="1" s="1"/>
  <c r="R225" i="1" s="1"/>
  <c r="P226" i="1"/>
  <c r="Q226" i="1" s="1"/>
  <c r="R226" i="1" s="1"/>
  <c r="P227" i="1"/>
  <c r="Q227" i="1" s="1"/>
  <c r="R227" i="1" s="1"/>
  <c r="P228" i="1"/>
  <c r="P229" i="1"/>
  <c r="Q229" i="1" s="1"/>
  <c r="R229" i="1" s="1"/>
  <c r="P230" i="1"/>
  <c r="Q230" i="1" s="1"/>
  <c r="R230" i="1" s="1"/>
  <c r="P231" i="1"/>
  <c r="Q231" i="1" s="1"/>
  <c r="R231" i="1" s="1"/>
  <c r="P232" i="1"/>
  <c r="P233" i="1"/>
  <c r="Q233" i="1" s="1"/>
  <c r="R233" i="1" s="1"/>
  <c r="P234" i="1"/>
  <c r="Q234" i="1" s="1"/>
  <c r="R234" i="1" s="1"/>
  <c r="P235" i="1"/>
  <c r="Q235" i="1" s="1"/>
  <c r="R235" i="1" s="1"/>
  <c r="P236" i="1"/>
  <c r="P237" i="1"/>
  <c r="Q237" i="1" s="1"/>
  <c r="R237" i="1" s="1"/>
  <c r="P238" i="1"/>
  <c r="Q238" i="1" s="1"/>
  <c r="R238" i="1" s="1"/>
  <c r="P239" i="1"/>
  <c r="Q239" i="1" s="1"/>
  <c r="R239" i="1" s="1"/>
  <c r="P240" i="1"/>
  <c r="P241" i="1"/>
  <c r="Q241" i="1" s="1"/>
  <c r="R241" i="1" s="1"/>
  <c r="P242" i="1"/>
  <c r="Q242" i="1" s="1"/>
  <c r="R242" i="1" s="1"/>
  <c r="P243" i="1"/>
  <c r="Q243" i="1" s="1"/>
  <c r="R243" i="1" s="1"/>
  <c r="P244" i="1"/>
  <c r="P245" i="1"/>
  <c r="Q245" i="1" s="1"/>
  <c r="R245" i="1" s="1"/>
  <c r="P246" i="1"/>
  <c r="Q246" i="1" s="1"/>
  <c r="R246" i="1" s="1"/>
  <c r="P247" i="1"/>
  <c r="Q247" i="1" s="1"/>
  <c r="R247" i="1" s="1"/>
  <c r="P248" i="1"/>
  <c r="P249" i="1"/>
  <c r="Q249" i="1" s="1"/>
  <c r="R249" i="1" s="1"/>
  <c r="P250" i="1"/>
  <c r="Q250" i="1" s="1"/>
  <c r="R250" i="1" s="1"/>
  <c r="P251" i="1"/>
  <c r="Q251" i="1" s="1"/>
  <c r="R251" i="1" s="1"/>
  <c r="P252" i="1"/>
  <c r="P253" i="1"/>
  <c r="Q253" i="1" s="1"/>
  <c r="R253" i="1" s="1"/>
  <c r="P254" i="1"/>
  <c r="Q254" i="1" s="1"/>
  <c r="R254" i="1" s="1"/>
  <c r="P255" i="1"/>
  <c r="Q255" i="1" s="1"/>
  <c r="R255" i="1" s="1"/>
  <c r="P256" i="1"/>
  <c r="P257" i="1"/>
  <c r="Q257" i="1" s="1"/>
  <c r="R257" i="1" s="1"/>
  <c r="P258" i="1"/>
  <c r="Q258" i="1" s="1"/>
  <c r="R258" i="1" s="1"/>
  <c r="P259" i="1"/>
  <c r="Q259" i="1" s="1"/>
  <c r="R259" i="1" s="1"/>
  <c r="P260" i="1"/>
  <c r="P261" i="1"/>
  <c r="Q261" i="1" s="1"/>
  <c r="R261" i="1" s="1"/>
  <c r="P262" i="1"/>
  <c r="Q262" i="1" s="1"/>
  <c r="R262" i="1" s="1"/>
  <c r="P263" i="1"/>
  <c r="Q263" i="1" s="1"/>
  <c r="R263" i="1" s="1"/>
  <c r="P264" i="1"/>
  <c r="P265" i="1"/>
  <c r="Q265" i="1" s="1"/>
  <c r="R265" i="1" s="1"/>
  <c r="P266" i="1"/>
  <c r="Q266" i="1" s="1"/>
  <c r="R266" i="1" s="1"/>
  <c r="P267" i="1"/>
  <c r="Q267" i="1" s="1"/>
  <c r="R267" i="1" s="1"/>
  <c r="P268" i="1"/>
  <c r="P269" i="1"/>
  <c r="Q269" i="1" s="1"/>
  <c r="R269" i="1" s="1"/>
  <c r="P270" i="1"/>
  <c r="Q270" i="1" s="1"/>
  <c r="R270" i="1" s="1"/>
  <c r="P271" i="1"/>
  <c r="Q271" i="1" s="1"/>
  <c r="R271" i="1" s="1"/>
  <c r="P272" i="1"/>
  <c r="P273" i="1"/>
  <c r="Q273" i="1" s="1"/>
  <c r="R273" i="1" s="1"/>
  <c r="P274" i="1"/>
  <c r="Q274" i="1" s="1"/>
  <c r="R274" i="1" s="1"/>
  <c r="P275" i="1"/>
  <c r="Q275" i="1" s="1"/>
  <c r="R275" i="1" s="1"/>
  <c r="P276" i="1"/>
  <c r="P277" i="1"/>
  <c r="Q277" i="1" s="1"/>
  <c r="R277" i="1" s="1"/>
  <c r="P278" i="1"/>
  <c r="Q278" i="1" s="1"/>
  <c r="R278" i="1" s="1"/>
  <c r="P279" i="1"/>
  <c r="Q279" i="1" s="1"/>
  <c r="R279" i="1" s="1"/>
  <c r="P280" i="1"/>
  <c r="P281" i="1"/>
  <c r="Q281" i="1" s="1"/>
  <c r="R281" i="1" s="1"/>
  <c r="P282" i="1"/>
  <c r="Q282" i="1" s="1"/>
  <c r="R282" i="1" s="1"/>
  <c r="P283" i="1"/>
  <c r="Q283" i="1" s="1"/>
  <c r="R283" i="1" s="1"/>
  <c r="P284" i="1"/>
  <c r="P285" i="1"/>
  <c r="Q285" i="1" s="1"/>
  <c r="R285" i="1" s="1"/>
  <c r="P286" i="1"/>
  <c r="Q286" i="1" s="1"/>
  <c r="R286" i="1" s="1"/>
  <c r="P287" i="1"/>
  <c r="Q287" i="1" s="1"/>
  <c r="R287" i="1" s="1"/>
  <c r="P288" i="1"/>
  <c r="P289" i="1"/>
  <c r="Q289" i="1" s="1"/>
  <c r="R289" i="1" s="1"/>
  <c r="P290" i="1"/>
  <c r="Q290" i="1" s="1"/>
  <c r="R290" i="1" s="1"/>
  <c r="P291" i="1"/>
  <c r="Q291" i="1" s="1"/>
  <c r="R291" i="1" s="1"/>
  <c r="P292" i="1"/>
  <c r="P293" i="1"/>
  <c r="Q293" i="1" s="1"/>
  <c r="R293" i="1" s="1"/>
  <c r="P294" i="1"/>
  <c r="Q294" i="1" s="1"/>
  <c r="R294" i="1" s="1"/>
  <c r="P295" i="1"/>
  <c r="Q295" i="1" s="1"/>
  <c r="R295" i="1" s="1"/>
  <c r="P296" i="1"/>
  <c r="P297" i="1"/>
  <c r="Q297" i="1" s="1"/>
  <c r="R297" i="1" s="1"/>
  <c r="P298" i="1"/>
  <c r="Q298" i="1" s="1"/>
  <c r="R298" i="1" s="1"/>
  <c r="P299" i="1"/>
  <c r="Q299" i="1" s="1"/>
  <c r="R299" i="1" s="1"/>
  <c r="P300" i="1"/>
  <c r="P301" i="1"/>
  <c r="Q301" i="1" s="1"/>
  <c r="R301" i="1" s="1"/>
  <c r="P302" i="1"/>
  <c r="Q302" i="1" s="1"/>
  <c r="R302" i="1" s="1"/>
  <c r="P303" i="1"/>
  <c r="Q303" i="1" s="1"/>
  <c r="R303" i="1" s="1"/>
  <c r="P304" i="1"/>
  <c r="P305" i="1"/>
  <c r="Q305" i="1" s="1"/>
  <c r="R305" i="1" s="1"/>
  <c r="P306" i="1"/>
  <c r="Q306" i="1" s="1"/>
  <c r="R306" i="1" s="1"/>
  <c r="P307" i="1"/>
  <c r="Q307" i="1" s="1"/>
  <c r="R307" i="1" s="1"/>
  <c r="P308" i="1"/>
  <c r="P309" i="1"/>
  <c r="Q309" i="1" s="1"/>
  <c r="R309" i="1" s="1"/>
  <c r="P310" i="1"/>
  <c r="Q310" i="1" s="1"/>
  <c r="R310" i="1" s="1"/>
  <c r="P311" i="1"/>
  <c r="Q311" i="1" s="1"/>
  <c r="R311" i="1" s="1"/>
  <c r="P312" i="1"/>
  <c r="P313" i="1"/>
  <c r="Q313" i="1" s="1"/>
  <c r="R313" i="1" s="1"/>
  <c r="P314" i="1"/>
  <c r="Q314" i="1" s="1"/>
  <c r="R314" i="1" s="1"/>
  <c r="P315" i="1"/>
  <c r="Q315" i="1" s="1"/>
  <c r="R315" i="1" s="1"/>
  <c r="P316" i="1"/>
  <c r="P317" i="1"/>
  <c r="Q317" i="1" s="1"/>
  <c r="R317" i="1" s="1"/>
  <c r="P318" i="1"/>
  <c r="Q318" i="1" s="1"/>
  <c r="R318" i="1" s="1"/>
  <c r="P319" i="1"/>
  <c r="Q319" i="1" s="1"/>
  <c r="R319" i="1" s="1"/>
  <c r="P320" i="1"/>
  <c r="P321" i="1"/>
  <c r="Q321" i="1" s="1"/>
  <c r="R321" i="1" s="1"/>
  <c r="P322" i="1"/>
  <c r="Q322" i="1" s="1"/>
  <c r="R322" i="1" s="1"/>
  <c r="P323" i="1"/>
  <c r="Q323" i="1" s="1"/>
  <c r="R323" i="1" s="1"/>
  <c r="P324" i="1"/>
  <c r="P325" i="1"/>
  <c r="Q325" i="1" s="1"/>
  <c r="R325" i="1" s="1"/>
  <c r="P326" i="1"/>
  <c r="Q326" i="1" s="1"/>
  <c r="R326" i="1" s="1"/>
  <c r="P327" i="1"/>
  <c r="Q327" i="1" s="1"/>
  <c r="R327" i="1" s="1"/>
  <c r="P328" i="1"/>
  <c r="P329" i="1"/>
  <c r="Q329" i="1" s="1"/>
  <c r="R329" i="1" s="1"/>
  <c r="P330" i="1"/>
  <c r="Q330" i="1" s="1"/>
  <c r="R330" i="1" s="1"/>
  <c r="P331" i="1"/>
  <c r="Q331" i="1" s="1"/>
  <c r="R331" i="1" s="1"/>
  <c r="P332" i="1"/>
  <c r="P333" i="1"/>
  <c r="Q333" i="1" s="1"/>
  <c r="R333" i="1" s="1"/>
  <c r="P334" i="1"/>
  <c r="Q334" i="1" s="1"/>
  <c r="R334" i="1" s="1"/>
  <c r="P335" i="1"/>
  <c r="Q335" i="1" s="1"/>
  <c r="R335" i="1" s="1"/>
  <c r="P336" i="1"/>
  <c r="P337" i="1"/>
  <c r="Q337" i="1" s="1"/>
  <c r="R337" i="1" s="1"/>
  <c r="P338" i="1"/>
  <c r="Q338" i="1" s="1"/>
  <c r="R338" i="1" s="1"/>
  <c r="P339" i="1"/>
  <c r="Q339" i="1" s="1"/>
  <c r="R339" i="1" s="1"/>
  <c r="P340" i="1"/>
  <c r="P341" i="1"/>
  <c r="Q341" i="1" s="1"/>
  <c r="R341" i="1" s="1"/>
  <c r="P342" i="1"/>
  <c r="Q342" i="1" s="1"/>
  <c r="R342" i="1" s="1"/>
  <c r="P343" i="1"/>
  <c r="Q343" i="1" s="1"/>
  <c r="R343" i="1" s="1"/>
  <c r="P344" i="1"/>
  <c r="P345" i="1"/>
  <c r="Q345" i="1" s="1"/>
  <c r="R345" i="1" s="1"/>
  <c r="P346" i="1"/>
  <c r="Q346" i="1" s="1"/>
  <c r="R346" i="1" s="1"/>
  <c r="P347" i="1"/>
  <c r="Q347" i="1" s="1"/>
  <c r="R347" i="1" s="1"/>
  <c r="P348" i="1"/>
  <c r="P349" i="1"/>
  <c r="Q349" i="1" s="1"/>
  <c r="R349" i="1" s="1"/>
  <c r="P350" i="1"/>
  <c r="Q350" i="1" s="1"/>
  <c r="R350" i="1" s="1"/>
  <c r="P351" i="1"/>
  <c r="Q351" i="1" s="1"/>
  <c r="R351" i="1" s="1"/>
  <c r="P352" i="1"/>
  <c r="P353" i="1"/>
  <c r="Q353" i="1" s="1"/>
  <c r="R353" i="1" s="1"/>
  <c r="P354" i="1"/>
  <c r="Q354" i="1" s="1"/>
  <c r="R354" i="1" s="1"/>
  <c r="P355" i="1"/>
  <c r="Q355" i="1" s="1"/>
  <c r="R355" i="1" s="1"/>
  <c r="P356" i="1"/>
  <c r="P357" i="1"/>
  <c r="Q357" i="1" s="1"/>
  <c r="R357" i="1" s="1"/>
  <c r="P358" i="1"/>
  <c r="Q358" i="1" s="1"/>
  <c r="R358" i="1" s="1"/>
  <c r="P359" i="1"/>
  <c r="Q359" i="1" s="1"/>
  <c r="R359" i="1" s="1"/>
  <c r="P360" i="1"/>
  <c r="P361" i="1"/>
  <c r="Q361" i="1" s="1"/>
  <c r="R361" i="1" s="1"/>
  <c r="P362" i="1"/>
  <c r="Q362" i="1" s="1"/>
  <c r="R362" i="1" s="1"/>
  <c r="P363" i="1"/>
  <c r="Q363" i="1" s="1"/>
  <c r="R363" i="1" s="1"/>
</calcChain>
</file>

<file path=xl/sharedStrings.xml><?xml version="1.0" encoding="utf-8"?>
<sst xmlns="http://schemas.openxmlformats.org/spreadsheetml/2006/main" count="3646" uniqueCount="427">
  <si>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</si>
  <si>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</si>
  <si>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</si>
  <si>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</si>
  <si>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</si>
  <si>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</si>
  <si>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</si>
  <si>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</si>
  <si>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</si>
  <si>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</si>
  <si>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</si>
  <si>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</si>
  <si>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</si>
  <si>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</si>
  <si>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</si>
  <si>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</si>
  <si>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</si>
  <si>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</si>
  <si>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</si>
  <si>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</si>
  <si>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</si>
  <si>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</si>
  <si>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</si>
  <si>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</si>
  <si>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</si>
  <si>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</si>
  <si>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</si>
  <si>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</si>
  <si>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</si>
  <si>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</si>
  <si>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</si>
  <si>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</si>
  <si>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</si>
  <si>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</si>
  <si>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</si>
  <si>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</si>
  <si>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</si>
  <si>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</si>
  <si>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</si>
  <si>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</si>
  <si>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</si>
  <si>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</si>
  <si>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</si>
  <si>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</si>
  <si>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</si>
  <si>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</si>
  <si>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</si>
  <si>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</si>
  <si>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</si>
  <si>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</si>
  <si>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</si>
  <si>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</si>
  <si>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</si>
  <si>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</si>
  <si>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</si>
  <si>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</si>
  <si>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</si>
  <si>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</si>
  <si>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</si>
  <si>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</si>
  <si>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</si>
  <si>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</si>
  <si>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</si>
  <si>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</si>
  <si>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</si>
  <si>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</si>
  <si>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</si>
  <si>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</si>
  <si>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</si>
  <si>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</si>
  <si>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</si>
  <si>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</si>
  <si>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</si>
  <si>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</si>
  <si>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</si>
  <si>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</si>
  <si>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</si>
  <si>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</si>
  <si>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</si>
  <si>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</si>
  <si>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</si>
  <si>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</si>
  <si>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</si>
  <si>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</si>
  <si>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</si>
  <si>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</si>
  <si>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</si>
  <si>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</si>
  <si>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</si>
  <si>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</si>
  <si>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</si>
  <si>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</si>
  <si>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</si>
  <si>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</si>
  <si>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</si>
  <si>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</si>
  <si>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</si>
  <si>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</si>
  <si>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</si>
  <si>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</si>
  <si>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</si>
  <si>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</si>
  <si>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</si>
  <si>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</si>
  <si>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</si>
  <si>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</si>
  <si>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</si>
  <si>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</si>
  <si>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</si>
  <si>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</si>
  <si>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</si>
  <si>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</si>
  <si>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</si>
  <si>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</si>
  <si>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</si>
  <si>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</si>
  <si>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</si>
  <si>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</si>
  <si>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</si>
  <si>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</si>
  <si>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</si>
  <si>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</si>
  <si>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</si>
  <si>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</si>
  <si>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</si>
  <si>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</si>
  <si>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</si>
  <si>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</si>
  <si>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</si>
  <si>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</si>
  <si>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</si>
  <si>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</si>
  <si>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</si>
  <si>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</si>
  <si>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</si>
  <si>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</si>
  <si>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</si>
  <si>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</si>
  <si>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</si>
  <si>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</si>
  <si>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</si>
  <si>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</si>
  <si>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</si>
  <si>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</si>
  <si>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</si>
  <si>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</si>
  <si>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</si>
  <si>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</si>
  <si>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</si>
  <si>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</si>
  <si>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</si>
  <si>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</si>
  <si>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</si>
  <si>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</si>
  <si>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</si>
  <si>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</si>
  <si>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</si>
  <si>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</si>
  <si>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</si>
  <si>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</si>
  <si>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</si>
  <si>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</si>
  <si>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</si>
  <si>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</si>
  <si>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</si>
  <si>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</si>
  <si>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</si>
  <si>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</si>
  <si>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</si>
  <si>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</si>
  <si>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</si>
  <si>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</si>
  <si>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</si>
  <si>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</si>
  <si>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</si>
  <si>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</si>
  <si>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</si>
  <si>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</si>
  <si>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</si>
  <si>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</si>
  <si>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</si>
  <si>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</si>
  <si>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</si>
  <si>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</si>
  <si>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</si>
  <si>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</si>
  <si>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</si>
  <si>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</si>
  <si>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</si>
  <si>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</si>
  <si>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</si>
  <si>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</si>
  <si>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</si>
  <si>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</si>
  <si>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</si>
  <si>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</si>
  <si>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</si>
  <si>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</si>
  <si>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</si>
  <si>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</si>
  <si>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</si>
  <si>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</si>
  <si>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</si>
  <si>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</si>
  <si>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</si>
  <si>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</si>
  <si>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</si>
  <si>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</si>
  <si>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</si>
  <si>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</si>
  <si>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</si>
  <si>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</si>
  <si>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</si>
  <si>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</si>
  <si>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</si>
  <si>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</si>
  <si>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</si>
  <si>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</si>
  <si>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</si>
  <si>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</si>
  <si>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</si>
  <si>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</si>
  <si>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</si>
  <si>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</si>
  <si>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</si>
  <si>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</si>
  <si>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</si>
  <si>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</si>
  <si>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</si>
  <si>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</si>
  <si>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</si>
  <si>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</si>
  <si>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</si>
  <si>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</si>
  <si>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</si>
  <si>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</si>
  <si>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</si>
  <si>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</si>
  <si>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</si>
  <si>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</si>
  <si>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</si>
  <si>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</si>
  <si>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</si>
  <si>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</si>
  <si>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</si>
  <si>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</si>
  <si>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</si>
  <si>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</si>
  <si>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</si>
  <si>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</si>
  <si>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</si>
  <si>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</si>
  <si>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</si>
  <si>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</si>
  <si>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</si>
  <si>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</si>
  <si>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</si>
  <si>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</si>
  <si>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</si>
  <si>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</si>
  <si>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</si>
  <si>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</si>
  <si>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</si>
  <si>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</si>
  <si>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</si>
  <si>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</si>
  <si>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</si>
  <si>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</si>
  <si>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</si>
  <si>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</si>
  <si>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</si>
  <si>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</si>
  <si>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</si>
  <si>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</si>
  <si>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</si>
  <si>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</si>
  <si>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</si>
  <si>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</si>
  <si>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</si>
  <si>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</si>
  <si>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</si>
  <si>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</si>
  <si>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</si>
  <si>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</si>
  <si>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</si>
  <si>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</si>
  <si>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</si>
  <si>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</si>
  <si>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</si>
  <si>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</si>
  <si>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</si>
  <si>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</si>
  <si>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</si>
  <si>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</si>
  <si>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</si>
  <si>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</si>
  <si>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</si>
  <si>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</si>
  <si>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</si>
  <si>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</si>
  <si>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</si>
  <si>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</si>
  <si>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</si>
  <si>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</si>
  <si>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</si>
  <si>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</si>
  <si>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</si>
  <si>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</si>
  <si>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</si>
  <si>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</si>
  <si>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</si>
  <si>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</si>
  <si>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</si>
  <si>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</si>
  <si>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</si>
  <si>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</si>
  <si>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</si>
  <si>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</si>
  <si>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</si>
  <si>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</si>
  <si>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</si>
  <si>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</si>
  <si>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</si>
  <si>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</si>
  <si>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</si>
  <si>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</si>
  <si>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</si>
  <si>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</si>
  <si>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</si>
  <si>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</si>
  <si>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</si>
  <si>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</si>
  <si>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</si>
  <si>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</si>
  <si>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</si>
  <si>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</si>
  <si>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</si>
  <si>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</si>
  <si>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</si>
  <si>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</si>
  <si>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</si>
  <si>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</si>
  <si>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</si>
  <si>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</si>
  <si>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</si>
  <si>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</si>
  <si>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</si>
  <si>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</si>
  <si>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</si>
  <si>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</si>
  <si>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</si>
  <si>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</si>
  <si>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</si>
  <si>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</si>
  <si>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</si>
  <si>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</si>
  <si>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</si>
  <si>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</si>
  <si>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</si>
  <si>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</si>
  <si>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</si>
  <si>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</si>
  <si>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</si>
  <si>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</si>
  <si>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</si>
  <si>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</si>
  <si>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</si>
  <si>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</si>
  <si>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</si>
  <si>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</si>
  <si>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</si>
  <si>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</si>
  <si>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</si>
  <si>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</si>
  <si>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</si>
  <si>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</si>
  <si>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</si>
  <si>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</si>
  <si>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</si>
  <si>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</si>
  <si>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</si>
  <si>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</si>
  <si>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</si>
  <si>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</si>
  <si>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</si>
  <si>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</si>
  <si>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</si>
  <si>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</si>
  <si>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</si>
  <si>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</si>
  <si>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</si>
  <si>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</si>
  <si>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</si>
  <si>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</si>
  <si>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</si>
  <si>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</si>
  <si>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</si>
  <si>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</si>
  <si>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</si>
  <si>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</si>
  <si>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</si>
  <si>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</si>
  <si>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</si>
  <si>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</si>
  <si>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</si>
  <si>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</si>
  <si>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</si>
  <si>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</si>
  <si>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</si>
  <si>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</si>
  <si>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</si>
  <si>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</si>
  <si>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</si>
  <si>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</si>
  <si>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</si>
  <si>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</si>
  <si>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GASTO</t>
  </si>
  <si>
    <t>BENEFICIO</t>
  </si>
  <si>
    <t>%BENEFICIO</t>
  </si>
  <si>
    <t>Total</t>
  </si>
  <si>
    <t>TOTAL GASTO</t>
  </si>
  <si>
    <t>En D1: contar el número de cursos con importe cliente mayor de 1000.</t>
  </si>
  <si>
    <t>En D2: contar el número de cursos que no estén pagados por el cliente.</t>
  </si>
  <si>
    <t>En D3: contar el número de cursos donde el país no sea España.</t>
  </si>
  <si>
    <t>En B2: contar todos los datos de la columna curso.</t>
  </si>
  <si>
    <t>En B3: contar el número de cursos con importe profesor menor de 500.</t>
  </si>
  <si>
    <t>En B4: sumar las duraciones.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</si>
</sst>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0" fillId="0" borderId="0" xfId="0" applyNumberFormat="1" applyAlignment="1">
      <alignment vertical="center"/>
    </xf>
    <xf numFmtId="9" fontId="0" fillId="0" borderId="0" xfId="2" applyFont="1" applyAlignment="1">
      <alignment vertical="center"/>
    </xf>
    <xf numFmtId="44" fontId="0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 indent="1"/>
    </xf>
    <xf numFmtId="0" fontId="0" fillId="0" borderId="0" xfId="3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Euro" xfId="1" xr:uid="{08E7607B-4442-46AE-9C59-347AB043C811}"/>
    <cellStyle name="Moneda" xfId="3" builtinId="4"/>
    <cellStyle name="Normal" xfId="0" builtinId="0"/>
    <cellStyle name="Porcentaje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_CURSOS" displayName="T_CURSOS" ref="A1:R364" totalsRowCount="1" headerRowDxfId="37" dataDxfId="36">
  <autoFilter ref="A1:R363" xr:uid="{6E46D339-D7F2-4B3D-9A43-86A115DFD744}"/>
  <tableColumns count="18">
    <tableColumn id="1" xr3:uid="{48C66FD4-68CD-480F-B7CF-2A9572188555}" name="COD CURSO" totalsRowLabel="Total" dataDxfId="35" totalsRowDxfId="17"/>
    <tableColumn id="2" xr3:uid="{3004E594-B15E-48D2-A6AA-C530ED797AF4}" name="CURSO" totalsRowFunction="count" dataDxfId="34" totalsRowDxfId="16"/>
    <tableColumn id="3" xr3:uid="{6BF9874F-3225-4675-AF95-E56FC8C9B56F}" name="DURACION" totalsRowFunction="sum" dataDxfId="33" totalsRowDxfId="15"/>
    <tableColumn id="4" xr3:uid="{086A866B-C1A9-43D0-9CD8-3A79D28EE9FD}" name="CLIENTE" dataDxfId="32" totalsRowDxfId="14"/>
    <tableColumn id="5" xr3:uid="{4588E39E-4813-49B4-B6D4-27C5C3CB8557}" name="IMPORTE CLIENTE" totalsRowFunction="sum" dataDxfId="31" totalsRowDxfId="13" dataCellStyle="Euro" totalsRowCellStyle="Euro"/>
    <tableColumn id="6" xr3:uid="{60362914-0077-40E7-84D1-37ABDE1BD5F3}" name="PROFESOR" dataDxfId="30" totalsRowDxfId="12"/>
    <tableColumn id="7" xr3:uid="{9694A7B6-4456-4B81-8198-E62A8CA24600}" name="IMPORTE PROFESOR" totalsRowFunction="sum" dataDxfId="29" totalsRowDxfId="11" dataCellStyle="Euro" totalsRowCellStyle="Euro"/>
    <tableColumn id="8" xr3:uid="{1C327C9A-9253-4795-9818-1296BE543582}" name="FECHA CURSO" totalsRowFunction="min" dataDxfId="28" totalsRowDxfId="10"/>
    <tableColumn id="9" xr3:uid="{968B192C-97AA-4274-99B2-A63636F4BDB1}" name="JORNADA CURSO" dataDxfId="27" totalsRowDxfId="9"/>
    <tableColumn id="10" xr3:uid="{809856B5-644D-47DF-9E40-FD1DF8088A38}" name="COMERCIAL" dataDxfId="26" totalsRowDxfId="8"/>
    <tableColumn id="11" xr3:uid="{6C3F9289-8BD6-4145-95A0-F2722B63D098}" name="IMPORTE COMERCIAL" totalsRowFunction="sum" dataDxfId="25" totalsRowDxfId="7" dataCellStyle="Euro" totalsRowCellStyle="Euro"/>
    <tableColumn id="12" xr3:uid="{C4FFB478-0CBF-4E30-9A2C-86DE70ABF615}" name="PAGADO CLIENTE" dataDxfId="24" totalsRowDxfId="6"/>
    <tableColumn id="13" xr3:uid="{9057961E-0E54-444D-9D7B-7F93671D93DB}" name="PAIS" dataDxfId="23" totalsRowDxfId="5"/>
    <tableColumn id="14" xr3:uid="{5033018A-5016-46AD-8358-BAA6E2EC883F}" name="CIUDAD" dataDxfId="22" totalsRowDxfId="4"/>
    <tableColumn id="15" xr3:uid="{FC299563-DCF4-4EB4-A9D0-C171AC525DD9}" name="PAGADO COMERCIAL" dataDxfId="21" totalsRowDxfId="3"/>
    <tableColumn id="16" xr3:uid="{4598094E-BE52-4D7D-8B6F-8FE099ED7736}" name="GASTO" dataDxfId="20" totalsRowDxfId="2">
      <calculatedColumnFormula>T_CURSOS[[#This Row],[IMPORTE PROFESOR]]+T_CURSOS[[#This Row],[IMPORTE COMERCIAL]]</calculatedColumnFormula>
    </tableColumn>
    <tableColumn id="17" xr3:uid="{C97F53C8-3DF5-4D9A-A2D1-4D9C9A0C6E06}" name="BENEFICIO" dataDxfId="19" totalsRowDxfId="1">
      <calculatedColumnFormula>T_CURSOS[[#This Row],[IMPORTE CLIENTE]]-T_CURSOS[[#This Row],[GASTO]]</calculatedColumnFormula>
    </tableColumn>
    <tableColumn id="18" xr3:uid="{475865E1-95A5-4FDC-82FE-898B8A93BEBA}" name="%BENEFICIO" dataDxfId="18" totalsRowDxfId="0" dataCellStyle="Porcentaje" totalsRowCellStyle="Porcentaje">
      <calculatedColumnFormula>T_CURSOS[[#This Row],[BENEFICIO]]/T_CURSOS[[#This Row],[IMPORTE CLIENTE]]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R364"/>
  <sheetViews>
    <sheetView topLeftCell="A335" workbookViewId="0">
      <selection activeCell="C364" sqref="C364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7" width="11.44140625" style="2"/>
    <col min="18" max="18" width="12.5546875" style="2" customWidth="1"/>
    <col min="19" max="16384" width="11.44140625" style="2"/>
  </cols>
  <sheetData>
    <row r="1" spans="1:18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416</v>
      </c>
      <c r="Q1" s="1" t="s">
        <v>417</v>
      </c>
      <c r="R1" s="1" t="s">
        <v>418</v>
      </c>
    </row>
    <row r="2" spans="1:18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  <c r="P2" s="6">
        <f>T_CURSOS[[#This Row],[IMPORTE PROFESOR]]+T_CURSOS[[#This Row],[IMPORTE COMERCIAL]]</f>
        <v>206.25</v>
      </c>
      <c r="Q2" s="6">
        <f>T_CURSOS[[#This Row],[IMPORTE CLIENTE]]-T_CURSOS[[#This Row],[GASTO]]</f>
        <v>168.75</v>
      </c>
      <c r="R2" s="7">
        <f>T_CURSOS[[#This Row],[BENEFICIO]]/T_CURSOS[[#This Row],[IMPORTE CLIENTE]]</f>
        <v>0.45</v>
      </c>
    </row>
    <row r="3" spans="1:18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  <c r="P3" s="6">
        <f>T_CURSOS[[#This Row],[IMPORTE PROFESOR]]+T_CURSOS[[#This Row],[IMPORTE COMERCIAL]]</f>
        <v>288</v>
      </c>
      <c r="Q3" s="6">
        <f>T_CURSOS[[#This Row],[IMPORTE CLIENTE]]-T_CURSOS[[#This Row],[GASTO]]</f>
        <v>312</v>
      </c>
      <c r="R3" s="7">
        <f>T_CURSOS[[#This Row],[BENEFICIO]]/T_CURSOS[[#This Row],[IMPORTE CLIENTE]]</f>
        <v>0.52</v>
      </c>
    </row>
    <row r="4" spans="1:18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  <c r="P4" s="6">
        <f>T_CURSOS[[#This Row],[IMPORTE PROFESOR]]+T_CURSOS[[#This Row],[IMPORTE COMERCIAL]]</f>
        <v>288</v>
      </c>
      <c r="Q4" s="6">
        <f>T_CURSOS[[#This Row],[IMPORTE CLIENTE]]-T_CURSOS[[#This Row],[GASTO]]</f>
        <v>432</v>
      </c>
      <c r="R4" s="7">
        <f>T_CURSOS[[#This Row],[BENEFICIO]]/T_CURSOS[[#This Row],[IMPORTE CLIENTE]]</f>
        <v>0.6</v>
      </c>
    </row>
    <row r="5" spans="1:18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  <c r="P5" s="6">
        <f>T_CURSOS[[#This Row],[IMPORTE PROFESOR]]+T_CURSOS[[#This Row],[IMPORTE COMERCIAL]]</f>
        <v>343.75</v>
      </c>
      <c r="Q5" s="6">
        <f>T_CURSOS[[#This Row],[IMPORTE CLIENTE]]-T_CURSOS[[#This Row],[GASTO]]</f>
        <v>281.25</v>
      </c>
      <c r="R5" s="7">
        <f>T_CURSOS[[#This Row],[BENEFICIO]]/T_CURSOS[[#This Row],[IMPORTE CLIENTE]]</f>
        <v>0.45</v>
      </c>
    </row>
    <row r="6" spans="1:18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  <c r="P6" s="6">
        <f>T_CURSOS[[#This Row],[IMPORTE PROFESOR]]+T_CURSOS[[#This Row],[IMPORTE COMERCIAL]]</f>
        <v>275</v>
      </c>
      <c r="Q6" s="6">
        <f>T_CURSOS[[#This Row],[IMPORTE CLIENTE]]-T_CURSOS[[#This Row],[GASTO]]</f>
        <v>225</v>
      </c>
      <c r="R6" s="7">
        <f>T_CURSOS[[#This Row],[BENEFICIO]]/T_CURSOS[[#This Row],[IMPORTE CLIENTE]]</f>
        <v>0.45</v>
      </c>
    </row>
    <row r="7" spans="1:18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  <c r="P7" s="6">
        <f>T_CURSOS[[#This Row],[IMPORTE PROFESOR]]+T_CURSOS[[#This Row],[IMPORTE COMERCIAL]]</f>
        <v>137.5</v>
      </c>
      <c r="Q7" s="6">
        <f>T_CURSOS[[#This Row],[IMPORTE CLIENTE]]-T_CURSOS[[#This Row],[GASTO]]</f>
        <v>112.5</v>
      </c>
      <c r="R7" s="7">
        <f>T_CURSOS[[#This Row],[BENEFICIO]]/T_CURSOS[[#This Row],[IMPORTE CLIENTE]]</f>
        <v>0.45</v>
      </c>
    </row>
    <row r="8" spans="1:18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  <c r="P8" s="6">
        <f>T_CURSOS[[#This Row],[IMPORTE PROFESOR]]+T_CURSOS[[#This Row],[IMPORTE COMERCIAL]]</f>
        <v>172.8</v>
      </c>
      <c r="Q8" s="6">
        <f>T_CURSOS[[#This Row],[IMPORTE CLIENTE]]-T_CURSOS[[#This Row],[GASTO]]</f>
        <v>187.2</v>
      </c>
      <c r="R8" s="7">
        <f>T_CURSOS[[#This Row],[BENEFICIO]]/T_CURSOS[[#This Row],[IMPORTE CLIENTE]]</f>
        <v>0.52</v>
      </c>
    </row>
    <row r="9" spans="1:18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  <c r="P9" s="6">
        <f>T_CURSOS[[#This Row],[IMPORTE PROFESOR]]+T_CURSOS[[#This Row],[IMPORTE COMERCIAL]]</f>
        <v>216</v>
      </c>
      <c r="Q9" s="6">
        <f>T_CURSOS[[#This Row],[IMPORTE CLIENTE]]-T_CURSOS[[#This Row],[GASTO]]</f>
        <v>234</v>
      </c>
      <c r="R9" s="7">
        <f>T_CURSOS[[#This Row],[BENEFICIO]]/T_CURSOS[[#This Row],[IMPORTE CLIENTE]]</f>
        <v>0.52</v>
      </c>
    </row>
    <row r="10" spans="1:18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  <c r="P10" s="6">
        <f>T_CURSOS[[#This Row],[IMPORTE PROFESOR]]+T_CURSOS[[#This Row],[IMPORTE COMERCIAL]]</f>
        <v>288</v>
      </c>
      <c r="Q10" s="6">
        <f>T_CURSOS[[#This Row],[IMPORTE CLIENTE]]-T_CURSOS[[#This Row],[GASTO]]</f>
        <v>312</v>
      </c>
      <c r="R10" s="7">
        <f>T_CURSOS[[#This Row],[BENEFICIO]]/T_CURSOS[[#This Row],[IMPORTE CLIENTE]]</f>
        <v>0.52</v>
      </c>
    </row>
    <row r="11" spans="1:18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  <c r="P11" s="6">
        <f>T_CURSOS[[#This Row],[IMPORTE PROFESOR]]+T_CURSOS[[#This Row],[IMPORTE COMERCIAL]]</f>
        <v>331.25</v>
      </c>
      <c r="Q11" s="6">
        <f>T_CURSOS[[#This Row],[IMPORTE CLIENTE]]-T_CURSOS[[#This Row],[GASTO]]</f>
        <v>293.75</v>
      </c>
      <c r="R11" s="7">
        <f>T_CURSOS[[#This Row],[BENEFICIO]]/T_CURSOS[[#This Row],[IMPORTE CLIENTE]]</f>
        <v>0.47</v>
      </c>
    </row>
    <row r="12" spans="1:18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  <c r="P12" s="6">
        <f>T_CURSOS[[#This Row],[IMPORTE PROFESOR]]+T_CURSOS[[#This Row],[IMPORTE COMERCIAL]]</f>
        <v>397.5</v>
      </c>
      <c r="Q12" s="6">
        <f>T_CURSOS[[#This Row],[IMPORTE CLIENTE]]-T_CURSOS[[#This Row],[GASTO]]</f>
        <v>352.5</v>
      </c>
      <c r="R12" s="7">
        <f>T_CURSOS[[#This Row],[BENEFICIO]]/T_CURSOS[[#This Row],[IMPORTE CLIENTE]]</f>
        <v>0.47</v>
      </c>
    </row>
    <row r="13" spans="1:18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  <c r="P13" s="6">
        <f>T_CURSOS[[#This Row],[IMPORTE PROFESOR]]+T_CURSOS[[#This Row],[IMPORTE COMERCIAL]]</f>
        <v>530</v>
      </c>
      <c r="Q13" s="6">
        <f>T_CURSOS[[#This Row],[IMPORTE CLIENTE]]-T_CURSOS[[#This Row],[GASTO]]</f>
        <v>470</v>
      </c>
      <c r="R13" s="7">
        <f>T_CURSOS[[#This Row],[BENEFICIO]]/T_CURSOS[[#This Row],[IMPORTE CLIENTE]]</f>
        <v>0.47</v>
      </c>
    </row>
    <row r="14" spans="1:18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  <c r="P14" s="6">
        <f>T_CURSOS[[#This Row],[IMPORTE PROFESOR]]+T_CURSOS[[#This Row],[IMPORTE COMERCIAL]]</f>
        <v>463.75</v>
      </c>
      <c r="Q14" s="6">
        <f>T_CURSOS[[#This Row],[IMPORTE CLIENTE]]-T_CURSOS[[#This Row],[GASTO]]</f>
        <v>411.25</v>
      </c>
      <c r="R14" s="7">
        <f>T_CURSOS[[#This Row],[BENEFICIO]]/T_CURSOS[[#This Row],[IMPORTE CLIENTE]]</f>
        <v>0.47</v>
      </c>
    </row>
    <row r="15" spans="1:18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  <c r="P15" s="6">
        <f>T_CURSOS[[#This Row],[IMPORTE PROFESOR]]+T_CURSOS[[#This Row],[IMPORTE COMERCIAL]]</f>
        <v>596.25</v>
      </c>
      <c r="Q15" s="6">
        <f>T_CURSOS[[#This Row],[IMPORTE CLIENTE]]-T_CURSOS[[#This Row],[GASTO]]</f>
        <v>528.75</v>
      </c>
      <c r="R15" s="7">
        <f>T_CURSOS[[#This Row],[BENEFICIO]]/T_CURSOS[[#This Row],[IMPORTE CLIENTE]]</f>
        <v>0.47</v>
      </c>
    </row>
    <row r="16" spans="1:18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  <c r="P16" s="6">
        <f>T_CURSOS[[#This Row],[IMPORTE PROFESOR]]+T_CURSOS[[#This Row],[IMPORTE COMERCIAL]]</f>
        <v>418.5</v>
      </c>
      <c r="Q16" s="6">
        <f>T_CURSOS[[#This Row],[IMPORTE CLIENTE]]-T_CURSOS[[#This Row],[GASTO]]</f>
        <v>931.5</v>
      </c>
      <c r="R16" s="7">
        <f>T_CURSOS[[#This Row],[BENEFICIO]]/T_CURSOS[[#This Row],[IMPORTE CLIENTE]]</f>
        <v>0.69</v>
      </c>
    </row>
    <row r="17" spans="1:18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  <c r="P17" s="6">
        <f>T_CURSOS[[#This Row],[IMPORTE PROFESOR]]+T_CURSOS[[#This Row],[IMPORTE COMERCIAL]]</f>
        <v>192</v>
      </c>
      <c r="Q17" s="6">
        <f>T_CURSOS[[#This Row],[IMPORTE CLIENTE]]-T_CURSOS[[#This Row],[GASTO]]</f>
        <v>408</v>
      </c>
      <c r="R17" s="7">
        <f>T_CURSOS[[#This Row],[BENEFICIO]]/T_CURSOS[[#This Row],[IMPORTE CLIENTE]]</f>
        <v>0.68</v>
      </c>
    </row>
    <row r="18" spans="1:18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  <c r="P18" s="6">
        <f>T_CURSOS[[#This Row],[IMPORTE PROFESOR]]+T_CURSOS[[#This Row],[IMPORTE COMERCIAL]]</f>
        <v>230.4</v>
      </c>
      <c r="Q18" s="6">
        <f>T_CURSOS[[#This Row],[IMPORTE CLIENTE]]-T_CURSOS[[#This Row],[GASTO]]</f>
        <v>489.6</v>
      </c>
      <c r="R18" s="7">
        <f>T_CURSOS[[#This Row],[BENEFICIO]]/T_CURSOS[[#This Row],[IMPORTE CLIENTE]]</f>
        <v>0.68</v>
      </c>
    </row>
    <row r="19" spans="1:18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  <c r="P19" s="6">
        <f>T_CURSOS[[#This Row],[IMPORTE PROFESOR]]+T_CURSOS[[#This Row],[IMPORTE COMERCIAL]]</f>
        <v>288</v>
      </c>
      <c r="Q19" s="6">
        <f>T_CURSOS[[#This Row],[IMPORTE CLIENTE]]-T_CURSOS[[#This Row],[GASTO]]</f>
        <v>612</v>
      </c>
      <c r="R19" s="7">
        <f>T_CURSOS[[#This Row],[BENEFICIO]]/T_CURSOS[[#This Row],[IMPORTE CLIENTE]]</f>
        <v>0.68</v>
      </c>
    </row>
    <row r="20" spans="1:18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  <c r="P20" s="6">
        <f>T_CURSOS[[#This Row],[IMPORTE PROFESOR]]+T_CURSOS[[#This Row],[IMPORTE COMERCIAL]]</f>
        <v>400</v>
      </c>
      <c r="Q20" s="6">
        <f>T_CURSOS[[#This Row],[IMPORTE CLIENTE]]-T_CURSOS[[#This Row],[GASTO]]</f>
        <v>600</v>
      </c>
      <c r="R20" s="7">
        <f>T_CURSOS[[#This Row],[BENEFICIO]]/T_CURSOS[[#This Row],[IMPORTE CLIENTE]]</f>
        <v>0.6</v>
      </c>
    </row>
    <row r="21" spans="1:18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  <c r="P21" s="6">
        <f>T_CURSOS[[#This Row],[IMPORTE PROFESOR]]+T_CURSOS[[#This Row],[IMPORTE COMERCIAL]]</f>
        <v>240</v>
      </c>
      <c r="Q21" s="6">
        <f>T_CURSOS[[#This Row],[IMPORTE CLIENTE]]-T_CURSOS[[#This Row],[GASTO]]</f>
        <v>360</v>
      </c>
      <c r="R21" s="7">
        <f>T_CURSOS[[#This Row],[BENEFICIO]]/T_CURSOS[[#This Row],[IMPORTE CLIENTE]]</f>
        <v>0.6</v>
      </c>
    </row>
    <row r="22" spans="1:18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  <c r="P22" s="6">
        <f>T_CURSOS[[#This Row],[IMPORTE PROFESOR]]+T_CURSOS[[#This Row],[IMPORTE COMERCIAL]]</f>
        <v>320</v>
      </c>
      <c r="Q22" s="6">
        <f>T_CURSOS[[#This Row],[IMPORTE CLIENTE]]-T_CURSOS[[#This Row],[GASTO]]</f>
        <v>480</v>
      </c>
      <c r="R22" s="7">
        <f>T_CURSOS[[#This Row],[BENEFICIO]]/T_CURSOS[[#This Row],[IMPORTE CLIENTE]]</f>
        <v>0.6</v>
      </c>
    </row>
    <row r="23" spans="1:18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  <c r="P23" s="6">
        <f>T_CURSOS[[#This Row],[IMPORTE PROFESOR]]+T_CURSOS[[#This Row],[IMPORTE COMERCIAL]]</f>
        <v>320</v>
      </c>
      <c r="Q23" s="6">
        <f>T_CURSOS[[#This Row],[IMPORTE CLIENTE]]-T_CURSOS[[#This Row],[GASTO]]</f>
        <v>480</v>
      </c>
      <c r="R23" s="7">
        <f>T_CURSOS[[#This Row],[BENEFICIO]]/T_CURSOS[[#This Row],[IMPORTE CLIENTE]]</f>
        <v>0.6</v>
      </c>
    </row>
    <row r="24" spans="1:18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  <c r="P24" s="6">
        <f>T_CURSOS[[#This Row],[IMPORTE PROFESOR]]+T_CURSOS[[#This Row],[IMPORTE COMERCIAL]]</f>
        <v>432</v>
      </c>
      <c r="Q24" s="6">
        <f>T_CURSOS[[#This Row],[IMPORTE CLIENTE]]-T_CURSOS[[#This Row],[GASTO]]</f>
        <v>468</v>
      </c>
      <c r="R24" s="7">
        <f>T_CURSOS[[#This Row],[BENEFICIO]]/T_CURSOS[[#This Row],[IMPORTE CLIENTE]]</f>
        <v>0.52</v>
      </c>
    </row>
    <row r="25" spans="1:18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  <c r="P25" s="6">
        <f>T_CURSOS[[#This Row],[IMPORTE PROFESOR]]+T_CURSOS[[#This Row],[IMPORTE COMERCIAL]]</f>
        <v>504</v>
      </c>
      <c r="Q25" s="6">
        <f>T_CURSOS[[#This Row],[IMPORTE CLIENTE]]-T_CURSOS[[#This Row],[GASTO]]</f>
        <v>546</v>
      </c>
      <c r="R25" s="7">
        <f>T_CURSOS[[#This Row],[BENEFICIO]]/T_CURSOS[[#This Row],[IMPORTE CLIENTE]]</f>
        <v>0.52</v>
      </c>
    </row>
    <row r="26" spans="1:18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  <c r="P26" s="6">
        <f>T_CURSOS[[#This Row],[IMPORTE PROFESOR]]+T_CURSOS[[#This Row],[IMPORTE COMERCIAL]]</f>
        <v>576</v>
      </c>
      <c r="Q26" s="6">
        <f>T_CURSOS[[#This Row],[IMPORTE CLIENTE]]-T_CURSOS[[#This Row],[GASTO]]</f>
        <v>624</v>
      </c>
      <c r="R26" s="7">
        <f>T_CURSOS[[#This Row],[BENEFICIO]]/T_CURSOS[[#This Row],[IMPORTE CLIENTE]]</f>
        <v>0.52</v>
      </c>
    </row>
    <row r="27" spans="1:18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  <c r="P27" s="6">
        <f>T_CURSOS[[#This Row],[IMPORTE PROFESOR]]+T_CURSOS[[#This Row],[IMPORTE COMERCIAL]]</f>
        <v>550</v>
      </c>
      <c r="Q27" s="6">
        <f>T_CURSOS[[#This Row],[IMPORTE CLIENTE]]-T_CURSOS[[#This Row],[GASTO]]</f>
        <v>450</v>
      </c>
      <c r="R27" s="7">
        <f>T_CURSOS[[#This Row],[BENEFICIO]]/T_CURSOS[[#This Row],[IMPORTE CLIENTE]]</f>
        <v>0.45</v>
      </c>
    </row>
    <row r="28" spans="1:18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  <c r="P28" s="6">
        <f>T_CURSOS[[#This Row],[IMPORTE PROFESOR]]+T_CURSOS[[#This Row],[IMPORTE COMERCIAL]]</f>
        <v>481.25</v>
      </c>
      <c r="Q28" s="6">
        <f>T_CURSOS[[#This Row],[IMPORTE CLIENTE]]-T_CURSOS[[#This Row],[GASTO]]</f>
        <v>393.75</v>
      </c>
      <c r="R28" s="7">
        <f>T_CURSOS[[#This Row],[BENEFICIO]]/T_CURSOS[[#This Row],[IMPORTE CLIENTE]]</f>
        <v>0.45</v>
      </c>
    </row>
    <row r="29" spans="1:18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  <c r="P29" s="6">
        <f>T_CURSOS[[#This Row],[IMPORTE PROFESOR]]+T_CURSOS[[#This Row],[IMPORTE COMERCIAL]]</f>
        <v>618.75</v>
      </c>
      <c r="Q29" s="6">
        <f>T_CURSOS[[#This Row],[IMPORTE CLIENTE]]-T_CURSOS[[#This Row],[GASTO]]</f>
        <v>506.25</v>
      </c>
      <c r="R29" s="7">
        <f>T_CURSOS[[#This Row],[BENEFICIO]]/T_CURSOS[[#This Row],[IMPORTE CLIENTE]]</f>
        <v>0.45</v>
      </c>
    </row>
    <row r="30" spans="1:18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  <c r="P30" s="6">
        <f>T_CURSOS[[#This Row],[IMPORTE PROFESOR]]+T_CURSOS[[#This Row],[IMPORTE COMERCIAL]]</f>
        <v>343.75</v>
      </c>
      <c r="Q30" s="6">
        <f>T_CURSOS[[#This Row],[IMPORTE CLIENTE]]-T_CURSOS[[#This Row],[GASTO]]</f>
        <v>281.25</v>
      </c>
      <c r="R30" s="7">
        <f>T_CURSOS[[#This Row],[BENEFICIO]]/T_CURSOS[[#This Row],[IMPORTE CLIENTE]]</f>
        <v>0.45</v>
      </c>
    </row>
    <row r="31" spans="1:18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  <c r="P31" s="6">
        <f>T_CURSOS[[#This Row],[IMPORTE PROFESOR]]+T_CURSOS[[#This Row],[IMPORTE COMERCIAL]]</f>
        <v>288</v>
      </c>
      <c r="Q31" s="6">
        <f>T_CURSOS[[#This Row],[IMPORTE CLIENTE]]-T_CURSOS[[#This Row],[GASTO]]</f>
        <v>312</v>
      </c>
      <c r="R31" s="7">
        <f>T_CURSOS[[#This Row],[BENEFICIO]]/T_CURSOS[[#This Row],[IMPORTE CLIENTE]]</f>
        <v>0.52</v>
      </c>
    </row>
    <row r="32" spans="1:18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  <c r="P32" s="6">
        <f>T_CURSOS[[#This Row],[IMPORTE PROFESOR]]+T_CURSOS[[#This Row],[IMPORTE COMERCIAL]]</f>
        <v>160</v>
      </c>
      <c r="Q32" s="6">
        <f>T_CURSOS[[#This Row],[IMPORTE CLIENTE]]-T_CURSOS[[#This Row],[GASTO]]</f>
        <v>240</v>
      </c>
      <c r="R32" s="7">
        <f>T_CURSOS[[#This Row],[BENEFICIO]]/T_CURSOS[[#This Row],[IMPORTE CLIENTE]]</f>
        <v>0.6</v>
      </c>
    </row>
    <row r="33" spans="1:18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  <c r="P33" s="6">
        <f>T_CURSOS[[#This Row],[IMPORTE PROFESOR]]+T_CURSOS[[#This Row],[IMPORTE COMERCIAL]]</f>
        <v>165</v>
      </c>
      <c r="Q33" s="6">
        <f>T_CURSOS[[#This Row],[IMPORTE CLIENTE]]-T_CURSOS[[#This Row],[GASTO]]</f>
        <v>135</v>
      </c>
      <c r="R33" s="7">
        <f>T_CURSOS[[#This Row],[BENEFICIO]]/T_CURSOS[[#This Row],[IMPORTE CLIENTE]]</f>
        <v>0.45</v>
      </c>
    </row>
    <row r="34" spans="1:18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  <c r="P34" s="6">
        <f>T_CURSOS[[#This Row],[IMPORTE PROFESOR]]+T_CURSOS[[#This Row],[IMPORTE COMERCIAL]]</f>
        <v>206.25</v>
      </c>
      <c r="Q34" s="6">
        <f>T_CURSOS[[#This Row],[IMPORTE CLIENTE]]-T_CURSOS[[#This Row],[GASTO]]</f>
        <v>168.75</v>
      </c>
      <c r="R34" s="7">
        <f>T_CURSOS[[#This Row],[BENEFICIO]]/T_CURSOS[[#This Row],[IMPORTE CLIENTE]]</f>
        <v>0.45</v>
      </c>
    </row>
    <row r="35" spans="1:18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  <c r="P35" s="6">
        <f>T_CURSOS[[#This Row],[IMPORTE PROFESOR]]+T_CURSOS[[#This Row],[IMPORTE COMERCIAL]]</f>
        <v>275</v>
      </c>
      <c r="Q35" s="6">
        <f>T_CURSOS[[#This Row],[IMPORTE CLIENTE]]-T_CURSOS[[#This Row],[GASTO]]</f>
        <v>225</v>
      </c>
      <c r="R35" s="7">
        <f>T_CURSOS[[#This Row],[BENEFICIO]]/T_CURSOS[[#This Row],[IMPORTE CLIENTE]]</f>
        <v>0.45</v>
      </c>
    </row>
    <row r="36" spans="1:18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  <c r="P36" s="6">
        <f>T_CURSOS[[#This Row],[IMPORTE PROFESOR]]+T_CURSOS[[#This Row],[IMPORTE COMERCIAL]]</f>
        <v>360</v>
      </c>
      <c r="Q36" s="6">
        <f>T_CURSOS[[#This Row],[IMPORTE CLIENTE]]-T_CURSOS[[#This Row],[GASTO]]</f>
        <v>390</v>
      </c>
      <c r="R36" s="7">
        <f>T_CURSOS[[#This Row],[BENEFICIO]]/T_CURSOS[[#This Row],[IMPORTE CLIENTE]]</f>
        <v>0.52</v>
      </c>
    </row>
    <row r="37" spans="1:18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  <c r="P37" s="6">
        <f>T_CURSOS[[#This Row],[IMPORTE PROFESOR]]+T_CURSOS[[#This Row],[IMPORTE COMERCIAL]]</f>
        <v>432</v>
      </c>
      <c r="Q37" s="6">
        <f>T_CURSOS[[#This Row],[IMPORTE CLIENTE]]-T_CURSOS[[#This Row],[GASTO]]</f>
        <v>468</v>
      </c>
      <c r="R37" s="7">
        <f>T_CURSOS[[#This Row],[BENEFICIO]]/T_CURSOS[[#This Row],[IMPORTE CLIENTE]]</f>
        <v>0.52</v>
      </c>
    </row>
    <row r="38" spans="1:18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  <c r="P38" s="6">
        <f>T_CURSOS[[#This Row],[IMPORTE PROFESOR]]+T_CURSOS[[#This Row],[IMPORTE COMERCIAL]]</f>
        <v>576</v>
      </c>
      <c r="Q38" s="6">
        <f>T_CURSOS[[#This Row],[IMPORTE CLIENTE]]-T_CURSOS[[#This Row],[GASTO]]</f>
        <v>624</v>
      </c>
      <c r="R38" s="7">
        <f>T_CURSOS[[#This Row],[BENEFICIO]]/T_CURSOS[[#This Row],[IMPORTE CLIENTE]]</f>
        <v>0.52</v>
      </c>
    </row>
    <row r="39" spans="1:18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  <c r="P39" s="6">
        <f>T_CURSOS[[#This Row],[IMPORTE PROFESOR]]+T_CURSOS[[#This Row],[IMPORTE COMERCIAL]]</f>
        <v>463.75</v>
      </c>
      <c r="Q39" s="6">
        <f>T_CURSOS[[#This Row],[IMPORTE CLIENTE]]-T_CURSOS[[#This Row],[GASTO]]</f>
        <v>411.25</v>
      </c>
      <c r="R39" s="7">
        <f>T_CURSOS[[#This Row],[BENEFICIO]]/T_CURSOS[[#This Row],[IMPORTE CLIENTE]]</f>
        <v>0.47</v>
      </c>
    </row>
    <row r="40" spans="1:18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  <c r="P40" s="6">
        <f>T_CURSOS[[#This Row],[IMPORTE PROFESOR]]+T_CURSOS[[#This Row],[IMPORTE COMERCIAL]]</f>
        <v>596.25</v>
      </c>
      <c r="Q40" s="6">
        <f>T_CURSOS[[#This Row],[IMPORTE CLIENTE]]-T_CURSOS[[#This Row],[GASTO]]</f>
        <v>528.75</v>
      </c>
      <c r="R40" s="7">
        <f>T_CURSOS[[#This Row],[BENEFICIO]]/T_CURSOS[[#This Row],[IMPORTE CLIENTE]]</f>
        <v>0.47</v>
      </c>
    </row>
    <row r="41" spans="1:18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  <c r="P41" s="6">
        <f>T_CURSOS[[#This Row],[IMPORTE PROFESOR]]+T_CURSOS[[#This Row],[IMPORTE COMERCIAL]]</f>
        <v>238.5</v>
      </c>
      <c r="Q41" s="6">
        <f>T_CURSOS[[#This Row],[IMPORTE CLIENTE]]-T_CURSOS[[#This Row],[GASTO]]</f>
        <v>211.5</v>
      </c>
      <c r="R41" s="7">
        <f>T_CURSOS[[#This Row],[BENEFICIO]]/T_CURSOS[[#This Row],[IMPORTE CLIENTE]]</f>
        <v>0.47</v>
      </c>
    </row>
    <row r="42" spans="1:18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  <c r="P42" s="6">
        <f>T_CURSOS[[#This Row],[IMPORTE PROFESOR]]+T_CURSOS[[#This Row],[IMPORTE COMERCIAL]]</f>
        <v>132.5</v>
      </c>
      <c r="Q42" s="6">
        <f>T_CURSOS[[#This Row],[IMPORTE CLIENTE]]-T_CURSOS[[#This Row],[GASTO]]</f>
        <v>117.5</v>
      </c>
      <c r="R42" s="7">
        <f>T_CURSOS[[#This Row],[BENEFICIO]]/T_CURSOS[[#This Row],[IMPORTE CLIENTE]]</f>
        <v>0.47</v>
      </c>
    </row>
    <row r="43" spans="1:18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  <c r="P43" s="6">
        <f>T_CURSOS[[#This Row],[IMPORTE PROFESOR]]+T_CURSOS[[#This Row],[IMPORTE COMERCIAL]]</f>
        <v>159</v>
      </c>
      <c r="Q43" s="6">
        <f>T_CURSOS[[#This Row],[IMPORTE CLIENTE]]-T_CURSOS[[#This Row],[GASTO]]</f>
        <v>141</v>
      </c>
      <c r="R43" s="7">
        <f>T_CURSOS[[#This Row],[BENEFICIO]]/T_CURSOS[[#This Row],[IMPORTE CLIENTE]]</f>
        <v>0.47</v>
      </c>
    </row>
    <row r="44" spans="1:18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  <c r="P44" s="6">
        <f>T_CURSOS[[#This Row],[IMPORTE PROFESOR]]+T_CURSOS[[#This Row],[IMPORTE COMERCIAL]]</f>
        <v>348.75</v>
      </c>
      <c r="Q44" s="6">
        <f>T_CURSOS[[#This Row],[IMPORTE CLIENTE]]-T_CURSOS[[#This Row],[GASTO]]</f>
        <v>776.25</v>
      </c>
      <c r="R44" s="7">
        <f>T_CURSOS[[#This Row],[BENEFICIO]]/T_CURSOS[[#This Row],[IMPORTE CLIENTE]]</f>
        <v>0.69</v>
      </c>
    </row>
    <row r="45" spans="1:18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  <c r="P45" s="6">
        <f>T_CURSOS[[#This Row],[IMPORTE PROFESOR]]+T_CURSOS[[#This Row],[IMPORTE COMERCIAL]]</f>
        <v>480</v>
      </c>
      <c r="Q45" s="6">
        <f>T_CURSOS[[#This Row],[IMPORTE CLIENTE]]-T_CURSOS[[#This Row],[GASTO]]</f>
        <v>1020</v>
      </c>
      <c r="R45" s="7">
        <f>T_CURSOS[[#This Row],[BENEFICIO]]/T_CURSOS[[#This Row],[IMPORTE CLIENTE]]</f>
        <v>0.68</v>
      </c>
    </row>
    <row r="46" spans="1:18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  <c r="P46" s="6">
        <f>T_CURSOS[[#This Row],[IMPORTE PROFESOR]]+T_CURSOS[[#This Row],[IMPORTE COMERCIAL]]</f>
        <v>288</v>
      </c>
      <c r="Q46" s="6">
        <f>T_CURSOS[[#This Row],[IMPORTE CLIENTE]]-T_CURSOS[[#This Row],[GASTO]]</f>
        <v>612</v>
      </c>
      <c r="R46" s="7">
        <f>T_CURSOS[[#This Row],[BENEFICIO]]/T_CURSOS[[#This Row],[IMPORTE CLIENTE]]</f>
        <v>0.68</v>
      </c>
    </row>
    <row r="47" spans="1:18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  <c r="P47" s="6">
        <f>T_CURSOS[[#This Row],[IMPORTE PROFESOR]]+T_CURSOS[[#This Row],[IMPORTE COMERCIAL]]</f>
        <v>192</v>
      </c>
      <c r="Q47" s="6">
        <f>T_CURSOS[[#This Row],[IMPORTE CLIENTE]]-T_CURSOS[[#This Row],[GASTO]]</f>
        <v>408</v>
      </c>
      <c r="R47" s="7">
        <f>T_CURSOS[[#This Row],[BENEFICIO]]/T_CURSOS[[#This Row],[IMPORTE CLIENTE]]</f>
        <v>0.68</v>
      </c>
    </row>
    <row r="48" spans="1:18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  <c r="P48" s="6">
        <f>T_CURSOS[[#This Row],[IMPORTE PROFESOR]]+T_CURSOS[[#This Row],[IMPORTE COMERCIAL]]</f>
        <v>192</v>
      </c>
      <c r="Q48" s="6">
        <f>T_CURSOS[[#This Row],[IMPORTE CLIENTE]]-T_CURSOS[[#This Row],[GASTO]]</f>
        <v>288</v>
      </c>
      <c r="R48" s="7">
        <f>T_CURSOS[[#This Row],[BENEFICIO]]/T_CURSOS[[#This Row],[IMPORTE CLIENTE]]</f>
        <v>0.6</v>
      </c>
    </row>
    <row r="49" spans="1:18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  <c r="P49" s="6">
        <f>T_CURSOS[[#This Row],[IMPORTE PROFESOR]]+T_CURSOS[[#This Row],[IMPORTE COMERCIAL]]</f>
        <v>240</v>
      </c>
      <c r="Q49" s="6">
        <f>T_CURSOS[[#This Row],[IMPORTE CLIENTE]]-T_CURSOS[[#This Row],[GASTO]]</f>
        <v>360</v>
      </c>
      <c r="R49" s="7">
        <f>T_CURSOS[[#This Row],[BENEFICIO]]/T_CURSOS[[#This Row],[IMPORTE CLIENTE]]</f>
        <v>0.6</v>
      </c>
    </row>
    <row r="50" spans="1:18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  <c r="P50" s="6">
        <f>T_CURSOS[[#This Row],[IMPORTE PROFESOR]]+T_CURSOS[[#This Row],[IMPORTE COMERCIAL]]</f>
        <v>400</v>
      </c>
      <c r="Q50" s="6">
        <f>T_CURSOS[[#This Row],[IMPORTE CLIENTE]]-T_CURSOS[[#This Row],[GASTO]]</f>
        <v>600</v>
      </c>
      <c r="R50" s="7">
        <f>T_CURSOS[[#This Row],[BENEFICIO]]/T_CURSOS[[#This Row],[IMPORTE CLIENTE]]</f>
        <v>0.6</v>
      </c>
    </row>
    <row r="51" spans="1:18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  <c r="P51" s="6">
        <f>T_CURSOS[[#This Row],[IMPORTE PROFESOR]]+T_CURSOS[[#This Row],[IMPORTE COMERCIAL]]</f>
        <v>240</v>
      </c>
      <c r="Q51" s="6">
        <f>T_CURSOS[[#This Row],[IMPORTE CLIENTE]]-T_CURSOS[[#This Row],[GASTO]]</f>
        <v>360</v>
      </c>
      <c r="R51" s="7">
        <f>T_CURSOS[[#This Row],[BENEFICIO]]/T_CURSOS[[#This Row],[IMPORTE CLIENTE]]</f>
        <v>0.6</v>
      </c>
    </row>
    <row r="52" spans="1:18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  <c r="P52" s="6">
        <f>T_CURSOS[[#This Row],[IMPORTE PROFESOR]]+T_CURSOS[[#This Row],[IMPORTE COMERCIAL]]</f>
        <v>288</v>
      </c>
      <c r="Q52" s="6">
        <f>T_CURSOS[[#This Row],[IMPORTE CLIENTE]]-T_CURSOS[[#This Row],[GASTO]]</f>
        <v>312</v>
      </c>
      <c r="R52" s="7">
        <f>T_CURSOS[[#This Row],[BENEFICIO]]/T_CURSOS[[#This Row],[IMPORTE CLIENTE]]</f>
        <v>0.52</v>
      </c>
    </row>
    <row r="53" spans="1:18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  <c r="P53" s="6">
        <f>T_CURSOS[[#This Row],[IMPORTE PROFESOR]]+T_CURSOS[[#This Row],[IMPORTE COMERCIAL]]</f>
        <v>288</v>
      </c>
      <c r="Q53" s="6">
        <f>T_CURSOS[[#This Row],[IMPORTE CLIENTE]]-T_CURSOS[[#This Row],[GASTO]]</f>
        <v>312</v>
      </c>
      <c r="R53" s="7">
        <f>T_CURSOS[[#This Row],[BENEFICIO]]/T_CURSOS[[#This Row],[IMPORTE CLIENTE]]</f>
        <v>0.52</v>
      </c>
    </row>
    <row r="54" spans="1:18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  <c r="P54" s="6">
        <f>T_CURSOS[[#This Row],[IMPORTE PROFESOR]]+T_CURSOS[[#This Row],[IMPORTE COMERCIAL]]</f>
        <v>432</v>
      </c>
      <c r="Q54" s="6">
        <f>T_CURSOS[[#This Row],[IMPORTE CLIENTE]]-T_CURSOS[[#This Row],[GASTO]]</f>
        <v>468</v>
      </c>
      <c r="R54" s="7">
        <f>T_CURSOS[[#This Row],[BENEFICIO]]/T_CURSOS[[#This Row],[IMPORTE CLIENTE]]</f>
        <v>0.52</v>
      </c>
    </row>
    <row r="55" spans="1:18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  <c r="P55" s="6">
        <f>T_CURSOS[[#This Row],[IMPORTE PROFESOR]]+T_CURSOS[[#This Row],[IMPORTE COMERCIAL]]</f>
        <v>481.25</v>
      </c>
      <c r="Q55" s="6">
        <f>T_CURSOS[[#This Row],[IMPORTE CLIENTE]]-T_CURSOS[[#This Row],[GASTO]]</f>
        <v>393.75</v>
      </c>
      <c r="R55" s="7">
        <f>T_CURSOS[[#This Row],[BENEFICIO]]/T_CURSOS[[#This Row],[IMPORTE CLIENTE]]</f>
        <v>0.45</v>
      </c>
    </row>
    <row r="56" spans="1:18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  <c r="P56" s="6">
        <f>T_CURSOS[[#This Row],[IMPORTE PROFESOR]]+T_CURSOS[[#This Row],[IMPORTE COMERCIAL]]</f>
        <v>550</v>
      </c>
      <c r="Q56" s="6">
        <f>T_CURSOS[[#This Row],[IMPORTE CLIENTE]]-T_CURSOS[[#This Row],[GASTO]]</f>
        <v>450</v>
      </c>
      <c r="R56" s="7">
        <f>T_CURSOS[[#This Row],[BENEFICIO]]/T_CURSOS[[#This Row],[IMPORTE CLIENTE]]</f>
        <v>0.45</v>
      </c>
    </row>
    <row r="57" spans="1:18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  <c r="P57" s="6">
        <f>T_CURSOS[[#This Row],[IMPORTE PROFESOR]]+T_CURSOS[[#This Row],[IMPORTE COMERCIAL]]</f>
        <v>550</v>
      </c>
      <c r="Q57" s="6">
        <f>T_CURSOS[[#This Row],[IMPORTE CLIENTE]]-T_CURSOS[[#This Row],[GASTO]]</f>
        <v>450</v>
      </c>
      <c r="R57" s="7">
        <f>T_CURSOS[[#This Row],[BENEFICIO]]/T_CURSOS[[#This Row],[IMPORTE CLIENTE]]</f>
        <v>0.45</v>
      </c>
    </row>
    <row r="58" spans="1:18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  <c r="P58" s="6">
        <f>T_CURSOS[[#This Row],[IMPORTE PROFESOR]]+T_CURSOS[[#This Row],[IMPORTE COMERCIAL]]</f>
        <v>463.75</v>
      </c>
      <c r="Q58" s="6">
        <f>T_CURSOS[[#This Row],[IMPORTE CLIENTE]]-T_CURSOS[[#This Row],[GASTO]]</f>
        <v>411.25</v>
      </c>
      <c r="R58" s="7">
        <f>T_CURSOS[[#This Row],[BENEFICIO]]/T_CURSOS[[#This Row],[IMPORTE CLIENTE]]</f>
        <v>0.47</v>
      </c>
    </row>
    <row r="59" spans="1:18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  <c r="P59" s="6">
        <f>T_CURSOS[[#This Row],[IMPORTE PROFESOR]]+T_CURSOS[[#This Row],[IMPORTE COMERCIAL]]</f>
        <v>1046.25</v>
      </c>
      <c r="Q59" s="6">
        <f>T_CURSOS[[#This Row],[IMPORTE CLIENTE]]-T_CURSOS[[#This Row],[GASTO]]</f>
        <v>2328.75</v>
      </c>
      <c r="R59" s="7">
        <f>T_CURSOS[[#This Row],[BENEFICIO]]/T_CURSOS[[#This Row],[IMPORTE CLIENTE]]</f>
        <v>0.69</v>
      </c>
    </row>
    <row r="60" spans="1:18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  <c r="P60" s="6">
        <f>T_CURSOS[[#This Row],[IMPORTE PROFESOR]]+T_CURSOS[[#This Row],[IMPORTE COMERCIAL]]</f>
        <v>480</v>
      </c>
      <c r="Q60" s="6">
        <f>T_CURSOS[[#This Row],[IMPORTE CLIENTE]]-T_CURSOS[[#This Row],[GASTO]]</f>
        <v>1020</v>
      </c>
      <c r="R60" s="7">
        <f>T_CURSOS[[#This Row],[BENEFICIO]]/T_CURSOS[[#This Row],[IMPORTE CLIENTE]]</f>
        <v>0.68</v>
      </c>
    </row>
    <row r="61" spans="1:18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  <c r="P61" s="6">
        <f>T_CURSOS[[#This Row],[IMPORTE PROFESOR]]+T_CURSOS[[#This Row],[IMPORTE COMERCIAL]]</f>
        <v>384</v>
      </c>
      <c r="Q61" s="6">
        <f>T_CURSOS[[#This Row],[IMPORTE CLIENTE]]-T_CURSOS[[#This Row],[GASTO]]</f>
        <v>816</v>
      </c>
      <c r="R61" s="7">
        <f>T_CURSOS[[#This Row],[BENEFICIO]]/T_CURSOS[[#This Row],[IMPORTE CLIENTE]]</f>
        <v>0.68</v>
      </c>
    </row>
    <row r="62" spans="1:18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  <c r="P62" s="6">
        <f>T_CURSOS[[#This Row],[IMPORTE PROFESOR]]+T_CURSOS[[#This Row],[IMPORTE COMERCIAL]]</f>
        <v>192</v>
      </c>
      <c r="Q62" s="6">
        <f>T_CURSOS[[#This Row],[IMPORTE CLIENTE]]-T_CURSOS[[#This Row],[GASTO]]</f>
        <v>408</v>
      </c>
      <c r="R62" s="7">
        <f>T_CURSOS[[#This Row],[BENEFICIO]]/T_CURSOS[[#This Row],[IMPORTE CLIENTE]]</f>
        <v>0.68</v>
      </c>
    </row>
    <row r="63" spans="1:18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  <c r="P63" s="6">
        <f>T_CURSOS[[#This Row],[IMPORTE PROFESOR]]+T_CURSOS[[#This Row],[IMPORTE COMERCIAL]]</f>
        <v>192</v>
      </c>
      <c r="Q63" s="6">
        <f>T_CURSOS[[#This Row],[IMPORTE CLIENTE]]-T_CURSOS[[#This Row],[GASTO]]</f>
        <v>288</v>
      </c>
      <c r="R63" s="7">
        <f>T_CURSOS[[#This Row],[BENEFICIO]]/T_CURSOS[[#This Row],[IMPORTE CLIENTE]]</f>
        <v>0.6</v>
      </c>
    </row>
    <row r="64" spans="1:18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  <c r="P64" s="6">
        <f>T_CURSOS[[#This Row],[IMPORTE PROFESOR]]+T_CURSOS[[#This Row],[IMPORTE COMERCIAL]]</f>
        <v>240</v>
      </c>
      <c r="Q64" s="6">
        <f>T_CURSOS[[#This Row],[IMPORTE CLIENTE]]-T_CURSOS[[#This Row],[GASTO]]</f>
        <v>360</v>
      </c>
      <c r="R64" s="7">
        <f>T_CURSOS[[#This Row],[BENEFICIO]]/T_CURSOS[[#This Row],[IMPORTE CLIENTE]]</f>
        <v>0.6</v>
      </c>
    </row>
    <row r="65" spans="1:18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  <c r="P65" s="6">
        <f>T_CURSOS[[#This Row],[IMPORTE PROFESOR]]+T_CURSOS[[#This Row],[IMPORTE COMERCIAL]]</f>
        <v>320</v>
      </c>
      <c r="Q65" s="6">
        <f>T_CURSOS[[#This Row],[IMPORTE CLIENTE]]-T_CURSOS[[#This Row],[GASTO]]</f>
        <v>480</v>
      </c>
      <c r="R65" s="7">
        <f>T_CURSOS[[#This Row],[BENEFICIO]]/T_CURSOS[[#This Row],[IMPORTE CLIENTE]]</f>
        <v>0.6</v>
      </c>
    </row>
    <row r="66" spans="1:18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  <c r="P66" s="6">
        <f>T_CURSOS[[#This Row],[IMPORTE PROFESOR]]+T_CURSOS[[#This Row],[IMPORTE COMERCIAL]]</f>
        <v>400</v>
      </c>
      <c r="Q66" s="6">
        <f>T_CURSOS[[#This Row],[IMPORTE CLIENTE]]-T_CURSOS[[#This Row],[GASTO]]</f>
        <v>600</v>
      </c>
      <c r="R66" s="7">
        <f>T_CURSOS[[#This Row],[BENEFICIO]]/T_CURSOS[[#This Row],[IMPORTE CLIENTE]]</f>
        <v>0.6</v>
      </c>
    </row>
    <row r="67" spans="1:18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  <c r="P67" s="6">
        <f>T_CURSOS[[#This Row],[IMPORTE PROFESOR]]+T_CURSOS[[#This Row],[IMPORTE COMERCIAL]]</f>
        <v>432</v>
      </c>
      <c r="Q67" s="6">
        <f>T_CURSOS[[#This Row],[IMPORTE CLIENTE]]-T_CURSOS[[#This Row],[GASTO]]</f>
        <v>468</v>
      </c>
      <c r="R67" s="7">
        <f>T_CURSOS[[#This Row],[BENEFICIO]]/T_CURSOS[[#This Row],[IMPORTE CLIENTE]]</f>
        <v>0.52</v>
      </c>
    </row>
    <row r="68" spans="1:18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  <c r="P68" s="6">
        <f>T_CURSOS[[#This Row],[IMPORTE PROFESOR]]+T_CURSOS[[#This Row],[IMPORTE COMERCIAL]]</f>
        <v>576</v>
      </c>
      <c r="Q68" s="6">
        <f>T_CURSOS[[#This Row],[IMPORTE CLIENTE]]-T_CURSOS[[#This Row],[GASTO]]</f>
        <v>624</v>
      </c>
      <c r="R68" s="7">
        <f>T_CURSOS[[#This Row],[BENEFICIO]]/T_CURSOS[[#This Row],[IMPORTE CLIENTE]]</f>
        <v>0.52</v>
      </c>
    </row>
    <row r="69" spans="1:18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  <c r="P69" s="6">
        <f>T_CURSOS[[#This Row],[IMPORTE PROFESOR]]+T_CURSOS[[#This Row],[IMPORTE COMERCIAL]]</f>
        <v>504</v>
      </c>
      <c r="Q69" s="6">
        <f>T_CURSOS[[#This Row],[IMPORTE CLIENTE]]-T_CURSOS[[#This Row],[GASTO]]</f>
        <v>546</v>
      </c>
      <c r="R69" s="7">
        <f>T_CURSOS[[#This Row],[BENEFICIO]]/T_CURSOS[[#This Row],[IMPORTE CLIENTE]]</f>
        <v>0.52</v>
      </c>
    </row>
    <row r="70" spans="1:18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  <c r="P70" s="6">
        <f>T_CURSOS[[#This Row],[IMPORTE PROFESOR]]+T_CURSOS[[#This Row],[IMPORTE COMERCIAL]]</f>
        <v>618.75</v>
      </c>
      <c r="Q70" s="6">
        <f>T_CURSOS[[#This Row],[IMPORTE CLIENTE]]-T_CURSOS[[#This Row],[GASTO]]</f>
        <v>506.25</v>
      </c>
      <c r="R70" s="7">
        <f>T_CURSOS[[#This Row],[BENEFICIO]]/T_CURSOS[[#This Row],[IMPORTE CLIENTE]]</f>
        <v>0.45</v>
      </c>
    </row>
    <row r="71" spans="1:18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  <c r="P71" s="6">
        <f>T_CURSOS[[#This Row],[IMPORTE PROFESOR]]+T_CURSOS[[#This Row],[IMPORTE COMERCIAL]]</f>
        <v>247.5</v>
      </c>
      <c r="Q71" s="6">
        <f>T_CURSOS[[#This Row],[IMPORTE CLIENTE]]-T_CURSOS[[#This Row],[GASTO]]</f>
        <v>202.5</v>
      </c>
      <c r="R71" s="7">
        <f>T_CURSOS[[#This Row],[BENEFICIO]]/T_CURSOS[[#This Row],[IMPORTE CLIENTE]]</f>
        <v>0.45</v>
      </c>
    </row>
    <row r="72" spans="1:18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  <c r="P72" s="6">
        <f>T_CURSOS[[#This Row],[IMPORTE PROFESOR]]+T_CURSOS[[#This Row],[IMPORTE COMERCIAL]]</f>
        <v>137.5</v>
      </c>
      <c r="Q72" s="6">
        <f>T_CURSOS[[#This Row],[IMPORTE CLIENTE]]-T_CURSOS[[#This Row],[GASTO]]</f>
        <v>112.5</v>
      </c>
      <c r="R72" s="7">
        <f>T_CURSOS[[#This Row],[BENEFICIO]]/T_CURSOS[[#This Row],[IMPORTE CLIENTE]]</f>
        <v>0.45</v>
      </c>
    </row>
    <row r="73" spans="1:18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  <c r="P73" s="6">
        <f>T_CURSOS[[#This Row],[IMPORTE PROFESOR]]+T_CURSOS[[#This Row],[IMPORTE COMERCIAL]]</f>
        <v>618.75</v>
      </c>
      <c r="Q73" s="6">
        <f>T_CURSOS[[#This Row],[IMPORTE CLIENTE]]-T_CURSOS[[#This Row],[GASTO]]</f>
        <v>506.25</v>
      </c>
      <c r="R73" s="7">
        <f>T_CURSOS[[#This Row],[BENEFICIO]]/T_CURSOS[[#This Row],[IMPORTE CLIENTE]]</f>
        <v>0.45</v>
      </c>
    </row>
    <row r="74" spans="1:18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  <c r="P74" s="6">
        <f>T_CURSOS[[#This Row],[IMPORTE PROFESOR]]+T_CURSOS[[#This Row],[IMPORTE COMERCIAL]]</f>
        <v>360</v>
      </c>
      <c r="Q74" s="6">
        <f>T_CURSOS[[#This Row],[IMPORTE CLIENTE]]-T_CURSOS[[#This Row],[GASTO]]</f>
        <v>390</v>
      </c>
      <c r="R74" s="7">
        <f>T_CURSOS[[#This Row],[BENEFICIO]]/T_CURSOS[[#This Row],[IMPORTE CLIENTE]]</f>
        <v>0.52</v>
      </c>
    </row>
    <row r="75" spans="1:18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  <c r="P75" s="6">
        <f>T_CURSOS[[#This Row],[IMPORTE PROFESOR]]+T_CURSOS[[#This Row],[IMPORTE COMERCIAL]]</f>
        <v>320</v>
      </c>
      <c r="Q75" s="6">
        <f>T_CURSOS[[#This Row],[IMPORTE CLIENTE]]-T_CURSOS[[#This Row],[GASTO]]</f>
        <v>480</v>
      </c>
      <c r="R75" s="7">
        <f>T_CURSOS[[#This Row],[BENEFICIO]]/T_CURSOS[[#This Row],[IMPORTE CLIENTE]]</f>
        <v>0.6</v>
      </c>
    </row>
    <row r="76" spans="1:18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  <c r="P76" s="6">
        <f>T_CURSOS[[#This Row],[IMPORTE PROFESOR]]+T_CURSOS[[#This Row],[IMPORTE COMERCIAL]]</f>
        <v>137.5</v>
      </c>
      <c r="Q76" s="6">
        <f>T_CURSOS[[#This Row],[IMPORTE CLIENTE]]-T_CURSOS[[#This Row],[GASTO]]</f>
        <v>112.5</v>
      </c>
      <c r="R76" s="7">
        <f>T_CURSOS[[#This Row],[BENEFICIO]]/T_CURSOS[[#This Row],[IMPORTE CLIENTE]]</f>
        <v>0.45</v>
      </c>
    </row>
    <row r="77" spans="1:18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  <c r="P77" s="6">
        <f>T_CURSOS[[#This Row],[IMPORTE PROFESOR]]+T_CURSOS[[#This Row],[IMPORTE COMERCIAL]]</f>
        <v>165</v>
      </c>
      <c r="Q77" s="6">
        <f>T_CURSOS[[#This Row],[IMPORTE CLIENTE]]-T_CURSOS[[#This Row],[GASTO]]</f>
        <v>135</v>
      </c>
      <c r="R77" s="7">
        <f>T_CURSOS[[#This Row],[BENEFICIO]]/T_CURSOS[[#This Row],[IMPORTE CLIENTE]]</f>
        <v>0.45</v>
      </c>
    </row>
    <row r="78" spans="1:18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  <c r="P78" s="6">
        <f>T_CURSOS[[#This Row],[IMPORTE PROFESOR]]+T_CURSOS[[#This Row],[IMPORTE COMERCIAL]]</f>
        <v>206.25</v>
      </c>
      <c r="Q78" s="6">
        <f>T_CURSOS[[#This Row],[IMPORTE CLIENTE]]-T_CURSOS[[#This Row],[GASTO]]</f>
        <v>168.75</v>
      </c>
      <c r="R78" s="7">
        <f>T_CURSOS[[#This Row],[BENEFICIO]]/T_CURSOS[[#This Row],[IMPORTE CLIENTE]]</f>
        <v>0.45</v>
      </c>
    </row>
    <row r="79" spans="1:18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  <c r="P79" s="6">
        <f>T_CURSOS[[#This Row],[IMPORTE PROFESOR]]+T_CURSOS[[#This Row],[IMPORTE COMERCIAL]]</f>
        <v>288</v>
      </c>
      <c r="Q79" s="6">
        <f>T_CURSOS[[#This Row],[IMPORTE CLIENTE]]-T_CURSOS[[#This Row],[GASTO]]</f>
        <v>312</v>
      </c>
      <c r="R79" s="7">
        <f>T_CURSOS[[#This Row],[BENEFICIO]]/T_CURSOS[[#This Row],[IMPORTE CLIENTE]]</f>
        <v>0.52</v>
      </c>
    </row>
    <row r="80" spans="1:18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  <c r="P80" s="6">
        <f>T_CURSOS[[#This Row],[IMPORTE PROFESOR]]+T_CURSOS[[#This Row],[IMPORTE COMERCIAL]]</f>
        <v>360</v>
      </c>
      <c r="Q80" s="6">
        <f>T_CURSOS[[#This Row],[IMPORTE CLIENTE]]-T_CURSOS[[#This Row],[GASTO]]</f>
        <v>390</v>
      </c>
      <c r="R80" s="7">
        <f>T_CURSOS[[#This Row],[BENEFICIO]]/T_CURSOS[[#This Row],[IMPORTE CLIENTE]]</f>
        <v>0.52</v>
      </c>
    </row>
    <row r="81" spans="1:18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  <c r="P81" s="6">
        <f>T_CURSOS[[#This Row],[IMPORTE PROFESOR]]+T_CURSOS[[#This Row],[IMPORTE COMERCIAL]]</f>
        <v>432</v>
      </c>
      <c r="Q81" s="6">
        <f>T_CURSOS[[#This Row],[IMPORTE CLIENTE]]-T_CURSOS[[#This Row],[GASTO]]</f>
        <v>468</v>
      </c>
      <c r="R81" s="7">
        <f>T_CURSOS[[#This Row],[BENEFICIO]]/T_CURSOS[[#This Row],[IMPORTE CLIENTE]]</f>
        <v>0.52</v>
      </c>
    </row>
    <row r="82" spans="1:18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  <c r="P82" s="6">
        <f>T_CURSOS[[#This Row],[IMPORTE PROFESOR]]+T_CURSOS[[#This Row],[IMPORTE COMERCIAL]]</f>
        <v>530</v>
      </c>
      <c r="Q82" s="6">
        <f>T_CURSOS[[#This Row],[IMPORTE CLIENTE]]-T_CURSOS[[#This Row],[GASTO]]</f>
        <v>470</v>
      </c>
      <c r="R82" s="7">
        <f>T_CURSOS[[#This Row],[BENEFICIO]]/T_CURSOS[[#This Row],[IMPORTE CLIENTE]]</f>
        <v>0.47</v>
      </c>
    </row>
    <row r="83" spans="1:18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  <c r="P83" s="6">
        <f>T_CURSOS[[#This Row],[IMPORTE PROFESOR]]+T_CURSOS[[#This Row],[IMPORTE COMERCIAL]]</f>
        <v>463.75</v>
      </c>
      <c r="Q83" s="6">
        <f>T_CURSOS[[#This Row],[IMPORTE CLIENTE]]-T_CURSOS[[#This Row],[GASTO]]</f>
        <v>411.25</v>
      </c>
      <c r="R83" s="7">
        <f>T_CURSOS[[#This Row],[BENEFICIO]]/T_CURSOS[[#This Row],[IMPORTE CLIENTE]]</f>
        <v>0.47</v>
      </c>
    </row>
    <row r="84" spans="1:18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  <c r="P84" s="6">
        <f>T_CURSOS[[#This Row],[IMPORTE PROFESOR]]+T_CURSOS[[#This Row],[IMPORTE COMERCIAL]]</f>
        <v>596.25</v>
      </c>
      <c r="Q84" s="6">
        <f>T_CURSOS[[#This Row],[IMPORTE CLIENTE]]-T_CURSOS[[#This Row],[GASTO]]</f>
        <v>528.75</v>
      </c>
      <c r="R84" s="7">
        <f>T_CURSOS[[#This Row],[BENEFICIO]]/T_CURSOS[[#This Row],[IMPORTE CLIENTE]]</f>
        <v>0.47</v>
      </c>
    </row>
    <row r="85" spans="1:18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  <c r="P85" s="6">
        <f>T_CURSOS[[#This Row],[IMPORTE PROFESOR]]+T_CURSOS[[#This Row],[IMPORTE COMERCIAL]]</f>
        <v>238.5</v>
      </c>
      <c r="Q85" s="6">
        <f>T_CURSOS[[#This Row],[IMPORTE CLIENTE]]-T_CURSOS[[#This Row],[GASTO]]</f>
        <v>211.5</v>
      </c>
      <c r="R85" s="7">
        <f>T_CURSOS[[#This Row],[BENEFICIO]]/T_CURSOS[[#This Row],[IMPORTE CLIENTE]]</f>
        <v>0.47</v>
      </c>
    </row>
    <row r="86" spans="1:18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  <c r="P86" s="6">
        <f>T_CURSOS[[#This Row],[IMPORTE PROFESOR]]+T_CURSOS[[#This Row],[IMPORTE COMERCIAL]]</f>
        <v>132.5</v>
      </c>
      <c r="Q86" s="6">
        <f>T_CURSOS[[#This Row],[IMPORTE CLIENTE]]-T_CURSOS[[#This Row],[GASTO]]</f>
        <v>117.5</v>
      </c>
      <c r="R86" s="7">
        <f>T_CURSOS[[#This Row],[BENEFICIO]]/T_CURSOS[[#This Row],[IMPORTE CLIENTE]]</f>
        <v>0.47</v>
      </c>
    </row>
    <row r="87" spans="1:18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  <c r="P87" s="6">
        <f>T_CURSOS[[#This Row],[IMPORTE PROFESOR]]+T_CURSOS[[#This Row],[IMPORTE COMERCIAL]]</f>
        <v>279</v>
      </c>
      <c r="Q87" s="6">
        <f>T_CURSOS[[#This Row],[IMPORTE CLIENTE]]-T_CURSOS[[#This Row],[GASTO]]</f>
        <v>621</v>
      </c>
      <c r="R87" s="7">
        <f>T_CURSOS[[#This Row],[BENEFICIO]]/T_CURSOS[[#This Row],[IMPORTE CLIENTE]]</f>
        <v>0.69</v>
      </c>
    </row>
    <row r="88" spans="1:18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  <c r="P88" s="6">
        <f>T_CURSOS[[#This Row],[IMPORTE PROFESOR]]+T_CURSOS[[#This Row],[IMPORTE COMERCIAL]]</f>
        <v>288</v>
      </c>
      <c r="Q88" s="6">
        <f>T_CURSOS[[#This Row],[IMPORTE CLIENTE]]-T_CURSOS[[#This Row],[GASTO]]</f>
        <v>612</v>
      </c>
      <c r="R88" s="7">
        <f>T_CURSOS[[#This Row],[BENEFICIO]]/T_CURSOS[[#This Row],[IMPORTE CLIENTE]]</f>
        <v>0.68</v>
      </c>
    </row>
    <row r="89" spans="1:18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  <c r="P89" s="6">
        <f>T_CURSOS[[#This Row],[IMPORTE PROFESOR]]+T_CURSOS[[#This Row],[IMPORTE COMERCIAL]]</f>
        <v>480</v>
      </c>
      <c r="Q89" s="6">
        <f>T_CURSOS[[#This Row],[IMPORTE CLIENTE]]-T_CURSOS[[#This Row],[GASTO]]</f>
        <v>1020</v>
      </c>
      <c r="R89" s="7">
        <f>T_CURSOS[[#This Row],[BENEFICIO]]/T_CURSOS[[#This Row],[IMPORTE CLIENTE]]</f>
        <v>0.68</v>
      </c>
    </row>
    <row r="90" spans="1:18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  <c r="P90" s="6">
        <f>T_CURSOS[[#This Row],[IMPORTE PROFESOR]]+T_CURSOS[[#This Row],[IMPORTE COMERCIAL]]</f>
        <v>206.25</v>
      </c>
      <c r="Q90" s="6">
        <f>T_CURSOS[[#This Row],[IMPORTE CLIENTE]]-T_CURSOS[[#This Row],[GASTO]]</f>
        <v>168.75</v>
      </c>
      <c r="R90" s="7">
        <f>T_CURSOS[[#This Row],[BENEFICIO]]/T_CURSOS[[#This Row],[IMPORTE CLIENTE]]</f>
        <v>0.45</v>
      </c>
    </row>
    <row r="91" spans="1:18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  <c r="P91" s="6">
        <f>T_CURSOS[[#This Row],[IMPORTE PROFESOR]]+T_CURSOS[[#This Row],[IMPORTE COMERCIAL]]</f>
        <v>144</v>
      </c>
      <c r="Q91" s="6">
        <f>T_CURSOS[[#This Row],[IMPORTE CLIENTE]]-T_CURSOS[[#This Row],[GASTO]]</f>
        <v>156</v>
      </c>
      <c r="R91" s="7">
        <f>T_CURSOS[[#This Row],[BENEFICIO]]/T_CURSOS[[#This Row],[IMPORTE CLIENTE]]</f>
        <v>0.52</v>
      </c>
    </row>
    <row r="92" spans="1:18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  <c r="P92" s="6">
        <f>T_CURSOS[[#This Row],[IMPORTE PROFESOR]]+T_CURSOS[[#This Row],[IMPORTE COMERCIAL]]</f>
        <v>172.8</v>
      </c>
      <c r="Q92" s="6">
        <f>T_CURSOS[[#This Row],[IMPORTE CLIENTE]]-T_CURSOS[[#This Row],[GASTO]]</f>
        <v>187.2</v>
      </c>
      <c r="R92" s="7">
        <f>T_CURSOS[[#This Row],[BENEFICIO]]/T_CURSOS[[#This Row],[IMPORTE CLIENTE]]</f>
        <v>0.52</v>
      </c>
    </row>
    <row r="93" spans="1:18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  <c r="P93" s="6">
        <f>T_CURSOS[[#This Row],[IMPORTE PROFESOR]]+T_CURSOS[[#This Row],[IMPORTE COMERCIAL]]</f>
        <v>216</v>
      </c>
      <c r="Q93" s="6">
        <f>T_CURSOS[[#This Row],[IMPORTE CLIENTE]]-T_CURSOS[[#This Row],[GASTO]]</f>
        <v>234</v>
      </c>
      <c r="R93" s="7">
        <f>T_CURSOS[[#This Row],[BENEFICIO]]/T_CURSOS[[#This Row],[IMPORTE CLIENTE]]</f>
        <v>0.52</v>
      </c>
    </row>
    <row r="94" spans="1:18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  <c r="P94" s="6">
        <f>T_CURSOS[[#This Row],[IMPORTE PROFESOR]]+T_CURSOS[[#This Row],[IMPORTE COMERCIAL]]</f>
        <v>331.25</v>
      </c>
      <c r="Q94" s="6">
        <f>T_CURSOS[[#This Row],[IMPORTE CLIENTE]]-T_CURSOS[[#This Row],[GASTO]]</f>
        <v>293.75</v>
      </c>
      <c r="R94" s="7">
        <f>T_CURSOS[[#This Row],[BENEFICIO]]/T_CURSOS[[#This Row],[IMPORTE CLIENTE]]</f>
        <v>0.47</v>
      </c>
    </row>
    <row r="95" spans="1:18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  <c r="P95" s="6">
        <f>T_CURSOS[[#This Row],[IMPORTE PROFESOR]]+T_CURSOS[[#This Row],[IMPORTE COMERCIAL]]</f>
        <v>198.75</v>
      </c>
      <c r="Q95" s="6">
        <f>T_CURSOS[[#This Row],[IMPORTE CLIENTE]]-T_CURSOS[[#This Row],[GASTO]]</f>
        <v>176.25</v>
      </c>
      <c r="R95" s="7">
        <f>T_CURSOS[[#This Row],[BENEFICIO]]/T_CURSOS[[#This Row],[IMPORTE CLIENTE]]</f>
        <v>0.47</v>
      </c>
    </row>
    <row r="96" spans="1:18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  <c r="P96" s="6">
        <f>T_CURSOS[[#This Row],[IMPORTE PROFESOR]]+T_CURSOS[[#This Row],[IMPORTE COMERCIAL]]</f>
        <v>265</v>
      </c>
      <c r="Q96" s="6">
        <f>T_CURSOS[[#This Row],[IMPORTE CLIENTE]]-T_CURSOS[[#This Row],[GASTO]]</f>
        <v>235</v>
      </c>
      <c r="R96" s="7">
        <f>T_CURSOS[[#This Row],[BENEFICIO]]/T_CURSOS[[#This Row],[IMPORTE CLIENTE]]</f>
        <v>0.47</v>
      </c>
    </row>
    <row r="97" spans="1:18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  <c r="P97" s="6">
        <f>T_CURSOS[[#This Row],[IMPORTE PROFESOR]]+T_CURSOS[[#This Row],[IMPORTE COMERCIAL]]</f>
        <v>265</v>
      </c>
      <c r="Q97" s="6">
        <f>T_CURSOS[[#This Row],[IMPORTE CLIENTE]]-T_CURSOS[[#This Row],[GASTO]]</f>
        <v>235</v>
      </c>
      <c r="R97" s="7">
        <f>T_CURSOS[[#This Row],[BENEFICIO]]/T_CURSOS[[#This Row],[IMPORTE CLIENTE]]</f>
        <v>0.47</v>
      </c>
    </row>
    <row r="98" spans="1:18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  <c r="P98" s="6">
        <f>T_CURSOS[[#This Row],[IMPORTE PROFESOR]]+T_CURSOS[[#This Row],[IMPORTE COMERCIAL]]</f>
        <v>397.5</v>
      </c>
      <c r="Q98" s="6">
        <f>T_CURSOS[[#This Row],[IMPORTE CLIENTE]]-T_CURSOS[[#This Row],[GASTO]]</f>
        <v>352.5</v>
      </c>
      <c r="R98" s="7">
        <f>T_CURSOS[[#This Row],[BENEFICIO]]/T_CURSOS[[#This Row],[IMPORTE CLIENTE]]</f>
        <v>0.47</v>
      </c>
    </row>
    <row r="99" spans="1:18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  <c r="P99" s="6">
        <f>T_CURSOS[[#This Row],[IMPORTE PROFESOR]]+T_CURSOS[[#This Row],[IMPORTE COMERCIAL]]</f>
        <v>813.75</v>
      </c>
      <c r="Q99" s="6">
        <f>T_CURSOS[[#This Row],[IMPORTE CLIENTE]]-T_CURSOS[[#This Row],[GASTO]]</f>
        <v>1811.25</v>
      </c>
      <c r="R99" s="7">
        <f>T_CURSOS[[#This Row],[BENEFICIO]]/T_CURSOS[[#This Row],[IMPORTE CLIENTE]]</f>
        <v>0.69</v>
      </c>
    </row>
    <row r="100" spans="1:18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  <c r="P100" s="6">
        <f>T_CURSOS[[#This Row],[IMPORTE PROFESOR]]+T_CURSOS[[#This Row],[IMPORTE COMERCIAL]]</f>
        <v>768</v>
      </c>
      <c r="Q100" s="6">
        <f>T_CURSOS[[#This Row],[IMPORTE CLIENTE]]-T_CURSOS[[#This Row],[GASTO]]</f>
        <v>1632</v>
      </c>
      <c r="R100" s="7">
        <f>T_CURSOS[[#This Row],[BENEFICIO]]/T_CURSOS[[#This Row],[IMPORTE CLIENTE]]</f>
        <v>0.68</v>
      </c>
    </row>
    <row r="101" spans="1:18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  <c r="P101" s="6">
        <f>T_CURSOS[[#This Row],[IMPORTE PROFESOR]]+T_CURSOS[[#This Row],[IMPORTE COMERCIAL]]</f>
        <v>768</v>
      </c>
      <c r="Q101" s="6">
        <f>T_CURSOS[[#This Row],[IMPORTE CLIENTE]]-T_CURSOS[[#This Row],[GASTO]]</f>
        <v>1632</v>
      </c>
      <c r="R101" s="7">
        <f>T_CURSOS[[#This Row],[BENEFICIO]]/T_CURSOS[[#This Row],[IMPORTE CLIENTE]]</f>
        <v>0.68</v>
      </c>
    </row>
    <row r="102" spans="1:18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  <c r="P102" s="6">
        <f>T_CURSOS[[#This Row],[IMPORTE PROFESOR]]+T_CURSOS[[#This Row],[IMPORTE COMERCIAL]]</f>
        <v>672</v>
      </c>
      <c r="Q102" s="6">
        <f>T_CURSOS[[#This Row],[IMPORTE CLIENTE]]-T_CURSOS[[#This Row],[GASTO]]</f>
        <v>1428</v>
      </c>
      <c r="R102" s="7">
        <f>T_CURSOS[[#This Row],[BENEFICIO]]/T_CURSOS[[#This Row],[IMPORTE CLIENTE]]</f>
        <v>0.68</v>
      </c>
    </row>
    <row r="103" spans="1:18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  <c r="P103" s="6">
        <f>T_CURSOS[[#This Row],[IMPORTE PROFESOR]]+T_CURSOS[[#This Row],[IMPORTE COMERCIAL]]</f>
        <v>240</v>
      </c>
      <c r="Q103" s="6">
        <f>T_CURSOS[[#This Row],[IMPORTE CLIENTE]]-T_CURSOS[[#This Row],[GASTO]]</f>
        <v>360</v>
      </c>
      <c r="R103" s="7">
        <f>T_CURSOS[[#This Row],[BENEFICIO]]/T_CURSOS[[#This Row],[IMPORTE CLIENTE]]</f>
        <v>0.6</v>
      </c>
    </row>
    <row r="104" spans="1:18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  <c r="P104" s="6">
        <f>T_CURSOS[[#This Row],[IMPORTE PROFESOR]]+T_CURSOS[[#This Row],[IMPORTE COMERCIAL]]</f>
        <v>320</v>
      </c>
      <c r="Q104" s="6">
        <f>T_CURSOS[[#This Row],[IMPORTE CLIENTE]]-T_CURSOS[[#This Row],[GASTO]]</f>
        <v>480</v>
      </c>
      <c r="R104" s="7">
        <f>T_CURSOS[[#This Row],[BENEFICIO]]/T_CURSOS[[#This Row],[IMPORTE CLIENTE]]</f>
        <v>0.6</v>
      </c>
    </row>
    <row r="105" spans="1:18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  <c r="P105" s="6">
        <f>T_CURSOS[[#This Row],[IMPORTE PROFESOR]]+T_CURSOS[[#This Row],[IMPORTE COMERCIAL]]</f>
        <v>288</v>
      </c>
      <c r="Q105" s="6">
        <f>T_CURSOS[[#This Row],[IMPORTE CLIENTE]]-T_CURSOS[[#This Row],[GASTO]]</f>
        <v>432</v>
      </c>
      <c r="R105" s="7">
        <f>T_CURSOS[[#This Row],[BENEFICIO]]/T_CURSOS[[#This Row],[IMPORTE CLIENTE]]</f>
        <v>0.6</v>
      </c>
    </row>
    <row r="106" spans="1:18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  <c r="P106" s="6">
        <f>T_CURSOS[[#This Row],[IMPORTE PROFESOR]]+T_CURSOS[[#This Row],[IMPORTE COMERCIAL]]</f>
        <v>400</v>
      </c>
      <c r="Q106" s="6">
        <f>T_CURSOS[[#This Row],[IMPORTE CLIENTE]]-T_CURSOS[[#This Row],[GASTO]]</f>
        <v>600</v>
      </c>
      <c r="R106" s="7">
        <f>T_CURSOS[[#This Row],[BENEFICIO]]/T_CURSOS[[#This Row],[IMPORTE CLIENTE]]</f>
        <v>0.6</v>
      </c>
    </row>
    <row r="107" spans="1:18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  <c r="P107" s="6">
        <f>T_CURSOS[[#This Row],[IMPORTE PROFESOR]]+T_CURSOS[[#This Row],[IMPORTE COMERCIAL]]</f>
        <v>288</v>
      </c>
      <c r="Q107" s="6">
        <f>T_CURSOS[[#This Row],[IMPORTE CLIENTE]]-T_CURSOS[[#This Row],[GASTO]]</f>
        <v>312</v>
      </c>
      <c r="R107" s="7">
        <f>T_CURSOS[[#This Row],[BENEFICIO]]/T_CURSOS[[#This Row],[IMPORTE CLIENTE]]</f>
        <v>0.52</v>
      </c>
    </row>
    <row r="108" spans="1:18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  <c r="P108" s="6">
        <f>T_CURSOS[[#This Row],[IMPORTE PROFESOR]]+T_CURSOS[[#This Row],[IMPORTE COMERCIAL]]</f>
        <v>144</v>
      </c>
      <c r="Q108" s="6">
        <f>T_CURSOS[[#This Row],[IMPORTE CLIENTE]]-T_CURSOS[[#This Row],[GASTO]]</f>
        <v>156</v>
      </c>
      <c r="R108" s="7">
        <f>T_CURSOS[[#This Row],[BENEFICIO]]/T_CURSOS[[#This Row],[IMPORTE CLIENTE]]</f>
        <v>0.52</v>
      </c>
    </row>
    <row r="109" spans="1:18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  <c r="P109" s="6">
        <f>T_CURSOS[[#This Row],[IMPORTE PROFESOR]]+T_CURSOS[[#This Row],[IMPORTE COMERCIAL]]</f>
        <v>172.8</v>
      </c>
      <c r="Q109" s="6">
        <f>T_CURSOS[[#This Row],[IMPORTE CLIENTE]]-T_CURSOS[[#This Row],[GASTO]]</f>
        <v>187.2</v>
      </c>
      <c r="R109" s="7">
        <f>T_CURSOS[[#This Row],[BENEFICIO]]/T_CURSOS[[#This Row],[IMPORTE CLIENTE]]</f>
        <v>0.52</v>
      </c>
    </row>
    <row r="110" spans="1:18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  <c r="P110" s="6">
        <f>T_CURSOS[[#This Row],[IMPORTE PROFESOR]]+T_CURSOS[[#This Row],[IMPORTE COMERCIAL]]</f>
        <v>206.25</v>
      </c>
      <c r="Q110" s="6">
        <f>T_CURSOS[[#This Row],[IMPORTE CLIENTE]]-T_CURSOS[[#This Row],[GASTO]]</f>
        <v>168.75</v>
      </c>
      <c r="R110" s="7">
        <f>T_CURSOS[[#This Row],[BENEFICIO]]/T_CURSOS[[#This Row],[IMPORTE CLIENTE]]</f>
        <v>0.45</v>
      </c>
    </row>
    <row r="111" spans="1:18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  <c r="P111" s="6">
        <f>T_CURSOS[[#This Row],[IMPORTE PROFESOR]]+T_CURSOS[[#This Row],[IMPORTE COMERCIAL]]</f>
        <v>275</v>
      </c>
      <c r="Q111" s="6">
        <f>T_CURSOS[[#This Row],[IMPORTE CLIENTE]]-T_CURSOS[[#This Row],[GASTO]]</f>
        <v>225</v>
      </c>
      <c r="R111" s="7">
        <f>T_CURSOS[[#This Row],[BENEFICIO]]/T_CURSOS[[#This Row],[IMPORTE CLIENTE]]</f>
        <v>0.45</v>
      </c>
    </row>
    <row r="112" spans="1:18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  <c r="P112" s="6">
        <f>T_CURSOS[[#This Row],[IMPORTE PROFESOR]]+T_CURSOS[[#This Row],[IMPORTE COMERCIAL]]</f>
        <v>343.75</v>
      </c>
      <c r="Q112" s="6">
        <f>T_CURSOS[[#This Row],[IMPORTE CLIENTE]]-T_CURSOS[[#This Row],[GASTO]]</f>
        <v>281.25</v>
      </c>
      <c r="R112" s="7">
        <f>T_CURSOS[[#This Row],[BENEFICIO]]/T_CURSOS[[#This Row],[IMPORTE CLIENTE]]</f>
        <v>0.45</v>
      </c>
    </row>
    <row r="113" spans="1:18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  <c r="P113" s="6">
        <f>T_CURSOS[[#This Row],[IMPORTE PROFESOR]]+T_CURSOS[[#This Row],[IMPORTE COMERCIAL]]</f>
        <v>412.5</v>
      </c>
      <c r="Q113" s="6">
        <f>T_CURSOS[[#This Row],[IMPORTE CLIENTE]]-T_CURSOS[[#This Row],[GASTO]]</f>
        <v>337.5</v>
      </c>
      <c r="R113" s="7">
        <f>T_CURSOS[[#This Row],[BENEFICIO]]/T_CURSOS[[#This Row],[IMPORTE CLIENTE]]</f>
        <v>0.45</v>
      </c>
    </row>
    <row r="114" spans="1:18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  <c r="P114" s="6">
        <f>T_CURSOS[[#This Row],[IMPORTE PROFESOR]]+T_CURSOS[[#This Row],[IMPORTE COMERCIAL]]</f>
        <v>576</v>
      </c>
      <c r="Q114" s="6">
        <f>T_CURSOS[[#This Row],[IMPORTE CLIENTE]]-T_CURSOS[[#This Row],[GASTO]]</f>
        <v>624</v>
      </c>
      <c r="R114" s="7">
        <f>T_CURSOS[[#This Row],[BENEFICIO]]/T_CURSOS[[#This Row],[IMPORTE CLIENTE]]</f>
        <v>0.52</v>
      </c>
    </row>
    <row r="115" spans="1:18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  <c r="P115" s="6">
        <f>T_CURSOS[[#This Row],[IMPORTE PROFESOR]]+T_CURSOS[[#This Row],[IMPORTE COMERCIAL]]</f>
        <v>560</v>
      </c>
      <c r="Q115" s="6">
        <f>T_CURSOS[[#This Row],[IMPORTE CLIENTE]]-T_CURSOS[[#This Row],[GASTO]]</f>
        <v>840</v>
      </c>
      <c r="R115" s="7">
        <f>T_CURSOS[[#This Row],[BENEFICIO]]/T_CURSOS[[#This Row],[IMPORTE CLIENTE]]</f>
        <v>0.6</v>
      </c>
    </row>
    <row r="116" spans="1:18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  <c r="P116" s="6">
        <f>T_CURSOS[[#This Row],[IMPORTE PROFESOR]]+T_CURSOS[[#This Row],[IMPORTE COMERCIAL]]</f>
        <v>618.75</v>
      </c>
      <c r="Q116" s="6">
        <f>T_CURSOS[[#This Row],[IMPORTE CLIENTE]]-T_CURSOS[[#This Row],[GASTO]]</f>
        <v>506.25</v>
      </c>
      <c r="R116" s="7">
        <f>T_CURSOS[[#This Row],[BENEFICIO]]/T_CURSOS[[#This Row],[IMPORTE CLIENTE]]</f>
        <v>0.45</v>
      </c>
    </row>
    <row r="117" spans="1:18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  <c r="P117" s="6">
        <f>T_CURSOS[[#This Row],[IMPORTE PROFESOR]]+T_CURSOS[[#This Row],[IMPORTE COMERCIAL]]</f>
        <v>247.5</v>
      </c>
      <c r="Q117" s="6">
        <f>T_CURSOS[[#This Row],[IMPORTE CLIENTE]]-T_CURSOS[[#This Row],[GASTO]]</f>
        <v>202.5</v>
      </c>
      <c r="R117" s="7">
        <f>T_CURSOS[[#This Row],[BENEFICIO]]/T_CURSOS[[#This Row],[IMPORTE CLIENTE]]</f>
        <v>0.45</v>
      </c>
    </row>
    <row r="118" spans="1:18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  <c r="P118" s="6">
        <f>T_CURSOS[[#This Row],[IMPORTE PROFESOR]]+T_CURSOS[[#This Row],[IMPORTE COMERCIAL]]</f>
        <v>137.5</v>
      </c>
      <c r="Q118" s="6">
        <f>T_CURSOS[[#This Row],[IMPORTE CLIENTE]]-T_CURSOS[[#This Row],[GASTO]]</f>
        <v>112.5</v>
      </c>
      <c r="R118" s="7">
        <f>T_CURSOS[[#This Row],[BENEFICIO]]/T_CURSOS[[#This Row],[IMPORTE CLIENTE]]</f>
        <v>0.45</v>
      </c>
    </row>
    <row r="119" spans="1:18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  <c r="P119" s="6">
        <f>T_CURSOS[[#This Row],[IMPORTE PROFESOR]]+T_CURSOS[[#This Row],[IMPORTE COMERCIAL]]</f>
        <v>172.8</v>
      </c>
      <c r="Q119" s="6">
        <f>T_CURSOS[[#This Row],[IMPORTE CLIENTE]]-T_CURSOS[[#This Row],[GASTO]]</f>
        <v>187.2</v>
      </c>
      <c r="R119" s="7">
        <f>T_CURSOS[[#This Row],[BENEFICIO]]/T_CURSOS[[#This Row],[IMPORTE CLIENTE]]</f>
        <v>0.52</v>
      </c>
    </row>
    <row r="120" spans="1:18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  <c r="P120" s="6">
        <f>T_CURSOS[[#This Row],[IMPORTE PROFESOR]]+T_CURSOS[[#This Row],[IMPORTE COMERCIAL]]</f>
        <v>216</v>
      </c>
      <c r="Q120" s="6">
        <f>T_CURSOS[[#This Row],[IMPORTE CLIENTE]]-T_CURSOS[[#This Row],[GASTO]]</f>
        <v>234</v>
      </c>
      <c r="R120" s="7">
        <f>T_CURSOS[[#This Row],[BENEFICIO]]/T_CURSOS[[#This Row],[IMPORTE CLIENTE]]</f>
        <v>0.52</v>
      </c>
    </row>
    <row r="121" spans="1:18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  <c r="P121" s="6">
        <f>T_CURSOS[[#This Row],[IMPORTE PROFESOR]]+T_CURSOS[[#This Row],[IMPORTE COMERCIAL]]</f>
        <v>360</v>
      </c>
      <c r="Q121" s="6">
        <f>T_CURSOS[[#This Row],[IMPORTE CLIENTE]]-T_CURSOS[[#This Row],[GASTO]]</f>
        <v>390</v>
      </c>
      <c r="R121" s="7">
        <f>T_CURSOS[[#This Row],[BENEFICIO]]/T_CURSOS[[#This Row],[IMPORTE CLIENTE]]</f>
        <v>0.52</v>
      </c>
    </row>
    <row r="122" spans="1:18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  <c r="P122" s="6">
        <f>T_CURSOS[[#This Row],[IMPORTE PROFESOR]]+T_CURSOS[[#This Row],[IMPORTE COMERCIAL]]</f>
        <v>198.75</v>
      </c>
      <c r="Q122" s="6">
        <f>T_CURSOS[[#This Row],[IMPORTE CLIENTE]]-T_CURSOS[[#This Row],[GASTO]]</f>
        <v>176.25</v>
      </c>
      <c r="R122" s="7">
        <f>T_CURSOS[[#This Row],[BENEFICIO]]/T_CURSOS[[#This Row],[IMPORTE CLIENTE]]</f>
        <v>0.47</v>
      </c>
    </row>
    <row r="123" spans="1:18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  <c r="P123" s="6">
        <f>T_CURSOS[[#This Row],[IMPORTE PROFESOR]]+T_CURSOS[[#This Row],[IMPORTE COMERCIAL]]</f>
        <v>265</v>
      </c>
      <c r="Q123" s="6">
        <f>T_CURSOS[[#This Row],[IMPORTE CLIENTE]]-T_CURSOS[[#This Row],[GASTO]]</f>
        <v>235</v>
      </c>
      <c r="R123" s="7">
        <f>T_CURSOS[[#This Row],[BENEFICIO]]/T_CURSOS[[#This Row],[IMPORTE CLIENTE]]</f>
        <v>0.47</v>
      </c>
    </row>
    <row r="124" spans="1:18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  <c r="P124" s="6">
        <f>T_CURSOS[[#This Row],[IMPORTE PROFESOR]]+T_CURSOS[[#This Row],[IMPORTE COMERCIAL]]</f>
        <v>265</v>
      </c>
      <c r="Q124" s="6">
        <f>T_CURSOS[[#This Row],[IMPORTE CLIENTE]]-T_CURSOS[[#This Row],[GASTO]]</f>
        <v>235</v>
      </c>
      <c r="R124" s="7">
        <f>T_CURSOS[[#This Row],[BENEFICIO]]/T_CURSOS[[#This Row],[IMPORTE CLIENTE]]</f>
        <v>0.47</v>
      </c>
    </row>
    <row r="125" spans="1:18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  <c r="P125" s="6">
        <f>T_CURSOS[[#This Row],[IMPORTE PROFESOR]]+T_CURSOS[[#This Row],[IMPORTE COMERCIAL]]</f>
        <v>397.5</v>
      </c>
      <c r="Q125" s="6">
        <f>T_CURSOS[[#This Row],[IMPORTE CLIENTE]]-T_CURSOS[[#This Row],[GASTO]]</f>
        <v>352.5</v>
      </c>
      <c r="R125" s="7">
        <f>T_CURSOS[[#This Row],[BENEFICIO]]/T_CURSOS[[#This Row],[IMPORTE CLIENTE]]</f>
        <v>0.47</v>
      </c>
    </row>
    <row r="126" spans="1:18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  <c r="P126" s="6">
        <f>T_CURSOS[[#This Row],[IMPORTE PROFESOR]]+T_CURSOS[[#This Row],[IMPORTE COMERCIAL]]</f>
        <v>463.75</v>
      </c>
      <c r="Q126" s="6">
        <f>T_CURSOS[[#This Row],[IMPORTE CLIENTE]]-T_CURSOS[[#This Row],[GASTO]]</f>
        <v>411.25</v>
      </c>
      <c r="R126" s="7">
        <f>T_CURSOS[[#This Row],[BENEFICIO]]/T_CURSOS[[#This Row],[IMPORTE CLIENTE]]</f>
        <v>0.47</v>
      </c>
    </row>
    <row r="127" spans="1:18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  <c r="P127" s="6">
        <f>T_CURSOS[[#This Row],[IMPORTE PROFESOR]]+T_CURSOS[[#This Row],[IMPORTE COMERCIAL]]</f>
        <v>930</v>
      </c>
      <c r="Q127" s="6">
        <f>T_CURSOS[[#This Row],[IMPORTE CLIENTE]]-T_CURSOS[[#This Row],[GASTO]]</f>
        <v>2070</v>
      </c>
      <c r="R127" s="7">
        <f>T_CURSOS[[#This Row],[BENEFICIO]]/T_CURSOS[[#This Row],[IMPORTE CLIENTE]]</f>
        <v>0.69</v>
      </c>
    </row>
    <row r="128" spans="1:18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  <c r="P128" s="6">
        <f>T_CURSOS[[#This Row],[IMPORTE PROFESOR]]+T_CURSOS[[#This Row],[IMPORTE COMERCIAL]]</f>
        <v>768</v>
      </c>
      <c r="Q128" s="6">
        <f>T_CURSOS[[#This Row],[IMPORTE CLIENTE]]-T_CURSOS[[#This Row],[GASTO]]</f>
        <v>1632</v>
      </c>
      <c r="R128" s="7">
        <f>T_CURSOS[[#This Row],[BENEFICIO]]/T_CURSOS[[#This Row],[IMPORTE CLIENTE]]</f>
        <v>0.68</v>
      </c>
    </row>
    <row r="129" spans="1:18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  <c r="P129" s="6">
        <f>T_CURSOS[[#This Row],[IMPORTE PROFESOR]]+T_CURSOS[[#This Row],[IMPORTE COMERCIAL]]</f>
        <v>672</v>
      </c>
      <c r="Q129" s="6">
        <f>T_CURSOS[[#This Row],[IMPORTE CLIENTE]]-T_CURSOS[[#This Row],[GASTO]]</f>
        <v>1428</v>
      </c>
      <c r="R129" s="7">
        <f>T_CURSOS[[#This Row],[BENEFICIO]]/T_CURSOS[[#This Row],[IMPORTE CLIENTE]]</f>
        <v>0.68</v>
      </c>
    </row>
    <row r="130" spans="1:18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  <c r="P130" s="6">
        <f>T_CURSOS[[#This Row],[IMPORTE PROFESOR]]+T_CURSOS[[#This Row],[IMPORTE COMERCIAL]]</f>
        <v>864</v>
      </c>
      <c r="Q130" s="6">
        <f>T_CURSOS[[#This Row],[IMPORTE CLIENTE]]-T_CURSOS[[#This Row],[GASTO]]</f>
        <v>1836</v>
      </c>
      <c r="R130" s="7">
        <f>T_CURSOS[[#This Row],[BENEFICIO]]/T_CURSOS[[#This Row],[IMPORTE CLIENTE]]</f>
        <v>0.68</v>
      </c>
    </row>
    <row r="131" spans="1:18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  <c r="P131" s="6">
        <f>T_CURSOS[[#This Row],[IMPORTE PROFESOR]]+T_CURSOS[[#This Row],[IMPORTE COMERCIAL]]</f>
        <v>400</v>
      </c>
      <c r="Q131" s="6">
        <f>T_CURSOS[[#This Row],[IMPORTE CLIENTE]]-T_CURSOS[[#This Row],[GASTO]]</f>
        <v>600</v>
      </c>
      <c r="R131" s="7">
        <f>T_CURSOS[[#This Row],[BENEFICIO]]/T_CURSOS[[#This Row],[IMPORTE CLIENTE]]</f>
        <v>0.6</v>
      </c>
    </row>
    <row r="132" spans="1:18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  <c r="P132" s="6">
        <f>T_CURSOS[[#This Row],[IMPORTE PROFESOR]]+T_CURSOS[[#This Row],[IMPORTE COMERCIAL]]</f>
        <v>275</v>
      </c>
      <c r="Q132" s="6">
        <f>T_CURSOS[[#This Row],[IMPORTE CLIENTE]]-T_CURSOS[[#This Row],[GASTO]]</f>
        <v>225</v>
      </c>
      <c r="R132" s="7">
        <f>T_CURSOS[[#This Row],[BENEFICIO]]/T_CURSOS[[#This Row],[IMPORTE CLIENTE]]</f>
        <v>0.45</v>
      </c>
    </row>
    <row r="133" spans="1:18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  <c r="P133" s="6">
        <f>T_CURSOS[[#This Row],[IMPORTE PROFESOR]]+T_CURSOS[[#This Row],[IMPORTE COMERCIAL]]</f>
        <v>137.5</v>
      </c>
      <c r="Q133" s="6">
        <f>T_CURSOS[[#This Row],[IMPORTE CLIENTE]]-T_CURSOS[[#This Row],[GASTO]]</f>
        <v>112.5</v>
      </c>
      <c r="R133" s="7">
        <f>T_CURSOS[[#This Row],[BENEFICIO]]/T_CURSOS[[#This Row],[IMPORTE CLIENTE]]</f>
        <v>0.45</v>
      </c>
    </row>
    <row r="134" spans="1:18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  <c r="P134" s="6">
        <f>T_CURSOS[[#This Row],[IMPORTE PROFESOR]]+T_CURSOS[[#This Row],[IMPORTE COMERCIAL]]</f>
        <v>165</v>
      </c>
      <c r="Q134" s="6">
        <f>T_CURSOS[[#This Row],[IMPORTE CLIENTE]]-T_CURSOS[[#This Row],[GASTO]]</f>
        <v>135</v>
      </c>
      <c r="R134" s="7">
        <f>T_CURSOS[[#This Row],[BENEFICIO]]/T_CURSOS[[#This Row],[IMPORTE CLIENTE]]</f>
        <v>0.45</v>
      </c>
    </row>
    <row r="135" spans="1:18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  <c r="P135" s="6">
        <f>T_CURSOS[[#This Row],[IMPORTE PROFESOR]]+T_CURSOS[[#This Row],[IMPORTE COMERCIAL]]</f>
        <v>216</v>
      </c>
      <c r="Q135" s="6">
        <f>T_CURSOS[[#This Row],[IMPORTE CLIENTE]]-T_CURSOS[[#This Row],[GASTO]]</f>
        <v>234</v>
      </c>
      <c r="R135" s="7">
        <f>T_CURSOS[[#This Row],[BENEFICIO]]/T_CURSOS[[#This Row],[IMPORTE CLIENTE]]</f>
        <v>0.52</v>
      </c>
    </row>
    <row r="136" spans="1:18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  <c r="P136" s="6">
        <f>T_CURSOS[[#This Row],[IMPORTE PROFESOR]]+T_CURSOS[[#This Row],[IMPORTE COMERCIAL]]</f>
        <v>288</v>
      </c>
      <c r="Q136" s="6">
        <f>T_CURSOS[[#This Row],[IMPORTE CLIENTE]]-T_CURSOS[[#This Row],[GASTO]]</f>
        <v>312</v>
      </c>
      <c r="R136" s="7">
        <f>T_CURSOS[[#This Row],[BENEFICIO]]/T_CURSOS[[#This Row],[IMPORTE CLIENTE]]</f>
        <v>0.52</v>
      </c>
    </row>
    <row r="137" spans="1:18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  <c r="P137" s="6">
        <f>T_CURSOS[[#This Row],[IMPORTE PROFESOR]]+T_CURSOS[[#This Row],[IMPORTE COMERCIAL]]</f>
        <v>360</v>
      </c>
      <c r="Q137" s="6">
        <f>T_CURSOS[[#This Row],[IMPORTE CLIENTE]]-T_CURSOS[[#This Row],[GASTO]]</f>
        <v>390</v>
      </c>
      <c r="R137" s="7">
        <f>T_CURSOS[[#This Row],[BENEFICIO]]/T_CURSOS[[#This Row],[IMPORTE CLIENTE]]</f>
        <v>0.52</v>
      </c>
    </row>
    <row r="138" spans="1:18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  <c r="P138" s="6">
        <f>T_CURSOS[[#This Row],[IMPORTE PROFESOR]]+T_CURSOS[[#This Row],[IMPORTE COMERCIAL]]</f>
        <v>397.5</v>
      </c>
      <c r="Q138" s="6">
        <f>T_CURSOS[[#This Row],[IMPORTE CLIENTE]]-T_CURSOS[[#This Row],[GASTO]]</f>
        <v>352.5</v>
      </c>
      <c r="R138" s="7">
        <f>T_CURSOS[[#This Row],[BENEFICIO]]/T_CURSOS[[#This Row],[IMPORTE CLIENTE]]</f>
        <v>0.47</v>
      </c>
    </row>
    <row r="139" spans="1:18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  <c r="P139" s="6">
        <f>T_CURSOS[[#This Row],[IMPORTE PROFESOR]]+T_CURSOS[[#This Row],[IMPORTE COMERCIAL]]</f>
        <v>530</v>
      </c>
      <c r="Q139" s="6">
        <f>T_CURSOS[[#This Row],[IMPORTE CLIENTE]]-T_CURSOS[[#This Row],[GASTO]]</f>
        <v>470</v>
      </c>
      <c r="R139" s="7">
        <f>T_CURSOS[[#This Row],[BENEFICIO]]/T_CURSOS[[#This Row],[IMPORTE CLIENTE]]</f>
        <v>0.47</v>
      </c>
    </row>
    <row r="140" spans="1:18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  <c r="P140" s="6">
        <f>T_CURSOS[[#This Row],[IMPORTE PROFESOR]]+T_CURSOS[[#This Row],[IMPORTE COMERCIAL]]</f>
        <v>463.75</v>
      </c>
      <c r="Q140" s="6">
        <f>T_CURSOS[[#This Row],[IMPORTE CLIENTE]]-T_CURSOS[[#This Row],[GASTO]]</f>
        <v>411.25</v>
      </c>
      <c r="R140" s="7">
        <f>T_CURSOS[[#This Row],[BENEFICIO]]/T_CURSOS[[#This Row],[IMPORTE CLIENTE]]</f>
        <v>0.47</v>
      </c>
    </row>
    <row r="141" spans="1:18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  <c r="P141" s="6">
        <f>T_CURSOS[[#This Row],[IMPORTE PROFESOR]]+T_CURSOS[[#This Row],[IMPORTE COMERCIAL]]</f>
        <v>596.25</v>
      </c>
      <c r="Q141" s="6">
        <f>T_CURSOS[[#This Row],[IMPORTE CLIENTE]]-T_CURSOS[[#This Row],[GASTO]]</f>
        <v>528.75</v>
      </c>
      <c r="R141" s="7">
        <f>T_CURSOS[[#This Row],[BENEFICIO]]/T_CURSOS[[#This Row],[IMPORTE CLIENTE]]</f>
        <v>0.47</v>
      </c>
    </row>
    <row r="142" spans="1:18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  <c r="P142" s="6">
        <f>T_CURSOS[[#This Row],[IMPORTE PROFESOR]]+T_CURSOS[[#This Row],[IMPORTE COMERCIAL]]</f>
        <v>238.5</v>
      </c>
      <c r="Q142" s="6">
        <f>T_CURSOS[[#This Row],[IMPORTE CLIENTE]]-T_CURSOS[[#This Row],[GASTO]]</f>
        <v>211.5</v>
      </c>
      <c r="R142" s="7">
        <f>T_CURSOS[[#This Row],[BENEFICIO]]/T_CURSOS[[#This Row],[IMPORTE CLIENTE]]</f>
        <v>0.47</v>
      </c>
    </row>
    <row r="143" spans="1:18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  <c r="P143" s="6">
        <f>T_CURSOS[[#This Row],[IMPORTE PROFESOR]]+T_CURSOS[[#This Row],[IMPORTE COMERCIAL]]</f>
        <v>232.5</v>
      </c>
      <c r="Q143" s="6">
        <f>T_CURSOS[[#This Row],[IMPORTE CLIENTE]]-T_CURSOS[[#This Row],[GASTO]]</f>
        <v>517.5</v>
      </c>
      <c r="R143" s="7">
        <f>T_CURSOS[[#This Row],[BENEFICIO]]/T_CURSOS[[#This Row],[IMPORTE CLIENTE]]</f>
        <v>0.69</v>
      </c>
    </row>
    <row r="144" spans="1:18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  <c r="P144" s="6">
        <f>T_CURSOS[[#This Row],[IMPORTE PROFESOR]]+T_CURSOS[[#This Row],[IMPORTE COMERCIAL]]</f>
        <v>230.4</v>
      </c>
      <c r="Q144" s="6">
        <f>T_CURSOS[[#This Row],[IMPORTE CLIENTE]]-T_CURSOS[[#This Row],[GASTO]]</f>
        <v>489.6</v>
      </c>
      <c r="R144" s="7">
        <f>T_CURSOS[[#This Row],[BENEFICIO]]/T_CURSOS[[#This Row],[IMPORTE CLIENTE]]</f>
        <v>0.68</v>
      </c>
    </row>
    <row r="145" spans="1:18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  <c r="P145" s="6">
        <f>T_CURSOS[[#This Row],[IMPORTE PROFESOR]]+T_CURSOS[[#This Row],[IMPORTE COMERCIAL]]</f>
        <v>288</v>
      </c>
      <c r="Q145" s="6">
        <f>T_CURSOS[[#This Row],[IMPORTE CLIENTE]]-T_CURSOS[[#This Row],[GASTO]]</f>
        <v>612</v>
      </c>
      <c r="R145" s="7">
        <f>T_CURSOS[[#This Row],[BENEFICIO]]/T_CURSOS[[#This Row],[IMPORTE CLIENTE]]</f>
        <v>0.68</v>
      </c>
    </row>
    <row r="146" spans="1:18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  <c r="P146" s="6">
        <f>T_CURSOS[[#This Row],[IMPORTE PROFESOR]]+T_CURSOS[[#This Row],[IMPORTE COMERCIAL]]</f>
        <v>480</v>
      </c>
      <c r="Q146" s="6">
        <f>T_CURSOS[[#This Row],[IMPORTE CLIENTE]]-T_CURSOS[[#This Row],[GASTO]]</f>
        <v>1020</v>
      </c>
      <c r="R146" s="7">
        <f>T_CURSOS[[#This Row],[BENEFICIO]]/T_CURSOS[[#This Row],[IMPORTE CLIENTE]]</f>
        <v>0.68</v>
      </c>
    </row>
    <row r="147" spans="1:18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  <c r="P147" s="6">
        <f>T_CURSOS[[#This Row],[IMPORTE PROFESOR]]+T_CURSOS[[#This Row],[IMPORTE COMERCIAL]]</f>
        <v>240</v>
      </c>
      <c r="Q147" s="6">
        <f>T_CURSOS[[#This Row],[IMPORTE CLIENTE]]-T_CURSOS[[#This Row],[GASTO]]</f>
        <v>360</v>
      </c>
      <c r="R147" s="7">
        <f>T_CURSOS[[#This Row],[BENEFICIO]]/T_CURSOS[[#This Row],[IMPORTE CLIENTE]]</f>
        <v>0.6</v>
      </c>
    </row>
    <row r="148" spans="1:18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  <c r="P148" s="6">
        <f>T_CURSOS[[#This Row],[IMPORTE PROFESOR]]+T_CURSOS[[#This Row],[IMPORTE COMERCIAL]]</f>
        <v>160</v>
      </c>
      <c r="Q148" s="6">
        <f>T_CURSOS[[#This Row],[IMPORTE CLIENTE]]-T_CURSOS[[#This Row],[GASTO]]</f>
        <v>240</v>
      </c>
      <c r="R148" s="7">
        <f>T_CURSOS[[#This Row],[BENEFICIO]]/T_CURSOS[[#This Row],[IMPORTE CLIENTE]]</f>
        <v>0.6</v>
      </c>
    </row>
    <row r="149" spans="1:18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  <c r="P149" s="6">
        <f>T_CURSOS[[#This Row],[IMPORTE PROFESOR]]+T_CURSOS[[#This Row],[IMPORTE COMERCIAL]]</f>
        <v>192</v>
      </c>
      <c r="Q149" s="6">
        <f>T_CURSOS[[#This Row],[IMPORTE CLIENTE]]-T_CURSOS[[#This Row],[GASTO]]</f>
        <v>288</v>
      </c>
      <c r="R149" s="7">
        <f>T_CURSOS[[#This Row],[BENEFICIO]]/T_CURSOS[[#This Row],[IMPORTE CLIENTE]]</f>
        <v>0.6</v>
      </c>
    </row>
    <row r="150" spans="1:18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  <c r="P150" s="6">
        <f>T_CURSOS[[#This Row],[IMPORTE PROFESOR]]+T_CURSOS[[#This Row],[IMPORTE COMERCIAL]]</f>
        <v>240</v>
      </c>
      <c r="Q150" s="6">
        <f>T_CURSOS[[#This Row],[IMPORTE CLIENTE]]-T_CURSOS[[#This Row],[GASTO]]</f>
        <v>360</v>
      </c>
      <c r="R150" s="7">
        <f>T_CURSOS[[#This Row],[BENEFICIO]]/T_CURSOS[[#This Row],[IMPORTE CLIENTE]]</f>
        <v>0.6</v>
      </c>
    </row>
    <row r="151" spans="1:18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  <c r="P151" s="6">
        <f>T_CURSOS[[#This Row],[IMPORTE PROFESOR]]+T_CURSOS[[#This Row],[IMPORTE COMERCIAL]]</f>
        <v>360</v>
      </c>
      <c r="Q151" s="6">
        <f>T_CURSOS[[#This Row],[IMPORTE CLIENTE]]-T_CURSOS[[#This Row],[GASTO]]</f>
        <v>390</v>
      </c>
      <c r="R151" s="7">
        <f>T_CURSOS[[#This Row],[BENEFICIO]]/T_CURSOS[[#This Row],[IMPORTE CLIENTE]]</f>
        <v>0.52</v>
      </c>
    </row>
    <row r="152" spans="1:18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  <c r="P152" s="6">
        <f>T_CURSOS[[#This Row],[IMPORTE PROFESOR]]+T_CURSOS[[#This Row],[IMPORTE COMERCIAL]]</f>
        <v>216</v>
      </c>
      <c r="Q152" s="6">
        <f>T_CURSOS[[#This Row],[IMPORTE CLIENTE]]-T_CURSOS[[#This Row],[GASTO]]</f>
        <v>234</v>
      </c>
      <c r="R152" s="7">
        <f>T_CURSOS[[#This Row],[BENEFICIO]]/T_CURSOS[[#This Row],[IMPORTE CLIENTE]]</f>
        <v>0.52</v>
      </c>
    </row>
    <row r="153" spans="1:18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  <c r="P153" s="6">
        <f>T_CURSOS[[#This Row],[IMPORTE PROFESOR]]+T_CURSOS[[#This Row],[IMPORTE COMERCIAL]]</f>
        <v>288</v>
      </c>
      <c r="Q153" s="6">
        <f>T_CURSOS[[#This Row],[IMPORTE CLIENTE]]-T_CURSOS[[#This Row],[GASTO]]</f>
        <v>312</v>
      </c>
      <c r="R153" s="7">
        <f>T_CURSOS[[#This Row],[BENEFICIO]]/T_CURSOS[[#This Row],[IMPORTE CLIENTE]]</f>
        <v>0.52</v>
      </c>
    </row>
    <row r="154" spans="1:18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  <c r="P154" s="6">
        <f>T_CURSOS[[#This Row],[IMPORTE PROFESOR]]+T_CURSOS[[#This Row],[IMPORTE COMERCIAL]]</f>
        <v>275</v>
      </c>
      <c r="Q154" s="6">
        <f>T_CURSOS[[#This Row],[IMPORTE CLIENTE]]-T_CURSOS[[#This Row],[GASTO]]</f>
        <v>225</v>
      </c>
      <c r="R154" s="7">
        <f>T_CURSOS[[#This Row],[BENEFICIO]]/T_CURSOS[[#This Row],[IMPORTE CLIENTE]]</f>
        <v>0.45</v>
      </c>
    </row>
    <row r="155" spans="1:18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  <c r="P155" s="6">
        <f>T_CURSOS[[#This Row],[IMPORTE PROFESOR]]+T_CURSOS[[#This Row],[IMPORTE COMERCIAL]]</f>
        <v>412.5</v>
      </c>
      <c r="Q155" s="6">
        <f>T_CURSOS[[#This Row],[IMPORTE CLIENTE]]-T_CURSOS[[#This Row],[GASTO]]</f>
        <v>337.5</v>
      </c>
      <c r="R155" s="7">
        <f>T_CURSOS[[#This Row],[BENEFICIO]]/T_CURSOS[[#This Row],[IMPORTE CLIENTE]]</f>
        <v>0.45</v>
      </c>
    </row>
    <row r="156" spans="1:18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  <c r="P156" s="6">
        <f>T_CURSOS[[#This Row],[IMPORTE PROFESOR]]+T_CURSOS[[#This Row],[IMPORTE COMERCIAL]]</f>
        <v>481.25</v>
      </c>
      <c r="Q156" s="6">
        <f>T_CURSOS[[#This Row],[IMPORTE CLIENTE]]-T_CURSOS[[#This Row],[GASTO]]</f>
        <v>393.75</v>
      </c>
      <c r="R156" s="7">
        <f>T_CURSOS[[#This Row],[BENEFICIO]]/T_CURSOS[[#This Row],[IMPORTE CLIENTE]]</f>
        <v>0.45</v>
      </c>
    </row>
    <row r="157" spans="1:18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  <c r="P157" s="6">
        <f>T_CURSOS[[#This Row],[IMPORTE PROFESOR]]+T_CURSOS[[#This Row],[IMPORTE COMERCIAL]]</f>
        <v>550</v>
      </c>
      <c r="Q157" s="6">
        <f>T_CURSOS[[#This Row],[IMPORTE CLIENTE]]-T_CURSOS[[#This Row],[GASTO]]</f>
        <v>450</v>
      </c>
      <c r="R157" s="7">
        <f>T_CURSOS[[#This Row],[BENEFICIO]]/T_CURSOS[[#This Row],[IMPORTE CLIENTE]]</f>
        <v>0.45</v>
      </c>
    </row>
    <row r="158" spans="1:18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  <c r="P158" s="6">
        <f>T_CURSOS[[#This Row],[IMPORTE PROFESOR]]+T_CURSOS[[#This Row],[IMPORTE COMERCIAL]]</f>
        <v>576</v>
      </c>
      <c r="Q158" s="6">
        <f>T_CURSOS[[#This Row],[IMPORTE CLIENTE]]-T_CURSOS[[#This Row],[GASTO]]</f>
        <v>624</v>
      </c>
      <c r="R158" s="7">
        <f>T_CURSOS[[#This Row],[BENEFICIO]]/T_CURSOS[[#This Row],[IMPORTE CLIENTE]]</f>
        <v>0.52</v>
      </c>
    </row>
    <row r="159" spans="1:18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  <c r="P159" s="6">
        <f>T_CURSOS[[#This Row],[IMPORTE PROFESOR]]+T_CURSOS[[#This Row],[IMPORTE COMERCIAL]]</f>
        <v>560</v>
      </c>
      <c r="Q159" s="6">
        <f>T_CURSOS[[#This Row],[IMPORTE CLIENTE]]-T_CURSOS[[#This Row],[GASTO]]</f>
        <v>840</v>
      </c>
      <c r="R159" s="7">
        <f>T_CURSOS[[#This Row],[BENEFICIO]]/T_CURSOS[[#This Row],[IMPORTE CLIENTE]]</f>
        <v>0.6</v>
      </c>
    </row>
    <row r="160" spans="1:18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  <c r="P160" s="6">
        <f>T_CURSOS[[#This Row],[IMPORTE PROFESOR]]+T_CURSOS[[#This Row],[IMPORTE COMERCIAL]]</f>
        <v>618.75</v>
      </c>
      <c r="Q160" s="6">
        <f>T_CURSOS[[#This Row],[IMPORTE CLIENTE]]-T_CURSOS[[#This Row],[GASTO]]</f>
        <v>506.25</v>
      </c>
      <c r="R160" s="7">
        <f>T_CURSOS[[#This Row],[BENEFICIO]]/T_CURSOS[[#This Row],[IMPORTE CLIENTE]]</f>
        <v>0.45</v>
      </c>
    </row>
    <row r="161" spans="1:18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  <c r="P161" s="6">
        <f>T_CURSOS[[#This Row],[IMPORTE PROFESOR]]+T_CURSOS[[#This Row],[IMPORTE COMERCIAL]]</f>
        <v>343.75</v>
      </c>
      <c r="Q161" s="6">
        <f>T_CURSOS[[#This Row],[IMPORTE CLIENTE]]-T_CURSOS[[#This Row],[GASTO]]</f>
        <v>281.25</v>
      </c>
      <c r="R161" s="7">
        <f>T_CURSOS[[#This Row],[BENEFICIO]]/T_CURSOS[[#This Row],[IMPORTE CLIENTE]]</f>
        <v>0.45</v>
      </c>
    </row>
    <row r="162" spans="1:18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  <c r="P162" s="6">
        <f>T_CURSOS[[#This Row],[IMPORTE PROFESOR]]+T_CURSOS[[#This Row],[IMPORTE COMERCIAL]]</f>
        <v>275</v>
      </c>
      <c r="Q162" s="6">
        <f>T_CURSOS[[#This Row],[IMPORTE CLIENTE]]-T_CURSOS[[#This Row],[GASTO]]</f>
        <v>225</v>
      </c>
      <c r="R162" s="7">
        <f>T_CURSOS[[#This Row],[BENEFICIO]]/T_CURSOS[[#This Row],[IMPORTE CLIENTE]]</f>
        <v>0.45</v>
      </c>
    </row>
    <row r="163" spans="1:18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  <c r="P163" s="6">
        <f>T_CURSOS[[#This Row],[IMPORTE PROFESOR]]+T_CURSOS[[#This Row],[IMPORTE COMERCIAL]]</f>
        <v>144</v>
      </c>
      <c r="Q163" s="6">
        <f>T_CURSOS[[#This Row],[IMPORTE CLIENTE]]-T_CURSOS[[#This Row],[GASTO]]</f>
        <v>156</v>
      </c>
      <c r="R163" s="7">
        <f>T_CURSOS[[#This Row],[BENEFICIO]]/T_CURSOS[[#This Row],[IMPORTE CLIENTE]]</f>
        <v>0.52</v>
      </c>
    </row>
    <row r="164" spans="1:18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  <c r="P164" s="6">
        <f>T_CURSOS[[#This Row],[IMPORTE PROFESOR]]+T_CURSOS[[#This Row],[IMPORTE COMERCIAL]]</f>
        <v>172.8</v>
      </c>
      <c r="Q164" s="6">
        <f>T_CURSOS[[#This Row],[IMPORTE CLIENTE]]-T_CURSOS[[#This Row],[GASTO]]</f>
        <v>187.2</v>
      </c>
      <c r="R164" s="7">
        <f>T_CURSOS[[#This Row],[BENEFICIO]]/T_CURSOS[[#This Row],[IMPORTE CLIENTE]]</f>
        <v>0.52</v>
      </c>
    </row>
    <row r="165" spans="1:18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  <c r="P165" s="6">
        <f>T_CURSOS[[#This Row],[IMPORTE PROFESOR]]+T_CURSOS[[#This Row],[IMPORTE COMERCIAL]]</f>
        <v>216</v>
      </c>
      <c r="Q165" s="6">
        <f>T_CURSOS[[#This Row],[IMPORTE CLIENTE]]-T_CURSOS[[#This Row],[GASTO]]</f>
        <v>234</v>
      </c>
      <c r="R165" s="7">
        <f>T_CURSOS[[#This Row],[BENEFICIO]]/T_CURSOS[[#This Row],[IMPORTE CLIENTE]]</f>
        <v>0.52</v>
      </c>
    </row>
    <row r="166" spans="1:18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  <c r="P166" s="6">
        <f>T_CURSOS[[#This Row],[IMPORTE PROFESOR]]+T_CURSOS[[#This Row],[IMPORTE COMERCIAL]]</f>
        <v>265</v>
      </c>
      <c r="Q166" s="6">
        <f>T_CURSOS[[#This Row],[IMPORTE CLIENTE]]-T_CURSOS[[#This Row],[GASTO]]</f>
        <v>235</v>
      </c>
      <c r="R166" s="7">
        <f>T_CURSOS[[#This Row],[BENEFICIO]]/T_CURSOS[[#This Row],[IMPORTE CLIENTE]]</f>
        <v>0.47</v>
      </c>
    </row>
    <row r="167" spans="1:18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  <c r="P167" s="6">
        <f>T_CURSOS[[#This Row],[IMPORTE PROFESOR]]+T_CURSOS[[#This Row],[IMPORTE COMERCIAL]]</f>
        <v>331.25</v>
      </c>
      <c r="Q167" s="6">
        <f>T_CURSOS[[#This Row],[IMPORTE CLIENTE]]-T_CURSOS[[#This Row],[GASTO]]</f>
        <v>293.75</v>
      </c>
      <c r="R167" s="7">
        <f>T_CURSOS[[#This Row],[BENEFICIO]]/T_CURSOS[[#This Row],[IMPORTE CLIENTE]]</f>
        <v>0.47</v>
      </c>
    </row>
    <row r="168" spans="1:18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  <c r="P168" s="6">
        <f>T_CURSOS[[#This Row],[IMPORTE PROFESOR]]+T_CURSOS[[#This Row],[IMPORTE COMERCIAL]]</f>
        <v>397.5</v>
      </c>
      <c r="Q168" s="6">
        <f>T_CURSOS[[#This Row],[IMPORTE CLIENTE]]-T_CURSOS[[#This Row],[GASTO]]</f>
        <v>352.5</v>
      </c>
      <c r="R168" s="7">
        <f>T_CURSOS[[#This Row],[BENEFICIO]]/T_CURSOS[[#This Row],[IMPORTE CLIENTE]]</f>
        <v>0.47</v>
      </c>
    </row>
    <row r="169" spans="1:18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  <c r="P169" s="6">
        <f>T_CURSOS[[#This Row],[IMPORTE PROFESOR]]+T_CURSOS[[#This Row],[IMPORTE COMERCIAL]]</f>
        <v>530</v>
      </c>
      <c r="Q169" s="6">
        <f>T_CURSOS[[#This Row],[IMPORTE CLIENTE]]-T_CURSOS[[#This Row],[GASTO]]</f>
        <v>470</v>
      </c>
      <c r="R169" s="7">
        <f>T_CURSOS[[#This Row],[BENEFICIO]]/T_CURSOS[[#This Row],[IMPORTE CLIENTE]]</f>
        <v>0.47</v>
      </c>
    </row>
    <row r="170" spans="1:18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  <c r="P170" s="6">
        <f>T_CURSOS[[#This Row],[IMPORTE PROFESOR]]+T_CURSOS[[#This Row],[IMPORTE COMERCIAL]]</f>
        <v>463.75</v>
      </c>
      <c r="Q170" s="6">
        <f>T_CURSOS[[#This Row],[IMPORTE CLIENTE]]-T_CURSOS[[#This Row],[GASTO]]</f>
        <v>411.25</v>
      </c>
      <c r="R170" s="7">
        <f>T_CURSOS[[#This Row],[BENEFICIO]]/T_CURSOS[[#This Row],[IMPORTE CLIENTE]]</f>
        <v>0.47</v>
      </c>
    </row>
    <row r="171" spans="1:18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  <c r="P171" s="6">
        <f>T_CURSOS[[#This Row],[IMPORTE PROFESOR]]+T_CURSOS[[#This Row],[IMPORTE COMERCIAL]]</f>
        <v>1046.25</v>
      </c>
      <c r="Q171" s="6">
        <f>T_CURSOS[[#This Row],[IMPORTE CLIENTE]]-T_CURSOS[[#This Row],[GASTO]]</f>
        <v>2328.75</v>
      </c>
      <c r="R171" s="7">
        <f>T_CURSOS[[#This Row],[BENEFICIO]]/T_CURSOS[[#This Row],[IMPORTE CLIENTE]]</f>
        <v>0.69</v>
      </c>
    </row>
    <row r="172" spans="1:18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  <c r="P172" s="6">
        <f>T_CURSOS[[#This Row],[IMPORTE PROFESOR]]+T_CURSOS[[#This Row],[IMPORTE COMERCIAL]]</f>
        <v>345.6</v>
      </c>
      <c r="Q172" s="6">
        <f>T_CURSOS[[#This Row],[IMPORTE CLIENTE]]-T_CURSOS[[#This Row],[GASTO]]</f>
        <v>734.4</v>
      </c>
      <c r="R172" s="7">
        <f>T_CURSOS[[#This Row],[BENEFICIO]]/T_CURSOS[[#This Row],[IMPORTE CLIENTE]]</f>
        <v>0.67999999999999994</v>
      </c>
    </row>
    <row r="173" spans="1:18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  <c r="P173" s="6">
        <f>T_CURSOS[[#This Row],[IMPORTE PROFESOR]]+T_CURSOS[[#This Row],[IMPORTE COMERCIAL]]</f>
        <v>192</v>
      </c>
      <c r="Q173" s="6">
        <f>T_CURSOS[[#This Row],[IMPORTE CLIENTE]]-T_CURSOS[[#This Row],[GASTO]]</f>
        <v>408</v>
      </c>
      <c r="R173" s="7">
        <f>T_CURSOS[[#This Row],[BENEFICIO]]/T_CURSOS[[#This Row],[IMPORTE CLIENTE]]</f>
        <v>0.68</v>
      </c>
    </row>
    <row r="174" spans="1:18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  <c r="P174" s="6">
        <f>T_CURSOS[[#This Row],[IMPORTE PROFESOR]]+T_CURSOS[[#This Row],[IMPORTE COMERCIAL]]</f>
        <v>864</v>
      </c>
      <c r="Q174" s="6">
        <f>T_CURSOS[[#This Row],[IMPORTE CLIENTE]]-T_CURSOS[[#This Row],[GASTO]]</f>
        <v>1836</v>
      </c>
      <c r="R174" s="7">
        <f>T_CURSOS[[#This Row],[BENEFICIO]]/T_CURSOS[[#This Row],[IMPORTE CLIENTE]]</f>
        <v>0.68</v>
      </c>
    </row>
    <row r="175" spans="1:18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  <c r="P175" s="6">
        <f>T_CURSOS[[#This Row],[IMPORTE PROFESOR]]+T_CURSOS[[#This Row],[IMPORTE COMERCIAL]]</f>
        <v>400</v>
      </c>
      <c r="Q175" s="6">
        <f>T_CURSOS[[#This Row],[IMPORTE CLIENTE]]-T_CURSOS[[#This Row],[GASTO]]</f>
        <v>600</v>
      </c>
      <c r="R175" s="7">
        <f>T_CURSOS[[#This Row],[BENEFICIO]]/T_CURSOS[[#This Row],[IMPORTE CLIENTE]]</f>
        <v>0.6</v>
      </c>
    </row>
    <row r="176" spans="1:18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  <c r="P176" s="6">
        <f>T_CURSOS[[#This Row],[IMPORTE PROFESOR]]+T_CURSOS[[#This Row],[IMPORTE COMERCIAL]]</f>
        <v>320</v>
      </c>
      <c r="Q176" s="6">
        <f>T_CURSOS[[#This Row],[IMPORTE CLIENTE]]-T_CURSOS[[#This Row],[GASTO]]</f>
        <v>480</v>
      </c>
      <c r="R176" s="7">
        <f>T_CURSOS[[#This Row],[BENEFICIO]]/T_CURSOS[[#This Row],[IMPORTE CLIENTE]]</f>
        <v>0.6</v>
      </c>
    </row>
    <row r="177" spans="1:18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  <c r="P177" s="6">
        <f>T_CURSOS[[#This Row],[IMPORTE PROFESOR]]+T_CURSOS[[#This Row],[IMPORTE COMERCIAL]]</f>
        <v>160</v>
      </c>
      <c r="Q177" s="6">
        <f>T_CURSOS[[#This Row],[IMPORTE CLIENTE]]-T_CURSOS[[#This Row],[GASTO]]</f>
        <v>240</v>
      </c>
      <c r="R177" s="7">
        <f>T_CURSOS[[#This Row],[BENEFICIO]]/T_CURSOS[[#This Row],[IMPORTE CLIENTE]]</f>
        <v>0.6</v>
      </c>
    </row>
    <row r="178" spans="1:18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  <c r="P178" s="6">
        <f>T_CURSOS[[#This Row],[IMPORTE PROFESOR]]+T_CURSOS[[#This Row],[IMPORTE COMERCIAL]]</f>
        <v>192</v>
      </c>
      <c r="Q178" s="6">
        <f>T_CURSOS[[#This Row],[IMPORTE CLIENTE]]-T_CURSOS[[#This Row],[GASTO]]</f>
        <v>288</v>
      </c>
      <c r="R178" s="7">
        <f>T_CURSOS[[#This Row],[BENEFICIO]]/T_CURSOS[[#This Row],[IMPORTE CLIENTE]]</f>
        <v>0.6</v>
      </c>
    </row>
    <row r="179" spans="1:18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  <c r="P179" s="6">
        <f>T_CURSOS[[#This Row],[IMPORTE PROFESOR]]+T_CURSOS[[#This Row],[IMPORTE COMERCIAL]]</f>
        <v>216</v>
      </c>
      <c r="Q179" s="6">
        <f>T_CURSOS[[#This Row],[IMPORTE CLIENTE]]-T_CURSOS[[#This Row],[GASTO]]</f>
        <v>234</v>
      </c>
      <c r="R179" s="7">
        <f>T_CURSOS[[#This Row],[BENEFICIO]]/T_CURSOS[[#This Row],[IMPORTE CLIENTE]]</f>
        <v>0.52</v>
      </c>
    </row>
    <row r="180" spans="1:18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  <c r="P180" s="6">
        <f>T_CURSOS[[#This Row],[IMPORTE PROFESOR]]+T_CURSOS[[#This Row],[IMPORTE COMERCIAL]]</f>
        <v>288</v>
      </c>
      <c r="Q180" s="6">
        <f>T_CURSOS[[#This Row],[IMPORTE CLIENTE]]-T_CURSOS[[#This Row],[GASTO]]</f>
        <v>312</v>
      </c>
      <c r="R180" s="7">
        <f>T_CURSOS[[#This Row],[BENEFICIO]]/T_CURSOS[[#This Row],[IMPORTE CLIENTE]]</f>
        <v>0.52</v>
      </c>
    </row>
    <row r="181" spans="1:18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  <c r="P181" s="6">
        <f>T_CURSOS[[#This Row],[IMPORTE PROFESOR]]+T_CURSOS[[#This Row],[IMPORTE COMERCIAL]]</f>
        <v>360</v>
      </c>
      <c r="Q181" s="6">
        <f>T_CURSOS[[#This Row],[IMPORTE CLIENTE]]-T_CURSOS[[#This Row],[GASTO]]</f>
        <v>390</v>
      </c>
      <c r="R181" s="7">
        <f>T_CURSOS[[#This Row],[BENEFICIO]]/T_CURSOS[[#This Row],[IMPORTE CLIENTE]]</f>
        <v>0.52</v>
      </c>
    </row>
    <row r="182" spans="1:18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  <c r="P182" s="6">
        <f>T_CURSOS[[#This Row],[IMPORTE PROFESOR]]+T_CURSOS[[#This Row],[IMPORTE COMERCIAL]]</f>
        <v>412.5</v>
      </c>
      <c r="Q182" s="6">
        <f>T_CURSOS[[#This Row],[IMPORTE CLIENTE]]-T_CURSOS[[#This Row],[GASTO]]</f>
        <v>337.5</v>
      </c>
      <c r="R182" s="7">
        <f>T_CURSOS[[#This Row],[BENEFICIO]]/T_CURSOS[[#This Row],[IMPORTE CLIENTE]]</f>
        <v>0.45</v>
      </c>
    </row>
    <row r="183" spans="1:18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  <c r="P183" s="6">
        <f>T_CURSOS[[#This Row],[IMPORTE PROFESOR]]+T_CURSOS[[#This Row],[IMPORTE COMERCIAL]]</f>
        <v>550</v>
      </c>
      <c r="Q183" s="6">
        <f>T_CURSOS[[#This Row],[IMPORTE CLIENTE]]-T_CURSOS[[#This Row],[GASTO]]</f>
        <v>450</v>
      </c>
      <c r="R183" s="7">
        <f>T_CURSOS[[#This Row],[BENEFICIO]]/T_CURSOS[[#This Row],[IMPORTE CLIENTE]]</f>
        <v>0.45</v>
      </c>
    </row>
    <row r="184" spans="1:18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  <c r="P184" s="6">
        <f>T_CURSOS[[#This Row],[IMPORTE PROFESOR]]+T_CURSOS[[#This Row],[IMPORTE COMERCIAL]]</f>
        <v>504</v>
      </c>
      <c r="Q184" s="6">
        <f>T_CURSOS[[#This Row],[IMPORTE CLIENTE]]-T_CURSOS[[#This Row],[GASTO]]</f>
        <v>546</v>
      </c>
      <c r="R184" s="7">
        <f>T_CURSOS[[#This Row],[BENEFICIO]]/T_CURSOS[[#This Row],[IMPORTE CLIENTE]]</f>
        <v>0.52</v>
      </c>
    </row>
    <row r="185" spans="1:18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  <c r="P185" s="6">
        <f>T_CURSOS[[#This Row],[IMPORTE PROFESOR]]+T_CURSOS[[#This Row],[IMPORTE COMERCIAL]]</f>
        <v>720</v>
      </c>
      <c r="Q185" s="6">
        <f>T_CURSOS[[#This Row],[IMPORTE CLIENTE]]-T_CURSOS[[#This Row],[GASTO]]</f>
        <v>1080</v>
      </c>
      <c r="R185" s="7">
        <f>T_CURSOS[[#This Row],[BENEFICIO]]/T_CURSOS[[#This Row],[IMPORTE CLIENTE]]</f>
        <v>0.6</v>
      </c>
    </row>
    <row r="186" spans="1:18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  <c r="P186" s="6">
        <f>T_CURSOS[[#This Row],[IMPORTE PROFESOR]]+T_CURSOS[[#This Row],[IMPORTE COMERCIAL]]</f>
        <v>247.5</v>
      </c>
      <c r="Q186" s="6">
        <f>T_CURSOS[[#This Row],[IMPORTE CLIENTE]]-T_CURSOS[[#This Row],[GASTO]]</f>
        <v>202.5</v>
      </c>
      <c r="R186" s="7">
        <f>T_CURSOS[[#This Row],[BENEFICIO]]/T_CURSOS[[#This Row],[IMPORTE CLIENTE]]</f>
        <v>0.45</v>
      </c>
    </row>
    <row r="187" spans="1:18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  <c r="P187" s="6">
        <f>T_CURSOS[[#This Row],[IMPORTE PROFESOR]]+T_CURSOS[[#This Row],[IMPORTE COMERCIAL]]</f>
        <v>137.5</v>
      </c>
      <c r="Q187" s="6">
        <f>T_CURSOS[[#This Row],[IMPORTE CLIENTE]]-T_CURSOS[[#This Row],[GASTO]]</f>
        <v>112.5</v>
      </c>
      <c r="R187" s="7">
        <f>T_CURSOS[[#This Row],[BENEFICIO]]/T_CURSOS[[#This Row],[IMPORTE CLIENTE]]</f>
        <v>0.45</v>
      </c>
    </row>
    <row r="188" spans="1:18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  <c r="P188" s="6">
        <f>T_CURSOS[[#This Row],[IMPORTE PROFESOR]]+T_CURSOS[[#This Row],[IMPORTE COMERCIAL]]</f>
        <v>165</v>
      </c>
      <c r="Q188" s="6">
        <f>T_CURSOS[[#This Row],[IMPORTE CLIENTE]]-T_CURSOS[[#This Row],[GASTO]]</f>
        <v>135</v>
      </c>
      <c r="R188" s="7">
        <f>T_CURSOS[[#This Row],[BENEFICIO]]/T_CURSOS[[#This Row],[IMPORTE CLIENTE]]</f>
        <v>0.45</v>
      </c>
    </row>
    <row r="189" spans="1:18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  <c r="P189" s="6">
        <f>T_CURSOS[[#This Row],[IMPORTE PROFESOR]]+T_CURSOS[[#This Row],[IMPORTE COMERCIAL]]</f>
        <v>216</v>
      </c>
      <c r="Q189" s="6">
        <f>T_CURSOS[[#This Row],[IMPORTE CLIENTE]]-T_CURSOS[[#This Row],[GASTO]]</f>
        <v>234</v>
      </c>
      <c r="R189" s="7">
        <f>T_CURSOS[[#This Row],[BENEFICIO]]/T_CURSOS[[#This Row],[IMPORTE CLIENTE]]</f>
        <v>0.52</v>
      </c>
    </row>
    <row r="190" spans="1:18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  <c r="P190" s="6">
        <f>T_CURSOS[[#This Row],[IMPORTE PROFESOR]]+T_CURSOS[[#This Row],[IMPORTE COMERCIAL]]</f>
        <v>360</v>
      </c>
      <c r="Q190" s="6">
        <f>T_CURSOS[[#This Row],[IMPORTE CLIENTE]]-T_CURSOS[[#This Row],[GASTO]]</f>
        <v>390</v>
      </c>
      <c r="R190" s="7">
        <f>T_CURSOS[[#This Row],[BENEFICIO]]/T_CURSOS[[#This Row],[IMPORTE CLIENTE]]</f>
        <v>0.52</v>
      </c>
    </row>
    <row r="191" spans="1:18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  <c r="P191" s="6">
        <f>T_CURSOS[[#This Row],[IMPORTE PROFESOR]]+T_CURSOS[[#This Row],[IMPORTE COMERCIAL]]</f>
        <v>216</v>
      </c>
      <c r="Q191" s="6">
        <f>T_CURSOS[[#This Row],[IMPORTE CLIENTE]]-T_CURSOS[[#This Row],[GASTO]]</f>
        <v>234</v>
      </c>
      <c r="R191" s="7">
        <f>T_CURSOS[[#This Row],[BENEFICIO]]/T_CURSOS[[#This Row],[IMPORTE CLIENTE]]</f>
        <v>0.52</v>
      </c>
    </row>
    <row r="192" spans="1:18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  <c r="P192" s="6">
        <f>T_CURSOS[[#This Row],[IMPORTE PROFESOR]]+T_CURSOS[[#This Row],[IMPORTE COMERCIAL]]</f>
        <v>132.5</v>
      </c>
      <c r="Q192" s="6">
        <f>T_CURSOS[[#This Row],[IMPORTE CLIENTE]]-T_CURSOS[[#This Row],[GASTO]]</f>
        <v>117.5</v>
      </c>
      <c r="R192" s="7">
        <f>T_CURSOS[[#This Row],[BENEFICIO]]/T_CURSOS[[#This Row],[IMPORTE CLIENTE]]</f>
        <v>0.47</v>
      </c>
    </row>
    <row r="193" spans="1:18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  <c r="P193" s="6">
        <f>T_CURSOS[[#This Row],[IMPORTE PROFESOR]]+T_CURSOS[[#This Row],[IMPORTE COMERCIAL]]</f>
        <v>159</v>
      </c>
      <c r="Q193" s="6">
        <f>T_CURSOS[[#This Row],[IMPORTE CLIENTE]]-T_CURSOS[[#This Row],[GASTO]]</f>
        <v>141</v>
      </c>
      <c r="R193" s="7">
        <f>T_CURSOS[[#This Row],[BENEFICIO]]/T_CURSOS[[#This Row],[IMPORTE CLIENTE]]</f>
        <v>0.47</v>
      </c>
    </row>
    <row r="194" spans="1:18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  <c r="P194" s="6">
        <f>T_CURSOS[[#This Row],[IMPORTE PROFESOR]]+T_CURSOS[[#This Row],[IMPORTE COMERCIAL]]</f>
        <v>198.75</v>
      </c>
      <c r="Q194" s="6">
        <f>T_CURSOS[[#This Row],[IMPORTE CLIENTE]]-T_CURSOS[[#This Row],[GASTO]]</f>
        <v>176.25</v>
      </c>
      <c r="R194" s="7">
        <f>T_CURSOS[[#This Row],[BENEFICIO]]/T_CURSOS[[#This Row],[IMPORTE CLIENTE]]</f>
        <v>0.47</v>
      </c>
    </row>
    <row r="195" spans="1:18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  <c r="P195" s="6">
        <f>T_CURSOS[[#This Row],[IMPORTE PROFESOR]]+T_CURSOS[[#This Row],[IMPORTE COMERCIAL]]</f>
        <v>331.25</v>
      </c>
      <c r="Q195" s="6">
        <f>T_CURSOS[[#This Row],[IMPORTE CLIENTE]]-T_CURSOS[[#This Row],[GASTO]]</f>
        <v>293.75</v>
      </c>
      <c r="R195" s="7">
        <f>T_CURSOS[[#This Row],[BENEFICIO]]/T_CURSOS[[#This Row],[IMPORTE CLIENTE]]</f>
        <v>0.47</v>
      </c>
    </row>
    <row r="196" spans="1:18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  <c r="P196" s="6">
        <f>T_CURSOS[[#This Row],[IMPORTE PROFESOR]]+T_CURSOS[[#This Row],[IMPORTE COMERCIAL]]</f>
        <v>198.75</v>
      </c>
      <c r="Q196" s="6">
        <f>T_CURSOS[[#This Row],[IMPORTE CLIENTE]]-T_CURSOS[[#This Row],[GASTO]]</f>
        <v>176.25</v>
      </c>
      <c r="R196" s="7">
        <f>T_CURSOS[[#This Row],[BENEFICIO]]/T_CURSOS[[#This Row],[IMPORTE CLIENTE]]</f>
        <v>0.47</v>
      </c>
    </row>
    <row r="197" spans="1:18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  <c r="P197" s="6">
        <f>T_CURSOS[[#This Row],[IMPORTE PROFESOR]]+T_CURSOS[[#This Row],[IMPORTE COMERCIAL]]</f>
        <v>465</v>
      </c>
      <c r="Q197" s="6">
        <f>T_CURSOS[[#This Row],[IMPORTE CLIENTE]]-T_CURSOS[[#This Row],[GASTO]]</f>
        <v>1035</v>
      </c>
      <c r="R197" s="7">
        <f>T_CURSOS[[#This Row],[BENEFICIO]]/T_CURSOS[[#This Row],[IMPORTE CLIENTE]]</f>
        <v>0.69</v>
      </c>
    </row>
    <row r="198" spans="1:18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  <c r="P198" s="6">
        <f>T_CURSOS[[#This Row],[IMPORTE PROFESOR]]+T_CURSOS[[#This Row],[IMPORTE COMERCIAL]]</f>
        <v>384</v>
      </c>
      <c r="Q198" s="6">
        <f>T_CURSOS[[#This Row],[IMPORTE CLIENTE]]-T_CURSOS[[#This Row],[GASTO]]</f>
        <v>816</v>
      </c>
      <c r="R198" s="7">
        <f>T_CURSOS[[#This Row],[BENEFICIO]]/T_CURSOS[[#This Row],[IMPORTE CLIENTE]]</f>
        <v>0.68</v>
      </c>
    </row>
    <row r="199" spans="1:18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  <c r="P199" s="6">
        <f>T_CURSOS[[#This Row],[IMPORTE PROFESOR]]+T_CURSOS[[#This Row],[IMPORTE COMERCIAL]]</f>
        <v>576</v>
      </c>
      <c r="Q199" s="6">
        <f>T_CURSOS[[#This Row],[IMPORTE CLIENTE]]-T_CURSOS[[#This Row],[GASTO]]</f>
        <v>1224</v>
      </c>
      <c r="R199" s="7">
        <f>T_CURSOS[[#This Row],[BENEFICIO]]/T_CURSOS[[#This Row],[IMPORTE CLIENTE]]</f>
        <v>0.68</v>
      </c>
    </row>
    <row r="200" spans="1:18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  <c r="P200" s="6">
        <f>T_CURSOS[[#This Row],[IMPORTE PROFESOR]]+T_CURSOS[[#This Row],[IMPORTE COMERCIAL]]</f>
        <v>672</v>
      </c>
      <c r="Q200" s="6">
        <f>T_CURSOS[[#This Row],[IMPORTE CLIENTE]]-T_CURSOS[[#This Row],[GASTO]]</f>
        <v>1428</v>
      </c>
      <c r="R200" s="7">
        <f>T_CURSOS[[#This Row],[BENEFICIO]]/T_CURSOS[[#This Row],[IMPORTE CLIENTE]]</f>
        <v>0.68</v>
      </c>
    </row>
    <row r="201" spans="1:18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  <c r="P201" s="6">
        <f>T_CURSOS[[#This Row],[IMPORTE PROFESOR]]+T_CURSOS[[#This Row],[IMPORTE COMERCIAL]]</f>
        <v>640</v>
      </c>
      <c r="Q201" s="6">
        <f>T_CURSOS[[#This Row],[IMPORTE CLIENTE]]-T_CURSOS[[#This Row],[GASTO]]</f>
        <v>960</v>
      </c>
      <c r="R201" s="7">
        <f>T_CURSOS[[#This Row],[BENEFICIO]]/T_CURSOS[[#This Row],[IMPORTE CLIENTE]]</f>
        <v>0.6</v>
      </c>
    </row>
    <row r="202" spans="1:18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  <c r="P202" s="6">
        <f>T_CURSOS[[#This Row],[IMPORTE PROFESOR]]+T_CURSOS[[#This Row],[IMPORTE COMERCIAL]]</f>
        <v>640</v>
      </c>
      <c r="Q202" s="6">
        <f>T_CURSOS[[#This Row],[IMPORTE CLIENTE]]-T_CURSOS[[#This Row],[GASTO]]</f>
        <v>960</v>
      </c>
      <c r="R202" s="7">
        <f>T_CURSOS[[#This Row],[BENEFICIO]]/T_CURSOS[[#This Row],[IMPORTE CLIENTE]]</f>
        <v>0.6</v>
      </c>
    </row>
    <row r="203" spans="1:18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  <c r="P203" s="6">
        <f>T_CURSOS[[#This Row],[IMPORTE PROFESOR]]+T_CURSOS[[#This Row],[IMPORTE COMERCIAL]]</f>
        <v>560</v>
      </c>
      <c r="Q203" s="6">
        <f>T_CURSOS[[#This Row],[IMPORTE CLIENTE]]-T_CURSOS[[#This Row],[GASTO]]</f>
        <v>840</v>
      </c>
      <c r="R203" s="7">
        <f>T_CURSOS[[#This Row],[BENEFICIO]]/T_CURSOS[[#This Row],[IMPORTE CLIENTE]]</f>
        <v>0.6</v>
      </c>
    </row>
    <row r="204" spans="1:18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  <c r="P204" s="6">
        <f>T_CURSOS[[#This Row],[IMPORTE PROFESOR]]+T_CURSOS[[#This Row],[IMPORTE COMERCIAL]]</f>
        <v>160</v>
      </c>
      <c r="Q204" s="6">
        <f>T_CURSOS[[#This Row],[IMPORTE CLIENTE]]-T_CURSOS[[#This Row],[GASTO]]</f>
        <v>240</v>
      </c>
      <c r="R204" s="7">
        <f>T_CURSOS[[#This Row],[BENEFICIO]]/T_CURSOS[[#This Row],[IMPORTE CLIENTE]]</f>
        <v>0.6</v>
      </c>
    </row>
    <row r="205" spans="1:18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  <c r="P205" s="6">
        <f>T_CURSOS[[#This Row],[IMPORTE PROFESOR]]+T_CURSOS[[#This Row],[IMPORTE COMERCIAL]]</f>
        <v>172.8</v>
      </c>
      <c r="Q205" s="6">
        <f>T_CURSOS[[#This Row],[IMPORTE CLIENTE]]-T_CURSOS[[#This Row],[GASTO]]</f>
        <v>187.2</v>
      </c>
      <c r="R205" s="7">
        <f>T_CURSOS[[#This Row],[BENEFICIO]]/T_CURSOS[[#This Row],[IMPORTE CLIENTE]]</f>
        <v>0.52</v>
      </c>
    </row>
    <row r="206" spans="1:18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  <c r="P206" s="6">
        <f>T_CURSOS[[#This Row],[IMPORTE PROFESOR]]+T_CURSOS[[#This Row],[IMPORTE COMERCIAL]]</f>
        <v>216</v>
      </c>
      <c r="Q206" s="6">
        <f>T_CURSOS[[#This Row],[IMPORTE CLIENTE]]-T_CURSOS[[#This Row],[GASTO]]</f>
        <v>234</v>
      </c>
      <c r="R206" s="7">
        <f>T_CURSOS[[#This Row],[BENEFICIO]]/T_CURSOS[[#This Row],[IMPORTE CLIENTE]]</f>
        <v>0.52</v>
      </c>
    </row>
    <row r="207" spans="1:18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  <c r="P207" s="6">
        <f>T_CURSOS[[#This Row],[IMPORTE PROFESOR]]+T_CURSOS[[#This Row],[IMPORTE COMERCIAL]]</f>
        <v>360</v>
      </c>
      <c r="Q207" s="6">
        <f>T_CURSOS[[#This Row],[IMPORTE CLIENTE]]-T_CURSOS[[#This Row],[GASTO]]</f>
        <v>390</v>
      </c>
      <c r="R207" s="7">
        <f>T_CURSOS[[#This Row],[BENEFICIO]]/T_CURSOS[[#This Row],[IMPORTE CLIENTE]]</f>
        <v>0.52</v>
      </c>
    </row>
    <row r="208" spans="1:18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  <c r="P208" s="6">
        <f>T_CURSOS[[#This Row],[IMPORTE PROFESOR]]+T_CURSOS[[#This Row],[IMPORTE COMERCIAL]]</f>
        <v>206.25</v>
      </c>
      <c r="Q208" s="6">
        <f>T_CURSOS[[#This Row],[IMPORTE CLIENTE]]-T_CURSOS[[#This Row],[GASTO]]</f>
        <v>168.75</v>
      </c>
      <c r="R208" s="7">
        <f>T_CURSOS[[#This Row],[BENEFICIO]]/T_CURSOS[[#This Row],[IMPORTE CLIENTE]]</f>
        <v>0.45</v>
      </c>
    </row>
    <row r="209" spans="1:18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  <c r="P209" s="6">
        <f>T_CURSOS[[#This Row],[IMPORTE PROFESOR]]+T_CURSOS[[#This Row],[IMPORTE COMERCIAL]]</f>
        <v>137.5</v>
      </c>
      <c r="Q209" s="6">
        <f>T_CURSOS[[#This Row],[IMPORTE CLIENTE]]-T_CURSOS[[#This Row],[GASTO]]</f>
        <v>112.5</v>
      </c>
      <c r="R209" s="7">
        <f>T_CURSOS[[#This Row],[BENEFICIO]]/T_CURSOS[[#This Row],[IMPORTE CLIENTE]]</f>
        <v>0.45</v>
      </c>
    </row>
    <row r="210" spans="1:18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  <c r="P210" s="6">
        <f>T_CURSOS[[#This Row],[IMPORTE PROFESOR]]+T_CURSOS[[#This Row],[IMPORTE COMERCIAL]]</f>
        <v>165</v>
      </c>
      <c r="Q210" s="6">
        <f>T_CURSOS[[#This Row],[IMPORTE CLIENTE]]-T_CURSOS[[#This Row],[GASTO]]</f>
        <v>135</v>
      </c>
      <c r="R210" s="7">
        <f>T_CURSOS[[#This Row],[BENEFICIO]]/T_CURSOS[[#This Row],[IMPORTE CLIENTE]]</f>
        <v>0.45</v>
      </c>
    </row>
    <row r="211" spans="1:18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  <c r="P211" s="6">
        <f>T_CURSOS[[#This Row],[IMPORTE PROFESOR]]+T_CURSOS[[#This Row],[IMPORTE COMERCIAL]]</f>
        <v>206.25</v>
      </c>
      <c r="Q211" s="6">
        <f>T_CURSOS[[#This Row],[IMPORTE CLIENTE]]-T_CURSOS[[#This Row],[GASTO]]</f>
        <v>168.75</v>
      </c>
      <c r="R211" s="7">
        <f>T_CURSOS[[#This Row],[BENEFICIO]]/T_CURSOS[[#This Row],[IMPORTE CLIENTE]]</f>
        <v>0.45</v>
      </c>
    </row>
    <row r="212" spans="1:18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  <c r="P212" s="6">
        <f>T_CURSOS[[#This Row],[IMPORTE PROFESOR]]+T_CURSOS[[#This Row],[IMPORTE COMERCIAL]]</f>
        <v>360</v>
      </c>
      <c r="Q212" s="6">
        <f>T_CURSOS[[#This Row],[IMPORTE CLIENTE]]-T_CURSOS[[#This Row],[GASTO]]</f>
        <v>390</v>
      </c>
      <c r="R212" s="7">
        <f>T_CURSOS[[#This Row],[BENEFICIO]]/T_CURSOS[[#This Row],[IMPORTE CLIENTE]]</f>
        <v>0.52</v>
      </c>
    </row>
    <row r="213" spans="1:18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  <c r="P213" s="6">
        <f>T_CURSOS[[#This Row],[IMPORTE PROFESOR]]+T_CURSOS[[#This Row],[IMPORTE COMERCIAL]]</f>
        <v>240</v>
      </c>
      <c r="Q213" s="6">
        <f>T_CURSOS[[#This Row],[IMPORTE CLIENTE]]-T_CURSOS[[#This Row],[GASTO]]</f>
        <v>360</v>
      </c>
      <c r="R213" s="7">
        <f>T_CURSOS[[#This Row],[BENEFICIO]]/T_CURSOS[[#This Row],[IMPORTE CLIENTE]]</f>
        <v>0.6</v>
      </c>
    </row>
    <row r="214" spans="1:18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  <c r="P214" s="6">
        <f>T_CURSOS[[#This Row],[IMPORTE PROFESOR]]+T_CURSOS[[#This Row],[IMPORTE COMERCIAL]]</f>
        <v>275</v>
      </c>
      <c r="Q214" s="6">
        <f>T_CURSOS[[#This Row],[IMPORTE CLIENTE]]-T_CURSOS[[#This Row],[GASTO]]</f>
        <v>225</v>
      </c>
      <c r="R214" s="7">
        <f>T_CURSOS[[#This Row],[BENEFICIO]]/T_CURSOS[[#This Row],[IMPORTE CLIENTE]]</f>
        <v>0.45</v>
      </c>
    </row>
    <row r="215" spans="1:18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  <c r="P215" s="6">
        <f>T_CURSOS[[#This Row],[IMPORTE PROFESOR]]+T_CURSOS[[#This Row],[IMPORTE COMERCIAL]]</f>
        <v>275</v>
      </c>
      <c r="Q215" s="6">
        <f>T_CURSOS[[#This Row],[IMPORTE CLIENTE]]-T_CURSOS[[#This Row],[GASTO]]</f>
        <v>225</v>
      </c>
      <c r="R215" s="7">
        <f>T_CURSOS[[#This Row],[BENEFICIO]]/T_CURSOS[[#This Row],[IMPORTE CLIENTE]]</f>
        <v>0.45</v>
      </c>
    </row>
    <row r="216" spans="1:18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  <c r="P216" s="6">
        <f>T_CURSOS[[#This Row],[IMPORTE PROFESOR]]+T_CURSOS[[#This Row],[IMPORTE COMERCIAL]]</f>
        <v>412.5</v>
      </c>
      <c r="Q216" s="6">
        <f>T_CURSOS[[#This Row],[IMPORTE CLIENTE]]-T_CURSOS[[#This Row],[GASTO]]</f>
        <v>337.5</v>
      </c>
      <c r="R216" s="7">
        <f>T_CURSOS[[#This Row],[BENEFICIO]]/T_CURSOS[[#This Row],[IMPORTE CLIENTE]]</f>
        <v>0.45</v>
      </c>
    </row>
    <row r="217" spans="1:18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  <c r="P217" s="6">
        <f>T_CURSOS[[#This Row],[IMPORTE PROFESOR]]+T_CURSOS[[#This Row],[IMPORTE COMERCIAL]]</f>
        <v>504</v>
      </c>
      <c r="Q217" s="6">
        <f>T_CURSOS[[#This Row],[IMPORTE CLIENTE]]-T_CURSOS[[#This Row],[GASTO]]</f>
        <v>546</v>
      </c>
      <c r="R217" s="7">
        <f>T_CURSOS[[#This Row],[BENEFICIO]]/T_CURSOS[[#This Row],[IMPORTE CLIENTE]]</f>
        <v>0.52</v>
      </c>
    </row>
    <row r="218" spans="1:18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  <c r="P218" s="6">
        <f>T_CURSOS[[#This Row],[IMPORTE PROFESOR]]+T_CURSOS[[#This Row],[IMPORTE COMERCIAL]]</f>
        <v>576</v>
      </c>
      <c r="Q218" s="6">
        <f>T_CURSOS[[#This Row],[IMPORTE CLIENTE]]-T_CURSOS[[#This Row],[GASTO]]</f>
        <v>624</v>
      </c>
      <c r="R218" s="7">
        <f>T_CURSOS[[#This Row],[BENEFICIO]]/T_CURSOS[[#This Row],[IMPORTE CLIENTE]]</f>
        <v>0.52</v>
      </c>
    </row>
    <row r="219" spans="1:18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  <c r="P219" s="6">
        <f>T_CURSOS[[#This Row],[IMPORTE PROFESOR]]+T_CURSOS[[#This Row],[IMPORTE COMERCIAL]]</f>
        <v>576</v>
      </c>
      <c r="Q219" s="6">
        <f>T_CURSOS[[#This Row],[IMPORTE CLIENTE]]-T_CURSOS[[#This Row],[GASTO]]</f>
        <v>624</v>
      </c>
      <c r="R219" s="7">
        <f>T_CURSOS[[#This Row],[BENEFICIO]]/T_CURSOS[[#This Row],[IMPORTE CLIENTE]]</f>
        <v>0.52</v>
      </c>
    </row>
    <row r="220" spans="1:18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  <c r="P220" s="6">
        <f>T_CURSOS[[#This Row],[IMPORTE PROFESOR]]+T_CURSOS[[#This Row],[IMPORTE COMERCIAL]]</f>
        <v>463.75</v>
      </c>
      <c r="Q220" s="6">
        <f>T_CURSOS[[#This Row],[IMPORTE CLIENTE]]-T_CURSOS[[#This Row],[GASTO]]</f>
        <v>411.25</v>
      </c>
      <c r="R220" s="7">
        <f>T_CURSOS[[#This Row],[BENEFICIO]]/T_CURSOS[[#This Row],[IMPORTE CLIENTE]]</f>
        <v>0.47</v>
      </c>
    </row>
    <row r="221" spans="1:18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  <c r="P221" s="6">
        <f>T_CURSOS[[#This Row],[IMPORTE PROFESOR]]+T_CURSOS[[#This Row],[IMPORTE COMERCIAL]]</f>
        <v>596.25</v>
      </c>
      <c r="Q221" s="6">
        <f>T_CURSOS[[#This Row],[IMPORTE CLIENTE]]-T_CURSOS[[#This Row],[GASTO]]</f>
        <v>528.75</v>
      </c>
      <c r="R221" s="7">
        <f>T_CURSOS[[#This Row],[BENEFICIO]]/T_CURSOS[[#This Row],[IMPORTE CLIENTE]]</f>
        <v>0.47</v>
      </c>
    </row>
    <row r="222" spans="1:18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  <c r="P222" s="6">
        <f>T_CURSOS[[#This Row],[IMPORTE PROFESOR]]+T_CURSOS[[#This Row],[IMPORTE COMERCIAL]]</f>
        <v>331.25</v>
      </c>
      <c r="Q222" s="6">
        <f>T_CURSOS[[#This Row],[IMPORTE CLIENTE]]-T_CURSOS[[#This Row],[GASTO]]</f>
        <v>293.75</v>
      </c>
      <c r="R222" s="7">
        <f>T_CURSOS[[#This Row],[BENEFICIO]]/T_CURSOS[[#This Row],[IMPORTE CLIENTE]]</f>
        <v>0.47</v>
      </c>
    </row>
    <row r="223" spans="1:18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  <c r="P223" s="6">
        <f>T_CURSOS[[#This Row],[IMPORTE PROFESOR]]+T_CURSOS[[#This Row],[IMPORTE COMERCIAL]]</f>
        <v>265</v>
      </c>
      <c r="Q223" s="6">
        <f>T_CURSOS[[#This Row],[IMPORTE CLIENTE]]-T_CURSOS[[#This Row],[GASTO]]</f>
        <v>235</v>
      </c>
      <c r="R223" s="7">
        <f>T_CURSOS[[#This Row],[BENEFICIO]]/T_CURSOS[[#This Row],[IMPORTE CLIENTE]]</f>
        <v>0.47</v>
      </c>
    </row>
    <row r="224" spans="1:18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  <c r="P224" s="6">
        <f>T_CURSOS[[#This Row],[IMPORTE PROFESOR]]+T_CURSOS[[#This Row],[IMPORTE COMERCIAL]]</f>
        <v>132.5</v>
      </c>
      <c r="Q224" s="6">
        <f>T_CURSOS[[#This Row],[IMPORTE CLIENTE]]-T_CURSOS[[#This Row],[GASTO]]</f>
        <v>117.5</v>
      </c>
      <c r="R224" s="7">
        <f>T_CURSOS[[#This Row],[BENEFICIO]]/T_CURSOS[[#This Row],[IMPORTE CLIENTE]]</f>
        <v>0.47</v>
      </c>
    </row>
    <row r="225" spans="1:18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  <c r="P225" s="6">
        <f>T_CURSOS[[#This Row],[IMPORTE PROFESOR]]+T_CURSOS[[#This Row],[IMPORTE COMERCIAL]]</f>
        <v>279</v>
      </c>
      <c r="Q225" s="6">
        <f>T_CURSOS[[#This Row],[IMPORTE CLIENTE]]-T_CURSOS[[#This Row],[GASTO]]</f>
        <v>621</v>
      </c>
      <c r="R225" s="7">
        <f>T_CURSOS[[#This Row],[BENEFICIO]]/T_CURSOS[[#This Row],[IMPORTE CLIENTE]]</f>
        <v>0.69</v>
      </c>
    </row>
    <row r="226" spans="1:18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  <c r="P226" s="6">
        <f>T_CURSOS[[#This Row],[IMPORTE PROFESOR]]+T_CURSOS[[#This Row],[IMPORTE COMERCIAL]]</f>
        <v>288</v>
      </c>
      <c r="Q226" s="6">
        <f>T_CURSOS[[#This Row],[IMPORTE CLIENTE]]-T_CURSOS[[#This Row],[GASTO]]</f>
        <v>612</v>
      </c>
      <c r="R226" s="7">
        <f>T_CURSOS[[#This Row],[BENEFICIO]]/T_CURSOS[[#This Row],[IMPORTE CLIENTE]]</f>
        <v>0.68</v>
      </c>
    </row>
    <row r="227" spans="1:18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  <c r="P227" s="6">
        <f>T_CURSOS[[#This Row],[IMPORTE PROFESOR]]+T_CURSOS[[#This Row],[IMPORTE COMERCIAL]]</f>
        <v>384</v>
      </c>
      <c r="Q227" s="6">
        <f>T_CURSOS[[#This Row],[IMPORTE CLIENTE]]-T_CURSOS[[#This Row],[GASTO]]</f>
        <v>816</v>
      </c>
      <c r="R227" s="7">
        <f>T_CURSOS[[#This Row],[BENEFICIO]]/T_CURSOS[[#This Row],[IMPORTE CLIENTE]]</f>
        <v>0.68</v>
      </c>
    </row>
    <row r="228" spans="1:18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  <c r="P228" s="6">
        <f>T_CURSOS[[#This Row],[IMPORTE PROFESOR]]+T_CURSOS[[#This Row],[IMPORTE COMERCIAL]]</f>
        <v>480</v>
      </c>
      <c r="Q228" s="6">
        <f>T_CURSOS[[#This Row],[IMPORTE CLIENTE]]-T_CURSOS[[#This Row],[GASTO]]</f>
        <v>1020</v>
      </c>
      <c r="R228" s="7">
        <f>T_CURSOS[[#This Row],[BENEFICIO]]/T_CURSOS[[#This Row],[IMPORTE CLIENTE]]</f>
        <v>0.68</v>
      </c>
    </row>
    <row r="229" spans="1:18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  <c r="P229" s="6">
        <f>T_CURSOS[[#This Row],[IMPORTE PROFESOR]]+T_CURSOS[[#This Row],[IMPORTE COMERCIAL]]</f>
        <v>480</v>
      </c>
      <c r="Q229" s="6">
        <f>T_CURSOS[[#This Row],[IMPORTE CLIENTE]]-T_CURSOS[[#This Row],[GASTO]]</f>
        <v>720</v>
      </c>
      <c r="R229" s="7">
        <f>T_CURSOS[[#This Row],[BENEFICIO]]/T_CURSOS[[#This Row],[IMPORTE CLIENTE]]</f>
        <v>0.6</v>
      </c>
    </row>
    <row r="230" spans="1:18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  <c r="P230" s="6">
        <f>T_CURSOS[[#This Row],[IMPORTE PROFESOR]]+T_CURSOS[[#This Row],[IMPORTE COMERCIAL]]</f>
        <v>640</v>
      </c>
      <c r="Q230" s="6">
        <f>T_CURSOS[[#This Row],[IMPORTE CLIENTE]]-T_CURSOS[[#This Row],[GASTO]]</f>
        <v>960</v>
      </c>
      <c r="R230" s="7">
        <f>T_CURSOS[[#This Row],[BENEFICIO]]/T_CURSOS[[#This Row],[IMPORTE CLIENTE]]</f>
        <v>0.6</v>
      </c>
    </row>
    <row r="231" spans="1:18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  <c r="P231" s="6">
        <f>T_CURSOS[[#This Row],[IMPORTE PROFESOR]]+T_CURSOS[[#This Row],[IMPORTE COMERCIAL]]</f>
        <v>560</v>
      </c>
      <c r="Q231" s="6">
        <f>T_CURSOS[[#This Row],[IMPORTE CLIENTE]]-T_CURSOS[[#This Row],[GASTO]]</f>
        <v>840</v>
      </c>
      <c r="R231" s="7">
        <f>T_CURSOS[[#This Row],[BENEFICIO]]/T_CURSOS[[#This Row],[IMPORTE CLIENTE]]</f>
        <v>0.6</v>
      </c>
    </row>
    <row r="232" spans="1:18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  <c r="P232" s="6">
        <f>T_CURSOS[[#This Row],[IMPORTE PROFESOR]]+T_CURSOS[[#This Row],[IMPORTE COMERCIAL]]</f>
        <v>720</v>
      </c>
      <c r="Q232" s="6">
        <f>T_CURSOS[[#This Row],[IMPORTE CLIENTE]]-T_CURSOS[[#This Row],[GASTO]]</f>
        <v>1080</v>
      </c>
      <c r="R232" s="7">
        <f>T_CURSOS[[#This Row],[BENEFICIO]]/T_CURSOS[[#This Row],[IMPORTE CLIENTE]]</f>
        <v>0.6</v>
      </c>
    </row>
    <row r="233" spans="1:18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  <c r="P233" s="6">
        <f>T_CURSOS[[#This Row],[IMPORTE PROFESOR]]+T_CURSOS[[#This Row],[IMPORTE COMERCIAL]]</f>
        <v>259.2</v>
      </c>
      <c r="Q233" s="6">
        <f>T_CURSOS[[#This Row],[IMPORTE CLIENTE]]-T_CURSOS[[#This Row],[GASTO]]</f>
        <v>280.8</v>
      </c>
      <c r="R233" s="7">
        <f>T_CURSOS[[#This Row],[BENEFICIO]]/T_CURSOS[[#This Row],[IMPORTE CLIENTE]]</f>
        <v>0.52</v>
      </c>
    </row>
    <row r="234" spans="1:18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  <c r="P234" s="6">
        <f>T_CURSOS[[#This Row],[IMPORTE PROFESOR]]+T_CURSOS[[#This Row],[IMPORTE COMERCIAL]]</f>
        <v>144</v>
      </c>
      <c r="Q234" s="6">
        <f>T_CURSOS[[#This Row],[IMPORTE CLIENTE]]-T_CURSOS[[#This Row],[GASTO]]</f>
        <v>156</v>
      </c>
      <c r="R234" s="7">
        <f>T_CURSOS[[#This Row],[BENEFICIO]]/T_CURSOS[[#This Row],[IMPORTE CLIENTE]]</f>
        <v>0.52</v>
      </c>
    </row>
    <row r="235" spans="1:18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  <c r="P235" s="6">
        <f>T_CURSOS[[#This Row],[IMPORTE PROFESOR]]+T_CURSOS[[#This Row],[IMPORTE COMERCIAL]]</f>
        <v>648</v>
      </c>
      <c r="Q235" s="6">
        <f>T_CURSOS[[#This Row],[IMPORTE CLIENTE]]-T_CURSOS[[#This Row],[GASTO]]</f>
        <v>702</v>
      </c>
      <c r="R235" s="7">
        <f>T_CURSOS[[#This Row],[BENEFICIO]]/T_CURSOS[[#This Row],[IMPORTE CLIENTE]]</f>
        <v>0.52</v>
      </c>
    </row>
    <row r="236" spans="1:18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  <c r="P236" s="6">
        <f>T_CURSOS[[#This Row],[IMPORTE PROFESOR]]+T_CURSOS[[#This Row],[IMPORTE COMERCIAL]]</f>
        <v>343.75</v>
      </c>
      <c r="Q236" s="6">
        <f>T_CURSOS[[#This Row],[IMPORTE CLIENTE]]-T_CURSOS[[#This Row],[GASTO]]</f>
        <v>281.25</v>
      </c>
      <c r="R236" s="7">
        <f>T_CURSOS[[#This Row],[BENEFICIO]]/T_CURSOS[[#This Row],[IMPORTE CLIENTE]]</f>
        <v>0.45</v>
      </c>
    </row>
    <row r="237" spans="1:18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  <c r="P237" s="6">
        <f>T_CURSOS[[#This Row],[IMPORTE PROFESOR]]+T_CURSOS[[#This Row],[IMPORTE COMERCIAL]]</f>
        <v>275</v>
      </c>
      <c r="Q237" s="6">
        <f>T_CURSOS[[#This Row],[IMPORTE CLIENTE]]-T_CURSOS[[#This Row],[GASTO]]</f>
        <v>225</v>
      </c>
      <c r="R237" s="7">
        <f>T_CURSOS[[#This Row],[BENEFICIO]]/T_CURSOS[[#This Row],[IMPORTE CLIENTE]]</f>
        <v>0.45</v>
      </c>
    </row>
    <row r="238" spans="1:18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  <c r="P238" s="6">
        <f>T_CURSOS[[#This Row],[IMPORTE PROFESOR]]+T_CURSOS[[#This Row],[IMPORTE COMERCIAL]]</f>
        <v>137.5</v>
      </c>
      <c r="Q238" s="6">
        <f>T_CURSOS[[#This Row],[IMPORTE CLIENTE]]-T_CURSOS[[#This Row],[GASTO]]</f>
        <v>112.5</v>
      </c>
      <c r="R238" s="7">
        <f>T_CURSOS[[#This Row],[BENEFICIO]]/T_CURSOS[[#This Row],[IMPORTE CLIENTE]]</f>
        <v>0.45</v>
      </c>
    </row>
    <row r="239" spans="1:18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  <c r="P239" s="6">
        <f>T_CURSOS[[#This Row],[IMPORTE PROFESOR]]+T_CURSOS[[#This Row],[IMPORTE COMERCIAL]]</f>
        <v>159</v>
      </c>
      <c r="Q239" s="6">
        <f>T_CURSOS[[#This Row],[IMPORTE CLIENTE]]-T_CURSOS[[#This Row],[GASTO]]</f>
        <v>141</v>
      </c>
      <c r="R239" s="7">
        <f>T_CURSOS[[#This Row],[BENEFICIO]]/T_CURSOS[[#This Row],[IMPORTE CLIENTE]]</f>
        <v>0.47</v>
      </c>
    </row>
    <row r="240" spans="1:18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  <c r="P240" s="6">
        <f>T_CURSOS[[#This Row],[IMPORTE PROFESOR]]+T_CURSOS[[#This Row],[IMPORTE COMERCIAL]]</f>
        <v>348.75</v>
      </c>
      <c r="Q240" s="6">
        <f>T_CURSOS[[#This Row],[IMPORTE CLIENTE]]-T_CURSOS[[#This Row],[GASTO]]</f>
        <v>776.25</v>
      </c>
      <c r="R240" s="7">
        <f>T_CURSOS[[#This Row],[BENEFICIO]]/T_CURSOS[[#This Row],[IMPORTE CLIENTE]]</f>
        <v>0.69</v>
      </c>
    </row>
    <row r="241" spans="1:18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  <c r="P241" s="6">
        <f>T_CURSOS[[#This Row],[IMPORTE PROFESOR]]+T_CURSOS[[#This Row],[IMPORTE COMERCIAL]]</f>
        <v>384</v>
      </c>
      <c r="Q241" s="6">
        <f>T_CURSOS[[#This Row],[IMPORTE CLIENTE]]-T_CURSOS[[#This Row],[GASTO]]</f>
        <v>816</v>
      </c>
      <c r="R241" s="7">
        <f>T_CURSOS[[#This Row],[BENEFICIO]]/T_CURSOS[[#This Row],[IMPORTE CLIENTE]]</f>
        <v>0.68</v>
      </c>
    </row>
    <row r="242" spans="1:18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  <c r="P242" s="6">
        <f>T_CURSOS[[#This Row],[IMPORTE PROFESOR]]+T_CURSOS[[#This Row],[IMPORTE COMERCIAL]]</f>
        <v>480</v>
      </c>
      <c r="Q242" s="6">
        <f>T_CURSOS[[#This Row],[IMPORTE CLIENTE]]-T_CURSOS[[#This Row],[GASTO]]</f>
        <v>1020</v>
      </c>
      <c r="R242" s="7">
        <f>T_CURSOS[[#This Row],[BENEFICIO]]/T_CURSOS[[#This Row],[IMPORTE CLIENTE]]</f>
        <v>0.68</v>
      </c>
    </row>
    <row r="243" spans="1:18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  <c r="P243" s="6">
        <f>T_CURSOS[[#This Row],[IMPORTE PROFESOR]]+T_CURSOS[[#This Row],[IMPORTE COMERCIAL]]</f>
        <v>576</v>
      </c>
      <c r="Q243" s="6">
        <f>T_CURSOS[[#This Row],[IMPORTE CLIENTE]]-T_CURSOS[[#This Row],[GASTO]]</f>
        <v>1224</v>
      </c>
      <c r="R243" s="7">
        <f>T_CURSOS[[#This Row],[BENEFICIO]]/T_CURSOS[[#This Row],[IMPORTE CLIENTE]]</f>
        <v>0.68</v>
      </c>
    </row>
    <row r="244" spans="1:18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  <c r="P244" s="6">
        <f>T_CURSOS[[#This Row],[IMPORTE PROFESOR]]+T_CURSOS[[#This Row],[IMPORTE COMERCIAL]]</f>
        <v>640</v>
      </c>
      <c r="Q244" s="6">
        <f>T_CURSOS[[#This Row],[IMPORTE CLIENTE]]-T_CURSOS[[#This Row],[GASTO]]</f>
        <v>960</v>
      </c>
      <c r="R244" s="7">
        <f>T_CURSOS[[#This Row],[BENEFICIO]]/T_CURSOS[[#This Row],[IMPORTE CLIENTE]]</f>
        <v>0.6</v>
      </c>
    </row>
    <row r="245" spans="1:18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  <c r="P245" s="6">
        <f>T_CURSOS[[#This Row],[IMPORTE PROFESOR]]+T_CURSOS[[#This Row],[IMPORTE COMERCIAL]]</f>
        <v>560</v>
      </c>
      <c r="Q245" s="6">
        <f>T_CURSOS[[#This Row],[IMPORTE CLIENTE]]-T_CURSOS[[#This Row],[GASTO]]</f>
        <v>840</v>
      </c>
      <c r="R245" s="7">
        <f>T_CURSOS[[#This Row],[BENEFICIO]]/T_CURSOS[[#This Row],[IMPORTE CLIENTE]]</f>
        <v>0.6</v>
      </c>
    </row>
    <row r="246" spans="1:18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  <c r="P246" s="6">
        <f>T_CURSOS[[#This Row],[IMPORTE PROFESOR]]+T_CURSOS[[#This Row],[IMPORTE COMERCIAL]]</f>
        <v>720</v>
      </c>
      <c r="Q246" s="6">
        <f>T_CURSOS[[#This Row],[IMPORTE CLIENTE]]-T_CURSOS[[#This Row],[GASTO]]</f>
        <v>1080</v>
      </c>
      <c r="R246" s="7">
        <f>T_CURSOS[[#This Row],[BENEFICIO]]/T_CURSOS[[#This Row],[IMPORTE CLIENTE]]</f>
        <v>0.6</v>
      </c>
    </row>
    <row r="247" spans="1:18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  <c r="P247" s="6">
        <f>T_CURSOS[[#This Row],[IMPORTE PROFESOR]]+T_CURSOS[[#This Row],[IMPORTE COMERCIAL]]</f>
        <v>288</v>
      </c>
      <c r="Q247" s="6">
        <f>T_CURSOS[[#This Row],[IMPORTE CLIENTE]]-T_CURSOS[[#This Row],[GASTO]]</f>
        <v>432</v>
      </c>
      <c r="R247" s="7">
        <f>T_CURSOS[[#This Row],[BENEFICIO]]/T_CURSOS[[#This Row],[IMPORTE CLIENTE]]</f>
        <v>0.6</v>
      </c>
    </row>
    <row r="248" spans="1:18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  <c r="P248" s="6">
        <f>T_CURSOS[[#This Row],[IMPORTE PROFESOR]]+T_CURSOS[[#This Row],[IMPORTE COMERCIAL]]</f>
        <v>144</v>
      </c>
      <c r="Q248" s="6">
        <f>T_CURSOS[[#This Row],[IMPORTE CLIENTE]]-T_CURSOS[[#This Row],[GASTO]]</f>
        <v>156</v>
      </c>
      <c r="R248" s="7">
        <f>T_CURSOS[[#This Row],[BENEFICIO]]/T_CURSOS[[#This Row],[IMPORTE CLIENTE]]</f>
        <v>0.52</v>
      </c>
    </row>
    <row r="249" spans="1:18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  <c r="P249" s="6">
        <f>T_CURSOS[[#This Row],[IMPORTE PROFESOR]]+T_CURSOS[[#This Row],[IMPORTE COMERCIAL]]</f>
        <v>172.8</v>
      </c>
      <c r="Q249" s="6">
        <f>T_CURSOS[[#This Row],[IMPORTE CLIENTE]]-T_CURSOS[[#This Row],[GASTO]]</f>
        <v>187.2</v>
      </c>
      <c r="R249" s="7">
        <f>T_CURSOS[[#This Row],[BENEFICIO]]/T_CURSOS[[#This Row],[IMPORTE CLIENTE]]</f>
        <v>0.52</v>
      </c>
    </row>
    <row r="250" spans="1:18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  <c r="P250" s="6">
        <f>T_CURSOS[[#This Row],[IMPORTE PROFESOR]]+T_CURSOS[[#This Row],[IMPORTE COMERCIAL]]</f>
        <v>216</v>
      </c>
      <c r="Q250" s="6">
        <f>T_CURSOS[[#This Row],[IMPORTE CLIENTE]]-T_CURSOS[[#This Row],[GASTO]]</f>
        <v>234</v>
      </c>
      <c r="R250" s="7">
        <f>T_CURSOS[[#This Row],[BENEFICIO]]/T_CURSOS[[#This Row],[IMPORTE CLIENTE]]</f>
        <v>0.52</v>
      </c>
    </row>
    <row r="251" spans="1:18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  <c r="P251" s="6">
        <f>T_CURSOS[[#This Row],[IMPORTE PROFESOR]]+T_CURSOS[[#This Row],[IMPORTE COMERCIAL]]</f>
        <v>343.75</v>
      </c>
      <c r="Q251" s="6">
        <f>T_CURSOS[[#This Row],[IMPORTE CLIENTE]]-T_CURSOS[[#This Row],[GASTO]]</f>
        <v>281.25</v>
      </c>
      <c r="R251" s="7">
        <f>T_CURSOS[[#This Row],[BENEFICIO]]/T_CURSOS[[#This Row],[IMPORTE CLIENTE]]</f>
        <v>0.45</v>
      </c>
    </row>
    <row r="252" spans="1:18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  <c r="P252" s="6">
        <f>T_CURSOS[[#This Row],[IMPORTE PROFESOR]]+T_CURSOS[[#This Row],[IMPORTE COMERCIAL]]</f>
        <v>206.25</v>
      </c>
      <c r="Q252" s="6">
        <f>T_CURSOS[[#This Row],[IMPORTE CLIENTE]]-T_CURSOS[[#This Row],[GASTO]]</f>
        <v>168.75</v>
      </c>
      <c r="R252" s="7">
        <f>T_CURSOS[[#This Row],[BENEFICIO]]/T_CURSOS[[#This Row],[IMPORTE CLIENTE]]</f>
        <v>0.45</v>
      </c>
    </row>
    <row r="253" spans="1:18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  <c r="P253" s="6">
        <f>T_CURSOS[[#This Row],[IMPORTE PROFESOR]]+T_CURSOS[[#This Row],[IMPORTE COMERCIAL]]</f>
        <v>137.5</v>
      </c>
      <c r="Q253" s="6">
        <f>T_CURSOS[[#This Row],[IMPORTE CLIENTE]]-T_CURSOS[[#This Row],[GASTO]]</f>
        <v>112.5</v>
      </c>
      <c r="R253" s="7">
        <f>T_CURSOS[[#This Row],[BENEFICIO]]/T_CURSOS[[#This Row],[IMPORTE CLIENTE]]</f>
        <v>0.45</v>
      </c>
    </row>
    <row r="254" spans="1:18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  <c r="P254" s="6">
        <f>T_CURSOS[[#This Row],[IMPORTE PROFESOR]]+T_CURSOS[[#This Row],[IMPORTE COMERCIAL]]</f>
        <v>165</v>
      </c>
      <c r="Q254" s="6">
        <f>T_CURSOS[[#This Row],[IMPORTE CLIENTE]]-T_CURSOS[[#This Row],[GASTO]]</f>
        <v>135</v>
      </c>
      <c r="R254" s="7">
        <f>T_CURSOS[[#This Row],[BENEFICIO]]/T_CURSOS[[#This Row],[IMPORTE CLIENTE]]</f>
        <v>0.45</v>
      </c>
    </row>
    <row r="255" spans="1:18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  <c r="P255" s="6">
        <f>T_CURSOS[[#This Row],[IMPORTE PROFESOR]]+T_CURSOS[[#This Row],[IMPORTE COMERCIAL]]</f>
        <v>216</v>
      </c>
      <c r="Q255" s="6">
        <f>T_CURSOS[[#This Row],[IMPORTE CLIENTE]]-T_CURSOS[[#This Row],[GASTO]]</f>
        <v>234</v>
      </c>
      <c r="R255" s="7">
        <f>T_CURSOS[[#This Row],[BENEFICIO]]/T_CURSOS[[#This Row],[IMPORTE CLIENTE]]</f>
        <v>0.52</v>
      </c>
    </row>
    <row r="256" spans="1:18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  <c r="P256" s="6">
        <f>T_CURSOS[[#This Row],[IMPORTE PROFESOR]]+T_CURSOS[[#This Row],[IMPORTE COMERCIAL]]</f>
        <v>400</v>
      </c>
      <c r="Q256" s="6">
        <f>T_CURSOS[[#This Row],[IMPORTE CLIENTE]]-T_CURSOS[[#This Row],[GASTO]]</f>
        <v>600</v>
      </c>
      <c r="R256" s="7">
        <f>T_CURSOS[[#This Row],[BENEFICIO]]/T_CURSOS[[#This Row],[IMPORTE CLIENTE]]</f>
        <v>0.6</v>
      </c>
    </row>
    <row r="257" spans="1:18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  <c r="P257" s="6">
        <f>T_CURSOS[[#This Row],[IMPORTE PROFESOR]]+T_CURSOS[[#This Row],[IMPORTE COMERCIAL]]</f>
        <v>206.25</v>
      </c>
      <c r="Q257" s="6">
        <f>T_CURSOS[[#This Row],[IMPORTE CLIENTE]]-T_CURSOS[[#This Row],[GASTO]]</f>
        <v>168.75</v>
      </c>
      <c r="R257" s="7">
        <f>T_CURSOS[[#This Row],[BENEFICIO]]/T_CURSOS[[#This Row],[IMPORTE CLIENTE]]</f>
        <v>0.45</v>
      </c>
    </row>
    <row r="258" spans="1:18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  <c r="P258" s="6">
        <f>T_CURSOS[[#This Row],[IMPORTE PROFESOR]]+T_CURSOS[[#This Row],[IMPORTE COMERCIAL]]</f>
        <v>275</v>
      </c>
      <c r="Q258" s="6">
        <f>T_CURSOS[[#This Row],[IMPORTE CLIENTE]]-T_CURSOS[[#This Row],[GASTO]]</f>
        <v>225</v>
      </c>
      <c r="R258" s="7">
        <f>T_CURSOS[[#This Row],[BENEFICIO]]/T_CURSOS[[#This Row],[IMPORTE CLIENTE]]</f>
        <v>0.45</v>
      </c>
    </row>
    <row r="259" spans="1:18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  <c r="P259" s="6">
        <f>T_CURSOS[[#This Row],[IMPORTE PROFESOR]]+T_CURSOS[[#This Row],[IMPORTE COMERCIAL]]</f>
        <v>275</v>
      </c>
      <c r="Q259" s="6">
        <f>T_CURSOS[[#This Row],[IMPORTE CLIENTE]]-T_CURSOS[[#This Row],[GASTO]]</f>
        <v>225</v>
      </c>
      <c r="R259" s="7">
        <f>T_CURSOS[[#This Row],[BENEFICIO]]/T_CURSOS[[#This Row],[IMPORTE CLIENTE]]</f>
        <v>0.45</v>
      </c>
    </row>
    <row r="260" spans="1:18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  <c r="P260" s="6">
        <f>T_CURSOS[[#This Row],[IMPORTE PROFESOR]]+T_CURSOS[[#This Row],[IMPORTE COMERCIAL]]</f>
        <v>432</v>
      </c>
      <c r="Q260" s="6">
        <f>T_CURSOS[[#This Row],[IMPORTE CLIENTE]]-T_CURSOS[[#This Row],[GASTO]]</f>
        <v>468</v>
      </c>
      <c r="R260" s="7">
        <f>T_CURSOS[[#This Row],[BENEFICIO]]/T_CURSOS[[#This Row],[IMPORTE CLIENTE]]</f>
        <v>0.52</v>
      </c>
    </row>
    <row r="261" spans="1:18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  <c r="P261" s="6">
        <f>T_CURSOS[[#This Row],[IMPORTE PROFESOR]]+T_CURSOS[[#This Row],[IMPORTE COMERCIAL]]</f>
        <v>504</v>
      </c>
      <c r="Q261" s="6">
        <f>T_CURSOS[[#This Row],[IMPORTE CLIENTE]]-T_CURSOS[[#This Row],[GASTO]]</f>
        <v>546</v>
      </c>
      <c r="R261" s="7">
        <f>T_CURSOS[[#This Row],[BENEFICIO]]/T_CURSOS[[#This Row],[IMPORTE CLIENTE]]</f>
        <v>0.52</v>
      </c>
    </row>
    <row r="262" spans="1:18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  <c r="P262" s="6">
        <f>T_CURSOS[[#This Row],[IMPORTE PROFESOR]]+T_CURSOS[[#This Row],[IMPORTE COMERCIAL]]</f>
        <v>576</v>
      </c>
      <c r="Q262" s="6">
        <f>T_CURSOS[[#This Row],[IMPORTE CLIENTE]]-T_CURSOS[[#This Row],[GASTO]]</f>
        <v>624</v>
      </c>
      <c r="R262" s="7">
        <f>T_CURSOS[[#This Row],[BENEFICIO]]/T_CURSOS[[#This Row],[IMPORTE CLIENTE]]</f>
        <v>0.52</v>
      </c>
    </row>
    <row r="263" spans="1:18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  <c r="P263" s="6">
        <f>T_CURSOS[[#This Row],[IMPORTE PROFESOR]]+T_CURSOS[[#This Row],[IMPORTE COMERCIAL]]</f>
        <v>238.5</v>
      </c>
      <c r="Q263" s="6">
        <f>T_CURSOS[[#This Row],[IMPORTE CLIENTE]]-T_CURSOS[[#This Row],[GASTO]]</f>
        <v>211.5</v>
      </c>
      <c r="R263" s="7">
        <f>T_CURSOS[[#This Row],[BENEFICIO]]/T_CURSOS[[#This Row],[IMPORTE CLIENTE]]</f>
        <v>0.47</v>
      </c>
    </row>
    <row r="264" spans="1:18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  <c r="P264" s="6">
        <f>T_CURSOS[[#This Row],[IMPORTE PROFESOR]]+T_CURSOS[[#This Row],[IMPORTE COMERCIAL]]</f>
        <v>132.5</v>
      </c>
      <c r="Q264" s="6">
        <f>T_CURSOS[[#This Row],[IMPORTE CLIENTE]]-T_CURSOS[[#This Row],[GASTO]]</f>
        <v>117.5</v>
      </c>
      <c r="R264" s="7">
        <f>T_CURSOS[[#This Row],[BENEFICIO]]/T_CURSOS[[#This Row],[IMPORTE CLIENTE]]</f>
        <v>0.47</v>
      </c>
    </row>
    <row r="265" spans="1:18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  <c r="P265" s="6">
        <f>T_CURSOS[[#This Row],[IMPORTE PROFESOR]]+T_CURSOS[[#This Row],[IMPORTE COMERCIAL]]</f>
        <v>596.25</v>
      </c>
      <c r="Q265" s="6">
        <f>T_CURSOS[[#This Row],[IMPORTE CLIENTE]]-T_CURSOS[[#This Row],[GASTO]]</f>
        <v>528.75</v>
      </c>
      <c r="R265" s="7">
        <f>T_CURSOS[[#This Row],[BENEFICIO]]/T_CURSOS[[#This Row],[IMPORTE CLIENTE]]</f>
        <v>0.47</v>
      </c>
    </row>
    <row r="266" spans="1:18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  <c r="P266" s="6">
        <f>T_CURSOS[[#This Row],[IMPORTE PROFESOR]]+T_CURSOS[[#This Row],[IMPORTE COMERCIAL]]</f>
        <v>331.25</v>
      </c>
      <c r="Q266" s="6">
        <f>T_CURSOS[[#This Row],[IMPORTE CLIENTE]]-T_CURSOS[[#This Row],[GASTO]]</f>
        <v>293.75</v>
      </c>
      <c r="R266" s="7">
        <f>T_CURSOS[[#This Row],[BENEFICIO]]/T_CURSOS[[#This Row],[IMPORTE CLIENTE]]</f>
        <v>0.47</v>
      </c>
    </row>
    <row r="267" spans="1:18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  <c r="P267" s="6">
        <f>T_CURSOS[[#This Row],[IMPORTE PROFESOR]]+T_CURSOS[[#This Row],[IMPORTE COMERCIAL]]</f>
        <v>265</v>
      </c>
      <c r="Q267" s="6">
        <f>T_CURSOS[[#This Row],[IMPORTE CLIENTE]]-T_CURSOS[[#This Row],[GASTO]]</f>
        <v>235</v>
      </c>
      <c r="R267" s="7">
        <f>T_CURSOS[[#This Row],[BENEFICIO]]/T_CURSOS[[#This Row],[IMPORTE CLIENTE]]</f>
        <v>0.47</v>
      </c>
    </row>
    <row r="268" spans="1:18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  <c r="P268" s="6">
        <f>T_CURSOS[[#This Row],[IMPORTE PROFESOR]]+T_CURSOS[[#This Row],[IMPORTE COMERCIAL]]</f>
        <v>232.5</v>
      </c>
      <c r="Q268" s="6">
        <f>T_CURSOS[[#This Row],[IMPORTE CLIENTE]]-T_CURSOS[[#This Row],[GASTO]]</f>
        <v>517.5</v>
      </c>
      <c r="R268" s="7">
        <f>T_CURSOS[[#This Row],[BENEFICIO]]/T_CURSOS[[#This Row],[IMPORTE CLIENTE]]</f>
        <v>0.69</v>
      </c>
    </row>
    <row r="269" spans="1:18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  <c r="P269" s="6">
        <f>T_CURSOS[[#This Row],[IMPORTE PROFESOR]]+T_CURSOS[[#This Row],[IMPORTE COMERCIAL]]</f>
        <v>230.4</v>
      </c>
      <c r="Q269" s="6">
        <f>T_CURSOS[[#This Row],[IMPORTE CLIENTE]]-T_CURSOS[[#This Row],[GASTO]]</f>
        <v>489.6</v>
      </c>
      <c r="R269" s="7">
        <f>T_CURSOS[[#This Row],[BENEFICIO]]/T_CURSOS[[#This Row],[IMPORTE CLIENTE]]</f>
        <v>0.68</v>
      </c>
    </row>
    <row r="270" spans="1:18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  <c r="P270" s="6">
        <f>T_CURSOS[[#This Row],[IMPORTE PROFESOR]]+T_CURSOS[[#This Row],[IMPORTE COMERCIAL]]</f>
        <v>288</v>
      </c>
      <c r="Q270" s="6">
        <f>T_CURSOS[[#This Row],[IMPORTE CLIENTE]]-T_CURSOS[[#This Row],[GASTO]]</f>
        <v>612</v>
      </c>
      <c r="R270" s="7">
        <f>T_CURSOS[[#This Row],[BENEFICIO]]/T_CURSOS[[#This Row],[IMPORTE CLIENTE]]</f>
        <v>0.68</v>
      </c>
    </row>
    <row r="271" spans="1:18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  <c r="P271" s="6">
        <f>T_CURSOS[[#This Row],[IMPORTE PROFESOR]]+T_CURSOS[[#This Row],[IMPORTE COMERCIAL]]</f>
        <v>275</v>
      </c>
      <c r="Q271" s="6">
        <f>T_CURSOS[[#This Row],[IMPORTE CLIENTE]]-T_CURSOS[[#This Row],[GASTO]]</f>
        <v>225</v>
      </c>
      <c r="R271" s="7">
        <f>T_CURSOS[[#This Row],[BENEFICIO]]/T_CURSOS[[#This Row],[IMPORTE CLIENTE]]</f>
        <v>0.45</v>
      </c>
    </row>
    <row r="272" spans="1:18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  <c r="P272" s="6">
        <f>T_CURSOS[[#This Row],[IMPORTE PROFESOR]]+T_CURSOS[[#This Row],[IMPORTE COMERCIAL]]</f>
        <v>360</v>
      </c>
      <c r="Q272" s="6">
        <f>T_CURSOS[[#This Row],[IMPORTE CLIENTE]]-T_CURSOS[[#This Row],[GASTO]]</f>
        <v>390</v>
      </c>
      <c r="R272" s="7">
        <f>T_CURSOS[[#This Row],[BENEFICIO]]/T_CURSOS[[#This Row],[IMPORTE CLIENTE]]</f>
        <v>0.52</v>
      </c>
    </row>
    <row r="273" spans="1:18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  <c r="P273" s="6">
        <f>T_CURSOS[[#This Row],[IMPORTE PROFESOR]]+T_CURSOS[[#This Row],[IMPORTE COMERCIAL]]</f>
        <v>432</v>
      </c>
      <c r="Q273" s="6">
        <f>T_CURSOS[[#This Row],[IMPORTE CLIENTE]]-T_CURSOS[[#This Row],[GASTO]]</f>
        <v>468</v>
      </c>
      <c r="R273" s="7">
        <f>T_CURSOS[[#This Row],[BENEFICIO]]/T_CURSOS[[#This Row],[IMPORTE CLIENTE]]</f>
        <v>0.52</v>
      </c>
    </row>
    <row r="274" spans="1:18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  <c r="P274" s="6">
        <f>T_CURSOS[[#This Row],[IMPORTE PROFESOR]]+T_CURSOS[[#This Row],[IMPORTE COMERCIAL]]</f>
        <v>576</v>
      </c>
      <c r="Q274" s="6">
        <f>T_CURSOS[[#This Row],[IMPORTE CLIENTE]]-T_CURSOS[[#This Row],[GASTO]]</f>
        <v>624</v>
      </c>
      <c r="R274" s="7">
        <f>T_CURSOS[[#This Row],[BENEFICIO]]/T_CURSOS[[#This Row],[IMPORTE CLIENTE]]</f>
        <v>0.52</v>
      </c>
    </row>
    <row r="275" spans="1:18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  <c r="P275" s="6">
        <f>T_CURSOS[[#This Row],[IMPORTE PROFESOR]]+T_CURSOS[[#This Row],[IMPORTE COMERCIAL]]</f>
        <v>463.75</v>
      </c>
      <c r="Q275" s="6">
        <f>T_CURSOS[[#This Row],[IMPORTE CLIENTE]]-T_CURSOS[[#This Row],[GASTO]]</f>
        <v>411.25</v>
      </c>
      <c r="R275" s="7">
        <f>T_CURSOS[[#This Row],[BENEFICIO]]/T_CURSOS[[#This Row],[IMPORTE CLIENTE]]</f>
        <v>0.47</v>
      </c>
    </row>
    <row r="276" spans="1:18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  <c r="P276" s="6">
        <f>T_CURSOS[[#This Row],[IMPORTE PROFESOR]]+T_CURSOS[[#This Row],[IMPORTE COMERCIAL]]</f>
        <v>596.25</v>
      </c>
      <c r="Q276" s="6">
        <f>T_CURSOS[[#This Row],[IMPORTE CLIENTE]]-T_CURSOS[[#This Row],[GASTO]]</f>
        <v>528.75</v>
      </c>
      <c r="R276" s="7">
        <f>T_CURSOS[[#This Row],[BENEFICIO]]/T_CURSOS[[#This Row],[IMPORTE CLIENTE]]</f>
        <v>0.47</v>
      </c>
    </row>
    <row r="277" spans="1:18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  <c r="P277" s="6">
        <f>T_CURSOS[[#This Row],[IMPORTE PROFESOR]]+T_CURSOS[[#This Row],[IMPORTE COMERCIAL]]</f>
        <v>238.5</v>
      </c>
      <c r="Q277" s="6">
        <f>T_CURSOS[[#This Row],[IMPORTE CLIENTE]]-T_CURSOS[[#This Row],[GASTO]]</f>
        <v>211.5</v>
      </c>
      <c r="R277" s="7">
        <f>T_CURSOS[[#This Row],[BENEFICIO]]/T_CURSOS[[#This Row],[IMPORTE CLIENTE]]</f>
        <v>0.47</v>
      </c>
    </row>
    <row r="278" spans="1:18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  <c r="P278" s="6">
        <f>T_CURSOS[[#This Row],[IMPORTE PROFESOR]]+T_CURSOS[[#This Row],[IMPORTE COMERCIAL]]</f>
        <v>132.5</v>
      </c>
      <c r="Q278" s="6">
        <f>T_CURSOS[[#This Row],[IMPORTE CLIENTE]]-T_CURSOS[[#This Row],[GASTO]]</f>
        <v>117.5</v>
      </c>
      <c r="R278" s="7">
        <f>T_CURSOS[[#This Row],[BENEFICIO]]/T_CURSOS[[#This Row],[IMPORTE CLIENTE]]</f>
        <v>0.47</v>
      </c>
    </row>
    <row r="279" spans="1:18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  <c r="P279" s="6">
        <f>T_CURSOS[[#This Row],[IMPORTE PROFESOR]]+T_CURSOS[[#This Row],[IMPORTE COMERCIAL]]</f>
        <v>159</v>
      </c>
      <c r="Q279" s="6">
        <f>T_CURSOS[[#This Row],[IMPORTE CLIENTE]]-T_CURSOS[[#This Row],[GASTO]]</f>
        <v>141</v>
      </c>
      <c r="R279" s="7">
        <f>T_CURSOS[[#This Row],[BENEFICIO]]/T_CURSOS[[#This Row],[IMPORTE CLIENTE]]</f>
        <v>0.47</v>
      </c>
    </row>
    <row r="280" spans="1:18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  <c r="P280" s="6">
        <f>T_CURSOS[[#This Row],[IMPORTE PROFESOR]]+T_CURSOS[[#This Row],[IMPORTE COMERCIAL]]</f>
        <v>348.75</v>
      </c>
      <c r="Q280" s="6">
        <f>T_CURSOS[[#This Row],[IMPORTE CLIENTE]]-T_CURSOS[[#This Row],[GASTO]]</f>
        <v>776.25</v>
      </c>
      <c r="R280" s="7">
        <f>T_CURSOS[[#This Row],[BENEFICIO]]/T_CURSOS[[#This Row],[IMPORTE CLIENTE]]</f>
        <v>0.69</v>
      </c>
    </row>
    <row r="281" spans="1:18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  <c r="P281" s="6">
        <f>T_CURSOS[[#This Row],[IMPORTE PROFESOR]]+T_CURSOS[[#This Row],[IMPORTE COMERCIAL]]</f>
        <v>480</v>
      </c>
      <c r="Q281" s="6">
        <f>T_CURSOS[[#This Row],[IMPORTE CLIENTE]]-T_CURSOS[[#This Row],[GASTO]]</f>
        <v>1020</v>
      </c>
      <c r="R281" s="7">
        <f>T_CURSOS[[#This Row],[BENEFICIO]]/T_CURSOS[[#This Row],[IMPORTE CLIENTE]]</f>
        <v>0.68</v>
      </c>
    </row>
    <row r="282" spans="1:18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  <c r="P282" s="6">
        <f>T_CURSOS[[#This Row],[IMPORTE PROFESOR]]+T_CURSOS[[#This Row],[IMPORTE COMERCIAL]]</f>
        <v>288</v>
      </c>
      <c r="Q282" s="6">
        <f>T_CURSOS[[#This Row],[IMPORTE CLIENTE]]-T_CURSOS[[#This Row],[GASTO]]</f>
        <v>612</v>
      </c>
      <c r="R282" s="7">
        <f>T_CURSOS[[#This Row],[BENEFICIO]]/T_CURSOS[[#This Row],[IMPORTE CLIENTE]]</f>
        <v>0.68</v>
      </c>
    </row>
    <row r="283" spans="1:18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  <c r="P283" s="6">
        <f>T_CURSOS[[#This Row],[IMPORTE PROFESOR]]+T_CURSOS[[#This Row],[IMPORTE COMERCIAL]]</f>
        <v>192</v>
      </c>
      <c r="Q283" s="6">
        <f>T_CURSOS[[#This Row],[IMPORTE CLIENTE]]-T_CURSOS[[#This Row],[GASTO]]</f>
        <v>408</v>
      </c>
      <c r="R283" s="7">
        <f>T_CURSOS[[#This Row],[BENEFICIO]]/T_CURSOS[[#This Row],[IMPORTE CLIENTE]]</f>
        <v>0.68</v>
      </c>
    </row>
    <row r="284" spans="1:18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  <c r="P284" s="6">
        <f>T_CURSOS[[#This Row],[IMPORTE PROFESOR]]+T_CURSOS[[#This Row],[IMPORTE COMERCIAL]]</f>
        <v>192</v>
      </c>
      <c r="Q284" s="6">
        <f>T_CURSOS[[#This Row],[IMPORTE CLIENTE]]-T_CURSOS[[#This Row],[GASTO]]</f>
        <v>288</v>
      </c>
      <c r="R284" s="7">
        <f>T_CURSOS[[#This Row],[BENEFICIO]]/T_CURSOS[[#This Row],[IMPORTE CLIENTE]]</f>
        <v>0.6</v>
      </c>
    </row>
    <row r="285" spans="1:18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  <c r="P285" s="6">
        <f>T_CURSOS[[#This Row],[IMPORTE PROFESOR]]+T_CURSOS[[#This Row],[IMPORTE COMERCIAL]]</f>
        <v>240</v>
      </c>
      <c r="Q285" s="6">
        <f>T_CURSOS[[#This Row],[IMPORTE CLIENTE]]-T_CURSOS[[#This Row],[GASTO]]</f>
        <v>360</v>
      </c>
      <c r="R285" s="7">
        <f>T_CURSOS[[#This Row],[BENEFICIO]]/T_CURSOS[[#This Row],[IMPORTE CLIENTE]]</f>
        <v>0.6</v>
      </c>
    </row>
    <row r="286" spans="1:18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  <c r="P286" s="6">
        <f>T_CURSOS[[#This Row],[IMPORTE PROFESOR]]+T_CURSOS[[#This Row],[IMPORTE COMERCIAL]]</f>
        <v>400</v>
      </c>
      <c r="Q286" s="6">
        <f>T_CURSOS[[#This Row],[IMPORTE CLIENTE]]-T_CURSOS[[#This Row],[GASTO]]</f>
        <v>600</v>
      </c>
      <c r="R286" s="7">
        <f>T_CURSOS[[#This Row],[BENEFICIO]]/T_CURSOS[[#This Row],[IMPORTE CLIENTE]]</f>
        <v>0.6</v>
      </c>
    </row>
    <row r="287" spans="1:18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  <c r="P287" s="6">
        <f>T_CURSOS[[#This Row],[IMPORTE PROFESOR]]+T_CURSOS[[#This Row],[IMPORTE COMERCIAL]]</f>
        <v>240</v>
      </c>
      <c r="Q287" s="6">
        <f>T_CURSOS[[#This Row],[IMPORTE CLIENTE]]-T_CURSOS[[#This Row],[GASTO]]</f>
        <v>360</v>
      </c>
      <c r="R287" s="7">
        <f>T_CURSOS[[#This Row],[BENEFICIO]]/T_CURSOS[[#This Row],[IMPORTE CLIENTE]]</f>
        <v>0.6</v>
      </c>
    </row>
    <row r="288" spans="1:18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  <c r="P288" s="6">
        <f>T_CURSOS[[#This Row],[IMPORTE PROFESOR]]+T_CURSOS[[#This Row],[IMPORTE COMERCIAL]]</f>
        <v>288</v>
      </c>
      <c r="Q288" s="6">
        <f>T_CURSOS[[#This Row],[IMPORTE CLIENTE]]-T_CURSOS[[#This Row],[GASTO]]</f>
        <v>312</v>
      </c>
      <c r="R288" s="7">
        <f>T_CURSOS[[#This Row],[BENEFICIO]]/T_CURSOS[[#This Row],[IMPORTE CLIENTE]]</f>
        <v>0.52</v>
      </c>
    </row>
    <row r="289" spans="1:18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  <c r="P289" s="6">
        <f>T_CURSOS[[#This Row],[IMPORTE PROFESOR]]+T_CURSOS[[#This Row],[IMPORTE COMERCIAL]]</f>
        <v>288</v>
      </c>
      <c r="Q289" s="6">
        <f>T_CURSOS[[#This Row],[IMPORTE CLIENTE]]-T_CURSOS[[#This Row],[GASTO]]</f>
        <v>312</v>
      </c>
      <c r="R289" s="7">
        <f>T_CURSOS[[#This Row],[BENEFICIO]]/T_CURSOS[[#This Row],[IMPORTE CLIENTE]]</f>
        <v>0.52</v>
      </c>
    </row>
    <row r="290" spans="1:18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  <c r="P290" s="6">
        <f>T_CURSOS[[#This Row],[IMPORTE PROFESOR]]+T_CURSOS[[#This Row],[IMPORTE COMERCIAL]]</f>
        <v>432</v>
      </c>
      <c r="Q290" s="6">
        <f>T_CURSOS[[#This Row],[IMPORTE CLIENTE]]-T_CURSOS[[#This Row],[GASTO]]</f>
        <v>468</v>
      </c>
      <c r="R290" s="7">
        <f>T_CURSOS[[#This Row],[BENEFICIO]]/T_CURSOS[[#This Row],[IMPORTE CLIENTE]]</f>
        <v>0.52</v>
      </c>
    </row>
    <row r="291" spans="1:18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  <c r="P291" s="6">
        <f>T_CURSOS[[#This Row],[IMPORTE PROFESOR]]+T_CURSOS[[#This Row],[IMPORTE COMERCIAL]]</f>
        <v>481.25</v>
      </c>
      <c r="Q291" s="6">
        <f>T_CURSOS[[#This Row],[IMPORTE CLIENTE]]-T_CURSOS[[#This Row],[GASTO]]</f>
        <v>393.75</v>
      </c>
      <c r="R291" s="7">
        <f>T_CURSOS[[#This Row],[BENEFICIO]]/T_CURSOS[[#This Row],[IMPORTE CLIENTE]]</f>
        <v>0.45</v>
      </c>
    </row>
    <row r="292" spans="1:18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  <c r="P292" s="6">
        <f>T_CURSOS[[#This Row],[IMPORTE PROFESOR]]+T_CURSOS[[#This Row],[IMPORTE COMERCIAL]]</f>
        <v>550</v>
      </c>
      <c r="Q292" s="6">
        <f>T_CURSOS[[#This Row],[IMPORTE CLIENTE]]-T_CURSOS[[#This Row],[GASTO]]</f>
        <v>450</v>
      </c>
      <c r="R292" s="7">
        <f>T_CURSOS[[#This Row],[BENEFICIO]]/T_CURSOS[[#This Row],[IMPORTE CLIENTE]]</f>
        <v>0.45</v>
      </c>
    </row>
    <row r="293" spans="1:18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  <c r="P293" s="6">
        <f>T_CURSOS[[#This Row],[IMPORTE PROFESOR]]+T_CURSOS[[#This Row],[IMPORTE COMERCIAL]]</f>
        <v>550</v>
      </c>
      <c r="Q293" s="6">
        <f>T_CURSOS[[#This Row],[IMPORTE CLIENTE]]-T_CURSOS[[#This Row],[GASTO]]</f>
        <v>450</v>
      </c>
      <c r="R293" s="7">
        <f>T_CURSOS[[#This Row],[BENEFICIO]]/T_CURSOS[[#This Row],[IMPORTE CLIENTE]]</f>
        <v>0.45</v>
      </c>
    </row>
    <row r="294" spans="1:18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  <c r="P294" s="6">
        <f>T_CURSOS[[#This Row],[IMPORTE PROFESOR]]+T_CURSOS[[#This Row],[IMPORTE COMERCIAL]]</f>
        <v>481.25</v>
      </c>
      <c r="Q294" s="6">
        <f>T_CURSOS[[#This Row],[IMPORTE CLIENTE]]-T_CURSOS[[#This Row],[GASTO]]</f>
        <v>393.75</v>
      </c>
      <c r="R294" s="7">
        <f>T_CURSOS[[#This Row],[BENEFICIO]]/T_CURSOS[[#This Row],[IMPORTE CLIENTE]]</f>
        <v>0.45</v>
      </c>
    </row>
    <row r="295" spans="1:18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  <c r="P295" s="6">
        <f>T_CURSOS[[#This Row],[IMPORTE PROFESOR]]+T_CURSOS[[#This Row],[IMPORTE COMERCIAL]]</f>
        <v>144</v>
      </c>
      <c r="Q295" s="6">
        <f>T_CURSOS[[#This Row],[IMPORTE CLIENTE]]-T_CURSOS[[#This Row],[GASTO]]</f>
        <v>156</v>
      </c>
      <c r="R295" s="7">
        <f>T_CURSOS[[#This Row],[BENEFICIO]]/T_CURSOS[[#This Row],[IMPORTE CLIENTE]]</f>
        <v>0.52</v>
      </c>
    </row>
    <row r="296" spans="1:18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  <c r="P296" s="6">
        <f>T_CURSOS[[#This Row],[IMPORTE PROFESOR]]+T_CURSOS[[#This Row],[IMPORTE COMERCIAL]]</f>
        <v>192</v>
      </c>
      <c r="Q296" s="6">
        <f>T_CURSOS[[#This Row],[IMPORTE CLIENTE]]-T_CURSOS[[#This Row],[GASTO]]</f>
        <v>288</v>
      </c>
      <c r="R296" s="7">
        <f>T_CURSOS[[#This Row],[BENEFICIO]]/T_CURSOS[[#This Row],[IMPORTE CLIENTE]]</f>
        <v>0.6</v>
      </c>
    </row>
    <row r="297" spans="1:18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  <c r="P297" s="6">
        <f>T_CURSOS[[#This Row],[IMPORTE PROFESOR]]+T_CURSOS[[#This Row],[IMPORTE COMERCIAL]]</f>
        <v>206.25</v>
      </c>
      <c r="Q297" s="6">
        <f>T_CURSOS[[#This Row],[IMPORTE CLIENTE]]-T_CURSOS[[#This Row],[GASTO]]</f>
        <v>168.75</v>
      </c>
      <c r="R297" s="7">
        <f>T_CURSOS[[#This Row],[BENEFICIO]]/T_CURSOS[[#This Row],[IMPORTE CLIENTE]]</f>
        <v>0.45</v>
      </c>
    </row>
    <row r="298" spans="1:18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  <c r="P298" s="6">
        <f>T_CURSOS[[#This Row],[IMPORTE PROFESOR]]+T_CURSOS[[#This Row],[IMPORTE COMERCIAL]]</f>
        <v>343.75</v>
      </c>
      <c r="Q298" s="6">
        <f>T_CURSOS[[#This Row],[IMPORTE CLIENTE]]-T_CURSOS[[#This Row],[GASTO]]</f>
        <v>281.25</v>
      </c>
      <c r="R298" s="7">
        <f>T_CURSOS[[#This Row],[BENEFICIO]]/T_CURSOS[[#This Row],[IMPORTE CLIENTE]]</f>
        <v>0.45</v>
      </c>
    </row>
    <row r="299" spans="1:18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  <c r="P299" s="6">
        <f>T_CURSOS[[#This Row],[IMPORTE PROFESOR]]+T_CURSOS[[#This Row],[IMPORTE COMERCIAL]]</f>
        <v>206.25</v>
      </c>
      <c r="Q299" s="6">
        <f>T_CURSOS[[#This Row],[IMPORTE CLIENTE]]-T_CURSOS[[#This Row],[GASTO]]</f>
        <v>168.75</v>
      </c>
      <c r="R299" s="7">
        <f>T_CURSOS[[#This Row],[BENEFICIO]]/T_CURSOS[[#This Row],[IMPORTE CLIENTE]]</f>
        <v>0.45</v>
      </c>
    </row>
    <row r="300" spans="1:18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  <c r="P300" s="6">
        <f>T_CURSOS[[#This Row],[IMPORTE PROFESOR]]+T_CURSOS[[#This Row],[IMPORTE COMERCIAL]]</f>
        <v>144</v>
      </c>
      <c r="Q300" s="6">
        <f>T_CURSOS[[#This Row],[IMPORTE CLIENTE]]-T_CURSOS[[#This Row],[GASTO]]</f>
        <v>156</v>
      </c>
      <c r="R300" s="7">
        <f>T_CURSOS[[#This Row],[BENEFICIO]]/T_CURSOS[[#This Row],[IMPORTE CLIENTE]]</f>
        <v>0.52</v>
      </c>
    </row>
    <row r="301" spans="1:18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  <c r="P301" s="6">
        <f>T_CURSOS[[#This Row],[IMPORTE PROFESOR]]+T_CURSOS[[#This Row],[IMPORTE COMERCIAL]]</f>
        <v>172.8</v>
      </c>
      <c r="Q301" s="6">
        <f>T_CURSOS[[#This Row],[IMPORTE CLIENTE]]-T_CURSOS[[#This Row],[GASTO]]</f>
        <v>187.2</v>
      </c>
      <c r="R301" s="7">
        <f>T_CURSOS[[#This Row],[BENEFICIO]]/T_CURSOS[[#This Row],[IMPORTE CLIENTE]]</f>
        <v>0.52</v>
      </c>
    </row>
    <row r="302" spans="1:18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  <c r="P302" s="6">
        <f>T_CURSOS[[#This Row],[IMPORTE PROFESOR]]+T_CURSOS[[#This Row],[IMPORTE COMERCIAL]]</f>
        <v>216</v>
      </c>
      <c r="Q302" s="6">
        <f>T_CURSOS[[#This Row],[IMPORTE CLIENTE]]-T_CURSOS[[#This Row],[GASTO]]</f>
        <v>234</v>
      </c>
      <c r="R302" s="7">
        <f>T_CURSOS[[#This Row],[BENEFICIO]]/T_CURSOS[[#This Row],[IMPORTE CLIENTE]]</f>
        <v>0.52</v>
      </c>
    </row>
    <row r="303" spans="1:18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  <c r="P303" s="6">
        <f>T_CURSOS[[#This Row],[IMPORTE PROFESOR]]+T_CURSOS[[#This Row],[IMPORTE COMERCIAL]]</f>
        <v>331.25</v>
      </c>
      <c r="Q303" s="6">
        <f>T_CURSOS[[#This Row],[IMPORTE CLIENTE]]-T_CURSOS[[#This Row],[GASTO]]</f>
        <v>293.75</v>
      </c>
      <c r="R303" s="7">
        <f>T_CURSOS[[#This Row],[BENEFICIO]]/T_CURSOS[[#This Row],[IMPORTE CLIENTE]]</f>
        <v>0.47</v>
      </c>
    </row>
    <row r="304" spans="1:18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  <c r="P304" s="6">
        <f>T_CURSOS[[#This Row],[IMPORTE PROFESOR]]+T_CURSOS[[#This Row],[IMPORTE COMERCIAL]]</f>
        <v>198.75</v>
      </c>
      <c r="Q304" s="6">
        <f>T_CURSOS[[#This Row],[IMPORTE CLIENTE]]-T_CURSOS[[#This Row],[GASTO]]</f>
        <v>176.25</v>
      </c>
      <c r="R304" s="7">
        <f>T_CURSOS[[#This Row],[BENEFICIO]]/T_CURSOS[[#This Row],[IMPORTE CLIENTE]]</f>
        <v>0.47</v>
      </c>
    </row>
    <row r="305" spans="1:18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  <c r="P305" s="6">
        <f>T_CURSOS[[#This Row],[IMPORTE PROFESOR]]+T_CURSOS[[#This Row],[IMPORTE COMERCIAL]]</f>
        <v>265</v>
      </c>
      <c r="Q305" s="6">
        <f>T_CURSOS[[#This Row],[IMPORTE CLIENTE]]-T_CURSOS[[#This Row],[GASTO]]</f>
        <v>235</v>
      </c>
      <c r="R305" s="7">
        <f>T_CURSOS[[#This Row],[BENEFICIO]]/T_CURSOS[[#This Row],[IMPORTE CLIENTE]]</f>
        <v>0.47</v>
      </c>
    </row>
    <row r="306" spans="1:18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  <c r="P306" s="6">
        <f>T_CURSOS[[#This Row],[IMPORTE PROFESOR]]+T_CURSOS[[#This Row],[IMPORTE COMERCIAL]]</f>
        <v>265</v>
      </c>
      <c r="Q306" s="6">
        <f>T_CURSOS[[#This Row],[IMPORTE CLIENTE]]-T_CURSOS[[#This Row],[GASTO]]</f>
        <v>235</v>
      </c>
      <c r="R306" s="7">
        <f>T_CURSOS[[#This Row],[BENEFICIO]]/T_CURSOS[[#This Row],[IMPORTE CLIENTE]]</f>
        <v>0.47</v>
      </c>
    </row>
    <row r="307" spans="1:18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  <c r="P307" s="6">
        <f>T_CURSOS[[#This Row],[IMPORTE PROFESOR]]+T_CURSOS[[#This Row],[IMPORTE COMERCIAL]]</f>
        <v>397.5</v>
      </c>
      <c r="Q307" s="6">
        <f>T_CURSOS[[#This Row],[IMPORTE CLIENTE]]-T_CURSOS[[#This Row],[GASTO]]</f>
        <v>352.5</v>
      </c>
      <c r="R307" s="7">
        <f>T_CURSOS[[#This Row],[BENEFICIO]]/T_CURSOS[[#This Row],[IMPORTE CLIENTE]]</f>
        <v>0.47</v>
      </c>
    </row>
    <row r="308" spans="1:18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  <c r="P308" s="6">
        <f>T_CURSOS[[#This Row],[IMPORTE PROFESOR]]+T_CURSOS[[#This Row],[IMPORTE COMERCIAL]]</f>
        <v>813.75</v>
      </c>
      <c r="Q308" s="6">
        <f>T_CURSOS[[#This Row],[IMPORTE CLIENTE]]-T_CURSOS[[#This Row],[GASTO]]</f>
        <v>1811.25</v>
      </c>
      <c r="R308" s="7">
        <f>T_CURSOS[[#This Row],[BENEFICIO]]/T_CURSOS[[#This Row],[IMPORTE CLIENTE]]</f>
        <v>0.69</v>
      </c>
    </row>
    <row r="309" spans="1:18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  <c r="P309" s="6">
        <f>T_CURSOS[[#This Row],[IMPORTE PROFESOR]]+T_CURSOS[[#This Row],[IMPORTE COMERCIAL]]</f>
        <v>768</v>
      </c>
      <c r="Q309" s="6">
        <f>T_CURSOS[[#This Row],[IMPORTE CLIENTE]]-T_CURSOS[[#This Row],[GASTO]]</f>
        <v>1632</v>
      </c>
      <c r="R309" s="7">
        <f>T_CURSOS[[#This Row],[BENEFICIO]]/T_CURSOS[[#This Row],[IMPORTE CLIENTE]]</f>
        <v>0.68</v>
      </c>
    </row>
    <row r="310" spans="1:18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  <c r="P310" s="6">
        <f>T_CURSOS[[#This Row],[IMPORTE PROFESOR]]+T_CURSOS[[#This Row],[IMPORTE COMERCIAL]]</f>
        <v>768</v>
      </c>
      <c r="Q310" s="6">
        <f>T_CURSOS[[#This Row],[IMPORTE CLIENTE]]-T_CURSOS[[#This Row],[GASTO]]</f>
        <v>1632</v>
      </c>
      <c r="R310" s="7">
        <f>T_CURSOS[[#This Row],[BENEFICIO]]/T_CURSOS[[#This Row],[IMPORTE CLIENTE]]</f>
        <v>0.68</v>
      </c>
    </row>
    <row r="311" spans="1:18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  <c r="P311" s="6">
        <f>T_CURSOS[[#This Row],[IMPORTE PROFESOR]]+T_CURSOS[[#This Row],[IMPORTE COMERCIAL]]</f>
        <v>672</v>
      </c>
      <c r="Q311" s="6">
        <f>T_CURSOS[[#This Row],[IMPORTE CLIENTE]]-T_CURSOS[[#This Row],[GASTO]]</f>
        <v>1428</v>
      </c>
      <c r="R311" s="7">
        <f>T_CURSOS[[#This Row],[BENEFICIO]]/T_CURSOS[[#This Row],[IMPORTE CLIENTE]]</f>
        <v>0.68</v>
      </c>
    </row>
    <row r="312" spans="1:18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  <c r="P312" s="6">
        <f>T_CURSOS[[#This Row],[IMPORTE PROFESOR]]+T_CURSOS[[#This Row],[IMPORTE COMERCIAL]]</f>
        <v>720</v>
      </c>
      <c r="Q312" s="6">
        <f>T_CURSOS[[#This Row],[IMPORTE CLIENTE]]-T_CURSOS[[#This Row],[GASTO]]</f>
        <v>1080</v>
      </c>
      <c r="R312" s="7">
        <f>T_CURSOS[[#This Row],[BENEFICIO]]/T_CURSOS[[#This Row],[IMPORTE CLIENTE]]</f>
        <v>0.6</v>
      </c>
    </row>
    <row r="313" spans="1:18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  <c r="P313" s="6">
        <f>T_CURSOS[[#This Row],[IMPORTE PROFESOR]]+T_CURSOS[[#This Row],[IMPORTE COMERCIAL]]</f>
        <v>343.75</v>
      </c>
      <c r="Q313" s="6">
        <f>T_CURSOS[[#This Row],[IMPORTE CLIENTE]]-T_CURSOS[[#This Row],[GASTO]]</f>
        <v>281.25</v>
      </c>
      <c r="R313" s="7">
        <f>T_CURSOS[[#This Row],[BENEFICIO]]/T_CURSOS[[#This Row],[IMPORTE CLIENTE]]</f>
        <v>0.45</v>
      </c>
    </row>
    <row r="314" spans="1:18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  <c r="P314" s="6">
        <f>T_CURSOS[[#This Row],[IMPORTE PROFESOR]]+T_CURSOS[[#This Row],[IMPORTE COMERCIAL]]</f>
        <v>275</v>
      </c>
      <c r="Q314" s="6">
        <f>T_CURSOS[[#This Row],[IMPORTE CLIENTE]]-T_CURSOS[[#This Row],[GASTO]]</f>
        <v>225</v>
      </c>
      <c r="R314" s="7">
        <f>T_CURSOS[[#This Row],[BENEFICIO]]/T_CURSOS[[#This Row],[IMPORTE CLIENTE]]</f>
        <v>0.45</v>
      </c>
    </row>
    <row r="315" spans="1:18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  <c r="P315" s="6">
        <f>T_CURSOS[[#This Row],[IMPORTE PROFESOR]]+T_CURSOS[[#This Row],[IMPORTE COMERCIAL]]</f>
        <v>137.5</v>
      </c>
      <c r="Q315" s="6">
        <f>T_CURSOS[[#This Row],[IMPORTE CLIENTE]]-T_CURSOS[[#This Row],[GASTO]]</f>
        <v>112.5</v>
      </c>
      <c r="R315" s="7">
        <f>T_CURSOS[[#This Row],[BENEFICIO]]/T_CURSOS[[#This Row],[IMPORTE CLIENTE]]</f>
        <v>0.45</v>
      </c>
    </row>
    <row r="316" spans="1:18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  <c r="P316" s="6">
        <f>T_CURSOS[[#This Row],[IMPORTE PROFESOR]]+T_CURSOS[[#This Row],[IMPORTE COMERCIAL]]</f>
        <v>172.8</v>
      </c>
      <c r="Q316" s="6">
        <f>T_CURSOS[[#This Row],[IMPORTE CLIENTE]]-T_CURSOS[[#This Row],[GASTO]]</f>
        <v>187.2</v>
      </c>
      <c r="R316" s="7">
        <f>T_CURSOS[[#This Row],[BENEFICIO]]/T_CURSOS[[#This Row],[IMPORTE CLIENTE]]</f>
        <v>0.52</v>
      </c>
    </row>
    <row r="317" spans="1:18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  <c r="P317" s="6">
        <f>T_CURSOS[[#This Row],[IMPORTE PROFESOR]]+T_CURSOS[[#This Row],[IMPORTE COMERCIAL]]</f>
        <v>216</v>
      </c>
      <c r="Q317" s="6">
        <f>T_CURSOS[[#This Row],[IMPORTE CLIENTE]]-T_CURSOS[[#This Row],[GASTO]]</f>
        <v>234</v>
      </c>
      <c r="R317" s="7">
        <f>T_CURSOS[[#This Row],[BENEFICIO]]/T_CURSOS[[#This Row],[IMPORTE CLIENTE]]</f>
        <v>0.52</v>
      </c>
    </row>
    <row r="318" spans="1:18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  <c r="P318" s="6">
        <f>T_CURSOS[[#This Row],[IMPORTE PROFESOR]]+T_CURSOS[[#This Row],[IMPORTE COMERCIAL]]</f>
        <v>288</v>
      </c>
      <c r="Q318" s="6">
        <f>T_CURSOS[[#This Row],[IMPORTE CLIENTE]]-T_CURSOS[[#This Row],[GASTO]]</f>
        <v>312</v>
      </c>
      <c r="R318" s="7">
        <f>T_CURSOS[[#This Row],[BENEFICIO]]/T_CURSOS[[#This Row],[IMPORTE CLIENTE]]</f>
        <v>0.52</v>
      </c>
    </row>
    <row r="319" spans="1:18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  <c r="P319" s="6">
        <f>T_CURSOS[[#This Row],[IMPORTE PROFESOR]]+T_CURSOS[[#This Row],[IMPORTE COMERCIAL]]</f>
        <v>331.25</v>
      </c>
      <c r="Q319" s="6">
        <f>T_CURSOS[[#This Row],[IMPORTE CLIENTE]]-T_CURSOS[[#This Row],[GASTO]]</f>
        <v>293.75</v>
      </c>
      <c r="R319" s="7">
        <f>T_CURSOS[[#This Row],[BENEFICIO]]/T_CURSOS[[#This Row],[IMPORTE CLIENTE]]</f>
        <v>0.47</v>
      </c>
    </row>
    <row r="320" spans="1:18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  <c r="P320" s="6">
        <f>T_CURSOS[[#This Row],[IMPORTE PROFESOR]]+T_CURSOS[[#This Row],[IMPORTE COMERCIAL]]</f>
        <v>397.5</v>
      </c>
      <c r="Q320" s="6">
        <f>T_CURSOS[[#This Row],[IMPORTE CLIENTE]]-T_CURSOS[[#This Row],[GASTO]]</f>
        <v>352.5</v>
      </c>
      <c r="R320" s="7">
        <f>T_CURSOS[[#This Row],[BENEFICIO]]/T_CURSOS[[#This Row],[IMPORTE CLIENTE]]</f>
        <v>0.47</v>
      </c>
    </row>
    <row r="321" spans="1:18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  <c r="P321" s="6">
        <f>T_CURSOS[[#This Row],[IMPORTE PROFESOR]]+T_CURSOS[[#This Row],[IMPORTE COMERCIAL]]</f>
        <v>530</v>
      </c>
      <c r="Q321" s="6">
        <f>T_CURSOS[[#This Row],[IMPORTE CLIENTE]]-T_CURSOS[[#This Row],[GASTO]]</f>
        <v>470</v>
      </c>
      <c r="R321" s="7">
        <f>T_CURSOS[[#This Row],[BENEFICIO]]/T_CURSOS[[#This Row],[IMPORTE CLIENTE]]</f>
        <v>0.47</v>
      </c>
    </row>
    <row r="322" spans="1:18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  <c r="P322" s="6">
        <f>T_CURSOS[[#This Row],[IMPORTE PROFESOR]]+T_CURSOS[[#This Row],[IMPORTE COMERCIAL]]</f>
        <v>463.75</v>
      </c>
      <c r="Q322" s="6">
        <f>T_CURSOS[[#This Row],[IMPORTE CLIENTE]]-T_CURSOS[[#This Row],[GASTO]]</f>
        <v>411.25</v>
      </c>
      <c r="R322" s="7">
        <f>T_CURSOS[[#This Row],[BENEFICIO]]/T_CURSOS[[#This Row],[IMPORTE CLIENTE]]</f>
        <v>0.47</v>
      </c>
    </row>
    <row r="323" spans="1:18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  <c r="P323" s="6">
        <f>T_CURSOS[[#This Row],[IMPORTE PROFESOR]]+T_CURSOS[[#This Row],[IMPORTE COMERCIAL]]</f>
        <v>596.25</v>
      </c>
      <c r="Q323" s="6">
        <f>T_CURSOS[[#This Row],[IMPORTE CLIENTE]]-T_CURSOS[[#This Row],[GASTO]]</f>
        <v>528.75</v>
      </c>
      <c r="R323" s="7">
        <f>T_CURSOS[[#This Row],[BENEFICIO]]/T_CURSOS[[#This Row],[IMPORTE CLIENTE]]</f>
        <v>0.47</v>
      </c>
    </row>
    <row r="324" spans="1:18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  <c r="P324" s="6">
        <f>T_CURSOS[[#This Row],[IMPORTE PROFESOR]]+T_CURSOS[[#This Row],[IMPORTE COMERCIAL]]</f>
        <v>418.5</v>
      </c>
      <c r="Q324" s="6">
        <f>T_CURSOS[[#This Row],[IMPORTE CLIENTE]]-T_CURSOS[[#This Row],[GASTO]]</f>
        <v>931.5</v>
      </c>
      <c r="R324" s="7">
        <f>T_CURSOS[[#This Row],[BENEFICIO]]/T_CURSOS[[#This Row],[IMPORTE CLIENTE]]</f>
        <v>0.69</v>
      </c>
    </row>
    <row r="325" spans="1:18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  <c r="P325" s="6">
        <f>T_CURSOS[[#This Row],[IMPORTE PROFESOR]]+T_CURSOS[[#This Row],[IMPORTE COMERCIAL]]</f>
        <v>192</v>
      </c>
      <c r="Q325" s="6">
        <f>T_CURSOS[[#This Row],[IMPORTE CLIENTE]]-T_CURSOS[[#This Row],[GASTO]]</f>
        <v>408</v>
      </c>
      <c r="R325" s="7">
        <f>T_CURSOS[[#This Row],[BENEFICIO]]/T_CURSOS[[#This Row],[IMPORTE CLIENTE]]</f>
        <v>0.68</v>
      </c>
    </row>
    <row r="326" spans="1:18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  <c r="P326" s="6">
        <f>T_CURSOS[[#This Row],[IMPORTE PROFESOR]]+T_CURSOS[[#This Row],[IMPORTE COMERCIAL]]</f>
        <v>864</v>
      </c>
      <c r="Q326" s="6">
        <f>T_CURSOS[[#This Row],[IMPORTE CLIENTE]]-T_CURSOS[[#This Row],[GASTO]]</f>
        <v>1836</v>
      </c>
      <c r="R326" s="7">
        <f>T_CURSOS[[#This Row],[BENEFICIO]]/T_CURSOS[[#This Row],[IMPORTE CLIENTE]]</f>
        <v>0.68</v>
      </c>
    </row>
    <row r="327" spans="1:18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  <c r="P327" s="6">
        <f>T_CURSOS[[#This Row],[IMPORTE PROFESOR]]+T_CURSOS[[#This Row],[IMPORTE COMERCIAL]]</f>
        <v>480</v>
      </c>
      <c r="Q327" s="6">
        <f>T_CURSOS[[#This Row],[IMPORTE CLIENTE]]-T_CURSOS[[#This Row],[GASTO]]</f>
        <v>1020</v>
      </c>
      <c r="R327" s="7">
        <f>T_CURSOS[[#This Row],[BENEFICIO]]/T_CURSOS[[#This Row],[IMPORTE CLIENTE]]</f>
        <v>0.68</v>
      </c>
    </row>
    <row r="328" spans="1:18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  <c r="P328" s="6">
        <f>T_CURSOS[[#This Row],[IMPORTE PROFESOR]]+T_CURSOS[[#This Row],[IMPORTE COMERCIAL]]</f>
        <v>320</v>
      </c>
      <c r="Q328" s="6">
        <f>T_CURSOS[[#This Row],[IMPORTE CLIENTE]]-T_CURSOS[[#This Row],[GASTO]]</f>
        <v>480</v>
      </c>
      <c r="R328" s="7">
        <f>T_CURSOS[[#This Row],[BENEFICIO]]/T_CURSOS[[#This Row],[IMPORTE CLIENTE]]</f>
        <v>0.6</v>
      </c>
    </row>
    <row r="329" spans="1:18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  <c r="P329" s="6">
        <f>T_CURSOS[[#This Row],[IMPORTE PROFESOR]]+T_CURSOS[[#This Row],[IMPORTE COMERCIAL]]</f>
        <v>160</v>
      </c>
      <c r="Q329" s="6">
        <f>T_CURSOS[[#This Row],[IMPORTE CLIENTE]]-T_CURSOS[[#This Row],[GASTO]]</f>
        <v>240</v>
      </c>
      <c r="R329" s="7">
        <f>T_CURSOS[[#This Row],[BENEFICIO]]/T_CURSOS[[#This Row],[IMPORTE CLIENTE]]</f>
        <v>0.6</v>
      </c>
    </row>
    <row r="330" spans="1:18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  <c r="P330" s="6">
        <f>T_CURSOS[[#This Row],[IMPORTE PROFESOR]]+T_CURSOS[[#This Row],[IMPORTE COMERCIAL]]</f>
        <v>192</v>
      </c>
      <c r="Q330" s="6">
        <f>T_CURSOS[[#This Row],[IMPORTE CLIENTE]]-T_CURSOS[[#This Row],[GASTO]]</f>
        <v>288</v>
      </c>
      <c r="R330" s="7">
        <f>T_CURSOS[[#This Row],[BENEFICIO]]/T_CURSOS[[#This Row],[IMPORTE CLIENTE]]</f>
        <v>0.6</v>
      </c>
    </row>
    <row r="331" spans="1:18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  <c r="P331" s="6">
        <f>T_CURSOS[[#This Row],[IMPORTE PROFESOR]]+T_CURSOS[[#This Row],[IMPORTE COMERCIAL]]</f>
        <v>240</v>
      </c>
      <c r="Q331" s="6">
        <f>T_CURSOS[[#This Row],[IMPORTE CLIENTE]]-T_CURSOS[[#This Row],[GASTO]]</f>
        <v>360</v>
      </c>
      <c r="R331" s="7">
        <f>T_CURSOS[[#This Row],[BENEFICIO]]/T_CURSOS[[#This Row],[IMPORTE CLIENTE]]</f>
        <v>0.6</v>
      </c>
    </row>
    <row r="332" spans="1:18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  <c r="P332" s="6">
        <f>T_CURSOS[[#This Row],[IMPORTE PROFESOR]]+T_CURSOS[[#This Row],[IMPORTE COMERCIAL]]</f>
        <v>288</v>
      </c>
      <c r="Q332" s="6">
        <f>T_CURSOS[[#This Row],[IMPORTE CLIENTE]]-T_CURSOS[[#This Row],[GASTO]]</f>
        <v>312</v>
      </c>
      <c r="R332" s="7">
        <f>T_CURSOS[[#This Row],[BENEFICIO]]/T_CURSOS[[#This Row],[IMPORTE CLIENTE]]</f>
        <v>0.52</v>
      </c>
    </row>
    <row r="333" spans="1:18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  <c r="P333" s="6">
        <f>T_CURSOS[[#This Row],[IMPORTE PROFESOR]]+T_CURSOS[[#This Row],[IMPORTE COMERCIAL]]</f>
        <v>360</v>
      </c>
      <c r="Q333" s="6">
        <f>T_CURSOS[[#This Row],[IMPORTE CLIENTE]]-T_CURSOS[[#This Row],[GASTO]]</f>
        <v>390</v>
      </c>
      <c r="R333" s="7">
        <f>T_CURSOS[[#This Row],[BENEFICIO]]/T_CURSOS[[#This Row],[IMPORTE CLIENTE]]</f>
        <v>0.52</v>
      </c>
    </row>
    <row r="334" spans="1:18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  <c r="P334" s="6">
        <f>T_CURSOS[[#This Row],[IMPORTE PROFESOR]]+T_CURSOS[[#This Row],[IMPORTE COMERCIAL]]</f>
        <v>432</v>
      </c>
      <c r="Q334" s="6">
        <f>T_CURSOS[[#This Row],[IMPORTE CLIENTE]]-T_CURSOS[[#This Row],[GASTO]]</f>
        <v>468</v>
      </c>
      <c r="R334" s="7">
        <f>T_CURSOS[[#This Row],[BENEFICIO]]/T_CURSOS[[#This Row],[IMPORTE CLIENTE]]</f>
        <v>0.52</v>
      </c>
    </row>
    <row r="335" spans="1:18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  <c r="P335" s="6">
        <f>T_CURSOS[[#This Row],[IMPORTE PROFESOR]]+T_CURSOS[[#This Row],[IMPORTE COMERCIAL]]</f>
        <v>550</v>
      </c>
      <c r="Q335" s="6">
        <f>T_CURSOS[[#This Row],[IMPORTE CLIENTE]]-T_CURSOS[[#This Row],[GASTO]]</f>
        <v>450</v>
      </c>
      <c r="R335" s="7">
        <f>T_CURSOS[[#This Row],[BENEFICIO]]/T_CURSOS[[#This Row],[IMPORTE CLIENTE]]</f>
        <v>0.45</v>
      </c>
    </row>
    <row r="336" spans="1:18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  <c r="P336" s="6">
        <f>T_CURSOS[[#This Row],[IMPORTE PROFESOR]]+T_CURSOS[[#This Row],[IMPORTE COMERCIAL]]</f>
        <v>481.25</v>
      </c>
      <c r="Q336" s="6">
        <f>T_CURSOS[[#This Row],[IMPORTE CLIENTE]]-T_CURSOS[[#This Row],[GASTO]]</f>
        <v>393.75</v>
      </c>
      <c r="R336" s="7">
        <f>T_CURSOS[[#This Row],[BENEFICIO]]/T_CURSOS[[#This Row],[IMPORTE CLIENTE]]</f>
        <v>0.45</v>
      </c>
    </row>
    <row r="337" spans="1:18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  <c r="P337" s="6">
        <f>T_CURSOS[[#This Row],[IMPORTE PROFESOR]]+T_CURSOS[[#This Row],[IMPORTE COMERCIAL]]</f>
        <v>165</v>
      </c>
      <c r="Q337" s="6">
        <f>T_CURSOS[[#This Row],[IMPORTE CLIENTE]]-T_CURSOS[[#This Row],[GASTO]]</f>
        <v>135</v>
      </c>
      <c r="R337" s="7">
        <f>T_CURSOS[[#This Row],[BENEFICIO]]/T_CURSOS[[#This Row],[IMPORTE CLIENTE]]</f>
        <v>0.45</v>
      </c>
    </row>
    <row r="338" spans="1:18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  <c r="P338" s="6">
        <f>T_CURSOS[[#This Row],[IMPORTE PROFESOR]]+T_CURSOS[[#This Row],[IMPORTE COMERCIAL]]</f>
        <v>206.25</v>
      </c>
      <c r="Q338" s="6">
        <f>T_CURSOS[[#This Row],[IMPORTE CLIENTE]]-T_CURSOS[[#This Row],[GASTO]]</f>
        <v>168.75</v>
      </c>
      <c r="R338" s="7">
        <f>T_CURSOS[[#This Row],[BENEFICIO]]/T_CURSOS[[#This Row],[IMPORTE CLIENTE]]</f>
        <v>0.45</v>
      </c>
    </row>
    <row r="339" spans="1:18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  <c r="P339" s="6">
        <f>T_CURSOS[[#This Row],[IMPORTE PROFESOR]]+T_CURSOS[[#This Row],[IMPORTE COMERCIAL]]</f>
        <v>360</v>
      </c>
      <c r="Q339" s="6">
        <f>T_CURSOS[[#This Row],[IMPORTE CLIENTE]]-T_CURSOS[[#This Row],[GASTO]]</f>
        <v>390</v>
      </c>
      <c r="R339" s="7">
        <f>T_CURSOS[[#This Row],[BENEFICIO]]/T_CURSOS[[#This Row],[IMPORTE CLIENTE]]</f>
        <v>0.52</v>
      </c>
    </row>
    <row r="340" spans="1:18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  <c r="P340" s="6">
        <f>T_CURSOS[[#This Row],[IMPORTE PROFESOR]]+T_CURSOS[[#This Row],[IMPORTE COMERCIAL]]</f>
        <v>240</v>
      </c>
      <c r="Q340" s="6">
        <f>T_CURSOS[[#This Row],[IMPORTE CLIENTE]]-T_CURSOS[[#This Row],[GASTO]]</f>
        <v>360</v>
      </c>
      <c r="R340" s="7">
        <f>T_CURSOS[[#This Row],[BENEFICIO]]/T_CURSOS[[#This Row],[IMPORTE CLIENTE]]</f>
        <v>0.6</v>
      </c>
    </row>
    <row r="341" spans="1:18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  <c r="P341" s="6">
        <f>T_CURSOS[[#This Row],[IMPORTE PROFESOR]]+T_CURSOS[[#This Row],[IMPORTE COMERCIAL]]</f>
        <v>275</v>
      </c>
      <c r="Q341" s="6">
        <f>T_CURSOS[[#This Row],[IMPORTE CLIENTE]]-T_CURSOS[[#This Row],[GASTO]]</f>
        <v>225</v>
      </c>
      <c r="R341" s="7">
        <f>T_CURSOS[[#This Row],[BENEFICIO]]/T_CURSOS[[#This Row],[IMPORTE CLIENTE]]</f>
        <v>0.45</v>
      </c>
    </row>
    <row r="342" spans="1:18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  <c r="P342" s="6">
        <f>T_CURSOS[[#This Row],[IMPORTE PROFESOR]]+T_CURSOS[[#This Row],[IMPORTE COMERCIAL]]</f>
        <v>275</v>
      </c>
      <c r="Q342" s="6">
        <f>T_CURSOS[[#This Row],[IMPORTE CLIENTE]]-T_CURSOS[[#This Row],[GASTO]]</f>
        <v>225</v>
      </c>
      <c r="R342" s="7">
        <f>T_CURSOS[[#This Row],[BENEFICIO]]/T_CURSOS[[#This Row],[IMPORTE CLIENTE]]</f>
        <v>0.45</v>
      </c>
    </row>
    <row r="343" spans="1:18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  <c r="P343" s="6">
        <f>T_CURSOS[[#This Row],[IMPORTE PROFESOR]]+T_CURSOS[[#This Row],[IMPORTE COMERCIAL]]</f>
        <v>412.5</v>
      </c>
      <c r="Q343" s="6">
        <f>T_CURSOS[[#This Row],[IMPORTE CLIENTE]]-T_CURSOS[[#This Row],[GASTO]]</f>
        <v>337.5</v>
      </c>
      <c r="R343" s="7">
        <f>T_CURSOS[[#This Row],[BENEFICIO]]/T_CURSOS[[#This Row],[IMPORTE CLIENTE]]</f>
        <v>0.45</v>
      </c>
    </row>
    <row r="344" spans="1:18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  <c r="P344" s="6">
        <f>T_CURSOS[[#This Row],[IMPORTE PROFESOR]]+T_CURSOS[[#This Row],[IMPORTE COMERCIAL]]</f>
        <v>504</v>
      </c>
      <c r="Q344" s="6">
        <f>T_CURSOS[[#This Row],[IMPORTE CLIENTE]]-T_CURSOS[[#This Row],[GASTO]]</f>
        <v>546</v>
      </c>
      <c r="R344" s="7">
        <f>T_CURSOS[[#This Row],[BENEFICIO]]/T_CURSOS[[#This Row],[IMPORTE CLIENTE]]</f>
        <v>0.52</v>
      </c>
    </row>
    <row r="345" spans="1:18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  <c r="P345" s="6">
        <f>T_CURSOS[[#This Row],[IMPORTE PROFESOR]]+T_CURSOS[[#This Row],[IMPORTE COMERCIAL]]</f>
        <v>576</v>
      </c>
      <c r="Q345" s="6">
        <f>T_CURSOS[[#This Row],[IMPORTE CLIENTE]]-T_CURSOS[[#This Row],[GASTO]]</f>
        <v>624</v>
      </c>
      <c r="R345" s="7">
        <f>T_CURSOS[[#This Row],[BENEFICIO]]/T_CURSOS[[#This Row],[IMPORTE CLIENTE]]</f>
        <v>0.52</v>
      </c>
    </row>
    <row r="346" spans="1:18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  <c r="P346" s="6">
        <f>T_CURSOS[[#This Row],[IMPORTE PROFESOR]]+T_CURSOS[[#This Row],[IMPORTE COMERCIAL]]</f>
        <v>576</v>
      </c>
      <c r="Q346" s="6">
        <f>T_CURSOS[[#This Row],[IMPORTE CLIENTE]]-T_CURSOS[[#This Row],[GASTO]]</f>
        <v>624</v>
      </c>
      <c r="R346" s="7">
        <f>T_CURSOS[[#This Row],[BENEFICIO]]/T_CURSOS[[#This Row],[IMPORTE CLIENTE]]</f>
        <v>0.52</v>
      </c>
    </row>
    <row r="347" spans="1:18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  <c r="P347" s="6">
        <f>T_CURSOS[[#This Row],[IMPORTE PROFESOR]]+T_CURSOS[[#This Row],[IMPORTE COMERCIAL]]</f>
        <v>463.75</v>
      </c>
      <c r="Q347" s="6">
        <f>T_CURSOS[[#This Row],[IMPORTE CLIENTE]]-T_CURSOS[[#This Row],[GASTO]]</f>
        <v>411.25</v>
      </c>
      <c r="R347" s="7">
        <f>T_CURSOS[[#This Row],[BENEFICIO]]/T_CURSOS[[#This Row],[IMPORTE CLIENTE]]</f>
        <v>0.47</v>
      </c>
    </row>
    <row r="348" spans="1:18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  <c r="P348" s="6">
        <f>T_CURSOS[[#This Row],[IMPORTE PROFESOR]]+T_CURSOS[[#This Row],[IMPORTE COMERCIAL]]</f>
        <v>596.25</v>
      </c>
      <c r="Q348" s="6">
        <f>T_CURSOS[[#This Row],[IMPORTE CLIENTE]]-T_CURSOS[[#This Row],[GASTO]]</f>
        <v>528.75</v>
      </c>
      <c r="R348" s="7">
        <f>T_CURSOS[[#This Row],[BENEFICIO]]/T_CURSOS[[#This Row],[IMPORTE CLIENTE]]</f>
        <v>0.47</v>
      </c>
    </row>
    <row r="349" spans="1:18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  <c r="P349" s="6">
        <f>T_CURSOS[[#This Row],[IMPORTE PROFESOR]]+T_CURSOS[[#This Row],[IMPORTE COMERCIAL]]</f>
        <v>331.25</v>
      </c>
      <c r="Q349" s="6">
        <f>T_CURSOS[[#This Row],[IMPORTE CLIENTE]]-T_CURSOS[[#This Row],[GASTO]]</f>
        <v>293.75</v>
      </c>
      <c r="R349" s="7">
        <f>T_CURSOS[[#This Row],[BENEFICIO]]/T_CURSOS[[#This Row],[IMPORTE CLIENTE]]</f>
        <v>0.47</v>
      </c>
    </row>
    <row r="350" spans="1:18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  <c r="P350" s="6">
        <f>T_CURSOS[[#This Row],[IMPORTE PROFESOR]]+T_CURSOS[[#This Row],[IMPORTE COMERCIAL]]</f>
        <v>265</v>
      </c>
      <c r="Q350" s="6">
        <f>T_CURSOS[[#This Row],[IMPORTE CLIENTE]]-T_CURSOS[[#This Row],[GASTO]]</f>
        <v>235</v>
      </c>
      <c r="R350" s="7">
        <f>T_CURSOS[[#This Row],[BENEFICIO]]/T_CURSOS[[#This Row],[IMPORTE CLIENTE]]</f>
        <v>0.47</v>
      </c>
    </row>
    <row r="351" spans="1:18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  <c r="P351" s="6">
        <f>T_CURSOS[[#This Row],[IMPORTE PROFESOR]]+T_CURSOS[[#This Row],[IMPORTE COMERCIAL]]</f>
        <v>132.5</v>
      </c>
      <c r="Q351" s="6">
        <f>T_CURSOS[[#This Row],[IMPORTE CLIENTE]]-T_CURSOS[[#This Row],[GASTO]]</f>
        <v>117.5</v>
      </c>
      <c r="R351" s="7">
        <f>T_CURSOS[[#This Row],[BENEFICIO]]/T_CURSOS[[#This Row],[IMPORTE CLIENTE]]</f>
        <v>0.47</v>
      </c>
    </row>
    <row r="352" spans="1:18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  <c r="P352" s="6">
        <f>T_CURSOS[[#This Row],[IMPORTE PROFESOR]]+T_CURSOS[[#This Row],[IMPORTE COMERCIAL]]</f>
        <v>279</v>
      </c>
      <c r="Q352" s="6">
        <f>T_CURSOS[[#This Row],[IMPORTE CLIENTE]]-T_CURSOS[[#This Row],[GASTO]]</f>
        <v>621</v>
      </c>
      <c r="R352" s="7">
        <f>T_CURSOS[[#This Row],[BENEFICIO]]/T_CURSOS[[#This Row],[IMPORTE CLIENTE]]</f>
        <v>0.69</v>
      </c>
    </row>
    <row r="353" spans="1:18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  <c r="P353" s="6">
        <f>T_CURSOS[[#This Row],[IMPORTE PROFESOR]]+T_CURSOS[[#This Row],[IMPORTE COMERCIAL]]</f>
        <v>288</v>
      </c>
      <c r="Q353" s="6">
        <f>T_CURSOS[[#This Row],[IMPORTE CLIENTE]]-T_CURSOS[[#This Row],[GASTO]]</f>
        <v>612</v>
      </c>
      <c r="R353" s="7">
        <f>T_CURSOS[[#This Row],[BENEFICIO]]/T_CURSOS[[#This Row],[IMPORTE CLIENTE]]</f>
        <v>0.68</v>
      </c>
    </row>
    <row r="354" spans="1:18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  <c r="P354" s="6">
        <f>T_CURSOS[[#This Row],[IMPORTE PROFESOR]]+T_CURSOS[[#This Row],[IMPORTE COMERCIAL]]</f>
        <v>384</v>
      </c>
      <c r="Q354" s="6">
        <f>T_CURSOS[[#This Row],[IMPORTE CLIENTE]]-T_CURSOS[[#This Row],[GASTO]]</f>
        <v>816</v>
      </c>
      <c r="R354" s="7">
        <f>T_CURSOS[[#This Row],[BENEFICIO]]/T_CURSOS[[#This Row],[IMPORTE CLIENTE]]</f>
        <v>0.68</v>
      </c>
    </row>
    <row r="355" spans="1:18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  <c r="P355" s="6">
        <f>T_CURSOS[[#This Row],[IMPORTE PROFESOR]]+T_CURSOS[[#This Row],[IMPORTE COMERCIAL]]</f>
        <v>480</v>
      </c>
      <c r="Q355" s="6">
        <f>T_CURSOS[[#This Row],[IMPORTE CLIENTE]]-T_CURSOS[[#This Row],[GASTO]]</f>
        <v>1020</v>
      </c>
      <c r="R355" s="7">
        <f>T_CURSOS[[#This Row],[BENEFICIO]]/T_CURSOS[[#This Row],[IMPORTE CLIENTE]]</f>
        <v>0.68</v>
      </c>
    </row>
    <row r="356" spans="1:18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  <c r="P356" s="6">
        <f>T_CURSOS[[#This Row],[IMPORTE PROFESOR]]+T_CURSOS[[#This Row],[IMPORTE COMERCIAL]]</f>
        <v>480</v>
      </c>
      <c r="Q356" s="6">
        <f>T_CURSOS[[#This Row],[IMPORTE CLIENTE]]-T_CURSOS[[#This Row],[GASTO]]</f>
        <v>720</v>
      </c>
      <c r="R356" s="7">
        <f>T_CURSOS[[#This Row],[BENEFICIO]]/T_CURSOS[[#This Row],[IMPORTE CLIENTE]]</f>
        <v>0.6</v>
      </c>
    </row>
    <row r="357" spans="1:18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  <c r="P357" s="6">
        <f>T_CURSOS[[#This Row],[IMPORTE PROFESOR]]+T_CURSOS[[#This Row],[IMPORTE COMERCIAL]]</f>
        <v>640</v>
      </c>
      <c r="Q357" s="6">
        <f>T_CURSOS[[#This Row],[IMPORTE CLIENTE]]-T_CURSOS[[#This Row],[GASTO]]</f>
        <v>960</v>
      </c>
      <c r="R357" s="7">
        <f>T_CURSOS[[#This Row],[BENEFICIO]]/T_CURSOS[[#This Row],[IMPORTE CLIENTE]]</f>
        <v>0.6</v>
      </c>
    </row>
    <row r="358" spans="1:18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  <c r="P358" s="6">
        <f>T_CURSOS[[#This Row],[IMPORTE PROFESOR]]+T_CURSOS[[#This Row],[IMPORTE COMERCIAL]]</f>
        <v>560</v>
      </c>
      <c r="Q358" s="6">
        <f>T_CURSOS[[#This Row],[IMPORTE CLIENTE]]-T_CURSOS[[#This Row],[GASTO]]</f>
        <v>840</v>
      </c>
      <c r="R358" s="7">
        <f>T_CURSOS[[#This Row],[BENEFICIO]]/T_CURSOS[[#This Row],[IMPORTE CLIENTE]]</f>
        <v>0.6</v>
      </c>
    </row>
    <row r="359" spans="1:18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  <c r="P359" s="6">
        <f>T_CURSOS[[#This Row],[IMPORTE PROFESOR]]+T_CURSOS[[#This Row],[IMPORTE COMERCIAL]]</f>
        <v>720</v>
      </c>
      <c r="Q359" s="6">
        <f>T_CURSOS[[#This Row],[IMPORTE CLIENTE]]-T_CURSOS[[#This Row],[GASTO]]</f>
        <v>1080</v>
      </c>
      <c r="R359" s="7">
        <f>T_CURSOS[[#This Row],[BENEFICIO]]/T_CURSOS[[#This Row],[IMPORTE CLIENTE]]</f>
        <v>0.6</v>
      </c>
    </row>
    <row r="360" spans="1:18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  <c r="P360" s="6">
        <f>T_CURSOS[[#This Row],[IMPORTE PROFESOR]]+T_CURSOS[[#This Row],[IMPORTE COMERCIAL]]</f>
        <v>259.2</v>
      </c>
      <c r="Q360" s="6">
        <f>T_CURSOS[[#This Row],[IMPORTE CLIENTE]]-T_CURSOS[[#This Row],[GASTO]]</f>
        <v>280.8</v>
      </c>
      <c r="R360" s="7">
        <f>T_CURSOS[[#This Row],[BENEFICIO]]/T_CURSOS[[#This Row],[IMPORTE CLIENTE]]</f>
        <v>0.52</v>
      </c>
    </row>
    <row r="361" spans="1:18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  <c r="P361" s="6">
        <f>T_CURSOS[[#This Row],[IMPORTE PROFESOR]]+T_CURSOS[[#This Row],[IMPORTE COMERCIAL]]</f>
        <v>144</v>
      </c>
      <c r="Q361" s="6">
        <f>T_CURSOS[[#This Row],[IMPORTE CLIENTE]]-T_CURSOS[[#This Row],[GASTO]]</f>
        <v>156</v>
      </c>
      <c r="R361" s="7">
        <f>T_CURSOS[[#This Row],[BENEFICIO]]/T_CURSOS[[#This Row],[IMPORTE CLIENTE]]</f>
        <v>0.52</v>
      </c>
    </row>
    <row r="362" spans="1:18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  <c r="P362" s="6">
        <f>T_CURSOS[[#This Row],[IMPORTE PROFESOR]]+T_CURSOS[[#This Row],[IMPORTE COMERCIAL]]</f>
        <v>648</v>
      </c>
      <c r="Q362" s="6">
        <f>T_CURSOS[[#This Row],[IMPORTE CLIENTE]]-T_CURSOS[[#This Row],[GASTO]]</f>
        <v>702</v>
      </c>
      <c r="R362" s="7">
        <f>T_CURSOS[[#This Row],[BENEFICIO]]/T_CURSOS[[#This Row],[IMPORTE CLIENTE]]</f>
        <v>0.52</v>
      </c>
    </row>
    <row r="363" spans="1:18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  <c r="P363" s="6">
        <f>T_CURSOS[[#This Row],[IMPORTE PROFESOR]]+T_CURSOS[[#This Row],[IMPORTE COMERCIAL]]</f>
        <v>343.75</v>
      </c>
      <c r="Q363" s="6">
        <f>T_CURSOS[[#This Row],[IMPORTE CLIENTE]]-T_CURSOS[[#This Row],[GASTO]]</f>
        <v>281.25</v>
      </c>
      <c r="R363" s="7">
        <f>T_CURSOS[[#This Row],[BENEFICIO]]/T_CURSOS[[#This Row],[IMPORTE CLIENTE]]</f>
        <v>0.45</v>
      </c>
    </row>
    <row r="364" spans="1:18" x14ac:dyDescent="0.25">
      <c r="A364" s="2" t="s">
        <v>419</v>
      </c>
      <c r="B364" s="3">
        <f>SUBTOTAL(103,T_CURSOS[CURSO])</f>
        <v>362</v>
      </c>
      <c r="C364" s="3">
        <f>SUBTOTAL(109,T_CURSOS[DURACION])</f>
        <v>8659</v>
      </c>
      <c r="E364" s="4">
        <f>SUBTOTAL(109,T_CURSOS[IMPORTE CLIENTE])</f>
        <v>303905</v>
      </c>
      <c r="G364" s="4">
        <f>SUBTOTAL(109,T_CURSOS[IMPORTE PROFESOR])</f>
        <v>103908</v>
      </c>
      <c r="H364" s="5">
        <f>SUBTOTAL(105,T_CURSOS[FECHA CURSO])</f>
        <v>43467</v>
      </c>
      <c r="I364" s="5"/>
      <c r="K364" s="4">
        <f>SUBTOTAL(109,T_CURSOS[IMPORTE COMERCIAL])</f>
        <v>28041.649999999998</v>
      </c>
      <c r="P364" s="6"/>
      <c r="Q364" s="6"/>
      <c r="R364" s="7"/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95A5-5CC9-4EA4-B885-039B2D283537}">
  <dimension ref="A1:D4"/>
  <sheetViews>
    <sheetView tabSelected="1" workbookViewId="0">
      <selection activeCell="C4" sqref="C4"/>
    </sheetView>
  </sheetViews>
  <sheetFormatPr baseColWidth="10" defaultRowHeight="13.2" x14ac:dyDescent="0.25"/>
  <cols>
    <col min="1" max="1" width="27" style="9" customWidth="1"/>
    <col min="2" max="2" width="13" style="9" bestFit="1" customWidth="1"/>
    <col min="3" max="3" width="32.6640625" style="9" customWidth="1"/>
    <col min="4" max="4" width="13" style="9" bestFit="1" customWidth="1"/>
    <col min="5" max="5" width="11.33203125" style="9" customWidth="1"/>
    <col min="6" max="16384" width="11.5546875" style="9"/>
  </cols>
  <sheetData>
    <row r="1" spans="1:4" ht="26.4" x14ac:dyDescent="0.25">
      <c r="A1" s="12" t="s">
        <v>420</v>
      </c>
      <c r="B1" s="8">
        <f>SUM(T_CURSOS[IMPORTE PROFESOR],T_CURSOS[IMPORTE COMERCIAL])</f>
        <v>131949.65000000002</v>
      </c>
      <c r="C1" s="10" t="s">
        <v>421</v>
      </c>
      <c r="D1" s="11">
        <f>COUNTIF(T_CURSOS[IMPORTE CLIENTE],"&gt; 1000")</f>
        <v>91</v>
      </c>
    </row>
    <row r="2" spans="1:4" ht="26.4" x14ac:dyDescent="0.25">
      <c r="A2" s="10" t="s">
        <v>424</v>
      </c>
      <c r="B2" s="9">
        <f>COUNTA(T_CURSOS[CURSO])</f>
        <v>362</v>
      </c>
      <c r="C2" s="10" t="s">
        <v>422</v>
      </c>
      <c r="D2" s="11">
        <f>COUNTIF(T_CURSOS[PAGADO CLIENTE],"NO")</f>
        <v>103</v>
      </c>
    </row>
    <row r="3" spans="1:4" ht="39.6" x14ac:dyDescent="0.25">
      <c r="A3" s="10" t="s">
        <v>425</v>
      </c>
      <c r="B3" s="9">
        <f>COUNTIF(T_CURSOS[IMPORTE PROFESOR],"&lt;500")</f>
        <v>336</v>
      </c>
      <c r="C3" s="10" t="s">
        <v>423</v>
      </c>
      <c r="D3" s="11">
        <f>COUNTIF(T_CURSOS[PAIS],"&lt;&gt;ESPAÑA")</f>
        <v>213</v>
      </c>
    </row>
    <row r="4" spans="1:4" x14ac:dyDescent="0.25">
      <c r="A4" s="10" t="s">
        <v>426</v>
      </c>
      <c r="B4" s="9">
        <f>SUM(T_CURSOS[DURACION])</f>
        <v>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CURSOS</vt:lpstr>
      <vt:lpstr>CALCULOS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Tincho Sosa</cp:lastModifiedBy>
  <cp:revision/>
  <dcterms:created xsi:type="dcterms:W3CDTF">2021-11-02T17:30:04Z</dcterms:created>
  <dcterms:modified xsi:type="dcterms:W3CDTF">2025-01-27T19:50:22Z</dcterms:modified>
  <cp:category/>
  <cp:contentStatus/>
</cp:coreProperties>
</file>