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ESIS\Carlos-Acha\Data\1410-32-X3\"/>
    </mc:Choice>
  </mc:AlternateContent>
  <bookViews>
    <workbookView xWindow="0" yWindow="0" windowWidth="15570" windowHeight="8190"/>
  </bookViews>
  <sheets>
    <sheet name="tek-11-05" sheetId="1" r:id="rId1"/>
    <sheet name="tek-12-05" sheetId="2" r:id="rId2"/>
    <sheet name="tek-06-06" sheetId="3" r:id="rId3"/>
    <sheet name="tek-18-07" sheetId="5" r:id="rId4"/>
    <sheet name="VerResistencia" sheetId="7" r:id="rId5"/>
    <sheet name="eventos" sheetId="4" r:id="rId6"/>
    <sheet name="15-08" sheetId="8" r:id="rId7"/>
    <sheet name="18-08" sheetId="6" r:id="rId8"/>
  </sheets>
  <calcPr calcId="152511" iterateDelta="1E-4"/>
</workbook>
</file>

<file path=xl/calcChain.xml><?xml version="1.0" encoding="utf-8"?>
<calcChain xmlns="http://schemas.openxmlformats.org/spreadsheetml/2006/main">
  <c r="E6" i="3" l="1"/>
  <c r="F6" i="3" s="1"/>
  <c r="E5" i="3"/>
  <c r="F5" i="3" s="1"/>
  <c r="E4" i="3"/>
  <c r="F4" i="3" s="1"/>
  <c r="E3" i="3"/>
  <c r="F3" i="3" s="1"/>
  <c r="E2" i="3"/>
  <c r="F2" i="3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E2" i="2"/>
  <c r="F2" i="2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</calcChain>
</file>

<file path=xl/sharedStrings.xml><?xml version="1.0" encoding="utf-8"?>
<sst xmlns="http://schemas.openxmlformats.org/spreadsheetml/2006/main" count="264" uniqueCount="215">
  <si>
    <t>tek/11-05</t>
  </si>
  <si>
    <t>Ch1=V</t>
  </si>
  <si>
    <t>Ch2=Vp</t>
  </si>
  <si>
    <t>Rp</t>
  </si>
  <si>
    <t>I=Vp/Rp</t>
  </si>
  <si>
    <t>Rm=(V/I)-Rp</t>
  </si>
  <si>
    <t>Anotaciones</t>
  </si>
  <si>
    <t>Pulsos</t>
  </si>
  <si>
    <t>Vbias</t>
  </si>
  <si>
    <t>001/11-05</t>
  </si>
  <si>
    <t>002/11-05</t>
  </si>
  <si>
    <t>150mV</t>
  </si>
  <si>
    <t>003/11-05</t>
  </si>
  <si>
    <t>200mV</t>
  </si>
  <si>
    <t>004/11-05</t>
  </si>
  <si>
    <t>pasa algo en la subida</t>
  </si>
  <si>
    <t>150-200mV</t>
  </si>
  <si>
    <t>005/11-05</t>
  </si>
  <si>
    <t>es algo comùn a todos</t>
  </si>
  <si>
    <t>400mV?</t>
  </si>
  <si>
    <t>006/11-05</t>
  </si>
  <si>
    <t>007/11-05</t>
  </si>
  <si>
    <t>008/11-05</t>
  </si>
  <si>
    <t>009/11-05</t>
  </si>
  <si>
    <t>dimos despues 2,3 pulsos seguidos</t>
  </si>
  <si>
    <t>010/11-05</t>
  </si>
  <si>
    <t>algo en la subida</t>
  </si>
  <si>
    <t>011/11-05</t>
  </si>
  <si>
    <t>012/11-05</t>
  </si>
  <si>
    <t>013/11-05</t>
  </si>
  <si>
    <t>algo en mitad de pulso</t>
  </si>
  <si>
    <t>del 13-al 14 subio la resistencia</t>
  </si>
  <si>
    <t>014/11-05</t>
  </si>
  <si>
    <t>pendiente en el pulso</t>
  </si>
  <si>
    <t>hay una pequeña relajacion cn respecto al anterior</t>
  </si>
  <si>
    <t>015/11-05</t>
  </si>
  <si>
    <t>se intento ver relajación</t>
  </si>
  <si>
    <t>016/11-05</t>
  </si>
  <si>
    <t>calienta pulso 1</t>
  </si>
  <si>
    <t>017/11-05</t>
  </si>
  <si>
    <t>segundo pulso queda más arriba</t>
  </si>
  <si>
    <t>tek/12-05</t>
  </si>
  <si>
    <t>t</t>
  </si>
  <si>
    <t>TAREA</t>
  </si>
  <si>
    <t>sin  datos sòlo ver la resistencia</t>
  </si>
  <si>
    <t>100 E-03</t>
  </si>
  <si>
    <t>002/12-05</t>
  </si>
  <si>
    <t>despues de varios pulsos de 2 y 3</t>
  </si>
  <si>
    <t>ver cuanto representa la subida del primer pulso</t>
  </si>
  <si>
    <t>0.14/2=0.07</t>
  </si>
  <si>
    <t>caen los 3 pulsos en = R-I</t>
  </si>
  <si>
    <t>003/12-05</t>
  </si>
  <si>
    <t>despues de varios pulsos</t>
  </si>
  <si>
    <t>150 E-06</t>
  </si>
  <si>
    <t>004/12-05</t>
  </si>
  <si>
    <t>005/12-05</t>
  </si>
  <si>
    <t>amplificador desde acà</t>
  </si>
  <si>
    <t>006/12-05</t>
  </si>
  <si>
    <t>despues de pulsos, subiò mucho I</t>
  </si>
  <si>
    <t>pendiente en subida</t>
  </si>
  <si>
    <t>007/12-05</t>
  </si>
  <si>
    <t>fue para ver  la resistencia</t>
  </si>
  <si>
    <t>008/12-05</t>
  </si>
  <si>
    <t>009/12-05</t>
  </si>
  <si>
    <t>elemento 466 (1.6 e-06 t) QUIEBRE</t>
  </si>
  <si>
    <t>V=34.1, ch2=16.7, Rm=2083.8,I=0.835</t>
  </si>
  <si>
    <t>010/12-05</t>
  </si>
  <si>
    <t>baja poquito 2do</t>
  </si>
  <si>
    <t>Hacer gamma- están separados pulso 1y2</t>
  </si>
  <si>
    <t>011/12-05</t>
  </si>
  <si>
    <t>baja suave al final</t>
  </si>
  <si>
    <t>Graficar la subidita ver -   Gamma=1</t>
  </si>
  <si>
    <t>012/12-05</t>
  </si>
  <si>
    <t>REVISAR       Gamma!!!</t>
  </si>
  <si>
    <t>013/12-05</t>
  </si>
  <si>
    <t>algo en pulso2, subida</t>
  </si>
  <si>
    <t>Ver % en subida,        Gamma=1</t>
  </si>
  <si>
    <t>014/12-05</t>
  </si>
  <si>
    <t>2do sube y 3ro queda ahì</t>
  </si>
  <si>
    <t>Parece que algo paso de 12 ,13 y14</t>
  </si>
  <si>
    <t>015/12-05</t>
  </si>
  <si>
    <t>algo cuarto pulso baja!</t>
  </si>
  <si>
    <t>016/12-05</t>
  </si>
  <si>
    <t>4to subida import y 5to subida peq</t>
  </si>
  <si>
    <t>017/12-05</t>
  </si>
  <si>
    <t>subida continua en todos los pulsos</t>
  </si>
  <si>
    <t>tek/06-06</t>
  </si>
  <si>
    <t>RAMPA</t>
  </si>
  <si>
    <t>PULSO</t>
  </si>
  <si>
    <t>señal de forma Rampa,Pulso cuadrado y Pico para triger</t>
  </si>
  <si>
    <t>Gamma</t>
  </si>
  <si>
    <t>3.5?</t>
  </si>
  <si>
    <t>la rampa ajusta re bien una recta para I-V</t>
  </si>
  <si>
    <t>Gama da sube y baja</t>
  </si>
  <si>
    <t>hay error en Rp tek3y tek4 son lo mismo!!!</t>
  </si>
  <si>
    <t>se ve pendiente</t>
  </si>
  <si>
    <t>paso algo antes porque los valores de Rp y V son iguales pero subio la Rm</t>
  </si>
  <si>
    <t>parece  que fue sólo una ilusion porque es el mismo archivo tek003 y tek004</t>
  </si>
  <si>
    <t>reste los datos del archivo tek003y tek004 y da 0000000</t>
  </si>
  <si>
    <t>archivo tek</t>
  </si>
  <si>
    <t>V</t>
  </si>
  <si>
    <t>tiempo</t>
  </si>
  <si>
    <t>#</t>
  </si>
  <si>
    <t>I</t>
  </si>
  <si>
    <t>caracteristica /Ú­¯</t>
  </si>
  <si>
    <t>%</t>
  </si>
  <si>
    <t>en tiempo estoy considerando de cada pulsito en el caso de ser muchos</t>
  </si>
  <si>
    <t>001/04-04</t>
  </si>
  <si>
    <t>100 e-6</t>
  </si>
  <si>
    <t>­</t>
  </si>
  <si>
    <t>¯</t>
  </si>
  <si>
    <t>salto en rampa de V ,entonces bajó la resistencia</t>
  </si>
  <si>
    <t/>
  </si>
  <si>
    <t>100 e -6</t>
  </si>
  <si>
    <t>hay movimientos tipo mitad de pulso2   -------- 50E-06</t>
  </si>
  <si>
    <t>8 e-6</t>
  </si>
  <si>
    <t>9 e-6</t>
  </si>
  <si>
    <t>/</t>
  </si>
  <si>
    <t>3 e-6</t>
  </si>
  <si>
    <t>Ú</t>
  </si>
  <si>
    <t>3 e-6</t>
  </si>
  <si>
    <t>2.5 e-6</t>
  </si>
  <si>
    <t>/-1</t>
  </si>
  <si>
    <t>2 e-6</t>
  </si>
  <si>
    <t>­   ¯</t>
  </si>
  <si>
    <t>¯  Ú</t>
  </si>
  <si>
    <t>/Ú­¯</t>
  </si>
  <si>
    <t>subida</t>
  </si>
  <si>
    <t>bajada</t>
  </si>
  <si>
    <t>pendientecreciente</t>
  </si>
  <si>
    <t>pendiente decreciente</t>
  </si>
  <si>
    <t>quiebre78</t>
  </si>
  <si>
    <t>V=4  I=0.2mA</t>
  </si>
  <si>
    <t>V=0.8 I=0.02mA</t>
  </si>
  <si>
    <t>tek /18-07</t>
  </si>
  <si>
    <t>tek001/11-05</t>
  </si>
  <si>
    <t>tek002/11-05</t>
  </si>
  <si>
    <t>tek003/11-05</t>
  </si>
  <si>
    <t>tek004/11-05</t>
  </si>
  <si>
    <t>tek005/11-05</t>
  </si>
  <si>
    <t>tek006/11-05</t>
  </si>
  <si>
    <t>tek007/11-05</t>
  </si>
  <si>
    <t>tek008/11-05</t>
  </si>
  <si>
    <t>tek009/11-05</t>
  </si>
  <si>
    <t>tek010/11-05</t>
  </si>
  <si>
    <t>tek011/11-05</t>
  </si>
  <si>
    <t>tek012/11-05</t>
  </si>
  <si>
    <t>tek013/11-05</t>
  </si>
  <si>
    <t>tek014/11-05</t>
  </si>
  <si>
    <t>tek015/11-05</t>
  </si>
  <si>
    <t>tek016/11-05</t>
  </si>
  <si>
    <t>tek017/11-05</t>
  </si>
  <si>
    <t>tek000/18-07</t>
  </si>
  <si>
    <t>tek001/18-07</t>
  </si>
  <si>
    <t>tek002/18-07</t>
  </si>
  <si>
    <t>tek003/18-07</t>
  </si>
  <si>
    <t>tek004/18-07</t>
  </si>
  <si>
    <t>tek005/18-07</t>
  </si>
  <si>
    <t>tek006/18-07</t>
  </si>
  <si>
    <t>tek007/18-07</t>
  </si>
  <si>
    <t>tek008/18-07</t>
  </si>
  <si>
    <t>tek009/18-07</t>
  </si>
  <si>
    <t>tek010/18-07</t>
  </si>
  <si>
    <t>tek011/18-07</t>
  </si>
  <si>
    <t>tek012/18-07</t>
  </si>
  <si>
    <t>tek013/18-07</t>
  </si>
  <si>
    <t>tek014/18-07</t>
  </si>
  <si>
    <t>tek015/18-07</t>
  </si>
  <si>
    <t>tek016/18-07</t>
  </si>
  <si>
    <t>tek017/18-07</t>
  </si>
  <si>
    <t>tek018/18-07</t>
  </si>
  <si>
    <t>tek /18-08</t>
  </si>
  <si>
    <t>tek000/18-08</t>
  </si>
  <si>
    <t>tek001/18-08</t>
  </si>
  <si>
    <t>tek002/18-08</t>
  </si>
  <si>
    <t>tek003/18-08</t>
  </si>
  <si>
    <t>tek004/18-08</t>
  </si>
  <si>
    <t>tek005/18-08</t>
  </si>
  <si>
    <t>tek006/18-08</t>
  </si>
  <si>
    <t>tek007/18-08</t>
  </si>
  <si>
    <t>tek008/18-08</t>
  </si>
  <si>
    <t>tek009/18-08</t>
  </si>
  <si>
    <t>tek001/06-06</t>
  </si>
  <si>
    <t>tek002/06-06</t>
  </si>
  <si>
    <t>tek003/06-06</t>
  </si>
  <si>
    <t>tek004/06-06</t>
  </si>
  <si>
    <t>tek005/06-06</t>
  </si>
  <si>
    <t>tek002/12-05</t>
  </si>
  <si>
    <t>tek003/12-05</t>
  </si>
  <si>
    <t>tek004/12-05</t>
  </si>
  <si>
    <t>tek005/12-05</t>
  </si>
  <si>
    <t>tek006/12-05</t>
  </si>
  <si>
    <t>tek007/12-05</t>
  </si>
  <si>
    <t>tek008/12-05</t>
  </si>
  <si>
    <t>tek009/12-05</t>
  </si>
  <si>
    <t>tek010/12-05</t>
  </si>
  <si>
    <t>tek011/12-05</t>
  </si>
  <si>
    <t>tek012/12-05</t>
  </si>
  <si>
    <t>tek013/12-05</t>
  </si>
  <si>
    <t>tek014/12-05</t>
  </si>
  <si>
    <t>tek015/12-05</t>
  </si>
  <si>
    <t>tek016/12-05</t>
  </si>
  <si>
    <t>tek017/12-05</t>
  </si>
  <si>
    <t>algo</t>
  </si>
  <si>
    <t>V_relajacion</t>
  </si>
  <si>
    <t>archivo/dia</t>
  </si>
  <si>
    <t>V=ch1</t>
  </si>
  <si>
    <t>ch2</t>
  </si>
  <si>
    <t>anotaciones</t>
  </si>
  <si>
    <t>2seg</t>
  </si>
  <si>
    <t>3seg</t>
  </si>
  <si>
    <t>4seg</t>
  </si>
  <si>
    <t>6seg</t>
  </si>
  <si>
    <t>tek019/18-07</t>
  </si>
  <si>
    <t>100microseg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</si>
</sst>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E+00"/>
    <numFmt numFmtId="166" formatCode="d\-mmm"/>
  </numFmts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C0099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000000"/>
      <name val="Symbol"/>
      <family val="1"/>
      <charset val="2"/>
    </font>
    <font>
      <sz val="11"/>
      <color theme="4" tint="-0.49998474074526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rgb="FFFFFFCC"/>
      </patternFill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1" fontId="0" fillId="0" borderId="0" xfId="0" applyNumberFormat="1" applyAlignment="1"/>
    <xf numFmtId="164" fontId="0" fillId="0" borderId="0" xfId="0" applyNumberFormat="1" applyAlignment="1">
      <alignment horizontal="right"/>
    </xf>
    <xf numFmtId="0" fontId="0" fillId="0" borderId="0" xfId="0" applyAlignment="1"/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/>
    <xf numFmtId="164" fontId="0" fillId="0" borderId="0" xfId="0" applyNumberFormat="1" applyFont="1"/>
    <xf numFmtId="11" fontId="0" fillId="0" borderId="0" xfId="0" applyNumberFormat="1" applyFont="1" applyAlignment="1">
      <alignment horizontal="center"/>
    </xf>
    <xf numFmtId="11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/>
    <xf numFmtId="164" fontId="0" fillId="3" borderId="0" xfId="0" applyNumberFormat="1" applyFill="1"/>
    <xf numFmtId="0" fontId="0" fillId="3" borderId="0" xfId="0" applyFill="1"/>
    <xf numFmtId="165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right"/>
    </xf>
    <xf numFmtId="0" fontId="0" fillId="3" borderId="0" xfId="0" applyFill="1" applyAlignment="1">
      <alignment horizontal="center"/>
    </xf>
    <xf numFmtId="166" fontId="1" fillId="3" borderId="0" xfId="0" applyNumberFormat="1" applyFont="1" applyFill="1" applyAlignment="1">
      <alignment horizontal="center" vertical="center"/>
    </xf>
    <xf numFmtId="0" fontId="0" fillId="3" borderId="0" xfId="0" applyFill="1" applyAlignment="1"/>
    <xf numFmtId="16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1" fontId="0" fillId="3" borderId="0" xfId="0" applyNumberFormat="1" applyFont="1" applyFill="1" applyAlignment="1">
      <alignment horizontal="center"/>
    </xf>
    <xf numFmtId="0" fontId="1" fillId="3" borderId="0" xfId="0" applyFont="1" applyFill="1"/>
    <xf numFmtId="164" fontId="0" fillId="3" borderId="0" xfId="0" applyNumberFormat="1" applyFont="1" applyFill="1"/>
    <xf numFmtId="2" fontId="1" fillId="3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5" fillId="5" borderId="0" xfId="0" applyFont="1" applyFill="1" applyAlignment="1">
      <alignment horizontal="center"/>
    </xf>
    <xf numFmtId="2" fontId="0" fillId="6" borderId="0" xfId="0" applyNumberFormat="1" applyFill="1" applyAlignment="1">
      <alignment horizontal="right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/>
    <xf numFmtId="164" fontId="2" fillId="7" borderId="0" xfId="0" applyNumberFormat="1" applyFont="1" applyFill="1"/>
    <xf numFmtId="165" fontId="0" fillId="7" borderId="0" xfId="0" applyNumberFormat="1" applyFill="1" applyAlignment="1">
      <alignment horizontal="center"/>
    </xf>
    <xf numFmtId="2" fontId="2" fillId="7" borderId="0" xfId="0" applyNumberFormat="1" applyFont="1" applyFill="1" applyAlignment="1">
      <alignment horizontal="right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C0099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536"/>
  <sheetViews>
    <sheetView tabSelected="1" zoomScaleNormal="100" workbookViewId="0">
      <selection activeCell="H10" sqref="H10"/>
    </sheetView>
  </sheetViews>
  <sheetFormatPr defaultColWidth="8.85546875" defaultRowHeight="15" x14ac:dyDescent="0.25"/>
  <cols>
    <col min="1" max="1" width="15" style="22" customWidth="1"/>
    <col min="3" max="3" width="9.140625" style="1"/>
    <col min="5" max="5" width="12.85546875"/>
    <col min="6" max="6" width="18.42578125"/>
    <col min="7" max="7" width="31" style="2"/>
    <col min="8" max="8" width="16.42578125" style="2" customWidth="1"/>
    <col min="9" max="9" width="15.7109375" customWidth="1"/>
    <col min="10" max="10" width="45.7109375"/>
  </cols>
  <sheetData>
    <row r="1" spans="1:10" s="2" customFormat="1" ht="15" customHeight="1" x14ac:dyDescent="0.25">
      <c r="A1" s="2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s="2" customFormat="1" ht="15" customHeight="1" x14ac:dyDescent="0.25">
      <c r="A2" s="22" t="s">
        <v>135</v>
      </c>
      <c r="B2" s="5">
        <v>0.4</v>
      </c>
      <c r="C2" s="6">
        <v>0.08</v>
      </c>
      <c r="D2" s="7">
        <v>10000</v>
      </c>
      <c r="E2" s="8">
        <f t="shared" ref="E2:E18" si="0">C2/D2</f>
        <v>7.9999999999999996E-6</v>
      </c>
      <c r="F2" s="9">
        <f t="shared" ref="F2:F18" si="1">(B2/E2)-D2</f>
        <v>40000.000000000007</v>
      </c>
    </row>
    <row r="3" spans="1:10" ht="15" customHeight="1" x14ac:dyDescent="0.25">
      <c r="A3" s="22" t="s">
        <v>136</v>
      </c>
      <c r="B3">
        <v>1</v>
      </c>
      <c r="C3" s="1">
        <v>0.19</v>
      </c>
      <c r="D3">
        <v>10000</v>
      </c>
      <c r="E3" s="8">
        <f t="shared" si="0"/>
        <v>1.9000000000000001E-5</v>
      </c>
      <c r="F3" s="9">
        <f t="shared" si="1"/>
        <v>42631.57894736842</v>
      </c>
      <c r="I3" t="s">
        <v>11</v>
      </c>
    </row>
    <row r="4" spans="1:10" ht="15" customHeight="1" x14ac:dyDescent="0.25">
      <c r="A4" s="22" t="s">
        <v>137</v>
      </c>
      <c r="B4">
        <v>2</v>
      </c>
      <c r="C4" s="1">
        <v>0.43</v>
      </c>
      <c r="D4">
        <v>10000</v>
      </c>
      <c r="E4" s="8">
        <f t="shared" si="0"/>
        <v>4.3000000000000002E-5</v>
      </c>
      <c r="F4" s="9">
        <f t="shared" si="1"/>
        <v>36511.627906976741</v>
      </c>
      <c r="I4" t="s">
        <v>13</v>
      </c>
    </row>
    <row r="5" spans="1:10" ht="15" customHeight="1" x14ac:dyDescent="0.25">
      <c r="A5" s="22" t="s">
        <v>138</v>
      </c>
      <c r="B5">
        <v>3</v>
      </c>
      <c r="C5" s="1">
        <v>0.84</v>
      </c>
      <c r="D5">
        <v>10000</v>
      </c>
      <c r="E5" s="8">
        <f t="shared" si="0"/>
        <v>8.3999999999999995E-5</v>
      </c>
      <c r="F5" s="9">
        <f t="shared" si="1"/>
        <v>25714.285714285717</v>
      </c>
      <c r="G5" s="10" t="s">
        <v>15</v>
      </c>
      <c r="I5" t="s">
        <v>16</v>
      </c>
    </row>
    <row r="6" spans="1:10" ht="15" customHeight="1" x14ac:dyDescent="0.25">
      <c r="A6" s="22" t="s">
        <v>139</v>
      </c>
      <c r="B6" s="11">
        <v>4</v>
      </c>
      <c r="C6" s="1">
        <v>1.25</v>
      </c>
      <c r="D6">
        <v>10000</v>
      </c>
      <c r="E6" s="8">
        <f t="shared" si="0"/>
        <v>1.25E-4</v>
      </c>
      <c r="F6" s="9">
        <f t="shared" si="1"/>
        <v>22000</v>
      </c>
      <c r="G6" s="2" t="s">
        <v>18</v>
      </c>
      <c r="I6" t="s">
        <v>19</v>
      </c>
    </row>
    <row r="7" spans="1:10" ht="15" customHeight="1" x14ac:dyDescent="0.25">
      <c r="A7" s="22" t="s">
        <v>140</v>
      </c>
      <c r="B7">
        <v>5</v>
      </c>
      <c r="C7" s="1">
        <v>1.75</v>
      </c>
      <c r="D7">
        <v>10000</v>
      </c>
      <c r="E7" s="8">
        <f t="shared" si="0"/>
        <v>1.75E-4</v>
      </c>
      <c r="F7" s="9">
        <f t="shared" si="1"/>
        <v>18571.428571428572</v>
      </c>
    </row>
    <row r="8" spans="1:10" ht="15" customHeight="1" x14ac:dyDescent="0.25">
      <c r="A8" s="22" t="s">
        <v>141</v>
      </c>
      <c r="B8">
        <v>6</v>
      </c>
      <c r="C8" s="1">
        <v>2.25</v>
      </c>
      <c r="D8">
        <v>10000</v>
      </c>
      <c r="E8" s="8">
        <f t="shared" si="0"/>
        <v>2.2499999999999999E-4</v>
      </c>
      <c r="F8" s="9">
        <f t="shared" si="1"/>
        <v>16666.666666666668</v>
      </c>
    </row>
    <row r="9" spans="1:10" ht="15" customHeight="1" x14ac:dyDescent="0.25">
      <c r="A9" s="22" t="s">
        <v>142</v>
      </c>
      <c r="B9" s="11">
        <v>7</v>
      </c>
      <c r="C9" s="1">
        <v>2.7</v>
      </c>
      <c r="D9">
        <v>10000</v>
      </c>
      <c r="E9" s="8">
        <f t="shared" si="0"/>
        <v>2.7E-4</v>
      </c>
      <c r="F9" s="9">
        <f t="shared" si="1"/>
        <v>15925.925925925927</v>
      </c>
    </row>
    <row r="10" spans="1:10" ht="15" customHeight="1" x14ac:dyDescent="0.25">
      <c r="A10" s="22" t="s">
        <v>143</v>
      </c>
      <c r="B10">
        <v>8</v>
      </c>
      <c r="C10" s="1">
        <v>3.3</v>
      </c>
      <c r="D10">
        <v>10000</v>
      </c>
      <c r="E10" s="8">
        <f t="shared" si="0"/>
        <v>3.3E-4</v>
      </c>
      <c r="F10" s="9">
        <f t="shared" si="1"/>
        <v>14242.424242424244</v>
      </c>
      <c r="G10" s="12" t="s">
        <v>24</v>
      </c>
      <c r="H10" s="2" t="s">
        <v>214</v>
      </c>
    </row>
    <row r="11" spans="1:10" s="52" customFormat="1" ht="15" customHeight="1" x14ac:dyDescent="0.25">
      <c r="A11" s="45" t="s">
        <v>144</v>
      </c>
      <c r="B11" s="46">
        <v>8</v>
      </c>
      <c r="C11" s="47">
        <v>3.2</v>
      </c>
      <c r="D11" s="46">
        <v>10000</v>
      </c>
      <c r="E11" s="48">
        <f t="shared" si="0"/>
        <v>3.2000000000000003E-4</v>
      </c>
      <c r="F11" s="49">
        <f t="shared" si="1"/>
        <v>14999.999999999996</v>
      </c>
      <c r="G11" s="50" t="s">
        <v>26</v>
      </c>
      <c r="H11" s="51"/>
    </row>
    <row r="12" spans="1:10" ht="15" customHeight="1" x14ac:dyDescent="0.25">
      <c r="A12" s="22" t="s">
        <v>145</v>
      </c>
      <c r="B12">
        <v>8</v>
      </c>
      <c r="C12" s="1">
        <v>3.3</v>
      </c>
      <c r="D12">
        <v>10000</v>
      </c>
      <c r="E12" s="8">
        <f t="shared" si="0"/>
        <v>3.3E-4</v>
      </c>
      <c r="F12" s="9">
        <f t="shared" si="1"/>
        <v>14242.424242424244</v>
      </c>
      <c r="I12" s="21"/>
    </row>
    <row r="13" spans="1:10" ht="15" customHeight="1" x14ac:dyDescent="0.25">
      <c r="A13" s="22" t="s">
        <v>146</v>
      </c>
      <c r="B13">
        <v>8</v>
      </c>
      <c r="C13" s="1">
        <v>2.1</v>
      </c>
      <c r="D13">
        <v>4000</v>
      </c>
      <c r="E13" s="8">
        <f t="shared" si="0"/>
        <v>5.2500000000000008E-4</v>
      </c>
      <c r="F13" s="9">
        <f t="shared" si="1"/>
        <v>11238.095238095237</v>
      </c>
      <c r="I13" s="21" t="s">
        <v>133</v>
      </c>
    </row>
    <row r="14" spans="1:10" ht="15" customHeight="1" x14ac:dyDescent="0.25">
      <c r="A14" s="22" t="s">
        <v>147</v>
      </c>
      <c r="B14">
        <v>8</v>
      </c>
      <c r="C14" s="1">
        <v>2.1</v>
      </c>
      <c r="D14">
        <v>4000</v>
      </c>
      <c r="E14" s="8">
        <f t="shared" si="0"/>
        <v>5.2500000000000008E-4</v>
      </c>
      <c r="F14" s="44">
        <f t="shared" si="1"/>
        <v>11238.095238095237</v>
      </c>
      <c r="G14" s="15" t="s">
        <v>30</v>
      </c>
      <c r="I14" s="21" t="s">
        <v>132</v>
      </c>
      <c r="J14" t="s">
        <v>31</v>
      </c>
    </row>
    <row r="15" spans="1:10" ht="15" customHeight="1" x14ac:dyDescent="0.25">
      <c r="A15" s="22" t="s">
        <v>148</v>
      </c>
      <c r="B15">
        <v>8</v>
      </c>
      <c r="C15" s="1">
        <v>2</v>
      </c>
      <c r="D15">
        <v>4000</v>
      </c>
      <c r="E15" s="8">
        <f t="shared" si="0"/>
        <v>5.0000000000000001E-4</v>
      </c>
      <c r="F15" s="44">
        <f t="shared" si="1"/>
        <v>12000</v>
      </c>
      <c r="G15" s="15" t="s">
        <v>33</v>
      </c>
      <c r="I15" s="21" t="s">
        <v>132</v>
      </c>
      <c r="J15" t="s">
        <v>34</v>
      </c>
    </row>
    <row r="16" spans="1:10" ht="15" customHeight="1" x14ac:dyDescent="0.25">
      <c r="A16" s="26" t="s">
        <v>149</v>
      </c>
      <c r="B16" s="38">
        <v>2</v>
      </c>
      <c r="C16" s="39">
        <v>0.27500000000000002</v>
      </c>
      <c r="D16" s="29">
        <v>4000</v>
      </c>
      <c r="E16" s="30">
        <f t="shared" si="0"/>
        <v>6.8750000000000004E-5</v>
      </c>
      <c r="F16" s="40">
        <f t="shared" si="1"/>
        <v>25090.909090909088</v>
      </c>
      <c r="G16" s="32" t="s">
        <v>36</v>
      </c>
      <c r="H16" s="32"/>
      <c r="I16" s="29">
        <v>2</v>
      </c>
      <c r="J16" s="29"/>
    </row>
    <row r="17" spans="1:9" ht="15" customHeight="1" x14ac:dyDescent="0.25">
      <c r="A17" s="22" t="s">
        <v>150</v>
      </c>
      <c r="B17">
        <v>8</v>
      </c>
      <c r="C17" s="1">
        <v>2.75</v>
      </c>
      <c r="D17">
        <v>6000</v>
      </c>
      <c r="E17" s="8">
        <f t="shared" si="0"/>
        <v>4.5833333333333332E-4</v>
      </c>
      <c r="F17" s="9">
        <f t="shared" si="1"/>
        <v>11454.545454545456</v>
      </c>
      <c r="G17" s="2" t="s">
        <v>38</v>
      </c>
      <c r="H17" s="2">
        <v>2</v>
      </c>
      <c r="I17">
        <v>2</v>
      </c>
    </row>
    <row r="18" spans="1:9" ht="15" customHeight="1" x14ac:dyDescent="0.25">
      <c r="A18" s="22" t="s">
        <v>151</v>
      </c>
      <c r="B18">
        <v>8</v>
      </c>
      <c r="C18" s="1">
        <v>2.75</v>
      </c>
      <c r="D18">
        <v>6000</v>
      </c>
      <c r="E18" s="8">
        <f t="shared" si="0"/>
        <v>4.5833333333333332E-4</v>
      </c>
      <c r="F18" s="9">
        <f t="shared" si="1"/>
        <v>11454.545454545456</v>
      </c>
      <c r="G18" s="2" t="s">
        <v>40</v>
      </c>
      <c r="H18" s="2">
        <v>2</v>
      </c>
      <c r="I18">
        <v>2</v>
      </c>
    </row>
    <row r="19" spans="1:9" ht="15" customHeight="1" x14ac:dyDescent="0.25"/>
    <row r="20" spans="1:9" ht="15" customHeight="1" x14ac:dyDescent="0.25"/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/>
    <row r="25" spans="1:9" ht="15" customHeight="1" x14ac:dyDescent="0.25"/>
    <row r="26" spans="1:9" ht="15" customHeight="1" x14ac:dyDescent="0.25"/>
    <row r="27" spans="1:9" ht="15" customHeight="1" x14ac:dyDescent="0.25"/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36"/>
  <sheetViews>
    <sheetView zoomScaleNormal="100" workbookViewId="0">
      <selection activeCell="J12" sqref="J12"/>
    </sheetView>
  </sheetViews>
  <sheetFormatPr defaultColWidth="8.85546875" defaultRowHeight="15" x14ac:dyDescent="0.25"/>
  <cols>
    <col min="1" max="1" width="15.85546875" style="22" customWidth="1"/>
    <col min="5" max="5" width="12.5703125"/>
    <col min="6" max="6" width="14.42578125"/>
    <col min="7" max="7" width="36.28515625" style="2"/>
    <col min="8" max="8" width="9.140625" style="2"/>
    <col min="10" max="10" width="45.7109375" style="2"/>
    <col min="11" max="11" width="11.28515625" customWidth="1"/>
    <col min="12" max="12" width="27.7109375" customWidth="1"/>
  </cols>
  <sheetData>
    <row r="1" spans="1:12" s="2" customFormat="1" ht="15" customHeight="1" x14ac:dyDescent="0.25">
      <c r="A1" s="22" t="s">
        <v>41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2" t="s">
        <v>43</v>
      </c>
    </row>
    <row r="2" spans="1:12" s="2" customFormat="1" ht="15" customHeight="1" x14ac:dyDescent="0.25">
      <c r="A2" s="33">
        <v>42867</v>
      </c>
      <c r="B2" s="34">
        <v>5</v>
      </c>
      <c r="C2" s="35">
        <v>1.175</v>
      </c>
      <c r="D2" s="36">
        <v>6000</v>
      </c>
      <c r="E2" s="30">
        <f t="shared" ref="E2:E18" si="0">C2/D2</f>
        <v>1.9583333333333334E-4</v>
      </c>
      <c r="F2" s="31">
        <f t="shared" ref="F2:F18" si="1">(B2/E2)-D2</f>
        <v>19531.91489361702</v>
      </c>
      <c r="G2" s="32" t="s">
        <v>44</v>
      </c>
      <c r="H2" s="32"/>
      <c r="I2" s="37" t="s">
        <v>45</v>
      </c>
      <c r="J2" s="32"/>
    </row>
    <row r="3" spans="1:12" ht="15" customHeight="1" x14ac:dyDescent="0.25">
      <c r="A3" s="22" t="s">
        <v>187</v>
      </c>
      <c r="B3">
        <v>7</v>
      </c>
      <c r="C3" s="1">
        <v>2</v>
      </c>
      <c r="D3">
        <v>6000</v>
      </c>
      <c r="E3" s="8">
        <f t="shared" si="0"/>
        <v>3.3333333333333332E-4</v>
      </c>
      <c r="F3" s="9">
        <f t="shared" si="1"/>
        <v>15000</v>
      </c>
      <c r="G3" s="2" t="s">
        <v>47</v>
      </c>
      <c r="H3" s="2">
        <v>3</v>
      </c>
      <c r="I3" t="s">
        <v>45</v>
      </c>
      <c r="J3" s="2" t="s">
        <v>48</v>
      </c>
      <c r="K3" t="s">
        <v>49</v>
      </c>
      <c r="L3" s="2" t="s">
        <v>50</v>
      </c>
    </row>
    <row r="4" spans="1:12" ht="15" customHeight="1" x14ac:dyDescent="0.25">
      <c r="A4" s="22" t="s">
        <v>188</v>
      </c>
      <c r="B4">
        <v>10</v>
      </c>
      <c r="C4" s="1">
        <v>3.4</v>
      </c>
      <c r="D4">
        <v>6000</v>
      </c>
      <c r="E4" s="8">
        <f t="shared" si="0"/>
        <v>5.666666666666666E-4</v>
      </c>
      <c r="F4" s="9">
        <f t="shared" si="1"/>
        <v>11647.058823529413</v>
      </c>
      <c r="G4" s="2" t="s">
        <v>52</v>
      </c>
      <c r="H4" s="2">
        <v>4</v>
      </c>
      <c r="I4" t="s">
        <v>53</v>
      </c>
    </row>
    <row r="5" spans="1:12" ht="15" customHeight="1" x14ac:dyDescent="0.25">
      <c r="A5" s="22" t="s">
        <v>189</v>
      </c>
      <c r="B5">
        <v>10</v>
      </c>
      <c r="C5" s="1">
        <v>3.6</v>
      </c>
      <c r="D5">
        <v>6000</v>
      </c>
      <c r="E5" s="8">
        <f t="shared" si="0"/>
        <v>6.0000000000000006E-4</v>
      </c>
      <c r="F5" s="9">
        <f t="shared" si="1"/>
        <v>10666.666666666664</v>
      </c>
      <c r="G5" s="2" t="s">
        <v>52</v>
      </c>
      <c r="H5" s="2">
        <v>4</v>
      </c>
      <c r="I5" t="s">
        <v>53</v>
      </c>
    </row>
    <row r="6" spans="1:12" ht="15" customHeight="1" x14ac:dyDescent="0.25">
      <c r="A6" s="22" t="s">
        <v>190</v>
      </c>
      <c r="B6" s="11">
        <v>30</v>
      </c>
      <c r="C6" s="1">
        <v>16.5</v>
      </c>
      <c r="D6">
        <v>6000</v>
      </c>
      <c r="E6" s="8">
        <f t="shared" si="0"/>
        <v>2.7499999999999998E-3</v>
      </c>
      <c r="F6" s="9">
        <f t="shared" si="1"/>
        <v>4909.0909090909099</v>
      </c>
      <c r="G6" s="2" t="s">
        <v>56</v>
      </c>
      <c r="H6" s="2">
        <v>1</v>
      </c>
    </row>
    <row r="7" spans="1:12" ht="15" customHeight="1" x14ac:dyDescent="0.25">
      <c r="A7" s="22" t="s">
        <v>191</v>
      </c>
      <c r="B7" s="11">
        <v>30</v>
      </c>
      <c r="C7" s="1">
        <v>14.8</v>
      </c>
      <c r="D7">
        <v>2000</v>
      </c>
      <c r="E7" s="8">
        <f t="shared" si="0"/>
        <v>7.4000000000000003E-3</v>
      </c>
      <c r="F7" s="9">
        <f t="shared" si="1"/>
        <v>2054.0540540540537</v>
      </c>
      <c r="G7" s="2" t="s">
        <v>58</v>
      </c>
      <c r="H7" s="2">
        <v>1</v>
      </c>
      <c r="I7" s="19">
        <v>7.9999999999999996E-6</v>
      </c>
      <c r="J7" s="2" t="s">
        <v>59</v>
      </c>
    </row>
    <row r="8" spans="1:12" ht="15" customHeight="1" x14ac:dyDescent="0.25">
      <c r="A8" s="26" t="s">
        <v>192</v>
      </c>
      <c r="B8" s="27">
        <v>2.1</v>
      </c>
      <c r="C8" s="28">
        <v>0.42</v>
      </c>
      <c r="D8" s="29">
        <v>2000</v>
      </c>
      <c r="E8" s="30">
        <f t="shared" si="0"/>
        <v>2.0999999999999998E-4</v>
      </c>
      <c r="F8" s="31">
        <f t="shared" si="1"/>
        <v>8000.0000000000018</v>
      </c>
      <c r="G8" s="32" t="s">
        <v>61</v>
      </c>
      <c r="H8" s="32">
        <v>1</v>
      </c>
      <c r="I8" s="29"/>
      <c r="J8" s="32"/>
    </row>
    <row r="9" spans="1:12" ht="15" customHeight="1" x14ac:dyDescent="0.25">
      <c r="A9" s="22" t="s">
        <v>193</v>
      </c>
      <c r="B9" s="11">
        <v>30</v>
      </c>
      <c r="C9" s="1">
        <v>15</v>
      </c>
      <c r="D9">
        <v>2000</v>
      </c>
      <c r="E9" s="8">
        <f t="shared" si="0"/>
        <v>7.4999999999999997E-3</v>
      </c>
      <c r="F9" s="9">
        <f t="shared" si="1"/>
        <v>2000</v>
      </c>
      <c r="G9" s="12"/>
      <c r="H9" s="2">
        <v>1</v>
      </c>
      <c r="J9" s="2" t="s">
        <v>59</v>
      </c>
    </row>
    <row r="10" spans="1:12" ht="15" customHeight="1" x14ac:dyDescent="0.25">
      <c r="A10" s="22" t="s">
        <v>194</v>
      </c>
      <c r="B10">
        <v>35</v>
      </c>
      <c r="C10" s="1">
        <v>16.5</v>
      </c>
      <c r="D10">
        <v>2000</v>
      </c>
      <c r="E10" s="8">
        <f t="shared" si="0"/>
        <v>8.2500000000000004E-3</v>
      </c>
      <c r="F10" s="9">
        <f t="shared" si="1"/>
        <v>2242.424242424242</v>
      </c>
      <c r="G10" s="2" t="s">
        <v>64</v>
      </c>
      <c r="H10" s="2">
        <v>1</v>
      </c>
      <c r="I10" s="19">
        <v>3.0000000000000001E-6</v>
      </c>
      <c r="J10" s="2" t="s">
        <v>65</v>
      </c>
    </row>
    <row r="11" spans="1:12" ht="15" customHeight="1" x14ac:dyDescent="0.25">
      <c r="A11" s="22" t="s">
        <v>195</v>
      </c>
      <c r="B11">
        <v>43</v>
      </c>
      <c r="C11" s="1">
        <v>25</v>
      </c>
      <c r="D11">
        <v>2000</v>
      </c>
      <c r="E11" s="8">
        <f t="shared" si="0"/>
        <v>1.2500000000000001E-2</v>
      </c>
      <c r="F11" s="9">
        <f t="shared" si="1"/>
        <v>1440</v>
      </c>
      <c r="G11" s="2" t="s">
        <v>67</v>
      </c>
      <c r="H11" s="2">
        <v>2</v>
      </c>
      <c r="J11" s="2" t="s">
        <v>68</v>
      </c>
    </row>
    <row r="12" spans="1:12" ht="15" customHeight="1" x14ac:dyDescent="0.25">
      <c r="A12" s="22" t="s">
        <v>196</v>
      </c>
      <c r="B12">
        <v>48</v>
      </c>
      <c r="C12" s="1">
        <v>31</v>
      </c>
      <c r="D12">
        <v>2000</v>
      </c>
      <c r="E12" s="8">
        <f t="shared" si="0"/>
        <v>1.55E-2</v>
      </c>
      <c r="F12" s="9">
        <f t="shared" si="1"/>
        <v>1096.7741935483873</v>
      </c>
      <c r="G12" s="2" t="s">
        <v>70</v>
      </c>
      <c r="H12" s="2">
        <v>1</v>
      </c>
      <c r="J12" s="2" t="s">
        <v>71</v>
      </c>
    </row>
    <row r="13" spans="1:12" ht="15" customHeight="1" x14ac:dyDescent="0.25">
      <c r="A13" s="22" t="s">
        <v>197</v>
      </c>
      <c r="B13">
        <v>56.6</v>
      </c>
      <c r="C13" s="1">
        <v>36</v>
      </c>
      <c r="D13">
        <v>2000</v>
      </c>
      <c r="E13" s="8">
        <f t="shared" si="0"/>
        <v>1.7999999999999999E-2</v>
      </c>
      <c r="F13" s="9">
        <f t="shared" si="1"/>
        <v>1144.4444444444448</v>
      </c>
      <c r="G13" s="12"/>
      <c r="H13" s="2">
        <v>1</v>
      </c>
      <c r="J13" s="12" t="s">
        <v>73</v>
      </c>
    </row>
    <row r="14" spans="1:12" ht="15" customHeight="1" x14ac:dyDescent="0.25">
      <c r="A14" s="22" t="s">
        <v>198</v>
      </c>
      <c r="B14">
        <v>69</v>
      </c>
      <c r="C14" s="1">
        <v>54.4</v>
      </c>
      <c r="D14">
        <v>2000</v>
      </c>
      <c r="E14" s="8">
        <f t="shared" si="0"/>
        <v>2.7199999999999998E-2</v>
      </c>
      <c r="F14" s="9">
        <f t="shared" si="1"/>
        <v>536.76470588235316</v>
      </c>
      <c r="G14" s="2" t="s">
        <v>75</v>
      </c>
      <c r="H14" s="2">
        <v>2</v>
      </c>
      <c r="J14" s="4" t="s">
        <v>76</v>
      </c>
    </row>
    <row r="15" spans="1:12" ht="15" customHeight="1" x14ac:dyDescent="0.25">
      <c r="A15" s="22" t="s">
        <v>199</v>
      </c>
      <c r="B15">
        <v>69</v>
      </c>
      <c r="C15" s="1">
        <v>54.4</v>
      </c>
      <c r="D15">
        <v>2000</v>
      </c>
      <c r="E15" s="8">
        <f t="shared" si="0"/>
        <v>2.7199999999999998E-2</v>
      </c>
      <c r="F15" s="9">
        <f t="shared" si="1"/>
        <v>536.76470588235316</v>
      </c>
      <c r="G15" s="2" t="s">
        <v>78</v>
      </c>
      <c r="H15" s="2">
        <v>3</v>
      </c>
      <c r="J15" s="12" t="s">
        <v>79</v>
      </c>
    </row>
    <row r="16" spans="1:12" ht="15" customHeight="1" x14ac:dyDescent="0.25">
      <c r="A16" s="22" t="s">
        <v>200</v>
      </c>
      <c r="B16">
        <v>78</v>
      </c>
      <c r="C16" s="17">
        <v>64</v>
      </c>
      <c r="D16">
        <v>2000</v>
      </c>
      <c r="E16" s="8">
        <f t="shared" si="0"/>
        <v>3.2000000000000001E-2</v>
      </c>
      <c r="F16" s="9">
        <f t="shared" si="1"/>
        <v>437.5</v>
      </c>
      <c r="G16" s="20" t="s">
        <v>81</v>
      </c>
      <c r="H16" s="2">
        <v>4</v>
      </c>
    </row>
    <row r="17" spans="1:8" ht="15" customHeight="1" x14ac:dyDescent="0.25">
      <c r="A17" s="22" t="s">
        <v>201</v>
      </c>
      <c r="B17">
        <v>79</v>
      </c>
      <c r="C17" s="1">
        <v>63</v>
      </c>
      <c r="D17">
        <v>2000</v>
      </c>
      <c r="E17" s="8">
        <f t="shared" si="0"/>
        <v>3.15E-2</v>
      </c>
      <c r="F17" s="9">
        <f t="shared" si="1"/>
        <v>507.93650793650795</v>
      </c>
      <c r="G17" s="2" t="s">
        <v>83</v>
      </c>
      <c r="H17" s="2">
        <v>5</v>
      </c>
    </row>
    <row r="18" spans="1:8" ht="15" customHeight="1" x14ac:dyDescent="0.25">
      <c r="A18" s="22" t="s">
        <v>202</v>
      </c>
      <c r="B18">
        <v>79</v>
      </c>
      <c r="C18" s="1">
        <v>64</v>
      </c>
      <c r="D18">
        <v>2000</v>
      </c>
      <c r="E18" s="8">
        <f t="shared" si="0"/>
        <v>3.2000000000000001E-2</v>
      </c>
      <c r="F18" s="9">
        <f t="shared" si="1"/>
        <v>468.75</v>
      </c>
      <c r="G18" s="2" t="s">
        <v>85</v>
      </c>
      <c r="H18" s="2">
        <v>6</v>
      </c>
    </row>
    <row r="19" spans="1:8" ht="15" customHeight="1" x14ac:dyDescent="0.25"/>
    <row r="20" spans="1:8" ht="15" customHeight="1" x14ac:dyDescent="0.25"/>
    <row r="21" spans="1:8" ht="15" customHeight="1" x14ac:dyDescent="0.25"/>
    <row r="22" spans="1:8" ht="15" customHeight="1" x14ac:dyDescent="0.25"/>
    <row r="23" spans="1:8" ht="15" customHeight="1" x14ac:dyDescent="0.25"/>
    <row r="24" spans="1:8" ht="15" customHeight="1" x14ac:dyDescent="0.25"/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  <row r="30" spans="1:8" ht="15" customHeight="1" x14ac:dyDescent="0.25"/>
    <row r="31" spans="1:8" ht="15" customHeight="1" x14ac:dyDescent="0.25"/>
    <row r="32" spans="1:8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536"/>
  <sheetViews>
    <sheetView zoomScaleNormal="100" workbookViewId="0">
      <selection activeCell="E10" sqref="E10"/>
    </sheetView>
  </sheetViews>
  <sheetFormatPr defaultColWidth="8.85546875" defaultRowHeight="15" x14ac:dyDescent="0.25"/>
  <cols>
    <col min="1" max="1" width="14.28515625" style="2" customWidth="1"/>
    <col min="6" max="6" width="28.42578125"/>
    <col min="7" max="7" width="37.7109375"/>
    <col min="8" max="8" width="23.7109375" style="2"/>
    <col min="9" max="9" width="61.5703125" style="2"/>
    <col min="10" max="10" width="35.42578125"/>
  </cols>
  <sheetData>
    <row r="1" spans="1:10" s="2" customFormat="1" ht="15" customHeight="1" x14ac:dyDescent="0.25">
      <c r="A1" s="2" t="s">
        <v>86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87</v>
      </c>
      <c r="H1" s="2" t="s">
        <v>88</v>
      </c>
      <c r="I1" s="2" t="s">
        <v>89</v>
      </c>
      <c r="J1" s="2" t="s">
        <v>90</v>
      </c>
    </row>
    <row r="2" spans="1:10" ht="15" customHeight="1" x14ac:dyDescent="0.25">
      <c r="A2" s="2" t="s">
        <v>182</v>
      </c>
      <c r="B2">
        <v>3.5</v>
      </c>
      <c r="C2">
        <v>2.25</v>
      </c>
      <c r="D2">
        <v>2000</v>
      </c>
      <c r="E2" s="21">
        <f t="shared" ref="E2:E6" si="0">C2/D2</f>
        <v>1.1249999999999999E-3</v>
      </c>
      <c r="F2" s="21">
        <f t="shared" ref="F2:F6" si="1">(B2/E2)- D2</f>
        <v>1111.1111111111113</v>
      </c>
      <c r="H2" s="2" t="s">
        <v>91</v>
      </c>
      <c r="I2" s="2" t="s">
        <v>92</v>
      </c>
      <c r="J2" s="2" t="s">
        <v>93</v>
      </c>
    </row>
    <row r="3" spans="1:10" ht="15" customHeight="1" x14ac:dyDescent="0.25">
      <c r="A3" s="2" t="s">
        <v>183</v>
      </c>
      <c r="B3">
        <v>8.75</v>
      </c>
      <c r="C3">
        <v>4.8</v>
      </c>
      <c r="D3">
        <v>1000</v>
      </c>
      <c r="E3" s="21">
        <f t="shared" si="0"/>
        <v>4.7999999999999996E-3</v>
      </c>
      <c r="F3" s="21">
        <f t="shared" si="1"/>
        <v>822.91666666666674</v>
      </c>
      <c r="J3" s="2" t="s">
        <v>93</v>
      </c>
    </row>
    <row r="4" spans="1:10" s="42" customFormat="1" ht="15" customHeight="1" x14ac:dyDescent="0.25">
      <c r="A4" s="41" t="s">
        <v>184</v>
      </c>
      <c r="B4" s="42">
        <v>8.5</v>
      </c>
      <c r="C4" s="42">
        <v>1.7</v>
      </c>
      <c r="D4" s="42">
        <v>1000</v>
      </c>
      <c r="E4" s="42">
        <f t="shared" si="0"/>
        <v>1.6999999999999999E-3</v>
      </c>
      <c r="F4" s="42">
        <f t="shared" si="1"/>
        <v>4000</v>
      </c>
      <c r="G4" s="42" t="s">
        <v>94</v>
      </c>
      <c r="H4" s="41" t="s">
        <v>95</v>
      </c>
      <c r="I4" s="43" t="s">
        <v>96</v>
      </c>
      <c r="J4" s="41" t="s">
        <v>93</v>
      </c>
    </row>
    <row r="5" spans="1:10" ht="15" customHeight="1" x14ac:dyDescent="0.25">
      <c r="A5" s="2" t="s">
        <v>185</v>
      </c>
      <c r="B5">
        <v>8.5</v>
      </c>
      <c r="C5">
        <v>1.75</v>
      </c>
      <c r="D5">
        <v>200</v>
      </c>
      <c r="E5" s="21">
        <f t="shared" si="0"/>
        <v>8.7500000000000008E-3</v>
      </c>
      <c r="F5" s="21">
        <f t="shared" si="1"/>
        <v>771.42857142857133</v>
      </c>
      <c r="G5" s="13"/>
      <c r="I5" s="2" t="s">
        <v>97</v>
      </c>
    </row>
    <row r="6" spans="1:10" ht="15" customHeight="1" x14ac:dyDescent="0.25">
      <c r="A6" s="2" t="s">
        <v>186</v>
      </c>
      <c r="B6">
        <v>8.5</v>
      </c>
      <c r="C6">
        <v>1</v>
      </c>
      <c r="D6">
        <v>100</v>
      </c>
      <c r="E6" s="21">
        <f t="shared" si="0"/>
        <v>0.01</v>
      </c>
      <c r="F6" s="21">
        <f t="shared" si="1"/>
        <v>750</v>
      </c>
      <c r="I6" s="2" t="s">
        <v>98</v>
      </c>
    </row>
    <row r="7" spans="1:10" ht="15" customHeight="1" x14ac:dyDescent="0.25">
      <c r="E7" s="21"/>
      <c r="F7" s="21"/>
    </row>
    <row r="8" spans="1:10" ht="15" customHeight="1" x14ac:dyDescent="0.25"/>
    <row r="9" spans="1:10" ht="15" customHeight="1" x14ac:dyDescent="0.25"/>
    <row r="10" spans="1:10" ht="15" customHeight="1" x14ac:dyDescent="0.25"/>
    <row r="11" spans="1:10" ht="15" customHeight="1" x14ac:dyDescent="0.25"/>
    <row r="12" spans="1:10" ht="15" customHeight="1" x14ac:dyDescent="0.25"/>
    <row r="13" spans="1:10" ht="15" customHeight="1" x14ac:dyDescent="0.25"/>
    <row r="14" spans="1:10" ht="15" customHeight="1" x14ac:dyDescent="0.25"/>
    <row r="15" spans="1:10" ht="15" customHeight="1" x14ac:dyDescent="0.25"/>
    <row r="16" spans="1:10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2" sqref="A22"/>
    </sheetView>
  </sheetViews>
  <sheetFormatPr defaultColWidth="8.85546875" defaultRowHeight="15" x14ac:dyDescent="0.25"/>
  <cols>
    <col min="1" max="1" width="13.85546875" style="2" customWidth="1"/>
    <col min="2" max="2" width="13.28515625" customWidth="1"/>
    <col min="3" max="3" width="12.42578125" customWidth="1"/>
    <col min="5" max="5" width="18" customWidth="1"/>
    <col min="6" max="6" width="26.140625" customWidth="1"/>
    <col min="7" max="7" width="19.7109375" customWidth="1"/>
  </cols>
  <sheetData>
    <row r="1" spans="1:7" x14ac:dyDescent="0.25">
      <c r="A1" s="2" t="s">
        <v>134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152</v>
      </c>
    </row>
    <row r="3" spans="1:7" x14ac:dyDescent="0.25">
      <c r="A3" s="2" t="s">
        <v>153</v>
      </c>
    </row>
    <row r="4" spans="1:7" x14ac:dyDescent="0.25">
      <c r="A4" s="2" t="s">
        <v>154</v>
      </c>
    </row>
    <row r="5" spans="1:7" x14ac:dyDescent="0.25">
      <c r="A5" s="2" t="s">
        <v>155</v>
      </c>
    </row>
    <row r="6" spans="1:7" x14ac:dyDescent="0.25">
      <c r="A6" s="2" t="s">
        <v>156</v>
      </c>
    </row>
    <row r="7" spans="1:7" x14ac:dyDescent="0.25">
      <c r="A7" s="2" t="s">
        <v>157</v>
      </c>
    </row>
    <row r="8" spans="1:7" x14ac:dyDescent="0.25">
      <c r="A8" s="2" t="s">
        <v>158</v>
      </c>
    </row>
    <row r="9" spans="1:7" x14ac:dyDescent="0.25">
      <c r="A9" s="2" t="s">
        <v>159</v>
      </c>
    </row>
    <row r="10" spans="1:7" x14ac:dyDescent="0.25">
      <c r="A10" s="2" t="s">
        <v>160</v>
      </c>
    </row>
    <row r="11" spans="1:7" x14ac:dyDescent="0.25">
      <c r="A11" s="2" t="s">
        <v>161</v>
      </c>
    </row>
    <row r="12" spans="1:7" x14ac:dyDescent="0.25">
      <c r="A12" s="2" t="s">
        <v>162</v>
      </c>
    </row>
    <row r="13" spans="1:7" x14ac:dyDescent="0.25">
      <c r="A13" s="2" t="s">
        <v>163</v>
      </c>
    </row>
    <row r="14" spans="1:7" x14ac:dyDescent="0.25">
      <c r="A14" s="2" t="s">
        <v>164</v>
      </c>
    </row>
    <row r="15" spans="1:7" x14ac:dyDescent="0.25">
      <c r="A15" s="2" t="s">
        <v>165</v>
      </c>
    </row>
    <row r="16" spans="1:7" x14ac:dyDescent="0.25">
      <c r="A16" s="2" t="s">
        <v>166</v>
      </c>
    </row>
    <row r="17" spans="1:1" x14ac:dyDescent="0.25">
      <c r="A17" s="2" t="s">
        <v>167</v>
      </c>
    </row>
    <row r="18" spans="1:1" x14ac:dyDescent="0.25">
      <c r="A18" s="2" t="s">
        <v>168</v>
      </c>
    </row>
    <row r="19" spans="1:1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5" x14ac:dyDescent="0.25"/>
  <cols>
    <col min="1" max="1" width="14.7109375" customWidth="1"/>
    <col min="7" max="7" width="16.5703125" customWidth="1"/>
  </cols>
  <sheetData>
    <row r="1" spans="1:7" s="2" customFormat="1" x14ac:dyDescent="0.25">
      <c r="A1" s="2" t="s">
        <v>205</v>
      </c>
      <c r="B1" s="2" t="s">
        <v>206</v>
      </c>
      <c r="C1" s="2" t="s">
        <v>3</v>
      </c>
      <c r="D1" s="2" t="s">
        <v>207</v>
      </c>
      <c r="E1" s="2" t="s">
        <v>103</v>
      </c>
      <c r="F1" s="2" t="s">
        <v>101</v>
      </c>
      <c r="G1" s="2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536"/>
  <sheetViews>
    <sheetView topLeftCell="A34" zoomScaleNormal="100" workbookViewId="0">
      <selection activeCell="J37" sqref="J37"/>
    </sheetView>
  </sheetViews>
  <sheetFormatPr defaultColWidth="8.85546875" defaultRowHeight="15" x14ac:dyDescent="0.25"/>
  <cols>
    <col min="1" max="1" width="15.85546875" style="2"/>
    <col min="3" max="3" width="11.140625" style="22"/>
    <col min="4" max="5" width="9.140625" style="2"/>
    <col min="6" max="7" width="18.140625" style="2"/>
    <col min="8" max="8" width="79" style="2"/>
  </cols>
  <sheetData>
    <row r="1" spans="1:8" ht="15" customHeight="1" x14ac:dyDescent="0.25">
      <c r="A1" s="2" t="s">
        <v>99</v>
      </c>
      <c r="B1" t="s">
        <v>100</v>
      </c>
      <c r="C1" s="2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</row>
    <row r="2" spans="1:8" s="2" customFormat="1" ht="15" customHeight="1" x14ac:dyDescent="0.25">
      <c r="A2" s="2" t="s">
        <v>107</v>
      </c>
      <c r="B2" s="2">
        <v>5.8</v>
      </c>
      <c r="C2" s="22" t="s">
        <v>108</v>
      </c>
      <c r="D2" s="23">
        <v>1</v>
      </c>
      <c r="E2" s="18">
        <v>3.3999999999999998E-3</v>
      </c>
      <c r="F2" s="23" t="s">
        <v>109</v>
      </c>
      <c r="G2" s="24">
        <v>0.64</v>
      </c>
    </row>
    <row r="3" spans="1:8" ht="15" customHeight="1" x14ac:dyDescent="0.25">
      <c r="A3" s="4" t="s">
        <v>9</v>
      </c>
      <c r="B3" s="5">
        <v>0.4</v>
      </c>
      <c r="E3" s="8">
        <v>7.9999999999999996E-6</v>
      </c>
      <c r="F3" s="23"/>
      <c r="G3" s="23"/>
    </row>
    <row r="4" spans="1:8" ht="15" customHeight="1" x14ac:dyDescent="0.25">
      <c r="A4" s="2" t="s">
        <v>10</v>
      </c>
      <c r="B4">
        <v>1</v>
      </c>
      <c r="E4" s="8">
        <v>1.9000000000000001E-5</v>
      </c>
      <c r="F4" s="23"/>
      <c r="G4" s="23"/>
    </row>
    <row r="5" spans="1:8" ht="15" customHeight="1" x14ac:dyDescent="0.25">
      <c r="A5" s="2" t="s">
        <v>12</v>
      </c>
      <c r="B5">
        <v>2</v>
      </c>
      <c r="E5" s="8">
        <v>4.3000000000000002E-5</v>
      </c>
      <c r="F5" s="23"/>
      <c r="G5" s="23"/>
    </row>
    <row r="6" spans="1:8" ht="15" customHeight="1" x14ac:dyDescent="0.25">
      <c r="A6" s="2" t="s">
        <v>14</v>
      </c>
      <c r="B6">
        <v>3</v>
      </c>
      <c r="E6" s="8">
        <v>8.3999999999999995E-5</v>
      </c>
    </row>
    <row r="7" spans="1:8" ht="15" customHeight="1" x14ac:dyDescent="0.25">
      <c r="A7" s="2" t="s">
        <v>17</v>
      </c>
      <c r="B7" s="11">
        <v>4</v>
      </c>
      <c r="E7" s="8">
        <v>1.25E-4</v>
      </c>
    </row>
    <row r="8" spans="1:8" ht="15" customHeight="1" x14ac:dyDescent="0.25">
      <c r="A8" s="2" t="s">
        <v>20</v>
      </c>
      <c r="B8">
        <v>5</v>
      </c>
      <c r="E8" s="8">
        <v>1.75E-4</v>
      </c>
    </row>
    <row r="9" spans="1:8" ht="15" customHeight="1" x14ac:dyDescent="0.25">
      <c r="A9" s="2" t="s">
        <v>21</v>
      </c>
      <c r="B9">
        <v>6</v>
      </c>
      <c r="E9" s="8">
        <v>2.2499999999999999E-4</v>
      </c>
    </row>
    <row r="10" spans="1:8" ht="15" customHeight="1" x14ac:dyDescent="0.25">
      <c r="A10" s="2" t="s">
        <v>22</v>
      </c>
      <c r="B10" s="11">
        <v>7</v>
      </c>
      <c r="E10" s="8">
        <v>2.7E-4</v>
      </c>
    </row>
    <row r="11" spans="1:8" ht="15" customHeight="1" x14ac:dyDescent="0.25">
      <c r="A11" s="2" t="s">
        <v>23</v>
      </c>
      <c r="B11">
        <v>8</v>
      </c>
      <c r="E11" s="8">
        <v>3.3E-4</v>
      </c>
    </row>
    <row r="12" spans="1:8" ht="15" customHeight="1" x14ac:dyDescent="0.25">
      <c r="A12" s="14" t="s">
        <v>25</v>
      </c>
      <c r="B12" s="13">
        <v>8</v>
      </c>
      <c r="C12" s="22" t="s">
        <v>108</v>
      </c>
      <c r="D12" s="2">
        <v>1</v>
      </c>
      <c r="E12" s="8">
        <v>3.2000000000000003E-4</v>
      </c>
      <c r="F12" s="23" t="s">
        <v>110</v>
      </c>
      <c r="H12" s="2" t="s">
        <v>111</v>
      </c>
    </row>
    <row r="13" spans="1:8" ht="15" customHeight="1" x14ac:dyDescent="0.25">
      <c r="A13" s="2" t="s">
        <v>27</v>
      </c>
      <c r="B13">
        <v>8</v>
      </c>
      <c r="E13" s="8">
        <v>3.3E-4</v>
      </c>
    </row>
    <row r="14" spans="1:8" ht="15" customHeight="1" x14ac:dyDescent="0.25">
      <c r="A14" s="2" t="s">
        <v>28</v>
      </c>
      <c r="B14">
        <v>8</v>
      </c>
      <c r="E14" s="8">
        <v>5.2499999999999997E-4</v>
      </c>
    </row>
    <row r="15" spans="1:8" ht="15" customHeight="1" x14ac:dyDescent="0.25">
      <c r="A15" s="2" t="s">
        <v>29</v>
      </c>
      <c r="B15">
        <v>8</v>
      </c>
      <c r="E15" s="8">
        <v>5.2499999999999997E-4</v>
      </c>
    </row>
    <row r="16" spans="1:8" ht="15" customHeight="1" x14ac:dyDescent="0.25">
      <c r="A16" s="2" t="s">
        <v>32</v>
      </c>
      <c r="B16">
        <v>8</v>
      </c>
      <c r="E16" s="8">
        <v>5.0000000000000001E-4</v>
      </c>
      <c r="F16" s="23"/>
      <c r="G16" s="23"/>
    </row>
    <row r="17" spans="1:8" ht="15" customHeight="1" x14ac:dyDescent="0.25">
      <c r="A17" s="2" t="s">
        <v>35</v>
      </c>
      <c r="B17" s="16">
        <v>2</v>
      </c>
      <c r="E17" s="8">
        <v>6.8750000000000004E-5</v>
      </c>
      <c r="F17" s="23"/>
      <c r="G17" s="23"/>
    </row>
    <row r="18" spans="1:8" ht="15" customHeight="1" x14ac:dyDescent="0.25">
      <c r="A18" s="2" t="s">
        <v>37</v>
      </c>
      <c r="B18">
        <v>8</v>
      </c>
      <c r="D18" s="2" t="s">
        <v>112</v>
      </c>
      <c r="E18" s="8">
        <v>4.58333333333333E-4</v>
      </c>
    </row>
    <row r="19" spans="1:8" ht="15" customHeight="1" x14ac:dyDescent="0.25">
      <c r="A19" s="2" t="s">
        <v>39</v>
      </c>
      <c r="B19">
        <v>8</v>
      </c>
      <c r="D19" s="2">
        <v>2</v>
      </c>
      <c r="E19" s="8">
        <v>4.58333333333333E-4</v>
      </c>
    </row>
    <row r="20" spans="1:8" ht="15" customHeight="1" x14ac:dyDescent="0.25">
      <c r="A20" s="2" t="s">
        <v>46</v>
      </c>
      <c r="B20">
        <v>7</v>
      </c>
      <c r="C20" s="25" t="s">
        <v>113</v>
      </c>
      <c r="D20" s="2">
        <v>3</v>
      </c>
      <c r="E20" s="8">
        <v>3.33333333333333E-4</v>
      </c>
      <c r="H20" s="2" t="s">
        <v>114</v>
      </c>
    </row>
    <row r="21" spans="1:8" ht="15" customHeight="1" x14ac:dyDescent="0.25">
      <c r="A21" s="2" t="s">
        <v>51</v>
      </c>
      <c r="B21">
        <v>10</v>
      </c>
      <c r="C21" s="25" t="s">
        <v>108</v>
      </c>
      <c r="D21" s="2">
        <v>4</v>
      </c>
      <c r="E21" s="8">
        <v>5.6666666666666703E-4</v>
      </c>
    </row>
    <row r="22" spans="1:8" ht="15" customHeight="1" x14ac:dyDescent="0.25">
      <c r="A22" s="2" t="s">
        <v>54</v>
      </c>
      <c r="B22">
        <v>10</v>
      </c>
      <c r="C22" s="25" t="s">
        <v>108</v>
      </c>
      <c r="D22" s="2">
        <v>4</v>
      </c>
      <c r="E22" s="8">
        <v>5.9999999999999995E-4</v>
      </c>
    </row>
    <row r="23" spans="1:8" ht="15" customHeight="1" x14ac:dyDescent="0.25">
      <c r="A23" s="2" t="s">
        <v>55</v>
      </c>
      <c r="B23">
        <v>30</v>
      </c>
      <c r="C23" s="22" t="s">
        <v>115</v>
      </c>
      <c r="D23" s="2">
        <v>1</v>
      </c>
      <c r="E23" s="8">
        <v>2.7499999999999998E-3</v>
      </c>
    </row>
    <row r="24" spans="1:8" ht="15" customHeight="1" x14ac:dyDescent="0.25">
      <c r="A24" s="2" t="s">
        <v>57</v>
      </c>
      <c r="B24">
        <v>30</v>
      </c>
      <c r="C24" s="22" t="s">
        <v>116</v>
      </c>
      <c r="D24" s="2">
        <v>1</v>
      </c>
      <c r="E24" s="8">
        <v>7.4000000000000003E-3</v>
      </c>
      <c r="F24" s="23" t="s">
        <v>117</v>
      </c>
      <c r="G24" s="23"/>
    </row>
    <row r="25" spans="1:8" ht="15" customHeight="1" x14ac:dyDescent="0.25">
      <c r="A25" s="2" t="s">
        <v>60</v>
      </c>
      <c r="B25">
        <v>2.1</v>
      </c>
      <c r="D25" s="2">
        <v>1</v>
      </c>
      <c r="E25" s="8">
        <v>2.1000000000000001E-4</v>
      </c>
    </row>
    <row r="26" spans="1:8" ht="15" customHeight="1" x14ac:dyDescent="0.25">
      <c r="A26" s="2" t="s">
        <v>62</v>
      </c>
      <c r="B26">
        <v>30</v>
      </c>
      <c r="D26" s="2">
        <v>1</v>
      </c>
      <c r="E26" s="8">
        <v>7.4999999999999997E-3</v>
      </c>
    </row>
    <row r="27" spans="1:8" ht="15" customHeight="1" x14ac:dyDescent="0.25">
      <c r="A27" s="2" t="s">
        <v>63</v>
      </c>
      <c r="B27">
        <v>35</v>
      </c>
      <c r="C27" s="22" t="s">
        <v>118</v>
      </c>
      <c r="D27" s="2">
        <v>1</v>
      </c>
      <c r="E27" s="8">
        <v>8.2500000000000004E-3</v>
      </c>
      <c r="F27" s="23" t="s">
        <v>119</v>
      </c>
      <c r="G27" s="23"/>
    </row>
    <row r="28" spans="1:8" ht="15" customHeight="1" x14ac:dyDescent="0.25">
      <c r="A28" s="2" t="s">
        <v>66</v>
      </c>
      <c r="B28">
        <v>43</v>
      </c>
      <c r="C28" s="22" t="s">
        <v>120</v>
      </c>
      <c r="D28" s="2">
        <v>2</v>
      </c>
      <c r="E28" s="8">
        <v>1.2500000000000001E-2</v>
      </c>
    </row>
    <row r="29" spans="1:8" ht="15" customHeight="1" x14ac:dyDescent="0.25">
      <c r="A29" s="2" t="s">
        <v>69</v>
      </c>
      <c r="B29">
        <v>48</v>
      </c>
      <c r="C29" s="22" t="s">
        <v>121</v>
      </c>
      <c r="D29" s="2">
        <v>1</v>
      </c>
      <c r="E29" s="8">
        <v>1.55E-2</v>
      </c>
      <c r="F29" s="23" t="s">
        <v>122</v>
      </c>
      <c r="G29" s="23"/>
    </row>
    <row r="30" spans="1:8" ht="15" customHeight="1" x14ac:dyDescent="0.25">
      <c r="A30" s="2" t="s">
        <v>72</v>
      </c>
      <c r="B30">
        <v>56.6</v>
      </c>
      <c r="D30" s="2">
        <v>1</v>
      </c>
      <c r="E30" s="8">
        <v>1.7999999999999999E-2</v>
      </c>
    </row>
    <row r="31" spans="1:8" ht="15" customHeight="1" x14ac:dyDescent="0.25">
      <c r="A31" s="2" t="s">
        <v>74</v>
      </c>
      <c r="B31">
        <v>69</v>
      </c>
      <c r="C31" s="22" t="s">
        <v>121</v>
      </c>
      <c r="D31" s="2">
        <v>2</v>
      </c>
      <c r="E31" s="8">
        <v>2.7199999999999998E-2</v>
      </c>
    </row>
    <row r="32" spans="1:8" ht="15" customHeight="1" x14ac:dyDescent="0.25">
      <c r="A32" s="2" t="s">
        <v>77</v>
      </c>
      <c r="B32">
        <v>69</v>
      </c>
      <c r="C32" s="22" t="s">
        <v>123</v>
      </c>
      <c r="D32" s="2">
        <v>3</v>
      </c>
      <c r="E32" s="8">
        <v>2.7199999999999998E-2</v>
      </c>
    </row>
    <row r="33" spans="1:10" ht="15" customHeight="1" x14ac:dyDescent="0.25">
      <c r="A33" s="2" t="s">
        <v>80</v>
      </c>
      <c r="B33">
        <v>78</v>
      </c>
      <c r="C33" s="22" t="s">
        <v>123</v>
      </c>
      <c r="D33" s="2">
        <v>4</v>
      </c>
      <c r="E33" s="8">
        <v>3.2000000000000001E-2</v>
      </c>
      <c r="F33" s="23" t="s">
        <v>124</v>
      </c>
      <c r="G33" s="24">
        <v>0.2</v>
      </c>
    </row>
    <row r="34" spans="1:10" ht="15" customHeight="1" x14ac:dyDescent="0.25">
      <c r="A34" s="2" t="s">
        <v>82</v>
      </c>
      <c r="B34">
        <v>79</v>
      </c>
      <c r="C34" s="22" t="s">
        <v>120</v>
      </c>
      <c r="D34" s="2">
        <v>5</v>
      </c>
      <c r="E34" s="8">
        <v>3.15E-2</v>
      </c>
      <c r="F34" s="23" t="s">
        <v>125</v>
      </c>
      <c r="G34" s="23"/>
    </row>
    <row r="35" spans="1:10" ht="15" customHeight="1" x14ac:dyDescent="0.25">
      <c r="A35" s="2" t="s">
        <v>84</v>
      </c>
      <c r="B35">
        <v>79</v>
      </c>
      <c r="C35" s="22" t="s">
        <v>123</v>
      </c>
      <c r="D35" s="2">
        <v>6</v>
      </c>
      <c r="E35" s="8">
        <v>3.2000000000000001E-2</v>
      </c>
      <c r="F35" s="23" t="s">
        <v>126</v>
      </c>
      <c r="G35" s="23"/>
    </row>
    <row r="36" spans="1:10" ht="15" customHeight="1" x14ac:dyDescent="0.25"/>
    <row r="37" spans="1:10" ht="15" customHeight="1" x14ac:dyDescent="0.25">
      <c r="B37" t="s">
        <v>127</v>
      </c>
      <c r="D37" s="2" t="s">
        <v>128</v>
      </c>
      <c r="F37" s="2" t="s">
        <v>129</v>
      </c>
      <c r="H37" s="2" t="s">
        <v>130</v>
      </c>
      <c r="J37" t="s">
        <v>131</v>
      </c>
    </row>
    <row r="38" spans="1:10" ht="15" customHeight="1" x14ac:dyDescent="0.25"/>
    <row r="39" spans="1:10" ht="15" customHeight="1" x14ac:dyDescent="0.25"/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" sqref="I1:I1048576"/>
    </sheetView>
  </sheetViews>
  <sheetFormatPr defaultColWidth="11.42578125" defaultRowHeight="15" x14ac:dyDescent="0.25"/>
  <cols>
    <col min="1" max="1" width="15" style="2" customWidth="1"/>
    <col min="2" max="2" width="14" customWidth="1"/>
    <col min="3" max="3" width="17.85546875" customWidth="1"/>
    <col min="4" max="4" width="11.5703125" style="2"/>
    <col min="5" max="5" width="13.42578125" customWidth="1"/>
    <col min="6" max="6" width="14.7109375" customWidth="1"/>
    <col min="8" max="8" width="11.5703125" style="2"/>
    <col min="9" max="9" width="22.7109375" style="2" customWidth="1"/>
  </cols>
  <sheetData>
    <row r="1" spans="1:9" x14ac:dyDescent="0.25">
      <c r="A1" s="2" t="s">
        <v>171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204</v>
      </c>
      <c r="H1" s="2" t="s">
        <v>101</v>
      </c>
      <c r="I1" s="2" t="s">
        <v>6</v>
      </c>
    </row>
    <row r="2" spans="1:9" x14ac:dyDescent="0.25">
      <c r="A2" s="2" t="s">
        <v>172</v>
      </c>
      <c r="B2">
        <v>3.5</v>
      </c>
      <c r="D2" s="2">
        <v>200</v>
      </c>
      <c r="H2" s="2" t="s">
        <v>209</v>
      </c>
    </row>
    <row r="3" spans="1:9" x14ac:dyDescent="0.25">
      <c r="A3" s="2" t="s">
        <v>173</v>
      </c>
      <c r="B3">
        <v>4</v>
      </c>
      <c r="D3" s="2">
        <v>200</v>
      </c>
      <c r="H3" s="2" t="s">
        <v>209</v>
      </c>
    </row>
    <row r="4" spans="1:9" x14ac:dyDescent="0.25">
      <c r="A4" s="2" t="s">
        <v>174</v>
      </c>
      <c r="B4">
        <v>4.5</v>
      </c>
      <c r="D4" s="2">
        <v>200</v>
      </c>
      <c r="G4" s="21"/>
      <c r="H4" s="2" t="s">
        <v>209</v>
      </c>
      <c r="I4" s="2" t="s">
        <v>203</v>
      </c>
    </row>
    <row r="5" spans="1:9" x14ac:dyDescent="0.25">
      <c r="A5" s="2" t="s">
        <v>175</v>
      </c>
      <c r="B5">
        <v>4.5999999999999996</v>
      </c>
      <c r="D5" s="2">
        <v>200</v>
      </c>
      <c r="H5" s="2" t="s">
        <v>209</v>
      </c>
    </row>
    <row r="6" spans="1:9" x14ac:dyDescent="0.25">
      <c r="A6" s="2" t="s">
        <v>176</v>
      </c>
      <c r="B6">
        <v>4.5</v>
      </c>
      <c r="D6" s="2">
        <v>200</v>
      </c>
      <c r="G6" s="21">
        <v>1.3</v>
      </c>
      <c r="H6" s="2" t="s">
        <v>209</v>
      </c>
      <c r="I6" s="2" t="s">
        <v>203</v>
      </c>
    </row>
    <row r="7" spans="1:9" x14ac:dyDescent="0.25">
      <c r="A7" s="2" t="s">
        <v>177</v>
      </c>
      <c r="B7">
        <v>4.4000000000000004</v>
      </c>
      <c r="D7" s="2">
        <v>200</v>
      </c>
      <c r="H7" s="2" t="s">
        <v>210</v>
      </c>
    </row>
    <row r="8" spans="1:9" x14ac:dyDescent="0.25">
      <c r="A8" s="2" t="s">
        <v>178</v>
      </c>
      <c r="B8">
        <v>4.5</v>
      </c>
      <c r="D8" s="2">
        <v>200</v>
      </c>
      <c r="G8">
        <v>1.25</v>
      </c>
      <c r="H8" s="2" t="s">
        <v>210</v>
      </c>
    </row>
    <row r="9" spans="1:9" x14ac:dyDescent="0.25">
      <c r="A9" s="2" t="s">
        <v>179</v>
      </c>
      <c r="B9">
        <v>4.5</v>
      </c>
      <c r="D9" s="2">
        <v>200</v>
      </c>
      <c r="H9" s="2" t="s">
        <v>209</v>
      </c>
    </row>
    <row r="10" spans="1:9" x14ac:dyDescent="0.25">
      <c r="A10" s="2" t="s">
        <v>180</v>
      </c>
      <c r="B10">
        <v>4</v>
      </c>
      <c r="D10" s="2">
        <v>200</v>
      </c>
      <c r="H10" s="2" t="s">
        <v>211</v>
      </c>
    </row>
    <row r="11" spans="1:9" x14ac:dyDescent="0.25">
      <c r="A11" s="2" t="s">
        <v>181</v>
      </c>
      <c r="B11">
        <v>4</v>
      </c>
      <c r="D11" s="2">
        <v>200</v>
      </c>
      <c r="G11">
        <v>1.1000000000000001</v>
      </c>
      <c r="H11" s="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tek-11-05</vt:lpstr>
      <vt:lpstr>tek-12-05</vt:lpstr>
      <vt:lpstr>tek-06-06</vt:lpstr>
      <vt:lpstr>tek-18-07</vt:lpstr>
      <vt:lpstr>VerResistencia</vt:lpstr>
      <vt:lpstr>eventos</vt:lpstr>
      <vt:lpstr>15-08</vt:lpstr>
      <vt:lpstr>18-08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</dc:creator>
  <cp:lastModifiedBy>Luffi</cp:lastModifiedBy>
  <cp:revision>0</cp:revision>
  <dcterms:created xsi:type="dcterms:W3CDTF">2017-05-12T21:59:43Z</dcterms:created>
  <dcterms:modified xsi:type="dcterms:W3CDTF">2017-12-07T19:36:44Z</dcterms:modified>
</cp:coreProperties>
</file>