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thinnadisan/Downloads/"/>
    </mc:Choice>
  </mc:AlternateContent>
  <xr:revisionPtr revIDLastSave="0" documentId="13_ncr:1_{110C2DCC-22DF-6B41-9593-6BEBF240F009}" xr6:coauthVersionLast="47" xr6:coauthVersionMax="47" xr10:uidLastSave="{00000000-0000-0000-0000-000000000000}"/>
  <bookViews>
    <workbookView xWindow="0" yWindow="500" windowWidth="28800" windowHeight="15980" activeTab="3" xr2:uid="{00000000-000D-0000-FFFF-FFFF00000000}"/>
  </bookViews>
  <sheets>
    <sheet name="staff hours 04 nov to 17 nov 20" sheetId="2" state="hidden" r:id="rId1"/>
    <sheet name="staff hours 18 nov to 01 dec 20" sheetId="3" state="hidden" r:id="rId2"/>
    <sheet name="02 dec to 15 dec 2924" sheetId="4" state="hidden" r:id="rId3"/>
    <sheet name="Copy of 19 May to 1 June(Staff 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2" i="6" l="1"/>
  <c r="N52" i="6"/>
  <c r="M52" i="6"/>
  <c r="L52" i="6"/>
  <c r="K52" i="6"/>
  <c r="J52" i="6"/>
  <c r="H52" i="6"/>
  <c r="G52" i="6"/>
  <c r="F52" i="6"/>
  <c r="E52" i="6"/>
  <c r="D52" i="6"/>
  <c r="C52" i="6"/>
  <c r="Q52" i="6" s="1"/>
  <c r="B52" i="6"/>
  <c r="P51" i="6"/>
  <c r="O51" i="6"/>
  <c r="N51" i="6"/>
  <c r="M51" i="6"/>
  <c r="L51" i="6"/>
  <c r="K51" i="6"/>
  <c r="J51" i="6"/>
  <c r="H51" i="6"/>
  <c r="G51" i="6"/>
  <c r="F51" i="6"/>
  <c r="E51" i="6"/>
  <c r="D51" i="6"/>
  <c r="C51" i="6"/>
  <c r="B51" i="6"/>
  <c r="Q51" i="6" s="1"/>
  <c r="Q48" i="6"/>
  <c r="Q47" i="6"/>
  <c r="T40" i="6"/>
  <c r="Q40" i="6"/>
  <c r="T39" i="6"/>
  <c r="U39" i="6" s="1"/>
  <c r="V39" i="6" s="1"/>
  <c r="Q39" i="6"/>
  <c r="R39" i="6" s="1"/>
  <c r="S39" i="6" s="1"/>
  <c r="W39" i="6" s="1"/>
  <c r="T38" i="6"/>
  <c r="Q38" i="6"/>
  <c r="R38" i="6" s="1"/>
  <c r="S38" i="6" s="1"/>
  <c r="T37" i="6"/>
  <c r="Q37" i="6"/>
  <c r="P34" i="6"/>
  <c r="O34" i="6"/>
  <c r="N34" i="6"/>
  <c r="M34" i="6"/>
  <c r="L34" i="6"/>
  <c r="K34" i="6"/>
  <c r="J34" i="6"/>
  <c r="R34" i="6" s="1"/>
  <c r="U40" i="6" s="1"/>
  <c r="V40" i="6" s="1"/>
  <c r="H34" i="6"/>
  <c r="G34" i="6"/>
  <c r="F34" i="6"/>
  <c r="E34" i="6"/>
  <c r="D34" i="6"/>
  <c r="Q34" i="6" s="1"/>
  <c r="C34" i="6"/>
  <c r="B34" i="6"/>
  <c r="P33" i="6"/>
  <c r="O33" i="6"/>
  <c r="N33" i="6"/>
  <c r="M33" i="6"/>
  <c r="L33" i="6"/>
  <c r="K33" i="6"/>
  <c r="J33" i="6"/>
  <c r="R33" i="6" s="1"/>
  <c r="H33" i="6"/>
  <c r="G33" i="6"/>
  <c r="F33" i="6"/>
  <c r="E33" i="6"/>
  <c r="D33" i="6"/>
  <c r="C33" i="6"/>
  <c r="B33" i="6"/>
  <c r="Q33" i="6" s="1"/>
  <c r="S33" i="6" s="1"/>
  <c r="P32" i="6"/>
  <c r="O32" i="6"/>
  <c r="N32" i="6"/>
  <c r="M32" i="6"/>
  <c r="L32" i="6"/>
  <c r="K32" i="6"/>
  <c r="J32" i="6"/>
  <c r="R32" i="6" s="1"/>
  <c r="U38" i="6" s="1"/>
  <c r="V38" i="6" s="1"/>
  <c r="D32" i="6"/>
  <c r="B32" i="6"/>
  <c r="Q32" i="6" s="1"/>
  <c r="P31" i="6"/>
  <c r="O31" i="6"/>
  <c r="N31" i="6"/>
  <c r="R31" i="6" s="1"/>
  <c r="H31" i="6"/>
  <c r="Q31" i="6" s="1"/>
  <c r="R28" i="6"/>
  <c r="S28" i="6" s="1"/>
  <c r="Q28" i="6"/>
  <c r="R27" i="6"/>
  <c r="Q27" i="6"/>
  <c r="S27" i="6" s="1"/>
  <c r="S26" i="6"/>
  <c r="R26" i="6"/>
  <c r="Q26" i="6"/>
  <c r="S25" i="6"/>
  <c r="R25" i="6"/>
  <c r="Q25" i="6"/>
  <c r="T19" i="6"/>
  <c r="Q19" i="6"/>
  <c r="T18" i="6"/>
  <c r="U18" i="6" s="1"/>
  <c r="V18" i="6" s="1"/>
  <c r="Q18" i="6"/>
  <c r="R18" i="6" s="1"/>
  <c r="S18" i="6" s="1"/>
  <c r="W18" i="6" s="1"/>
  <c r="T17" i="6"/>
  <c r="Q17" i="6"/>
  <c r="T16" i="6"/>
  <c r="Q16" i="6"/>
  <c r="P13" i="6"/>
  <c r="O13" i="6"/>
  <c r="N13" i="6"/>
  <c r="M13" i="6"/>
  <c r="L13" i="6"/>
  <c r="K13" i="6"/>
  <c r="J13" i="6"/>
  <c r="R13" i="6" s="1"/>
  <c r="U19" i="6" s="1"/>
  <c r="V19" i="6" s="1"/>
  <c r="G13" i="6"/>
  <c r="F13" i="6"/>
  <c r="E13" i="6"/>
  <c r="D13" i="6"/>
  <c r="C13" i="6"/>
  <c r="B13" i="6"/>
  <c r="Q13" i="6" s="1"/>
  <c r="R12" i="6"/>
  <c r="P12" i="6"/>
  <c r="O12" i="6"/>
  <c r="N12" i="6"/>
  <c r="M12" i="6"/>
  <c r="K12" i="6"/>
  <c r="J12" i="6"/>
  <c r="H12" i="6"/>
  <c r="G12" i="6"/>
  <c r="F12" i="6"/>
  <c r="E12" i="6"/>
  <c r="D12" i="6"/>
  <c r="C12" i="6"/>
  <c r="B12" i="6"/>
  <c r="Q12" i="6" s="1"/>
  <c r="S12" i="6" s="1"/>
  <c r="P11" i="6"/>
  <c r="O11" i="6"/>
  <c r="N11" i="6"/>
  <c r="M11" i="6"/>
  <c r="L11" i="6"/>
  <c r="K11" i="6"/>
  <c r="J11" i="6"/>
  <c r="R11" i="6" s="1"/>
  <c r="U17" i="6" s="1"/>
  <c r="V17" i="6" s="1"/>
  <c r="H11" i="6"/>
  <c r="G11" i="6"/>
  <c r="F11" i="6"/>
  <c r="E11" i="6"/>
  <c r="D11" i="6"/>
  <c r="C11" i="6"/>
  <c r="B11" i="6"/>
  <c r="P10" i="6"/>
  <c r="O10" i="6"/>
  <c r="N10" i="6"/>
  <c r="M10" i="6"/>
  <c r="L10" i="6"/>
  <c r="K10" i="6"/>
  <c r="J10" i="6"/>
  <c r="R10" i="6" s="1"/>
  <c r="G10" i="6"/>
  <c r="F10" i="6"/>
  <c r="E10" i="6"/>
  <c r="D10" i="6"/>
  <c r="C10" i="6"/>
  <c r="B10" i="6"/>
  <c r="Q10" i="6" s="1"/>
  <c r="S7" i="6"/>
  <c r="R7" i="6"/>
  <c r="Q7" i="6"/>
  <c r="S6" i="6"/>
  <c r="R6" i="6"/>
  <c r="Q6" i="6"/>
  <c r="R5" i="6"/>
  <c r="Q5" i="6"/>
  <c r="S5" i="6" s="1"/>
  <c r="R4" i="6"/>
  <c r="Q4" i="6"/>
  <c r="S4" i="6" s="1"/>
  <c r="C31" i="3"/>
  <c r="B31" i="3"/>
  <c r="F18" i="3"/>
  <c r="D18" i="3"/>
  <c r="C18" i="3"/>
  <c r="B18" i="3"/>
  <c r="G5" i="3"/>
  <c r="B5" i="3"/>
  <c r="E29" i="2"/>
  <c r="D29" i="2"/>
  <c r="C29" i="2"/>
  <c r="B29" i="2"/>
  <c r="C17" i="2"/>
  <c r="B17" i="2"/>
  <c r="G5" i="2"/>
  <c r="F5" i="2"/>
  <c r="E5" i="2"/>
  <c r="D5" i="2"/>
  <c r="C5" i="2"/>
  <c r="B5" i="2"/>
  <c r="Q11" i="6" l="1"/>
  <c r="S11" i="6" s="1"/>
  <c r="R16" i="6"/>
  <c r="S16" i="6" s="1"/>
  <c r="S10" i="6"/>
  <c r="R17" i="6"/>
  <c r="S17" i="6" s="1"/>
  <c r="W17" i="6" s="1"/>
  <c r="R37" i="6"/>
  <c r="S37" i="6" s="1"/>
  <c r="S31" i="6"/>
  <c r="S13" i="6"/>
  <c r="R19" i="6"/>
  <c r="S19" i="6" s="1"/>
  <c r="W19" i="6" s="1"/>
  <c r="S34" i="6"/>
  <c r="R40" i="6"/>
  <c r="S40" i="6" s="1"/>
  <c r="W40" i="6" s="1"/>
  <c r="U37" i="6"/>
  <c r="V37" i="6" s="1"/>
  <c r="W38" i="6"/>
  <c r="U16" i="6"/>
  <c r="V16" i="6" s="1"/>
  <c r="S32" i="6"/>
  <c r="W37" i="6" l="1"/>
  <c r="W16" i="6"/>
</calcChain>
</file>

<file path=xl/sharedStrings.xml><?xml version="1.0" encoding="utf-8"?>
<sst xmlns="http://schemas.openxmlformats.org/spreadsheetml/2006/main" count="322" uniqueCount="116">
  <si>
    <t>Sylvia Park</t>
  </si>
  <si>
    <t>Bonus</t>
  </si>
  <si>
    <t>Nichol</t>
  </si>
  <si>
    <t>Anita</t>
  </si>
  <si>
    <t>Bea</t>
  </si>
  <si>
    <t>Aaron</t>
  </si>
  <si>
    <t>Zenaida</t>
  </si>
  <si>
    <t>The Base</t>
  </si>
  <si>
    <t>Amanda</t>
  </si>
  <si>
    <t>Didi</t>
  </si>
  <si>
    <t>Anjalika</t>
  </si>
  <si>
    <t>Anusha</t>
  </si>
  <si>
    <t>Lee</t>
  </si>
  <si>
    <t>Queensgate</t>
  </si>
  <si>
    <t>-</t>
  </si>
  <si>
    <t>Lucy</t>
  </si>
  <si>
    <t>Renata</t>
  </si>
  <si>
    <t>04 Nov to 10 Nov 2024</t>
  </si>
  <si>
    <t>11 Nov to 17 Nov 2024</t>
  </si>
  <si>
    <t xml:space="preserve">Total </t>
  </si>
  <si>
    <t xml:space="preserve">P.H </t>
  </si>
  <si>
    <t>$10.20 (07/11)</t>
  </si>
  <si>
    <t>$12.90 (07/11)</t>
  </si>
  <si>
    <t xml:space="preserve">$6.90 (07/11) </t>
  </si>
  <si>
    <t>$10.20 (08/11)</t>
  </si>
  <si>
    <t>$7.20 (08/11)</t>
  </si>
  <si>
    <t xml:space="preserve">$2.80 (08/11) </t>
  </si>
  <si>
    <t>$49.60 (09/11)</t>
  </si>
  <si>
    <t xml:space="preserve">$30.40 (09/11) </t>
  </si>
  <si>
    <t>$14.20 (14/11)</t>
  </si>
  <si>
    <t>$5.80 (14/11)</t>
  </si>
  <si>
    <t xml:space="preserve">$7.20 (07/11) </t>
  </si>
  <si>
    <t xml:space="preserve">$22.60 (07/11) </t>
  </si>
  <si>
    <t xml:space="preserve">$30.60 (07/11) </t>
  </si>
  <si>
    <t xml:space="preserve">$11 (08/11) </t>
  </si>
  <si>
    <t xml:space="preserve">$2.20 (08/11) </t>
  </si>
  <si>
    <t xml:space="preserve">$6.80 (08/11) </t>
  </si>
  <si>
    <t>$15 (10/11)</t>
  </si>
  <si>
    <t xml:space="preserve">$5 (10/11) </t>
  </si>
  <si>
    <t>Daniela</t>
  </si>
  <si>
    <t>Risa</t>
  </si>
  <si>
    <t>Sarah</t>
  </si>
  <si>
    <t>Sophia</t>
  </si>
  <si>
    <t>18 Nov to 24 Nov 2024</t>
  </si>
  <si>
    <t>25 Nov to 01 Dec 2024</t>
  </si>
  <si>
    <t>Meeting</t>
  </si>
  <si>
    <t>1 (26/11)</t>
  </si>
  <si>
    <t>0.30 (26/11)</t>
  </si>
  <si>
    <t>$13.50 (23/11)</t>
  </si>
  <si>
    <t>$16.50 (23/11)</t>
  </si>
  <si>
    <t>$20.80 (28/11)</t>
  </si>
  <si>
    <t>$8.80 (28/11)</t>
  </si>
  <si>
    <t>$10 (28/11)</t>
  </si>
  <si>
    <t>$47.50 (30/11)</t>
  </si>
  <si>
    <t>$49 (30/11)</t>
  </si>
  <si>
    <t>$42 (30/11)</t>
  </si>
  <si>
    <t>1 (27/11)</t>
  </si>
  <si>
    <t>$1 (21/11)</t>
  </si>
  <si>
    <t>$4 (21/11)</t>
  </si>
  <si>
    <t>$3.80 (21/11)</t>
  </si>
  <si>
    <t>$11.20 (21/11)</t>
  </si>
  <si>
    <t>$8.40 (22/11)</t>
  </si>
  <si>
    <t>$16 (22/11)</t>
  </si>
  <si>
    <t>$25 (30/11)</t>
  </si>
  <si>
    <t>Yair</t>
  </si>
  <si>
    <t>$6.80 (29/11)</t>
  </si>
  <si>
    <t>$3.60 (29/11)</t>
  </si>
  <si>
    <t>$5.80 (29/11)</t>
  </si>
  <si>
    <t>02 Dec to 08 Dec 2024</t>
  </si>
  <si>
    <t>09 Dec to 15 Dec 2024</t>
  </si>
  <si>
    <t xml:space="preserve">Days worked </t>
  </si>
  <si>
    <t>$11 (08/12)</t>
  </si>
  <si>
    <t>$9 (08/12)</t>
  </si>
  <si>
    <t>$9.50 (14/12)</t>
  </si>
  <si>
    <t xml:space="preserve">$12 (14/12) </t>
  </si>
  <si>
    <t>$17 (14/12)</t>
  </si>
  <si>
    <t>$11.50 (14/12)</t>
  </si>
  <si>
    <t>Sylvia Park(Original Hours)</t>
  </si>
  <si>
    <t>16 June to 29 June</t>
  </si>
  <si>
    <t>Staff Name</t>
  </si>
  <si>
    <t>D1(16)</t>
  </si>
  <si>
    <t>D2(17)</t>
  </si>
  <si>
    <t>D3(18)</t>
  </si>
  <si>
    <t>D4(19)</t>
  </si>
  <si>
    <t>D5(20)</t>
  </si>
  <si>
    <t>D6(21)</t>
  </si>
  <si>
    <t>D7(22)</t>
  </si>
  <si>
    <t>D8(23)</t>
  </si>
  <si>
    <t>D9(24)</t>
  </si>
  <si>
    <t>D10(25)</t>
  </si>
  <si>
    <t>D11(26)</t>
  </si>
  <si>
    <t>D12(27)</t>
  </si>
  <si>
    <t>D13(28)</t>
  </si>
  <si>
    <t>D14(29)</t>
  </si>
  <si>
    <t>Days Worked(1st W)</t>
  </si>
  <si>
    <t>Days Worked(2nd W)</t>
  </si>
  <si>
    <t>Total Days Worked(1+2)</t>
  </si>
  <si>
    <t>Sylvia Park(Minus Breaks)</t>
  </si>
  <si>
    <t>Total Hours(1st W)</t>
  </si>
  <si>
    <t>Total Hours(2nd W)</t>
  </si>
  <si>
    <t>Total Hours(1+2 W)</t>
  </si>
  <si>
    <t>Sylvia Park(Bonus &amp; Sales Tracking)</t>
  </si>
  <si>
    <t>Total Sales(1st W)</t>
  </si>
  <si>
    <t>Hourly Index(1st W)</t>
  </si>
  <si>
    <t>Bonus(1st W)</t>
  </si>
  <si>
    <t>Total Sales(2nd W)</t>
  </si>
  <si>
    <t>Hourly Index(2nd W)</t>
  </si>
  <si>
    <t>Bonus(2nd W)</t>
  </si>
  <si>
    <t>TOTAL BONUS</t>
  </si>
  <si>
    <t>Queensgate(Original Hours)</t>
  </si>
  <si>
    <t>Days Worked</t>
  </si>
  <si>
    <t>Queensgate(Minus Breaks)</t>
  </si>
  <si>
    <t>Queensgate(Bonus)</t>
  </si>
  <si>
    <t>Logistics+Office(Original Hours)</t>
  </si>
  <si>
    <t>Logistics+Office(Minus Breaks)</t>
  </si>
  <si>
    <t>Final 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</si>
</sst>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"/>
    <numFmt numFmtId="165" formatCode="dd/mm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FF"/>
      <name val="Arial"/>
      <scheme val="minor"/>
    </font>
    <font>
      <b/>
      <sz val="10"/>
      <color rgb="FF0000FF"/>
      <name val="Arial"/>
      <scheme val="minor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4" fontId="2" fillId="0" borderId="0" xfId="0" applyNumberFormat="1" applyFont="1"/>
    <xf numFmtId="4" fontId="1" fillId="0" borderId="0" xfId="0" applyNumberFormat="1" applyFont="1"/>
    <xf numFmtId="164" fontId="2" fillId="0" borderId="0" xfId="0" applyNumberFormat="1" applyFont="1"/>
    <xf numFmtId="4" fontId="3" fillId="0" borderId="0" xfId="0" applyNumberFormat="1" applyFont="1"/>
    <xf numFmtId="0" fontId="1" fillId="3" borderId="0" xfId="0" applyFont="1" applyFill="1"/>
    <xf numFmtId="165" fontId="2" fillId="0" borderId="0" xfId="0" applyNumberFormat="1" applyFont="1"/>
    <xf numFmtId="0" fontId="1" fillId="3" borderId="0" xfId="0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0" fontId="4" fillId="0" borderId="0" xfId="0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/>
    <xf numFmtId="2" fontId="1" fillId="6" borderId="4" xfId="0" applyNumberFormat="1" applyFont="1" applyFill="1" applyBorder="1"/>
    <xf numFmtId="2" fontId="1" fillId="7" borderId="4" xfId="0" applyNumberFormat="1" applyFont="1" applyFill="1" applyBorder="1"/>
    <xf numFmtId="2" fontId="2" fillId="0" borderId="4" xfId="0" applyNumberFormat="1" applyFont="1" applyBorder="1"/>
    <xf numFmtId="1" fontId="2" fillId="0" borderId="4" xfId="0" applyNumberFormat="1" applyFont="1" applyBorder="1"/>
    <xf numFmtId="2" fontId="1" fillId="8" borderId="4" xfId="0" applyNumberFormat="1" applyFont="1" applyFill="1" applyBorder="1"/>
    <xf numFmtId="2" fontId="1" fillId="0" borderId="4" xfId="0" applyNumberFormat="1" applyFont="1" applyBorder="1"/>
    <xf numFmtId="0" fontId="0" fillId="0" borderId="0" xfId="0"/>
    <xf numFmtId="2" fontId="1" fillId="5" borderId="1" xfId="0" applyNumberFormat="1" applyFont="1" applyFill="1" applyBorder="1"/>
    <xf numFmtId="0" fontId="5" fillId="0" borderId="2" xfId="0" applyFont="1" applyBorder="1"/>
    <xf numFmtId="0" fontId="5" fillId="0" borderId="3" xfId="0" applyFont="1" applyBorder="1"/>
    <xf numFmtId="2" fontId="1" fillId="4" borderId="1" xfId="0" applyNumberFormat="1" applyFont="1" applyFill="1" applyBorder="1"/>
    <xf numFmtId="2" fontId="1" fillId="8" borderId="1" xfId="0" applyNumberFormat="1" applyFont="1" applyFill="1" applyBorder="1"/>
    <xf numFmtId="2" fontId="1" fillId="10" borderId="1" xfId="0" applyNumberFormat="1" applyFont="1" applyFill="1" applyBorder="1"/>
    <xf numFmtId="2" fontId="2" fillId="0" borderId="0" xfId="0" applyNumberFormat="1" applyFont="1"/>
    <xf numFmtId="2" fontId="1" fillId="9" borderId="1" xfId="0" applyNumberFormat="1" applyFont="1" applyFill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31"/>
  <sheetViews>
    <sheetView workbookViewId="0"/>
  </sheetViews>
  <sheetFormatPr baseColWidth="10" defaultColWidth="12.6640625" defaultRowHeight="15.75" customHeight="1" x14ac:dyDescent="0.15"/>
  <cols>
    <col min="1" max="1" width="20.6640625" customWidth="1"/>
    <col min="2" max="3" width="15.6640625" customWidth="1"/>
    <col min="9" max="9" width="14.1640625" customWidth="1"/>
  </cols>
  <sheetData>
    <row r="1" spans="1:11" ht="15.75" customHeight="1" x14ac:dyDescent="0.15">
      <c r="A1" s="1" t="s">
        <v>0</v>
      </c>
    </row>
    <row r="2" spans="1:11" ht="15.75" customHeight="1" x14ac:dyDescent="0.15">
      <c r="A2" s="1"/>
      <c r="B2" s="2" t="s">
        <v>2</v>
      </c>
      <c r="C2" s="2" t="s">
        <v>3</v>
      </c>
      <c r="D2" s="1" t="s">
        <v>4</v>
      </c>
      <c r="E2" s="2" t="s">
        <v>5</v>
      </c>
      <c r="F2" s="2" t="s">
        <v>6</v>
      </c>
      <c r="G2" s="2" t="s">
        <v>16</v>
      </c>
      <c r="I2" s="3"/>
      <c r="J2" s="3"/>
      <c r="K2" s="3"/>
    </row>
    <row r="3" spans="1:11" ht="15.75" customHeight="1" x14ac:dyDescent="0.15">
      <c r="A3" s="15" t="s">
        <v>17</v>
      </c>
      <c r="B3" s="16">
        <v>26</v>
      </c>
      <c r="C3" s="16">
        <v>10</v>
      </c>
      <c r="D3" s="17">
        <v>20.100000000000001</v>
      </c>
      <c r="E3" s="16">
        <v>14</v>
      </c>
      <c r="F3" s="16">
        <v>14</v>
      </c>
      <c r="G3" s="16" t="s">
        <v>14</v>
      </c>
      <c r="I3" s="6"/>
      <c r="J3" s="4"/>
      <c r="K3" s="4"/>
    </row>
    <row r="4" spans="1:11" ht="15.75" customHeight="1" x14ac:dyDescent="0.15">
      <c r="A4" s="15" t="s">
        <v>18</v>
      </c>
      <c r="B4" s="17">
        <v>20.3</v>
      </c>
      <c r="C4" s="17">
        <v>16.05</v>
      </c>
      <c r="D4" s="17">
        <v>13.3</v>
      </c>
      <c r="E4" s="17">
        <v>14.3</v>
      </c>
      <c r="F4" s="17">
        <v>5.3</v>
      </c>
      <c r="G4" s="16">
        <v>13</v>
      </c>
      <c r="I4" s="6"/>
      <c r="J4" s="4"/>
      <c r="K4" s="4"/>
    </row>
    <row r="5" spans="1:11" ht="15.75" customHeight="1" x14ac:dyDescent="0.15">
      <c r="A5" s="3" t="s">
        <v>19</v>
      </c>
      <c r="B5" s="18">
        <f t="shared" ref="B5:G5" si="0">SUM(B3:B4)</f>
        <v>46.3</v>
      </c>
      <c r="C5" s="18">
        <f t="shared" si="0"/>
        <v>26.05</v>
      </c>
      <c r="D5" s="18">
        <f t="shared" si="0"/>
        <v>33.400000000000006</v>
      </c>
      <c r="E5" s="18">
        <f t="shared" si="0"/>
        <v>28.3</v>
      </c>
      <c r="F5" s="19">
        <f t="shared" si="0"/>
        <v>19.3</v>
      </c>
      <c r="G5" s="19">
        <f t="shared" si="0"/>
        <v>13</v>
      </c>
      <c r="I5" s="6"/>
      <c r="J5" s="4"/>
      <c r="K5" s="4"/>
    </row>
    <row r="6" spans="1:11" ht="15.75" customHeight="1" x14ac:dyDescent="0.15">
      <c r="A6" s="3" t="s">
        <v>20</v>
      </c>
      <c r="B6" s="4"/>
      <c r="C6" s="4"/>
      <c r="E6" s="5"/>
      <c r="I6" s="6"/>
      <c r="J6" s="4"/>
      <c r="K6" s="4"/>
    </row>
    <row r="7" spans="1:11" ht="15.75" customHeight="1" x14ac:dyDescent="0.15">
      <c r="A7" s="3" t="s">
        <v>1</v>
      </c>
      <c r="B7" s="20" t="s">
        <v>21</v>
      </c>
      <c r="C7" s="20"/>
      <c r="D7" s="20" t="s">
        <v>22</v>
      </c>
      <c r="E7" s="20" t="s">
        <v>23</v>
      </c>
      <c r="F7" s="21"/>
      <c r="I7" s="6"/>
      <c r="J7" s="4"/>
      <c r="K7" s="4"/>
    </row>
    <row r="8" spans="1:11" ht="15.75" customHeight="1" x14ac:dyDescent="0.15">
      <c r="B8" s="21" t="s">
        <v>24</v>
      </c>
      <c r="C8" s="20" t="s">
        <v>25</v>
      </c>
      <c r="D8" s="21"/>
      <c r="E8" s="21"/>
      <c r="F8" s="21" t="s">
        <v>26</v>
      </c>
      <c r="I8" s="6"/>
      <c r="J8" s="7"/>
      <c r="K8" s="4"/>
    </row>
    <row r="9" spans="1:11" ht="15.75" customHeight="1" x14ac:dyDescent="0.15">
      <c r="B9" s="21" t="s">
        <v>27</v>
      </c>
      <c r="C9" s="21" t="s">
        <v>28</v>
      </c>
      <c r="D9" s="21"/>
      <c r="E9" s="21"/>
      <c r="F9" s="21"/>
      <c r="I9" s="6"/>
      <c r="J9" s="7"/>
      <c r="K9" s="4"/>
    </row>
    <row r="10" spans="1:11" ht="15.75" customHeight="1" x14ac:dyDescent="0.15">
      <c r="B10" s="21" t="s">
        <v>29</v>
      </c>
      <c r="C10" s="21"/>
      <c r="D10" s="21" t="s">
        <v>30</v>
      </c>
      <c r="E10" s="21"/>
      <c r="F10" s="21"/>
      <c r="I10" s="6"/>
      <c r="J10" s="7"/>
      <c r="K10" s="4"/>
    </row>
    <row r="11" spans="1:11" ht="15.75" customHeight="1" x14ac:dyDescent="0.15">
      <c r="I11" s="6"/>
      <c r="J11" s="7"/>
      <c r="K11" s="4"/>
    </row>
    <row r="12" spans="1:11" ht="15.75" customHeight="1" x14ac:dyDescent="0.15">
      <c r="I12" s="6"/>
      <c r="J12" s="4"/>
      <c r="K12" s="4"/>
    </row>
    <row r="13" spans="1:11" ht="15.75" customHeight="1" x14ac:dyDescent="0.15">
      <c r="A13" s="8" t="s">
        <v>7</v>
      </c>
      <c r="I13" s="9"/>
      <c r="J13" s="4"/>
      <c r="K13" s="4"/>
    </row>
    <row r="14" spans="1:11" ht="15.75" customHeight="1" x14ac:dyDescent="0.15">
      <c r="A14" s="8"/>
      <c r="B14" s="10" t="s">
        <v>8</v>
      </c>
      <c r="C14" s="10" t="s">
        <v>9</v>
      </c>
      <c r="D14" s="8" t="s">
        <v>10</v>
      </c>
      <c r="E14" s="10" t="s">
        <v>11</v>
      </c>
      <c r="F14" s="10" t="s">
        <v>12</v>
      </c>
      <c r="G14" s="22"/>
      <c r="I14" s="3"/>
      <c r="K14" s="3"/>
    </row>
    <row r="15" spans="1:11" ht="15.75" customHeight="1" x14ac:dyDescent="0.15">
      <c r="A15" s="15" t="s">
        <v>17</v>
      </c>
      <c r="B15" s="17">
        <v>18.149999999999999</v>
      </c>
      <c r="C15" s="16">
        <v>15</v>
      </c>
      <c r="D15" s="17">
        <v>13.3</v>
      </c>
      <c r="E15" s="17">
        <v>15.3</v>
      </c>
      <c r="F15" s="16">
        <v>14</v>
      </c>
      <c r="G15" s="11"/>
      <c r="I15" s="3"/>
      <c r="K15" s="12"/>
    </row>
    <row r="16" spans="1:11" ht="15.75" customHeight="1" x14ac:dyDescent="0.15">
      <c r="A16" s="15" t="s">
        <v>18</v>
      </c>
      <c r="B16" s="16">
        <v>20</v>
      </c>
      <c r="C16" s="17">
        <v>14.3</v>
      </c>
      <c r="D16" s="17">
        <v>14.3</v>
      </c>
      <c r="E16" s="17">
        <v>14.3</v>
      </c>
      <c r="F16" s="16">
        <v>15</v>
      </c>
    </row>
    <row r="17" spans="1:7" ht="15.75" customHeight="1" x14ac:dyDescent="0.15">
      <c r="A17" s="3" t="s">
        <v>19</v>
      </c>
      <c r="B17" s="5">
        <f t="shared" ref="B17:C17" si="1">SUM(B15:B16)</f>
        <v>38.15</v>
      </c>
      <c r="C17" s="5">
        <f t="shared" si="1"/>
        <v>29.3</v>
      </c>
      <c r="D17" s="3">
        <v>28</v>
      </c>
      <c r="E17" s="3">
        <v>30</v>
      </c>
      <c r="F17" s="3">
        <v>29</v>
      </c>
    </row>
    <row r="18" spans="1:7" ht="15.75" customHeight="1" x14ac:dyDescent="0.15">
      <c r="A18" s="3" t="s">
        <v>20</v>
      </c>
      <c r="B18" s="4"/>
      <c r="C18" s="4"/>
      <c r="D18" s="5"/>
      <c r="E18" s="4"/>
      <c r="F18" s="4"/>
    </row>
    <row r="19" spans="1:7" ht="15.75" customHeight="1" x14ac:dyDescent="0.15">
      <c r="A19" s="3" t="s">
        <v>1</v>
      </c>
      <c r="B19" s="4" t="s">
        <v>31</v>
      </c>
      <c r="C19" s="4" t="s">
        <v>32</v>
      </c>
      <c r="D19" s="4" t="s">
        <v>33</v>
      </c>
      <c r="E19" s="5"/>
      <c r="F19" s="4"/>
    </row>
    <row r="20" spans="1:7" ht="15.75" customHeight="1" x14ac:dyDescent="0.15">
      <c r="B20" s="15" t="s">
        <v>34</v>
      </c>
      <c r="D20" s="15" t="s">
        <v>35</v>
      </c>
      <c r="F20" s="15" t="s">
        <v>36</v>
      </c>
    </row>
    <row r="21" spans="1:7" ht="15.75" customHeight="1" x14ac:dyDescent="0.15">
      <c r="C21" s="15" t="s">
        <v>37</v>
      </c>
      <c r="E21" s="15" t="s">
        <v>38</v>
      </c>
    </row>
    <row r="25" spans="1:7" ht="15.75" customHeight="1" x14ac:dyDescent="0.15">
      <c r="A25" s="13" t="s">
        <v>13</v>
      </c>
    </row>
    <row r="26" spans="1:7" ht="15.75" customHeight="1" x14ac:dyDescent="0.15">
      <c r="A26" s="13"/>
      <c r="B26" s="14" t="s">
        <v>15</v>
      </c>
      <c r="C26" s="14" t="s">
        <v>39</v>
      </c>
      <c r="D26" s="13" t="s">
        <v>40</v>
      </c>
      <c r="E26" s="14" t="s">
        <v>41</v>
      </c>
      <c r="F26" s="22"/>
      <c r="G26" s="22"/>
    </row>
    <row r="27" spans="1:7" ht="15.75" customHeight="1" x14ac:dyDescent="0.15">
      <c r="A27" s="15" t="s">
        <v>17</v>
      </c>
      <c r="B27" s="15">
        <v>31</v>
      </c>
      <c r="C27" s="15">
        <v>28</v>
      </c>
      <c r="D27" s="15">
        <v>9</v>
      </c>
      <c r="E27" s="15">
        <v>3</v>
      </c>
    </row>
    <row r="28" spans="1:7" ht="15.75" customHeight="1" x14ac:dyDescent="0.15">
      <c r="A28" s="15" t="s">
        <v>18</v>
      </c>
      <c r="B28" s="15">
        <v>32.299999999999997</v>
      </c>
      <c r="C28" s="15">
        <v>28</v>
      </c>
      <c r="D28" s="15">
        <v>15</v>
      </c>
      <c r="E28" s="15">
        <v>8</v>
      </c>
    </row>
    <row r="29" spans="1:7" ht="15.75" customHeight="1" x14ac:dyDescent="0.15">
      <c r="A29" s="3" t="s">
        <v>19</v>
      </c>
      <c r="B29" s="5">
        <f t="shared" ref="B29:E29" si="2">SUM(B27:B28)</f>
        <v>63.3</v>
      </c>
      <c r="C29" s="3">
        <f t="shared" si="2"/>
        <v>56</v>
      </c>
      <c r="D29" s="3">
        <f t="shared" si="2"/>
        <v>24</v>
      </c>
      <c r="E29" s="3">
        <f t="shared" si="2"/>
        <v>11</v>
      </c>
    </row>
    <row r="30" spans="1:7" ht="15.75" customHeight="1" x14ac:dyDescent="0.15">
      <c r="A30" s="3" t="s">
        <v>20</v>
      </c>
    </row>
    <row r="31" spans="1:7" ht="15.75" customHeight="1" x14ac:dyDescent="0.15">
      <c r="A31" s="3" t="s">
        <v>1</v>
      </c>
    </row>
  </sheetData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K33"/>
  <sheetViews>
    <sheetView workbookViewId="0"/>
  </sheetViews>
  <sheetFormatPr baseColWidth="10" defaultColWidth="12.6640625" defaultRowHeight="15.75" customHeight="1" x14ac:dyDescent="0.15"/>
  <cols>
    <col min="1" max="1" width="20.6640625" customWidth="1"/>
    <col min="2" max="3" width="15.6640625" customWidth="1"/>
    <col min="9" max="9" width="14.1640625" customWidth="1"/>
  </cols>
  <sheetData>
    <row r="1" spans="1:11" ht="15.75" customHeight="1" x14ac:dyDescent="0.15">
      <c r="A1" s="1" t="s">
        <v>0</v>
      </c>
    </row>
    <row r="2" spans="1:11" ht="15.75" customHeight="1" x14ac:dyDescent="0.15">
      <c r="A2" s="1"/>
      <c r="B2" s="2" t="s">
        <v>2</v>
      </c>
      <c r="C2" s="2" t="s">
        <v>3</v>
      </c>
      <c r="D2" s="1" t="s">
        <v>4</v>
      </c>
      <c r="E2" s="2" t="s">
        <v>5</v>
      </c>
      <c r="F2" s="2" t="s">
        <v>6</v>
      </c>
      <c r="G2" s="2" t="s">
        <v>16</v>
      </c>
      <c r="H2" s="1" t="s">
        <v>42</v>
      </c>
      <c r="I2" s="3"/>
      <c r="J2" s="3"/>
      <c r="K2" s="3"/>
    </row>
    <row r="3" spans="1:11" ht="15.75" customHeight="1" x14ac:dyDescent="0.15">
      <c r="A3" s="15" t="s">
        <v>43</v>
      </c>
      <c r="B3" s="17">
        <v>21.3</v>
      </c>
      <c r="C3" s="17">
        <v>14.4</v>
      </c>
      <c r="D3" s="16">
        <v>10</v>
      </c>
      <c r="E3" s="16">
        <v>36</v>
      </c>
      <c r="F3" s="16">
        <v>14</v>
      </c>
      <c r="G3" s="16">
        <v>13</v>
      </c>
      <c r="I3" s="6"/>
      <c r="J3" s="4"/>
      <c r="K3" s="4"/>
    </row>
    <row r="4" spans="1:11" ht="15.75" customHeight="1" x14ac:dyDescent="0.15">
      <c r="A4" s="15" t="s">
        <v>44</v>
      </c>
      <c r="B4" s="17">
        <v>23.15</v>
      </c>
      <c r="C4" s="17">
        <v>13.3</v>
      </c>
      <c r="D4" s="17">
        <v>17.3</v>
      </c>
      <c r="E4" s="16">
        <v>21</v>
      </c>
      <c r="F4" s="17">
        <v>9.1</v>
      </c>
      <c r="G4" s="16">
        <v>13</v>
      </c>
      <c r="H4" s="15">
        <v>16</v>
      </c>
      <c r="I4" s="6"/>
      <c r="J4" s="4"/>
      <c r="K4" s="4"/>
    </row>
    <row r="5" spans="1:11" ht="15.75" customHeight="1" x14ac:dyDescent="0.15">
      <c r="A5" s="3" t="s">
        <v>19</v>
      </c>
      <c r="B5" s="18">
        <f>SUM(B3:B4)</f>
        <v>44.45</v>
      </c>
      <c r="C5" s="18">
        <v>28.15</v>
      </c>
      <c r="D5" s="18">
        <v>27.3</v>
      </c>
      <c r="E5" s="19">
        <v>57</v>
      </c>
      <c r="F5" s="18">
        <v>23.1</v>
      </c>
      <c r="G5" s="19">
        <f>SUM(G3:G4)</f>
        <v>26</v>
      </c>
      <c r="H5" s="3">
        <v>16</v>
      </c>
      <c r="I5" s="6"/>
      <c r="J5" s="4"/>
      <c r="K5" s="4"/>
    </row>
    <row r="6" spans="1:11" ht="15.75" customHeight="1" x14ac:dyDescent="0.15">
      <c r="A6" s="3" t="s">
        <v>45</v>
      </c>
      <c r="B6" s="4" t="s">
        <v>46</v>
      </c>
      <c r="C6" s="4" t="s">
        <v>46</v>
      </c>
      <c r="D6" s="15" t="s">
        <v>47</v>
      </c>
      <c r="E6" s="5"/>
      <c r="G6" s="15" t="s">
        <v>46</v>
      </c>
      <c r="I6" s="6"/>
      <c r="J6" s="4"/>
      <c r="K6" s="4"/>
    </row>
    <row r="7" spans="1:11" ht="15.75" customHeight="1" x14ac:dyDescent="0.15">
      <c r="A7" s="3" t="s">
        <v>20</v>
      </c>
      <c r="B7" s="4"/>
      <c r="C7" s="4"/>
      <c r="E7" s="5"/>
      <c r="I7" s="6"/>
      <c r="J7" s="4"/>
      <c r="K7" s="4"/>
    </row>
    <row r="8" spans="1:11" ht="15.75" customHeight="1" x14ac:dyDescent="0.15">
      <c r="A8" s="3" t="s">
        <v>1</v>
      </c>
      <c r="B8" s="20"/>
      <c r="C8" s="20" t="s">
        <v>48</v>
      </c>
      <c r="D8" s="20"/>
      <c r="E8" s="20"/>
      <c r="F8" s="21"/>
      <c r="G8" s="15" t="s">
        <v>49</v>
      </c>
      <c r="I8" s="6"/>
      <c r="J8" s="4"/>
      <c r="K8" s="4"/>
    </row>
    <row r="9" spans="1:11" ht="15.75" customHeight="1" x14ac:dyDescent="0.15">
      <c r="B9" s="21"/>
      <c r="C9" s="20"/>
      <c r="D9" s="21" t="s">
        <v>50</v>
      </c>
      <c r="E9" s="21" t="s">
        <v>51</v>
      </c>
      <c r="F9" s="21" t="s">
        <v>52</v>
      </c>
      <c r="I9" s="6"/>
      <c r="J9" s="7"/>
      <c r="K9" s="4"/>
    </row>
    <row r="10" spans="1:11" ht="15.75" customHeight="1" x14ac:dyDescent="0.15">
      <c r="B10" s="21" t="s">
        <v>53</v>
      </c>
      <c r="C10" s="21"/>
      <c r="D10" s="21"/>
      <c r="E10" s="21"/>
      <c r="F10" s="21"/>
      <c r="G10" s="15" t="s">
        <v>54</v>
      </c>
      <c r="H10" s="15" t="s">
        <v>55</v>
      </c>
      <c r="I10" s="6"/>
      <c r="J10" s="7"/>
      <c r="K10" s="4"/>
    </row>
    <row r="11" spans="1:11" ht="15.75" customHeight="1" x14ac:dyDescent="0.15">
      <c r="B11" s="21"/>
      <c r="C11" s="21"/>
      <c r="D11" s="21"/>
      <c r="E11" s="21"/>
      <c r="F11" s="21"/>
      <c r="I11" s="6"/>
      <c r="J11" s="7"/>
      <c r="K11" s="4"/>
    </row>
    <row r="12" spans="1:11" ht="15.75" customHeight="1" x14ac:dyDescent="0.15">
      <c r="I12" s="6"/>
      <c r="J12" s="7"/>
      <c r="K12" s="4"/>
    </row>
    <row r="13" spans="1:11" ht="15.75" customHeight="1" x14ac:dyDescent="0.15">
      <c r="I13" s="6"/>
      <c r="J13" s="4"/>
      <c r="K13" s="4"/>
    </row>
    <row r="14" spans="1:11" ht="15.75" customHeight="1" x14ac:dyDescent="0.15">
      <c r="A14" s="8" t="s">
        <v>7</v>
      </c>
      <c r="I14" s="9"/>
      <c r="J14" s="4"/>
      <c r="K14" s="4"/>
    </row>
    <row r="15" spans="1:11" ht="15.75" customHeight="1" x14ac:dyDescent="0.15">
      <c r="A15" s="8"/>
      <c r="B15" s="10" t="s">
        <v>8</v>
      </c>
      <c r="C15" s="10" t="s">
        <v>9</v>
      </c>
      <c r="D15" s="8" t="s">
        <v>10</v>
      </c>
      <c r="E15" s="10" t="s">
        <v>11</v>
      </c>
      <c r="F15" s="10" t="s">
        <v>12</v>
      </c>
      <c r="G15" s="22"/>
      <c r="I15" s="3"/>
      <c r="K15" s="3"/>
    </row>
    <row r="16" spans="1:11" ht="15.75" customHeight="1" x14ac:dyDescent="0.15">
      <c r="A16" s="15" t="s">
        <v>43</v>
      </c>
      <c r="B16" s="16">
        <v>23</v>
      </c>
      <c r="C16" s="17">
        <v>17.3</v>
      </c>
      <c r="D16" s="17">
        <v>20.3</v>
      </c>
      <c r="E16" s="17">
        <v>13.3</v>
      </c>
      <c r="F16" s="16">
        <v>10</v>
      </c>
      <c r="G16" s="11"/>
      <c r="I16" s="3"/>
      <c r="K16" s="12"/>
    </row>
    <row r="17" spans="1:7" ht="15.75" customHeight="1" x14ac:dyDescent="0.15">
      <c r="A17" s="15" t="s">
        <v>44</v>
      </c>
      <c r="B17" s="16">
        <v>18.149999999999999</v>
      </c>
      <c r="C17" s="17">
        <v>18</v>
      </c>
      <c r="D17" s="17">
        <v>21.2</v>
      </c>
      <c r="E17" s="17">
        <v>14.3</v>
      </c>
      <c r="F17" s="16">
        <v>20.3</v>
      </c>
    </row>
    <row r="18" spans="1:7" ht="15.75" customHeight="1" x14ac:dyDescent="0.15">
      <c r="A18" s="3" t="s">
        <v>19</v>
      </c>
      <c r="B18" s="5">
        <f t="shared" ref="B18:D18" si="0">SUM(B16:B17)</f>
        <v>41.15</v>
      </c>
      <c r="C18" s="5">
        <f t="shared" si="0"/>
        <v>35.299999999999997</v>
      </c>
      <c r="D18" s="5">
        <f t="shared" si="0"/>
        <v>41.5</v>
      </c>
      <c r="E18" s="3">
        <v>28</v>
      </c>
      <c r="F18" s="5">
        <f>SUM(F16:F17)</f>
        <v>30.3</v>
      </c>
    </row>
    <row r="19" spans="1:7" ht="15.75" customHeight="1" x14ac:dyDescent="0.15">
      <c r="A19" s="3" t="s">
        <v>45</v>
      </c>
      <c r="B19" s="4" t="s">
        <v>56</v>
      </c>
      <c r="C19" s="4" t="s">
        <v>56</v>
      </c>
      <c r="D19" s="5"/>
      <c r="E19" s="4"/>
      <c r="F19" s="4" t="s">
        <v>56</v>
      </c>
    </row>
    <row r="20" spans="1:7" ht="15.75" customHeight="1" x14ac:dyDescent="0.15">
      <c r="A20" s="3" t="s">
        <v>20</v>
      </c>
      <c r="B20" s="4"/>
      <c r="C20" s="4"/>
      <c r="D20" s="5"/>
      <c r="E20" s="4"/>
      <c r="F20" s="4"/>
    </row>
    <row r="21" spans="1:7" ht="15.75" customHeight="1" x14ac:dyDescent="0.15">
      <c r="A21" s="3" t="s">
        <v>1</v>
      </c>
      <c r="B21" s="4" t="s">
        <v>57</v>
      </c>
      <c r="C21" s="4" t="s">
        <v>58</v>
      </c>
      <c r="D21" s="4" t="s">
        <v>59</v>
      </c>
      <c r="E21" s="4" t="s">
        <v>60</v>
      </c>
      <c r="F21" s="4"/>
    </row>
    <row r="22" spans="1:7" ht="15.75" customHeight="1" x14ac:dyDescent="0.15">
      <c r="B22" s="15" t="s">
        <v>61</v>
      </c>
      <c r="E22" s="15" t="s">
        <v>62</v>
      </c>
      <c r="F22" s="15" t="s">
        <v>62</v>
      </c>
    </row>
    <row r="23" spans="1:7" ht="15.75" customHeight="1" x14ac:dyDescent="0.15">
      <c r="B23" s="15" t="s">
        <v>63</v>
      </c>
      <c r="D23" s="15" t="s">
        <v>63</v>
      </c>
    </row>
    <row r="27" spans="1:7" ht="15.75" customHeight="1" x14ac:dyDescent="0.15">
      <c r="A27" s="13" t="s">
        <v>13</v>
      </c>
    </row>
    <row r="28" spans="1:7" ht="15.75" customHeight="1" x14ac:dyDescent="0.15">
      <c r="A28" s="13"/>
      <c r="B28" s="14" t="s">
        <v>15</v>
      </c>
      <c r="C28" s="14" t="s">
        <v>39</v>
      </c>
      <c r="D28" s="13" t="s">
        <v>40</v>
      </c>
      <c r="E28" s="14" t="s">
        <v>41</v>
      </c>
      <c r="F28" s="14" t="s">
        <v>64</v>
      </c>
      <c r="G28" s="22"/>
    </row>
    <row r="29" spans="1:7" ht="15.75" customHeight="1" x14ac:dyDescent="0.15">
      <c r="A29" s="15" t="s">
        <v>43</v>
      </c>
      <c r="B29" s="15">
        <v>29</v>
      </c>
      <c r="C29" s="15">
        <v>27</v>
      </c>
      <c r="D29" s="15">
        <v>15.3</v>
      </c>
      <c r="E29" s="15">
        <v>15</v>
      </c>
    </row>
    <row r="30" spans="1:7" ht="15.75" customHeight="1" x14ac:dyDescent="0.15">
      <c r="A30" s="15" t="s">
        <v>44</v>
      </c>
      <c r="B30" s="4">
        <v>29.3</v>
      </c>
      <c r="C30" s="4">
        <v>27.3</v>
      </c>
      <c r="D30" s="15">
        <v>16.45</v>
      </c>
      <c r="E30" s="15">
        <v>8</v>
      </c>
      <c r="F30" s="15">
        <v>17.25</v>
      </c>
    </row>
    <row r="31" spans="1:7" ht="15.75" customHeight="1" x14ac:dyDescent="0.15">
      <c r="A31" s="3" t="s">
        <v>19</v>
      </c>
      <c r="B31" s="5">
        <f t="shared" ref="B31:C31" si="1">SUM(B29:B30)</f>
        <v>58.3</v>
      </c>
      <c r="C31" s="5">
        <f t="shared" si="1"/>
        <v>54.3</v>
      </c>
      <c r="D31" s="3">
        <v>32.15</v>
      </c>
      <c r="E31" s="3">
        <v>23</v>
      </c>
      <c r="F31" s="3">
        <v>17.25</v>
      </c>
    </row>
    <row r="32" spans="1:7" ht="15.75" customHeight="1" x14ac:dyDescent="0.15">
      <c r="A32" s="3" t="s">
        <v>20</v>
      </c>
    </row>
    <row r="33" spans="1:6" ht="15.75" customHeight="1" x14ac:dyDescent="0.15">
      <c r="A33" s="3" t="s">
        <v>1</v>
      </c>
      <c r="B33" s="15" t="s">
        <v>65</v>
      </c>
      <c r="C33" s="15" t="s">
        <v>66</v>
      </c>
      <c r="E33" s="15" t="s">
        <v>67</v>
      </c>
      <c r="F33" s="15" t="s">
        <v>66</v>
      </c>
    </row>
  </sheetData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36"/>
  <sheetViews>
    <sheetView workbookViewId="0"/>
  </sheetViews>
  <sheetFormatPr baseColWidth="10" defaultColWidth="12.6640625" defaultRowHeight="15.75" customHeight="1" x14ac:dyDescent="0.15"/>
  <cols>
    <col min="1" max="1" width="20.6640625" customWidth="1"/>
    <col min="2" max="3" width="15.6640625" customWidth="1"/>
    <col min="9" max="9" width="14.1640625" customWidth="1"/>
  </cols>
  <sheetData>
    <row r="1" spans="1:11" ht="15.75" customHeight="1" x14ac:dyDescent="0.15">
      <c r="A1" s="1" t="s">
        <v>0</v>
      </c>
    </row>
    <row r="2" spans="1:11" ht="15.75" customHeight="1" x14ac:dyDescent="0.15">
      <c r="A2" s="1"/>
      <c r="B2" s="2" t="s">
        <v>2</v>
      </c>
      <c r="C2" s="2" t="s">
        <v>3</v>
      </c>
      <c r="D2" s="1" t="s">
        <v>4</v>
      </c>
      <c r="E2" s="2" t="s">
        <v>5</v>
      </c>
      <c r="F2" s="2" t="s">
        <v>6</v>
      </c>
      <c r="G2" s="2" t="s">
        <v>16</v>
      </c>
      <c r="H2" s="1" t="s">
        <v>42</v>
      </c>
      <c r="I2" s="3"/>
      <c r="J2" s="3"/>
      <c r="K2" s="3"/>
    </row>
    <row r="3" spans="1:11" ht="15.75" customHeight="1" x14ac:dyDescent="0.15">
      <c r="A3" s="15" t="s">
        <v>68</v>
      </c>
      <c r="B3" s="17">
        <v>28.15</v>
      </c>
      <c r="C3" s="17">
        <v>17.12</v>
      </c>
      <c r="D3" s="17">
        <v>5.3</v>
      </c>
      <c r="E3" s="16">
        <v>14</v>
      </c>
      <c r="F3" s="17">
        <v>11.2</v>
      </c>
      <c r="G3" s="16">
        <v>15</v>
      </c>
      <c r="H3" s="4">
        <v>17.3</v>
      </c>
      <c r="I3" s="6"/>
      <c r="J3" s="4"/>
      <c r="K3" s="4"/>
    </row>
    <row r="4" spans="1:11" ht="15.75" customHeight="1" x14ac:dyDescent="0.15">
      <c r="A4" s="15" t="s">
        <v>69</v>
      </c>
      <c r="B4" s="17">
        <v>33.15</v>
      </c>
      <c r="C4" s="16">
        <v>24</v>
      </c>
      <c r="D4" s="16">
        <v>20</v>
      </c>
      <c r="E4" s="16">
        <v>4</v>
      </c>
      <c r="F4" s="16">
        <v>18</v>
      </c>
      <c r="G4" s="17">
        <v>15.4</v>
      </c>
      <c r="H4" s="15">
        <v>15.45</v>
      </c>
      <c r="I4" s="6"/>
      <c r="J4" s="4"/>
      <c r="K4" s="4"/>
    </row>
    <row r="5" spans="1:11" ht="15.75" customHeight="1" x14ac:dyDescent="0.15">
      <c r="A5" s="3" t="s">
        <v>19</v>
      </c>
      <c r="B5" s="18">
        <v>61.3</v>
      </c>
      <c r="C5" s="18">
        <v>41.12</v>
      </c>
      <c r="D5" s="18">
        <v>25.3</v>
      </c>
      <c r="E5" s="19">
        <v>18</v>
      </c>
      <c r="F5" s="18">
        <v>29.2</v>
      </c>
      <c r="G5" s="18">
        <v>30.4</v>
      </c>
      <c r="H5" s="3">
        <v>33.15</v>
      </c>
      <c r="I5" s="6"/>
      <c r="J5" s="4"/>
      <c r="K5" s="4"/>
    </row>
    <row r="6" spans="1:11" ht="15.75" customHeight="1" x14ac:dyDescent="0.15">
      <c r="A6" s="3" t="s">
        <v>70</v>
      </c>
      <c r="B6" s="3">
        <v>10</v>
      </c>
      <c r="C6" s="3">
        <v>7</v>
      </c>
      <c r="D6" s="3">
        <v>4</v>
      </c>
      <c r="E6" s="3">
        <v>4</v>
      </c>
      <c r="F6" s="3">
        <v>5</v>
      </c>
      <c r="G6" s="3">
        <v>4</v>
      </c>
      <c r="H6" s="3">
        <v>3</v>
      </c>
      <c r="I6" s="6"/>
      <c r="J6" s="4"/>
      <c r="K6" s="4"/>
    </row>
    <row r="7" spans="1:11" ht="15.75" customHeight="1" x14ac:dyDescent="0.15">
      <c r="A7" s="3" t="s">
        <v>45</v>
      </c>
      <c r="B7" s="4"/>
      <c r="C7" s="4"/>
      <c r="E7" s="5"/>
      <c r="I7" s="6"/>
      <c r="J7" s="4"/>
      <c r="K7" s="4"/>
    </row>
    <row r="8" spans="1:11" ht="15.75" customHeight="1" x14ac:dyDescent="0.15">
      <c r="A8" s="3" t="s">
        <v>20</v>
      </c>
      <c r="B8" s="4"/>
      <c r="C8" s="4"/>
      <c r="E8" s="5"/>
      <c r="I8" s="6"/>
      <c r="J8" s="4"/>
      <c r="K8" s="4"/>
    </row>
    <row r="9" spans="1:11" ht="15.75" customHeight="1" x14ac:dyDescent="0.15">
      <c r="A9" s="3" t="s">
        <v>1</v>
      </c>
      <c r="B9" s="20"/>
      <c r="C9" s="20"/>
      <c r="D9" s="20"/>
      <c r="E9" s="20"/>
      <c r="F9" s="21"/>
      <c r="G9" s="15" t="s">
        <v>71</v>
      </c>
      <c r="H9" s="15" t="s">
        <v>72</v>
      </c>
      <c r="I9" s="6"/>
      <c r="J9" s="4"/>
      <c r="K9" s="4"/>
    </row>
    <row r="10" spans="1:11" ht="15.75" customHeight="1" x14ac:dyDescent="0.15">
      <c r="B10" s="21" t="s">
        <v>73</v>
      </c>
      <c r="C10" s="20" t="s">
        <v>74</v>
      </c>
      <c r="D10" s="21"/>
      <c r="E10" s="21"/>
      <c r="F10" s="21"/>
      <c r="G10" s="15" t="s">
        <v>75</v>
      </c>
      <c r="H10" s="15" t="s">
        <v>76</v>
      </c>
      <c r="I10" s="6"/>
      <c r="J10" s="7"/>
      <c r="K10" s="4"/>
    </row>
    <row r="11" spans="1:11" ht="15.75" customHeight="1" x14ac:dyDescent="0.15">
      <c r="B11" s="21"/>
      <c r="C11" s="21"/>
      <c r="D11" s="21"/>
      <c r="E11" s="21"/>
      <c r="F11" s="21"/>
      <c r="I11" s="6"/>
      <c r="J11" s="7"/>
      <c r="K11" s="4"/>
    </row>
    <row r="12" spans="1:11" ht="15.75" customHeight="1" x14ac:dyDescent="0.15">
      <c r="B12" s="21"/>
      <c r="C12" s="21"/>
      <c r="D12" s="21"/>
      <c r="E12" s="21"/>
      <c r="F12" s="21"/>
      <c r="I12" s="6"/>
      <c r="J12" s="7"/>
      <c r="K12" s="4"/>
    </row>
    <row r="13" spans="1:11" ht="15.75" customHeight="1" x14ac:dyDescent="0.15">
      <c r="I13" s="6"/>
      <c r="J13" s="7"/>
      <c r="K13" s="4"/>
    </row>
    <row r="14" spans="1:11" ht="15.75" customHeight="1" x14ac:dyDescent="0.15">
      <c r="I14" s="6"/>
      <c r="J14" s="4"/>
      <c r="K14" s="4"/>
    </row>
    <row r="15" spans="1:11" ht="15.75" customHeight="1" x14ac:dyDescent="0.15">
      <c r="A15" s="8" t="s">
        <v>7</v>
      </c>
      <c r="I15" s="9"/>
      <c r="J15" s="4"/>
      <c r="K15" s="4"/>
    </row>
    <row r="16" spans="1:11" ht="15.75" customHeight="1" x14ac:dyDescent="0.15">
      <c r="A16" s="8"/>
      <c r="B16" s="10" t="s">
        <v>8</v>
      </c>
      <c r="C16" s="10" t="s">
        <v>9</v>
      </c>
      <c r="D16" s="8" t="s">
        <v>10</v>
      </c>
      <c r="E16" s="10" t="s">
        <v>11</v>
      </c>
      <c r="F16" s="10" t="s">
        <v>12</v>
      </c>
      <c r="G16" s="22"/>
      <c r="I16" s="3"/>
      <c r="K16" s="3"/>
    </row>
    <row r="17" spans="1:11" ht="15.75" customHeight="1" x14ac:dyDescent="0.15">
      <c r="A17" s="15" t="s">
        <v>68</v>
      </c>
      <c r="B17" s="16">
        <v>22</v>
      </c>
      <c r="C17" s="17">
        <v>22.3</v>
      </c>
      <c r="D17" s="17">
        <v>17.3</v>
      </c>
      <c r="E17" s="16">
        <v>20</v>
      </c>
      <c r="F17" s="16">
        <v>16</v>
      </c>
      <c r="G17" s="11"/>
      <c r="I17" s="3"/>
      <c r="K17" s="12"/>
    </row>
    <row r="18" spans="1:11" ht="15.75" customHeight="1" x14ac:dyDescent="0.15">
      <c r="A18" s="15" t="s">
        <v>69</v>
      </c>
      <c r="B18" s="16">
        <v>21.55</v>
      </c>
      <c r="C18" s="17">
        <v>22.25</v>
      </c>
      <c r="D18" s="17">
        <v>25.35</v>
      </c>
      <c r="E18" s="17">
        <v>19.25</v>
      </c>
      <c r="F18" s="16">
        <v>16.45</v>
      </c>
    </row>
    <row r="19" spans="1:11" ht="15.75" customHeight="1" x14ac:dyDescent="0.15">
      <c r="A19" s="3" t="s">
        <v>19</v>
      </c>
      <c r="B19" s="5">
        <v>43.55</v>
      </c>
      <c r="C19" s="5">
        <v>44.55</v>
      </c>
      <c r="D19" s="3">
        <v>43</v>
      </c>
      <c r="E19" s="3">
        <v>39.25</v>
      </c>
      <c r="F19" s="5">
        <v>32.450000000000003</v>
      </c>
    </row>
    <row r="20" spans="1:11" ht="15.75" customHeight="1" x14ac:dyDescent="0.15">
      <c r="A20" s="3" t="s">
        <v>70</v>
      </c>
      <c r="B20" s="3">
        <v>9</v>
      </c>
      <c r="C20" s="3">
        <v>8</v>
      </c>
      <c r="D20" s="3">
        <v>8</v>
      </c>
      <c r="E20" s="3">
        <v>7</v>
      </c>
      <c r="F20" s="3">
        <v>6</v>
      </c>
    </row>
    <row r="21" spans="1:11" ht="15.75" customHeight="1" x14ac:dyDescent="0.15">
      <c r="A21" s="3" t="s">
        <v>45</v>
      </c>
      <c r="B21" s="4"/>
      <c r="C21" s="4"/>
      <c r="D21" s="5"/>
      <c r="E21" s="4"/>
      <c r="F21" s="4"/>
    </row>
    <row r="22" spans="1:11" ht="15.75" customHeight="1" x14ac:dyDescent="0.15">
      <c r="A22" s="3" t="s">
        <v>20</v>
      </c>
      <c r="B22" s="4"/>
      <c r="C22" s="4"/>
      <c r="D22" s="5"/>
      <c r="E22" s="4"/>
      <c r="F22" s="4"/>
    </row>
    <row r="23" spans="1:11" ht="15.75" customHeight="1" x14ac:dyDescent="0.15">
      <c r="A23" s="3" t="s">
        <v>1</v>
      </c>
      <c r="B23" s="4"/>
      <c r="C23" s="4"/>
      <c r="D23" s="4"/>
      <c r="E23" s="4"/>
      <c r="F23" s="4"/>
    </row>
    <row r="29" spans="1:11" ht="15.75" customHeight="1" x14ac:dyDescent="0.15">
      <c r="A29" s="13" t="s">
        <v>13</v>
      </c>
    </row>
    <row r="30" spans="1:11" ht="15.75" customHeight="1" x14ac:dyDescent="0.15">
      <c r="A30" s="13"/>
      <c r="B30" s="14" t="s">
        <v>15</v>
      </c>
      <c r="C30" s="14" t="s">
        <v>39</v>
      </c>
      <c r="D30" s="13" t="s">
        <v>40</v>
      </c>
      <c r="E30" s="14" t="s">
        <v>41</v>
      </c>
      <c r="F30" s="14" t="s">
        <v>64</v>
      </c>
      <c r="G30" s="22"/>
    </row>
    <row r="31" spans="1:11" ht="15.75" customHeight="1" x14ac:dyDescent="0.15">
      <c r="A31" s="15" t="s">
        <v>68</v>
      </c>
      <c r="B31" s="4">
        <v>27.4</v>
      </c>
      <c r="C31" s="15">
        <v>23</v>
      </c>
      <c r="D31" s="4">
        <v>15.3</v>
      </c>
      <c r="E31" s="4">
        <v>9.3000000000000007</v>
      </c>
      <c r="F31" s="15">
        <v>16</v>
      </c>
    </row>
    <row r="32" spans="1:11" ht="15.75" customHeight="1" x14ac:dyDescent="0.15">
      <c r="A32" s="15" t="s">
        <v>69</v>
      </c>
      <c r="B32" s="4">
        <v>33.35</v>
      </c>
      <c r="C32" s="4">
        <v>35.15</v>
      </c>
      <c r="D32" s="4">
        <v>5.3</v>
      </c>
      <c r="E32" s="15">
        <v>9</v>
      </c>
      <c r="F32" s="4">
        <v>31.3</v>
      </c>
    </row>
    <row r="33" spans="1:26" ht="15.75" customHeight="1" x14ac:dyDescent="0.15">
      <c r="A33" s="3" t="s">
        <v>19</v>
      </c>
      <c r="B33" s="5">
        <v>61.15</v>
      </c>
      <c r="C33" s="5">
        <v>58.15</v>
      </c>
      <c r="D33" s="3">
        <v>21</v>
      </c>
      <c r="E33" s="5">
        <v>18.3</v>
      </c>
      <c r="F33" s="5">
        <v>47.3</v>
      </c>
    </row>
    <row r="34" spans="1:26" ht="15.75" customHeight="1" x14ac:dyDescent="0.15">
      <c r="A34" s="3" t="s">
        <v>70</v>
      </c>
      <c r="B34" s="3">
        <v>10</v>
      </c>
      <c r="C34" s="3">
        <v>9</v>
      </c>
      <c r="D34" s="3">
        <v>4</v>
      </c>
      <c r="E34" s="3">
        <v>4</v>
      </c>
      <c r="F34" s="3">
        <v>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 t="s">
        <v>20</v>
      </c>
    </row>
    <row r="36" spans="1:26" ht="15.75" customHeight="1" x14ac:dyDescent="0.15">
      <c r="A36" s="3" t="s">
        <v>1</v>
      </c>
    </row>
  </sheetData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C999"/>
  <sheetViews>
    <sheetView tabSelected="1" workbookViewId="0">
      <selection activeCell="U5" sqref="U5"/>
    </sheetView>
  </sheetViews>
  <sheetFormatPr baseColWidth="10" defaultColWidth="12.6640625" defaultRowHeight="15.75" customHeight="1" x14ac:dyDescent="0.15"/>
  <cols>
    <col min="2" max="2" width="6.33203125" customWidth="1"/>
    <col min="3" max="3" width="5.6640625" customWidth="1"/>
    <col min="4" max="4" width="6.5" customWidth="1"/>
    <col min="5" max="5" width="7.1640625" customWidth="1"/>
    <col min="6" max="6" width="6.6640625" customWidth="1"/>
    <col min="7" max="7" width="6.1640625" customWidth="1"/>
    <col min="8" max="8" width="6.6640625" customWidth="1"/>
    <col min="9" max="9" width="1.33203125" customWidth="1"/>
    <col min="10" max="10" width="6" customWidth="1"/>
    <col min="11" max="11" width="5.83203125" customWidth="1"/>
    <col min="12" max="12" width="6.6640625" customWidth="1"/>
    <col min="13" max="13" width="7" customWidth="1"/>
    <col min="14" max="14" width="6.83203125" customWidth="1"/>
    <col min="15" max="16" width="6.6640625" customWidth="1"/>
    <col min="17" max="17" width="15.1640625" customWidth="1"/>
    <col min="18" max="18" width="16.6640625" customWidth="1"/>
    <col min="19" max="19" width="11.83203125" customWidth="1"/>
    <col min="20" max="20" width="15.83203125" customWidth="1"/>
    <col min="21" max="21" width="18" customWidth="1"/>
  </cols>
  <sheetData>
    <row r="1" spans="1:29" ht="15.75" customHeight="1" x14ac:dyDescent="0.15">
      <c r="A1" s="32" t="s">
        <v>77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/>
      <c r="X1" s="24"/>
      <c r="Y1" s="24"/>
      <c r="Z1" s="24"/>
      <c r="AA1" s="24"/>
      <c r="AB1" s="24"/>
      <c r="AC1" s="24"/>
    </row>
    <row r="2" spans="1:29" ht="15.75" customHeight="1" x14ac:dyDescent="0.15">
      <c r="A2" s="35" t="s">
        <v>78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4"/>
      <c r="X2" s="24"/>
      <c r="Y2" s="24"/>
      <c r="Z2" s="24"/>
      <c r="AA2" s="24"/>
      <c r="AB2" s="24"/>
      <c r="AC2" s="24"/>
    </row>
    <row r="3" spans="1:29" ht="15.75" customHeight="1" x14ac:dyDescent="0.15">
      <c r="A3" s="25" t="s">
        <v>79</v>
      </c>
      <c r="B3" s="25" t="s">
        <v>80</v>
      </c>
      <c r="C3" s="25" t="s">
        <v>81</v>
      </c>
      <c r="D3" s="25" t="s">
        <v>82</v>
      </c>
      <c r="E3" s="25" t="s">
        <v>83</v>
      </c>
      <c r="F3" s="25" t="s">
        <v>84</v>
      </c>
      <c r="G3" s="25" t="s">
        <v>85</v>
      </c>
      <c r="H3" s="25" t="s">
        <v>86</v>
      </c>
      <c r="I3" s="26"/>
      <c r="J3" s="25" t="s">
        <v>87</v>
      </c>
      <c r="K3" s="25" t="s">
        <v>88</v>
      </c>
      <c r="L3" s="25" t="s">
        <v>89</v>
      </c>
      <c r="M3" s="25" t="s">
        <v>90</v>
      </c>
      <c r="N3" s="25" t="s">
        <v>91</v>
      </c>
      <c r="O3" s="25" t="s">
        <v>92</v>
      </c>
      <c r="P3" s="25" t="s">
        <v>93</v>
      </c>
      <c r="Q3" s="25" t="s">
        <v>94</v>
      </c>
      <c r="R3" s="25" t="s">
        <v>95</v>
      </c>
      <c r="S3" s="36" t="s">
        <v>96</v>
      </c>
      <c r="T3" s="33"/>
      <c r="U3" s="24"/>
      <c r="V3" s="24"/>
      <c r="W3" s="24"/>
      <c r="X3" s="24"/>
      <c r="Y3" s="24"/>
      <c r="Z3" s="24"/>
      <c r="AA3" s="24"/>
      <c r="AB3" s="24"/>
      <c r="AC3" s="24"/>
    </row>
    <row r="4" spans="1:29" ht="15.75" customHeight="1" x14ac:dyDescent="0.15">
      <c r="A4" s="27"/>
      <c r="B4" s="27"/>
      <c r="C4" s="27"/>
      <c r="D4" s="27"/>
      <c r="E4" s="27"/>
      <c r="F4" s="27"/>
      <c r="G4" s="27"/>
      <c r="H4" s="27"/>
      <c r="I4" s="26"/>
      <c r="J4" s="27"/>
      <c r="K4" s="27"/>
      <c r="L4" s="27"/>
      <c r="M4" s="27"/>
      <c r="N4" s="27"/>
      <c r="O4" s="27"/>
      <c r="P4" s="27"/>
      <c r="Q4" s="28">
        <f t="shared" ref="Q4:Q7" si="0">COUNT(B4:H4)</f>
        <v>0</v>
      </c>
      <c r="R4" s="28">
        <f t="shared" ref="R4:R7" si="1">COUNT(J4:P4)</f>
        <v>0</v>
      </c>
      <c r="S4" s="28">
        <f t="shared" ref="S4:S7" si="2">SUM(Q4:R4)</f>
        <v>0</v>
      </c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spans="1:29" ht="15.75" customHeight="1" x14ac:dyDescent="0.15">
      <c r="A5" s="27"/>
      <c r="B5" s="27"/>
      <c r="C5" s="27"/>
      <c r="D5" s="27"/>
      <c r="E5" s="27"/>
      <c r="F5" s="27"/>
      <c r="G5" s="27"/>
      <c r="H5" s="27"/>
      <c r="I5" s="26"/>
      <c r="J5" s="27"/>
      <c r="K5" s="27"/>
      <c r="L5" s="27"/>
      <c r="M5" s="27"/>
      <c r="N5" s="27"/>
      <c r="O5" s="27"/>
      <c r="P5" s="27"/>
      <c r="Q5" s="28">
        <f t="shared" si="0"/>
        <v>0</v>
      </c>
      <c r="R5" s="28">
        <f t="shared" si="1"/>
        <v>0</v>
      </c>
      <c r="S5" s="28">
        <f t="shared" si="2"/>
        <v>0</v>
      </c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15.75" customHeight="1" x14ac:dyDescent="0.15">
      <c r="A6" s="27"/>
      <c r="B6" s="27"/>
      <c r="C6" s="27"/>
      <c r="D6" s="27"/>
      <c r="E6" s="27"/>
      <c r="F6" s="27"/>
      <c r="G6" s="27"/>
      <c r="H6" s="27"/>
      <c r="I6" s="26"/>
      <c r="J6" s="27"/>
      <c r="K6" s="27"/>
      <c r="L6" s="27"/>
      <c r="M6" s="27"/>
      <c r="N6" s="27"/>
      <c r="O6" s="27"/>
      <c r="P6" s="27"/>
      <c r="Q6" s="28">
        <f t="shared" si="0"/>
        <v>0</v>
      </c>
      <c r="R6" s="28">
        <f t="shared" si="1"/>
        <v>0</v>
      </c>
      <c r="S6" s="28">
        <f t="shared" si="2"/>
        <v>0</v>
      </c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1:29" ht="15.75" customHeight="1" x14ac:dyDescent="0.15">
      <c r="A7" s="27"/>
      <c r="B7" s="27"/>
      <c r="C7" s="27"/>
      <c r="D7" s="27"/>
      <c r="E7" s="27"/>
      <c r="F7" s="27"/>
      <c r="G7" s="27"/>
      <c r="H7" s="27"/>
      <c r="I7" s="26"/>
      <c r="J7" s="27"/>
      <c r="K7" s="27"/>
      <c r="L7" s="27"/>
      <c r="M7" s="27"/>
      <c r="N7" s="27"/>
      <c r="O7" s="27"/>
      <c r="P7" s="27"/>
      <c r="Q7" s="28">
        <f t="shared" si="0"/>
        <v>0</v>
      </c>
      <c r="R7" s="28">
        <f t="shared" si="1"/>
        <v>0</v>
      </c>
      <c r="S7" s="28">
        <f t="shared" si="2"/>
        <v>0</v>
      </c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spans="1:29" ht="15.75" customHeight="1" x14ac:dyDescent="0.15">
      <c r="A8" s="32" t="s">
        <v>97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4"/>
      <c r="X8" s="24"/>
      <c r="Y8" s="24"/>
      <c r="Z8" s="24"/>
      <c r="AA8" s="24"/>
      <c r="AB8" s="24"/>
      <c r="AC8" s="24"/>
    </row>
    <row r="9" spans="1:29" ht="15.75" customHeight="1" x14ac:dyDescent="0.15">
      <c r="A9" s="25" t="s">
        <v>79</v>
      </c>
      <c r="B9" s="25" t="s">
        <v>80</v>
      </c>
      <c r="C9" s="25" t="s">
        <v>81</v>
      </c>
      <c r="D9" s="25" t="s">
        <v>82</v>
      </c>
      <c r="E9" s="25" t="s">
        <v>83</v>
      </c>
      <c r="F9" s="25" t="s">
        <v>84</v>
      </c>
      <c r="G9" s="25" t="s">
        <v>85</v>
      </c>
      <c r="H9" s="25" t="s">
        <v>86</v>
      </c>
      <c r="I9" s="26"/>
      <c r="J9" s="25" t="s">
        <v>87</v>
      </c>
      <c r="K9" s="25" t="s">
        <v>88</v>
      </c>
      <c r="L9" s="25" t="s">
        <v>89</v>
      </c>
      <c r="M9" s="25" t="s">
        <v>90</v>
      </c>
      <c r="N9" s="25" t="s">
        <v>91</v>
      </c>
      <c r="O9" s="25" t="s">
        <v>92</v>
      </c>
      <c r="P9" s="25" t="s">
        <v>93</v>
      </c>
      <c r="Q9" s="25" t="s">
        <v>98</v>
      </c>
      <c r="R9" s="25" t="s">
        <v>99</v>
      </c>
      <c r="S9" s="36" t="s">
        <v>100</v>
      </c>
      <c r="T9" s="34"/>
      <c r="U9" s="24"/>
      <c r="V9" s="24"/>
      <c r="W9" s="24"/>
      <c r="X9" s="24"/>
      <c r="Y9" s="24"/>
      <c r="Z9" s="24"/>
      <c r="AA9" s="24"/>
      <c r="AB9" s="24"/>
      <c r="AC9" s="24"/>
    </row>
    <row r="10" spans="1:29" ht="15.75" customHeight="1" x14ac:dyDescent="0.15">
      <c r="A10" s="27"/>
      <c r="B10" s="27">
        <f t="shared" ref="B10:G10" si="3">IF(B4&gt; 4.5, (B4 * 60 - 30) / 60, B4)</f>
        <v>0</v>
      </c>
      <c r="C10" s="27">
        <f t="shared" si="3"/>
        <v>0</v>
      </c>
      <c r="D10" s="27">
        <f t="shared" si="3"/>
        <v>0</v>
      </c>
      <c r="E10" s="27">
        <f t="shared" si="3"/>
        <v>0</v>
      </c>
      <c r="F10" s="27">
        <f t="shared" si="3"/>
        <v>0</v>
      </c>
      <c r="G10" s="27">
        <f t="shared" si="3"/>
        <v>0</v>
      </c>
      <c r="H10" s="27"/>
      <c r="I10" s="26"/>
      <c r="J10" s="27">
        <f t="shared" ref="J10:P10" si="4">IF(J4&gt; 4.5, (J4 * 60 - 30) / 60, J4)</f>
        <v>0</v>
      </c>
      <c r="K10" s="27">
        <f t="shared" si="4"/>
        <v>0</v>
      </c>
      <c r="L10" s="27">
        <f t="shared" si="4"/>
        <v>0</v>
      </c>
      <c r="M10" s="27">
        <f t="shared" si="4"/>
        <v>0</v>
      </c>
      <c r="N10" s="27">
        <f t="shared" si="4"/>
        <v>0</v>
      </c>
      <c r="O10" s="27">
        <f t="shared" si="4"/>
        <v>0</v>
      </c>
      <c r="P10" s="27">
        <f t="shared" si="4"/>
        <v>0</v>
      </c>
      <c r="Q10" s="27">
        <f t="shared" ref="Q10:Q13" si="5">SUM(B10:H10)</f>
        <v>0</v>
      </c>
      <c r="R10" s="27">
        <f t="shared" ref="R10:R13" si="6">SUM(J10:P10)</f>
        <v>0</v>
      </c>
      <c r="S10" s="27">
        <f>Q10+R10</f>
        <v>0</v>
      </c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spans="1:29" ht="15.75" customHeight="1" x14ac:dyDescent="0.15">
      <c r="A11" s="27"/>
      <c r="B11" s="27">
        <f t="shared" ref="B11:H11" si="7">IF(B5&gt; 4.5, (B5 * 60 - 30) / 60, B5)</f>
        <v>0</v>
      </c>
      <c r="C11" s="27">
        <f t="shared" si="7"/>
        <v>0</v>
      </c>
      <c r="D11" s="27">
        <f t="shared" si="7"/>
        <v>0</v>
      </c>
      <c r="E11" s="27">
        <f t="shared" si="7"/>
        <v>0</v>
      </c>
      <c r="F11" s="27">
        <f t="shared" si="7"/>
        <v>0</v>
      </c>
      <c r="G11" s="27">
        <f t="shared" si="7"/>
        <v>0</v>
      </c>
      <c r="H11" s="27">
        <f t="shared" si="7"/>
        <v>0</v>
      </c>
      <c r="I11" s="26"/>
      <c r="J11" s="27">
        <f t="shared" ref="J11:P11" si="8">IF(J5&gt; 4.5, (J5 * 60 - 30) / 60, J5)</f>
        <v>0</v>
      </c>
      <c r="K11" s="27">
        <f t="shared" si="8"/>
        <v>0</v>
      </c>
      <c r="L11" s="27">
        <f t="shared" si="8"/>
        <v>0</v>
      </c>
      <c r="M11" s="27">
        <f t="shared" si="8"/>
        <v>0</v>
      </c>
      <c r="N11" s="27">
        <f t="shared" si="8"/>
        <v>0</v>
      </c>
      <c r="O11" s="27">
        <f t="shared" si="8"/>
        <v>0</v>
      </c>
      <c r="P11" s="27">
        <f t="shared" si="8"/>
        <v>0</v>
      </c>
      <c r="Q11" s="27">
        <f t="shared" si="5"/>
        <v>0</v>
      </c>
      <c r="R11" s="27">
        <f t="shared" si="6"/>
        <v>0</v>
      </c>
      <c r="S11" s="27">
        <f>SUM(Q11:R11)</f>
        <v>0</v>
      </c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ht="15.75" customHeight="1" x14ac:dyDescent="0.15">
      <c r="A12" s="27"/>
      <c r="B12" s="27">
        <f t="shared" ref="B12:H12" si="9">IF(B6&gt; 4.5, (B6 * 60 - 30) / 60, B6)</f>
        <v>0</v>
      </c>
      <c r="C12" s="27">
        <f t="shared" si="9"/>
        <v>0</v>
      </c>
      <c r="D12" s="27">
        <f t="shared" si="9"/>
        <v>0</v>
      </c>
      <c r="E12" s="27">
        <f t="shared" si="9"/>
        <v>0</v>
      </c>
      <c r="F12" s="27">
        <f t="shared" si="9"/>
        <v>0</v>
      </c>
      <c r="G12" s="27">
        <f t="shared" si="9"/>
        <v>0</v>
      </c>
      <c r="H12" s="27">
        <f t="shared" si="9"/>
        <v>0</v>
      </c>
      <c r="I12" s="26"/>
      <c r="J12" s="27">
        <f t="shared" ref="J12:K12" si="10">IF(J6&gt; 4.5, (J6 * 60 - 30) / 60, J6)</f>
        <v>0</v>
      </c>
      <c r="K12" s="27">
        <f t="shared" si="10"/>
        <v>0</v>
      </c>
      <c r="L12" s="27"/>
      <c r="M12" s="27">
        <f t="shared" ref="M12:P12" si="11">IF(M6&gt; 4.5, (M6 * 60 - 30) / 60, M6)</f>
        <v>0</v>
      </c>
      <c r="N12" s="27">
        <f t="shared" si="11"/>
        <v>0</v>
      </c>
      <c r="O12" s="27">
        <f t="shared" si="11"/>
        <v>0</v>
      </c>
      <c r="P12" s="27">
        <f t="shared" si="11"/>
        <v>0</v>
      </c>
      <c r="Q12" s="27">
        <f t="shared" si="5"/>
        <v>0</v>
      </c>
      <c r="R12" s="27">
        <f t="shared" si="6"/>
        <v>0</v>
      </c>
      <c r="S12" s="27">
        <f t="shared" ref="S12:S13" si="12">Q12+R12</f>
        <v>0</v>
      </c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spans="1:29" ht="15.75" customHeight="1" x14ac:dyDescent="0.15">
      <c r="A13" s="27"/>
      <c r="B13" s="27">
        <f t="shared" ref="B13:E13" si="13">IF(B7&gt; 4.5, (B7 * 60 - 30) / 60, B7)</f>
        <v>0</v>
      </c>
      <c r="C13" s="27">
        <f t="shared" si="13"/>
        <v>0</v>
      </c>
      <c r="D13" s="27">
        <f t="shared" si="13"/>
        <v>0</v>
      </c>
      <c r="E13" s="27">
        <f t="shared" si="13"/>
        <v>0</v>
      </c>
      <c r="F13" s="27">
        <f t="shared" ref="F13:G13" si="14">IF(F7 &gt; 4.5,F7  - 0.5, F7)</f>
        <v>0</v>
      </c>
      <c r="G13" s="27">
        <f t="shared" si="14"/>
        <v>0</v>
      </c>
      <c r="H13" s="27"/>
      <c r="I13" s="26"/>
      <c r="J13" s="27">
        <f t="shared" ref="J13:P13" si="15">IF(J7&gt; 4.5, (J7 * 60 - 30) / 60, J7)</f>
        <v>0</v>
      </c>
      <c r="K13" s="27">
        <f t="shared" si="15"/>
        <v>0</v>
      </c>
      <c r="L13" s="27">
        <f t="shared" si="15"/>
        <v>0</v>
      </c>
      <c r="M13" s="27">
        <f t="shared" si="15"/>
        <v>0</v>
      </c>
      <c r="N13" s="27">
        <f t="shared" si="15"/>
        <v>0</v>
      </c>
      <c r="O13" s="27">
        <f t="shared" si="15"/>
        <v>0</v>
      </c>
      <c r="P13" s="27">
        <f t="shared" si="15"/>
        <v>0</v>
      </c>
      <c r="Q13" s="27">
        <f t="shared" si="5"/>
        <v>0</v>
      </c>
      <c r="R13" s="27">
        <f t="shared" si="6"/>
        <v>0</v>
      </c>
      <c r="S13" s="27">
        <f t="shared" si="12"/>
        <v>0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29" ht="15.75" customHeight="1" x14ac:dyDescent="0.15">
      <c r="A14" s="32" t="s">
        <v>101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4"/>
      <c r="X14" s="24"/>
      <c r="Y14" s="24"/>
      <c r="Z14" s="24"/>
      <c r="AA14" s="24"/>
      <c r="AB14" s="24"/>
      <c r="AC14" s="24"/>
    </row>
    <row r="15" spans="1:29" ht="15.75" customHeight="1" x14ac:dyDescent="0.15">
      <c r="A15" s="25" t="s">
        <v>79</v>
      </c>
      <c r="B15" s="25" t="s">
        <v>80</v>
      </c>
      <c r="C15" s="25" t="s">
        <v>81</v>
      </c>
      <c r="D15" s="25" t="s">
        <v>82</v>
      </c>
      <c r="E15" s="25" t="s">
        <v>83</v>
      </c>
      <c r="F15" s="25" t="s">
        <v>84</v>
      </c>
      <c r="G15" s="25" t="s">
        <v>85</v>
      </c>
      <c r="H15" s="25" t="s">
        <v>86</v>
      </c>
      <c r="I15" s="26"/>
      <c r="J15" s="25" t="s">
        <v>87</v>
      </c>
      <c r="K15" s="25" t="s">
        <v>88</v>
      </c>
      <c r="L15" s="25" t="s">
        <v>89</v>
      </c>
      <c r="M15" s="25" t="s">
        <v>90</v>
      </c>
      <c r="N15" s="25" t="s">
        <v>91</v>
      </c>
      <c r="O15" s="25" t="s">
        <v>92</v>
      </c>
      <c r="P15" s="25" t="s">
        <v>93</v>
      </c>
      <c r="Q15" s="25" t="s">
        <v>102</v>
      </c>
      <c r="R15" s="25" t="s">
        <v>103</v>
      </c>
      <c r="S15" s="25" t="s">
        <v>104</v>
      </c>
      <c r="T15" s="25" t="s">
        <v>105</v>
      </c>
      <c r="U15" s="25" t="s">
        <v>106</v>
      </c>
      <c r="V15" s="25" t="s">
        <v>107</v>
      </c>
      <c r="W15" s="29" t="s">
        <v>108</v>
      </c>
      <c r="X15" s="24"/>
      <c r="Y15" s="24"/>
      <c r="Z15" s="24"/>
      <c r="AA15" s="24"/>
      <c r="AB15" s="24"/>
      <c r="AC15" s="24"/>
    </row>
    <row r="16" spans="1:29" ht="15.75" customHeight="1" x14ac:dyDescent="0.15">
      <c r="A16" s="27"/>
      <c r="B16" s="27"/>
      <c r="C16" s="27"/>
      <c r="D16" s="27"/>
      <c r="E16" s="27"/>
      <c r="F16" s="27"/>
      <c r="G16" s="27"/>
      <c r="H16" s="27"/>
      <c r="I16" s="26"/>
      <c r="J16" s="27"/>
      <c r="K16" s="27"/>
      <c r="L16" s="27"/>
      <c r="M16" s="27"/>
      <c r="N16" s="27"/>
      <c r="O16" s="27"/>
      <c r="P16" s="27"/>
      <c r="Q16" s="27">
        <f t="shared" ref="Q16:Q19" si="16">SUM(B16:H16)</f>
        <v>0</v>
      </c>
      <c r="R16" s="27" t="e">
        <f t="shared" ref="R16:R19" si="17">Q16/Q10</f>
        <v>#DIV/0!</v>
      </c>
      <c r="S16" s="27" t="e">
        <f t="shared" ref="S16:S19" si="18">IF(R16&gt;90,R16*0.03,"")</f>
        <v>#DIV/0!</v>
      </c>
      <c r="T16" s="27">
        <f t="shared" ref="T16:T19" si="19">SUM(J16:P16)</f>
        <v>0</v>
      </c>
      <c r="U16" s="27" t="e">
        <f t="shared" ref="U16:U19" si="20">T16/R10</f>
        <v>#DIV/0!</v>
      </c>
      <c r="V16" s="27" t="e">
        <f t="shared" ref="V16:V19" si="21">IF(U16&gt;90,U16*0.03,"")</f>
        <v>#DIV/0!</v>
      </c>
      <c r="W16" s="27" t="e">
        <f t="shared" ref="W16:W19" si="22">S16+V16</f>
        <v>#DIV/0!</v>
      </c>
      <c r="X16" s="24"/>
      <c r="Y16" s="24"/>
      <c r="Z16" s="24"/>
      <c r="AA16" s="24"/>
      <c r="AB16" s="24"/>
      <c r="AC16" s="24"/>
    </row>
    <row r="17" spans="1:29" ht="15.75" customHeight="1" x14ac:dyDescent="0.15">
      <c r="A17" s="27"/>
      <c r="B17" s="27"/>
      <c r="C17" s="27"/>
      <c r="D17" s="27"/>
      <c r="E17" s="27"/>
      <c r="F17" s="27"/>
      <c r="G17" s="27"/>
      <c r="H17" s="27"/>
      <c r="I17" s="26"/>
      <c r="J17" s="27"/>
      <c r="K17" s="27"/>
      <c r="L17" s="27"/>
      <c r="M17" s="27"/>
      <c r="N17" s="27"/>
      <c r="O17" s="27"/>
      <c r="P17" s="27"/>
      <c r="Q17" s="27">
        <f t="shared" si="16"/>
        <v>0</v>
      </c>
      <c r="R17" s="27" t="e">
        <f t="shared" si="17"/>
        <v>#DIV/0!</v>
      </c>
      <c r="S17" s="27" t="e">
        <f t="shared" si="18"/>
        <v>#DIV/0!</v>
      </c>
      <c r="T17" s="27">
        <f t="shared" si="19"/>
        <v>0</v>
      </c>
      <c r="U17" s="27" t="e">
        <f t="shared" si="20"/>
        <v>#DIV/0!</v>
      </c>
      <c r="V17" s="27" t="e">
        <f t="shared" si="21"/>
        <v>#DIV/0!</v>
      </c>
      <c r="W17" s="27" t="e">
        <f t="shared" si="22"/>
        <v>#DIV/0!</v>
      </c>
      <c r="X17" s="24"/>
      <c r="Y17" s="24"/>
      <c r="Z17" s="24"/>
      <c r="AA17" s="24"/>
      <c r="AB17" s="24"/>
      <c r="AC17" s="24"/>
    </row>
    <row r="18" spans="1:29" ht="15.75" customHeight="1" x14ac:dyDescent="0.15">
      <c r="A18" s="27"/>
      <c r="B18" s="27"/>
      <c r="C18" s="27"/>
      <c r="D18" s="27"/>
      <c r="E18" s="27"/>
      <c r="F18" s="27"/>
      <c r="G18" s="27"/>
      <c r="H18" s="27"/>
      <c r="I18" s="26"/>
      <c r="J18" s="27"/>
      <c r="K18" s="27"/>
      <c r="L18" s="27"/>
      <c r="M18" s="27"/>
      <c r="N18" s="27"/>
      <c r="O18" s="27"/>
      <c r="P18" s="27"/>
      <c r="Q18" s="27">
        <f t="shared" si="16"/>
        <v>0</v>
      </c>
      <c r="R18" s="27" t="e">
        <f t="shared" si="17"/>
        <v>#DIV/0!</v>
      </c>
      <c r="S18" s="27" t="e">
        <f t="shared" si="18"/>
        <v>#DIV/0!</v>
      </c>
      <c r="T18" s="27">
        <f t="shared" si="19"/>
        <v>0</v>
      </c>
      <c r="U18" s="27" t="e">
        <f t="shared" si="20"/>
        <v>#DIV/0!</v>
      </c>
      <c r="V18" s="27" t="e">
        <f t="shared" si="21"/>
        <v>#DIV/0!</v>
      </c>
      <c r="W18" s="27" t="e">
        <f t="shared" si="22"/>
        <v>#DIV/0!</v>
      </c>
      <c r="X18" s="24"/>
      <c r="Y18" s="24"/>
      <c r="Z18" s="24"/>
      <c r="AA18" s="24"/>
      <c r="AB18" s="24"/>
      <c r="AC18" s="24"/>
    </row>
    <row r="19" spans="1:29" ht="15.75" customHeight="1" x14ac:dyDescent="0.15">
      <c r="A19" s="27"/>
      <c r="B19" s="27"/>
      <c r="C19" s="27"/>
      <c r="D19" s="27"/>
      <c r="E19" s="27"/>
      <c r="F19" s="27"/>
      <c r="G19" s="27"/>
      <c r="H19" s="27"/>
      <c r="I19" s="26"/>
      <c r="J19" s="27"/>
      <c r="K19" s="27"/>
      <c r="L19" s="27"/>
      <c r="M19" s="27"/>
      <c r="N19" s="27"/>
      <c r="O19" s="27"/>
      <c r="P19" s="27"/>
      <c r="Q19" s="27">
        <f t="shared" si="16"/>
        <v>0</v>
      </c>
      <c r="R19" s="27" t="e">
        <f t="shared" si="17"/>
        <v>#DIV/0!</v>
      </c>
      <c r="S19" s="27" t="e">
        <f t="shared" si="18"/>
        <v>#DIV/0!</v>
      </c>
      <c r="T19" s="27">
        <f t="shared" si="19"/>
        <v>0</v>
      </c>
      <c r="U19" s="27" t="e">
        <f t="shared" si="20"/>
        <v>#DIV/0!</v>
      </c>
      <c r="V19" s="27" t="e">
        <f t="shared" si="21"/>
        <v>#DIV/0!</v>
      </c>
      <c r="W19" s="27" t="e">
        <f t="shared" si="22"/>
        <v>#DIV/0!</v>
      </c>
      <c r="X19" s="24"/>
      <c r="Y19" s="24"/>
      <c r="Z19" s="24"/>
      <c r="AA19" s="24"/>
      <c r="AB19" s="24"/>
      <c r="AC19" s="24"/>
    </row>
    <row r="20" spans="1:29" ht="15.75" customHeight="1" x14ac:dyDescent="0.1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</row>
    <row r="21" spans="1:29" ht="15.75" customHeight="1" x14ac:dyDescent="0.15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 spans="1:29" ht="15.75" customHeight="1" x14ac:dyDescent="0.15">
      <c r="A22" s="39" t="s">
        <v>109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4"/>
      <c r="X22" s="24"/>
      <c r="Y22" s="24"/>
      <c r="Z22" s="24"/>
      <c r="AA22" s="24"/>
      <c r="AB22" s="24"/>
      <c r="AC22" s="24"/>
    </row>
    <row r="23" spans="1:29" ht="15.75" customHeight="1" x14ac:dyDescent="0.15">
      <c r="A23" s="35" t="s">
        <v>78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4"/>
      <c r="X23" s="24"/>
      <c r="Y23" s="24"/>
      <c r="Z23" s="24"/>
      <c r="AA23" s="24"/>
      <c r="AB23" s="24"/>
      <c r="AC23" s="24"/>
    </row>
    <row r="24" spans="1:29" ht="15.75" customHeight="1" x14ac:dyDescent="0.15">
      <c r="A24" s="25" t="s">
        <v>79</v>
      </c>
      <c r="B24" s="25" t="s">
        <v>80</v>
      </c>
      <c r="C24" s="25" t="s">
        <v>81</v>
      </c>
      <c r="D24" s="25" t="s">
        <v>82</v>
      </c>
      <c r="E24" s="25" t="s">
        <v>83</v>
      </c>
      <c r="F24" s="25" t="s">
        <v>84</v>
      </c>
      <c r="G24" s="25" t="s">
        <v>85</v>
      </c>
      <c r="H24" s="25" t="s">
        <v>86</v>
      </c>
      <c r="I24" s="26"/>
      <c r="J24" s="25" t="s">
        <v>87</v>
      </c>
      <c r="K24" s="25" t="s">
        <v>88</v>
      </c>
      <c r="L24" s="25" t="s">
        <v>89</v>
      </c>
      <c r="M24" s="25" t="s">
        <v>90</v>
      </c>
      <c r="N24" s="25" t="s">
        <v>91</v>
      </c>
      <c r="O24" s="25" t="s">
        <v>92</v>
      </c>
      <c r="P24" s="25" t="s">
        <v>93</v>
      </c>
      <c r="Q24" s="25" t="s">
        <v>110</v>
      </c>
      <c r="R24" s="25" t="s">
        <v>95</v>
      </c>
      <c r="S24" s="36" t="s">
        <v>96</v>
      </c>
      <c r="T24" s="34"/>
      <c r="U24" s="24"/>
      <c r="V24" s="24"/>
      <c r="W24" s="24"/>
      <c r="X24" s="24"/>
      <c r="Y24" s="24"/>
      <c r="Z24" s="24"/>
      <c r="AA24" s="24"/>
      <c r="AB24" s="24"/>
      <c r="AC24" s="24"/>
    </row>
    <row r="25" spans="1:29" ht="15.75" customHeight="1" x14ac:dyDescent="0.15">
      <c r="A25" s="27"/>
      <c r="B25" s="27"/>
      <c r="C25" s="27"/>
      <c r="D25" s="27"/>
      <c r="E25" s="27"/>
      <c r="F25" s="27"/>
      <c r="G25" s="27"/>
      <c r="H25" s="27"/>
      <c r="I25" s="26"/>
      <c r="J25" s="27"/>
      <c r="K25" s="27"/>
      <c r="L25" s="27"/>
      <c r="M25" s="27"/>
      <c r="N25" s="27"/>
      <c r="O25" s="27"/>
      <c r="P25" s="27"/>
      <c r="Q25" s="28">
        <f t="shared" ref="Q25:Q28" si="23">COUNT(B25:H25)</f>
        <v>0</v>
      </c>
      <c r="R25" s="28">
        <f t="shared" ref="R25:R28" si="24">COUNT(J25:P25)</f>
        <v>0</v>
      </c>
      <c r="S25" s="28">
        <f t="shared" ref="S25:S27" si="25">SUM(Q25:R25)</f>
        <v>0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 spans="1:29" ht="15.75" customHeight="1" x14ac:dyDescent="0.15">
      <c r="A26" s="27"/>
      <c r="B26" s="27"/>
      <c r="C26" s="27"/>
      <c r="D26" s="27"/>
      <c r="E26" s="27"/>
      <c r="F26" s="27"/>
      <c r="G26" s="27"/>
      <c r="H26" s="27"/>
      <c r="I26" s="26"/>
      <c r="J26" s="27"/>
      <c r="K26" s="27"/>
      <c r="L26" s="27"/>
      <c r="M26" s="27"/>
      <c r="N26" s="27"/>
      <c r="O26" s="27"/>
      <c r="P26" s="27"/>
      <c r="Q26" s="28">
        <f t="shared" si="23"/>
        <v>0</v>
      </c>
      <c r="R26" s="28">
        <f t="shared" si="24"/>
        <v>0</v>
      </c>
      <c r="S26" s="28">
        <f t="shared" si="25"/>
        <v>0</v>
      </c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 spans="1:29" ht="15.75" customHeight="1" x14ac:dyDescent="0.15">
      <c r="A27" s="27"/>
      <c r="B27" s="27"/>
      <c r="C27" s="27"/>
      <c r="D27" s="27"/>
      <c r="E27" s="27"/>
      <c r="F27" s="27"/>
      <c r="G27" s="27"/>
      <c r="H27" s="27"/>
      <c r="I27" s="26"/>
      <c r="J27" s="27"/>
      <c r="K27" s="27"/>
      <c r="L27" s="27"/>
      <c r="M27" s="27"/>
      <c r="N27" s="27"/>
      <c r="O27" s="27"/>
      <c r="P27" s="27"/>
      <c r="Q27" s="28">
        <f t="shared" si="23"/>
        <v>0</v>
      </c>
      <c r="R27" s="28">
        <f t="shared" si="24"/>
        <v>0</v>
      </c>
      <c r="S27" s="28">
        <f t="shared" si="25"/>
        <v>0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pans="1:29" ht="15.75" customHeight="1" x14ac:dyDescent="0.15">
      <c r="A28" s="27"/>
      <c r="B28" s="27"/>
      <c r="C28" s="27"/>
      <c r="D28" s="27"/>
      <c r="E28" s="27"/>
      <c r="F28" s="27"/>
      <c r="G28" s="27"/>
      <c r="H28" s="27"/>
      <c r="I28" s="26"/>
      <c r="J28" s="27"/>
      <c r="K28" s="27"/>
      <c r="L28" s="27"/>
      <c r="M28" s="27"/>
      <c r="N28" s="27"/>
      <c r="O28" s="27"/>
      <c r="P28" s="27"/>
      <c r="Q28" s="28">
        <f t="shared" si="23"/>
        <v>0</v>
      </c>
      <c r="R28" s="28">
        <f t="shared" si="24"/>
        <v>0</v>
      </c>
      <c r="S28" s="28">
        <f>Q28+R28</f>
        <v>0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</row>
    <row r="29" spans="1:29" ht="15.75" customHeight="1" x14ac:dyDescent="0.15">
      <c r="A29" s="39" t="s">
        <v>111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4"/>
      <c r="X29" s="24"/>
      <c r="Y29" s="24"/>
      <c r="Z29" s="24"/>
      <c r="AA29" s="24"/>
      <c r="AB29" s="24"/>
      <c r="AC29" s="24"/>
    </row>
    <row r="30" spans="1:29" ht="15.75" customHeight="1" x14ac:dyDescent="0.15">
      <c r="A30" s="25" t="s">
        <v>79</v>
      </c>
      <c r="B30" s="25" t="s">
        <v>80</v>
      </c>
      <c r="C30" s="25" t="s">
        <v>81</v>
      </c>
      <c r="D30" s="25" t="s">
        <v>82</v>
      </c>
      <c r="E30" s="25" t="s">
        <v>83</v>
      </c>
      <c r="F30" s="25" t="s">
        <v>84</v>
      </c>
      <c r="G30" s="25" t="s">
        <v>85</v>
      </c>
      <c r="H30" s="25" t="s">
        <v>86</v>
      </c>
      <c r="I30" s="26"/>
      <c r="J30" s="25" t="s">
        <v>87</v>
      </c>
      <c r="K30" s="25" t="s">
        <v>88</v>
      </c>
      <c r="L30" s="25" t="s">
        <v>89</v>
      </c>
      <c r="M30" s="25" t="s">
        <v>90</v>
      </c>
      <c r="N30" s="25" t="s">
        <v>91</v>
      </c>
      <c r="O30" s="25" t="s">
        <v>92</v>
      </c>
      <c r="P30" s="25" t="s">
        <v>93</v>
      </c>
      <c r="Q30" s="25" t="s">
        <v>98</v>
      </c>
      <c r="R30" s="25" t="s">
        <v>99</v>
      </c>
      <c r="S30" s="36" t="s">
        <v>100</v>
      </c>
      <c r="T30" s="34"/>
      <c r="U30" s="24"/>
      <c r="V30" s="24"/>
      <c r="W30" s="24"/>
      <c r="X30" s="24"/>
      <c r="Y30" s="24"/>
      <c r="Z30" s="24"/>
      <c r="AA30" s="24"/>
      <c r="AB30" s="24"/>
      <c r="AC30" s="24"/>
    </row>
    <row r="31" spans="1:29" ht="15.75" customHeight="1" x14ac:dyDescent="0.15">
      <c r="A31" s="27"/>
      <c r="B31" s="27"/>
      <c r="C31" s="27"/>
      <c r="D31" s="27"/>
      <c r="E31" s="27"/>
      <c r="F31" s="27"/>
      <c r="G31" s="27"/>
      <c r="H31" s="27">
        <f>IF(H25&gt; 4.5, (H25 * 60 - 30) / 60, H25)</f>
        <v>0</v>
      </c>
      <c r="I31" s="26"/>
      <c r="J31" s="27"/>
      <c r="K31" s="27"/>
      <c r="L31" s="27"/>
      <c r="M31" s="27"/>
      <c r="N31" s="27">
        <f t="shared" ref="N31:P31" si="26">IF(N25&gt; 4.5, (N25 * 60 - 30) / 60, N25)</f>
        <v>0</v>
      </c>
      <c r="O31" s="27">
        <f t="shared" si="26"/>
        <v>0</v>
      </c>
      <c r="P31" s="27">
        <f t="shared" si="26"/>
        <v>0</v>
      </c>
      <c r="Q31" s="27">
        <f t="shared" ref="Q31:Q34" si="27">SUM(B31:H31)</f>
        <v>0</v>
      </c>
      <c r="R31" s="27">
        <f t="shared" ref="R31:R34" si="28">SUM(J31:P31)</f>
        <v>0</v>
      </c>
      <c r="S31" s="27">
        <f t="shared" ref="S31:S34" si="29">Q31+R31</f>
        <v>0</v>
      </c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5.75" customHeight="1" x14ac:dyDescent="0.15">
      <c r="A32" s="27"/>
      <c r="B32" s="27">
        <f t="shared" ref="B32:B34" si="30">IF(B26&gt; 4.5, (B26 * 60 - 30) / 60, B26)</f>
        <v>0</v>
      </c>
      <c r="C32" s="27"/>
      <c r="D32" s="27">
        <f>IF(D26&gt; 4.5, (D26 * 60 - 30) / 60, D26)</f>
        <v>0</v>
      </c>
      <c r="E32" s="27"/>
      <c r="F32" s="27"/>
      <c r="G32" s="27"/>
      <c r="H32" s="27"/>
      <c r="I32" s="26"/>
      <c r="J32" s="27">
        <f t="shared" ref="J32:P32" si="31">IF(J26&gt; 4.5, (J26 * 60 - 30) / 60, J26)</f>
        <v>0</v>
      </c>
      <c r="K32" s="27">
        <f t="shared" si="31"/>
        <v>0</v>
      </c>
      <c r="L32" s="27">
        <f t="shared" si="31"/>
        <v>0</v>
      </c>
      <c r="M32" s="27">
        <f t="shared" si="31"/>
        <v>0</v>
      </c>
      <c r="N32" s="27">
        <f t="shared" si="31"/>
        <v>0</v>
      </c>
      <c r="O32" s="27">
        <f t="shared" si="31"/>
        <v>0</v>
      </c>
      <c r="P32" s="27">
        <f t="shared" si="31"/>
        <v>0</v>
      </c>
      <c r="Q32" s="27">
        <f t="shared" si="27"/>
        <v>0</v>
      </c>
      <c r="R32" s="27">
        <f t="shared" si="28"/>
        <v>0</v>
      </c>
      <c r="S32" s="27">
        <f t="shared" si="29"/>
        <v>0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5.75" customHeight="1" x14ac:dyDescent="0.15">
      <c r="A33" s="27"/>
      <c r="B33" s="27">
        <f t="shared" si="30"/>
        <v>0</v>
      </c>
      <c r="C33" s="27">
        <f t="shared" ref="C33:H33" si="32">IF(C27&gt; 4.5, (C27 * 60 - 30) / 60, C27)</f>
        <v>0</v>
      </c>
      <c r="D33" s="27">
        <f t="shared" si="32"/>
        <v>0</v>
      </c>
      <c r="E33" s="27">
        <f t="shared" si="32"/>
        <v>0</v>
      </c>
      <c r="F33" s="27">
        <f t="shared" si="32"/>
        <v>0</v>
      </c>
      <c r="G33" s="27">
        <f t="shared" si="32"/>
        <v>0</v>
      </c>
      <c r="H33" s="27">
        <f t="shared" si="32"/>
        <v>0</v>
      </c>
      <c r="I33" s="26"/>
      <c r="J33" s="27">
        <f t="shared" ref="J33:P33" si="33">IF(J27&gt; 4.5, (J27 * 60 - 30) / 60, J27)</f>
        <v>0</v>
      </c>
      <c r="K33" s="27">
        <f t="shared" si="33"/>
        <v>0</v>
      </c>
      <c r="L33" s="27">
        <f t="shared" si="33"/>
        <v>0</v>
      </c>
      <c r="M33" s="27">
        <f t="shared" si="33"/>
        <v>0</v>
      </c>
      <c r="N33" s="27">
        <f t="shared" si="33"/>
        <v>0</v>
      </c>
      <c r="O33" s="27">
        <f t="shared" si="33"/>
        <v>0</v>
      </c>
      <c r="P33" s="27">
        <f t="shared" si="33"/>
        <v>0</v>
      </c>
      <c r="Q33" s="27">
        <f t="shared" si="27"/>
        <v>0</v>
      </c>
      <c r="R33" s="27">
        <f t="shared" si="28"/>
        <v>0</v>
      </c>
      <c r="S33" s="27">
        <f t="shared" si="29"/>
        <v>0</v>
      </c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15.75" customHeight="1" x14ac:dyDescent="0.15">
      <c r="A34" s="27"/>
      <c r="B34" s="27">
        <f t="shared" si="30"/>
        <v>0</v>
      </c>
      <c r="C34" s="27">
        <f t="shared" ref="C34:H34" si="34">IF(C28&gt; 4.5, (C28 * 60 - 30) / 60, C28)</f>
        <v>0</v>
      </c>
      <c r="D34" s="27">
        <f t="shared" si="34"/>
        <v>0</v>
      </c>
      <c r="E34" s="27">
        <f t="shared" si="34"/>
        <v>0</v>
      </c>
      <c r="F34" s="27">
        <f t="shared" si="34"/>
        <v>0</v>
      </c>
      <c r="G34" s="27">
        <f t="shared" si="34"/>
        <v>0</v>
      </c>
      <c r="H34" s="27">
        <f t="shared" si="34"/>
        <v>0</v>
      </c>
      <c r="I34" s="26"/>
      <c r="J34" s="27">
        <f t="shared" ref="J34:P34" si="35">IF(J28&gt; 4.5, (J28 * 60 - 30) / 60, J28)</f>
        <v>0</v>
      </c>
      <c r="K34" s="27">
        <f t="shared" si="35"/>
        <v>0</v>
      </c>
      <c r="L34" s="27">
        <f t="shared" si="35"/>
        <v>0</v>
      </c>
      <c r="M34" s="27">
        <f t="shared" si="35"/>
        <v>0</v>
      </c>
      <c r="N34" s="27">
        <f t="shared" si="35"/>
        <v>0</v>
      </c>
      <c r="O34" s="27">
        <f t="shared" si="35"/>
        <v>0</v>
      </c>
      <c r="P34" s="27">
        <f t="shared" si="35"/>
        <v>0</v>
      </c>
      <c r="Q34" s="27">
        <f t="shared" si="27"/>
        <v>0</v>
      </c>
      <c r="R34" s="27">
        <f t="shared" si="28"/>
        <v>0</v>
      </c>
      <c r="S34" s="27">
        <f t="shared" si="29"/>
        <v>0</v>
      </c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pans="1:29" ht="15.75" customHeight="1" x14ac:dyDescent="0.15">
      <c r="A35" s="39" t="s">
        <v>112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4"/>
      <c r="X35" s="24"/>
      <c r="Y35" s="24"/>
      <c r="Z35" s="24"/>
      <c r="AA35" s="24"/>
      <c r="AB35" s="24"/>
      <c r="AC35" s="24"/>
    </row>
    <row r="36" spans="1:29" ht="15.75" customHeight="1" x14ac:dyDescent="0.15">
      <c r="A36" s="25" t="s">
        <v>79</v>
      </c>
      <c r="B36" s="25" t="s">
        <v>80</v>
      </c>
      <c r="C36" s="25" t="s">
        <v>81</v>
      </c>
      <c r="D36" s="25" t="s">
        <v>82</v>
      </c>
      <c r="E36" s="25" t="s">
        <v>83</v>
      </c>
      <c r="F36" s="25" t="s">
        <v>84</v>
      </c>
      <c r="G36" s="25" t="s">
        <v>85</v>
      </c>
      <c r="H36" s="25" t="s">
        <v>86</v>
      </c>
      <c r="I36" s="26"/>
      <c r="J36" s="25" t="s">
        <v>87</v>
      </c>
      <c r="K36" s="25" t="s">
        <v>88</v>
      </c>
      <c r="L36" s="25" t="s">
        <v>89</v>
      </c>
      <c r="M36" s="25" t="s">
        <v>90</v>
      </c>
      <c r="N36" s="25" t="s">
        <v>91</v>
      </c>
      <c r="O36" s="25" t="s">
        <v>92</v>
      </c>
      <c r="P36" s="25" t="s">
        <v>93</v>
      </c>
      <c r="Q36" s="25" t="s">
        <v>102</v>
      </c>
      <c r="R36" s="25" t="s">
        <v>103</v>
      </c>
      <c r="S36" s="25" t="s">
        <v>104</v>
      </c>
      <c r="T36" s="25" t="s">
        <v>105</v>
      </c>
      <c r="U36" s="25" t="s">
        <v>106</v>
      </c>
      <c r="V36" s="25" t="s">
        <v>107</v>
      </c>
      <c r="W36" s="29" t="s">
        <v>108</v>
      </c>
      <c r="X36" s="24"/>
      <c r="Y36" s="24"/>
      <c r="Z36" s="24"/>
      <c r="AA36" s="24"/>
      <c r="AB36" s="24"/>
      <c r="AC36" s="24"/>
    </row>
    <row r="37" spans="1:29" ht="15.75" customHeight="1" x14ac:dyDescent="0.15">
      <c r="A37" s="27"/>
      <c r="B37" s="27"/>
      <c r="C37" s="27"/>
      <c r="D37" s="27"/>
      <c r="E37" s="27"/>
      <c r="F37" s="27"/>
      <c r="G37" s="27"/>
      <c r="H37" s="27"/>
      <c r="I37" s="26"/>
      <c r="J37" s="27"/>
      <c r="K37" s="27"/>
      <c r="L37" s="27"/>
      <c r="M37" s="27"/>
      <c r="N37" s="27"/>
      <c r="O37" s="27"/>
      <c r="P37" s="27"/>
      <c r="Q37" s="27">
        <f t="shared" ref="Q37:Q40" si="36">SUM(B37:H37)</f>
        <v>0</v>
      </c>
      <c r="R37" s="27" t="e">
        <f t="shared" ref="R37:R40" si="37">Q37/Q31</f>
        <v>#DIV/0!</v>
      </c>
      <c r="S37" s="27" t="e">
        <f t="shared" ref="S37:S40" si="38">IF(R37&gt;90,R37*0.03,"")</f>
        <v>#DIV/0!</v>
      </c>
      <c r="T37" s="27">
        <f t="shared" ref="T37:T40" si="39">SUM(J37:P37)</f>
        <v>0</v>
      </c>
      <c r="U37" s="27" t="e">
        <f t="shared" ref="U37:U40" si="40">T37/R31</f>
        <v>#DIV/0!</v>
      </c>
      <c r="V37" s="27" t="e">
        <f t="shared" ref="V37:V40" si="41">IF(U37&gt;90,U37*0.03,"")</f>
        <v>#DIV/0!</v>
      </c>
      <c r="W37" s="27" t="e">
        <f t="shared" ref="W37:W40" si="42">S37+V37</f>
        <v>#DIV/0!</v>
      </c>
      <c r="X37" s="24"/>
      <c r="Y37" s="24"/>
      <c r="Z37" s="24"/>
      <c r="AA37" s="24"/>
      <c r="AB37" s="24"/>
      <c r="AC37" s="24"/>
    </row>
    <row r="38" spans="1:29" ht="15.75" customHeight="1" x14ac:dyDescent="0.15">
      <c r="A38" s="27"/>
      <c r="B38" s="27"/>
      <c r="C38" s="27"/>
      <c r="D38" s="27"/>
      <c r="E38" s="27"/>
      <c r="F38" s="27"/>
      <c r="G38" s="27"/>
      <c r="H38" s="27"/>
      <c r="I38" s="26"/>
      <c r="J38" s="27"/>
      <c r="K38" s="27"/>
      <c r="L38" s="27"/>
      <c r="M38" s="27"/>
      <c r="N38" s="27"/>
      <c r="O38" s="27"/>
      <c r="P38" s="27"/>
      <c r="Q38" s="27">
        <f t="shared" si="36"/>
        <v>0</v>
      </c>
      <c r="R38" s="27" t="e">
        <f t="shared" si="37"/>
        <v>#DIV/0!</v>
      </c>
      <c r="S38" s="27" t="e">
        <f t="shared" si="38"/>
        <v>#DIV/0!</v>
      </c>
      <c r="T38" s="27">
        <f t="shared" si="39"/>
        <v>0</v>
      </c>
      <c r="U38" s="27" t="e">
        <f t="shared" si="40"/>
        <v>#DIV/0!</v>
      </c>
      <c r="V38" s="27" t="e">
        <f t="shared" si="41"/>
        <v>#DIV/0!</v>
      </c>
      <c r="W38" s="27" t="e">
        <f t="shared" si="42"/>
        <v>#DIV/0!</v>
      </c>
      <c r="X38" s="24"/>
      <c r="Y38" s="24"/>
      <c r="Z38" s="24"/>
      <c r="AA38" s="24"/>
      <c r="AB38" s="24"/>
      <c r="AC38" s="24"/>
    </row>
    <row r="39" spans="1:29" ht="15.75" customHeight="1" x14ac:dyDescent="0.15">
      <c r="A39" s="27"/>
      <c r="B39" s="27"/>
      <c r="C39" s="30"/>
      <c r="D39" s="27"/>
      <c r="E39" s="27"/>
      <c r="F39" s="27"/>
      <c r="G39" s="27"/>
      <c r="H39" s="27"/>
      <c r="I39" s="26"/>
      <c r="J39" s="27"/>
      <c r="K39" s="27"/>
      <c r="L39" s="27"/>
      <c r="M39" s="27"/>
      <c r="N39" s="27"/>
      <c r="O39" s="27"/>
      <c r="P39" s="27"/>
      <c r="Q39" s="27">
        <f t="shared" si="36"/>
        <v>0</v>
      </c>
      <c r="R39" s="27" t="e">
        <f t="shared" si="37"/>
        <v>#DIV/0!</v>
      </c>
      <c r="S39" s="27" t="e">
        <f t="shared" si="38"/>
        <v>#DIV/0!</v>
      </c>
      <c r="T39" s="27">
        <f t="shared" si="39"/>
        <v>0</v>
      </c>
      <c r="U39" s="27" t="e">
        <f t="shared" si="40"/>
        <v>#DIV/0!</v>
      </c>
      <c r="V39" s="27" t="e">
        <f t="shared" si="41"/>
        <v>#DIV/0!</v>
      </c>
      <c r="W39" s="27" t="e">
        <f t="shared" si="42"/>
        <v>#DIV/0!</v>
      </c>
      <c r="X39" s="24"/>
      <c r="Y39" s="24"/>
      <c r="Z39" s="24"/>
      <c r="AA39" s="24"/>
      <c r="AB39" s="24"/>
      <c r="AC39" s="24"/>
    </row>
    <row r="40" spans="1:29" ht="15.75" customHeight="1" x14ac:dyDescent="0.15">
      <c r="A40" s="27"/>
      <c r="B40" s="27"/>
      <c r="C40" s="27"/>
      <c r="D40" s="27"/>
      <c r="E40" s="27"/>
      <c r="F40" s="27"/>
      <c r="G40" s="27"/>
      <c r="H40" s="27"/>
      <c r="I40" s="26"/>
      <c r="J40" s="27"/>
      <c r="K40" s="27"/>
      <c r="L40" s="27"/>
      <c r="M40" s="27"/>
      <c r="N40" s="27"/>
      <c r="O40" s="27"/>
      <c r="P40" s="27"/>
      <c r="Q40" s="27">
        <f t="shared" si="36"/>
        <v>0</v>
      </c>
      <c r="R40" s="27" t="e">
        <f t="shared" si="37"/>
        <v>#DIV/0!</v>
      </c>
      <c r="S40" s="27" t="e">
        <f t="shared" si="38"/>
        <v>#DIV/0!</v>
      </c>
      <c r="T40" s="27">
        <f t="shared" si="39"/>
        <v>0</v>
      </c>
      <c r="U40" s="27" t="e">
        <f t="shared" si="40"/>
        <v>#DIV/0!</v>
      </c>
      <c r="V40" s="27" t="e">
        <f t="shared" si="41"/>
        <v>#DIV/0!</v>
      </c>
      <c r="W40" s="27" t="e">
        <f t="shared" si="42"/>
        <v>#DIV/0!</v>
      </c>
      <c r="X40" s="24"/>
      <c r="Y40" s="24"/>
      <c r="Z40" s="24"/>
      <c r="AA40" s="24"/>
      <c r="AB40" s="24"/>
      <c r="AC40" s="24"/>
    </row>
    <row r="41" spans="1:29" ht="15.75" customHeight="1" x14ac:dyDescent="0.15">
      <c r="A41" s="40"/>
      <c r="B41" s="31"/>
      <c r="C41" s="31"/>
      <c r="D41" s="31"/>
      <c r="E41" s="31"/>
      <c r="F41" s="24"/>
      <c r="G41" s="24"/>
      <c r="H41" s="24"/>
      <c r="I41" s="24"/>
      <c r="J41" s="40"/>
      <c r="K41" s="31"/>
      <c r="L41" s="31"/>
      <c r="M41" s="31"/>
      <c r="N41" s="31"/>
      <c r="O41" s="31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 spans="1:29" ht="15.75" customHeight="1" x14ac:dyDescent="0.15">
      <c r="A42" s="40"/>
      <c r="B42" s="31"/>
      <c r="C42" s="31"/>
      <c r="D42" s="31"/>
      <c r="E42" s="31"/>
      <c r="F42" s="24"/>
      <c r="G42" s="24"/>
      <c r="H42" s="24"/>
      <c r="I42" s="24"/>
      <c r="J42" s="40"/>
      <c r="K42" s="31"/>
      <c r="L42" s="31"/>
      <c r="M42" s="31"/>
      <c r="N42" s="31"/>
      <c r="O42" s="31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</row>
    <row r="43" spans="1:29" ht="15.75" customHeight="1" x14ac:dyDescent="0.15">
      <c r="A43" s="23"/>
      <c r="B43" s="24"/>
      <c r="C43" s="24"/>
      <c r="D43" s="24"/>
      <c r="E43" s="24"/>
      <c r="F43" s="24"/>
      <c r="G43" s="24"/>
      <c r="H43" s="24"/>
      <c r="I43" s="24"/>
      <c r="J43" s="40"/>
      <c r="K43" s="31"/>
      <c r="L43" s="31"/>
      <c r="M43" s="31"/>
      <c r="N43" s="31"/>
      <c r="O43" s="31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</row>
    <row r="44" spans="1:29" ht="15.75" customHeight="1" x14ac:dyDescent="0.15">
      <c r="A44" s="37" t="s">
        <v>113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</row>
    <row r="45" spans="1:29" ht="15.75" customHeight="1" x14ac:dyDescent="0.15">
      <c r="A45" s="35" t="s">
        <v>78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</row>
    <row r="46" spans="1:29" ht="13" x14ac:dyDescent="0.15">
      <c r="A46" s="25" t="s">
        <v>79</v>
      </c>
      <c r="B46" s="25" t="s">
        <v>80</v>
      </c>
      <c r="C46" s="25" t="s">
        <v>81</v>
      </c>
      <c r="D46" s="25" t="s">
        <v>82</v>
      </c>
      <c r="E46" s="25" t="s">
        <v>83</v>
      </c>
      <c r="F46" s="25" t="s">
        <v>84</v>
      </c>
      <c r="G46" s="25" t="s">
        <v>85</v>
      </c>
      <c r="H46" s="25" t="s">
        <v>86</v>
      </c>
      <c r="I46" s="26"/>
      <c r="J46" s="25" t="s">
        <v>87</v>
      </c>
      <c r="K46" s="25" t="s">
        <v>88</v>
      </c>
      <c r="L46" s="25" t="s">
        <v>89</v>
      </c>
      <c r="M46" s="25" t="s">
        <v>90</v>
      </c>
      <c r="N46" s="25" t="s">
        <v>91</v>
      </c>
      <c r="O46" s="25" t="s">
        <v>92</v>
      </c>
      <c r="P46" s="25" t="s">
        <v>93</v>
      </c>
      <c r="Q46" s="25" t="s">
        <v>110</v>
      </c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</row>
    <row r="47" spans="1:29" ht="13" x14ac:dyDescent="0.15">
      <c r="A47" s="27"/>
      <c r="B47" s="27"/>
      <c r="C47" s="27"/>
      <c r="D47" s="24"/>
      <c r="E47" s="27"/>
      <c r="F47" s="27"/>
      <c r="G47" s="27"/>
      <c r="H47" s="27"/>
      <c r="I47" s="26"/>
      <c r="J47" s="27"/>
      <c r="K47" s="27"/>
      <c r="L47" s="27"/>
      <c r="M47" s="27"/>
      <c r="N47" s="27"/>
      <c r="O47" s="27"/>
      <c r="P47" s="27"/>
      <c r="Q47" s="28">
        <f t="shared" ref="Q47:Q48" si="43">COUNT(B47:P47)</f>
        <v>0</v>
      </c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</row>
    <row r="48" spans="1:29" ht="13" x14ac:dyDescent="0.15">
      <c r="A48" s="27"/>
      <c r="B48" s="27"/>
      <c r="C48" s="27"/>
      <c r="D48" s="27"/>
      <c r="E48" s="27"/>
      <c r="F48" s="27"/>
      <c r="G48" s="27"/>
      <c r="H48" s="27"/>
      <c r="I48" s="26"/>
      <c r="J48" s="27"/>
      <c r="K48" s="27"/>
      <c r="L48" s="27"/>
      <c r="M48" s="27"/>
      <c r="N48" s="27"/>
      <c r="O48" s="27"/>
      <c r="P48" s="27"/>
      <c r="Q48" s="28">
        <f t="shared" si="43"/>
        <v>0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</row>
    <row r="49" spans="1:29" ht="13" x14ac:dyDescent="0.15">
      <c r="A49" s="37" t="s">
        <v>114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</row>
    <row r="50" spans="1:29" ht="13" x14ac:dyDescent="0.15">
      <c r="A50" s="25" t="s">
        <v>79</v>
      </c>
      <c r="B50" s="25" t="s">
        <v>80</v>
      </c>
      <c r="C50" s="25" t="s">
        <v>81</v>
      </c>
      <c r="D50" s="25" t="s">
        <v>82</v>
      </c>
      <c r="E50" s="25" t="s">
        <v>83</v>
      </c>
      <c r="F50" s="25" t="s">
        <v>84</v>
      </c>
      <c r="G50" s="25" t="s">
        <v>85</v>
      </c>
      <c r="H50" s="25" t="s">
        <v>86</v>
      </c>
      <c r="I50" s="26"/>
      <c r="J50" s="25" t="s">
        <v>87</v>
      </c>
      <c r="K50" s="25" t="s">
        <v>88</v>
      </c>
      <c r="L50" s="25" t="s">
        <v>89</v>
      </c>
      <c r="M50" s="25" t="s">
        <v>90</v>
      </c>
      <c r="N50" s="25" t="s">
        <v>91</v>
      </c>
      <c r="O50" s="25" t="s">
        <v>92</v>
      </c>
      <c r="P50" s="25" t="s">
        <v>93</v>
      </c>
      <c r="Q50" s="25" t="s">
        <v>115</v>
      </c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</row>
    <row r="51" spans="1:29" ht="13" x14ac:dyDescent="0.15">
      <c r="A51" s="27"/>
      <c r="B51" s="27">
        <f t="shared" ref="B51:H51" si="44">IF(B47&gt; 4.5, (B47 * 60 - 30) / 60, B47)</f>
        <v>0</v>
      </c>
      <c r="C51" s="27">
        <f t="shared" si="44"/>
        <v>0</v>
      </c>
      <c r="D51" s="27">
        <f t="shared" si="44"/>
        <v>0</v>
      </c>
      <c r="E51" s="27">
        <f t="shared" si="44"/>
        <v>0</v>
      </c>
      <c r="F51" s="27">
        <f t="shared" si="44"/>
        <v>0</v>
      </c>
      <c r="G51" s="27">
        <f t="shared" si="44"/>
        <v>0</v>
      </c>
      <c r="H51" s="27">
        <f t="shared" si="44"/>
        <v>0</v>
      </c>
      <c r="I51" s="26"/>
      <c r="J51" s="27">
        <f t="shared" ref="J51:P51" si="45">IF(J47&gt; 4.5, (J47 * 60 - 30) / 60, J47)</f>
        <v>0</v>
      </c>
      <c r="K51" s="27">
        <f t="shared" si="45"/>
        <v>0</v>
      </c>
      <c r="L51" s="27">
        <f t="shared" si="45"/>
        <v>0</v>
      </c>
      <c r="M51" s="27">
        <f t="shared" si="45"/>
        <v>0</v>
      </c>
      <c r="N51" s="27">
        <f t="shared" si="45"/>
        <v>0</v>
      </c>
      <c r="O51" s="27">
        <f t="shared" si="45"/>
        <v>0</v>
      </c>
      <c r="P51" s="27">
        <f t="shared" si="45"/>
        <v>0</v>
      </c>
      <c r="Q51" s="27">
        <f t="shared" ref="Q51:Q52" si="46">SUM(B51:P51)</f>
        <v>0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</row>
    <row r="52" spans="1:29" ht="13" x14ac:dyDescent="0.15">
      <c r="A52" s="27"/>
      <c r="B52" s="27">
        <f t="shared" ref="B52:H52" si="47">IF(B48&gt; 4.5, (B48 * 60 - 30) / 60, B48)</f>
        <v>0</v>
      </c>
      <c r="C52" s="27">
        <f t="shared" si="47"/>
        <v>0</v>
      </c>
      <c r="D52" s="27">
        <f t="shared" si="47"/>
        <v>0</v>
      </c>
      <c r="E52" s="27">
        <f t="shared" si="47"/>
        <v>0</v>
      </c>
      <c r="F52" s="27">
        <f t="shared" si="47"/>
        <v>0</v>
      </c>
      <c r="G52" s="27">
        <f t="shared" si="47"/>
        <v>0</v>
      </c>
      <c r="H52" s="27">
        <f t="shared" si="47"/>
        <v>0</v>
      </c>
      <c r="I52" s="26"/>
      <c r="J52" s="27">
        <f t="shared" ref="J52:O52" si="48">IF(J48&gt; 4.5, (J48 * 60 - 30) / 60, J48)</f>
        <v>0</v>
      </c>
      <c r="K52" s="27">
        <f t="shared" si="48"/>
        <v>0</v>
      </c>
      <c r="L52" s="27">
        <f t="shared" si="48"/>
        <v>0</v>
      </c>
      <c r="M52" s="27">
        <f t="shared" si="48"/>
        <v>0</v>
      </c>
      <c r="N52" s="27">
        <f t="shared" si="48"/>
        <v>0</v>
      </c>
      <c r="O52" s="27">
        <f t="shared" si="48"/>
        <v>0</v>
      </c>
      <c r="P52" s="27"/>
      <c r="Q52" s="27">
        <f t="shared" si="46"/>
        <v>0</v>
      </c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</row>
    <row r="53" spans="1:29" ht="13" x14ac:dyDescent="0.1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</row>
    <row r="54" spans="1:29" ht="13" x14ac:dyDescent="0.1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</row>
    <row r="55" spans="1:29" ht="13" x14ac:dyDescent="0.1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</row>
    <row r="56" spans="1:29" ht="13" x14ac:dyDescent="0.1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</row>
    <row r="57" spans="1:29" ht="13" x14ac:dyDescent="0.1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</row>
    <row r="58" spans="1:29" ht="13" x14ac:dyDescent="0.1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 ht="13" x14ac:dyDescent="0.1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</row>
    <row r="60" spans="1:29" ht="13" x14ac:dyDescent="0.1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38"/>
      <c r="T60" s="31"/>
      <c r="U60" s="31"/>
      <c r="V60" s="24"/>
      <c r="W60" s="24"/>
      <c r="X60" s="24"/>
      <c r="Y60" s="24"/>
      <c r="Z60" s="24"/>
      <c r="AA60" s="24"/>
      <c r="AB60" s="24"/>
      <c r="AC60" s="24"/>
    </row>
    <row r="61" spans="1:29" ht="13" x14ac:dyDescent="0.1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</row>
    <row r="62" spans="1:29" ht="13" x14ac:dyDescent="0.1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</row>
    <row r="63" spans="1:29" ht="13" x14ac:dyDescent="0.1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 spans="1:29" ht="13" x14ac:dyDescent="0.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</row>
    <row r="65" spans="1:29" ht="13" x14ac:dyDescent="0.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</row>
    <row r="66" spans="1:29" ht="13" x14ac:dyDescent="0.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</row>
    <row r="67" spans="1:29" ht="13" x14ac:dyDescent="0.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</row>
    <row r="68" spans="1:29" ht="13" x14ac:dyDescent="0.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</row>
    <row r="69" spans="1:29" ht="13" x14ac:dyDescent="0.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</row>
    <row r="70" spans="1:29" ht="13" x14ac:dyDescent="0.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</row>
    <row r="71" spans="1:29" ht="13" x14ac:dyDescent="0.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ht="13" x14ac:dyDescent="0.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</row>
    <row r="73" spans="1:29" ht="13" x14ac:dyDescent="0.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</row>
    <row r="74" spans="1:29" ht="13" x14ac:dyDescent="0.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</row>
    <row r="75" spans="1:29" ht="13" x14ac:dyDescent="0.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</row>
    <row r="76" spans="1:29" ht="13" x14ac:dyDescent="0.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13" x14ac:dyDescent="0.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</row>
    <row r="78" spans="1:29" ht="13" x14ac:dyDescent="0.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</row>
    <row r="79" spans="1:29" ht="13" x14ac:dyDescent="0.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</row>
    <row r="80" spans="1:29" ht="13" x14ac:dyDescent="0.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</row>
    <row r="81" spans="1:29" ht="13" x14ac:dyDescent="0.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ht="13" x14ac:dyDescent="0.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</row>
    <row r="83" spans="1:29" ht="13" x14ac:dyDescent="0.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</row>
    <row r="84" spans="1:29" ht="13" x14ac:dyDescent="0.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</row>
    <row r="85" spans="1:29" ht="13" x14ac:dyDescent="0.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</row>
    <row r="86" spans="1:29" ht="13" x14ac:dyDescent="0.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 spans="1:29" ht="13" x14ac:dyDescent="0.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</row>
    <row r="88" spans="1:29" ht="13" x14ac:dyDescent="0.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</row>
    <row r="89" spans="1:29" ht="13" x14ac:dyDescent="0.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</row>
    <row r="90" spans="1:29" ht="13" x14ac:dyDescent="0.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 spans="1:29" ht="13" x14ac:dyDescent="0.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29" ht="13" x14ac:dyDescent="0.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29" ht="13" x14ac:dyDescent="0.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29" ht="13" x14ac:dyDescent="0.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 spans="1:29" ht="13" x14ac:dyDescent="0.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29" ht="13" x14ac:dyDescent="0.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</row>
    <row r="97" spans="1:29" ht="13" x14ac:dyDescent="0.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</row>
    <row r="98" spans="1:29" ht="13" x14ac:dyDescent="0.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</row>
    <row r="99" spans="1:29" ht="13" x14ac:dyDescent="0.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</row>
    <row r="100" spans="1:29" ht="13" x14ac:dyDescent="0.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</row>
    <row r="101" spans="1:29" ht="13" x14ac:dyDescent="0.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</row>
    <row r="102" spans="1:29" ht="13" x14ac:dyDescent="0.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</row>
    <row r="103" spans="1:29" ht="13" x14ac:dyDescent="0.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</row>
    <row r="104" spans="1:29" ht="13" x14ac:dyDescent="0.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</row>
    <row r="105" spans="1:29" ht="13" x14ac:dyDescent="0.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</row>
    <row r="106" spans="1:29" ht="13" x14ac:dyDescent="0.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</row>
    <row r="107" spans="1:29" ht="13" x14ac:dyDescent="0.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</row>
    <row r="108" spans="1:29" ht="13" x14ac:dyDescent="0.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</row>
    <row r="109" spans="1:29" ht="13" x14ac:dyDescent="0.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</row>
    <row r="110" spans="1:29" ht="13" x14ac:dyDescent="0.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</row>
    <row r="111" spans="1:29" ht="13" x14ac:dyDescent="0.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</row>
    <row r="112" spans="1:29" ht="13" x14ac:dyDescent="0.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</row>
    <row r="113" spans="1:29" ht="13" x14ac:dyDescent="0.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</row>
    <row r="114" spans="1:29" ht="13" x14ac:dyDescent="0.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</row>
    <row r="115" spans="1:29" ht="13" x14ac:dyDescent="0.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</row>
    <row r="116" spans="1:29" ht="13" x14ac:dyDescent="0.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</row>
    <row r="117" spans="1:29" ht="13" x14ac:dyDescent="0.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</row>
    <row r="118" spans="1:29" ht="13" x14ac:dyDescent="0.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</row>
    <row r="119" spans="1:29" ht="13" x14ac:dyDescent="0.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</row>
    <row r="120" spans="1:29" ht="13" x14ac:dyDescent="0.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</row>
    <row r="121" spans="1:29" ht="13" x14ac:dyDescent="0.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</row>
    <row r="122" spans="1:29" ht="13" x14ac:dyDescent="0.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</row>
    <row r="123" spans="1:29" ht="13" x14ac:dyDescent="0.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</row>
    <row r="124" spans="1:29" ht="13" x14ac:dyDescent="0.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</row>
    <row r="125" spans="1:29" ht="13" x14ac:dyDescent="0.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</row>
    <row r="126" spans="1:29" ht="13" x14ac:dyDescent="0.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</row>
    <row r="127" spans="1:29" ht="13" x14ac:dyDescent="0.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</row>
    <row r="128" spans="1:29" ht="13" x14ac:dyDescent="0.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</row>
    <row r="129" spans="1:29" ht="13" x14ac:dyDescent="0.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</row>
    <row r="130" spans="1:29" ht="13" x14ac:dyDescent="0.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</row>
    <row r="131" spans="1:29" ht="13" x14ac:dyDescent="0.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</row>
    <row r="132" spans="1:29" ht="13" x14ac:dyDescent="0.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</row>
    <row r="133" spans="1:29" ht="13" x14ac:dyDescent="0.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</row>
    <row r="134" spans="1:29" ht="13" x14ac:dyDescent="0.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</row>
    <row r="135" spans="1:29" ht="13" x14ac:dyDescent="0.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</row>
    <row r="136" spans="1:29" ht="13" x14ac:dyDescent="0.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</row>
    <row r="137" spans="1:29" ht="13" x14ac:dyDescent="0.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</row>
    <row r="138" spans="1:29" ht="13" x14ac:dyDescent="0.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</row>
    <row r="139" spans="1:29" ht="13" x14ac:dyDescent="0.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</row>
    <row r="140" spans="1:29" ht="13" x14ac:dyDescent="0.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</row>
    <row r="141" spans="1:29" ht="13" x14ac:dyDescent="0.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</row>
    <row r="142" spans="1:29" ht="13" x14ac:dyDescent="0.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</row>
    <row r="143" spans="1:29" ht="13" x14ac:dyDescent="0.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</row>
    <row r="144" spans="1:29" ht="13" x14ac:dyDescent="0.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</row>
    <row r="145" spans="1:29" ht="13" x14ac:dyDescent="0.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</row>
    <row r="146" spans="1:29" ht="13" x14ac:dyDescent="0.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</row>
    <row r="147" spans="1:29" ht="13" x14ac:dyDescent="0.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</row>
    <row r="148" spans="1:29" ht="13" x14ac:dyDescent="0.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</row>
    <row r="149" spans="1:29" ht="13" x14ac:dyDescent="0.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</row>
    <row r="150" spans="1:29" ht="13" x14ac:dyDescent="0.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</row>
    <row r="151" spans="1:29" ht="13" x14ac:dyDescent="0.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</row>
    <row r="152" spans="1:29" ht="13" x14ac:dyDescent="0.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</row>
    <row r="153" spans="1:29" ht="13" x14ac:dyDescent="0.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</row>
    <row r="154" spans="1:29" ht="13" x14ac:dyDescent="0.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</row>
    <row r="155" spans="1:29" ht="13" x14ac:dyDescent="0.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</row>
    <row r="156" spans="1:29" ht="13" x14ac:dyDescent="0.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</row>
    <row r="157" spans="1:29" ht="13" x14ac:dyDescent="0.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</row>
    <row r="158" spans="1:29" ht="13" x14ac:dyDescent="0.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</row>
    <row r="159" spans="1:29" ht="13" x14ac:dyDescent="0.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</row>
    <row r="160" spans="1:29" ht="13" x14ac:dyDescent="0.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</row>
    <row r="161" spans="1:29" ht="13" x14ac:dyDescent="0.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</row>
    <row r="162" spans="1:29" ht="13" x14ac:dyDescent="0.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</row>
    <row r="163" spans="1:29" ht="13" x14ac:dyDescent="0.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</row>
    <row r="164" spans="1:29" ht="13" x14ac:dyDescent="0.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</row>
    <row r="165" spans="1:29" ht="13" x14ac:dyDescent="0.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</row>
    <row r="166" spans="1:29" ht="13" x14ac:dyDescent="0.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</row>
    <row r="167" spans="1:29" ht="13" x14ac:dyDescent="0.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</row>
    <row r="168" spans="1:29" ht="13" x14ac:dyDescent="0.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</row>
    <row r="169" spans="1:29" ht="13" x14ac:dyDescent="0.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</row>
    <row r="170" spans="1:29" ht="13" x14ac:dyDescent="0.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</row>
    <row r="171" spans="1:29" ht="13" x14ac:dyDescent="0.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</row>
    <row r="172" spans="1:29" ht="13" x14ac:dyDescent="0.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</row>
    <row r="173" spans="1:29" ht="13" x14ac:dyDescent="0.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 spans="1:29" ht="13" x14ac:dyDescent="0.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</row>
    <row r="175" spans="1:29" ht="13" x14ac:dyDescent="0.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</row>
    <row r="176" spans="1:29" ht="13" x14ac:dyDescent="0.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</row>
    <row r="177" spans="1:29" ht="13" x14ac:dyDescent="0.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</row>
    <row r="178" spans="1:29" ht="13" x14ac:dyDescent="0.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</row>
    <row r="179" spans="1:29" ht="13" x14ac:dyDescent="0.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</row>
    <row r="180" spans="1:29" ht="13" x14ac:dyDescent="0.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</row>
    <row r="181" spans="1:29" ht="13" x14ac:dyDescent="0.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</row>
    <row r="182" spans="1:29" ht="13" x14ac:dyDescent="0.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</row>
    <row r="183" spans="1:29" ht="13" x14ac:dyDescent="0.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</row>
    <row r="184" spans="1:29" ht="13" x14ac:dyDescent="0.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</row>
    <row r="185" spans="1:29" ht="13" x14ac:dyDescent="0.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</row>
    <row r="186" spans="1:29" ht="13" x14ac:dyDescent="0.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 spans="1:29" ht="13" x14ac:dyDescent="0.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</row>
    <row r="188" spans="1:29" ht="13" x14ac:dyDescent="0.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</row>
    <row r="189" spans="1:29" ht="13" x14ac:dyDescent="0.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</row>
    <row r="190" spans="1:29" ht="13" x14ac:dyDescent="0.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</row>
    <row r="191" spans="1:29" ht="13" x14ac:dyDescent="0.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</row>
    <row r="192" spans="1:29" ht="13" x14ac:dyDescent="0.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</row>
    <row r="193" spans="1:29" ht="13" x14ac:dyDescent="0.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</row>
    <row r="194" spans="1:29" ht="13" x14ac:dyDescent="0.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</row>
    <row r="195" spans="1:29" ht="13" x14ac:dyDescent="0.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 spans="1:29" ht="13" x14ac:dyDescent="0.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</row>
    <row r="197" spans="1:29" ht="13" x14ac:dyDescent="0.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 spans="1:29" ht="13" x14ac:dyDescent="0.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 spans="1:29" ht="13" x14ac:dyDescent="0.1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 spans="1:29" ht="13" x14ac:dyDescent="0.1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</row>
    <row r="201" spans="1:29" ht="13" x14ac:dyDescent="0.1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</row>
    <row r="202" spans="1:29" ht="13" x14ac:dyDescent="0.1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</row>
    <row r="203" spans="1:29" ht="13" x14ac:dyDescent="0.1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 spans="1:29" ht="13" x14ac:dyDescent="0.1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</row>
    <row r="205" spans="1:29" ht="13" x14ac:dyDescent="0.1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 spans="1:29" ht="13" x14ac:dyDescent="0.1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</row>
    <row r="207" spans="1:29" ht="13" x14ac:dyDescent="0.1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</row>
    <row r="208" spans="1:29" ht="13" x14ac:dyDescent="0.1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</row>
    <row r="209" spans="1:29" ht="13" x14ac:dyDescent="0.1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</row>
    <row r="210" spans="1:29" ht="13" x14ac:dyDescent="0.1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 spans="1:29" ht="13" x14ac:dyDescent="0.1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 spans="1:29" ht="13" x14ac:dyDescent="0.1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 spans="1:29" ht="13" x14ac:dyDescent="0.1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 spans="1:29" ht="13" x14ac:dyDescent="0.1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 spans="1:29" ht="13" x14ac:dyDescent="0.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</row>
    <row r="216" spans="1:29" ht="13" x14ac:dyDescent="0.1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</row>
    <row r="217" spans="1:29" ht="13" x14ac:dyDescent="0.1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</row>
    <row r="218" spans="1:29" ht="13" x14ac:dyDescent="0.1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</row>
    <row r="219" spans="1:29" ht="13" x14ac:dyDescent="0.1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</row>
    <row r="220" spans="1:29" ht="13" x14ac:dyDescent="0.1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</row>
    <row r="221" spans="1:29" ht="13" x14ac:dyDescent="0.1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</row>
    <row r="222" spans="1:29" ht="13" x14ac:dyDescent="0.1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 spans="1:29" ht="13" x14ac:dyDescent="0.1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</row>
    <row r="224" spans="1:29" ht="13" x14ac:dyDescent="0.1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</row>
    <row r="225" spans="1:29" ht="13" x14ac:dyDescent="0.1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</row>
    <row r="226" spans="1:29" ht="13" x14ac:dyDescent="0.1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 spans="1:29" ht="13" x14ac:dyDescent="0.1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 spans="1:29" ht="13" x14ac:dyDescent="0.1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 spans="1:29" ht="13" x14ac:dyDescent="0.1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 spans="1:29" ht="13" x14ac:dyDescent="0.1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 spans="1:29" ht="13" x14ac:dyDescent="0.1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 spans="1:29" ht="13" x14ac:dyDescent="0.1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 spans="1:29" ht="13" x14ac:dyDescent="0.1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 spans="1:29" ht="13" x14ac:dyDescent="0.1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 spans="1:29" ht="13" x14ac:dyDescent="0.1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 spans="1:29" ht="13" x14ac:dyDescent="0.1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 spans="1:29" ht="13" x14ac:dyDescent="0.1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 spans="1:29" ht="13" x14ac:dyDescent="0.1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 spans="1:29" ht="13" x14ac:dyDescent="0.1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 spans="1:29" ht="13" x14ac:dyDescent="0.1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 spans="1:29" ht="13" x14ac:dyDescent="0.1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 spans="1:29" ht="13" x14ac:dyDescent="0.1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 spans="1:29" ht="13" x14ac:dyDescent="0.1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 spans="1:29" ht="13" x14ac:dyDescent="0.1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 spans="1:29" ht="13" x14ac:dyDescent="0.1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 spans="1:29" ht="13" x14ac:dyDescent="0.1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 spans="1:29" ht="13" x14ac:dyDescent="0.1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 spans="1:29" ht="13" x14ac:dyDescent="0.1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 spans="1:29" ht="13" x14ac:dyDescent="0.1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 spans="1:29" ht="13" x14ac:dyDescent="0.1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 spans="1:29" ht="13" x14ac:dyDescent="0.1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 spans="1:29" ht="13" x14ac:dyDescent="0.1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 spans="1:29" ht="13" x14ac:dyDescent="0.1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 spans="1:29" ht="13" x14ac:dyDescent="0.1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 spans="1:29" ht="13" x14ac:dyDescent="0.1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 spans="1:29" ht="13" x14ac:dyDescent="0.1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 spans="1:29" ht="13" x14ac:dyDescent="0.1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 spans="1:29" ht="13" x14ac:dyDescent="0.1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 spans="1:29" ht="13" x14ac:dyDescent="0.1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 spans="1:29" ht="13" x14ac:dyDescent="0.1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 spans="1:29" ht="13" x14ac:dyDescent="0.1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 spans="1:29" ht="13" x14ac:dyDescent="0.1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 spans="1:29" ht="13" x14ac:dyDescent="0.1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 spans="1:29" ht="13" x14ac:dyDescent="0.1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 spans="1:29" ht="13" x14ac:dyDescent="0.1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 spans="1:29" ht="13" x14ac:dyDescent="0.1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 spans="1:29" ht="13" x14ac:dyDescent="0.1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 spans="1:29" ht="13" x14ac:dyDescent="0.1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 spans="1:29" ht="13" x14ac:dyDescent="0.1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 spans="1:29" ht="13" x14ac:dyDescent="0.1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 spans="1:29" ht="13" x14ac:dyDescent="0.1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 spans="1:29" ht="13" x14ac:dyDescent="0.1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 spans="1:29" ht="13" x14ac:dyDescent="0.1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 spans="1:29" ht="13" x14ac:dyDescent="0.1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spans="1:29" ht="13" x14ac:dyDescent="0.1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spans="1:29" ht="13" x14ac:dyDescent="0.1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spans="1:29" ht="13" x14ac:dyDescent="0.1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spans="1:29" ht="13" x14ac:dyDescent="0.1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spans="1:29" ht="13" x14ac:dyDescent="0.1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spans="1:29" ht="13" x14ac:dyDescent="0.1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spans="1:29" ht="13" x14ac:dyDescent="0.1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spans="1:29" ht="13" x14ac:dyDescent="0.1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spans="1:29" ht="13" x14ac:dyDescent="0.1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spans="1:29" ht="13" x14ac:dyDescent="0.1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spans="1:29" ht="13" x14ac:dyDescent="0.1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spans="1:29" ht="13" x14ac:dyDescent="0.1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spans="1:29" ht="13" x14ac:dyDescent="0.1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spans="1:29" ht="13" x14ac:dyDescent="0.1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spans="1:29" ht="13" x14ac:dyDescent="0.1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spans="1:29" ht="13" x14ac:dyDescent="0.1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spans="1:29" ht="13" x14ac:dyDescent="0.1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spans="1:29" ht="13" x14ac:dyDescent="0.1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spans="1:29" ht="13" x14ac:dyDescent="0.1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spans="1:29" ht="13" x14ac:dyDescent="0.1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spans="1:29" ht="13" x14ac:dyDescent="0.1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spans="1:29" ht="13" x14ac:dyDescent="0.1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spans="1:29" ht="13" x14ac:dyDescent="0.1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spans="1:29" ht="13" x14ac:dyDescent="0.1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spans="1:29" ht="13" x14ac:dyDescent="0.1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spans="1:29" ht="13" x14ac:dyDescent="0.1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spans="1:29" ht="13" x14ac:dyDescent="0.1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spans="1:29" ht="13" x14ac:dyDescent="0.1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spans="1:29" ht="13" x14ac:dyDescent="0.1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spans="1:29" ht="13" x14ac:dyDescent="0.1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spans="1:29" ht="13" x14ac:dyDescent="0.1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spans="1:29" ht="13" x14ac:dyDescent="0.1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spans="1:29" ht="13" x14ac:dyDescent="0.1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spans="1:29" ht="13" x14ac:dyDescent="0.1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spans="1:29" ht="13" x14ac:dyDescent="0.1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spans="1:29" ht="13" x14ac:dyDescent="0.1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spans="1:29" ht="13" x14ac:dyDescent="0.1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spans="1:29" ht="13" x14ac:dyDescent="0.1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spans="1:29" ht="13" x14ac:dyDescent="0.1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spans="1:29" ht="13" x14ac:dyDescent="0.1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spans="1:29" ht="13" x14ac:dyDescent="0.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spans="1:29" ht="13" x14ac:dyDescent="0.1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spans="1:29" ht="13" x14ac:dyDescent="0.1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spans="1:29" ht="13" x14ac:dyDescent="0.1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spans="1:29" ht="13" x14ac:dyDescent="0.1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spans="1:29" ht="13" x14ac:dyDescent="0.1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 spans="1:29" ht="13" x14ac:dyDescent="0.1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 spans="1:29" ht="13" x14ac:dyDescent="0.1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spans="1:29" ht="13" x14ac:dyDescent="0.1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spans="1:29" ht="13" x14ac:dyDescent="0.1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spans="1:29" ht="13" x14ac:dyDescent="0.1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spans="1:29" ht="13" x14ac:dyDescent="0.1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spans="1:29" ht="13" x14ac:dyDescent="0.1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spans="1:29" ht="13" x14ac:dyDescent="0.1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 spans="1:29" ht="13" x14ac:dyDescent="0.1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 spans="1:29" ht="13" x14ac:dyDescent="0.1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 spans="1:29" ht="13" x14ac:dyDescent="0.1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 spans="1:29" ht="13" x14ac:dyDescent="0.1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 spans="1:29" ht="13" x14ac:dyDescent="0.1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spans="1:29" ht="13" x14ac:dyDescent="0.1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 spans="1:29" ht="13" x14ac:dyDescent="0.1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 spans="1:29" ht="13" x14ac:dyDescent="0.1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 spans="1:29" ht="13" x14ac:dyDescent="0.1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 spans="1:29" ht="13" x14ac:dyDescent="0.1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 spans="1:29" ht="13" x14ac:dyDescent="0.1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 spans="1:29" ht="13" x14ac:dyDescent="0.1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 spans="1:29" ht="13" x14ac:dyDescent="0.1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 spans="1:29" ht="13" x14ac:dyDescent="0.1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 spans="1:29" ht="13" x14ac:dyDescent="0.1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 spans="1:29" ht="13" x14ac:dyDescent="0.1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 spans="1:29" ht="13" x14ac:dyDescent="0.1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 spans="1:29" ht="13" x14ac:dyDescent="0.1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 spans="1:29" ht="13" x14ac:dyDescent="0.1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 spans="1:29" ht="13" x14ac:dyDescent="0.1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 spans="1:29" ht="13" x14ac:dyDescent="0.1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 spans="1:29" ht="13" x14ac:dyDescent="0.1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 spans="1:29" ht="13" x14ac:dyDescent="0.1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 spans="1:29" ht="13" x14ac:dyDescent="0.1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 spans="1:29" ht="13" x14ac:dyDescent="0.1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 spans="1:29" ht="13" x14ac:dyDescent="0.1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 spans="1:29" ht="13" x14ac:dyDescent="0.1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 spans="1:29" ht="13" x14ac:dyDescent="0.1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 spans="1:29" ht="13" x14ac:dyDescent="0.1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 spans="1:29" ht="13" x14ac:dyDescent="0.1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 spans="1:29" ht="13" x14ac:dyDescent="0.1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 spans="1:29" ht="13" x14ac:dyDescent="0.1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 spans="1:29" ht="13" x14ac:dyDescent="0.1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 spans="1:29" ht="13" x14ac:dyDescent="0.1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 spans="1:29" ht="13" x14ac:dyDescent="0.1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 spans="1:29" ht="13" x14ac:dyDescent="0.1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 spans="1:29" ht="13" x14ac:dyDescent="0.1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spans="1:29" ht="13" x14ac:dyDescent="0.1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 spans="1:29" ht="13" x14ac:dyDescent="0.1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 spans="1:29" ht="13" x14ac:dyDescent="0.1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 spans="1:29" ht="13" x14ac:dyDescent="0.1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 spans="1:29" ht="13" x14ac:dyDescent="0.1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 spans="1:29" ht="13" x14ac:dyDescent="0.1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 spans="1:29" ht="13" x14ac:dyDescent="0.1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 spans="1:29" ht="13" x14ac:dyDescent="0.1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 spans="1:29" ht="13" x14ac:dyDescent="0.1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 spans="1:29" ht="13" x14ac:dyDescent="0.1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 spans="1:29" ht="13" x14ac:dyDescent="0.1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 spans="1:29" ht="13" x14ac:dyDescent="0.1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 spans="1:29" ht="13" x14ac:dyDescent="0.1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 spans="1:29" ht="13" x14ac:dyDescent="0.1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 spans="1:29" ht="13" x14ac:dyDescent="0.1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 spans="1:29" ht="13" x14ac:dyDescent="0.1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 spans="1:29" ht="13" x14ac:dyDescent="0.1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 spans="1:29" ht="13" x14ac:dyDescent="0.1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 spans="1:29" ht="13" x14ac:dyDescent="0.1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 spans="1:29" ht="13" x14ac:dyDescent="0.1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 spans="1:29" ht="13" x14ac:dyDescent="0.1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 spans="1:29" ht="13" x14ac:dyDescent="0.1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 spans="1:29" ht="13" x14ac:dyDescent="0.1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 spans="1:29" ht="13" x14ac:dyDescent="0.1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 spans="1:29" ht="13" x14ac:dyDescent="0.1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 spans="1:29" ht="13" x14ac:dyDescent="0.1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 spans="1:29" ht="13" x14ac:dyDescent="0.1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 spans="1:29" ht="13" x14ac:dyDescent="0.1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 spans="1:29" ht="13" x14ac:dyDescent="0.1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 spans="1:29" ht="13" x14ac:dyDescent="0.1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spans="1:29" ht="13" x14ac:dyDescent="0.1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spans="1:29" ht="13" x14ac:dyDescent="0.1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spans="1:29" ht="13" x14ac:dyDescent="0.1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 spans="1:29" ht="13" x14ac:dyDescent="0.1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 spans="1:29" ht="13" x14ac:dyDescent="0.1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 spans="1:29" ht="13" x14ac:dyDescent="0.1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 spans="1:29" ht="13" x14ac:dyDescent="0.1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 spans="1:29" ht="13" x14ac:dyDescent="0.1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 spans="1:29" ht="13" x14ac:dyDescent="0.1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 spans="1:29" ht="13" x14ac:dyDescent="0.1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 spans="1:29" ht="13" x14ac:dyDescent="0.1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 spans="1:29" ht="13" x14ac:dyDescent="0.1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 spans="1:29" ht="13" x14ac:dyDescent="0.1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 spans="1:29" ht="13" x14ac:dyDescent="0.1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 spans="1:29" ht="13" x14ac:dyDescent="0.1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 spans="1:29" ht="13" x14ac:dyDescent="0.1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 spans="1:29" ht="13" x14ac:dyDescent="0.1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 spans="1:29" ht="13" x14ac:dyDescent="0.1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 spans="1:29" ht="13" x14ac:dyDescent="0.1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 spans="1:29" ht="13" x14ac:dyDescent="0.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 spans="1:29" ht="13" x14ac:dyDescent="0.1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 spans="1:29" ht="13" x14ac:dyDescent="0.1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 spans="1:29" ht="13" x14ac:dyDescent="0.1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 spans="1:29" ht="13" x14ac:dyDescent="0.1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 spans="1:29" ht="13" x14ac:dyDescent="0.1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 spans="1:29" ht="13" x14ac:dyDescent="0.1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 spans="1:29" ht="13" x14ac:dyDescent="0.1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 spans="1:29" ht="13" x14ac:dyDescent="0.1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 spans="1:29" ht="13" x14ac:dyDescent="0.1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 spans="1:29" ht="13" x14ac:dyDescent="0.1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 spans="1:29" ht="13" x14ac:dyDescent="0.1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 spans="1:29" ht="13" x14ac:dyDescent="0.1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 spans="1:29" ht="13" x14ac:dyDescent="0.1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 spans="1:29" ht="13" x14ac:dyDescent="0.1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 spans="1:29" ht="13" x14ac:dyDescent="0.1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spans="1:29" ht="13" x14ac:dyDescent="0.1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 spans="1:29" ht="13" x14ac:dyDescent="0.1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 spans="1:29" ht="13" x14ac:dyDescent="0.1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 spans="1:29" ht="13" x14ac:dyDescent="0.1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 spans="1:29" ht="13" x14ac:dyDescent="0.1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 spans="1:29" ht="13" x14ac:dyDescent="0.1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 spans="1:29" ht="13" x14ac:dyDescent="0.1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 spans="1:29" ht="13" x14ac:dyDescent="0.1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 spans="1:29" ht="13" x14ac:dyDescent="0.1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 spans="1:29" ht="13" x14ac:dyDescent="0.1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 spans="1:29" ht="13" x14ac:dyDescent="0.1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spans="1:29" ht="13" x14ac:dyDescent="0.1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spans="1:29" ht="13" x14ac:dyDescent="0.1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 spans="1:29" ht="13" x14ac:dyDescent="0.1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 spans="1:29" ht="13" x14ac:dyDescent="0.1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 spans="1:29" ht="13" x14ac:dyDescent="0.1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 spans="1:29" ht="13" x14ac:dyDescent="0.1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 spans="1:29" ht="13" x14ac:dyDescent="0.1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 spans="1:29" ht="13" x14ac:dyDescent="0.1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 spans="1:29" ht="13" x14ac:dyDescent="0.1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 spans="1:29" ht="13" x14ac:dyDescent="0.1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 spans="1:29" ht="13" x14ac:dyDescent="0.1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 spans="1:29" ht="13" x14ac:dyDescent="0.1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 spans="1:29" ht="13" x14ac:dyDescent="0.1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 spans="1:29" ht="13" x14ac:dyDescent="0.1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 spans="1:29" ht="13" x14ac:dyDescent="0.1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 spans="1:29" ht="13" x14ac:dyDescent="0.1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 spans="1:29" ht="13" x14ac:dyDescent="0.1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 spans="1:29" ht="13" x14ac:dyDescent="0.1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 spans="1:29" ht="13" x14ac:dyDescent="0.1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 spans="1:29" ht="13" x14ac:dyDescent="0.1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 spans="1:29" ht="13" x14ac:dyDescent="0.1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spans="1:29" ht="13" x14ac:dyDescent="0.1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 spans="1:29" ht="13" x14ac:dyDescent="0.1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 spans="1:29" ht="13" x14ac:dyDescent="0.1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 spans="1:29" ht="13" x14ac:dyDescent="0.1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 spans="1:29" ht="13" x14ac:dyDescent="0.1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 spans="1:29" ht="13" x14ac:dyDescent="0.1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 spans="1:29" ht="13" x14ac:dyDescent="0.1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 spans="1:29" ht="13" x14ac:dyDescent="0.1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 spans="1:29" ht="13" x14ac:dyDescent="0.1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 spans="1:29" ht="13" x14ac:dyDescent="0.1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 spans="1:29" ht="13" x14ac:dyDescent="0.1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 spans="1:29" ht="13" x14ac:dyDescent="0.1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 spans="1:29" ht="13" x14ac:dyDescent="0.1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 spans="1:29" ht="13" x14ac:dyDescent="0.1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 spans="1:29" ht="13" x14ac:dyDescent="0.1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 spans="1:29" ht="13" x14ac:dyDescent="0.1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 spans="1:29" ht="13" x14ac:dyDescent="0.1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 spans="1:29" ht="13" x14ac:dyDescent="0.1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 spans="1:29" ht="13" x14ac:dyDescent="0.1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 spans="1:29" ht="13" x14ac:dyDescent="0.1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 spans="1:29" ht="13" x14ac:dyDescent="0.1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 spans="1:29" ht="13" x14ac:dyDescent="0.1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 spans="1:29" ht="13" x14ac:dyDescent="0.1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 spans="1:29" ht="13" x14ac:dyDescent="0.1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 spans="1:29" ht="13" x14ac:dyDescent="0.1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 spans="1:29" ht="13" x14ac:dyDescent="0.1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 spans="1:29" ht="13" x14ac:dyDescent="0.1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 spans="1:29" ht="13" x14ac:dyDescent="0.1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 spans="1:29" ht="13" x14ac:dyDescent="0.1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 spans="1:29" ht="13" x14ac:dyDescent="0.1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 spans="1:29" ht="13" x14ac:dyDescent="0.1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 spans="1:29" ht="13" x14ac:dyDescent="0.1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spans="1:29" ht="13" x14ac:dyDescent="0.1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 spans="1:29" ht="13" x14ac:dyDescent="0.1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 spans="1:29" ht="13" x14ac:dyDescent="0.1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 spans="1:29" ht="13" x14ac:dyDescent="0.1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 spans="1:29" ht="13" x14ac:dyDescent="0.1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 spans="1:29" ht="13" x14ac:dyDescent="0.1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 spans="1:29" ht="13" x14ac:dyDescent="0.1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 spans="1:29" ht="13" x14ac:dyDescent="0.1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 spans="1:29" ht="13" x14ac:dyDescent="0.1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 spans="1:29" ht="13" x14ac:dyDescent="0.1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 spans="1:29" ht="13" x14ac:dyDescent="0.1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 spans="1:29" ht="13" x14ac:dyDescent="0.1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 spans="1:29" ht="13" x14ac:dyDescent="0.1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 spans="1:29" ht="13" x14ac:dyDescent="0.1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 spans="1:29" ht="13" x14ac:dyDescent="0.1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 spans="1:29" ht="13" x14ac:dyDescent="0.1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 spans="1:29" ht="13" x14ac:dyDescent="0.1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 spans="1:29" ht="13" x14ac:dyDescent="0.1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 spans="1:29" ht="13" x14ac:dyDescent="0.1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 spans="1:29" ht="13" x14ac:dyDescent="0.1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 spans="1:29" ht="13" x14ac:dyDescent="0.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 spans="1:29" ht="13" x14ac:dyDescent="0.1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 spans="1:29" ht="13" x14ac:dyDescent="0.1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 spans="1:29" ht="13" x14ac:dyDescent="0.1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 spans="1:29" ht="13" x14ac:dyDescent="0.1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 spans="1:29" ht="13" x14ac:dyDescent="0.1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 spans="1:29" ht="13" x14ac:dyDescent="0.1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 spans="1:29" ht="13" x14ac:dyDescent="0.1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 spans="1:29" ht="13" x14ac:dyDescent="0.1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 spans="1:29" ht="13" x14ac:dyDescent="0.1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 spans="1:29" ht="13" x14ac:dyDescent="0.1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 spans="1:29" ht="13" x14ac:dyDescent="0.1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spans="1:29" ht="13" x14ac:dyDescent="0.1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 spans="1:29" ht="13" x14ac:dyDescent="0.1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 spans="1:29" ht="13" x14ac:dyDescent="0.1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 spans="1:29" ht="13" x14ac:dyDescent="0.1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 spans="1:29" ht="13" x14ac:dyDescent="0.1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 spans="1:29" ht="13" x14ac:dyDescent="0.1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 spans="1:29" ht="13" x14ac:dyDescent="0.1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 spans="1:29" ht="13" x14ac:dyDescent="0.1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 spans="1:29" ht="13" x14ac:dyDescent="0.1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 spans="1:29" ht="13" x14ac:dyDescent="0.1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 spans="1:29" ht="13" x14ac:dyDescent="0.1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 spans="1:29" ht="13" x14ac:dyDescent="0.1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 spans="1:29" ht="13" x14ac:dyDescent="0.1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 spans="1:29" ht="13" x14ac:dyDescent="0.1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 spans="1:29" ht="13" x14ac:dyDescent="0.1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 spans="1:29" ht="13" x14ac:dyDescent="0.1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 spans="1:29" ht="13" x14ac:dyDescent="0.1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 spans="1:29" ht="13" x14ac:dyDescent="0.1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 spans="1:29" ht="13" x14ac:dyDescent="0.1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 spans="1:29" ht="13" x14ac:dyDescent="0.1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 spans="1:29" ht="13" x14ac:dyDescent="0.1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 spans="1:29" ht="13" x14ac:dyDescent="0.1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 spans="1:29" ht="13" x14ac:dyDescent="0.1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 spans="1:29" ht="13" x14ac:dyDescent="0.1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 spans="1:29" ht="13" x14ac:dyDescent="0.1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 spans="1:29" ht="13" x14ac:dyDescent="0.1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 spans="1:29" ht="13" x14ac:dyDescent="0.1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 spans="1:29" ht="13" x14ac:dyDescent="0.1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 spans="1:29" ht="13" x14ac:dyDescent="0.1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 spans="1:29" ht="13" x14ac:dyDescent="0.1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 spans="1:29" ht="13" x14ac:dyDescent="0.1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 spans="1:29" ht="13" x14ac:dyDescent="0.1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spans="1:29" ht="13" x14ac:dyDescent="0.1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 spans="1:29" ht="13" x14ac:dyDescent="0.1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 spans="1:29" ht="13" x14ac:dyDescent="0.1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 spans="1:29" ht="13" x14ac:dyDescent="0.1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 spans="1:29" ht="13" x14ac:dyDescent="0.1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 spans="1:29" ht="13" x14ac:dyDescent="0.1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 spans="1:29" ht="13" x14ac:dyDescent="0.1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 spans="1:29" ht="13" x14ac:dyDescent="0.1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 spans="1:29" ht="13" x14ac:dyDescent="0.1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 spans="1:29" ht="13" x14ac:dyDescent="0.1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 spans="1:29" ht="13" x14ac:dyDescent="0.1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 spans="1:29" ht="13" x14ac:dyDescent="0.1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 spans="1:29" ht="13" x14ac:dyDescent="0.1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 spans="1:29" ht="13" x14ac:dyDescent="0.1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 spans="1:29" ht="13" x14ac:dyDescent="0.1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 spans="1:29" ht="13" x14ac:dyDescent="0.1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 spans="1:29" ht="13" x14ac:dyDescent="0.1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 spans="1:29" ht="13" x14ac:dyDescent="0.1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 spans="1:29" ht="13" x14ac:dyDescent="0.1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 spans="1:29" ht="13" x14ac:dyDescent="0.1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 spans="1:29" ht="13" x14ac:dyDescent="0.1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 spans="1:29" ht="13" x14ac:dyDescent="0.1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 spans="1:29" ht="13" x14ac:dyDescent="0.1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 spans="1:29" ht="13" x14ac:dyDescent="0.1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 spans="1:29" ht="13" x14ac:dyDescent="0.1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 spans="1:29" ht="13" x14ac:dyDescent="0.1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spans="1:29" ht="13" x14ac:dyDescent="0.1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 spans="1:29" ht="13" x14ac:dyDescent="0.1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spans="1:29" ht="13" x14ac:dyDescent="0.1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spans="1:29" ht="13" x14ac:dyDescent="0.1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 spans="1:29" ht="13" x14ac:dyDescent="0.1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spans="1:29" ht="13" x14ac:dyDescent="0.1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1:29" ht="13" x14ac:dyDescent="0.1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spans="1:29" ht="13" x14ac:dyDescent="0.1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spans="1:29" ht="13" x14ac:dyDescent="0.1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spans="1:29" ht="13" x14ac:dyDescent="0.1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spans="1:29" ht="13" x14ac:dyDescent="0.1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spans="1:29" ht="13" x14ac:dyDescent="0.1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spans="1:29" ht="13" x14ac:dyDescent="0.1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spans="1:29" ht="13" x14ac:dyDescent="0.1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spans="1:29" ht="13" x14ac:dyDescent="0.1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spans="1:29" ht="13" x14ac:dyDescent="0.1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spans="1:29" ht="13" x14ac:dyDescent="0.1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spans="1:29" ht="13" x14ac:dyDescent="0.1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spans="1:29" ht="13" x14ac:dyDescent="0.1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spans="1:29" ht="13" x14ac:dyDescent="0.1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spans="1:29" ht="13" x14ac:dyDescent="0.1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spans="1:29" ht="13" x14ac:dyDescent="0.1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 spans="1:29" ht="13" x14ac:dyDescent="0.1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 spans="1:29" ht="13" x14ac:dyDescent="0.1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 spans="1:29" ht="13" x14ac:dyDescent="0.1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 spans="1:29" ht="13" x14ac:dyDescent="0.1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 spans="1:29" ht="13" x14ac:dyDescent="0.1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 spans="1:29" ht="13" x14ac:dyDescent="0.1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 spans="1:29" ht="13" x14ac:dyDescent="0.1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 spans="1:29" ht="13" x14ac:dyDescent="0.1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 spans="1:29" ht="13" x14ac:dyDescent="0.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 spans="1:29" ht="13" x14ac:dyDescent="0.1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 spans="1:29" ht="13" x14ac:dyDescent="0.1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 spans="1:29" ht="13" x14ac:dyDescent="0.1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 spans="1:29" ht="13" x14ac:dyDescent="0.1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 spans="1:29" ht="13" x14ac:dyDescent="0.1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 spans="1:29" ht="13" x14ac:dyDescent="0.1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 spans="1:29" ht="13" x14ac:dyDescent="0.1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 spans="1:29" ht="13" x14ac:dyDescent="0.1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spans="1:29" ht="13" x14ac:dyDescent="0.1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 spans="1:29" ht="13" x14ac:dyDescent="0.1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 spans="1:29" ht="13" x14ac:dyDescent="0.1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 spans="1:29" ht="13" x14ac:dyDescent="0.1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 spans="1:29" ht="13" x14ac:dyDescent="0.1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 spans="1:29" ht="13" x14ac:dyDescent="0.1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 spans="1:29" ht="13" x14ac:dyDescent="0.1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 spans="1:29" ht="13" x14ac:dyDescent="0.1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 spans="1:29" ht="13" x14ac:dyDescent="0.1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 spans="1:29" ht="13" x14ac:dyDescent="0.1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 spans="1:29" ht="13" x14ac:dyDescent="0.1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 spans="1:29" ht="13" x14ac:dyDescent="0.1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 spans="1:29" ht="13" x14ac:dyDescent="0.1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 spans="1:29" ht="13" x14ac:dyDescent="0.1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 spans="1:29" ht="13" x14ac:dyDescent="0.1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 spans="1:29" ht="13" x14ac:dyDescent="0.1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 spans="1:29" ht="13" x14ac:dyDescent="0.1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 spans="1:29" ht="13" x14ac:dyDescent="0.1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 spans="1:29" ht="13" x14ac:dyDescent="0.1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 spans="1:29" ht="13" x14ac:dyDescent="0.1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 spans="1:29" ht="13" x14ac:dyDescent="0.1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 spans="1:29" ht="13" x14ac:dyDescent="0.1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 spans="1:29" ht="13" x14ac:dyDescent="0.1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 spans="1:29" ht="13" x14ac:dyDescent="0.1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 spans="1:29" ht="13" x14ac:dyDescent="0.1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 spans="1:29" ht="13" x14ac:dyDescent="0.1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 spans="1:29" ht="13" x14ac:dyDescent="0.1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 spans="1:29" ht="13" x14ac:dyDescent="0.1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 spans="1:29" ht="13" x14ac:dyDescent="0.1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 spans="1:29" ht="13" x14ac:dyDescent="0.1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 spans="1:29" ht="13" x14ac:dyDescent="0.1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 spans="1:29" ht="13" x14ac:dyDescent="0.1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 spans="1:29" ht="13" x14ac:dyDescent="0.1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 spans="1:29" ht="13" x14ac:dyDescent="0.1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 spans="1:29" ht="13" x14ac:dyDescent="0.1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 spans="1:29" ht="13" x14ac:dyDescent="0.1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 spans="1:29" ht="13" x14ac:dyDescent="0.1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 spans="1:29" ht="13" x14ac:dyDescent="0.1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 spans="1:29" ht="13" x14ac:dyDescent="0.1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 spans="1:29" ht="13" x14ac:dyDescent="0.1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 spans="1:29" ht="13" x14ac:dyDescent="0.1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 spans="1:29" ht="13" x14ac:dyDescent="0.1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 spans="1:29" ht="13" x14ac:dyDescent="0.1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 spans="1:29" ht="13" x14ac:dyDescent="0.1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 spans="1:29" ht="13" x14ac:dyDescent="0.1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 spans="1:29" ht="13" x14ac:dyDescent="0.1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 spans="1:29" ht="13" x14ac:dyDescent="0.1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 spans="1:29" ht="13" x14ac:dyDescent="0.1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 spans="1:29" ht="13" x14ac:dyDescent="0.1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 spans="1:29" ht="13" x14ac:dyDescent="0.1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 spans="1:29" ht="13" x14ac:dyDescent="0.1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 spans="1:29" ht="13" x14ac:dyDescent="0.1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 spans="1:29" ht="13" x14ac:dyDescent="0.1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 spans="1:29" ht="13" x14ac:dyDescent="0.1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 spans="1:29" ht="13" x14ac:dyDescent="0.1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spans="1:29" ht="13" x14ac:dyDescent="0.1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 spans="1:29" ht="13" x14ac:dyDescent="0.1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 spans="1:29" ht="13" x14ac:dyDescent="0.1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 spans="1:29" ht="13" x14ac:dyDescent="0.1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 spans="1:29" ht="13" x14ac:dyDescent="0.1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spans="1:29" ht="13" x14ac:dyDescent="0.1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spans="1:29" ht="13" x14ac:dyDescent="0.1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spans="1:29" ht="13" x14ac:dyDescent="0.1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spans="1:29" ht="13" x14ac:dyDescent="0.1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spans="1:29" ht="13" x14ac:dyDescent="0.1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 spans="1:29" ht="13" x14ac:dyDescent="0.1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spans="1:29" ht="13" x14ac:dyDescent="0.1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spans="1:29" ht="13" x14ac:dyDescent="0.1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spans="1:29" ht="13" x14ac:dyDescent="0.1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spans="1:29" ht="13" x14ac:dyDescent="0.1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spans="1:29" ht="13" x14ac:dyDescent="0.1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 spans="1:29" ht="13" x14ac:dyDescent="0.1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 spans="1:29" ht="13" x14ac:dyDescent="0.1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 spans="1:29" ht="13" x14ac:dyDescent="0.1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 spans="1:29" ht="13" x14ac:dyDescent="0.1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 spans="1:29" ht="13" x14ac:dyDescent="0.1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 spans="1:29" ht="13" x14ac:dyDescent="0.1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 spans="1:29" ht="13" x14ac:dyDescent="0.1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 spans="1:29" ht="13" x14ac:dyDescent="0.1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 spans="1:29" ht="13" x14ac:dyDescent="0.1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 spans="1:29" ht="13" x14ac:dyDescent="0.1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 spans="1:29" ht="13" x14ac:dyDescent="0.1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 spans="1:29" ht="13" x14ac:dyDescent="0.1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 spans="1:29" ht="13" x14ac:dyDescent="0.1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 spans="1:29" ht="13" x14ac:dyDescent="0.1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 spans="1:29" ht="13" x14ac:dyDescent="0.1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 spans="1:29" ht="13" x14ac:dyDescent="0.1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 spans="1:29" ht="13" x14ac:dyDescent="0.1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 spans="1:29" ht="13" x14ac:dyDescent="0.1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 spans="1:29" ht="13" x14ac:dyDescent="0.1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 spans="1:29" ht="13" x14ac:dyDescent="0.1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 spans="1:29" ht="13" x14ac:dyDescent="0.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spans="1:29" ht="13" x14ac:dyDescent="0.1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spans="1:29" ht="13" x14ac:dyDescent="0.1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 spans="1:29" ht="13" x14ac:dyDescent="0.1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spans="1:29" ht="13" x14ac:dyDescent="0.1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 spans="1:29" ht="13" x14ac:dyDescent="0.1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 spans="1:29" ht="13" x14ac:dyDescent="0.1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spans="1:29" ht="13" x14ac:dyDescent="0.1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 spans="1:29" ht="13" x14ac:dyDescent="0.1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spans="1:29" ht="13" x14ac:dyDescent="0.1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 spans="1:29" ht="13" x14ac:dyDescent="0.1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 spans="1:29" ht="13" x14ac:dyDescent="0.1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 spans="1:29" ht="13" x14ac:dyDescent="0.1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spans="1:29" ht="13" x14ac:dyDescent="0.1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spans="1:29" ht="13" x14ac:dyDescent="0.1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 spans="1:29" ht="13" x14ac:dyDescent="0.1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spans="1:29" ht="13" x14ac:dyDescent="0.1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 spans="1:29" ht="13" x14ac:dyDescent="0.1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spans="1:29" ht="13" x14ac:dyDescent="0.1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spans="1:29" ht="13" x14ac:dyDescent="0.1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spans="1:29" ht="13" x14ac:dyDescent="0.1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 spans="1:29" ht="13" x14ac:dyDescent="0.1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 spans="1:29" ht="13" x14ac:dyDescent="0.1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 spans="1:29" ht="13" x14ac:dyDescent="0.1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spans="1:29" ht="13" x14ac:dyDescent="0.1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spans="1:29" ht="13" x14ac:dyDescent="0.1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spans="1:29" ht="13" x14ac:dyDescent="0.1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spans="1:29" ht="13" x14ac:dyDescent="0.1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spans="1:29" ht="13" x14ac:dyDescent="0.1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 spans="1:29" ht="13" x14ac:dyDescent="0.1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 spans="1:29" ht="13" x14ac:dyDescent="0.1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spans="1:29" ht="13" x14ac:dyDescent="0.1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spans="1:29" ht="13" x14ac:dyDescent="0.1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 spans="1:29" ht="13" x14ac:dyDescent="0.1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 spans="1:29" ht="13" x14ac:dyDescent="0.1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spans="1:29" ht="13" x14ac:dyDescent="0.1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 spans="1:29" ht="13" x14ac:dyDescent="0.1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 spans="1:29" ht="13" x14ac:dyDescent="0.1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 spans="1:29" ht="13" x14ac:dyDescent="0.1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 spans="1:29" ht="13" x14ac:dyDescent="0.1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 spans="1:29" ht="13" x14ac:dyDescent="0.1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spans="1:29" ht="13" x14ac:dyDescent="0.1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 spans="1:29" ht="13" x14ac:dyDescent="0.1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 spans="1:29" ht="13" x14ac:dyDescent="0.1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 spans="1:29" ht="13" x14ac:dyDescent="0.1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 spans="1:29" ht="13" x14ac:dyDescent="0.1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 spans="1:29" ht="13" x14ac:dyDescent="0.1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spans="1:29" ht="13" x14ac:dyDescent="0.1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 spans="1:29" ht="13" x14ac:dyDescent="0.1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 spans="1:29" ht="13" x14ac:dyDescent="0.1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 spans="1:29" ht="13" x14ac:dyDescent="0.1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 spans="1:29" ht="13" x14ac:dyDescent="0.1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 spans="1:29" ht="13" x14ac:dyDescent="0.1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 spans="1:29" ht="13" x14ac:dyDescent="0.1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 spans="1:29" ht="13" x14ac:dyDescent="0.1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 spans="1:29" ht="13" x14ac:dyDescent="0.1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 spans="1:29" ht="13" x14ac:dyDescent="0.1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 spans="1:29" ht="13" x14ac:dyDescent="0.1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 spans="1:29" ht="13" x14ac:dyDescent="0.1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spans="1:29" ht="13" x14ac:dyDescent="0.1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spans="1:29" ht="13" x14ac:dyDescent="0.1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 spans="1:29" ht="13" x14ac:dyDescent="0.1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spans="1:29" ht="13" x14ac:dyDescent="0.1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spans="1:29" ht="13" x14ac:dyDescent="0.1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spans="1:29" ht="13" x14ac:dyDescent="0.1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spans="1:29" ht="13" x14ac:dyDescent="0.1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spans="1:29" ht="13" x14ac:dyDescent="0.1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spans="1:29" ht="13" x14ac:dyDescent="0.1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spans="1:29" ht="13" x14ac:dyDescent="0.1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 spans="1:29" ht="13" x14ac:dyDescent="0.1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spans="1:29" ht="13" x14ac:dyDescent="0.1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spans="1:29" ht="13" x14ac:dyDescent="0.1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spans="1:29" ht="13" x14ac:dyDescent="0.1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spans="1:29" ht="13" x14ac:dyDescent="0.1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spans="1:29" ht="13" x14ac:dyDescent="0.1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spans="1:29" ht="13" x14ac:dyDescent="0.1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spans="1:29" ht="13" x14ac:dyDescent="0.1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 spans="1:29" ht="13" x14ac:dyDescent="0.1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 spans="1:29" ht="13" x14ac:dyDescent="0.1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 spans="1:29" ht="13" x14ac:dyDescent="0.1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spans="1:29" ht="13" x14ac:dyDescent="0.1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 spans="1:29" ht="13" x14ac:dyDescent="0.1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 spans="1:29" ht="13" x14ac:dyDescent="0.1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 spans="1:29" ht="13" x14ac:dyDescent="0.1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 spans="1:29" ht="13" x14ac:dyDescent="0.1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 spans="1:29" ht="13" x14ac:dyDescent="0.1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 spans="1:29" ht="13" x14ac:dyDescent="0.1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 spans="1:29" ht="13" x14ac:dyDescent="0.1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 spans="1:29" ht="13" x14ac:dyDescent="0.1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 spans="1:29" ht="13" x14ac:dyDescent="0.1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 spans="1:29" ht="13" x14ac:dyDescent="0.1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 spans="1:29" ht="13" x14ac:dyDescent="0.1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 spans="1:29" ht="13" x14ac:dyDescent="0.1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 spans="1:29" ht="13" x14ac:dyDescent="0.1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 spans="1:29" ht="13" x14ac:dyDescent="0.1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 spans="1:29" ht="13" x14ac:dyDescent="0.1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 spans="1:29" ht="13" x14ac:dyDescent="0.1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 spans="1:29" ht="13" x14ac:dyDescent="0.1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 spans="1:29" ht="13" x14ac:dyDescent="0.1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 spans="1:29" ht="13" x14ac:dyDescent="0.1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 spans="1:29" ht="13" x14ac:dyDescent="0.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 spans="1:29" ht="13" x14ac:dyDescent="0.1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 spans="1:29" ht="13" x14ac:dyDescent="0.1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 spans="1:29" ht="13" x14ac:dyDescent="0.1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 spans="1:29" ht="13" x14ac:dyDescent="0.1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 spans="1:29" ht="13" x14ac:dyDescent="0.1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 spans="1:29" ht="13" x14ac:dyDescent="0.1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 spans="1:29" ht="13" x14ac:dyDescent="0.1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 spans="1:29" ht="13" x14ac:dyDescent="0.1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 spans="1:29" ht="13" x14ac:dyDescent="0.1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 spans="1:29" ht="13" x14ac:dyDescent="0.1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 spans="1:29" ht="13" x14ac:dyDescent="0.1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 spans="1:29" ht="13" x14ac:dyDescent="0.1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 spans="1:29" ht="13" x14ac:dyDescent="0.1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 spans="1:29" ht="13" x14ac:dyDescent="0.1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 spans="1:29" ht="13" x14ac:dyDescent="0.1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 spans="1:29" ht="13" x14ac:dyDescent="0.1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 spans="1:29" ht="13" x14ac:dyDescent="0.1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 spans="1:29" ht="13" x14ac:dyDescent="0.1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 spans="1:29" ht="13" x14ac:dyDescent="0.1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 spans="1:29" ht="13" x14ac:dyDescent="0.1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 spans="1:29" ht="13" x14ac:dyDescent="0.1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 spans="1:29" ht="13" x14ac:dyDescent="0.1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spans="1:29" ht="13" x14ac:dyDescent="0.1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 spans="1:29" ht="13" x14ac:dyDescent="0.1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 spans="1:29" ht="13" x14ac:dyDescent="0.1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 spans="1:29" ht="13" x14ac:dyDescent="0.1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 spans="1:29" ht="13" x14ac:dyDescent="0.1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 spans="1:29" ht="13" x14ac:dyDescent="0.1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 spans="1:29" ht="13" x14ac:dyDescent="0.1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 spans="1:29" ht="13" x14ac:dyDescent="0.1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 spans="1:29" ht="13" x14ac:dyDescent="0.1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 spans="1:29" ht="13" x14ac:dyDescent="0.1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 spans="1:29" ht="13" x14ac:dyDescent="0.1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 spans="1:29" ht="13" x14ac:dyDescent="0.1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 spans="1:29" ht="13" x14ac:dyDescent="0.1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 spans="1:29" ht="13" x14ac:dyDescent="0.1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 spans="1:29" ht="13" x14ac:dyDescent="0.1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 spans="1:29" ht="13" x14ac:dyDescent="0.1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 spans="1:29" ht="13" x14ac:dyDescent="0.1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 spans="1:29" ht="13" x14ac:dyDescent="0.1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 spans="1:29" ht="13" x14ac:dyDescent="0.1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 spans="1:29" ht="13" x14ac:dyDescent="0.1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spans="1:29" ht="13" x14ac:dyDescent="0.1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 spans="1:29" ht="13" x14ac:dyDescent="0.1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 spans="1:29" ht="13" x14ac:dyDescent="0.1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 spans="1:29" ht="13" x14ac:dyDescent="0.1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 spans="1:29" ht="13" x14ac:dyDescent="0.1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 spans="1:29" ht="13" x14ac:dyDescent="0.1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 spans="1:29" ht="13" x14ac:dyDescent="0.1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 spans="1:29" ht="13" x14ac:dyDescent="0.1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 spans="1:29" ht="13" x14ac:dyDescent="0.1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 spans="1:29" ht="13" x14ac:dyDescent="0.1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 spans="1:29" ht="13" x14ac:dyDescent="0.1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 spans="1:29" ht="13" x14ac:dyDescent="0.1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 spans="1:29" ht="13" x14ac:dyDescent="0.1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 spans="1:29" ht="13" x14ac:dyDescent="0.1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 spans="1:29" ht="13" x14ac:dyDescent="0.1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 spans="1:29" ht="13" x14ac:dyDescent="0.1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 spans="1:29" ht="13" x14ac:dyDescent="0.1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 spans="1:29" ht="13" x14ac:dyDescent="0.1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 spans="1:29" ht="13" x14ac:dyDescent="0.1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 spans="1:29" ht="13" x14ac:dyDescent="0.1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 spans="1:29" ht="13" x14ac:dyDescent="0.1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 spans="1:29" ht="13" x14ac:dyDescent="0.1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 spans="1:29" ht="13" x14ac:dyDescent="0.1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 spans="1:29" ht="13" x14ac:dyDescent="0.1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 spans="1:29" ht="13" x14ac:dyDescent="0.1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 spans="1:29" ht="13" x14ac:dyDescent="0.1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 spans="1:29" ht="13" x14ac:dyDescent="0.1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 spans="1:29" ht="13" x14ac:dyDescent="0.1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 spans="1:29" ht="13" x14ac:dyDescent="0.1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 spans="1:29" ht="13" x14ac:dyDescent="0.1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 spans="1:29" ht="13" x14ac:dyDescent="0.1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 spans="1:29" ht="13" x14ac:dyDescent="0.1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 spans="1:29" ht="13" x14ac:dyDescent="0.1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 spans="1:29" ht="13" x14ac:dyDescent="0.1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 spans="1:29" ht="13" x14ac:dyDescent="0.1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 spans="1:29" ht="13" x14ac:dyDescent="0.1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 spans="1:29" ht="13" x14ac:dyDescent="0.1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 spans="1:29" ht="13" x14ac:dyDescent="0.1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 spans="1:29" ht="13" x14ac:dyDescent="0.1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 spans="1:29" ht="13" x14ac:dyDescent="0.1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 spans="1:29" ht="13" x14ac:dyDescent="0.1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 spans="1:29" ht="13" x14ac:dyDescent="0.1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 spans="1:29" ht="13" x14ac:dyDescent="0.1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 spans="1:29" ht="13" x14ac:dyDescent="0.1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 spans="1:29" ht="13" x14ac:dyDescent="0.1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 spans="1:29" ht="13" x14ac:dyDescent="0.1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 spans="1:29" ht="13" x14ac:dyDescent="0.1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 spans="1:29" ht="13" x14ac:dyDescent="0.1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 spans="1:29" ht="13" x14ac:dyDescent="0.1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 spans="1:29" ht="13" x14ac:dyDescent="0.1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 spans="1:29" ht="13" x14ac:dyDescent="0.1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 spans="1:29" ht="13" x14ac:dyDescent="0.1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spans="1:29" ht="13" x14ac:dyDescent="0.1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spans="1:29" ht="13" x14ac:dyDescent="0.1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  <row r="912" spans="1:29" ht="13" x14ac:dyDescent="0.1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</row>
    <row r="913" spans="1:29" ht="13" x14ac:dyDescent="0.1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</row>
    <row r="914" spans="1:29" ht="13" x14ac:dyDescent="0.1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</row>
    <row r="915" spans="1:29" ht="13" x14ac:dyDescent="0.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</row>
    <row r="916" spans="1:29" ht="13" x14ac:dyDescent="0.1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</row>
    <row r="917" spans="1:29" ht="13" x14ac:dyDescent="0.1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</row>
    <row r="918" spans="1:29" ht="13" x14ac:dyDescent="0.1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</row>
    <row r="919" spans="1:29" ht="13" x14ac:dyDescent="0.1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</row>
    <row r="920" spans="1:29" ht="13" x14ac:dyDescent="0.1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</row>
    <row r="921" spans="1:29" ht="13" x14ac:dyDescent="0.1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</row>
    <row r="922" spans="1:29" ht="13" x14ac:dyDescent="0.1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</row>
    <row r="923" spans="1:29" ht="13" x14ac:dyDescent="0.1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</row>
    <row r="924" spans="1:29" ht="13" x14ac:dyDescent="0.1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</row>
    <row r="925" spans="1:29" ht="13" x14ac:dyDescent="0.1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</row>
    <row r="926" spans="1:29" ht="13" x14ac:dyDescent="0.1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</row>
    <row r="927" spans="1:29" ht="13" x14ac:dyDescent="0.1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</row>
    <row r="928" spans="1:29" ht="13" x14ac:dyDescent="0.1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</row>
    <row r="929" spans="1:29" ht="13" x14ac:dyDescent="0.1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</row>
    <row r="930" spans="1:29" ht="13" x14ac:dyDescent="0.1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</row>
    <row r="931" spans="1:29" ht="13" x14ac:dyDescent="0.1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</row>
    <row r="932" spans="1:29" ht="13" x14ac:dyDescent="0.1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</row>
    <row r="933" spans="1:29" ht="13" x14ac:dyDescent="0.1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</row>
    <row r="934" spans="1:29" ht="13" x14ac:dyDescent="0.1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</row>
    <row r="935" spans="1:29" ht="13" x14ac:dyDescent="0.1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</row>
    <row r="936" spans="1:29" ht="13" x14ac:dyDescent="0.1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</row>
    <row r="937" spans="1:29" ht="13" x14ac:dyDescent="0.1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</row>
    <row r="938" spans="1:29" ht="13" x14ac:dyDescent="0.1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</row>
    <row r="939" spans="1:29" ht="13" x14ac:dyDescent="0.1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</row>
    <row r="940" spans="1:29" ht="13" x14ac:dyDescent="0.1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</row>
    <row r="941" spans="1:29" ht="13" x14ac:dyDescent="0.1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</row>
    <row r="942" spans="1:29" ht="13" x14ac:dyDescent="0.1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</row>
    <row r="943" spans="1:29" ht="13" x14ac:dyDescent="0.1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</row>
    <row r="944" spans="1:29" ht="13" x14ac:dyDescent="0.1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</row>
    <row r="945" spans="1:29" ht="13" x14ac:dyDescent="0.1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</row>
    <row r="946" spans="1:29" ht="13" x14ac:dyDescent="0.1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</row>
    <row r="947" spans="1:29" ht="13" x14ac:dyDescent="0.1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</row>
    <row r="948" spans="1:29" ht="13" x14ac:dyDescent="0.1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</row>
    <row r="949" spans="1:29" ht="13" x14ac:dyDescent="0.1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</row>
    <row r="950" spans="1:29" ht="13" x14ac:dyDescent="0.1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</row>
    <row r="951" spans="1:29" ht="13" x14ac:dyDescent="0.1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</row>
    <row r="952" spans="1:29" ht="13" x14ac:dyDescent="0.1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</row>
    <row r="953" spans="1:29" ht="13" x14ac:dyDescent="0.1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</row>
    <row r="954" spans="1:29" ht="13" x14ac:dyDescent="0.1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</row>
    <row r="955" spans="1:29" ht="13" x14ac:dyDescent="0.1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</row>
    <row r="956" spans="1:29" ht="13" x14ac:dyDescent="0.1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</row>
    <row r="957" spans="1:29" ht="13" x14ac:dyDescent="0.1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</row>
    <row r="958" spans="1:29" ht="13" x14ac:dyDescent="0.1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</row>
    <row r="959" spans="1:29" ht="13" x14ac:dyDescent="0.1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</row>
    <row r="960" spans="1:29" ht="13" x14ac:dyDescent="0.1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</row>
    <row r="961" spans="1:29" ht="13" x14ac:dyDescent="0.1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</row>
    <row r="962" spans="1:29" ht="13" x14ac:dyDescent="0.1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</row>
    <row r="963" spans="1:29" ht="13" x14ac:dyDescent="0.1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</row>
    <row r="964" spans="1:29" ht="13" x14ac:dyDescent="0.1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</row>
    <row r="965" spans="1:29" ht="13" x14ac:dyDescent="0.1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</row>
    <row r="966" spans="1:29" ht="13" x14ac:dyDescent="0.1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</row>
    <row r="967" spans="1:29" ht="13" x14ac:dyDescent="0.1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</row>
    <row r="968" spans="1:29" ht="13" x14ac:dyDescent="0.1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</row>
    <row r="969" spans="1:29" ht="13" x14ac:dyDescent="0.1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</row>
    <row r="970" spans="1:29" ht="13" x14ac:dyDescent="0.1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</row>
    <row r="971" spans="1:29" ht="13" x14ac:dyDescent="0.1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</row>
    <row r="972" spans="1:29" ht="13" x14ac:dyDescent="0.1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</row>
    <row r="973" spans="1:29" ht="13" x14ac:dyDescent="0.1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</row>
    <row r="974" spans="1:29" ht="13" x14ac:dyDescent="0.1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</row>
    <row r="975" spans="1:29" ht="13" x14ac:dyDescent="0.1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</row>
    <row r="976" spans="1:29" ht="13" x14ac:dyDescent="0.1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</row>
    <row r="977" spans="1:29" ht="13" x14ac:dyDescent="0.1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</row>
    <row r="978" spans="1:29" ht="13" x14ac:dyDescent="0.1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</row>
    <row r="979" spans="1:29" ht="13" x14ac:dyDescent="0.1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</row>
    <row r="980" spans="1:29" ht="13" x14ac:dyDescent="0.1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</row>
    <row r="981" spans="1:29" ht="13" x14ac:dyDescent="0.1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</row>
    <row r="982" spans="1:29" ht="13" x14ac:dyDescent="0.1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</row>
    <row r="983" spans="1:29" ht="13" x14ac:dyDescent="0.1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</row>
    <row r="984" spans="1:29" ht="13" x14ac:dyDescent="0.1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</row>
    <row r="985" spans="1:29" ht="13" x14ac:dyDescent="0.1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</row>
    <row r="986" spans="1:29" ht="13" x14ac:dyDescent="0.1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</row>
    <row r="987" spans="1:29" ht="13" x14ac:dyDescent="0.1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</row>
    <row r="988" spans="1:29" ht="13" x14ac:dyDescent="0.1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</row>
    <row r="989" spans="1:29" ht="13" x14ac:dyDescent="0.1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</row>
    <row r="990" spans="1:29" ht="13" x14ac:dyDescent="0.1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</row>
    <row r="991" spans="1:29" ht="13" x14ac:dyDescent="0.1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</row>
    <row r="992" spans="1:29" ht="13" x14ac:dyDescent="0.1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</row>
    <row r="993" spans="1:29" ht="13" x14ac:dyDescent="0.1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</row>
    <row r="994" spans="1:29" ht="13" x14ac:dyDescent="0.1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</row>
    <row r="995" spans="1:29" ht="13" x14ac:dyDescent="0.1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</row>
    <row r="996" spans="1:29" ht="13" x14ac:dyDescent="0.1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</row>
    <row r="997" spans="1:29" ht="13" x14ac:dyDescent="0.1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</row>
    <row r="998" spans="1:29" ht="13" x14ac:dyDescent="0.1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</row>
    <row r="999" spans="1:29" ht="13" x14ac:dyDescent="0.1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</row>
  </sheetData>
  <mergeCells count="21">
    <mergeCell ref="S60:U60"/>
    <mergeCell ref="A44:R44"/>
    <mergeCell ref="A45:R45"/>
    <mergeCell ref="A49:R49"/>
    <mergeCell ref="A23:W23"/>
    <mergeCell ref="S24:T24"/>
    <mergeCell ref="A29:W29"/>
    <mergeCell ref="S30:T30"/>
    <mergeCell ref="A35:W35"/>
    <mergeCell ref="A41:E41"/>
    <mergeCell ref="A42:E42"/>
    <mergeCell ref="A14:W14"/>
    <mergeCell ref="A22:W22"/>
    <mergeCell ref="J41:O41"/>
    <mergeCell ref="J42:O42"/>
    <mergeCell ref="J43:O43"/>
    <mergeCell ref="A1:W1"/>
    <mergeCell ref="A2:W2"/>
    <mergeCell ref="S3:T3"/>
    <mergeCell ref="A8:W8"/>
    <mergeCell ref="S9:T9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staff hours 04 nov to 17 nov 20</vt:lpstr>
      <vt:lpstr>staff hours 18 nov to 01 dec 20</vt:lpstr>
      <vt:lpstr>02 dec to 15 dec 2924</vt:lpstr>
      <vt:lpstr>Copy of 19 May to 1 June(Staff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 San</cp:lastModifiedBy>
  <dcterms:modified xsi:type="dcterms:W3CDTF">2025-07-01T07:45:20Z</dcterms:modified>
</cp:coreProperties>
</file>