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阿法替尼" sheetId="2" r:id="rId1"/>
    <sheet name="阿来替尼" sheetId="3" r:id="rId2"/>
    <sheet name="奥希替尼" sheetId="4" r:id="rId3"/>
    <sheet name="阿达木单抗" sheetId="6" r:id="rId4"/>
    <sheet name="度普利尤单抗" sheetId="8" r:id="rId5"/>
    <sheet name="司库奇尤单抗" sheetId="10" r:id="rId6"/>
    <sheet name="佩索利单抗（新维度）" sheetId="12" r:id="rId7"/>
    <sheet name="Sheet8" sheetId="1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<sst xmlns="http://schemas.openxmlformats.org/spreadsheetml/2006/main" count="992" uniqueCount="538">
  <si>
    <t>用法用量</t>
  </si>
  <si>
    <t>适应症</t>
  </si>
  <si>
    <t>来源</t>
  </si>
  <si>
    <t>不良反应</t>
  </si>
  <si>
    <t>不良反应监测报告数</t>
  </si>
  <si>
    <r>
      <rPr>
        <sz val="13.5"/>
        <color rgb="FF000000"/>
        <rFont val="等线"/>
        <charset val="134"/>
      </rPr>
      <t>不良反应监测报告数</t>
    </r>
    <r>
      <rPr>
        <sz val="13.5"/>
        <color rgb="FF000000"/>
        <rFont val="汉仪书宋二KW"/>
        <charset val="134"/>
      </rPr>
      <t>（</t>
    </r>
    <r>
      <rPr>
        <sz val="13.5"/>
        <color rgb="FF000000"/>
        <rFont val="等线"/>
        <charset val="134"/>
      </rPr>
      <t>归一化</t>
    </r>
    <r>
      <rPr>
        <sz val="13.5"/>
        <color rgb="FF000000"/>
        <rFont val="汉仪书宋二KW"/>
        <charset val="134"/>
      </rPr>
      <t>）</t>
    </r>
  </si>
  <si>
    <t>来源文献数量</t>
  </si>
  <si>
    <r>
      <rPr>
        <sz val="13.5"/>
        <color rgb="FF000000"/>
        <rFont val="等线"/>
        <charset val="134"/>
      </rPr>
      <t>来源文献数量</t>
    </r>
    <r>
      <rPr>
        <sz val="13.5"/>
        <color rgb="FF000000"/>
        <rFont val="汉仪书宋二KW"/>
        <charset val="134"/>
      </rPr>
      <t>（</t>
    </r>
    <r>
      <rPr>
        <sz val="13.5"/>
        <color rgb="FF000000"/>
        <rFont val="等线"/>
        <charset val="134"/>
      </rPr>
      <t>归一化</t>
    </r>
    <r>
      <rPr>
        <sz val="13.5"/>
        <color rgb="FF000000"/>
        <rFont val="汉仪书宋二KW"/>
        <charset val="134"/>
      </rPr>
      <t>）</t>
    </r>
  </si>
  <si>
    <t>来源文献证据等级总和</t>
  </si>
  <si>
    <r>
      <rPr>
        <sz val="13.5"/>
        <color rgb="FF000000"/>
        <rFont val="等线"/>
        <charset val="134"/>
      </rPr>
      <t>来源文献证据等级总和</t>
    </r>
    <r>
      <rPr>
        <sz val="13.5"/>
        <color rgb="FF000000"/>
        <rFont val="汉仪书宋二KW"/>
        <charset val="134"/>
      </rPr>
      <t>（</t>
    </r>
    <r>
      <rPr>
        <sz val="13.5"/>
        <color rgb="FF000000"/>
        <rFont val="等线"/>
        <charset val="134"/>
      </rPr>
      <t>归一化</t>
    </r>
    <r>
      <rPr>
        <sz val="13.5"/>
        <color rgb="FF000000"/>
        <rFont val="汉仪书宋二KW"/>
        <charset val="134"/>
      </rPr>
      <t>）</t>
    </r>
  </si>
  <si>
    <r>
      <rPr>
        <sz val="13.5"/>
        <color rgb="FF000000"/>
        <rFont val="等线"/>
        <charset val="134"/>
      </rPr>
      <t>证据等级(文献</t>
    </r>
    <r>
      <rPr>
        <sz val="13.5"/>
        <color rgb="FF000000"/>
        <rFont val="汉仪书宋二KW"/>
        <charset val="134"/>
      </rPr>
      <t>）</t>
    </r>
    <r>
      <rPr>
        <sz val="13.5"/>
        <color rgb="FF000000"/>
        <rFont val="等线"/>
        <charset val="134"/>
      </rPr>
      <t>(归一化)</t>
    </r>
  </si>
  <si>
    <t>不良反应综合维度</t>
  </si>
  <si>
    <t>不良反应分级</t>
  </si>
  <si>
    <t>高发时间窗</t>
  </si>
  <si>
    <t>不良反应管理</t>
  </si>
  <si>
    <t>不良反应治疗措施</t>
  </si>
  <si>
    <t xml:space="preserve">    本品的推荐剂量为 40 mg，每日一次。目前尚无充分证据支持患者可从 50 mg 剂量中得到更大获益。本品不应与食物同服。在进食后至少 3 小时或进食前至少 1 小时服用本品。应整片用水吞服。本品应持续治疗直至疾病发生进展或患者不能耐受</t>
  </si>
  <si>
    <t>药品说明书（丁香医生）</t>
  </si>
  <si>
    <t>腹泻</t>
  </si>
  <si>
    <r>
      <rPr>
        <sz val="10.5"/>
        <color rgb="FF000000"/>
        <rFont val="等线"/>
        <charset val="134"/>
      </rPr>
      <t xml:space="preserve">[7]  李倩,李宵,李颖等.  阿法替尼治疗晚期非小细胞肺癌有效性和安全性的系统评价    [J].  中国循证医学杂志,  2017,  17  (08):  928-933.  </t>
    </r>
    <r>
      <rPr>
        <b/>
        <sz val="10.5"/>
        <color rgb="FF000000"/>
        <rFont val="Calibri"/>
        <charset val="134"/>
      </rPr>
      <t xml:space="preserve">（T8)                                                                          </t>
    </r>
    <r>
      <rPr>
        <sz val="10.5"/>
        <color rgb="FF000000"/>
        <rFont val="Calibri"/>
        <charset val="134"/>
      </rPr>
      <t xml:space="preserve">[8]  旷琛,陈敏,刘丹等.  阿法替尼治疗晚期非小细胞肺癌临床疗效和安全性的Meta分析    [J].  中国新药与临床杂志,  2017,  36  (07):  396-404.  </t>
    </r>
    <r>
      <rPr>
        <b/>
        <sz val="10.5"/>
        <color rgb="FF000000"/>
        <rFont val="Calibri"/>
        <charset val="134"/>
      </rPr>
      <t xml:space="preserve">（T8)                                                                        </t>
    </r>
    <r>
      <rPr>
        <sz val="10.5"/>
        <color rgb="FF000000"/>
        <rFont val="Calibri"/>
        <charset val="134"/>
      </rPr>
      <t xml:space="preserve">[5]  黄伊婷,沈爱宗.  阿法替尼治疗肺癌的临床疗效与安全性    [J].  中国临床药理学与治疗学,  2021,  26  (04):  474-480. </t>
    </r>
    <r>
      <rPr>
        <b/>
        <sz val="10.5"/>
        <color rgb="FF000000"/>
        <rFont val="Calibri"/>
        <charset val="134"/>
      </rPr>
      <t xml:space="preserve"> (T5)                                                                                                                      </t>
    </r>
    <r>
      <rPr>
        <sz val="10.5"/>
        <color rgb="FF000000"/>
        <rFont val="Calibri"/>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 (T3)                                                </t>
    </r>
    <r>
      <rPr>
        <sz val="10.5"/>
        <color rgb="FF000000"/>
        <rFont val="Calibri"/>
        <charset val="134"/>
      </rPr>
      <t xml:space="preserve">[2]  刘宝生,周秀丽,宫凯凯.  山东省EGFR-TKI致不良反应报告分析    [J].  中国药房,  2021,  32  (24):  3019-3024. </t>
    </r>
    <r>
      <rPr>
        <b/>
        <sz val="10.5"/>
        <color rgb="FF000000"/>
        <rFont val="Calibri"/>
        <charset val="134"/>
      </rPr>
      <t xml:space="preserve"> (T5)                                                                                                     </t>
    </r>
    <r>
      <rPr>
        <sz val="10.5"/>
        <color rgb="FF000000"/>
        <rFont val="Calibri"/>
        <charset val="134"/>
      </rPr>
      <t xml:space="preserve">[9]  刘丹,栾天,袁莹等.  多靶点酪氨酸激酶抑制剂阿法替尼及其类似物的研究进展    [J].  中国药学杂志,  2014,  49  (24):  2145-2149. </t>
    </r>
    <r>
      <rPr>
        <b/>
        <sz val="10.5"/>
        <color rgb="FF000000"/>
        <rFont val="Calibri"/>
        <charset val="134"/>
      </rPr>
      <t xml:space="preserve"> (T1)                                                                    [1] </t>
    </r>
    <r>
      <rPr>
        <sz val="10.5"/>
        <color rgb="FF000000"/>
        <rFont val="Calibri"/>
        <charset val="134"/>
      </rPr>
      <t>Wu YL, Zhou C, Hu CP, et al. Afatinib versus cisplatin plus gemcitabine for first-line treatment of Asian patients with advanced non-small-cell lung cancer harbouring EGFR mutations (LUX-Lung 6): an open-label, randomised phase 3 trial. Lancet Oncol. 2014;15(2):213-222. doi:10.1016/S1470-2045(13)70604-1</t>
    </r>
    <r>
      <rPr>
        <b/>
        <sz val="10.5"/>
        <color rgb="FF000000"/>
        <rFont val="Calibri"/>
        <charset val="134"/>
      </rPr>
      <t xml:space="preserve"> (T8)</t>
    </r>
    <r>
      <rPr>
        <sz val="10.5"/>
        <color rgb="FF000000"/>
        <rFont val="Calibri"/>
        <charset val="134"/>
      </rPr>
      <t xml:space="preserve">                                             [4] Zhao Y, Cheng B, Chen Z, et al. Toxicity profile of epidermal growth factor receptor tyrosine kinase inhibitors for patients with lung cancer: A systematic review and network meta-analysis. Crit Rev Oncol Hematol. 2021;160:103305. doi:10.1016/j.critrevonc.2021.103305 </t>
    </r>
    <r>
      <rPr>
        <b/>
        <sz val="10.5"/>
        <color rgb="FF000000"/>
        <rFont val="Calibri"/>
        <charset val="134"/>
      </rPr>
      <t>(T8)</t>
    </r>
  </si>
  <si>
    <r>
      <rPr>
        <b/>
        <sz val="10.5"/>
        <color rgb="FF000000"/>
        <rFont val="Calibri"/>
        <charset val="134"/>
      </rPr>
      <t>1级：</t>
    </r>
    <r>
      <rPr>
        <sz val="10.5"/>
        <color rgb="FF000000"/>
        <rFont val="Calibri"/>
        <charset val="134"/>
      </rPr>
      <t xml:space="preserve">与基线相比，大便次数增加每天&lt;4次；造瘘口排出物轻
度增加；                                    </t>
    </r>
    <r>
      <rPr>
        <b/>
        <sz val="10.5"/>
        <color rgb="FF000000"/>
        <rFont val="Calibri"/>
        <charset val="134"/>
      </rPr>
      <t>2级：</t>
    </r>
    <r>
      <rPr>
        <sz val="10.5"/>
        <color rgb="FF000000"/>
        <rFont val="Calibri"/>
        <charset val="134"/>
      </rPr>
      <t xml:space="preserve">与基线相比，大便次数增加每天4～6次；造瘘口排出物
中度增加；借助于工具的日常生活活动受限；                             </t>
    </r>
    <r>
      <rPr>
        <b/>
        <sz val="10.5"/>
        <color rgb="FF000000"/>
        <rFont val="Calibri"/>
        <charset val="134"/>
      </rPr>
      <t>3级：</t>
    </r>
    <r>
      <rPr>
        <sz val="10.5"/>
        <color rgb="FF000000"/>
        <rFont val="Calibri"/>
        <charset val="134"/>
      </rPr>
      <t xml:space="preserve">与基线相比，大便次数增加每天≥7次；需要住院治疗；
与基线相比，造瘘口排出物重度增加；自理性日常生活活动受限；                                            </t>
    </r>
    <r>
      <rPr>
        <b/>
        <sz val="10.5"/>
        <color rgb="FF000000"/>
        <rFont val="Calibri"/>
        <charset val="134"/>
      </rPr>
      <t>4级：</t>
    </r>
    <r>
      <rPr>
        <sz val="10.5"/>
        <color rgb="FF000000"/>
        <rFont val="Calibri"/>
        <charset val="134"/>
      </rPr>
      <t xml:space="preserve">危及生命；需要紧急治疗；                                              </t>
    </r>
    <r>
      <rPr>
        <b/>
        <sz val="10.5"/>
        <color rgb="FF000000"/>
        <rFont val="Calibri"/>
        <charset val="134"/>
      </rPr>
      <t>5级：</t>
    </r>
    <r>
      <rPr>
        <sz val="10.5"/>
        <color rgb="FF000000"/>
        <rFont val="Calibri"/>
        <charset val="134"/>
      </rPr>
      <t>死亡</t>
    </r>
  </si>
  <si>
    <t>常⻅不良事件评价标准（CTCAE） 5.0 版</t>
  </si>
  <si>
    <r>
      <rPr>
        <b/>
        <sz val="10.5"/>
        <color rgb="FFFF0000"/>
        <rFont val="Calibri"/>
        <charset val="134"/>
      </rPr>
      <t>1-2级：</t>
    </r>
    <r>
      <rPr>
        <sz val="10.5"/>
        <color rgb="FF000000"/>
        <rFont val="Calibri"/>
        <charset val="134"/>
      </rPr>
      <t xml:space="preserve">（1）密切观察，避免脱水；
停用软便剂，每天饮用1升等渗液体；
（2）	改变饮食（避免摄取乳制品、清淡饮食、少量多餐）；
（3）	第2级腹泻持续时间超过48 h：评估是否有脱水或电解质失衡的状况，并考虑给予输液，每天饮用1 L-1.5 L等渗液体。            </t>
    </r>
    <r>
      <rPr>
        <b/>
        <sz val="10.5"/>
        <color rgb="FFFF0000"/>
        <rFont val="Calibri"/>
        <charset val="134"/>
      </rPr>
      <t>3级以上：</t>
    </r>
    <r>
      <rPr>
        <sz val="10.5"/>
        <color rgb="FF000000"/>
        <rFont val="Calibri"/>
        <charset val="134"/>
      </rPr>
      <t>（1）让患者住院监测，并采集粪便样本进行显微镜检查；
（2）每天饮用1 L-1.5 L等渗液体积极给予静脉输液补充至少 24 h</t>
    </r>
  </si>
  <si>
    <r>
      <rPr>
        <b/>
        <sz val="10.5"/>
        <color rgb="FFFF0000"/>
        <rFont val="Calibri"/>
        <charset val="134"/>
      </rPr>
      <t>1-2级：</t>
    </r>
    <r>
      <rPr>
        <sz val="10.5"/>
        <color rgb="FF000000"/>
        <rFont val="Calibri"/>
        <charset val="134"/>
      </rPr>
      <t xml:space="preserve">（1）使用相同剂量的EG FR-TKI继续治疗；（2）使用洛哌丁胺
、益生菌和思密达。洛哌丁胺从4 mg开始（2片）， 在此之后，每次腹泻后、或每隔4  h服用2  mg（1片）（最高剂量16 mg/d），直到排便停止达12 h为止；
（3）第2级腹泻持续时间超过48 h将EGFR-TKI暂停用药，并继续使用洛哌丁胺（最高剂量 16 mg/d）、益生菌和思密达治疗，加用可待因（30 mg Bid）直到缓解至第1级以下，降低 EGFR-TKI原剂量，以低剂量重启治疗。                                                                </t>
    </r>
    <r>
      <rPr>
        <b/>
        <sz val="10.5"/>
        <color rgb="FFFF0000"/>
        <rFont val="Calibri"/>
        <charset val="134"/>
      </rPr>
      <t>3级以上：</t>
    </r>
    <r>
      <rPr>
        <sz val="10.5"/>
        <color rgb="FF000000"/>
        <rFont val="Calibri"/>
        <charset val="134"/>
      </rPr>
      <t>（1）暂停使用EGFR-TKI直到缓解至1级及以下，降低EGFR-TKI 原剂量，以低剂量重启治疗；
（2）使用洛哌丁胺（最高剂量16 mg/d）；
（3）益生菌和思密达继续治疗，加用可待因（30 mg Bid）；若患者的嗜中性粒细胞增加，则考虑给予预防性抗生素治疗：
①严重时，可考虑加用生长抑素
②治疗后腹泻于14 d内没有缓解至1级及以下，应给予最佳支持疗法并将EGFR-TKI停用。</t>
    </r>
  </si>
  <si>
    <t>EGFR-TKI不良反应管理专家共识</t>
  </si>
  <si>
    <t>中国知网：检索表达式（不良反应+药物安全+副作用）*阿法替尼（文献来源限定核心期刊）</t>
  </si>
  <si>
    <t>1.具有表皮生长因子受体(EGFR)基因敏感突变的局部晚期或转移性非小细胞肺癌 (NSCLC)，既往未接受过EGFR酪氨酸激酶抑制剂(TKI)治疗。</t>
  </si>
  <si>
    <t>皮疹</t>
  </si>
  <si>
    <r>
      <rPr>
        <sz val="10.5"/>
        <color rgb="FF000000"/>
        <rFont val="等线"/>
        <charset val="134"/>
      </rPr>
      <t xml:space="preserve">[7]  李倩,李宵,李颖等.  阿法替尼治疗晚期非小细胞肺癌有效性和安全性的系统评价    [J].  中国循证医学杂志,  2017,  17  (08):  928-933.  </t>
    </r>
    <r>
      <rPr>
        <b/>
        <sz val="10.5"/>
        <color rgb="FF000000"/>
        <rFont val="Calibri"/>
        <charset val="134"/>
      </rPr>
      <t>（T8)</t>
    </r>
    <r>
      <rPr>
        <sz val="10.5"/>
        <color rgb="FF000000"/>
        <rFont val="Calibri"/>
        <charset val="134"/>
      </rPr>
      <t xml:space="preserve">                                                                [8]  旷琛,陈敏,刘丹等.  阿法替尼治疗晚期非小细胞肺癌临床疗效和安全性的Meta分析    [J].  中国新药与临床杂志,  2017,  36  (07):  396-404.  </t>
    </r>
    <r>
      <rPr>
        <b/>
        <sz val="10.5"/>
        <color rgb="FF000000"/>
        <rFont val="Calibri"/>
        <charset val="134"/>
      </rPr>
      <t xml:space="preserve">（T8)  </t>
    </r>
    <r>
      <rPr>
        <sz val="10.5"/>
        <color rgb="FF000000"/>
        <rFont val="Calibri"/>
        <charset val="134"/>
      </rPr>
      <t xml:space="preserve">                                                   [5]  黄伊婷,沈爱宗.  阿法替尼治疗肺癌的临床疗效与安全性    [J].  中国临床药理学与治疗学,  2021,  26  (04):  474-480.  </t>
    </r>
    <r>
      <rPr>
        <b/>
        <sz val="10.5"/>
        <color rgb="FF000000"/>
        <rFont val="Calibri"/>
        <charset val="134"/>
      </rPr>
      <t xml:space="preserve">(T5)                                                                                       </t>
    </r>
    <r>
      <rPr>
        <sz val="10.5"/>
        <color rgb="FF000000"/>
        <rFont val="Calibri"/>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 (T3)                                               </t>
    </r>
    <r>
      <rPr>
        <sz val="10.5"/>
        <color rgb="FF000000"/>
        <rFont val="Calibri"/>
        <charset val="134"/>
      </rPr>
      <t xml:space="preserve">[2]  刘宝生,周秀丽,宫凯凯.  山东省EGFR-TKI致不良反应报告分析    [J].  中国药房,  2021,  32  (24):  3019-3024. </t>
    </r>
    <r>
      <rPr>
        <b/>
        <sz val="10.5"/>
        <color rgb="FF000000"/>
        <rFont val="Calibri"/>
        <charset val="134"/>
      </rPr>
      <t xml:space="preserve"> (T5)                                                                                                       </t>
    </r>
    <r>
      <rPr>
        <sz val="10.5"/>
        <color rgb="FF000000"/>
        <rFont val="Calibri"/>
        <charset val="134"/>
      </rPr>
      <t xml:space="preserve">[9]  刘丹,栾天,袁莹等.  多靶点酪氨酸激酶抑制剂阿法替尼及其类似物的研究进展    [J].  中国药学杂志,  2014,  49  (24):  2145-2149. </t>
    </r>
    <r>
      <rPr>
        <b/>
        <sz val="10.5"/>
        <color rgb="FF000000"/>
        <rFont val="Calibri"/>
        <charset val="134"/>
      </rPr>
      <t xml:space="preserve"> (T1)</t>
    </r>
    <r>
      <rPr>
        <sz val="10.5"/>
        <color rgb="FF000000"/>
        <rFont val="Calibri"/>
        <charset val="134"/>
      </rPr>
      <t xml:space="preserve">                                                                      [1] Wu YL, Zhou C, Hu CP, et al. Afatinib versus cisplatin plus gemcitabine for first-line treatment of Asian patients with advanced non-small-cell lung cancer harbouring EGFR mutations (LUX-Lung 6): an open-label, randomised phase 3 trial. Lancet Oncol. 2014;15(2):213-222. doi:10.1016/S1470-2045(13)70604-1</t>
    </r>
    <r>
      <rPr>
        <b/>
        <sz val="10.5"/>
        <color rgb="FF000000"/>
        <rFont val="Calibri"/>
        <charset val="134"/>
      </rPr>
      <t xml:space="preserve"> (T8)                                           </t>
    </r>
    <r>
      <rPr>
        <sz val="10.5"/>
        <color rgb="FF000000"/>
        <rFont val="Calibri"/>
        <charset val="134"/>
      </rPr>
      <t xml:space="preserve"> [4] Zhao Y, Cheng B, Chen Z, et al. Toxicity profile of epidermal growth factor receptor tyrosine kinase inhibitors for patients with lung cancer: A systematic review and network meta-analysis. Crit Rev Oncol Hematol. 2021;160:103305. doi:10.1016/j.critrevonc.2021.103305</t>
    </r>
    <r>
      <rPr>
        <b/>
        <sz val="10.5"/>
        <color rgb="FF000000"/>
        <rFont val="Calibri"/>
        <charset val="134"/>
      </rPr>
      <t xml:space="preserve"> (T8)</t>
    </r>
  </si>
  <si>
    <r>
      <rPr>
        <b/>
        <sz val="10.5"/>
        <color rgb="FF000000"/>
        <rFont val="Calibri"/>
        <charset val="134"/>
      </rPr>
      <t>1级：</t>
    </r>
    <r>
      <rPr>
        <sz val="10.5"/>
        <color rgb="FF000000"/>
        <rFont val="Calibri"/>
        <charset val="134"/>
      </rPr>
      <t xml:space="preserve">丘疹和/或脓疱覆盖&lt;10%体表面积（body surface area, BSA），伴或不伴瘙痒和触痛。  </t>
    </r>
    <r>
      <rPr>
        <b/>
        <sz val="10.5"/>
        <color rgb="FF000000"/>
        <rFont val="Calibri"/>
        <charset val="134"/>
      </rPr>
      <t>2级：</t>
    </r>
    <r>
      <rPr>
        <sz val="10.5"/>
        <color rgb="FF000000"/>
        <rFont val="Calibri"/>
        <charset val="134"/>
      </rPr>
      <t xml:space="preserve">丘疹和/或脓疱覆盖10%-30% BSA，伴或不伴有瘙痒和触痛；伴心理影响；日常生活中工具使用受限；丘疹和/或脓疱覆盖&gt;30% BSA，伴或不伴轻度症状。                                            </t>
    </r>
    <r>
      <rPr>
        <b/>
        <sz val="10.5"/>
        <color rgb="FF000000"/>
        <rFont val="Calibri"/>
        <charset val="134"/>
      </rPr>
      <t>3级：</t>
    </r>
    <r>
      <rPr>
        <sz val="10.5"/>
        <color rgb="FF000000"/>
        <rFont val="Calibri"/>
        <charset val="134"/>
      </rPr>
      <t xml:space="preserve">丘疹和/或脓疱覆盖&gt;30% BSA伴中度或重度症状；生活自理受限；伴局部超感染，需要局部抗生素治疗。                           </t>
    </r>
    <r>
      <rPr>
        <b/>
        <sz val="10.5"/>
        <color rgb="FF000000"/>
        <rFont val="Calibri"/>
        <charset val="134"/>
      </rPr>
      <t>4级：</t>
    </r>
    <r>
      <rPr>
        <sz val="10.5"/>
        <color rgb="FF000000"/>
        <rFont val="Calibri"/>
        <charset val="134"/>
      </rPr>
      <t xml:space="preserve">威胁生命；丘疹和/或脓疱累及任意体表范围，伴或不伴有瘙痒或触痛，与广泛超感染有关，需要静脉抗生素治疗。       </t>
    </r>
    <r>
      <rPr>
        <b/>
        <sz val="10.5"/>
        <color rgb="FF000000"/>
        <rFont val="Calibri"/>
        <charset val="134"/>
      </rPr>
      <t>5级：</t>
    </r>
    <r>
      <rPr>
        <sz val="10.5"/>
        <color rgb="FF000000"/>
        <rFont val="Calibri"/>
        <charset val="134"/>
      </rPr>
      <t>死亡。</t>
    </r>
  </si>
  <si>
    <t>使用SPF≥30的防晒霜、滋润霜；仔细的皮肤护理</t>
  </si>
  <si>
    <r>
      <rPr>
        <b/>
        <sz val="10.5"/>
        <color rgb="FFFF0000"/>
        <rFont val="Calibri"/>
        <charset val="134"/>
      </rPr>
      <t>1级：</t>
    </r>
    <r>
      <rPr>
        <sz val="10.5"/>
        <color rgb="FF000000"/>
        <rFont val="Calibri"/>
        <charset val="134"/>
      </rPr>
      <t xml:space="preserve">(1)外用2.5%氢化可的松霜剂及抗生素，可选择的抗生素有：1%克林霉素凝胶，或硫酸新霉素，或1%的甲硝唑或
根据经验使用夫西地酸软膏；评估2周，如病情无改善则按下一级处理；
(2)  如果伴有瘙痒，可酌情使用一代或二代抗过敏药，一代抗过敏药如扑尔敏、酮替芬、赛庚啶等因具有镇静嗜睡作用更适用于有夜间瘙痒的患者。                                                                              </t>
    </r>
    <r>
      <rPr>
        <b/>
        <sz val="10.5"/>
        <color rgb="FFFF0000"/>
        <rFont val="Calibri"/>
        <charset val="134"/>
      </rPr>
      <t>2级：</t>
    </r>
    <r>
      <rPr>
        <sz val="10.5"/>
        <color rgb="FF000000"/>
        <rFont val="Calibri"/>
        <charset val="134"/>
      </rPr>
      <t xml:space="preserve">(1)在1级治疗措施的基础上，加用他克莫司软膏，口服多西环素或米诺环素（100 mg bid）；
(2)评估2周，如病情无改善则按下一级处理。     </t>
    </r>
    <r>
      <rPr>
        <b/>
        <sz val="10.5"/>
        <color rgb="FFFF0000"/>
        <rFont val="Calibri"/>
        <charset val="134"/>
      </rPr>
      <t>3级：</t>
    </r>
    <r>
      <rPr>
        <sz val="10.5"/>
        <color rgb="FF000000"/>
        <rFont val="Calibri"/>
        <charset val="134"/>
      </rPr>
      <t xml:space="preserve">(1) 按照说明书调整靶向药物剂量
(2)必要时需行细菌/真菌/病毒培养；除维持2级治疗外，需加用强的松（0.5 mg/kg/d）×5天；评估2周，如病情无改善，则需停用靶向
药物；停药后继续治疗皮疹，必要时可咨询皮肤科医生。当皮疹恢复至≤2级，可重新使用EGFR-TK
要时口服抗生素和局部使用糖皮质激素；
(3)顽固性瘙痒可酌情使用加巴喷丁或普瑞巴林等药物。                                                                  </t>
    </r>
    <r>
      <rPr>
        <b/>
        <sz val="10.5"/>
        <color rgb="FFFF0000"/>
        <rFont val="Calibri"/>
        <charset val="134"/>
      </rPr>
      <t>4级：</t>
    </r>
    <r>
      <rPr>
        <sz val="10.5"/>
        <color rgb="FF000000"/>
        <rFont val="Calibri"/>
        <charset val="134"/>
      </rPr>
      <t>(1) 4级治疗措施同3级
(2) 停用靶向药物</t>
    </r>
  </si>
  <si>
    <t>pubmed：(Afatinib) AND ( side effect OR Drug safety OR Adverse effects )</t>
  </si>
  <si>
    <t>2.含铂化疗期间或化疗后疾病进展的局部晚期或转移性鳞状组织学类型的非小细胞肺癌(NSCLC)。</t>
  </si>
  <si>
    <t>口腔炎</t>
  </si>
  <si>
    <r>
      <rPr>
        <sz val="10.5"/>
        <color rgb="FF000000"/>
        <rFont val="等线"/>
        <charset val="134"/>
      </rPr>
      <t xml:space="preserve">[7]  李倩,李宵,李颖等.  阿法替尼治疗晚期非小细胞肺癌有效性和安全性的系统评价    [J].  中国循证医学杂志,  2017,  17  (08):  928-933.  </t>
    </r>
    <r>
      <rPr>
        <b/>
        <sz val="10.5"/>
        <color rgb="FF000000"/>
        <rFont val="Calibri"/>
        <charset val="134"/>
      </rPr>
      <t>（T8</t>
    </r>
    <r>
      <rPr>
        <sz val="10.5"/>
        <color rgb="FF000000"/>
        <rFont val="Calibri"/>
        <charset val="134"/>
      </rPr>
      <t xml:space="preserve">)                                                                [8]  旷琛,陈敏,刘丹等.  阿法替尼治疗晚期非小细胞肺癌临床疗效和安全性的Meta分析    [J].  中国新药与临床杂志,  2017,  36  (07):  396-404    </t>
    </r>
    <r>
      <rPr>
        <b/>
        <sz val="10.5"/>
        <color rgb="FF000000"/>
        <rFont val="Calibri"/>
        <charset val="134"/>
      </rPr>
      <t xml:space="preserve">（T8) </t>
    </r>
    <r>
      <rPr>
        <sz val="10.5"/>
        <color rgb="FF000000"/>
        <rFont val="Calibri"/>
        <charset val="134"/>
      </rPr>
      <t xml:space="preserve">                                                            [5]  黄伊婷,沈爱宗.  阿法替尼治疗肺癌的临床疗效与安全性    [J].  中国临床药理学与治疗学,  2021,  26  (04):  474-480.  </t>
    </r>
    <r>
      <rPr>
        <b/>
        <sz val="10.5"/>
        <color rgb="FF000000"/>
        <rFont val="Calibri"/>
        <charset val="134"/>
      </rPr>
      <t xml:space="preserve">(T5)                                                                                        </t>
    </r>
    <r>
      <rPr>
        <sz val="10.5"/>
        <color rgb="FF000000"/>
        <rFont val="Calibri"/>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 (T3)                                                    </t>
    </r>
    <r>
      <rPr>
        <sz val="10.5"/>
        <color rgb="FF000000"/>
        <rFont val="Calibri"/>
        <charset val="134"/>
      </rPr>
      <t xml:space="preserve">[2]  刘宝生,周秀丽,宫凯凯.  山东省EGFR-TKI致不良反应报告分析    [J].  中国药房,  2021,  32  (24):  3019-3024. </t>
    </r>
    <r>
      <rPr>
        <b/>
        <sz val="10.5"/>
        <color rgb="FF000000"/>
        <rFont val="Calibri"/>
        <charset val="134"/>
      </rPr>
      <t xml:space="preserve"> (T5)                                                                                                        </t>
    </r>
    <r>
      <rPr>
        <sz val="10.5"/>
        <color rgb="FF000000"/>
        <rFont val="Calibri"/>
        <charset val="134"/>
      </rPr>
      <t xml:space="preserve">[9]  刘丹,栾天,袁莹等.  多靶点酪氨酸激酶抑制剂阿法替尼及其类似物的研究进展    [J].  中国药学杂志,  2014,  49  (24):  2145-2149.  </t>
    </r>
    <r>
      <rPr>
        <b/>
        <sz val="10.5"/>
        <color rgb="FF000000"/>
        <rFont val="Calibri"/>
        <charset val="134"/>
      </rPr>
      <t xml:space="preserve">(T1)                                                               </t>
    </r>
    <r>
      <rPr>
        <sz val="10.5"/>
        <color rgb="FF000000"/>
        <rFont val="Calibri"/>
        <charset val="134"/>
      </rPr>
      <t xml:space="preserve">   [1] Wu YL, Zhou C, Hu CP, et al. Afatinib versus cisplatin plus gemcitabine for first-line treatment of Asian patients with advanced non-small-cell lung cancer harbouring EGFR mutations (LUX-Lung 6): an open-label, randomised phase 3 trial. Lancet Oncol. 2014;15(2):213-222. doi:10.1016/S1470-2045(13)70604-1 </t>
    </r>
    <r>
      <rPr>
        <b/>
        <sz val="10.5"/>
        <color rgb="FF000000"/>
        <rFont val="Calibri"/>
        <charset val="134"/>
      </rPr>
      <t>(T8)</t>
    </r>
    <r>
      <rPr>
        <sz val="10.5"/>
        <color rgb="FF000000"/>
        <rFont val="Calibri"/>
        <charset val="134"/>
      </rPr>
      <t xml:space="preserve">                                                   [4] Zhao Y, Cheng B, Chen Z, et al. Toxicity profile of epidermal growth factor receptor tyrosine kinase inhibitors for patients with lung cancer: A systematic review and network meta-analysis. Crit Rev Oncol Hematol. 2021;160:103305. doi:10.1016/j.critrevonc.2021.103305 </t>
    </r>
    <r>
      <rPr>
        <b/>
        <sz val="10.5"/>
        <color rgb="FF000000"/>
        <rFont val="Calibri"/>
        <charset val="134"/>
      </rPr>
      <t>(T8)</t>
    </r>
  </si>
  <si>
    <r>
      <rPr>
        <b/>
        <sz val="10.5"/>
        <color rgb="FF000000"/>
        <rFont val="Calibri"/>
        <charset val="134"/>
      </rPr>
      <t>1级：</t>
    </r>
    <r>
      <rPr>
        <sz val="10.5"/>
        <color rgb="FF000000"/>
        <rFont val="Calibri"/>
        <charset val="134"/>
      </rPr>
      <t xml:space="preserve">无症状或轻微症状，无需治疗；                                                 </t>
    </r>
    <r>
      <rPr>
        <b/>
        <sz val="10.5"/>
        <color rgb="FF000000"/>
        <rFont val="Calibri"/>
        <charset val="134"/>
      </rPr>
      <t>2级：</t>
    </r>
    <r>
      <rPr>
        <sz val="10.5"/>
        <color rgb="FF000000"/>
        <rFont val="Calibri"/>
        <charset val="134"/>
      </rPr>
      <t xml:space="preserve">中度疼痛或溃疡，不影响经口进食，需调整饮食；            </t>
    </r>
    <r>
      <rPr>
        <b/>
        <sz val="10.5"/>
        <color rgb="FF000000"/>
        <rFont val="Calibri"/>
        <charset val="134"/>
      </rPr>
      <t>4级：</t>
    </r>
    <r>
      <rPr>
        <sz val="10.5"/>
        <color rgb="FF000000"/>
        <rFont val="Calibri"/>
        <charset val="134"/>
      </rPr>
      <t xml:space="preserve">危及生命，需紧急治疗；   </t>
    </r>
    <r>
      <rPr>
        <b/>
        <sz val="10.5"/>
        <color rgb="FF000000"/>
        <rFont val="Calibri"/>
        <charset val="134"/>
      </rPr>
      <t>5级：</t>
    </r>
    <r>
      <rPr>
        <sz val="10.5"/>
        <color rgb="FF000000"/>
        <rFont val="Calibri"/>
        <charset val="134"/>
      </rPr>
      <t>死亡</t>
    </r>
  </si>
  <si>
    <t>使用EGFR-TKI类药物之前，应接受口腔健康教育 指导，从而降低EGFR-TKI相关口腔粘膜炎的发生率和级别。
口腔健康教育的内容包括：指导肿瘤病人完成日常个性化的口腔卫生维护，包括口腔保健品（牙刷、牙膏、牙线、牙缝刷、冲牙器）的选择及使用，如发现病人口腔存在严重感染病灶应适度干预。与病人建立联系，以便对使用EGFR-TKI相关药物的病人进行随诊，及时发现并干预1级和2级口腔粘膜炎，适时适度缓解症状，防止口腔粘膜炎发展成3级及以上。</t>
  </si>
  <si>
    <r>
      <rPr>
        <b/>
        <sz val="10.5"/>
        <color rgb="FFFF0000"/>
        <rFont val="Calibri"/>
        <charset val="134"/>
      </rPr>
      <t>1级：</t>
    </r>
    <r>
      <rPr>
        <sz val="10.5"/>
        <color rgb="FF000000"/>
        <rFont val="Calibri"/>
        <charset val="134"/>
      </rPr>
      <t xml:space="preserve">（1）如溃疡疼痛影响进食，可在进食前使用利多卡因溶液、利多卡因凝胶或苯佐卡因糊剂涂布于溃疡处；
（2）进食少渣、滑润食物，避免酸、热、辛辣食物；
（3）	每天进餐后即刻口腔清洁，使用小头软毛牙刷，刺激性小的牙膏。餐后使用4%碳酸氢钠含漱剂或0.12%氯己定含漱剂，每次10 mL，含漱 3 min-5 min。之后可使用0.1%曲安奈德口内膏涂布于溃疡处，3次/天，促进愈合。                                </t>
    </r>
    <r>
      <rPr>
        <b/>
        <sz val="10.5"/>
        <color rgb="FFFF0000"/>
        <rFont val="Calibri"/>
        <charset val="134"/>
      </rPr>
      <t>2级：</t>
    </r>
    <r>
      <rPr>
        <sz val="10.5"/>
        <color rgb="FF000000"/>
        <rFont val="Calibri"/>
        <charset val="134"/>
      </rPr>
      <t xml:space="preserve">（1）如口腔黏膜干燥可使用人工唾液，口腔湿润凝胶，保持室内湿度适宜，保证每日水的摄入量。（2）观察口腔是否发生多重（细菌、真菌、病毒）感染。                                                            </t>
    </r>
    <r>
      <rPr>
        <b/>
        <sz val="10.5"/>
        <color rgb="FFFF0000"/>
        <rFont val="Calibri"/>
        <charset val="134"/>
      </rPr>
      <t>3级：</t>
    </r>
    <r>
      <rPr>
        <sz val="10.5"/>
        <color rgb="FF000000"/>
        <rFont val="Calibri"/>
        <charset val="134"/>
      </rPr>
      <t xml:space="preserve">（1）与经治医师沟通是否药物减量；（2）请临床营养师制定个性化膳食，摄入流食或半流食，防止呛咳；（3）如严重疼痛影响生活质量，可全身给予止痛剂和抗焦虑药物：吗啡、芬太尼、多虑平；（4）口腔真菌感染可口服制霉菌素50万u/片，1片/次，3次/天，7天；或氟康唑100 mg/d-200 mg/d，服用2周；单纯疱疹病毒感染引起的口角炎可使用阿昔洛韦乳膏3次/天，涂布双口角，如口腔粘膜出现大范围病毒感染病损可口服阿昔洛韦200 mg/d-800 mg/d，3次/天，3天-5天，或伐昔洛韦500 mg/次，2次/天；如口腔粘膜炎经治疗恢复至≤2级，与经治医师沟通，可重新使用EGFR-TKI药物。     </t>
    </r>
    <r>
      <rPr>
        <b/>
        <sz val="10.5"/>
        <color rgb="FFFF0000"/>
        <rFont val="Calibri"/>
        <charset val="134"/>
      </rPr>
      <t>4级：</t>
    </r>
    <r>
      <rPr>
        <sz val="10.5"/>
        <color rgb="FF000000"/>
        <rFont val="Calibri"/>
        <charset val="134"/>
      </rPr>
      <t>（1）与经治医师沟通停用EGFR-TKI药物；
（2）被动口腔清洁，护理人员完成口腔基础护理2次/天-3次/天；
（3）结合病人情况，可使用全身止痛药和抗焦虑药，如吗啡、芬太尼、多虑平等；
（4）控制口腔多重感染；
（5）警惕因深大溃疡引起口腔粘膜、牙龈渗血并止血；
（6）必要时实施肠外营养治疗。</t>
    </r>
  </si>
  <si>
    <t>甲沟炎</t>
  </si>
  <si>
    <r>
      <rPr>
        <sz val="10.5"/>
        <color rgb="FF000000"/>
        <rFont val="等线"/>
        <charset val="134"/>
      </rPr>
      <t xml:space="preserve">[8]  旷琛,陈敏,刘丹等.  阿法替尼治疗晚期非小细胞肺癌临床疗效和安全性的Meta分析    [J].  中国新药与临床杂志,  2017,  36  (07):  396-404.  </t>
    </r>
    <r>
      <rPr>
        <b/>
        <sz val="10.5"/>
        <color rgb="FF000000"/>
        <rFont val="Calibri"/>
        <charset val="134"/>
      </rPr>
      <t xml:space="preserve">（T8) </t>
    </r>
    <r>
      <rPr>
        <sz val="10.5"/>
        <color rgb="FF000000"/>
        <rFont val="Calibri"/>
        <charset val="134"/>
      </rPr>
      <t xml:space="preserve">                                                         [5]  黄伊婷,沈爱宗.  阿法替尼治疗肺癌的临床疗效与安全性    [J].  中国临床药理学与治疗学,  2021,  26  (04):  474-480.  </t>
    </r>
    <r>
      <rPr>
        <b/>
        <sz val="10.5"/>
        <color rgb="FF000000"/>
        <rFont val="Calibri"/>
        <charset val="134"/>
      </rPr>
      <t xml:space="preserve">(T5)                                                                                        </t>
    </r>
    <r>
      <rPr>
        <sz val="10.5"/>
        <color rgb="FF000000"/>
        <rFont val="Calibri"/>
        <charset val="134"/>
      </rPr>
      <t xml:space="preserve"> [4]  马虎,佘小光,王莎莉.  阿法替尼致患者瘙痒及双手足甲沟炎1例并文献复习    [J].  中国皮肤性病学杂志,  2021,  35  (10):  1172-1175.  </t>
    </r>
    <r>
      <rPr>
        <b/>
        <sz val="10.5"/>
        <color rgb="FF000000"/>
        <rFont val="Calibri"/>
        <charset val="134"/>
      </rPr>
      <t xml:space="preserve">(T2)                                                               </t>
    </r>
    <r>
      <rPr>
        <sz val="10.5"/>
        <color rgb="FF000000"/>
        <rFont val="Calibri"/>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 (T3)                                               </t>
    </r>
    <r>
      <rPr>
        <sz val="10.5"/>
        <color rgb="FF000000"/>
        <rFont val="Calibri"/>
        <charset val="134"/>
      </rPr>
      <t xml:space="preserve">[2]  刘宝生,周秀丽,宫凯凯.  山东省EGFR-TKI致不良反应报告分析    [J].  中国药房,  2021,  32  (24):  3019-3024. </t>
    </r>
    <r>
      <rPr>
        <b/>
        <sz val="10.5"/>
        <color rgb="FF000000"/>
        <rFont val="Calibri"/>
        <charset val="134"/>
      </rPr>
      <t xml:space="preserve"> (T5)                                                                                                         </t>
    </r>
    <r>
      <rPr>
        <sz val="10.5"/>
        <color rgb="FF000000"/>
        <rFont val="Calibri"/>
        <charset val="134"/>
      </rPr>
      <t xml:space="preserve">[9]  刘丹,栾天,袁莹等.  多靶点酪氨酸激酶抑制剂阿法替尼及其类似物的研究进展    [J].  中国药学杂志,  2014,  49  (24):  2145-2149.  </t>
    </r>
    <r>
      <rPr>
        <b/>
        <sz val="10.5"/>
        <color rgb="FF000000"/>
        <rFont val="Calibri"/>
        <charset val="134"/>
      </rPr>
      <t>(T1)</t>
    </r>
    <r>
      <rPr>
        <sz val="10.5"/>
        <color rgb="FF000000"/>
        <rFont val="Calibri"/>
        <charset val="134"/>
      </rPr>
      <t xml:space="preserve">                                                                   [1] Wu YL, Zhou C, Hu CP, et al. Afatinib versus cisplatin plus gemcitabine for first-line treatment of Asian patients with advanced non-small-cell lung cancer harbouring EGFR mutations (LUX-Lung 6): an open-label, randomised phase 3 trial. Lancet Oncol. 2014;15(2):213-222. doi:10.1016/S1470-2045(13)70604-1 </t>
    </r>
    <r>
      <rPr>
        <b/>
        <sz val="10.5"/>
        <color rgb="FF000000"/>
        <rFont val="Calibri"/>
        <charset val="134"/>
      </rPr>
      <t>(T8)</t>
    </r>
    <r>
      <rPr>
        <sz val="10.5"/>
        <color rgb="FF000000"/>
        <rFont val="Calibri"/>
        <charset val="134"/>
      </rPr>
      <t xml:space="preserve">                                                  [4] Zhao Y, Cheng B, Chen Z, et al. Toxicity profile of epidermal growth factor receptor tyrosine kinase inhibitors for patients with lung cancer: A systematic review and network meta-analysis. Crit Rev Oncol Hematol. 2021;160:103305. doi:10.1016/j.critrevonc.2021.103305 </t>
    </r>
    <r>
      <rPr>
        <b/>
        <sz val="10.5"/>
        <color rgb="FF000000"/>
        <rFont val="Calibri"/>
        <charset val="134"/>
      </rPr>
      <t>(T8)</t>
    </r>
  </si>
  <si>
    <r>
      <rPr>
        <b/>
        <sz val="10.5"/>
        <color rgb="FF000000"/>
        <rFont val="Calibri"/>
        <charset val="134"/>
      </rPr>
      <t>1级：</t>
    </r>
    <r>
      <rPr>
        <sz val="10.5"/>
        <color rgb="FF000000"/>
        <rFont val="Calibri"/>
        <charset val="134"/>
      </rPr>
      <t xml:space="preserve">甲沟肿胀或红斑；甲周皮肤受损。                                                 </t>
    </r>
    <r>
      <rPr>
        <b/>
        <sz val="10.5"/>
        <color rgb="FF000000"/>
        <rFont val="Calibri"/>
        <charset val="134"/>
      </rPr>
      <t>2级：</t>
    </r>
    <r>
      <rPr>
        <sz val="10.5"/>
        <color rgb="FF000000"/>
        <rFont val="Calibri"/>
        <charset val="134"/>
      </rPr>
      <t xml:space="preserve">需要局部治疗；需要口服给药；甲沟肿胀或红斑伴痛；甲板分离或脱落；日常生活中工具使用受限。                                 </t>
    </r>
    <r>
      <rPr>
        <b/>
        <sz val="10.5"/>
        <color rgb="FF000000"/>
        <rFont val="Calibri"/>
        <charset val="134"/>
      </rPr>
      <t>3级：</t>
    </r>
    <r>
      <rPr>
        <sz val="10.5"/>
        <color rgb="FF000000"/>
        <rFont val="Calibri"/>
        <charset val="134"/>
      </rPr>
      <t>需要手术治疗；需要静脉抗生素治疗；日常生活自理能力受限。</t>
    </r>
  </si>
  <si>
    <t>保持手部和足部的皮肤干燥、不要将手和脚浸泡在肥皂水中，经常使用滋润霜；避免指甲受伤；穿鞋前确保脚部干燥；修剪指甲时要小心；戴棉手套；穿宽松、舒适的鞋子保护趾甲；避免皮肤受刺激。</t>
  </si>
  <si>
    <r>
      <rPr>
        <b/>
        <sz val="10.5"/>
        <color rgb="FFFF0000"/>
        <rFont val="Calibri"/>
        <charset val="134"/>
      </rPr>
      <t>1级：</t>
    </r>
    <r>
      <rPr>
        <sz val="10.5"/>
        <color rgb="FF000000"/>
        <rFont val="Calibri"/>
        <charset val="134"/>
      </rPr>
      <t xml:space="preserve">(1)外用抗生素（克林霉素，夫西地酸，百多邦）及白醋浸泡（手浸泡含1：1白醋与水的混合液，每天15 min）；
(2)评估2周，如病情无改善则按下一级处理；
(3)必要时还需外用强效的糖皮质激素和抗生素/抗真菌药物，如0.05%丙酸氯倍他索、0.3%戊酸二氟米松、硫酸新霉素
、酮康唑、联苯苄唑乳膏（美克）、特比萘芬乳膏（兰美抒）等。                                                </t>
    </r>
    <r>
      <rPr>
        <b/>
        <sz val="10.5"/>
        <color rgb="FFFF0000"/>
        <rFont val="Calibri"/>
        <charset val="134"/>
      </rPr>
      <t>2级：</t>
    </r>
    <r>
      <rPr>
        <sz val="10.5"/>
        <color rgb="FF000000"/>
        <rFont val="Calibri"/>
        <charset val="134"/>
      </rPr>
      <t xml:space="preserve">(1)除1级治疗外，需加用每日外用1次碘酊；
(2)评估2周，如病情无改善则按下一级处理。     </t>
    </r>
    <r>
      <rPr>
        <b/>
        <sz val="10.5"/>
        <color rgb="FFFF0000"/>
        <rFont val="Calibri"/>
        <charset val="134"/>
      </rPr>
      <t>3级：</t>
    </r>
    <r>
      <rPr>
        <sz val="10.5"/>
        <color rgb="FF000000"/>
        <rFont val="Calibri"/>
        <charset val="134"/>
      </rPr>
      <t>(1) 按照说明书调整靶向药物剂量；必要时需行细菌/真菌/病毒培养；
(2)口服抗生素（如多西环素100 mg/d）治疗，必要时拔甲；
(3)评估2周，如病情无改善，则需停用靶向药物；
(4)停药后继续治疗甲沟炎，必要时可咨询皮肤科医生；
(5)当甲沟炎恢复至≤2级，可重新使用EGFR-TK（I   减少剂量），治疗同2级治疗；
(6)持续使用外用强效的糖皮质激素和抗生素/抗真菌药物，如0.05%丙酸氯倍他索、0.3%戊酸二氟米松、硫酸新霉素、
酮康唑、联苯苄唑乳膏（美克）、特比萘芬乳膏（兰美抒）等。</t>
    </r>
  </si>
  <si>
    <t>食欲下降</t>
  </si>
  <si>
    <r>
      <rPr>
        <sz val="10.5"/>
        <color rgb="FF000000"/>
        <rFont val="等线"/>
        <charset val="134"/>
      </rPr>
      <t xml:space="preserve">[8]  旷琛,陈敏,刘丹等.  阿法替尼治疗晚期非小细胞肺癌临床疗效和安全性的Meta分析    [J].  中国新药与临床杂志,  2017,  36  (07):  396-404.  </t>
    </r>
    <r>
      <rPr>
        <b/>
        <sz val="10.5"/>
        <color rgb="FF000000"/>
        <rFont val="Calibri"/>
        <charset val="134"/>
      </rPr>
      <t xml:space="preserve">（T8)                                                       </t>
    </r>
    <r>
      <rPr>
        <sz val="10.5"/>
        <color rgb="FF000000"/>
        <rFont val="Calibri"/>
        <charset val="134"/>
      </rPr>
      <t>[9]  刘丹,栾天,袁莹等.  多靶点酪氨酸激酶抑制剂阿法替尼及其类似物的研究进展    [J].  中国药学杂志,  2014,  49  (24):  2145-2149.</t>
    </r>
    <r>
      <rPr>
        <b/>
        <sz val="10.5"/>
        <color rgb="FF000000"/>
        <rFont val="Calibri"/>
        <charset val="134"/>
      </rPr>
      <t xml:space="preserve">  (T1)</t>
    </r>
  </si>
  <si>
    <r>
      <rPr>
        <b/>
        <sz val="10.5"/>
        <color rgb="FF000000"/>
        <rFont val="Calibri"/>
        <charset val="134"/>
      </rPr>
      <t>1级：</t>
    </r>
    <r>
      <rPr>
        <sz val="10.5"/>
        <color rgb="FF000000"/>
        <rFont val="Calibri"/>
        <charset val="134"/>
      </rPr>
      <t xml:space="preserve">食欲降低，不伴进食习惯改变；                                          </t>
    </r>
    <r>
      <rPr>
        <b/>
        <sz val="10.5"/>
        <color rgb="FF000000"/>
        <rFont val="Calibri"/>
        <charset val="134"/>
      </rPr>
      <t>2级：</t>
    </r>
    <r>
      <rPr>
        <sz val="10.5"/>
        <color rgb="FF000000"/>
        <rFont val="Calibri"/>
        <charset val="134"/>
      </rPr>
      <t xml:space="preserve">进食改变，但不伴有体重降低或营养不良；需要口服补充营养；                                         </t>
    </r>
    <r>
      <rPr>
        <b/>
        <sz val="10.5"/>
        <color rgb="FF000000"/>
        <rFont val="Calibri"/>
        <charset val="134"/>
      </rPr>
      <t>3级：</t>
    </r>
    <r>
      <rPr>
        <sz val="10.5"/>
        <color rgb="FF000000"/>
        <rFont val="Calibri"/>
        <charset val="134"/>
      </rPr>
      <t xml:space="preserve">出现明显体重降低或营养不良症状（例如：经口摄入热量
和/或液体摄入不足）；需要鼻饲或全肠外营养；                                 </t>
    </r>
    <r>
      <rPr>
        <b/>
        <sz val="10.5"/>
        <color rgb="FF000000"/>
        <rFont val="Calibri"/>
        <charset val="134"/>
      </rPr>
      <t>4级：</t>
    </r>
    <r>
      <rPr>
        <sz val="10.5"/>
        <color rgb="FF000000"/>
        <rFont val="Calibri"/>
        <charset val="134"/>
      </rPr>
      <t>危及生命；需要紧急治疗</t>
    </r>
  </si>
  <si>
    <t>皮肤瘙痒</t>
  </si>
  <si>
    <r>
      <rPr>
        <sz val="10.5"/>
        <color rgb="FF000000"/>
        <rFont val="等线"/>
        <charset val="134"/>
      </rPr>
      <t xml:space="preserve">[8]  旷琛,陈敏,刘丹等.  阿法替尼治疗晚期非小细胞肺癌临床疗效和安全性的Meta分析    [J].  中国新药与临床杂志,  2017,  36  (07):  396-404.  </t>
    </r>
    <r>
      <rPr>
        <b/>
        <sz val="10.5"/>
        <color rgb="FF000000"/>
        <rFont val="Calibri"/>
        <charset val="134"/>
      </rPr>
      <t>（T1)</t>
    </r>
    <r>
      <rPr>
        <sz val="10.5"/>
        <color rgb="FF000000"/>
        <rFont val="Calibri"/>
        <charset val="134"/>
      </rPr>
      <t xml:space="preserve">                                                  [4]  马虎,佘小光,王莎莉.  阿法替尼致患者瘙痒及双手足甲沟炎1例并文献复习    [J].  中国皮肤性病学杂志,  2021,  35  (10):  1172-1175. </t>
    </r>
    <r>
      <rPr>
        <b/>
        <sz val="10.5"/>
        <color rgb="FF000000"/>
        <rFont val="Calibri"/>
        <charset val="134"/>
      </rPr>
      <t xml:space="preserve"> (T2)                                                                 </t>
    </r>
    <r>
      <rPr>
        <sz val="10.5"/>
        <color rgb="FF000000"/>
        <rFont val="Calibri"/>
        <charset val="134"/>
      </rPr>
      <t xml:space="preserve">[9]  刘丹,栾天,袁莹等.  多靶点酪氨酸激酶抑制剂阿法替尼及其类似物的研究进展    [J].  中国药学杂志,  2014,  49  (24):  2145-2149. </t>
    </r>
    <r>
      <rPr>
        <b/>
        <sz val="10.5"/>
        <color rgb="FF000000"/>
        <rFont val="Calibri"/>
        <charset val="134"/>
      </rPr>
      <t xml:space="preserve"> (T1)</t>
    </r>
  </si>
  <si>
    <r>
      <rPr>
        <b/>
        <sz val="10.5"/>
        <color rgb="FF000000"/>
        <rFont val="Calibri"/>
        <charset val="134"/>
      </rPr>
      <t>1级：</t>
    </r>
    <r>
      <rPr>
        <sz val="10.5"/>
        <color rgb="FF000000"/>
        <rFont val="Calibri"/>
        <charset val="134"/>
      </rPr>
      <t xml:space="preserve">轻度或局部；需要局部的治疗；                                                 </t>
    </r>
    <r>
      <rPr>
        <b/>
        <sz val="10.5"/>
        <color rgb="FF000000"/>
        <rFont val="Calibri"/>
        <charset val="134"/>
      </rPr>
      <t>2级：</t>
    </r>
    <r>
      <rPr>
        <sz val="10.5"/>
        <color rgb="FF000000"/>
        <rFont val="Calibri"/>
        <charset val="134"/>
      </rPr>
      <t xml:space="preserve">广泛分布且间歇性发作；搔抓引起皮肤改变（如水肿，丘疹，抓痕，苔藓样变，渗出/痂皮）；需要口服药治疗；影响
工具性日常生活活动；                          </t>
    </r>
    <r>
      <rPr>
        <b/>
        <sz val="10.5"/>
        <color rgb="FF000000"/>
        <rFont val="Calibri"/>
        <charset val="134"/>
      </rPr>
      <t>3级：</t>
    </r>
    <r>
      <rPr>
        <sz val="10.5"/>
        <color rgb="FF000000"/>
        <rFont val="Calibri"/>
        <charset val="134"/>
      </rPr>
      <t>广泛分布且持续性发作；影响自理性日常生活活动或睡眠；需要全身性糖皮质激素或免疫抑制剂治疗。</t>
    </r>
  </si>
  <si>
    <t>呕吐</t>
  </si>
  <si>
    <r>
      <rPr>
        <sz val="10.5"/>
        <color rgb="FF000000"/>
        <rFont val="等线"/>
        <charset val="134"/>
      </rPr>
      <t xml:space="preserve">[7]  李倩,李宵,李颖等.  阿法替尼治疗晚期非小细胞肺癌有效性和安全性的系统评价    [J].  中国循证医学杂志,  2017,  17  (08):  928-933.  </t>
    </r>
    <r>
      <rPr>
        <b/>
        <sz val="10.5"/>
        <color rgb="FF000000"/>
        <rFont val="Calibri"/>
        <charset val="134"/>
      </rPr>
      <t xml:space="preserve">（T8) </t>
    </r>
    <r>
      <rPr>
        <sz val="10.5"/>
        <color rgb="FF000000"/>
        <rFont val="Calibri"/>
        <charset val="134"/>
      </rPr>
      <t xml:space="preserve">                                                               [8]  旷琛,陈敏,刘丹等.  阿法替尼治疗晚期非小细胞肺癌临床疗效和安全性的Meta分析    [J].  中国新药与临床杂志,  2017,  36  (07):  396-404</t>
    </r>
    <r>
      <rPr>
        <b/>
        <sz val="10.5"/>
        <color rgb="FF000000"/>
        <rFont val="Calibri"/>
        <charset val="134"/>
      </rPr>
      <t xml:space="preserve">（T8)  </t>
    </r>
    <r>
      <rPr>
        <sz val="10.5"/>
        <color rgb="FF000000"/>
        <rFont val="Calibri"/>
        <charset val="134"/>
      </rPr>
      <t xml:space="preserve">                                                                   [10]  陶虹,郭丽丽,唐俊舫等.  阿法替尼一线治疗5例晚期肺腺癌患者的不良反应分析及相关文献回顾 [J].  中国肺癌杂志,  2014,  17  (04):  342-346.  </t>
    </r>
    <r>
      <rPr>
        <b/>
        <sz val="10.5"/>
        <color rgb="FF000000"/>
        <rFont val="Calibri"/>
        <charset val="134"/>
      </rPr>
      <t xml:space="preserve"> (T3)  </t>
    </r>
  </si>
  <si>
    <r>
      <rPr>
        <b/>
        <sz val="10"/>
        <color rgb="FF000000"/>
        <rFont val="等线"/>
        <charset val="134"/>
      </rPr>
      <t>1级：</t>
    </r>
    <r>
      <rPr>
        <sz val="10"/>
        <color rgb="FF000000"/>
        <rFont val="等线"/>
        <charset val="134"/>
      </rPr>
      <t xml:space="preserve">不需要进行干预                     </t>
    </r>
    <r>
      <rPr>
        <b/>
        <sz val="10"/>
        <color rgb="FF000000"/>
        <rFont val="等线"/>
        <charset val="134"/>
      </rPr>
      <t>2级：</t>
    </r>
    <r>
      <rPr>
        <sz val="10"/>
        <color rgb="FF000000"/>
        <rFont val="等线"/>
        <charset val="134"/>
      </rPr>
      <t xml:space="preserve"> 门诊静脉补液；需要进行医学干预                                            </t>
    </r>
    <r>
      <rPr>
        <b/>
        <sz val="10"/>
        <color rgb="FF000000"/>
        <rFont val="等线"/>
        <charset val="134"/>
      </rPr>
      <t>3级：</t>
    </r>
    <r>
      <rPr>
        <sz val="10"/>
        <color rgb="FF000000"/>
        <rFont val="等线"/>
        <charset val="134"/>
      </rPr>
      <t xml:space="preserve"> 需要鼻饲，全胃肠外营养或住院治疗                           4级：危及生命                           5级：死亡</t>
    </r>
  </si>
  <si>
    <t>脱水</t>
  </si>
  <si>
    <t>[9]  刘丹,栾天,袁莹等.  多靶点酪氨酸激酶抑制剂阿法替尼及其类似物的研究进展    [J].  中国药学杂志,  2014,  49  (24):  2145-2149.  (T1)</t>
  </si>
  <si>
    <t>恶心</t>
  </si>
  <si>
    <r>
      <rPr>
        <sz val="10.5"/>
        <color rgb="FF000000"/>
        <rFont val="等线"/>
        <charset val="134"/>
      </rPr>
      <t xml:space="preserve">[7]  李倩,李宵,李颖等.  阿法替尼治疗晚期非小细胞肺癌有效性和安全性的系统评价    [J].  中国循证医学杂志,  2017,  17  (08):  928-933.  </t>
    </r>
    <r>
      <rPr>
        <b/>
        <sz val="10.5"/>
        <color rgb="FF000000"/>
        <rFont val="Calibri"/>
        <charset val="134"/>
      </rPr>
      <t xml:space="preserve">（T8)   </t>
    </r>
    <r>
      <rPr>
        <sz val="10.5"/>
        <color rgb="FF000000"/>
        <rFont val="Calibri"/>
        <charset val="134"/>
      </rPr>
      <t xml:space="preserve">                                                             [8]  旷琛,陈敏,刘丹等.  阿法替尼治疗晚期非小细胞肺癌临床疗效和安全性的Meta分析    [J].  中国新药与临床杂志,  2017,  36  (07):  396-404. </t>
    </r>
    <r>
      <rPr>
        <b/>
        <sz val="10.5"/>
        <color rgb="FF000000"/>
        <rFont val="Calibri"/>
        <charset val="134"/>
      </rPr>
      <t xml:space="preserve"> (T8)                                                    </t>
    </r>
    <r>
      <rPr>
        <sz val="10.5"/>
        <color rgb="FF000000"/>
        <rFont val="Calibri"/>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 (T3)  </t>
    </r>
  </si>
  <si>
    <r>
      <rPr>
        <b/>
        <sz val="10.5"/>
        <color rgb="FF000000"/>
        <rFont val="Calibri"/>
        <charset val="134"/>
      </rPr>
      <t>1级：</t>
    </r>
    <r>
      <rPr>
        <sz val="10.5"/>
        <color rgb="FF000000"/>
        <rFont val="Calibri"/>
        <charset val="134"/>
      </rPr>
      <t xml:space="preserve">食欲降低，不伴进食习惯改变；                                          </t>
    </r>
    <r>
      <rPr>
        <b/>
        <sz val="10.5"/>
        <color rgb="FF000000"/>
        <rFont val="Calibri"/>
        <charset val="134"/>
      </rPr>
      <t>2级：</t>
    </r>
    <r>
      <rPr>
        <sz val="10.5"/>
        <color rgb="FF000000"/>
        <rFont val="Calibri"/>
        <charset val="134"/>
      </rPr>
      <t xml:space="preserve">经口摄食减少不伴明显的体重下降，脱水或营养不良；   </t>
    </r>
    <r>
      <rPr>
        <b/>
        <sz val="10.5"/>
        <color rgb="FF000000"/>
        <rFont val="Calibri"/>
        <charset val="134"/>
      </rPr>
      <t>3级：</t>
    </r>
    <r>
      <rPr>
        <sz val="10.5"/>
        <color rgb="FF000000"/>
        <rFont val="Calibri"/>
        <charset val="134"/>
      </rPr>
      <t>经口摄入能量和水分不足；需要鼻饲，全肠外营养或者
住院</t>
    </r>
  </si>
  <si>
    <t>疲劳</t>
  </si>
  <si>
    <r>
      <rPr>
        <sz val="10.5"/>
        <color rgb="FF000000"/>
        <rFont val="等线"/>
        <charset val="134"/>
      </rPr>
      <t xml:space="preserve">[7]  李倩,李宵,李颖等.  阿法替尼治疗晚期非小细胞肺癌有效性和安全性的系统评价    [J].  中国循证医学杂志,  2017,  17  (08):  928-933.  </t>
    </r>
    <r>
      <rPr>
        <b/>
        <sz val="10.5"/>
        <color rgb="FF000000"/>
        <rFont val="Calibri"/>
        <charset val="134"/>
      </rPr>
      <t xml:space="preserve">（T8)  </t>
    </r>
    <r>
      <rPr>
        <sz val="10.5"/>
        <color rgb="FF000000"/>
        <rFont val="Calibri"/>
        <charset val="134"/>
      </rPr>
      <t xml:space="preserve">                                                              [8]  旷琛,陈敏,刘丹等.  阿法替尼治疗晚期非小细胞肺癌临床疗效和安全性的Meta分析    [J].  中国新药与临床杂志,  2017,  36  (07):  396-404</t>
    </r>
    <r>
      <rPr>
        <b/>
        <sz val="10.5"/>
        <color rgb="FF000000"/>
        <rFont val="Calibri"/>
        <charset val="134"/>
      </rPr>
      <t xml:space="preserve">（T8)                                                        </t>
    </r>
    <r>
      <rPr>
        <sz val="10.5"/>
        <color rgb="FF000000"/>
        <rFont val="Calibri"/>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  (T3)  </t>
    </r>
  </si>
  <si>
    <r>
      <rPr>
        <b/>
        <sz val="10.5"/>
        <color rgb="FF000000"/>
        <rFont val="Calibri"/>
        <charset val="134"/>
      </rPr>
      <t>1级：</t>
    </r>
    <r>
      <rPr>
        <sz val="10.5"/>
        <color rgb="FF000000"/>
        <rFont val="Calibri"/>
        <charset val="134"/>
      </rPr>
      <t xml:space="preserve">疲劳，休息后可缓解；     </t>
    </r>
    <r>
      <rPr>
        <b/>
        <sz val="10.5"/>
        <color rgb="FF000000"/>
        <rFont val="Calibri"/>
        <charset val="134"/>
      </rPr>
      <t>2级：</t>
    </r>
    <r>
      <rPr>
        <sz val="10.5"/>
        <color rgb="FF000000"/>
        <rFont val="Calibri"/>
        <charset val="134"/>
      </rPr>
      <t xml:space="preserve">疲劳，休息后不能缓解；影响日常家务活动；                     </t>
    </r>
    <r>
      <rPr>
        <b/>
        <sz val="10.5"/>
        <color rgb="FF000000"/>
        <rFont val="Calibri"/>
        <charset val="134"/>
      </rPr>
      <t>3级：</t>
    </r>
    <r>
      <rPr>
        <sz val="10.5"/>
        <color rgb="FF000000"/>
        <rFont val="Calibri"/>
        <charset val="134"/>
      </rPr>
      <t>疲劳，休息后不能缓解；影响自理性日常生活活动</t>
    </r>
  </si>
  <si>
    <t>皮肤干燥</t>
  </si>
  <si>
    <r>
      <rPr>
        <sz val="10.5"/>
        <color rgb="FF000000"/>
        <rFont val="等线"/>
        <charset val="134"/>
      </rPr>
      <t xml:space="preserve">[3]  鲁星妤,刘喆,张予辉等.  基于真实世界数据的EGFRIs治疗相关皮肤干燥不良反应的流行病学调查    [J].  现代肿瘤医学,  2021,  29  (20):  3644-3648.  </t>
    </r>
    <r>
      <rPr>
        <b/>
        <sz val="10.5"/>
        <color rgb="FF000000"/>
        <rFont val="Calibri"/>
        <charset val="134"/>
      </rPr>
      <t xml:space="preserve">(T6)                                          </t>
    </r>
    <r>
      <rPr>
        <sz val="10.5"/>
        <color rgb="FF000000"/>
        <rFont val="Calibri"/>
        <charset val="134"/>
      </rPr>
      <t xml:space="preserve">[9]  刘丹,栾天,袁莹等.  多靶点酪氨酸激酶抑制剂阿法替尼及其类似物的研究进展    [J].  中国药学杂志,  2014,  49  (24):  2145-2149. </t>
    </r>
    <r>
      <rPr>
        <b/>
        <sz val="10.5"/>
        <color rgb="FF000000"/>
        <rFont val="Calibri"/>
        <charset val="134"/>
      </rPr>
      <t xml:space="preserve"> (T1)</t>
    </r>
    <r>
      <rPr>
        <sz val="10.5"/>
        <color rgb="FF000000"/>
        <rFont val="Calibri"/>
        <charset val="134"/>
      </rPr>
      <t xml:space="preserve">                                                           [2] Sequist LV, Yang JC, Yamamoto N, et al. Phase III study of afatinib or cisplatin plus pemetrexed in patients with metastatic lung adenocarcinoma with EGFR mutations. J Clin Oncol. 2013;31(27):3327-3334. doi:10.1200/JCO.2012.44.2806 </t>
    </r>
    <r>
      <rPr>
        <b/>
        <sz val="10.5"/>
        <color rgb="FF000000"/>
        <rFont val="Calibri"/>
        <charset val="134"/>
      </rPr>
      <t>(T8)</t>
    </r>
  </si>
  <si>
    <r>
      <rPr>
        <b/>
        <sz val="10.5"/>
        <color rgb="FF000000"/>
        <rFont val="Calibri"/>
        <charset val="134"/>
      </rPr>
      <t>1级：</t>
    </r>
    <r>
      <rPr>
        <sz val="10.5"/>
        <color rgb="FF000000"/>
        <rFont val="Calibri"/>
        <charset val="134"/>
      </rPr>
      <t xml:space="preserve">覆盖小于10%的体表面积，但是不伴红斑和瘙痒；                   </t>
    </r>
    <r>
      <rPr>
        <b/>
        <sz val="10.5"/>
        <color rgb="FF000000"/>
        <rFont val="Calibri"/>
        <charset val="134"/>
      </rPr>
      <t>2级：</t>
    </r>
    <r>
      <rPr>
        <sz val="10.5"/>
        <color rgb="FF000000"/>
        <rFont val="Calibri"/>
        <charset val="134"/>
      </rPr>
      <t xml:space="preserve">覆盖10～30%的体表面积，
伴有红斑和瘙痒；影响借助
于工具的日常生活活动；                      </t>
    </r>
    <r>
      <rPr>
        <b/>
        <sz val="10.5"/>
        <color rgb="FF000000"/>
        <rFont val="Calibri"/>
        <charset val="134"/>
      </rPr>
      <t>3级：</t>
    </r>
    <r>
      <rPr>
        <sz val="10.5"/>
        <color rgb="FF000000"/>
        <rFont val="Calibri"/>
        <charset val="134"/>
      </rPr>
      <t>覆盖超过30%的体表面积，
伴有瘙痒；影响自理性日常
生活活动</t>
    </r>
  </si>
  <si>
    <t>白细胞减少</t>
  </si>
  <si>
    <r>
      <rPr>
        <sz val="10.5"/>
        <color rgb="FF000000"/>
        <rFont val="等线"/>
        <charset val="134"/>
      </rPr>
      <t xml:space="preserve">  [2]  刘宝生,周秀丽,宫凯凯.  山东省EGFR-TKI致不良反应报告分析    [J].  中国药房,  2021,  32  (24):  3019-3024.  </t>
    </r>
    <r>
      <rPr>
        <b/>
        <sz val="10.5"/>
        <color rgb="FF000000"/>
        <rFont val="Calibri"/>
        <charset val="134"/>
      </rPr>
      <t xml:space="preserve">(T5)                                                                                       </t>
    </r>
    <r>
      <rPr>
        <sz val="10.5"/>
        <color rgb="FF000000"/>
        <rFont val="Calibri"/>
        <charset val="134"/>
      </rPr>
      <t xml:space="preserve"> [4] Zhao Y, Cheng B, Chen Z, et al. Toxicity profile of epidermal growth factor receptor tyrosine kinase inhibitors for patients with lung cancer: A systematic review and network meta-analysis. Crit Rev Oncol Hematol. 2021;160:103305. doi:10.1016/j.critrevonc.2021.103305 </t>
    </r>
    <r>
      <rPr>
        <b/>
        <sz val="10.5"/>
        <color rgb="FF000000"/>
        <rFont val="Calibri"/>
        <charset val="134"/>
      </rPr>
      <t>(T8)</t>
    </r>
  </si>
  <si>
    <r>
      <rPr>
        <b/>
        <sz val="10.5"/>
        <color rgb="FF000000"/>
        <rFont val="Calibri"/>
        <charset val="134"/>
      </rPr>
      <t>1级：</t>
    </r>
    <r>
      <rPr>
        <sz val="10.5"/>
        <color rgb="FF000000"/>
        <rFont val="Calibri"/>
        <charset val="134"/>
      </rPr>
      <t xml:space="preserve">&lt;正常值下限～3000/mm3；&lt;
正常值下限～3.0x109/L；           </t>
    </r>
    <r>
      <rPr>
        <b/>
        <sz val="10.5"/>
        <color rgb="FF000000"/>
        <rFont val="Calibri"/>
        <charset val="134"/>
      </rPr>
      <t>2级：&lt;</t>
    </r>
    <r>
      <rPr>
        <sz val="10.5"/>
        <color rgb="FF000000"/>
        <rFont val="Calibri"/>
        <charset val="134"/>
      </rPr>
      <t xml:space="preserve">3000～2000/mm3；&lt;3.0～2.0 x 109/L;                                </t>
    </r>
    <r>
      <rPr>
        <b/>
        <sz val="10.5"/>
        <color rgb="FF000000"/>
        <rFont val="Calibri"/>
        <charset val="134"/>
      </rPr>
      <t>3级</t>
    </r>
    <r>
      <rPr>
        <sz val="10.5"/>
        <color rgb="FF000000"/>
        <rFont val="Calibri"/>
        <charset val="134"/>
      </rPr>
      <t xml:space="preserve">：&lt;2000～1000/mm3；&lt;2.0～1.0 x 109/L；                                        </t>
    </r>
    <r>
      <rPr>
        <b/>
        <sz val="10.5"/>
        <color rgb="FF000000"/>
        <rFont val="Calibri"/>
        <charset val="134"/>
      </rPr>
      <t>4级：</t>
    </r>
    <r>
      <rPr>
        <sz val="10.5"/>
        <color rgb="FF000000"/>
        <rFont val="Calibri"/>
        <charset val="134"/>
      </rPr>
      <t>&lt;1000/mm3；&lt;1.0 x 109/L</t>
    </r>
  </si>
  <si>
    <t>间质性肺炎</t>
  </si>
  <si>
    <r>
      <rPr>
        <sz val="10.5"/>
        <color rgb="FF000000"/>
        <rFont val="等线"/>
        <charset val="134"/>
      </rPr>
      <t xml:space="preserve">[2]  刘宝生,周秀丽,宫凯凯.  山东省EGFR-TKI致不良反应报告分析    [J].  中国药房,  2021,  32  (24):  3019-3024. </t>
    </r>
    <r>
      <rPr>
        <b/>
        <sz val="10.5"/>
        <color rgb="FF000000"/>
        <rFont val="Calibri"/>
        <charset val="134"/>
      </rPr>
      <t xml:space="preserve"> (T5)                                                                                                    </t>
    </r>
    <r>
      <rPr>
        <sz val="10.5"/>
        <color rgb="FF000000"/>
        <rFont val="Calibri"/>
        <charset val="134"/>
      </rPr>
      <t xml:space="preserve">[9]  刘丹,栾天,袁莹等.  多靶点酪氨酸激酶抑制剂阿法替尼及其类似物的研究进展    [J].  中国药学杂志,  2014,  49  (24):  2145-2149. </t>
    </r>
    <r>
      <rPr>
        <b/>
        <sz val="10.5"/>
        <color rgb="FF000000"/>
        <rFont val="Calibri"/>
        <charset val="134"/>
      </rPr>
      <t xml:space="preserve"> (T1)</t>
    </r>
  </si>
  <si>
    <t>1级：无症状；仅临床检查发现；                                               2级：有症状；                                3级：症状严重；                              4级：危及生命的呼吸功能衰竭；                                                  5级：死亡</t>
  </si>
  <si>
    <t>（1）避免与胸部放疗同步进行，可采用序贯治疗的方法 ；
（2）避免与免疫检查点抑制剂同时使用；
（3）加强对患者病情监测和随访，出现新发呼吸道症状或发热时，及时行胸部影像学检查。</t>
  </si>
  <si>
    <r>
      <rPr>
        <b/>
        <sz val="10.5"/>
        <color rgb="FFFF0000"/>
        <rFont val="Calibri"/>
        <charset val="134"/>
      </rPr>
      <t>1级：</t>
    </r>
    <r>
      <rPr>
        <sz val="10.5"/>
        <color rgb="FF000000"/>
        <rFont val="Calibri"/>
        <charset val="134"/>
      </rPr>
      <t xml:space="preserve">密切监测病情；如果恶化按2级或3级-4级治疗；                                                                     </t>
    </r>
    <r>
      <rPr>
        <b/>
        <sz val="10.5"/>
        <color rgb="FFFF0000"/>
        <rFont val="Calibri"/>
        <charset val="134"/>
      </rPr>
      <t>2级：</t>
    </r>
    <r>
      <rPr>
        <sz val="10.5"/>
        <color rgb="FF000000"/>
        <rFont val="Calibri"/>
        <charset val="134"/>
      </rPr>
      <t xml:space="preserve">停用EGFR-TKI；起始泼尼松龙0.5mg/kg/d-1.0 mg/kg/d；胸部CT±支气管镜和BAL；可考虑氧疗；                                                                                       </t>
    </r>
    <r>
      <rPr>
        <b/>
        <sz val="10.5"/>
        <color rgb="FFFF0000"/>
        <rFont val="Calibri"/>
        <charset val="134"/>
      </rPr>
      <t>3级：</t>
    </r>
    <r>
      <rPr>
        <sz val="10.5"/>
        <color rgb="FF000000"/>
        <rFont val="Calibri"/>
        <charset val="134"/>
      </rPr>
      <t xml:space="preserve">停用EGFR-TKI；起始泼尼松龙1.0 mg/kg/d-2.0 mg/kg/d；胸部CT±支气管镜和BAL
；可考虑经验性抗感染治疗；氧疗±机械辅助通气；                                                                      </t>
    </r>
    <r>
      <rPr>
        <b/>
        <sz val="10.5"/>
        <color rgb="FFFF0000"/>
        <rFont val="Calibri"/>
        <charset val="134"/>
      </rPr>
      <t>4级：</t>
    </r>
    <r>
      <rPr>
        <sz val="10.5"/>
        <color rgb="FF000000"/>
        <rFont val="Calibri"/>
        <charset val="134"/>
      </rPr>
      <t>甲泼尼龙500 mg/d-1,000 mg/d冲击治疗， 3天后泼尼松龙1 mg/kg/d-2 mg/kg/d；胸片；如能耐受或有条件：胸部CT±支气管镜± BAL；可考虑经验性广谱抗感染治疗；持续氧疗+机械辅助通气</t>
    </r>
  </si>
  <si>
    <t>皮肤皲裂</t>
  </si>
  <si>
    <r>
      <rPr>
        <sz val="10.5"/>
        <color rgb="FF000000"/>
        <rFont val="Calibri"/>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  (T3)  </t>
    </r>
  </si>
  <si>
    <t>肠梗阻</t>
  </si>
  <si>
    <r>
      <rPr>
        <sz val="10.5"/>
        <color rgb="FF000000"/>
        <rFont val="等线"/>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 (T3)  </t>
    </r>
  </si>
  <si>
    <r>
      <rPr>
        <b/>
        <sz val="10.5"/>
        <color rgb="FF000000"/>
        <rFont val="Calibri"/>
        <charset val="134"/>
      </rPr>
      <t>1级：</t>
    </r>
    <r>
      <rPr>
        <sz val="10.5"/>
        <color rgb="FF000000"/>
        <rFont val="Calibri"/>
        <charset val="134"/>
      </rPr>
      <t xml:space="preserve">无临床症状，只需要放射性观察；                                         </t>
    </r>
    <r>
      <rPr>
        <b/>
        <sz val="10.5"/>
        <color rgb="FF000000"/>
        <rFont val="Calibri"/>
        <charset val="134"/>
      </rPr>
      <t>2级：</t>
    </r>
    <r>
      <rPr>
        <sz val="10.5"/>
        <color rgb="FF000000"/>
        <rFont val="Calibri"/>
        <charset val="134"/>
      </rPr>
      <t xml:space="preserve">有症状；胃肠道功能改变；禁食；                                       </t>
    </r>
    <r>
      <rPr>
        <b/>
        <sz val="10.5"/>
        <color rgb="FF000000"/>
        <rFont val="Calibri"/>
        <charset val="134"/>
      </rPr>
      <t>3级：</t>
    </r>
    <r>
      <rPr>
        <sz val="10.5"/>
        <color rgb="FF000000"/>
        <rFont val="Calibri"/>
        <charset val="134"/>
      </rPr>
      <t>胃肠道功能重度改变；需要全肠外营养；需要置管治疗；</t>
    </r>
    <r>
      <rPr>
        <b/>
        <sz val="10.5"/>
        <color rgb="FF000000"/>
        <rFont val="Calibri"/>
        <charset val="134"/>
      </rPr>
      <t>4级：</t>
    </r>
    <r>
      <rPr>
        <sz val="10.5"/>
        <color rgb="FF000000"/>
        <rFont val="Calibri"/>
        <charset val="134"/>
      </rPr>
      <t>危及生命；需要紧急治疗</t>
    </r>
  </si>
  <si>
    <t>面部水肿</t>
  </si>
  <si>
    <r>
      <rPr>
        <sz val="10.5"/>
        <color rgb="FF000000"/>
        <rFont val="Calibri"/>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(T3)  </t>
    </r>
  </si>
  <si>
    <r>
      <rPr>
        <b/>
        <sz val="10.5"/>
        <color rgb="FF000000"/>
        <rFont val="Calibri"/>
        <charset val="134"/>
      </rPr>
      <t>1级：</t>
    </r>
    <r>
      <rPr>
        <sz val="10.5"/>
        <color rgb="FF000000"/>
        <rFont val="Calibri"/>
        <charset val="134"/>
      </rPr>
      <t xml:space="preserve">局限在面部的水肿；        </t>
    </r>
    <r>
      <rPr>
        <b/>
        <sz val="10.5"/>
        <color rgb="FF000000"/>
        <rFont val="Calibri"/>
        <charset val="134"/>
      </rPr>
      <t>2级：</t>
    </r>
    <r>
      <rPr>
        <sz val="10.5"/>
        <color rgb="FF000000"/>
        <rFont val="Calibri"/>
        <charset val="134"/>
      </rPr>
      <t xml:space="preserve">局限于面部的中度水肿；影响到日常家务活动；                      </t>
    </r>
    <r>
      <rPr>
        <b/>
        <sz val="10.5"/>
        <color rgb="FF000000"/>
        <rFont val="Calibri"/>
        <charset val="134"/>
      </rPr>
      <t>3级：</t>
    </r>
    <r>
      <rPr>
        <sz val="10.5"/>
        <color rgb="FF000000"/>
        <rFont val="Calibri"/>
        <charset val="134"/>
      </rPr>
      <t>严重水肿；日常生活自理能力受限。</t>
    </r>
  </si>
  <si>
    <t>心悸</t>
  </si>
  <si>
    <t xml:space="preserve">[10]  陶虹,郭丽丽,唐俊舫等.  阿法替尼一线治疗5例晚期肺腺癌患者的不良反应分析及相关文献回顾 [J].  中国肺癌杂志,  2014,  17  (04):  342-346.   (T3)  </t>
  </si>
  <si>
    <r>
      <rPr>
        <b/>
        <sz val="10.5"/>
        <color rgb="FF000000"/>
        <rFont val="Calibri"/>
        <charset val="134"/>
      </rPr>
      <t>1级：</t>
    </r>
    <r>
      <rPr>
        <sz val="10.5"/>
        <color rgb="FF000000"/>
        <rFont val="Calibri"/>
        <charset val="134"/>
      </rPr>
      <t xml:space="preserve">轻度症状；无需治疗；     </t>
    </r>
    <r>
      <rPr>
        <b/>
        <sz val="10.5"/>
        <color rgb="FF000000"/>
        <rFont val="Calibri"/>
        <charset val="134"/>
      </rPr>
      <t>2级：</t>
    </r>
    <r>
      <rPr>
        <sz val="10.5"/>
        <color rgb="FF000000"/>
        <rFont val="Calibri"/>
        <charset val="134"/>
      </rPr>
      <t>需要治疗</t>
    </r>
  </si>
  <si>
    <t>发热</t>
  </si>
  <si>
    <r>
      <rPr>
        <sz val="10.5"/>
        <color rgb="FF000000"/>
        <rFont val="等线"/>
        <charset val="134"/>
      </rPr>
      <t xml:space="preserve">[10]  陶虹,郭丽丽,唐俊舫等.  阿法替尼一线治疗5例晚期肺腺癌患者的不良反应分析及相关文献回顾 [J].  中国肺癌杂志,  2014,  17  (04):  342-346.  </t>
    </r>
    <r>
      <rPr>
        <b/>
        <sz val="10.5"/>
        <color rgb="FF000000"/>
        <rFont val="Calibri"/>
        <charset val="134"/>
      </rPr>
      <t xml:space="preserve"> (T2)                                                     </t>
    </r>
    <r>
      <rPr>
        <sz val="10.5"/>
        <color rgb="FF000000"/>
        <rFont val="Calibri"/>
        <charset val="134"/>
      </rPr>
      <t xml:space="preserve">[9]  刘丹,栾天,袁莹等.  多靶点酪氨酸激酶抑制剂阿法替尼及其类似物的研究进展    [J].  中国药学杂志,  2014,  49  (24):  2145-2149.  </t>
    </r>
    <r>
      <rPr>
        <b/>
        <sz val="10.5"/>
        <color rgb="FF000000"/>
        <rFont val="Calibri"/>
        <charset val="134"/>
      </rPr>
      <t>(T1)</t>
    </r>
  </si>
  <si>
    <r>
      <rPr>
        <b/>
        <sz val="10.5"/>
        <color rgb="FF000000"/>
        <rFont val="Calibri"/>
        <charset val="134"/>
      </rPr>
      <t>1级：</t>
    </r>
    <r>
      <rPr>
        <sz val="10.5"/>
        <color rgb="FF000000"/>
        <rFont val="Calibri"/>
        <charset val="134"/>
      </rPr>
      <t xml:space="preserve">38.0～39.0℃（100.4～102.2°F）；                                 </t>
    </r>
    <r>
      <rPr>
        <b/>
        <sz val="10.5"/>
        <color rgb="FF000000"/>
        <rFont val="Calibri"/>
        <charset val="134"/>
      </rPr>
      <t>2级：</t>
    </r>
    <r>
      <rPr>
        <sz val="10.5"/>
        <color rgb="FF000000"/>
        <rFont val="Calibri"/>
        <charset val="134"/>
      </rPr>
      <t xml:space="preserve">39.0～40.0℃（102.3～104.0°F）；                                              </t>
    </r>
    <r>
      <rPr>
        <b/>
        <sz val="10.5"/>
        <color rgb="FF000000"/>
        <rFont val="Calibri"/>
        <charset val="134"/>
      </rPr>
      <t>3级：</t>
    </r>
    <r>
      <rPr>
        <sz val="10.5"/>
        <color rgb="FF000000"/>
        <rFont val="Calibri"/>
        <charset val="134"/>
      </rPr>
      <t xml:space="preserve">40.0℃（&gt;104.0°F）≤24小时；                                                         </t>
    </r>
    <r>
      <rPr>
        <b/>
        <sz val="10.5"/>
        <color rgb="FF000000"/>
        <rFont val="Calibri"/>
        <charset val="134"/>
      </rPr>
      <t>4级：</t>
    </r>
    <r>
      <rPr>
        <sz val="10.5"/>
        <color rgb="FF000000"/>
        <rFont val="Calibri"/>
        <charset val="134"/>
      </rPr>
      <t xml:space="preserve">40.0℃（&gt;104.0°F）超过24小时；                                        </t>
    </r>
    <r>
      <rPr>
        <b/>
        <sz val="10.5"/>
        <color rgb="FF000000"/>
        <rFont val="Calibri"/>
        <charset val="134"/>
      </rPr>
      <t>5级：</t>
    </r>
    <r>
      <rPr>
        <sz val="10.5"/>
        <color rgb="FF000000"/>
        <rFont val="Calibri"/>
        <charset val="134"/>
      </rPr>
      <t>死亡</t>
    </r>
  </si>
  <si>
    <t>表皮坏死</t>
  </si>
  <si>
    <r>
      <rPr>
        <sz val="10.5"/>
        <color rgb="FF000000"/>
        <rFont val="等线"/>
        <charset val="134"/>
      </rPr>
      <t xml:space="preserve">[1]  董敏,邱彦龙,巩璐等.  阿法替尼致非小细胞肺癌患者中毒性表皮坏死松解症1例    [J].  中国医院药学杂志,  2023,  43  (20):  2350-2352. </t>
    </r>
    <r>
      <rPr>
        <b/>
        <sz val="10.5"/>
        <color rgb="FF000000"/>
        <rFont val="Calibri"/>
        <charset val="134"/>
      </rPr>
      <t>(T2)</t>
    </r>
  </si>
  <si>
    <t>味觉改变</t>
  </si>
  <si>
    <r>
      <rPr>
        <b/>
        <sz val="10.5"/>
        <color rgb="FF000000"/>
        <rFont val="Calibri"/>
        <charset val="134"/>
      </rPr>
      <t>1级：</t>
    </r>
    <r>
      <rPr>
        <sz val="10.5"/>
        <color rgb="FF000000"/>
        <rFont val="Calibri"/>
        <charset val="134"/>
      </rPr>
      <t xml:space="preserve">味觉改变但不影响正常饮食；                                                   </t>
    </r>
    <r>
      <rPr>
        <b/>
        <sz val="10.5"/>
        <color rgb="FF000000"/>
        <rFont val="Calibri"/>
        <charset val="134"/>
      </rPr>
      <t>2级：</t>
    </r>
    <r>
      <rPr>
        <sz val="10.5"/>
        <color rgb="FF000000"/>
        <rFont val="Calibri"/>
        <charset val="134"/>
      </rPr>
      <t>味觉改变且影响正常饮食
（如：口服补充物）；毒性或
不舒服味觉；丢失味觉</t>
    </r>
  </si>
  <si>
    <t>膀胱炎</t>
  </si>
  <si>
    <r>
      <rPr>
        <b/>
        <sz val="10.5"/>
        <color rgb="FF000000"/>
        <rFont val="Calibri"/>
        <charset val="134"/>
      </rPr>
      <t>1级：</t>
    </r>
    <r>
      <rPr>
        <sz val="10.5"/>
        <color rgb="FF000000"/>
        <rFont val="Calibri"/>
        <charset val="134"/>
      </rPr>
      <t>显微镜可见的血尿，尿频轻度增加，尿急，排尿困难，夜
尿，尿失禁</t>
    </r>
    <r>
      <rPr>
        <sz val="10.5"/>
        <color rgb="FF000000"/>
        <rFont val="Calibri"/>
        <charset val="134"/>
      </rPr>
      <t xml:space="preserve">；                                     </t>
    </r>
    <r>
      <rPr>
        <b/>
        <sz val="10.5"/>
        <color rgb="FF000000"/>
        <rFont val="Calibri"/>
        <charset val="134"/>
      </rPr>
      <t>2级：</t>
    </r>
    <r>
      <rPr>
        <sz val="10.5"/>
        <color rgb="FF000000"/>
        <rFont val="Calibri"/>
        <charset val="134"/>
      </rPr>
      <t xml:space="preserve">中度血尿；中度尿频增加，尿急，排尿困难，夜尿，尿失禁；需要导尿管和膀胱冲洗；影响工具性日常生活活动；                </t>
    </r>
    <r>
      <rPr>
        <b/>
        <sz val="10.5"/>
        <color rgb="FF000000"/>
        <rFont val="Calibri"/>
        <charset val="134"/>
      </rPr>
      <t>3级：</t>
    </r>
    <r>
      <rPr>
        <sz val="10.5"/>
        <color rgb="FF000000"/>
        <rFont val="Calibri"/>
        <charset val="134"/>
      </rPr>
      <t xml:space="preserve">大量血尿；需要输血，静脉输注药物和住院；需要择期侵
入性治疗；                                             </t>
    </r>
    <r>
      <rPr>
        <b/>
        <sz val="10.5"/>
        <color rgb="FF000000"/>
        <rFont val="Calibri"/>
        <charset val="134"/>
      </rPr>
      <t>4级：</t>
    </r>
    <r>
      <rPr>
        <sz val="10.5"/>
        <color rgb="FF000000"/>
        <rFont val="Calibri"/>
        <charset val="134"/>
      </rPr>
      <t xml:space="preserve">危及生命；需要紧急侵入性；                                                           </t>
    </r>
    <r>
      <rPr>
        <b/>
        <sz val="10.5"/>
        <color rgb="FF000000"/>
        <rFont val="Calibri"/>
        <charset val="134"/>
      </rPr>
      <t>5级：</t>
    </r>
    <r>
      <rPr>
        <sz val="10.5"/>
        <color rgb="FF000000"/>
        <rFont val="Calibri"/>
        <charset val="134"/>
      </rPr>
      <t>死亡
治疗</t>
    </r>
  </si>
  <si>
    <t>唇炎</t>
  </si>
  <si>
    <r>
      <rPr>
        <b/>
        <sz val="10.5"/>
        <color rgb="FF000000"/>
        <rFont val="Calibri"/>
        <charset val="134"/>
      </rPr>
      <t>1级：</t>
    </r>
    <r>
      <rPr>
        <sz val="10.5"/>
        <color rgb="FF000000"/>
        <rFont val="Calibri"/>
        <charset val="134"/>
      </rPr>
      <t xml:space="preserve">无症状；仅为临床或诊断所见；无需治疗；                                 </t>
    </r>
    <r>
      <rPr>
        <b/>
        <sz val="10.5"/>
        <color rgb="FF000000"/>
        <rFont val="Calibri"/>
        <charset val="134"/>
      </rPr>
      <t>2级：</t>
    </r>
    <r>
      <rPr>
        <sz val="10.5"/>
        <color rgb="FF000000"/>
        <rFont val="Calibri"/>
        <charset val="134"/>
      </rPr>
      <t xml:space="preserve">中度；借助于工具的日常生活活动受限活动受限；             </t>
    </r>
    <r>
      <rPr>
        <b/>
        <sz val="10.5"/>
        <color rgb="FF000000"/>
        <rFont val="Calibri"/>
        <charset val="134"/>
      </rPr>
      <t>3级：</t>
    </r>
    <r>
      <rPr>
        <sz val="10.5"/>
        <color rgb="FF000000"/>
        <rFont val="Calibri"/>
        <charset val="134"/>
      </rPr>
      <t>严重症状；自理性日常生活活动受限；需要治疗活动受
限</t>
    </r>
  </si>
  <si>
    <t>鼻塞</t>
  </si>
  <si>
    <r>
      <rPr>
        <b/>
        <sz val="10.5"/>
        <color rgb="FF000000"/>
        <rFont val="Calibri"/>
        <charset val="134"/>
      </rPr>
      <t>1级：</t>
    </r>
    <r>
      <rPr>
        <sz val="10.5"/>
        <color rgb="FF000000"/>
        <rFont val="Calibri"/>
        <charset val="134"/>
      </rPr>
      <t xml:space="preserve">轻度症状；无需治疗；                      </t>
    </r>
    <r>
      <rPr>
        <b/>
        <sz val="10.5"/>
        <color rgb="FF000000"/>
        <rFont val="Calibri"/>
        <charset val="134"/>
      </rPr>
      <t>2级：</t>
    </r>
    <r>
      <rPr>
        <sz val="10.5"/>
        <color rgb="FF000000"/>
        <rFont val="Calibri"/>
        <charset val="134"/>
      </rPr>
      <t xml:space="preserve">中度症状；需要治疗；              </t>
    </r>
    <r>
      <rPr>
        <b/>
        <sz val="10.5"/>
        <color rgb="FF000000"/>
        <rFont val="Calibri"/>
        <charset val="134"/>
      </rPr>
      <t>3级：</t>
    </r>
    <r>
      <rPr>
        <sz val="10.5"/>
        <color rgb="FF000000"/>
        <rFont val="Calibri"/>
        <charset val="134"/>
      </rPr>
      <t>伴随血液性鼻分泌物或鼻出血</t>
    </r>
  </si>
  <si>
    <t>低血钾</t>
  </si>
  <si>
    <r>
      <rPr>
        <b/>
        <sz val="10.5"/>
        <color rgb="FF000000"/>
        <rFont val="Calibri"/>
        <charset val="134"/>
      </rPr>
      <t>1级：</t>
    </r>
    <r>
      <rPr>
        <sz val="10.5"/>
        <color rgb="FF000000"/>
        <rFont val="Calibri"/>
        <charset val="134"/>
      </rPr>
      <t xml:space="preserve">&lt;正常值下限（LLN）～3.0 mmol/L </t>
    </r>
    <r>
      <rPr>
        <sz val="10.5"/>
        <color rgb="FF000000"/>
        <rFont val="Calibri"/>
        <charset val="134"/>
      </rPr>
      <t xml:space="preserve">；                                       </t>
    </r>
    <r>
      <rPr>
        <b/>
        <sz val="10.5"/>
        <color rgb="FF000000"/>
        <rFont val="Calibri"/>
        <charset val="134"/>
      </rPr>
      <t>2级：</t>
    </r>
    <r>
      <rPr>
        <sz val="10.5"/>
        <color rgb="FF000000"/>
        <rFont val="Calibri"/>
        <charset val="134"/>
      </rPr>
      <t xml:space="preserve"> &lt;LLN～3.0 mmol/L且无症
状；需要干预；                                          </t>
    </r>
    <r>
      <rPr>
        <b/>
        <sz val="10.5"/>
        <color rgb="FF000000"/>
        <rFont val="Calibri"/>
        <charset val="134"/>
      </rPr>
      <t>3级：</t>
    </r>
    <r>
      <rPr>
        <sz val="10.5"/>
        <color rgb="FF000000"/>
        <rFont val="Calibri"/>
        <charset val="134"/>
      </rPr>
      <t xml:space="preserve">&lt;3.0～2.5mmol/L；需要住院治疗；                                                     </t>
    </r>
    <r>
      <rPr>
        <b/>
        <sz val="10.5"/>
        <color rgb="FF000000"/>
        <rFont val="Calibri"/>
        <charset val="134"/>
      </rPr>
      <t>4级：</t>
    </r>
    <r>
      <rPr>
        <sz val="10.5"/>
        <color rgb="FF000000"/>
        <rFont val="Calibri"/>
        <charset val="134"/>
      </rPr>
      <t>&lt;2.5mmol/L；危及生命；</t>
    </r>
    <r>
      <rPr>
        <b/>
        <sz val="10.5"/>
        <color rgb="FF000000"/>
        <rFont val="Calibri"/>
        <charset val="134"/>
      </rPr>
      <t>5级：</t>
    </r>
    <r>
      <rPr>
        <sz val="10.5"/>
        <color rgb="FF000000"/>
        <rFont val="Calibri"/>
        <charset val="134"/>
      </rPr>
      <t>死亡</t>
    </r>
  </si>
  <si>
    <t>结膜炎</t>
  </si>
  <si>
    <r>
      <rPr>
        <b/>
        <sz val="10.5"/>
        <color rgb="FF000000"/>
        <rFont val="Calibri"/>
        <charset val="134"/>
      </rPr>
      <t>1级：</t>
    </r>
    <r>
      <rPr>
        <sz val="10.5"/>
        <color rgb="FF000000"/>
        <rFont val="Calibri"/>
        <charset val="134"/>
      </rPr>
      <t xml:space="preserve">无症状或者轻症；不需要治疗；                                                       </t>
    </r>
    <r>
      <rPr>
        <b/>
        <sz val="10.5"/>
        <color rgb="FF000000"/>
        <rFont val="Calibri"/>
        <charset val="134"/>
      </rPr>
      <t>2级：</t>
    </r>
    <r>
      <rPr>
        <sz val="10.5"/>
        <color rgb="FF000000"/>
        <rFont val="Calibri"/>
        <charset val="134"/>
      </rPr>
      <t xml:space="preserve">有症状；视力中度下降（最佳矫正视力为20/40及以上，或与基线相比下降3行以内）；                                                      </t>
    </r>
    <r>
      <rPr>
        <b/>
        <sz val="10.5"/>
        <color rgb="FF000000"/>
        <rFont val="Calibri"/>
        <charset val="134"/>
      </rPr>
      <t>3级：</t>
    </r>
    <r>
      <rPr>
        <sz val="10.5"/>
        <color rgb="FF000000"/>
        <rFont val="Calibri"/>
        <charset val="134"/>
      </rPr>
      <t xml:space="preserve">具有明显视力下降的症状
（最佳矫正视力低于20/40或
从已知基线降低3行以上，
最差至20/200）;自理性日
常生活活动受限；                                  </t>
    </r>
    <r>
      <rPr>
        <b/>
        <sz val="10.5"/>
        <color rgb="FF000000"/>
        <rFont val="Calibri"/>
        <charset val="134"/>
      </rPr>
      <t>4级：</t>
    </r>
    <r>
      <rPr>
        <sz val="10.5"/>
        <color rgb="FF000000"/>
        <rFont val="Calibri"/>
        <charset val="134"/>
      </rPr>
      <t>患侧最佳矫正视力&lt;20/200</t>
    </r>
  </si>
  <si>
    <t>转氨酶升高</t>
  </si>
  <si>
    <r>
      <rPr>
        <b/>
        <sz val="10.5"/>
        <color rgb="FF000000"/>
        <rFont val="Calibri"/>
        <charset val="134"/>
      </rPr>
      <t>1级：</t>
    </r>
    <r>
      <rPr>
        <sz val="10.5"/>
        <color rgb="FF000000"/>
        <rFont val="Calibri"/>
        <charset val="134"/>
      </rPr>
      <t xml:space="preserve">大于正常值上限的3倍（基线值正常）；大于基线值的1.5～3.0倍（基线值不正常）；       </t>
    </r>
    <r>
      <rPr>
        <b/>
        <sz val="10.5"/>
        <color rgb="FF000000"/>
        <rFont val="Calibri"/>
        <charset val="134"/>
      </rPr>
      <t>2级：</t>
    </r>
    <r>
      <rPr>
        <sz val="10.5"/>
        <color rgb="FF000000"/>
        <rFont val="Calibri"/>
        <charset val="134"/>
      </rPr>
      <t xml:space="preserve">大于正常值上限的3～5倍
（基线值正常）；大于基线值
的3.0～5.0倍（基线值不正
常）；                                                       </t>
    </r>
    <r>
      <rPr>
        <b/>
        <sz val="10.5"/>
        <color rgb="FF000000"/>
        <rFont val="Calibri"/>
        <charset val="134"/>
      </rPr>
      <t>3级：</t>
    </r>
    <r>
      <rPr>
        <sz val="10.5"/>
        <color rgb="FF000000"/>
        <rFont val="Calibri"/>
        <charset val="134"/>
      </rPr>
      <t xml:space="preserve">大于正常值上限的5.0～20.0倍（基线值正常）；大于基线值的5.0～20.0倍（如果基线
值不正常）；                                  </t>
    </r>
    <r>
      <rPr>
        <b/>
        <sz val="10.5"/>
        <color rgb="FF000000"/>
        <rFont val="Calibri"/>
        <charset val="134"/>
      </rPr>
      <t>4级：</t>
    </r>
    <r>
      <rPr>
        <sz val="10.5"/>
        <color rgb="FF000000"/>
        <rFont val="Calibri"/>
        <charset val="134"/>
      </rPr>
      <t>大于正常值上限的20.0倍（基线值正常）；大于基线值的20.0倍（如果基线值不正常）</t>
    </r>
  </si>
  <si>
    <t>肌肉痉挛</t>
  </si>
  <si>
    <r>
      <rPr>
        <b/>
        <sz val="10.5"/>
        <color rgb="FF000000"/>
        <rFont val="Calibri"/>
        <charset val="134"/>
      </rPr>
      <t>1级：</t>
    </r>
    <r>
      <rPr>
        <sz val="10.5"/>
        <color rgb="FF000000"/>
        <rFont val="Calibri"/>
        <charset val="134"/>
      </rPr>
      <t xml:space="preserve">轻度疼痛；                                        </t>
    </r>
    <r>
      <rPr>
        <b/>
        <sz val="10.5"/>
        <color rgb="FF000000"/>
        <rFont val="Calibri"/>
        <charset val="134"/>
      </rPr>
      <t>2级：</t>
    </r>
    <r>
      <rPr>
        <sz val="10.5"/>
        <color rgb="FF000000"/>
        <rFont val="Calibri"/>
        <charset val="134"/>
      </rPr>
      <t xml:space="preserve">中度疼痛；影响工具性日常生活活动；                                 </t>
    </r>
    <r>
      <rPr>
        <b/>
        <sz val="10.5"/>
        <color rgb="FF000000"/>
        <rFont val="Calibri"/>
        <charset val="134"/>
      </rPr>
      <t>3级：</t>
    </r>
    <r>
      <rPr>
        <sz val="10.5"/>
        <color rgb="FF000000"/>
        <rFont val="Calibri"/>
        <charset val="134"/>
      </rPr>
      <t>重度疼痛；影响自理性日常生活活动。</t>
    </r>
  </si>
  <si>
    <t>肾损伤</t>
  </si>
  <si>
    <r>
      <rPr>
        <b/>
        <sz val="10.5"/>
        <color rgb="FF000000"/>
        <rFont val="Calibri"/>
        <charset val="134"/>
      </rPr>
      <t>3级：</t>
    </r>
    <r>
      <rPr>
        <sz val="10.5"/>
        <color rgb="FF000000"/>
        <rFont val="Calibri"/>
        <charset val="134"/>
      </rPr>
      <t xml:space="preserve">需要住院治疗；                           </t>
    </r>
    <r>
      <rPr>
        <b/>
        <sz val="10.5"/>
        <color rgb="FF000000"/>
        <rFont val="Calibri"/>
        <charset val="134"/>
      </rPr>
      <t>4级：</t>
    </r>
    <r>
      <rPr>
        <sz val="10.5"/>
        <color rgb="FF000000"/>
        <rFont val="Calibri"/>
        <charset val="134"/>
      </rPr>
      <t xml:space="preserve">危及生命；需要透析治疗  </t>
    </r>
    <r>
      <rPr>
        <b/>
        <sz val="10.5"/>
        <color rgb="FF000000"/>
        <rFont val="Calibri"/>
        <charset val="134"/>
      </rPr>
      <t>5级：死亡</t>
    </r>
  </si>
  <si>
    <t>角膜炎</t>
  </si>
  <si>
    <r>
      <rPr>
        <b/>
        <sz val="10.5"/>
        <color rgb="FF000000"/>
        <rFont val="Calibri"/>
        <charset val="134"/>
      </rPr>
      <t>1级：</t>
    </r>
    <r>
      <rPr>
        <sz val="10.5"/>
        <color rgb="FF000000"/>
        <rFont val="Calibri"/>
        <charset val="134"/>
      </rPr>
      <t xml:space="preserve">无症状；仅为临床或诊断所见；无需治疗；                             </t>
    </r>
    <r>
      <rPr>
        <b/>
        <sz val="10.5"/>
        <color rgb="FF000000"/>
        <rFont val="Calibri"/>
        <charset val="134"/>
      </rPr>
      <t>2级：</t>
    </r>
    <r>
      <rPr>
        <sz val="10.5"/>
        <color rgb="FF000000"/>
        <rFont val="Calibri"/>
        <charset val="134"/>
      </rPr>
      <t xml:space="preserve">有症状；视力中度下降（最佳矫正视力≥20/40，且视野与已知基线相比减少≤3行）；借助于工具的日常生活活动受限；                                                   </t>
    </r>
    <r>
      <rPr>
        <b/>
        <sz val="10.5"/>
        <color rgb="FF000000"/>
        <rFont val="Calibri"/>
        <charset val="134"/>
      </rPr>
      <t>3级：</t>
    </r>
    <r>
      <rPr>
        <sz val="10.5"/>
        <color rgb="FF000000"/>
        <rFont val="Calibri"/>
        <charset val="134"/>
      </rPr>
      <t xml:space="preserve">有症状，伴视力重度下降（最佳矫正视力&lt;20/40，或视野与已知基线相比减少大于3
行，至达20/200）；角膜溃疡；
自理性日常生活活动受限；                </t>
    </r>
    <r>
      <rPr>
        <b/>
        <sz val="10.5"/>
        <color rgb="FF000000"/>
        <rFont val="Calibri"/>
        <charset val="134"/>
      </rPr>
      <t>4级：</t>
    </r>
    <r>
      <rPr>
        <sz val="10.5"/>
        <color rgb="FF000000"/>
        <rFont val="Calibri"/>
        <charset val="134"/>
      </rPr>
      <t>患侧角膜穿孔或患侧的最佳
矫正视力≤20/200</t>
    </r>
  </si>
  <si>
    <t>不良反应监测报告数（VIGI）</t>
  </si>
  <si>
    <t>来源文献数量（归一化）</t>
  </si>
  <si>
    <t>来源文献证据等级总和（归一化）</t>
  </si>
  <si>
    <t>证据等级(文献）(归一化)</t>
  </si>
  <si>
    <t xml:space="preserve">本品应在有使用经验的医疗机构中并在特定的专业技术人员指导下使用。服用本品前，必须获得经充分验证的检测方法证实的ALK阳性评估结果。
推荐剂量  
本品硬胶囊应随餐服用，整粒吞服，不应打开或溶解后服用。  
本品的推荐剂量为600 mg（4粒150 mg胶囊），口服给药，每日两次（每日总剂量1200 mg）（参见【药代动力学】）。
治疗持续时间  
建议患者接受本品治疗直到疾病进展或出现无法耐受的毒性。  </t>
  </si>
  <si>
    <t>丁香医生</t>
  </si>
  <si>
    <t>乏力</t>
  </si>
  <si>
    <r>
      <rPr>
        <sz val="10.5"/>
        <color rgb="FF000000"/>
        <rFont val="等线"/>
        <charset val="134"/>
      </rPr>
      <t xml:space="preserve">[3]  徐逸冰,王文娴,张沂平.  阿来替尼治疗晚期EML4-ALK融合基因阳性非小细胞肺癌110例    [J].  中国新药与临床杂志,  2022,  41  (01):  33-38. </t>
    </r>
    <r>
      <rPr>
        <b/>
        <sz val="10.5"/>
        <color rgb="FF000000"/>
        <rFont val="Calibri"/>
        <charset val="134"/>
      </rPr>
      <t xml:space="preserve"> （T5）                          </t>
    </r>
    <r>
      <rPr>
        <sz val="10.5"/>
        <color rgb="FF000000"/>
        <rFont val="Calibri"/>
        <charset val="134"/>
      </rPr>
      <t>[9] Gadgeel SM, Gandhi L, Riely GJ, et al. Safety and activity of alectinib against systemic disease and brain metastases in patients with crizotinib-resistant ALK-rearranged non-small-cell lung cancer (AF-002JG): results from the dose-finding portion of a phase 1/2 study. Lancet Oncol. 2014;15(10):1119-1128. doi:10.1016/S1470-2045(14)70362-6</t>
    </r>
    <r>
      <rPr>
        <b/>
        <sz val="10.5"/>
        <color rgb="FF000000"/>
        <rFont val="Calibri"/>
        <charset val="134"/>
      </rPr>
      <t xml:space="preserve"> (T7                             </t>
    </r>
    <r>
      <rPr>
        <sz val="10.5"/>
        <color rgb="FF000000"/>
        <rFont val="Calibri"/>
        <charset val="134"/>
      </rPr>
      <t>[10] Kroeze SG, Fritz C, Hoyer M, et al. Toxicity of concurrent stereotactic radiotherapy and targeted therapy or immunotherapy: A systematic review. Cancer Treat Rev. 2017;53:25-37. doi:10.1016/j.ctrv.2016.11.013</t>
    </r>
    <r>
      <rPr>
        <b/>
        <sz val="10.5"/>
        <color rgb="FF000000"/>
        <rFont val="Calibri"/>
        <charset val="134"/>
      </rPr>
      <t xml:space="preserve"> (T8)</t>
    </r>
  </si>
  <si>
    <r>
      <rPr>
        <b/>
        <sz val="10.5"/>
        <color rgb="FFFF0000"/>
        <rFont val="Calibri"/>
        <charset val="134"/>
      </rPr>
      <t>1级：</t>
    </r>
    <r>
      <rPr>
        <sz val="10.5"/>
        <color rgb="FF000000"/>
        <rFont val="Calibri"/>
        <charset val="134"/>
      </rPr>
      <t xml:space="preserve">疲劳，休息后可缓解     </t>
    </r>
    <r>
      <rPr>
        <b/>
        <sz val="10.5"/>
        <color rgb="FFFF0000"/>
        <rFont val="Calibri"/>
        <charset val="134"/>
      </rPr>
      <t>2级</t>
    </r>
    <r>
      <rPr>
        <sz val="10.5"/>
        <color rgb="FF000000"/>
        <rFont val="Calibri"/>
        <charset val="134"/>
      </rPr>
      <t xml:space="preserve">：疲劳，休息后不能缓解；影响日常家务活动           </t>
    </r>
    <r>
      <rPr>
        <b/>
        <sz val="10.5"/>
        <color rgb="FFFF0000"/>
        <rFont val="Calibri"/>
        <charset val="134"/>
      </rPr>
      <t>3级：</t>
    </r>
    <r>
      <rPr>
        <sz val="10.5"/>
        <color rgb="FF000000"/>
        <rFont val="Calibri"/>
        <charset val="134"/>
      </rPr>
      <t>疲劳，休息后不能缓解；影响自理性日常生活活动</t>
    </r>
  </si>
  <si>
    <t>建议患者报告任何原因不明的肌痛、触痛或虚弱，评估肌酸磷酸激酶（CPK）水平，在第一个月治疗期间每两周评估一次，随后在临床上根据患者报告的症状按需进行评估</t>
  </si>
  <si>
    <t>间变性淋巴瘤激酶抑制剂不良反应管理西南专家建议（2021年版）</t>
  </si>
  <si>
    <t>便秘</t>
  </si>
  <si>
    <r>
      <rPr>
        <sz val="10.5"/>
        <color rgb="FF000000"/>
        <rFont val="等线"/>
        <charset val="134"/>
      </rPr>
      <t xml:space="preserve">[3]  徐逸冰,王文娴,张沂平.  阿来替尼治疗晚期EML4-ALK融合基因阳性非小细胞肺癌110例    [J].  中国新药与临床杂志,  2022,  41  (01):  33-38. </t>
    </r>
    <r>
      <rPr>
        <b/>
        <sz val="10.5"/>
        <color rgb="FF000000"/>
        <rFont val="Calibri"/>
        <charset val="134"/>
      </rPr>
      <t xml:space="preserve"> （T5）                     [6]</t>
    </r>
    <r>
      <rPr>
        <sz val="10.5"/>
        <color rgb="FF000000"/>
        <rFont val="Calibri"/>
        <charset val="134"/>
      </rPr>
      <t xml:space="preserve">Novello S, Mazières J, Oh IJ, et al. Alectinib versus chemotherapy in crizotinib-pretreated anaplastic lymphoma kinase (ALK)-positive non-small-cell lung cancer: results from the phase III ALUR study. Ann  （T7）                                  [10] Kroeze SG, Fritz C, Hoyer M, et al. Toxicity of concurrent stereotactic radiotherapy and targeted therapy or immunotherapy: A systematic review. Cancer Treat Rev. 2017;53:25-37. </t>
    </r>
    <r>
      <rPr>
        <b/>
        <sz val="10.5"/>
        <color rgb="FF000000"/>
        <rFont val="Calibri"/>
        <charset val="134"/>
      </rPr>
      <t>(T8)</t>
    </r>
  </si>
  <si>
    <r>
      <rPr>
        <b/>
        <sz val="10.5"/>
        <color rgb="FFFF0000"/>
        <rFont val="Calibri"/>
        <charset val="134"/>
      </rPr>
      <t>1级：</t>
    </r>
    <r>
      <rPr>
        <sz val="10.5"/>
        <color rgb="FF000000"/>
        <rFont val="Calibri"/>
        <charset val="134"/>
      </rPr>
      <t>偶然或间断性出现；偶尔需要使用粪便软化剂、轻泻剂、饮食习惯调整或灌肠</t>
    </r>
    <r>
      <rPr>
        <sz val="10.5"/>
        <color rgb="FF000000"/>
        <rFont val="Calibri"/>
        <charset val="134"/>
      </rPr>
      <t xml:space="preserve">       </t>
    </r>
    <r>
      <rPr>
        <b/>
        <sz val="10.5"/>
        <color rgb="FFFF0000"/>
        <rFont val="Calibri"/>
        <charset val="134"/>
      </rPr>
      <t>2级：</t>
    </r>
    <r>
      <rPr>
        <sz val="10.5"/>
        <color rgb="FF000000"/>
        <rFont val="Calibri"/>
        <charset val="134"/>
      </rPr>
      <t xml:space="preserve">持续症状，需要有规律的使用轻泻剂或灌肠；借助于工具的日常生活活动受限       </t>
    </r>
    <r>
      <rPr>
        <b/>
        <sz val="10.5"/>
        <color rgb="FFFF0000"/>
        <rFont val="Calibri"/>
        <charset val="134"/>
      </rPr>
      <t>3级：</t>
    </r>
    <r>
      <rPr>
        <sz val="10.5"/>
        <color rgb="FF000000"/>
        <rFont val="Calibri"/>
        <charset val="134"/>
      </rPr>
      <t>需手工疏通的顽固性便秘；自理性日常生活活动受限</t>
    </r>
    <r>
      <rPr>
        <b/>
        <sz val="10.5"/>
        <color rgb="FFFF0000"/>
        <rFont val="Calibri"/>
        <charset val="134"/>
      </rPr>
      <t>4级：</t>
    </r>
    <r>
      <rPr>
        <sz val="10.5"/>
        <color rgb="FF000000"/>
        <rFont val="Calibri"/>
        <charset val="134"/>
      </rPr>
      <t xml:space="preserve">危及生命，需要紧急治疗                                                        </t>
    </r>
    <r>
      <rPr>
        <b/>
        <sz val="10.5"/>
        <color rgb="FFFF0000"/>
        <rFont val="Calibri"/>
        <charset val="134"/>
      </rPr>
      <t>5级：</t>
    </r>
    <r>
      <rPr>
        <sz val="10.5"/>
        <color rgb="FF000000"/>
        <rFont val="Calibri"/>
        <charset val="134"/>
      </rPr>
      <t>死亡</t>
    </r>
  </si>
  <si>
    <t>增加膳食纤维和水的摄入、增加运动 等生活方式调整可以预防便秘。</t>
  </si>
  <si>
    <r>
      <rPr>
        <b/>
        <sz val="10.5"/>
        <color rgb="FFFF0000"/>
        <rFont val="Calibri"/>
        <charset val="134"/>
      </rPr>
      <t>对于轻、中度便秘患者</t>
    </r>
    <r>
      <rPr>
        <sz val="10.5"/>
        <color rgb="FF000000"/>
        <rFont val="Calibri"/>
        <charset val="134"/>
      </rPr>
      <t>，可以采用容积性泻
剂和渗透性泻剂，常用药物包括欧车前、聚卡波非钙和麦麸等以及聚乙二醇和乳果糖。</t>
    </r>
    <r>
      <rPr>
        <b/>
        <sz val="10.5"/>
        <color rgb="FFFF0000"/>
        <rFont val="Calibri"/>
        <charset val="134"/>
      </rPr>
      <t>对于特别严重的患者，</t>
    </r>
    <r>
      <rPr>
        <sz val="10.5"/>
        <color rgb="FF000000"/>
        <rFont val="Calibri"/>
        <charset val="134"/>
      </rPr>
      <t>可以
短期、间断使用刺激性泻剂（包括比沙可啶、酚酞、蒽醌类药物和蓖麻油等）作为补救措施以增强肠道动力和刺激肠道分泌</t>
    </r>
  </si>
  <si>
    <t>肌肉酸痛</t>
  </si>
  <si>
    <r>
      <rPr>
        <sz val="10.5"/>
        <color rgb="FF000000"/>
        <rFont val="等线"/>
        <charset val="134"/>
      </rPr>
      <t xml:space="preserve">[3]  徐逸冰,王文娴,张沂平.  阿来替尼治疗晚期EML4-ALK融合基因阳性非小细胞肺癌110例    [J].  中国新药与临床杂志,  2022,  41  (01):  33-38. </t>
    </r>
    <r>
      <rPr>
        <b/>
        <sz val="10.5"/>
        <color rgb="FF000000"/>
        <rFont val="Calibri"/>
        <charset val="134"/>
      </rPr>
      <t xml:space="preserve"> （T5）                     </t>
    </r>
    <r>
      <rPr>
        <sz val="10.5"/>
        <color rgb="FF000000"/>
        <rFont val="Calibri"/>
        <charset val="134"/>
      </rPr>
      <t xml:space="preserve"> [7]  Peters S, Camidge DR, Shaw AT, et al. Alectinib versus Crizotinib in Untreated ALK-Positive Non-Small-Cell Lung Cancer. N Engl J Med. 2017;377(9):829-838. doi:10.1056/NEJMoa1704795                  [6]Novello S, Mazières J, Oh IJ, et al. Alectinib versus chemotherapy in crizotinib-pretreated anaplastic lymphoma kinase (ALK)-pos</t>
    </r>
    <r>
      <rPr>
        <b/>
        <sz val="10.5"/>
        <color rgb="FF000000"/>
        <rFont val="Calibri"/>
        <charset val="134"/>
      </rPr>
      <t xml:space="preserve"> (T7)                                                                   [9] </t>
    </r>
    <r>
      <rPr>
        <sz val="10.5"/>
        <color rgb="FF000000"/>
        <rFont val="Calibri"/>
        <charset val="134"/>
      </rPr>
      <t>Gadgeel SM, Gandhi L, Riely GJ, et al. Safety and activity of alectinib against systemic disease and brain metastases in patients with crizotinib-resistant ALK-rearranged non-small-cell lung cancer (AF-002JG): results from the dose-finding portion of a phase 1/2 study. Lancet Oncol. 2014;15(10):1119-1128. doi:10.1016/S1470-2045(14)70362-6</t>
    </r>
    <r>
      <rPr>
        <b/>
        <sz val="10.5"/>
        <color rgb="FF000000"/>
        <rFont val="Calibri"/>
        <charset val="134"/>
      </rPr>
      <t xml:space="preserve"> (T7)</t>
    </r>
  </si>
  <si>
    <r>
      <rPr>
        <b/>
        <sz val="10.5"/>
        <color rgb="FFFF0000"/>
        <rFont val="Calibri"/>
        <charset val="134"/>
      </rPr>
      <t>1级：</t>
    </r>
    <r>
      <rPr>
        <sz val="10.5"/>
        <color rgb="FF000000"/>
        <rFont val="Calibri"/>
        <charset val="134"/>
      </rPr>
      <t xml:space="preserve">轻度疼痛                            </t>
    </r>
    <r>
      <rPr>
        <b/>
        <sz val="10.5"/>
        <color rgb="FFFF0000"/>
        <rFont val="Calibri"/>
        <charset val="134"/>
      </rPr>
      <t>2级：</t>
    </r>
    <r>
      <rPr>
        <sz val="10.5"/>
        <color rgb="FF000000"/>
        <rFont val="Calibri"/>
        <charset val="134"/>
      </rPr>
      <t xml:space="preserve">中度疼痛；影响工具性日常生活活动                                                  </t>
    </r>
    <r>
      <rPr>
        <b/>
        <sz val="10.5"/>
        <color rgb="FFFF0000"/>
        <rFont val="Calibri"/>
        <charset val="134"/>
      </rPr>
      <t>3级：</t>
    </r>
    <r>
      <rPr>
        <sz val="10.5"/>
        <color rgb="FF000000"/>
        <rFont val="Calibri"/>
        <charset val="134"/>
      </rPr>
      <t>重度疼痛；影响自理性日常生活活动</t>
    </r>
  </si>
  <si>
    <t>d≥14</t>
  </si>
  <si>
    <r>
      <rPr>
        <sz val="10.5"/>
        <color rgb="FF000000"/>
        <rFont val="等线"/>
        <charset val="134"/>
        <scheme val="minor"/>
      </rPr>
      <t>当</t>
    </r>
    <r>
      <rPr>
        <b/>
        <sz val="10.5"/>
        <color rgb="FF000000"/>
        <rFont val="Calibri"/>
        <charset val="134"/>
      </rPr>
      <t>CPK升高&gt;5×ULN</t>
    </r>
    <r>
      <rPr>
        <sz val="10.5"/>
        <color rgb="FF000000"/>
        <rFont val="Calibri"/>
        <charset val="134"/>
      </rPr>
      <t>， 可以暂停药物治疗，直到恢复至基线水平或者≤2.5×ULN， 然后以暂停前的剂量恢复给药；当</t>
    </r>
    <r>
      <rPr>
        <b/>
        <sz val="10.5"/>
        <color rgb="FF000000"/>
        <rFont val="Calibri"/>
        <charset val="134"/>
      </rPr>
      <t>CPK升高&gt;10×ULN或者 第二次发生CPK升高&gt;5×ULN</t>
    </r>
    <r>
      <rPr>
        <sz val="10.5"/>
        <color rgb="FF000000"/>
        <rFont val="Calibri"/>
        <charset val="134"/>
      </rPr>
      <t>，建议暂停治疗，直到恢复至 基线水平或者≤2.5×ULN后，降 低药物剂量重 启治疗。</t>
    </r>
  </si>
  <si>
    <t>呼吸困难</t>
  </si>
  <si>
    <r>
      <rPr>
        <sz val="10.5"/>
        <color rgb="FF000000"/>
        <rFont val="等线"/>
        <charset val="134"/>
      </rPr>
      <t xml:space="preserve">  [1]  缪玮,阎昭.  阿来替尼药物不良反应文献分析    [J].  中国药学杂志,  2022,  57  (10):  840-844.  </t>
    </r>
    <r>
      <rPr>
        <b/>
        <sz val="10.5"/>
        <color rgb="FF000000"/>
        <rFont val="Calibri"/>
        <charset val="134"/>
      </rPr>
      <t xml:space="preserve">（T8)        </t>
    </r>
    <r>
      <rPr>
        <sz val="10.5"/>
        <color rgb="FF000000"/>
        <rFont val="Calibri"/>
        <charset val="134"/>
      </rPr>
      <t>[6]Novello S, Mazières J, Oh IJ, et al. Alectinib versus chemotherapy in crizotinib-pretreated anaplastic lymphoma kinase (ALK)-positive non-small-cell lung cancer: results from the phase III ALUR study. Ann Oncol. 2018;29(6):1409-1416.</t>
    </r>
    <r>
      <rPr>
        <b/>
        <sz val="10.5"/>
        <color rgb="FF000000"/>
        <rFont val="Calibri"/>
        <charset val="134"/>
      </rPr>
      <t xml:space="preserve"> (T7)                                      </t>
    </r>
    <r>
      <rPr>
        <sz val="10.5"/>
        <color rgb="FF000000"/>
        <rFont val="Calibri"/>
        <charset val="134"/>
      </rPr>
      <t xml:space="preserve"> [10] Kroeze SG, Fritz C, Hoyer M, et al. Toxicity of concurrent stereotactic radiotherapy and targeted therapy or immunotherapy: A systematic review. Cancer Treat Rev. 2017;53:25-37. doi:10.1016/j.ctrv.2016.11.013 </t>
    </r>
    <r>
      <rPr>
        <b/>
        <sz val="10.5"/>
        <color rgb="FF000000"/>
        <rFont val="Calibri"/>
        <charset val="134"/>
      </rPr>
      <t>(T8)</t>
    </r>
  </si>
  <si>
    <r>
      <rPr>
        <b/>
        <sz val="10.5"/>
        <color rgb="FFFF0000"/>
        <rFont val="Calibri"/>
        <charset val="134"/>
      </rPr>
      <t>1级：</t>
    </r>
    <r>
      <rPr>
        <sz val="10.5"/>
        <color rgb="FF000000"/>
        <rFont val="Calibri"/>
        <charset val="134"/>
      </rPr>
      <t xml:space="preserve">中度活动时呼吸短促     </t>
    </r>
    <r>
      <rPr>
        <b/>
        <sz val="10.5"/>
        <color rgb="FFFF0000"/>
        <rFont val="Calibri"/>
        <charset val="134"/>
      </rPr>
      <t>2级：</t>
    </r>
    <r>
      <rPr>
        <sz val="10.5"/>
        <color rgb="FF000000"/>
        <rFont val="Calibri"/>
        <charset val="134"/>
      </rPr>
      <t xml:space="preserve">少量活动时呼吸短促；影响借助于工具的日常生活活动                                               </t>
    </r>
    <r>
      <rPr>
        <b/>
        <sz val="10.5"/>
        <color rgb="FFFF0000"/>
        <rFont val="Calibri"/>
        <charset val="134"/>
      </rPr>
      <t>3级：</t>
    </r>
    <r>
      <rPr>
        <sz val="10.5"/>
        <color rgb="FF000000"/>
        <rFont val="Calibri"/>
        <charset val="134"/>
      </rPr>
      <t xml:space="preserve">休息时呼吸短促；影响自理性日常生活活动                                </t>
    </r>
    <r>
      <rPr>
        <b/>
        <sz val="10.5"/>
        <color rgb="FFFF0000"/>
        <rFont val="Calibri"/>
        <charset val="134"/>
      </rPr>
      <t>4级：</t>
    </r>
    <r>
      <rPr>
        <sz val="10.5"/>
        <color rgb="FF000000"/>
        <rFont val="Calibri"/>
        <charset val="134"/>
      </rPr>
      <t xml:space="preserve">危及生命；需要紧急治疗                                                       </t>
    </r>
    <r>
      <rPr>
        <b/>
        <sz val="10.5"/>
        <color rgb="FFFF0000"/>
        <rFont val="Calibri"/>
        <charset val="134"/>
      </rPr>
      <t>5级：</t>
    </r>
    <r>
      <rPr>
        <sz val="10.5"/>
        <color rgb="FF000000"/>
        <rFont val="Calibri"/>
        <charset val="134"/>
      </rPr>
      <t>死亡</t>
    </r>
  </si>
  <si>
    <t>d≥30</t>
  </si>
  <si>
    <t xml:space="preserve"> [2]  刘慧,刘源,黄宇涵等.  阿来替尼致不良反应的文献分析 [J].  中国药房,  2021,  32  (16):  2019-2024.（T0）     </t>
  </si>
  <si>
    <t>（ 1）临床上一旦发生或怀疑ILD时，应立即停止 ALKi；若有引起或加重ILD的合并用药（如博来霉素、胺 碘 酮 等），可 换 用其 他 对 ILD无 影 响 的 药 物 ；（ 2）对于确诊 或高度怀疑ALKi引起的ILD，应立即开始以糖皮质激素 治 疗，并注意补充钙及维生素D，监测血糖，预防消化道出 血：①1级：密 切监 测症状体征和血液学检查，一旦恶化， 按2级-4级治疗；②2级：起始甲基强的松龙0.5 mg/kg/d-1.0 mg/kg/d或 等 效 药 物，持 续 2周-4周症状体征恢复后缓慢减 量，总疗程至少6周；③3级：起始甲基强的松龙1.0 mg/kg/ d-2.0 mg/kg/d或 等 效 药 物，持 续 2周-4周症状体征恢复后 缓 慢减量，总疗程至少8周；④4级：甲基 强的松龙500 mg/ d-1,000 mg/d冲击治疗，3天后甲基强的松龙1 mg/kg/d-2 mg/kg/d，持 续 2周-4周症状体征恢复后缓慢减量，总疗程 至少8周-10周 ；（ 3）经验性抗生素抗感染治疗（按需或根 据微生物学检查结果选择敏感抗感染药物）；（4）氧疗： 推荐参照慢性阻塞性肺疾病氧疗指征，静息状态低氧血 症［动脉血氧分压（arterial partial pressure of oxygen, PaO2 ） ≤55 mmHg或血氧饱和度（blood oxygen saturation, SaO2 ）≤ 88%］的ILD患者接受长程氧疗，氧疗时间&gt;15 h/d；（ 5）发 生呼吸衰竭时行机械辅助通气。</t>
  </si>
  <si>
    <t>水肿</t>
  </si>
  <si>
    <r>
      <rPr>
        <sz val="10.5"/>
        <color rgb="FF000000"/>
        <rFont val="等线"/>
        <charset val="134"/>
      </rPr>
      <t xml:space="preserve">[3]  徐逸冰,王文娴,张沂平.  阿来替尼治疗晚期EML4-ALK融合基因阳性非小细胞肺癌110例    [J].  中国新药与临床杂志,  2022,  41  (01):  33-38. </t>
    </r>
    <r>
      <rPr>
        <b/>
        <sz val="10.5"/>
        <color rgb="FF000000"/>
        <rFont val="Calibri"/>
        <charset val="134"/>
      </rPr>
      <t xml:space="preserve"> （T5）                     </t>
    </r>
    <r>
      <rPr>
        <sz val="10.5"/>
        <color rgb="FF000000"/>
        <rFont val="Calibri"/>
        <charset val="134"/>
      </rPr>
      <t xml:space="preserve"> [8] Yang JC, Liu G, Lu S, et al. Brigatinib Versus Alectinib in ALK-Positive NSCLC After Disease Progression on Crizotinib: Results of Phase 3 ALTA-3 Trial. J Thorac Oncol. 2023;18(12):1743-1755. doi:10.1016/j.jtho.2023.08.010</t>
    </r>
    <r>
      <rPr>
        <b/>
        <sz val="10.5"/>
        <color rgb="FF000000"/>
        <rFont val="Calibri"/>
        <charset val="134"/>
      </rPr>
      <t xml:space="preserve"> (T7)</t>
    </r>
    <r>
      <rPr>
        <sz val="10.5"/>
        <color rgb="FF000000"/>
        <rFont val="Calibri"/>
        <charset val="134"/>
      </rPr>
      <t xml:space="preserve">                                   [9] Gadgeel SM, Gandhi L, Riely GJ, et al. Safety and activity of alectinib against systemic disease and brain metastases in patients with crizotinib-resistant ALK-rearranged non-small-cell lung cancer (AF-002JG): results from the dose-finding portion of a phase 1/2 study. Lancet Oncol. 2014;15(10):1119-1128. doi:10.1016/S1470-2045(14)70362-6 </t>
    </r>
    <r>
      <rPr>
        <b/>
        <sz val="10.5"/>
        <color rgb="FF000000"/>
        <rFont val="Calibri"/>
        <charset val="134"/>
      </rPr>
      <t>(T7)</t>
    </r>
  </si>
  <si>
    <r>
      <rPr>
        <b/>
        <sz val="10.5"/>
        <color rgb="FFFF0000"/>
        <rFont val="Calibri"/>
        <charset val="134"/>
      </rPr>
      <t>1级：</t>
    </r>
    <r>
      <rPr>
        <sz val="10.5"/>
        <color rgb="FF000000"/>
        <rFont val="Calibri"/>
        <charset val="134"/>
      </rPr>
      <t xml:space="preserve">在体积或周长差异最大处比较，肢体间差异在5～10%；仔细检查时发现肿胀或解剖学轮廓模糊                      </t>
    </r>
    <r>
      <rPr>
        <b/>
        <sz val="10.5"/>
        <color rgb="FFFF0000"/>
        <rFont val="Calibri"/>
        <charset val="134"/>
      </rPr>
      <t>2级：</t>
    </r>
    <r>
      <rPr>
        <sz val="10.5"/>
        <color rgb="FF000000"/>
        <rFont val="Calibri"/>
        <charset val="134"/>
      </rPr>
      <t xml:space="preserve">在体积或周长差异最大处比较，肢体间差异在10～30%；明显的解剖学轮廓模糊；皮肤皱褶消除；与正常的解剖学轮廓有明显偏差；影响日常家务活动                               </t>
    </r>
    <r>
      <rPr>
        <b/>
        <sz val="10.5"/>
        <color rgb="FFFF0000"/>
        <rFont val="Calibri"/>
        <charset val="134"/>
      </rPr>
      <t>3级：</t>
    </r>
    <r>
      <rPr>
        <sz val="10.5"/>
        <color rgb="FF000000"/>
        <rFont val="Calibri"/>
        <charset val="134"/>
      </rPr>
      <t>肢体间体积差异&gt;30%；显著的解剖学轮廓模糊；影响自理性日常生活活动</t>
    </r>
  </si>
  <si>
    <t>对于水肿的处理，首先应排除其他因 素引起的水肿，如心源性、其他药物、低蛋白血症、甲状腺功能减退、 肢体血管栓塞等因素导致的水肿。水肿可以通过利尿剂对症处理、抬 高下肢、低盐清淡饮食缓解水肿症状，必要时减量甚至暂时停药，密切 观察。</t>
  </si>
  <si>
    <r>
      <rPr>
        <sz val="10.5"/>
        <color rgb="FF000000"/>
        <rFont val="等线"/>
        <charset val="134"/>
      </rPr>
      <t xml:space="preserve">[3]  徐逸冰,王文娴,张沂平.  阿来替尼治疗晚期EML4-ALK融合基因阳性非小细胞肺癌110例    [J].  中国新药与临床杂志,  2022,  41  (01):  33-38. </t>
    </r>
    <r>
      <rPr>
        <b/>
        <sz val="10.5"/>
        <color rgb="FF000000"/>
        <rFont val="Calibri"/>
        <charset val="134"/>
      </rPr>
      <t xml:space="preserve"> （T5）                  </t>
    </r>
    <r>
      <rPr>
        <sz val="10.5"/>
        <color rgb="FF000000"/>
        <rFont val="Calibri"/>
        <charset val="134"/>
      </rPr>
      <t xml:space="preserve"> [10] Kroeze SG, Fritz C, Hoyer M, et al. Toxicity of concurrent stereotactic radiotherapy and targeted therapy or immunotherapy: A systematic review. Cancer Treat Rev. 2017;53:25-37. </t>
    </r>
    <r>
      <rPr>
        <b/>
        <sz val="10.5"/>
        <color rgb="FF000000"/>
        <rFont val="Calibri"/>
        <charset val="134"/>
      </rPr>
      <t>(T8)</t>
    </r>
    <r>
      <rPr>
        <sz val="10.5"/>
        <color rgb="FF000000"/>
        <rFont val="Calibri"/>
        <charset val="134"/>
      </rPr>
      <t xml:space="preserve">                             [11] Camidge DR, Dziadziuszko R, Peters S, et al. Updated Efficacy and Safety Data and Impact of the EML4-ALK Fusion Variant on the Efficacy of Alectinib in Untreated ALK-Positive Advanced Non-Small Cell Lung Cancer in the Global Phase III ALEX Study [published correction appears in J Thorac Oncol. 2019 Nov;14(11):2023]. J Thorac Oncol.2019;14(7):1233-1243.(</t>
    </r>
    <r>
      <rPr>
        <b/>
        <sz val="10.5"/>
        <color rgb="FF000000"/>
        <rFont val="Calibri"/>
        <charset val="134"/>
      </rPr>
      <t xml:space="preserve">T7) </t>
    </r>
  </si>
  <si>
    <r>
      <rPr>
        <sz val="10.5"/>
        <color rgb="FF000000"/>
        <rFont val="Calibri"/>
        <charset val="134"/>
      </rPr>
      <t xml:space="preserve">  [1]  缪玮,阎昭.  阿来替尼药物不良反应文献分析    [J].  中国药学杂志,  2022,  57  (10):  840-844.  </t>
    </r>
    <r>
      <rPr>
        <b/>
        <sz val="10.5"/>
        <color rgb="FF000000"/>
        <rFont val="Calibri"/>
        <charset val="134"/>
      </rPr>
      <t xml:space="preserve">（T8)              [2]  </t>
    </r>
    <r>
      <rPr>
        <sz val="10.5"/>
        <color rgb="FF000000"/>
        <rFont val="Calibri"/>
        <charset val="134"/>
      </rPr>
      <t>刘慧,刘源,黄宇涵等.  阿来替尼致不良反应的文献分析 [J].  中国药房,  2021,  32  (16):  2019-2024.</t>
    </r>
    <r>
      <rPr>
        <b/>
        <sz val="10.5"/>
        <color rgb="FF000000"/>
        <rFont val="Calibri"/>
        <charset val="134"/>
      </rPr>
      <t xml:space="preserve">（T8）                                                                        </t>
    </r>
    <r>
      <rPr>
        <sz val="10.5"/>
        <color rgb="FF000000"/>
        <rFont val="Calibri"/>
        <charset val="134"/>
      </rPr>
      <t xml:space="preserve"> [3]  徐逸冰,王文娴,张沂平.  阿来替尼治疗晚期EML4-ALK融合基因阳性非小细胞肺癌110例    [J].  中国新药与临床杂志,  2022,  41  (01):  33-38.  </t>
    </r>
    <r>
      <rPr>
        <b/>
        <sz val="10.5"/>
        <color rgb="FF000000"/>
        <rFont val="Calibri"/>
        <charset val="134"/>
      </rPr>
      <t>（T5）</t>
    </r>
  </si>
  <si>
    <r>
      <rPr>
        <b/>
        <sz val="10.5"/>
        <color rgb="FFFF0000"/>
        <rFont val="Calibri"/>
        <charset val="134"/>
      </rPr>
      <t>1级：</t>
    </r>
    <r>
      <rPr>
        <sz val="10.5"/>
        <color rgb="FF000000"/>
        <rFont val="Calibri"/>
        <charset val="134"/>
      </rPr>
      <t xml:space="preserve">丘疹和/或脓疱&lt;10%体表面积，伴或不伴有瘙痒或压痛症状                                                  </t>
    </r>
    <r>
      <rPr>
        <b/>
        <sz val="10.5"/>
        <color rgb="FFFF0000"/>
        <rFont val="Calibri"/>
        <charset val="134"/>
      </rPr>
      <t>2级：</t>
    </r>
    <r>
      <rPr>
        <sz val="10.5"/>
        <color rgb="FF000000"/>
        <rFont val="Calibri"/>
        <charset val="134"/>
      </rPr>
      <t>丘疹和/或脓疱覆盖10%～30%的体表面积，可能伴有/不伴有瘙痒和压痛；伴心理影响；影响工具性日常生活活动</t>
    </r>
    <r>
      <rPr>
        <b/>
        <sz val="10.5"/>
        <color rgb="FFFF0000"/>
        <rFont val="Calibri"/>
        <charset val="134"/>
      </rPr>
      <t>3级：</t>
    </r>
    <r>
      <rPr>
        <sz val="10.5"/>
        <color rgb="FF000000"/>
        <rFont val="Calibri"/>
        <charset val="134"/>
      </rPr>
      <t>丘疹和/或脓疱覆盖大于30%体表面积伴有中到重度症状；影响自理性日常生活活动；伴局部二重感染，需要口服抗生素治疗</t>
    </r>
    <r>
      <rPr>
        <sz val="10.5"/>
        <color rgb="FF000000"/>
        <rFont val="Calibri"/>
        <charset val="134"/>
      </rPr>
      <t xml:space="preserve">                                         </t>
    </r>
    <r>
      <rPr>
        <b/>
        <sz val="10.5"/>
        <color rgb="FFFF0000"/>
        <rFont val="Calibri"/>
        <charset val="134"/>
      </rPr>
      <t>4级：</t>
    </r>
    <r>
      <rPr>
        <sz val="10.5"/>
        <color rgb="FF000000"/>
        <rFont val="Calibri"/>
        <charset val="134"/>
      </rPr>
      <t xml:space="preserve">危及生命；丘疹和/或脓疱遍布全身表面，可能伴有/不伴有瘙痒和压痛；伴广泛的二重感染，需要静脉给予抗生
素治疗                                                   </t>
    </r>
    <r>
      <rPr>
        <b/>
        <sz val="10.5"/>
        <color rgb="FFFF0000"/>
        <rFont val="Calibri"/>
        <charset val="134"/>
      </rPr>
      <t>5级：</t>
    </r>
    <r>
      <rPr>
        <sz val="10.5"/>
        <color rgb="FF000000"/>
        <rFont val="Calibri"/>
        <charset val="134"/>
      </rPr>
      <t>死亡</t>
    </r>
  </si>
  <si>
    <r>
      <rPr>
        <b/>
        <sz val="10.5"/>
        <color rgb="FFFF0000"/>
        <rFont val="Calibri"/>
        <charset val="134"/>
      </rPr>
      <t>1级：</t>
    </r>
    <r>
      <rPr>
        <sz val="10.5"/>
        <color rgb="FF000000"/>
        <rFont val="Calibri"/>
        <charset val="134"/>
      </rPr>
      <t xml:space="preserve">可使用1%-2%的红霉素                                   </t>
    </r>
    <r>
      <rPr>
        <b/>
        <sz val="10.5"/>
        <color rgb="FFFF0000"/>
        <rFont val="Calibri"/>
        <charset val="134"/>
      </rPr>
      <t>2级：</t>
    </r>
    <r>
      <rPr>
        <sz val="10.5"/>
        <color rgb="FF000000"/>
        <rFont val="Calibri"/>
        <charset val="134"/>
      </rPr>
      <t>可口服土霉素500 mg，bid</t>
    </r>
    <r>
      <rPr>
        <sz val="10.5"/>
        <color rgb="FF000000"/>
        <rFont val="Calibri"/>
        <charset val="134"/>
      </rPr>
      <t xml:space="preserve">        </t>
    </r>
    <r>
      <rPr>
        <b/>
        <sz val="10.5"/>
        <color rgb="FFFF0000"/>
        <rFont val="Calibri"/>
        <charset val="134"/>
      </rPr>
      <t>3级：</t>
    </r>
    <r>
      <rPr>
        <sz val="10.5"/>
        <color rgb="FF000000"/>
        <rFont val="Calibri"/>
        <charset val="134"/>
      </rPr>
      <t>皮肤科治疗</t>
    </r>
  </si>
  <si>
    <r>
      <rPr>
        <sz val="10.5"/>
        <color rgb="FF000000"/>
        <rFont val="等线"/>
        <charset val="134"/>
      </rPr>
      <t xml:space="preserve">  [4]  杨海祥,朱巍.  阿来替尼治疗ALK阳性非小细胞肺癌：1例报告及文献复习    [J].  中国肺癌杂志,  2021,  24  (09):  673-676.  </t>
    </r>
    <r>
      <rPr>
        <b/>
        <sz val="10.5"/>
        <color rgb="FF000000"/>
        <rFont val="Calibri"/>
        <charset val="134"/>
      </rPr>
      <t>（T2）</t>
    </r>
    <r>
      <rPr>
        <sz val="10.5"/>
        <color rgb="FF000000"/>
        <rFont val="Calibri"/>
        <charset val="134"/>
      </rPr>
      <t xml:space="preserve">[10] Kroeze SG, Fritz C, Hoyer M, et al. Toxicity of concurrent stereotactic radiotherapy and targeted therapy or immunotherapy: A systematic review. Cancer Treat Rev. 2017;53:25-37. doi:10.1016/j.ctrv.2016.11.013 </t>
    </r>
    <r>
      <rPr>
        <b/>
        <sz val="10.5"/>
        <color rgb="FF000000"/>
        <rFont val="Calibri"/>
        <charset val="134"/>
      </rPr>
      <t>(T8)</t>
    </r>
  </si>
  <si>
    <r>
      <rPr>
        <b/>
        <sz val="10.5"/>
        <color rgb="FFFF0000"/>
        <rFont val="Calibri"/>
        <charset val="134"/>
      </rPr>
      <t>1级：</t>
    </r>
    <r>
      <rPr>
        <sz val="10.5"/>
        <color rgb="FF000000"/>
        <rFont val="Calibri"/>
        <charset val="134"/>
      </rPr>
      <t xml:space="preserve">食欲降低，不伴进食习惯改变                                            </t>
    </r>
    <r>
      <rPr>
        <sz val="10.5"/>
        <color rgb="FF000000"/>
        <rFont val="Calibri"/>
        <charset val="134"/>
      </rPr>
      <t xml:space="preserve"> </t>
    </r>
    <r>
      <rPr>
        <b/>
        <sz val="10.5"/>
        <color rgb="FFFF0000"/>
        <rFont val="Calibri"/>
        <charset val="134"/>
      </rPr>
      <t>2级：</t>
    </r>
    <r>
      <rPr>
        <sz val="10.5"/>
        <color rgb="FF000000"/>
        <rFont val="Calibri"/>
        <charset val="134"/>
      </rPr>
      <t>经口摄食减少不伴明显的体重下降，脱水或营养不良</t>
    </r>
    <r>
      <rPr>
        <b/>
        <sz val="10.5"/>
        <color rgb="FFFF0000"/>
        <rFont val="Calibri"/>
        <charset val="134"/>
      </rPr>
      <t>3级：</t>
    </r>
    <r>
      <rPr>
        <sz val="10.5"/>
        <color rgb="FF000000"/>
        <rFont val="Calibri"/>
        <charset val="134"/>
      </rPr>
      <t>经口摄入能量和水分不足；需要鼻饲，全肠外营养或者住院</t>
    </r>
  </si>
  <si>
    <t>建议根据拟行抗肿瘤治疗方案的致 吐风险、患者自身的高危因素、既往发生恶心呕吐的严重 程度，制定个体化的防治方案。同时，止吐方案的制订还 应充分考虑同时使用的非抗肿瘤治疗导致恶心呕吐的风 险（如患者合并使用阿片类镇痛药等）</t>
  </si>
  <si>
    <r>
      <rPr>
        <sz val="10.5"/>
        <color rgb="FF000000"/>
        <rFont val="Calibri"/>
        <charset val="134"/>
      </rPr>
      <t>对于</t>
    </r>
    <r>
      <rPr>
        <b/>
        <sz val="10.5"/>
        <color rgb="FFFF0000"/>
        <rFont val="Calibri"/>
        <charset val="134"/>
      </rPr>
      <t>1级-2级恶心</t>
    </r>
    <r>
      <rPr>
        <sz val="10.5"/>
        <color rgb="FF000000"/>
        <rFont val="Calibri"/>
        <charset val="134"/>
      </rPr>
      <t>，推荐维持给药剂量，并调整止吐药治疗方案。</t>
    </r>
    <r>
      <rPr>
        <b/>
        <sz val="10.5"/>
        <color rgb="FFFF0000"/>
        <rFont val="Calibri"/>
        <charset val="134"/>
      </rPr>
      <t>对于3级-4级恶心</t>
    </r>
    <r>
      <rPr>
        <sz val="10.5"/>
        <color rgb="FF000000"/>
        <rFont val="Calibri"/>
        <charset val="134"/>
      </rPr>
      <t>和（或）呕吐，建议停药，直至药物不良反应缓解至≤1级，然后降低药物剂量重启治疗</t>
    </r>
  </si>
  <si>
    <r>
      <rPr>
        <sz val="10.5"/>
        <color rgb="FF000000"/>
        <rFont val="等线"/>
        <charset val="134"/>
      </rPr>
      <t xml:space="preserve">  [1]  缪玮,阎昭.  阿来替尼药物不良反应文献分析    [J].  中国药学杂志,  2022,  57  (10):  840-844.  </t>
    </r>
    <r>
      <rPr>
        <b/>
        <sz val="10.5"/>
        <color rgb="FF000000"/>
        <rFont val="Calibri"/>
        <charset val="134"/>
      </rPr>
      <t xml:space="preserve">（T8)              [2]  </t>
    </r>
    <r>
      <rPr>
        <sz val="10.5"/>
        <color rgb="FF000000"/>
        <rFont val="Calibri"/>
        <charset val="134"/>
      </rPr>
      <t>刘慧,刘源,黄宇涵等.  阿来替尼致不良反应的文献分析 [J].  中国药房,  2021,  32  (16):  2019-2024.</t>
    </r>
    <r>
      <rPr>
        <b/>
        <sz val="10.5"/>
        <color rgb="FF000000"/>
        <rFont val="Calibri"/>
        <charset val="134"/>
      </rPr>
      <t xml:space="preserve">（T8）                                                                  </t>
    </r>
    <r>
      <rPr>
        <sz val="10.5"/>
        <color rgb="FF000000"/>
        <rFont val="Calibri"/>
        <charset val="134"/>
      </rPr>
      <t xml:space="preserve">[1]  杨梓,姜伟,彭艳等.  阿来替尼致间质性肺病成功再挑战治疗1例    [J].  中国医院药学杂志,  2023,  43  (09):  1055-1057.  </t>
    </r>
    <r>
      <rPr>
        <b/>
        <sz val="10.5"/>
        <color rgb="FF000000"/>
        <rFont val="Calibri"/>
        <charset val="134"/>
      </rPr>
      <t xml:space="preserve">（T2）                                                   </t>
    </r>
    <r>
      <rPr>
        <sz val="10.5"/>
        <color rgb="FF000000"/>
        <rFont val="Calibri"/>
        <charset val="134"/>
      </rPr>
      <t>[12] Updated overall survival and final progression-free survival data for patients with treatment-naive advanced ALK-positive non-small-cell lung cancer in the ALEX study</t>
    </r>
    <r>
      <rPr>
        <b/>
        <sz val="10.5"/>
        <color rgb="FF000000"/>
        <rFont val="Calibri"/>
        <charset val="134"/>
      </rPr>
      <t xml:space="preserve"> (T7)</t>
    </r>
  </si>
  <si>
    <t>肺栓塞</t>
  </si>
  <si>
    <r>
      <rPr>
        <sz val="10.5"/>
        <color rgb="FF000000"/>
        <rFont val="等线"/>
        <charset val="134"/>
      </rPr>
      <t xml:space="preserve">  [1]  缪玮,阎昭.  阿来替尼药物不良反应文献分析    [J].  中国药学杂志,  2022,  57  (10):  840-844.  </t>
    </r>
    <r>
      <rPr>
        <b/>
        <sz val="10.5"/>
        <color rgb="FF000000"/>
        <rFont val="Calibri"/>
        <charset val="134"/>
      </rPr>
      <t>（T8)</t>
    </r>
  </si>
  <si>
    <r>
      <rPr>
        <sz val="10.5"/>
        <color rgb="FF000000"/>
        <rFont val="等线"/>
        <charset val="134"/>
      </rPr>
      <t xml:space="preserve">  [1]  缪玮,阎昭.  阿来替尼药物不良反应文献分析    [J].  中国药学杂志,  2022,  57  (10):  840-844.  </t>
    </r>
    <r>
      <rPr>
        <b/>
        <sz val="10.5"/>
        <color rgb="FF000000"/>
        <rFont val="Calibri"/>
        <charset val="134"/>
      </rPr>
      <t xml:space="preserve">（T8)                          [3]  </t>
    </r>
    <r>
      <rPr>
        <sz val="10.5"/>
        <color rgb="FF000000"/>
        <rFont val="Calibri"/>
        <charset val="134"/>
      </rPr>
      <t xml:space="preserve">徐逸冰,王文娴,张沂平.  阿来替尼治疗晚期EML4-ALK融合基因阳性非小细胞肺癌110例    [J].  中国新药与临床杂志,  2022,  41  (01):  33-38.  </t>
    </r>
    <r>
      <rPr>
        <b/>
        <sz val="10.5"/>
        <color rgb="FF000000"/>
        <rFont val="Calibri"/>
        <charset val="134"/>
      </rPr>
      <t xml:space="preserve">（T5）                       [8] </t>
    </r>
    <r>
      <rPr>
        <sz val="10.5"/>
        <color rgb="FF000000"/>
        <rFont val="Calibri"/>
        <charset val="134"/>
      </rPr>
      <t xml:space="preserve">Yang JC, Liu G, Lu S, et al. Brigatinib Versus Alectinib in ALK-Positive NSCLC After Disease Progression on Crizotinib: Results of Phase 3 ALTA-3 Trial. J Thorac Oncol. 2023;18(12):1743-1755. doi:10.1016/j.jtho.2023.08.010 </t>
    </r>
    <r>
      <rPr>
        <b/>
        <sz val="10.5"/>
        <color rgb="FF000000"/>
        <rFont val="Calibri"/>
        <charset val="134"/>
      </rPr>
      <t>(T7)</t>
    </r>
    <r>
      <rPr>
        <sz val="10.5"/>
        <color rgb="FF000000"/>
        <rFont val="Calibri"/>
        <charset val="134"/>
      </rPr>
      <t xml:space="preserve">                                       [9] Gadgeel SM, Gandhi L, Riely GJ, et al. Safety and activity of alectinib against systemic disease and brain metastases in patients with crizotinib-resistant ALK-rearranged non-small-cell lung cancer (AF-002JG): results from the dose-finding portion of a phase 1/2 study. Lancet Oncol. 2014;15(10):1119-1128. doi:10.1016/S1470-2045(14)70362-6</t>
    </r>
    <r>
      <rPr>
        <b/>
        <sz val="10.5"/>
        <color rgb="FF000000"/>
        <rFont val="Calibri"/>
        <charset val="134"/>
      </rPr>
      <t xml:space="preserve"> (T7)</t>
    </r>
    <r>
      <rPr>
        <sz val="10.5"/>
        <color rgb="FF000000"/>
        <rFont val="Calibri"/>
        <charset val="134"/>
      </rPr>
      <t xml:space="preserve">                         [11] Camidge DR, Dziadziuszko R, Peters S, et al. Updated Efficacy and Safety Data and Impact of the EML4-ALK Fusion Variant on the Efficacy of Alectinib in Untreated ALK-Positive Advanced Non-Small Cell Lung Cancer in the Global Phase III ALEX Study [published correction appears in J Thorac Oncol. 2019 Nov;14(11):2023]. J Thorac Oncol. 2019;14(7):1233-1243. </t>
    </r>
    <r>
      <rPr>
        <b/>
        <sz val="10.5"/>
        <color rgb="FF000000"/>
        <rFont val="Calibri"/>
        <charset val="134"/>
      </rPr>
      <t>(T7)                                                            [12] Updated overall survival and final progression-free survival data for patients with treatment-naive advanced ALK-positive non-small-cell lung cancer in the ALEX study (T7)</t>
    </r>
  </si>
  <si>
    <r>
      <rPr>
        <b/>
        <sz val="10.5"/>
        <color rgb="FFFF0000"/>
        <rFont val="Calibri"/>
        <charset val="134"/>
      </rPr>
      <t>1级：</t>
    </r>
    <r>
      <rPr>
        <sz val="10.5"/>
        <color rgb="FF000000"/>
        <rFont val="Calibri"/>
        <charset val="134"/>
      </rPr>
      <t xml:space="preserve">&gt;正常值上限的3倍（基线值正常）；基线值的1.5～3.0倍（如基线值不正常）      </t>
    </r>
    <r>
      <rPr>
        <b/>
        <sz val="10.5"/>
        <color rgb="FFFF0000"/>
        <rFont val="Calibri"/>
        <charset val="134"/>
      </rPr>
      <t>2级：</t>
    </r>
    <r>
      <rPr>
        <sz val="10.5"/>
        <color rgb="FF000000"/>
        <rFont val="Calibri"/>
        <charset val="134"/>
      </rPr>
      <t xml:space="preserve">正常值上限的3～5倍（基线值正常），大于基线的3.0～5.0倍（如基线值不正常）                                                         </t>
    </r>
    <r>
      <rPr>
        <b/>
        <sz val="10.5"/>
        <color rgb="FFFF0000"/>
        <rFont val="Calibri"/>
        <charset val="134"/>
      </rPr>
      <t>3级：</t>
    </r>
    <r>
      <rPr>
        <sz val="10.5"/>
        <color rgb="FF000000"/>
        <rFont val="Calibri"/>
        <charset val="134"/>
      </rPr>
      <t xml:space="preserve">5～20倍（如果基线值正常）；大于基线值5～20倍（如果基线值不正常）            </t>
    </r>
    <r>
      <rPr>
        <b/>
        <sz val="10.5"/>
        <color rgb="FFFF0000"/>
        <rFont val="Calibri"/>
        <charset val="134"/>
      </rPr>
      <t>4级：</t>
    </r>
    <r>
      <rPr>
        <sz val="10.5"/>
        <color rgb="FF000000"/>
        <rFont val="Calibri"/>
        <charset val="134"/>
      </rPr>
      <t>大于正常值上限20倍（如果基线值正常）；大于基线值20倍（如果基线值不正常）</t>
    </r>
  </si>
  <si>
    <t>d≥90</t>
  </si>
  <si>
    <t>（1）及时停用可疑的肝损伤药物是最为重要的治疗措施，尽量避免再次使用可疑或同类药物；                                （2）临床上停药可以参考美国食品药品监督管理局（Food and Drug Administration, FDA）在药物临床试验中建议的停药标准。出现 下列情况之一建议应考虑停药： ①血清ALT或AST&gt;8×ULN； ②ALT或AST&gt;5×ULN，持续2周； ③ALT或AST&gt;3×ULN，且TBil&gt;2×ULN或INR&gt;1.5； ④ALT或AST&gt;3×ULN，伴逐渐加重的疲劳、恶心、呕吐、右上腹疼痛或压痛、发热、皮疹和（或）嗜酸性粒细胞增多（&gt;5%）</t>
  </si>
  <si>
    <t>（1）重型成人患者可选用N-乙酰半胱氨酸（N-acetyl-L-cysteine, NAC），临床越早应用效果越好。成人一般用法：50 mg/kg/d-150 mg/kg/d，总疗程不低于3天；        （2）糖皮质激素应仅限用于超敏或自身免疫反应征象明显且停用ALKi后生化指标改善不明显甚或继续恶化的患者，并应充分权衡治疗 收益和可能的不良反应；                                   （3）异甘草酸镁可用于治疗ALT明显升高的急性肝细胞型或混合型肝损伤；                                                  （ 4）有经验表明，轻-中度肝细胞损伤型和混合型DILI，炎症较重者可试用双环醇和甘草酸制剂；炎症较轻者可试用水飞蓟素。胆汁淤积 型DILI可选用熊去氧胆酸（ursodeoxycholic acid, UDCA）。有报道腺苷蛋氨酸（S-adenosylmethionine, SAMe）治疗胆汁淤积型DILI 有效。上述药物的确切疗效有待严格的前瞻性随机对照研究加以证实</t>
  </si>
  <si>
    <t>急性胰腺炎</t>
  </si>
  <si>
    <r>
      <rPr>
        <sz val="10.5"/>
        <color rgb="FF000000"/>
        <rFont val="等线"/>
        <charset val="134"/>
      </rPr>
      <t xml:space="preserve">  [1]  缪玮,阎昭.  阿来替尼药物不良反应文献分析    [J].  中国药学杂志,  2022,  57  (10):  840-844.  </t>
    </r>
    <r>
      <rPr>
        <b/>
        <sz val="10.5"/>
        <color rgb="FF000000"/>
        <rFont val="Calibri"/>
        <charset val="134"/>
      </rPr>
      <t xml:space="preserve">（T8)              [2]  </t>
    </r>
    <r>
      <rPr>
        <sz val="10.5"/>
        <color rgb="FF000000"/>
        <rFont val="Calibri"/>
        <charset val="134"/>
      </rPr>
      <t>刘慧,刘源,黄宇涵等.  阿来替尼致不良反应的文献分析 [J].  中国药房,  2021,  32  (16):  2019-2024.</t>
    </r>
    <r>
      <rPr>
        <b/>
        <sz val="10.5"/>
        <color rgb="FF000000"/>
        <rFont val="Calibri"/>
        <charset val="134"/>
      </rPr>
      <t>（T8）</t>
    </r>
  </si>
  <si>
    <t>本品单药适用于间变性淋巴瘤激酶（ALK）阳性的局部晚期或转移性非小细胞肺癌患者的治疗。</t>
  </si>
  <si>
    <t>高胆红素血症</t>
  </si>
  <si>
    <r>
      <rPr>
        <sz val="10.5"/>
        <color rgb="FF000000"/>
        <rFont val="等线"/>
        <charset val="134"/>
      </rPr>
      <t xml:space="preserve">  [1]  缪玮,阎昭.  阿来替尼药物不良反应文献分析    [J].  中国药学杂志,  2022,  57  (10):  840-844.  </t>
    </r>
    <r>
      <rPr>
        <b/>
        <sz val="10.5"/>
        <color rgb="FF000000"/>
        <rFont val="Calibri"/>
        <charset val="134"/>
      </rPr>
      <t xml:space="preserve">（T8)                      </t>
    </r>
    <r>
      <rPr>
        <sz val="10.5"/>
        <color rgb="FF000000"/>
        <rFont val="Calibri"/>
        <charset val="134"/>
      </rPr>
      <t xml:space="preserve">[3]  徐逸冰,王文娴,张沂平.  阿来替尼治疗晚期EML4-ALK融合基因阳性非小细胞肺癌110例    [J].  中国新药与临床杂志,  2022,  41  (01):  33-38.  </t>
    </r>
    <r>
      <rPr>
        <b/>
        <sz val="10.5"/>
        <color rgb="FF000000"/>
        <rFont val="Calibri"/>
        <charset val="134"/>
      </rPr>
      <t>（T5）                      [6]</t>
    </r>
    <r>
      <rPr>
        <sz val="10.5"/>
        <color rgb="FF000000"/>
        <rFont val="Calibri"/>
        <charset val="134"/>
      </rPr>
      <t xml:space="preserve"> Novello S, Mazières J, Oh IJ, et al. Alectinib versus chemotherapy in crizotinib-pretreated anaplastic lymphoma kinase (ALK)-positive non-small-cell lung cancer: results from the phase III ALUR study. Ann Oncol. 2018;29(6):1409-1416. </t>
    </r>
    <r>
      <rPr>
        <b/>
        <sz val="10.5"/>
        <color rgb="FF000000"/>
        <rFont val="Calibri"/>
        <charset val="134"/>
      </rPr>
      <t xml:space="preserve">（T7）                                 [8] </t>
    </r>
    <r>
      <rPr>
        <sz val="10.5"/>
        <color rgb="FF000000"/>
        <rFont val="Calibri"/>
        <charset val="134"/>
      </rPr>
      <t>Yang JC, Liu G, Lu S, et al. Brigatinib Versus Alectinib in ALK-Positive NSCLC After Disease Progression on Crizotinib: Results of Phase 3 ALTA-3 Trial. J Thorac Oncol. 2023;18(12):1743-1755. doi:10.1016/j.jtho.2023.08.010</t>
    </r>
    <r>
      <rPr>
        <b/>
        <sz val="10.5"/>
        <color rgb="FF000000"/>
        <rFont val="Calibri"/>
        <charset val="134"/>
      </rPr>
      <t xml:space="preserve"> (T7)</t>
    </r>
    <r>
      <rPr>
        <sz val="10.5"/>
        <color rgb="FF000000"/>
        <rFont val="Calibri"/>
        <charset val="134"/>
      </rPr>
      <t xml:space="preserve">                                    </t>
    </r>
    <r>
      <rPr>
        <b/>
        <sz val="10.5"/>
        <color rgb="FF000000"/>
        <rFont val="Calibri"/>
        <charset val="134"/>
      </rPr>
      <t xml:space="preserve">[10] </t>
    </r>
    <r>
      <rPr>
        <sz val="10.5"/>
        <color rgb="FF000000"/>
        <rFont val="Calibri"/>
        <charset val="134"/>
      </rPr>
      <t xml:space="preserve">Kroeze SG, Fritz C, Hoyer M, et al. Toxicity of concurrent stereotactic radiotherapy and targeted therapy or immunotherapy: A systematic review. Cancer Treat Rev. 2017;53:25-37. doi:10.1016/j.ctrv.2016.11.013 </t>
    </r>
    <r>
      <rPr>
        <b/>
        <sz val="10.5"/>
        <color rgb="FF000000"/>
        <rFont val="Calibri"/>
        <charset val="134"/>
      </rPr>
      <t>(T8)</t>
    </r>
  </si>
  <si>
    <r>
      <rPr>
        <b/>
        <sz val="10.5"/>
        <color rgb="FFFF0000"/>
        <rFont val="Calibri"/>
        <charset val="134"/>
      </rPr>
      <t>1级：</t>
    </r>
    <r>
      <rPr>
        <sz val="10.5"/>
        <color rgb="FF000000"/>
        <rFont val="Calibri"/>
        <charset val="134"/>
      </rPr>
      <t xml:space="preserve">&gt;1.5倍正常值上限（基线值正常）；大于1～1.5倍基线
值（基线值不正常）                           </t>
    </r>
    <r>
      <rPr>
        <b/>
        <sz val="10.5"/>
        <color rgb="FFFF0000"/>
        <rFont val="Calibri"/>
        <charset val="134"/>
      </rPr>
      <t>2级：</t>
    </r>
    <r>
      <rPr>
        <sz val="10.5"/>
        <color rgb="FF000000"/>
        <rFont val="Calibri"/>
        <charset val="134"/>
      </rPr>
      <t xml:space="preserve">大于1.5～3.0倍正常值上限（基线值正常）；大于1.5～3.0倍基线值（基线值不正常）              </t>
    </r>
    <r>
      <rPr>
        <b/>
        <sz val="10.5"/>
        <color rgb="FFFF0000"/>
        <rFont val="Calibri"/>
        <charset val="134"/>
      </rPr>
      <t>3级：</t>
    </r>
    <r>
      <rPr>
        <sz val="10.5"/>
        <color rgb="FF000000"/>
        <rFont val="Calibri"/>
        <charset val="134"/>
      </rPr>
      <t xml:space="preserve">大于3.0～10倍正常值上限（基线值正常）；大于3.0～10倍基线值（基线值不正常）       </t>
    </r>
    <r>
      <rPr>
        <b/>
        <sz val="10.5"/>
        <color rgb="FFFF0000"/>
        <rFont val="Calibri"/>
        <charset val="134"/>
      </rPr>
      <t>4级：</t>
    </r>
    <r>
      <rPr>
        <sz val="10.5"/>
        <color rgb="FF000000"/>
        <rFont val="Calibri"/>
        <charset val="134"/>
      </rPr>
      <t>大于10倍正常值上限（基线值正常）；大于10倍基线值（基线值不正常）</t>
    </r>
  </si>
  <si>
    <t>脱发</t>
  </si>
  <si>
    <r>
      <rPr>
        <b/>
        <sz val="10.5"/>
        <color rgb="FFFF0000"/>
        <rFont val="Calibri"/>
        <charset val="134"/>
      </rPr>
      <t>1级：</t>
    </r>
    <r>
      <rPr>
        <sz val="10.5"/>
        <color rgb="FF000000"/>
        <rFont val="Calibri"/>
        <charset val="134"/>
      </rPr>
      <t xml:space="preserve">个体脱发小于50%，远距离观察无明显区别，但近距离
观察可见。需要改变发型来
掩饰头发丢失，但不需要假
发或假发簇来掩饰                       </t>
    </r>
    <r>
      <rPr>
        <b/>
        <sz val="10.5"/>
        <color rgb="FFFF0000"/>
        <rFont val="Calibri"/>
        <charset val="134"/>
      </rPr>
      <t>2级：</t>
    </r>
    <r>
      <rPr>
        <sz val="10.5"/>
        <color rgb="FF000000"/>
        <rFont val="Calibri"/>
        <charset val="134"/>
      </rPr>
      <t>个体脱发大于等于50%，症状明显；如果患者想要完全
掩饰头发丢失，需要假发或
假发簇；伴心理影响</t>
    </r>
  </si>
  <si>
    <t>溶血</t>
  </si>
  <si>
    <r>
      <rPr>
        <sz val="10.5"/>
        <color rgb="FF000000"/>
        <rFont val="等线"/>
        <charset val="134"/>
      </rPr>
      <t xml:space="preserve">  [1]  缪玮,阎昭.  阿来替尼药物不良反应文献分析    [J].  中国药学杂志,  2022,  57  (10):  840-844.  </t>
    </r>
    <r>
      <rPr>
        <b/>
        <sz val="10.5"/>
        <color rgb="FF000000"/>
        <rFont val="Calibri"/>
        <charset val="134"/>
      </rPr>
      <t xml:space="preserve">（T8)              [2]  </t>
    </r>
    <r>
      <rPr>
        <sz val="10.5"/>
        <color rgb="FF000000"/>
        <rFont val="Calibri"/>
        <charset val="134"/>
      </rPr>
      <t>刘慧,刘源,黄宇涵等.  阿来替尼致不良反应的文献分析 [J].  中国药房,  2021,  32  (16):  2019-2024.</t>
    </r>
    <r>
      <rPr>
        <b/>
        <sz val="10.5"/>
        <color rgb="FF000000"/>
        <rFont val="Calibri"/>
        <charset val="134"/>
      </rPr>
      <t xml:space="preserve">（T8）                                                                                    </t>
    </r>
    <r>
      <rPr>
        <sz val="10.5"/>
        <color rgb="FF000000"/>
        <rFont val="Calibri"/>
        <charset val="134"/>
      </rPr>
      <t xml:space="preserve">[5]  杜中英,郑兆红,魏亮等.  1例阿来替尼致ALK阳性NSCLC患者罕见不良反应的药学监护    [J].  中国药房,  2024,  35  (02):  247-250. </t>
    </r>
    <r>
      <rPr>
        <b/>
        <sz val="10.5"/>
        <color rgb="FF000000"/>
        <rFont val="Calibri"/>
        <charset val="134"/>
      </rPr>
      <t xml:space="preserve"> （T2）</t>
    </r>
  </si>
  <si>
    <r>
      <rPr>
        <b/>
        <sz val="10.5"/>
        <color rgb="FFFF0000"/>
        <rFont val="Calibri"/>
        <charset val="134"/>
      </rPr>
      <t>1级：</t>
    </r>
    <r>
      <rPr>
        <sz val="10.5"/>
        <color rgb="FF000000"/>
        <rFont val="Calibri"/>
        <charset val="134"/>
      </rPr>
      <t xml:space="preserve">仅有溶血相关实验室检查异常（如，直接抗球蛋白试验；DAT；Coombs’；裂红细胞；结合珠蛋白降低）                     </t>
    </r>
    <r>
      <rPr>
        <b/>
        <sz val="10.5"/>
        <color rgb="FFFF0000"/>
        <rFont val="Calibri"/>
        <charset val="134"/>
      </rPr>
      <t>2级：</t>
    </r>
    <r>
      <rPr>
        <sz val="10.5"/>
        <color rgb="FF000000"/>
        <rFont val="Calibri"/>
        <charset val="134"/>
      </rPr>
      <t xml:space="preserve">溶血的证据和血红蛋白降低≥2g                                              </t>
    </r>
    <r>
      <rPr>
        <b/>
        <sz val="10.5"/>
        <color rgb="FFFF0000"/>
        <rFont val="Calibri"/>
        <charset val="134"/>
      </rPr>
      <t>3级：</t>
    </r>
    <r>
      <rPr>
        <sz val="10.5"/>
        <color rgb="FF000000"/>
        <rFont val="Calibri"/>
        <charset val="134"/>
      </rPr>
      <t xml:space="preserve">需要输血或医学介入治疗（如类固醇）                                     </t>
    </r>
    <r>
      <rPr>
        <b/>
        <sz val="10.5"/>
        <color rgb="FFFF0000"/>
        <rFont val="Calibri"/>
        <charset val="134"/>
      </rPr>
      <t>4级：</t>
    </r>
    <r>
      <rPr>
        <sz val="10.5"/>
        <color rgb="FF000000"/>
        <rFont val="Calibri"/>
        <charset val="134"/>
      </rPr>
      <t>危及生命；需要紧急治疗</t>
    </r>
  </si>
  <si>
    <t>贫血</t>
  </si>
  <si>
    <r>
      <rPr>
        <sz val="10.5"/>
        <color rgb="FF000000"/>
        <rFont val="等线"/>
        <charset val="134"/>
      </rPr>
      <t>[2]  刘慧,刘源,黄宇涵等.  阿来替尼致不良反应的文献分析 [J].  中国药房,  2021,  32  (16):  2019-2024.</t>
    </r>
    <r>
      <rPr>
        <b/>
        <sz val="10.5"/>
        <color rgb="FF000000"/>
        <rFont val="Calibri"/>
        <charset val="134"/>
      </rPr>
      <t xml:space="preserve">（T8）    </t>
    </r>
    <r>
      <rPr>
        <sz val="10.5"/>
        <color rgb="FF000000"/>
        <rFont val="Calibri"/>
        <charset val="134"/>
      </rPr>
      <t xml:space="preserve">                                                                                   [3]  徐逸冰,王文娴,张沂平.  阿来替尼治疗晚期EML4-ALK融合基因阳性非小细胞肺癌110例    [J].  中国新药与临床杂志,  2022,  41  (01):  33-38.  </t>
    </r>
    <r>
      <rPr>
        <b/>
        <sz val="10.5"/>
        <color rgb="FF000000"/>
        <rFont val="Calibri"/>
        <charset val="134"/>
      </rPr>
      <t xml:space="preserve">（T5）                        </t>
    </r>
    <r>
      <rPr>
        <sz val="10.5"/>
        <color rgb="FF000000"/>
        <rFont val="Calibri"/>
        <charset val="134"/>
      </rPr>
      <t xml:space="preserve">[4]  杨海祥,朱巍.  阿来替尼治疗ALK阳性非小细胞肺癌：1例报告及文献复习    [J].  中国肺癌杂志,  2021,  24  (09):  673-676.  </t>
    </r>
    <r>
      <rPr>
        <b/>
        <sz val="10.5"/>
        <color rgb="FF000000"/>
        <rFont val="Calibri"/>
        <charset val="134"/>
      </rPr>
      <t xml:space="preserve">（T2） </t>
    </r>
    <r>
      <rPr>
        <sz val="10.5"/>
        <color rgb="FF000000"/>
        <rFont val="Calibri"/>
        <charset val="134"/>
      </rPr>
      <t xml:space="preserve">                                                  [5]  杜中英,郑兆红,魏亮等.  1例阿来替尼致ALK阳性NSCLC患者罕见不良反应的药学监护    [J].  中国药房,  2024,  35  (02):  247-250.  </t>
    </r>
    <r>
      <rPr>
        <b/>
        <sz val="10.5"/>
        <color rgb="FF000000"/>
        <rFont val="Calibri"/>
        <charset val="134"/>
      </rPr>
      <t xml:space="preserve">（T2）                                          </t>
    </r>
    <r>
      <rPr>
        <sz val="10.5"/>
        <color rgb="FF000000"/>
        <rFont val="Calibri"/>
        <charset val="134"/>
      </rPr>
      <t xml:space="preserve">[7] Peters S, Camidge DR, Shaw AT, et al. Alectinib versus Crizotinib in Untreated ALK-Positive Non-Small-Cell Lung Cancer. N Engl J Med. 2017;377(9):829-838. doi:10.1056/NEJMoa1704795 </t>
    </r>
    <r>
      <rPr>
        <b/>
        <sz val="10.5"/>
        <color rgb="FF000000"/>
        <rFont val="Calibri"/>
        <charset val="134"/>
      </rPr>
      <t xml:space="preserve">（T7）                                                                               </t>
    </r>
    <r>
      <rPr>
        <sz val="10.5"/>
        <color rgb="FF000000"/>
        <rFont val="Calibri"/>
        <charset val="134"/>
      </rPr>
      <t>[8] Yang JC, Liu G, Lu S, et al. Brigatinib Versus Alectinib in ALK-Positive NSCLC After Disease Progression on Crizotinib: Results of Phase 3 ALTA-3 Trial. J Thorac Oncol. 2023;18(12):1743-1755. doi:10.1016/j.jtho.2023.08.010</t>
    </r>
    <r>
      <rPr>
        <b/>
        <sz val="10.5"/>
        <color rgb="FF000000"/>
        <rFont val="Calibri"/>
        <charset val="134"/>
      </rPr>
      <t xml:space="preserve">（T7）                                     </t>
    </r>
    <r>
      <rPr>
        <sz val="10.5"/>
        <color rgb="FF000000"/>
        <rFont val="Calibri"/>
        <charset val="134"/>
      </rPr>
      <t>[12] Updated overall survival and final progression-free survival data for patients with treatment-naive advanced ALK-positive non-small-cell lung cancer in the ALEX study</t>
    </r>
    <r>
      <rPr>
        <b/>
        <sz val="10.5"/>
        <color rgb="FF000000"/>
        <rFont val="Calibri"/>
        <charset val="134"/>
      </rPr>
      <t xml:space="preserve"> (T7)</t>
    </r>
  </si>
  <si>
    <r>
      <rPr>
        <b/>
        <sz val="10.5"/>
        <color rgb="FFFF0000"/>
        <rFont val="Calibri"/>
        <charset val="134"/>
      </rPr>
      <t>1级：</t>
    </r>
    <r>
      <rPr>
        <sz val="10.5"/>
        <color rgb="FF000000"/>
        <rFont val="Calibri"/>
        <charset val="134"/>
      </rPr>
      <t xml:space="preserve">血红蛋白&lt;正常值下限～10.0g/dL；&lt;正常值下限～6.2mmol/L；&lt;正常值下限～100g/L                                     </t>
    </r>
    <r>
      <rPr>
        <b/>
        <sz val="10.5"/>
        <color rgb="FFFF0000"/>
        <rFont val="Calibri"/>
        <charset val="134"/>
      </rPr>
      <t>2级：</t>
    </r>
    <r>
      <rPr>
        <sz val="10.5"/>
        <color rgb="FF000000"/>
        <rFont val="Calibri"/>
        <charset val="134"/>
      </rPr>
      <t xml:space="preserve">血红蛋白&lt;10.0～8.0g/dL；&lt;6.2～4.9mmol/L；&lt;100～80g/L                          </t>
    </r>
    <r>
      <rPr>
        <b/>
        <sz val="10.5"/>
        <color rgb="FFFF0000"/>
        <rFont val="Calibri"/>
        <charset val="134"/>
      </rPr>
      <t>3级：</t>
    </r>
    <r>
      <rPr>
        <sz val="10.5"/>
        <color rgb="FF000000"/>
        <rFont val="Calibri"/>
        <charset val="134"/>
      </rPr>
      <t xml:space="preserve">血红蛋白&lt;8.0g/dL；&lt;4.9mmol/L；&lt;80g/L；需要输血治疗                                            </t>
    </r>
    <r>
      <rPr>
        <b/>
        <sz val="10.5"/>
        <color rgb="FFFF0000"/>
        <rFont val="Calibri"/>
        <charset val="134"/>
      </rPr>
      <t>4级：</t>
    </r>
    <r>
      <rPr>
        <sz val="10.5"/>
        <color rgb="FF000000"/>
        <rFont val="Calibri"/>
        <charset val="134"/>
      </rPr>
      <t xml:space="preserve">危及生命；需要紧急治疗                                                           </t>
    </r>
    <r>
      <rPr>
        <b/>
        <sz val="10.5"/>
        <color rgb="FFFF0000"/>
        <rFont val="Calibri"/>
        <charset val="134"/>
      </rPr>
      <t>5级：</t>
    </r>
    <r>
      <rPr>
        <sz val="10.5"/>
        <color rgb="FF000000"/>
        <rFont val="Calibri"/>
        <charset val="134"/>
      </rPr>
      <t>死亡</t>
    </r>
  </si>
  <si>
    <r>
      <rPr>
        <b/>
        <sz val="10.5"/>
        <color rgb="FFFF0000"/>
        <rFont val="等线"/>
        <charset val="134"/>
        <scheme val="minor"/>
      </rPr>
      <t>输血治疗：</t>
    </r>
    <r>
      <rPr>
        <sz val="10.5"/>
        <color rgb="FF000000"/>
        <rFont val="Calibri"/>
        <charset val="134"/>
      </rPr>
      <t xml:space="preserve">①无症状，无明显的合并疾病：定期再评估；②无症状，但有合并疾病（心脏病包括输血相关循环超负荷和冠心病、肺源性心脏病、脑血管疾病）或高风险（近期化疗或放疗伴有血红蛋白快速下降）：考虑红细胞输注；③有症状（持续心动过速、呼吸急速、胸痛、运动性呼吸困难、轻度头痛、晕厥、影响工作和惯常活动的中度疲劳）：进行红细胞输注                                                       </t>
    </r>
    <r>
      <rPr>
        <b/>
        <sz val="10.5"/>
        <color rgb="FFFF0000"/>
        <rFont val="Calibri"/>
        <charset val="134"/>
      </rPr>
      <t>促红细胞生成治疗：</t>
    </r>
    <r>
      <rPr>
        <sz val="10.5"/>
        <color rgb="FF000000"/>
        <rFont val="Calibri"/>
        <charset val="134"/>
      </rPr>
      <t xml:space="preserve">EPO 150 U/kg或10 kU每周3次 ，或 36 kU每周1次 ，皮 下 注 射 ，1个疗程4周-6周 。任 何 情 况下血 红 蛋白≥120 g/L，则停止使用EPO </t>
    </r>
    <r>
      <rPr>
        <b/>
        <sz val="10.5"/>
        <color rgb="FFFF0000"/>
        <rFont val="Calibri"/>
        <charset val="134"/>
      </rPr>
      <t xml:space="preserve">                                                                  铁剂补充：</t>
    </r>
    <r>
      <rPr>
        <sz val="10.5"/>
        <color rgb="FF000000"/>
        <rFont val="Calibri"/>
        <charset val="134"/>
      </rPr>
      <t>口服铁剂：优点：使用方便。缺点：服用后仅约10%被人体吸收，同时胃肠道刺激症状比较严重。部分患者对口服铁剂过敏。口服铁剂包括硫酸亚铁（常用）、富马酸亚铁（常用）、葡萄糖酸亚铁、琥珀酸亚铁和乳酸亚铁。肠道外铁剂：优点：能够被人体完全吸收，起效快，无胃肠道刺激症状。缺点：需要注射使用。肠道外铁剂包括右旋糖酐铁、葡萄糖酸铁、蔗糖铁。考虑到患者耐受性和药代动力学的原因，推荐使用蔗糖铁，用于对口服铁不耐受或无反应的患者缺铁治疗，也可用于接 受 EPO类药物治疗的肿瘤患者右旋糖酐铁：需要先应用试验剂量，尤其是既往有其他药物过敏的患者。推荐的右旋糖酐铁为低分子右旋糖酐铁</t>
    </r>
  </si>
  <si>
    <t>局部出血</t>
  </si>
  <si>
    <t>间质性肾炎</t>
  </si>
  <si>
    <t>急性肾衰</t>
  </si>
  <si>
    <t>急性肾小管坏死</t>
  </si>
  <si>
    <t>肾小球滤过降低</t>
  </si>
  <si>
    <t>双下肢水肿</t>
  </si>
  <si>
    <t>血肌酐增高</t>
  </si>
  <si>
    <r>
      <rPr>
        <sz val="10.5"/>
        <color rgb="FF000000"/>
        <rFont val="等线"/>
        <charset val="134"/>
      </rPr>
      <t xml:space="preserve">  [1]  缪玮,阎昭.  阿来替尼药物不良反应文献分析    [J].  中国药学杂志,  2022,  57  (10):  840-844.  </t>
    </r>
    <r>
      <rPr>
        <b/>
        <sz val="10.5"/>
        <color rgb="FF000000"/>
        <rFont val="Calibri"/>
        <charset val="134"/>
      </rPr>
      <t xml:space="preserve">（T8)              </t>
    </r>
    <r>
      <rPr>
        <sz val="10.5"/>
        <color rgb="FF000000"/>
        <rFont val="Calibri"/>
        <charset val="134"/>
      </rPr>
      <t xml:space="preserve">[3]  徐逸冰,王文娴,张沂平.  阿来替尼治疗晚期EML4-ALK融合基因阳性非小细胞肺癌110例    [J].  中国新药与临床杂志,  2022,  41  (01):  33-38.  </t>
    </r>
    <r>
      <rPr>
        <b/>
        <sz val="10.5"/>
        <color rgb="FF000000"/>
        <rFont val="Calibri"/>
        <charset val="134"/>
      </rPr>
      <t xml:space="preserve">（T5）           </t>
    </r>
  </si>
  <si>
    <t>窦性心动过速</t>
  </si>
  <si>
    <r>
      <rPr>
        <b/>
        <sz val="10.5"/>
        <color rgb="FFFF0000"/>
        <rFont val="Calibri"/>
        <charset val="134"/>
      </rPr>
      <t>1级：</t>
    </r>
    <r>
      <rPr>
        <sz val="10.5"/>
        <color rgb="FF000000"/>
        <rFont val="Calibri"/>
        <charset val="134"/>
      </rPr>
      <t xml:space="preserve">无症状，不需治疗            </t>
    </r>
    <r>
      <rPr>
        <b/>
        <sz val="10.5"/>
        <color rgb="FFFF0000"/>
        <rFont val="Calibri"/>
        <charset val="134"/>
      </rPr>
      <t>2级：</t>
    </r>
    <r>
      <rPr>
        <sz val="10.5"/>
        <color rgb="FF000000"/>
        <rFont val="Calibri"/>
        <charset val="134"/>
      </rPr>
      <t xml:space="preserve">有症状；非紧急的医疗处理                                                        </t>
    </r>
    <r>
      <rPr>
        <b/>
        <sz val="10.5"/>
        <color rgb="FFFF0000"/>
        <rFont val="Calibri"/>
        <charset val="134"/>
      </rPr>
      <t>3级：</t>
    </r>
    <r>
      <rPr>
        <sz val="10.5"/>
        <color rgb="FF000000"/>
        <rFont val="Calibri"/>
        <charset val="134"/>
      </rPr>
      <t>需要紧急治疗</t>
    </r>
  </si>
  <si>
    <t>室颤</t>
  </si>
  <si>
    <r>
      <rPr>
        <b/>
        <sz val="10.5"/>
        <color rgb="FFFF0000"/>
        <rFont val="Calibri"/>
        <charset val="134"/>
      </rPr>
      <t>4级：</t>
    </r>
    <r>
      <rPr>
        <sz val="10.5"/>
        <color rgb="FF000000"/>
        <rFont val="Calibri"/>
        <charset val="134"/>
      </rPr>
      <t xml:space="preserve">危及生命；需要紧急治疗                                                          </t>
    </r>
    <r>
      <rPr>
        <b/>
        <sz val="10.5"/>
        <color rgb="FFFF0000"/>
        <rFont val="Calibri"/>
        <charset val="134"/>
      </rPr>
      <t>5级：</t>
    </r>
    <r>
      <rPr>
        <sz val="10.5"/>
        <color rgb="FF000000"/>
        <rFont val="Calibri"/>
        <charset val="134"/>
      </rPr>
      <t>死亡</t>
    </r>
  </si>
  <si>
    <t>室间隔增厚</t>
  </si>
  <si>
    <t>中枢神经系统放射性坏死</t>
  </si>
  <si>
    <t>肌酸激酶升高</t>
  </si>
  <si>
    <r>
      <rPr>
        <sz val="10.5"/>
        <color rgb="FF000000"/>
        <rFont val="等线"/>
        <charset val="134"/>
      </rPr>
      <t xml:space="preserve">  [1]  缪玮,阎昭.  阿来替尼药物不良反应文献分析    [J].  中国药学杂志,  2022,  57  (10):  840-844.  </t>
    </r>
    <r>
      <rPr>
        <b/>
        <sz val="10.5"/>
        <color rgb="FF000000"/>
        <rFont val="Calibri"/>
        <charset val="134"/>
      </rPr>
      <t xml:space="preserve">（T8)                  </t>
    </r>
    <r>
      <rPr>
        <sz val="10.5"/>
        <color rgb="FF000000"/>
        <rFont val="Calibri"/>
        <charset val="134"/>
      </rPr>
      <t xml:space="preserve">[3]  徐逸冰,王文娴,张沂平.  阿来替尼治疗晚期EML4-ALK融合基因阳性非小细胞肺癌110例    [J].  中国新药与临床杂志,  2022,  41  (01):  33-38.  </t>
    </r>
    <r>
      <rPr>
        <b/>
        <sz val="10.5"/>
        <color rgb="FF000000"/>
        <rFont val="Calibri"/>
        <charset val="134"/>
      </rPr>
      <t>（T5）</t>
    </r>
    <r>
      <rPr>
        <sz val="10.5"/>
        <color rgb="FF000000"/>
        <rFont val="Calibri"/>
        <charset val="134"/>
      </rPr>
      <t xml:space="preserve">                         [8] Yang JC, Liu G, Lu S, et al. Brigatinib Versus Alectinib in ALK-Positive NSCLC After Disease Progression on Crizotinib: Results of Phase 3 ALTA-3 Trial. J Thorac Oncol. 2023;18(12):1743-1755. doi:10.1016/j.jtho.2023.08.010 </t>
    </r>
    <r>
      <rPr>
        <b/>
        <sz val="10.5"/>
        <color rgb="FF000000"/>
        <rFont val="Calibri"/>
        <charset val="134"/>
      </rPr>
      <t>(T7)</t>
    </r>
  </si>
  <si>
    <r>
      <rPr>
        <b/>
        <sz val="10.5"/>
        <color rgb="FFFF0000"/>
        <rFont val="Calibri"/>
        <charset val="134"/>
      </rPr>
      <t>1级：</t>
    </r>
    <r>
      <rPr>
        <sz val="10.5"/>
        <color rgb="FF000000"/>
        <rFont val="Calibri"/>
        <charset val="134"/>
      </rPr>
      <t xml:space="preserve">&gt;正常值上限～2.5倍正常值上限                                            </t>
    </r>
    <r>
      <rPr>
        <b/>
        <sz val="10.5"/>
        <color rgb="FFFF0000"/>
        <rFont val="Calibri"/>
        <charset val="134"/>
      </rPr>
      <t>2级：</t>
    </r>
    <r>
      <rPr>
        <sz val="10.5"/>
        <color rgb="FF000000"/>
        <rFont val="Calibri"/>
        <charset val="134"/>
      </rPr>
      <t xml:space="preserve">&gt;2.5倍正常值上限～5倍正常值上限                                        </t>
    </r>
    <r>
      <rPr>
        <b/>
        <sz val="10.5"/>
        <color rgb="FFFF0000"/>
        <rFont val="Calibri"/>
        <charset val="134"/>
      </rPr>
      <t>3级：</t>
    </r>
    <r>
      <rPr>
        <sz val="10.5"/>
        <color rgb="FF000000"/>
        <rFont val="Calibri"/>
        <charset val="134"/>
      </rPr>
      <t xml:space="preserve">&gt;5倍正常值上限～10倍正常值上限                                      </t>
    </r>
    <r>
      <rPr>
        <b/>
        <sz val="10.5"/>
        <color rgb="FFFF0000"/>
        <rFont val="Calibri"/>
        <charset val="134"/>
      </rPr>
      <t>4级：</t>
    </r>
    <r>
      <rPr>
        <sz val="10.5"/>
        <color rgb="FF000000"/>
        <rFont val="Calibri"/>
        <charset val="134"/>
      </rPr>
      <t>&gt;10倍正常值上限</t>
    </r>
  </si>
  <si>
    <t>心动过缓</t>
  </si>
  <si>
    <r>
      <rPr>
        <sz val="10.5"/>
        <color rgb="FF000000"/>
        <rFont val="等线"/>
        <charset val="134"/>
      </rPr>
      <t>[2]  刘慧,刘源,黄宇涵等.  阿来替尼致不良反应的文献分析 [J].  中国药房,  2021,  32  (16):  2019-2024.</t>
    </r>
    <r>
      <rPr>
        <b/>
        <sz val="10.5"/>
        <color rgb="FF000000"/>
        <rFont val="Calibri"/>
        <charset val="134"/>
      </rPr>
      <t xml:space="preserve">（T8）                                                                    </t>
    </r>
    <r>
      <rPr>
        <sz val="10.5"/>
        <color rgb="FF000000"/>
        <rFont val="Calibri"/>
        <charset val="134"/>
      </rPr>
      <t xml:space="preserve">[3]  徐逸冰,王文娴,张沂平.  阿来替尼治疗晚期EML4-ALK融合基因阳性非小细胞肺癌110例    [J].  中国新药与临床杂志,  2022,  41  (01):  33-38.  </t>
    </r>
    <r>
      <rPr>
        <b/>
        <sz val="10.5"/>
        <color rgb="FF000000"/>
        <rFont val="Calibri"/>
        <charset val="134"/>
      </rPr>
      <t>（T5）</t>
    </r>
  </si>
  <si>
    <r>
      <rPr>
        <b/>
        <sz val="10.5"/>
        <color rgb="FFFF0000"/>
        <rFont val="Calibri"/>
        <charset val="134"/>
      </rPr>
      <t>1级：</t>
    </r>
    <r>
      <rPr>
        <sz val="10.5"/>
        <color rgb="FF000000"/>
        <rFont val="Calibri"/>
        <charset val="134"/>
      </rPr>
      <t xml:space="preserve">无症状，不需治疗           </t>
    </r>
    <r>
      <rPr>
        <b/>
        <sz val="10.5"/>
        <color rgb="FFFF0000"/>
        <rFont val="Calibri"/>
        <charset val="134"/>
      </rPr>
      <t>2级：</t>
    </r>
    <r>
      <rPr>
        <sz val="10.5"/>
        <color rgb="FF000000"/>
        <rFont val="Calibri"/>
        <charset val="134"/>
      </rPr>
      <t xml:space="preserve">有症状，无干预指征；开始改变药物治疗                                   </t>
    </r>
    <r>
      <rPr>
        <b/>
        <sz val="10.5"/>
        <color rgb="FFFF0000"/>
        <rFont val="Calibri"/>
        <charset val="134"/>
      </rPr>
      <t>3级：</t>
    </r>
    <r>
      <rPr>
        <sz val="10.5"/>
        <color rgb="FF000000"/>
        <rFont val="Calibri"/>
        <charset val="134"/>
      </rPr>
      <t xml:space="preserve">有症状需要治疗                </t>
    </r>
    <r>
      <rPr>
        <b/>
        <sz val="10.5"/>
        <color rgb="FFFF0000"/>
        <rFont val="Calibri"/>
        <charset val="134"/>
      </rPr>
      <t>4级：</t>
    </r>
    <r>
      <rPr>
        <sz val="10.5"/>
        <color rgb="FF000000"/>
        <rFont val="Calibri"/>
        <charset val="134"/>
      </rPr>
      <t xml:space="preserve">危及生命；需要紧急治疗              </t>
    </r>
    <r>
      <rPr>
        <b/>
        <sz val="10.5"/>
        <color rgb="FFFF0000"/>
        <rFont val="Calibri"/>
        <charset val="134"/>
      </rPr>
      <t xml:space="preserve">                                            5级：</t>
    </r>
    <r>
      <rPr>
        <sz val="10.5"/>
        <color rgb="FF000000"/>
        <rFont val="Calibri"/>
        <charset val="134"/>
      </rPr>
      <t>死亡</t>
    </r>
  </si>
  <si>
    <t>十二指肠溃疡穿孔</t>
  </si>
  <si>
    <r>
      <rPr>
        <sz val="10.5"/>
        <color rgb="FF000000"/>
        <rFont val="等线"/>
        <charset val="134"/>
      </rPr>
      <t>[2]  刘慧,刘源,黄宇涵等.  阿来替尼致不良反应的文献分析 [J].  中国药房,  2021,  32  (16):  2019-2024.</t>
    </r>
    <r>
      <rPr>
        <b/>
        <sz val="10.5"/>
        <color rgb="FF000000"/>
        <rFont val="Calibri"/>
        <charset val="134"/>
      </rPr>
      <t>（T8）</t>
    </r>
  </si>
  <si>
    <r>
      <rPr>
        <b/>
        <sz val="10.5"/>
        <color rgb="FFFF0000"/>
        <rFont val="Calibri"/>
        <charset val="134"/>
      </rPr>
      <t>1级：</t>
    </r>
    <r>
      <rPr>
        <sz val="10.5"/>
        <color rgb="FF000000"/>
        <rFont val="Calibri"/>
        <charset val="134"/>
      </rPr>
      <t xml:space="preserve">无症状；仅为临床或诊断所见；无需治疗                       </t>
    </r>
    <r>
      <rPr>
        <b/>
        <sz val="10.5"/>
        <color rgb="FFFF0000"/>
        <rFont val="Calibri"/>
        <charset val="134"/>
      </rPr>
      <t>2级：</t>
    </r>
    <r>
      <rPr>
        <sz val="10.5"/>
        <color rgb="FF000000"/>
        <rFont val="Calibri"/>
        <charset val="134"/>
      </rPr>
      <t xml:space="preserve">有症状；需要治疗；影响工具性日常生活活动             </t>
    </r>
    <r>
      <rPr>
        <b/>
        <sz val="10.5"/>
        <color rgb="FFFF0000"/>
        <rFont val="Calibri"/>
        <charset val="134"/>
      </rPr>
      <t>3级：</t>
    </r>
    <r>
      <rPr>
        <sz val="10.5"/>
        <color rgb="FF000000"/>
        <rFont val="Calibri"/>
        <charset val="134"/>
      </rPr>
      <t xml:space="preserve">胃肠道功能明显改变；需要全胃肠外营养；需要有创干预治疗；影响自理性日常生
活活动                                                  </t>
    </r>
    <r>
      <rPr>
        <b/>
        <sz val="10.5"/>
        <color rgb="FFFF0000"/>
        <rFont val="Calibri"/>
        <charset val="134"/>
      </rPr>
      <t>4级：</t>
    </r>
    <r>
      <rPr>
        <sz val="10.5"/>
        <color rgb="FF000000"/>
        <rFont val="Calibri"/>
        <charset val="134"/>
      </rPr>
      <t>危及生命；需要紧急手术治疗</t>
    </r>
  </si>
  <si>
    <t>血小板减少</t>
  </si>
  <si>
    <r>
      <rPr>
        <sz val="10.5"/>
        <color rgb="FF000000"/>
        <rFont val="等线"/>
        <charset val="134"/>
      </rPr>
      <t xml:space="preserve">[3]  徐逸冰,王文娴,张沂平.  阿来替尼治疗晚期EML4-ALK融合基因阳性非小细胞肺癌110例    [J].  中国新药与临床杂志,  2022,  41  (01):  33-38. </t>
    </r>
    <r>
      <rPr>
        <b/>
        <sz val="10.5"/>
        <color rgb="FF000000"/>
        <rFont val="Calibri"/>
        <charset val="134"/>
      </rPr>
      <t xml:space="preserve"> （T5）</t>
    </r>
  </si>
  <si>
    <r>
      <rPr>
        <b/>
        <sz val="10"/>
        <color rgb="FF000000"/>
        <rFont val="等线"/>
        <charset val="134"/>
      </rPr>
      <t>1级：</t>
    </r>
    <r>
      <rPr>
        <sz val="10"/>
        <color rgb="FF000000"/>
        <rFont val="等线"/>
        <charset val="134"/>
      </rPr>
      <t xml:space="preserve">&lt;正常值下限～75,000/mm3；&lt;正常值下限～75.0x109/L                         </t>
    </r>
    <r>
      <rPr>
        <b/>
        <sz val="10"/>
        <color rgb="FF000000"/>
        <rFont val="等线"/>
        <charset val="134"/>
      </rPr>
      <t>2级</t>
    </r>
    <r>
      <rPr>
        <sz val="10"/>
        <color rgb="FF000000"/>
        <rFont val="等线"/>
        <charset val="134"/>
      </rPr>
      <t xml:space="preserve">：&lt;75,000～50,000/mm3；&lt;75.0～50.0x109/L           </t>
    </r>
    <r>
      <rPr>
        <b/>
        <sz val="10"/>
        <color rgb="FF000000"/>
        <rFont val="等线"/>
        <charset val="134"/>
      </rPr>
      <t>3级：</t>
    </r>
    <r>
      <rPr>
        <sz val="10"/>
        <color rgb="FF000000"/>
        <rFont val="等线"/>
        <charset val="134"/>
      </rPr>
      <t xml:space="preserve">&lt;50,000～25,000/mm3；&lt;50.0～25.0x109/L           </t>
    </r>
    <r>
      <rPr>
        <b/>
        <sz val="10"/>
        <color rgb="FF000000"/>
        <rFont val="等线"/>
        <charset val="134"/>
      </rPr>
      <t>4级：</t>
    </r>
    <r>
      <rPr>
        <sz val="10"/>
        <color rgb="FF000000"/>
        <rFont val="等线"/>
        <charset val="134"/>
      </rPr>
      <t xml:space="preserve"> &lt;25,000/mm3；&lt;25.0x109/L</t>
    </r>
  </si>
  <si>
    <t>排尿困难</t>
  </si>
  <si>
    <r>
      <rPr>
        <b/>
        <sz val="10.5"/>
        <color rgb="FFFF0000"/>
        <rFont val="Calibri"/>
        <charset val="134"/>
      </rPr>
      <t>1级：</t>
    </r>
    <r>
      <rPr>
        <sz val="10.5"/>
        <color rgb="FF000000"/>
        <rFont val="Calibri"/>
        <charset val="134"/>
      </rPr>
      <t>出现</t>
    </r>
  </si>
  <si>
    <t>口干</t>
  </si>
  <si>
    <r>
      <rPr>
        <b/>
        <sz val="10.5"/>
        <color rgb="FFFF0000"/>
        <rFont val="Calibri"/>
        <charset val="134"/>
      </rPr>
      <t>1级：</t>
    </r>
    <r>
      <rPr>
        <sz val="10.5"/>
        <color rgb="FF000000"/>
        <rFont val="Calibri"/>
        <charset val="134"/>
      </rPr>
      <t xml:space="preserve">有症状（口干或唾液粘稠），无明显饮食习惯改变；非刺激唾液流量&gt;0.2mL/min      </t>
    </r>
    <r>
      <rPr>
        <b/>
        <sz val="10.5"/>
        <color rgb="FFFF0000"/>
        <rFont val="Calibri"/>
        <charset val="134"/>
      </rPr>
      <t>2级：</t>
    </r>
    <r>
      <rPr>
        <sz val="10.5"/>
        <color rgb="FF000000"/>
        <rFont val="Calibri"/>
        <charset val="134"/>
      </rPr>
      <t xml:space="preserve">中度症状；进食改变（例如大量饮水，其他润滑物，进食限于菜泥和/或软，湿润食物）；非刺激唾液流量0.1～0.2mL/min                                          </t>
    </r>
    <r>
      <rPr>
        <b/>
        <sz val="10.5"/>
        <color rgb="FFFF0000"/>
        <rFont val="Calibri"/>
        <charset val="134"/>
      </rPr>
      <t>3级：</t>
    </r>
    <r>
      <rPr>
        <sz val="10.5"/>
        <color rgb="FF000000"/>
        <rFont val="Calibri"/>
        <charset val="134"/>
      </rPr>
      <t>经口不能获得足够的营养，鼻饲或全胃肠外营养；非刺激唾液流量&lt;0.1mL/min</t>
    </r>
  </si>
  <si>
    <t>声嘶</t>
  </si>
  <si>
    <r>
      <rPr>
        <b/>
        <sz val="10.5"/>
        <color rgb="FFFF0000"/>
        <rFont val="Calibri"/>
        <charset val="134"/>
      </rPr>
      <t>1级：</t>
    </r>
    <r>
      <rPr>
        <sz val="10.5"/>
        <color rgb="FF000000"/>
        <rFont val="Calibri"/>
        <charset val="134"/>
      </rPr>
      <t>轻度或间歇声音改变；</t>
    </r>
    <r>
      <rPr>
        <sz val="10.5"/>
        <color rgb="FF000000"/>
        <rFont val="Calibri"/>
        <charset val="134"/>
      </rPr>
      <t xml:space="preserve">能完全被理解；自愈                              </t>
    </r>
    <r>
      <rPr>
        <b/>
        <sz val="10.5"/>
        <color rgb="FFFF0000"/>
        <rFont val="Calibri"/>
        <charset val="134"/>
      </rPr>
      <t>2级：</t>
    </r>
    <r>
      <rPr>
        <sz val="10.5"/>
        <color rgb="FF000000"/>
        <rFont val="Calibri"/>
        <charset val="134"/>
      </rPr>
      <t>中度或持久的声音改变；打电话时可能需要偶尔重复叙述但仍可被理解；需要医</t>
    </r>
    <r>
      <rPr>
        <b/>
        <sz val="10.5"/>
        <color rgb="FFFF0000"/>
        <rFont val="Calibri"/>
        <charset val="134"/>
      </rPr>
      <t>学评估                                          3级：</t>
    </r>
    <r>
      <rPr>
        <sz val="10.5"/>
        <color rgb="FF000000"/>
        <rFont val="Calibri"/>
        <charset val="134"/>
      </rPr>
      <t>重度声音改变，主要包括低语</t>
    </r>
  </si>
  <si>
    <t>咳嗽</t>
  </si>
  <si>
    <r>
      <rPr>
        <b/>
        <sz val="10.5"/>
        <color rgb="FFFF0000"/>
        <rFont val="Calibri"/>
        <charset val="134"/>
      </rPr>
      <t>1级：</t>
    </r>
    <r>
      <rPr>
        <sz val="10.5"/>
        <color rgb="FF000000"/>
        <rFont val="Calibri"/>
        <charset val="134"/>
      </rPr>
      <t xml:space="preserve">轻度症状；需要非处方药治疗                                           </t>
    </r>
    <r>
      <rPr>
        <b/>
        <sz val="10.5"/>
        <color rgb="FFFF0000"/>
        <rFont val="Calibri"/>
        <charset val="134"/>
      </rPr>
      <t>2级</t>
    </r>
    <r>
      <rPr>
        <sz val="10.5"/>
        <color rgb="FF000000"/>
        <rFont val="Calibri"/>
        <charset val="134"/>
      </rPr>
      <t>：中度症状；需要药物治疗；影响工具性日常生活活动  3级：重度症状；影响自理性日常生活活动</t>
    </r>
  </si>
  <si>
    <t>黏膜反应</t>
  </si>
  <si>
    <t>味觉障碍</t>
  </si>
  <si>
    <r>
      <rPr>
        <b/>
        <sz val="10.5"/>
        <color rgb="FFFF0000"/>
        <rFont val="Calibri"/>
        <charset val="134"/>
      </rPr>
      <t>1级：</t>
    </r>
    <r>
      <rPr>
        <sz val="10.5"/>
        <color rgb="FF000000"/>
        <rFont val="Calibri"/>
        <charset val="134"/>
      </rPr>
      <t xml:space="preserve">味觉改变但不影响正常饮食                                                       </t>
    </r>
    <r>
      <rPr>
        <b/>
        <sz val="10.5"/>
        <color rgb="FFFF0000"/>
        <rFont val="Calibri"/>
        <charset val="134"/>
      </rPr>
      <t>2级：</t>
    </r>
    <r>
      <rPr>
        <sz val="10.5"/>
        <color rgb="FF000000"/>
        <rFont val="Calibri"/>
        <charset val="134"/>
      </rPr>
      <t>味觉改变且影响正常饮食（如：口服补充物）；毒性或不舒服味觉；丢失味觉</t>
    </r>
  </si>
  <si>
    <t>头晕</t>
  </si>
  <si>
    <t>不良反应综合等级</t>
  </si>
  <si>
    <t>服药后不良反应高发时间窗</t>
  </si>
  <si>
    <t>本品应由在抗肿瘤治疗方面富有经验的医生处方使用。
使用本品治疗前，应使用国家药品监督管理局批准的EGFR基因检测方法检测，确认存在EGFR19外显子缺失突变或21外显子L858R置换突变，或存在EGFR-T790M突变。
剂量
本品的推荐剂量为每日80mg。
治疗时间
肺癌术后患者应持续接受治疗，直至疾病复发或出现不能耐受的毒性或治疗达3年。
局部晚期或转移性肺癌患者应持续接受治疗，直至出现疾病进展或不能耐受的毒性。
药物漏服
如果漏服本品1次，则应补服本品，除非下次服药时间在12小时以内。
本品应在每日相同的时间服用，进餐或空腹时服用均可。
剂量调整
根据患者个体的安全性和耐受性，可暂停用药或减量。如果需要减量，则剂量应减至40mg，每日1次。</t>
  </si>
  <si>
    <t>用于IB-IIIA期存在表皮生长因子受体（EGFR）外显子19缺失或外显子21（L858R）置换突变的非小细胞肺癌（NSCLC）患者的治疗，患者须既往接受过手术切除治疗，并由医生决定接受或不接受辅助化疗。
具有表皮生长因子受体（EGFR）外显子19缺失或外显子21（L858R）置换突变的局部晚期或转移性非小细胞肺癌（NSCLC）成人患者的一线治疗。
既往经EGFR酪氨酸激酶抑制剂（TKI）治疗时或治疗后出现疾病进展，并且经检测确认存在EGFR T790M突变阳性的局部晚期或转移性NSCLC成人患者的治疗。</t>
  </si>
  <si>
    <t>医脉通</t>
  </si>
  <si>
    <r>
      <rPr>
        <sz val="10"/>
        <color rgb="FF000000"/>
        <rFont val="等线"/>
        <charset val="134"/>
      </rPr>
      <t xml:space="preserve">  [1]  范春玲,陈玉艳,许颖等.  奥希替尼治疗晚期非小细胞肺癌安全性的系统评价再评价  [J/OL].    中国医院药学杂志,  </t>
    </r>
    <r>
      <rPr>
        <b/>
        <sz val="10"/>
        <color rgb="FF000000"/>
        <rFont val="等线"/>
        <charset val="134"/>
      </rPr>
      <t xml:space="preserve">（T8）                                                                     [3]  </t>
    </r>
    <r>
      <rPr>
        <sz val="10"/>
        <color rgb="FF000000"/>
        <rFont val="等线"/>
        <charset val="134"/>
      </rPr>
      <t>汪岳男,张欢欢,邹玉霞等.  获得性EGFR T790M突变晚期非小细胞肺癌患者序贯接受奥希替尼治疗的生存分析    [J].  安徽医科大学学报,  2023,  58  (07):  1222-1227.  DOI:10.19405/j.cnki.issn1000-1492.2023.07.027</t>
    </r>
    <r>
      <rPr>
        <b/>
        <sz val="10"/>
        <color rgb="FF000000"/>
        <rFont val="等线"/>
        <charset val="134"/>
      </rPr>
      <t xml:space="preserve">（T6）                                                                                  </t>
    </r>
    <r>
      <rPr>
        <sz val="10"/>
        <color rgb="FF000000"/>
        <rFont val="等线"/>
        <charset val="134"/>
      </rPr>
      <t>[6]  王华玉,杜芃,刘乐等.  甲磺酸奥希替尼不良反应文献分析    [J].  中国药房,  2019,  30  (03):  391-396.</t>
    </r>
    <r>
      <rPr>
        <b/>
        <sz val="10"/>
        <color rgb="FF000000"/>
        <rFont val="等线"/>
        <charset val="134"/>
      </rPr>
      <t xml:space="preserve"> (T8)    </t>
    </r>
    <r>
      <rPr>
        <sz val="10"/>
        <color rgb="FF000000"/>
        <rFont val="等线"/>
        <charset val="134"/>
      </rPr>
      <t>[9]  高志强,王韡旻,蔡雨晴等.  奥希替尼治疗62例晚期肺腺癌患者的临床疗效观察    [J].  中国癌症杂志,  2019,  29  (10):  809-814.  DOI:10.19401/j.cnki.1007-3639.2019.10.008.</t>
    </r>
    <r>
      <rPr>
        <b/>
        <sz val="10"/>
        <color rgb="FF000000"/>
        <rFont val="等线"/>
        <charset val="134"/>
      </rPr>
      <t>（T4）
[10]  邵岚,张沂平.  奥希替尼治疗晚期非小细胞肺癌的疗效及影响因素    [J].  中国新药与临床杂志,  2020,  39  (03):  155-161.  DOI:10.14109/j.cnki.xyylc.2020.03.06（T2）                                                                  [11]  张碧营,何泽来,吴双等.  甲磺酸奥希替尼治疗EGFR基因突变型非小细胞肺癌脑转移的疗效评价    [J].  肿瘤,  2021,  41  (02):  110-120.  （T4）                       [13] Yang JC, Shepherd FA, Kim DW, et al. Osimertinib Plus Durvalumab versus Osimertinib Monotherapy in EGFR T790M-Positive NSCLC following Previous EGFR TKI Therapy: CAURAL Brief Report. J Thorac Oncol. 2019;14(5):933-939. doi:10.1016/j.jtho.2019.02.001 (T8)                                          [15]Tanaka K, Asahina H, Kishimoto J, et al. Osimertinib versus osimertinib plus chemotherapy for non-small cell lung cancer with EGFR (T790M)-associated resistance to initial EGFR inhibitor treatment: An open-label, randomised phase 2 clinical trial. Eur J Cancer. 2021;149:14-22. doi:10.1016/j.ejca.2021.02.019 (T8)                                   [16]Soo RA, Han JY, Dafni U, et al. A randomised phase II study of osimertinib and bevacizumab versus osimertinib alone as second-line targeted treatment in advanced NSCLC with confirmed EGFR and acquired T790M mutations: the European Thoracic Oncology Platform (ETOP 10-16) BOOSTER trial. Ann Oncol. 2022;33(2):181-192. doi:10.1016/j.annonc.2021.11.010(T7)                                    [18]Yi L, Fan J, Qian R, Luo P, Zhang J. Efficacy and safety of osimertinib in treating EGFR-mutated advanced NSCLC: A meta-analysis. Int J Cancer. 2019;145(1):284-294. doi:10.1002/ijc.32097(T8) [19]Papadimitrakopoulou VA, Mok TS, Han JY, et al. Osimertinib versus platinum-pemetrexed for patients with EGFR T790M advanced NSCLC and progression on a prior EGFR-tyrosine kinase inhibitor: AURA3 overall survival analysis. Ann Oncol. 2020;31(11):1536-1544. doi:10.1016/j.annonc.2020.08.2100(T8)                              [20] Tsuboi M, Herbst RS, John T, et al. Overall Survival with Osimertinib in Resected EGFR-Mutated NSCLC. N Engl J Med. 2023;389(2):137-147. doi:10.1056/NEJMoa2304594       (T7)                               [21] Mok TS, Wu Y-L, Ahn M-J, et al. Osimertinib or Platinum-Pemetrexed in EGFR T790M-Positive Lung Cancer. N Engl J Med. 2017;376(7):629-640. doi:10.1056/NEJMoa1612674(T7)                                  [23]Herbst RS, Wu YL, John T, et al. Adjuvant Osimertinib for Resected EGFR-Mutated Stage IB-IIIA Non-Small-Cell Lung Cancer: Updated Results From the Phase III Randomized ADAURA Trial [published correction appears in J Clin Oncol. 2023 Aug 1;41(22):3877]. J Clin Oncol. 2023;41(10):1830-1840. doi:10.1200/JCO.22.02186(T7)                                [24]Soria JC, Ohe Y, Vansteenkiste J, et al. Osimertinib in Untreated EGFR-Mutated Advanced Non-Small-Cell Lung Cancer. N Engl J Med. 2018;378(2):113-125. doi:10.1056/NEJMoa1713137(T7)                               [25]Ramalingam SS, Vansteenkiste J, Planchard D, et al. Overall Survival with Osimertinib in Untreated, EGFR-Mutated Advanced NSCLC. N Engl J Med. 2020;382(1):41-50. doi:10.1056/NEJMoa1913662(T7)                                    [26]Wu YL, Tsuboi M, He J, et al. Osimertinib in Resected EGFR-Mutated Non-Small-Cell Lung Cancer. N Engl J Med. 2020;383(18):1711-1723. doi:10.1056/NEJMoa2027071</t>
    </r>
  </si>
  <si>
    <t>19≤d≤22</t>
  </si>
  <si>
    <t>药品说明书</t>
  </si>
  <si>
    <r>
      <rPr>
        <sz val="10"/>
        <color rgb="FF000000"/>
        <rFont val="等线"/>
        <charset val="134"/>
      </rPr>
      <t xml:space="preserve">  [1]  范春玲,陈玉艳,许颖等.  奥希替尼治疗晚期非小细胞肺癌安全性的系统评价再评价  [J/OL].    中国医院药学杂志,  </t>
    </r>
    <r>
      <rPr>
        <b/>
        <sz val="10"/>
        <color rgb="FF000000"/>
        <rFont val="等线"/>
        <charset val="134"/>
      </rPr>
      <t>（T8）</t>
    </r>
    <r>
      <rPr>
        <sz val="10"/>
        <color rgb="FF000000"/>
        <rFont val="等线"/>
        <charset val="134"/>
      </rPr>
      <t xml:space="preserve">                                                                [2]  胡小龙,傅春生,杨进.  奥希替尼联合放疗治疗晚期非小细胞肺癌患者的临床研究    [J].  中国临床药理学杂志,  2023,  39  (15):  2150-2153.  DOI:10.13699/j.cnki.1001-6821.2023.15.005</t>
    </r>
    <r>
      <rPr>
        <b/>
        <sz val="10"/>
        <color rgb="FF000000"/>
        <rFont val="等线"/>
        <charset val="134"/>
      </rPr>
      <t>（T4）</t>
    </r>
    <r>
      <rPr>
        <sz val="10"/>
        <color rgb="FF000000"/>
        <rFont val="等线"/>
        <charset val="134"/>
      </rPr>
      <t xml:space="preserve">     [3]  汪岳男,张欢欢,邹玉霞等.  获得性EGFR T790M突变晚期非小细胞肺癌患者序贯接受奥希替尼治疗的生存分析    [J].  安徽医科大学学报,  2023,  58  (07):  1222-1227.  DOI:10.19405/j.cnki.issn1000-1492.2023.07.027
 </t>
    </r>
    <r>
      <rPr>
        <b/>
        <sz val="10"/>
        <color rgb="FF000000"/>
        <rFont val="等线"/>
        <charset val="134"/>
      </rPr>
      <t xml:space="preserve"> （T6）                                                                                                      </t>
    </r>
    <r>
      <rPr>
        <sz val="10"/>
        <color rgb="FF000000"/>
        <rFont val="等线"/>
        <charset val="134"/>
      </rPr>
      <t>[6]  王华玉,杜芃,刘乐等.  甲磺酸奥希替尼不良反应文献分析    [J].  中国药房,  2019,  30  (03):  391-396.</t>
    </r>
    <r>
      <rPr>
        <b/>
        <sz val="10"/>
        <color rgb="FF000000"/>
        <rFont val="等线"/>
        <charset val="134"/>
      </rPr>
      <t xml:space="preserve"> (T8) </t>
    </r>
    <r>
      <rPr>
        <sz val="10"/>
        <color rgb="FF000000"/>
        <rFont val="等线"/>
        <charset val="134"/>
      </rPr>
      <t xml:space="preserve">
  [7]  陈泳伍,沈爱宗.  奥希替尼致不良反应文献分析    [J].  中国医院药学杂志,  2018,  38  (24):  2576-2579.  DOI:10.13286/j.cnki.chinhosppharmacyj.2018.24.15
</t>
    </r>
    <r>
      <rPr>
        <b/>
        <sz val="10"/>
        <color rgb="FF000000"/>
        <rFont val="等线"/>
        <charset val="134"/>
      </rPr>
      <t xml:space="preserve">(T8)                                                                              </t>
    </r>
    <r>
      <rPr>
        <sz val="10"/>
        <color rgb="FF000000"/>
        <rFont val="等线"/>
        <charset val="134"/>
      </rPr>
      <t xml:space="preserve">[8]  黄智昊,叶美凤,岑文昌.  奥希替尼联合贝伐珠单抗治疗14例EGFR突变型肺腺癌脑转移的疗效观察    [J].  中国肿瘤临床,  2021,  48  (06):  297-300.  </t>
    </r>
    <r>
      <rPr>
        <b/>
        <sz val="10"/>
        <color rgb="FF000000"/>
        <rFont val="等线"/>
        <charset val="134"/>
      </rPr>
      <t xml:space="preserve">（T4）                         </t>
    </r>
    <r>
      <rPr>
        <sz val="10"/>
        <color rgb="FF000000"/>
        <rFont val="等线"/>
        <charset val="134"/>
      </rPr>
      <t>[9]  高志强,王韡旻,蔡雨晴等.  奥希替尼治疗62例晚期肺腺癌患者的临床疗效观察    [J].  中国癌症杂志,  2019,  29  (10):  809-814.  DOI:10.19401/j.cnki.1007-3639.2019.10.008.</t>
    </r>
    <r>
      <rPr>
        <b/>
        <sz val="10"/>
        <color rgb="FF000000"/>
        <rFont val="等线"/>
        <charset val="134"/>
      </rPr>
      <t xml:space="preserve">（T4）                                                      </t>
    </r>
    <r>
      <rPr>
        <sz val="10"/>
        <color rgb="FF000000"/>
        <rFont val="等线"/>
        <charset val="134"/>
      </rPr>
      <t>[10]  邵岚,张沂平.  奥希替尼治疗晚期非小细胞肺癌的疗效及影响因素    [J].  中国新药与临床杂志,  2020,  39  (03):  155-161.  DOI:10.14109/j.cnki.xyylc.2020.03.06</t>
    </r>
    <r>
      <rPr>
        <b/>
        <sz val="10"/>
        <color rgb="FF000000"/>
        <rFont val="等线"/>
        <charset val="134"/>
      </rPr>
      <t>（T2）
   [11]  张碧营,何泽来,吴双等.  甲磺酸奥希替尼治疗EGFR基因突变型非小细胞肺癌脑转移的疗效评价    [J].  肿瘤,  2021,  41  (02):  110-120.  （T4）                                      [13] Yang JC, Shepherd FA, Kim DW, et al. Osimertinib Plus Durvalumab versus Osimertinib Monotherapy in EGFR T790M-Positive NSCLC following Previous EGFR TKI Therapy: CAURAL Brief Report. J Thorac Oncol. 2019;14(5):933-939. doi:10.1016/j.jtho.2019.02.001                                              [17]Soo RA, Han JY, Dafni U, et al. A randomised phase II study of osimertinib and bevacizumab versus osimertinib alone as second-line targeted treatment in advanced NSCLC with confirmed EGFR and acquired T790M mutations: the European Thoracic Oncology Platform (ETOP 10-16) BOOSTER trial. Ann Oncol. 2022;33(2):181-192. doi:10.1016/j.annonc.2021.11.010(T7)                                    [18]Yi L, Fan J, Qian R, Luo P, Zhang J. Efficacy and safety of osimertinib in treating EGFR-mutated advanced NSCLC: A meta-analysis. Int J Cancer. 2019;145(1):284-294. doi:10.1002/ijc.32097(T8)
[19]Papadimitrakopoulou VA, Mok TS, Han JY, et al. Osimertinib versus platinum-pemetrexed for patients with EGFR T790M advanced NSCLC and progression on a prior EGFR-tyrosine kinase inhibitor: AURA3 overall survival analysis. Ann Oncol. 2020;31(11):1536-1544. doi:10.1016/j.annonc.2020.08.2100
 [21]Tsuboi M, Herbst RS, John T, et al. Overall Survival with Osimertinib in Resected EGFR-Mutated NSCLC. N Engl J Med. 2023;389(2):137-147. doi:10.1056/NEJMoa2304594                                 [22]Mok TS, Wu Y-L, Ahn M-J, et al. Osimertinib or Platinum-Pemetrexed in EGFR T790M-Positive Lung Cancer. N Engl J Med. 2017;376(7):629-640. doi:10.1056/NEJMoa1612674                                          [24Soria JC, Ohe Y, Vansteenkiste J, et al. Osimertinib in Untreated EGFR-Mutated Advanced Non-Small-Cell Lung Cancer. N Engl J Med. 2018;378(2):113-125. doi:10.1056/NEJMoa1713137(T7)                            [25]Ramalingam SS, Vansteenkiste J, Planchard D, et al. Overall Survival with Osimertinib in Untreated, EGFR-Mutated Advanced NSCLC. N Engl J Med. 2020;382(1):41-50. doi:10.1056/NEJMoa1913662(T7)</t>
    </r>
  </si>
  <si>
    <t>肺炎</t>
  </si>
  <si>
    <r>
      <rPr>
        <sz val="10"/>
        <color rgb="FF000000"/>
        <rFont val="等线"/>
        <charset val="134"/>
      </rPr>
      <t xml:space="preserve">  [1]  范春玲,陈玉艳,许颖等.  奥希替尼治疗晚期非小细胞肺癌安全性的系统评价再评价  [J/OL].    中国医院药学杂志,  </t>
    </r>
    <r>
      <rPr>
        <b/>
        <sz val="10"/>
        <color rgb="FF000000"/>
        <rFont val="等线"/>
        <charset val="134"/>
      </rPr>
      <t xml:space="preserve">（T8） </t>
    </r>
    <r>
      <rPr>
        <sz val="10"/>
        <color rgb="FF000000"/>
        <rFont val="等线"/>
        <charset val="134"/>
      </rPr>
      <t xml:space="preserve">                                                               [2]  胡小龙,傅春生,杨进.  奥希替尼联合放疗治疗晚期非小细胞肺癌患者的临床研究    [J].  中国临床药理学杂志,  2023,  39  (15):  2150-2153.  DOI:10.13699/j.cnki.1001-6821.2023.15.005</t>
    </r>
    <r>
      <rPr>
        <b/>
        <sz val="10"/>
        <color rgb="FF000000"/>
        <rFont val="等线"/>
        <charset val="134"/>
      </rPr>
      <t>（T4）</t>
    </r>
    <r>
      <rPr>
        <sz val="10"/>
        <color rgb="FF000000"/>
        <rFont val="等线"/>
        <charset val="134"/>
      </rPr>
      <t xml:space="preserve">
   [4]  陈永邦,万宁,王冰等.  1例奥希替尼致间质性肺炎患者再用EGFR-TKI治疗的病例分析    [J].  中国药房,  2023,  34  (05):  595-599.  </t>
    </r>
    <r>
      <rPr>
        <b/>
        <sz val="10"/>
        <color rgb="FF000000"/>
        <rFont val="等线"/>
        <charset val="134"/>
      </rPr>
      <t>(T3)</t>
    </r>
    <r>
      <rPr>
        <sz val="10"/>
        <color rgb="FF000000"/>
        <rFont val="等线"/>
        <charset val="134"/>
      </rPr>
      <t xml:space="preserve">
  [6]  王华玉,杜芃,刘乐等.  甲磺酸奥希替尼不良反应文献分析    [J].  中国药房,  2019,  30  (03):  391-396.</t>
    </r>
    <r>
      <rPr>
        <b/>
        <sz val="10"/>
        <color rgb="FF000000"/>
        <rFont val="等线"/>
        <charset val="134"/>
      </rPr>
      <t xml:space="preserve"> (T8)</t>
    </r>
    <r>
      <rPr>
        <sz val="10"/>
        <color rgb="FF000000"/>
        <rFont val="等线"/>
        <charset val="134"/>
      </rPr>
      <t xml:space="preserve"> 
  [7]  陈泳伍,沈爱宗.  奥希替尼致不良反应文献分析    [J].  中国医院药学杂志,  2018,  38  (24):  2576-2579.  DOI:10.13286/j.cnki.chinhosppharmacyj.2018.24.15</t>
    </r>
    <r>
      <rPr>
        <b/>
        <sz val="10"/>
        <color rgb="FF000000"/>
        <rFont val="等线"/>
        <charset val="134"/>
      </rPr>
      <t>（T8）</t>
    </r>
    <r>
      <rPr>
        <sz val="10"/>
        <color rgb="FF000000"/>
        <rFont val="等线"/>
        <charset val="134"/>
      </rPr>
      <t xml:space="preserve">
[10]  邵岚,张沂平.  奥希替尼治疗晚期非小细胞肺癌的疗效及影响因素    [J].  中国新药与临床杂志,  2020,  39  (03):  155-161.  DOI:10.14109/j.cnki.xyylc.2020.03.06（T2）                                                                       [11]  张碧营,何泽来,吴双等.  甲磺酸奥希替尼治疗EGFR基因突变型非小细胞肺癌脑转移的疗效评价    [J].  肿瘤,  2021,  41  (02):  110-120.  （T4）                                     [12] Meng Y, Sun H, Wang S, Yang H, Kong FS. Treatment-Related Pneumonitis of EGFR Tyrosine Kinase Inhibitors Plus Thoracic Radiation Therapy in Patients With Non-Small Cell Lung Cancer: A Systematic Review and Meta-Analysis. Int J Radiat Oncol Biol Phys. 2024;118(2):415-426. doi:10.1016/j.ijrobp.2023.09.009(T8)                                  [15]Tanaka K, Asahina H, Kishimoto J, et al. Osimertinib versus osimertinib plus chemotherapy for non-small cell lung cancer with EGFR (T790M)-associated resistance to initial EGFR inhibitor treatment: An open-label, randomised phase 2 clinical trial. Eur J Cancer. 2021;149:14-22. doi:10.1016/j.ejca.2021.02.019 (T7)  [16]Erickson AW, Brastianos PK, Das S. Assessment of Effectiveness and Safety of Osimertinib for Patients With Intracranial Metastatic Disease: A Systematic Review and Meta-analysis. JAMA Netw Open. 2020;3(3):e201617. Published 2020 Mar 2. doi:10.1001/jamanetworkopen.2020.1617(T8)                         [20]Tsuboi M, Herbst RS, John T, et al. Overall Survival with Osimertinib in Resected EGFR-Mutated NSCLC. N Engl J Med. 2023;389(2):137-147. doi:10.1056/NEJMoa2304594</t>
    </r>
  </si>
  <si>
    <r>
      <rPr>
        <b/>
        <sz val="10"/>
        <color rgb="FF000000"/>
        <rFont val="等线"/>
        <charset val="134"/>
      </rPr>
      <t>1级：</t>
    </r>
    <r>
      <rPr>
        <sz val="10"/>
        <color rgb="FF000000"/>
        <rFont val="等线"/>
        <charset val="134"/>
      </rPr>
      <t xml:space="preserve">无症状；仅为临床或诊断所见；无需治疗                    </t>
    </r>
    <r>
      <rPr>
        <b/>
        <sz val="10"/>
        <color rgb="FF000000"/>
        <rFont val="等线"/>
        <charset val="134"/>
      </rPr>
      <t>2级：</t>
    </r>
    <r>
      <rPr>
        <sz val="10"/>
        <color rgb="FF000000"/>
        <rFont val="等线"/>
        <charset val="134"/>
      </rPr>
      <t xml:space="preserve">有症状；需要治疗；影响借助于工具的日常生活活动                                            </t>
    </r>
    <r>
      <rPr>
        <b/>
        <sz val="10"/>
        <color rgb="FF000000"/>
        <rFont val="等线"/>
        <charset val="134"/>
      </rPr>
      <t>3级：</t>
    </r>
    <r>
      <rPr>
        <sz val="10"/>
        <color rgb="FF000000"/>
        <rFont val="等线"/>
        <charset val="134"/>
      </rPr>
      <t xml:space="preserve">重度症状；影响自理性日常生活活动；需要吸氧      </t>
    </r>
    <r>
      <rPr>
        <b/>
        <sz val="10"/>
        <color rgb="FF000000"/>
        <rFont val="等线"/>
        <charset val="134"/>
      </rPr>
      <t>4级：</t>
    </r>
    <r>
      <rPr>
        <sz val="10"/>
        <color rgb="FF000000"/>
        <rFont val="等线"/>
        <charset val="134"/>
      </rPr>
      <t xml:space="preserve">危及生命的呼吸障碍；需要紧急治疗（如气管切开或插管）                                   </t>
    </r>
    <r>
      <rPr>
        <b/>
        <sz val="10"/>
        <color rgb="FF000000"/>
        <rFont val="等线"/>
        <charset val="134"/>
      </rPr>
      <t xml:space="preserve"> 5级：</t>
    </r>
    <r>
      <rPr>
        <sz val="10"/>
        <color rgb="FF000000"/>
        <rFont val="等线"/>
        <charset val="134"/>
      </rPr>
      <t>死亡</t>
    </r>
  </si>
  <si>
    <t xml:space="preserve">  [4]  陈永邦,万宁,王冰等.  1例奥希替尼致间质性肺炎患者再用EGFR-TKI治疗的病例分析    [J].  中国药房,  2023,  34  (05):  595-599.  </t>
  </si>
  <si>
    <r>
      <rPr>
        <sz val="10"/>
        <color rgb="FF000000"/>
        <rFont val="等线"/>
        <charset val="134"/>
      </rPr>
      <t xml:space="preserve">[8]  黄智昊,叶美凤,岑文昌.  奥希替尼联合贝伐珠单抗治疗14例EGFR突变型肺腺癌脑转移的疗效观察    [J].  中国肿瘤临床,  2021,  48  (06):  297-300.  </t>
    </r>
    <r>
      <rPr>
        <b/>
        <sz val="10"/>
        <color rgb="FF000000"/>
        <rFont val="等线"/>
        <charset val="134"/>
      </rPr>
      <t xml:space="preserve">（T4）                       </t>
    </r>
    <r>
      <rPr>
        <sz val="10"/>
        <color rgb="FF000000"/>
        <rFont val="等线"/>
        <charset val="134"/>
      </rPr>
      <t>[9]  高志强,王韡旻,蔡雨晴等.  奥希替尼治疗62例晚期肺腺癌患者的临床疗效观察    [J].  中国癌症杂志,  2019,  29  (10):  809-814.  DOI:10.19401/j.cnki.1007-3639.2019.10.008.</t>
    </r>
    <r>
      <rPr>
        <b/>
        <sz val="10"/>
        <color rgb="FF000000"/>
        <rFont val="等线"/>
        <charset val="134"/>
      </rPr>
      <t>（T4）                                                       [11]  鲁星妤,刘喆,张予辉等.  基于真实世界数据的EGFRIs治疗相关皮肤干燥不良反应的流行病学调查    [J].  现代肿瘤医学,  2021,  29  (20):  3644-3648. （T3） 
[11]  张碧营,何泽来,吴双等.  甲磺酸奥希替尼治疗EGFR基因突变型非小细胞肺癌脑转移的疗效评价    [J].  肿瘤,  2021,  41  (02):  110-120.  （T4）                     [22]Mok TS, Wu Y-L, Ahn M-J, et al. Osimertinib or Platinum-Pemetrexed in EGFR T790M-Positive Lung Cancer. N Engl J Med. 2017;376(7):629-640. doi:10.1056/NEJMoa1612674(T7)                              [23]Herbst RS, Wu YL, John T, et al. Adjuvant Osimertinib for Resected EGFR-Mutated Stage IB-IIIA Non-Small-Cell Lung Cancer: Updated Results From the Phase III Randomized ADAURA Trial [published correction appears in J Clin Oncol. 2023 Aug 1;41(22):3877]. J Clin Oncol. 2023;41(10):1830-1840. doi:10.1200/JCO.22.02186(T7)                                         [24]Soria JC, Ohe Y, Vansteenkiste J, et al. Osimertinib in Untreated EGFR-Mutated Advanced Non-Small-Cell Lung Cancer. N Engl J Med. 2018;378(2):113-125. doi:10.1056/NEJMoa1713137(T7)                                   [25]Ramalingam SS, Vansteenkiste J, Planchard D, et al. Overall Survival with Osimertinib in Untreated, EGFR-Mutated Advanced NSCLC. N Engl J Med. 2020;382(1):41-50. doi:10.1056/NEJMoa1913662(T7)                                    [26]Wu YL, Tsuboi M, He J, et al. Osimertinib in Resected EGFR-Mutated Non-Small-Cell Lung Cancer. N Engl J Med. 2020;383(18):1711-1723. doi:10.1056/NEJMoa2027071(T7</t>
    </r>
  </si>
  <si>
    <t>d≤14, d≥90</t>
  </si>
  <si>
    <t xml:space="preserve">[11]  鲁星妤,刘喆,张予辉等.  基于真实世界数据的EGFRIs治疗相关皮肤干燥不良反应的流行病学调查    [J].  现代肿瘤医学,  2021,  29  (20):  3644-3648. （T3） </t>
  </si>
  <si>
    <r>
      <rPr>
        <sz val="10"/>
        <color rgb="FF000000"/>
        <rFont val="等线"/>
        <charset val="134"/>
      </rPr>
      <t xml:space="preserve">  [1]  范春玲,陈玉艳,许颖等.  奥希替尼治疗晚期非小细胞肺癌安全性的系统评价再评价  [J/OL].    中国医院药学杂志,  </t>
    </r>
    <r>
      <rPr>
        <b/>
        <sz val="10"/>
        <color rgb="FF000000"/>
        <rFont val="等线"/>
        <charset val="134"/>
      </rPr>
      <t xml:space="preserve">（T8）                                                                       </t>
    </r>
    <r>
      <rPr>
        <sz val="10"/>
        <color rgb="FF000000"/>
        <rFont val="等线"/>
        <charset val="134"/>
      </rPr>
      <t>[9]  高志强,王韡旻,蔡雨晴等.  奥希替尼治疗62例晚期肺腺癌患者的临床疗效观察    [J].  中国癌症杂志,  2019,  29  (10):  809-814.  DOI:10.19401/j.cnki.1007-3639.2019.10.008.（</t>
    </r>
    <r>
      <rPr>
        <b/>
        <sz val="10"/>
        <color rgb="FF000000"/>
        <rFont val="等线"/>
        <charset val="134"/>
      </rPr>
      <t>T4）                                                [13]Yang JC, Shepherd FA, Kim DW, et al. Osimertinib Plus Durvalumab versus Osimertinib Monotherapy in EGFR T790M-Positive NSCLC following Previous EGFR TKI Therapy: CAURAL Brief Report. J Thorac Oncol. 2019;14(5):933-939. doi:10.1016/j.jtho.2019.02.001(T8)                                   [22]Mok TS, Wu Y-L, Ahn M-J, et al. Osimertinib or Platinum-Pemetrexed in EGFR T790M-Positive Lung Cancer. N Engl J Med. 2017;376(7):629-640. doi:10.1056/NEJMoa1612674(T7)                                           [23]Herbst RS, Wu YL, John T, et al. Adjuvant Osimertinib for Resected EGFR-Mutated Stage IB-IIIA Non-Small-Cell Lung Cancer: Updated Results From the Phase III Randomized ADAURA Trial [published correction appears in J Clin Oncol. 2023 Aug 1;41(22):3877]. J Clin Oncol. 2023;41(10):1830-1840. doi:10.1200/JCO.22.02186(T7)        [25]Ramalingam SS, Vansteenkiste J, Planchard D, et al. Overall Survival with Osimertinib in Untreated, EGFR-Mutated Advanced NSCLC. N Engl J Med. 2020;382(1):41-50. doi:10.1056/NEJMoa1913662(T7)                                [26]Wu YL, Tsuboi M, He J, et al. Osimertinib in Resected EGFR-Mutated Non-Small-Cell Lung Cancer. N Engl J Med. 2020;383(18):1711-1723. doi:10.1056/NEJMoa2027071(T7)</t>
    </r>
  </si>
  <si>
    <r>
      <rPr>
        <sz val="10"/>
        <color rgb="FF000000"/>
        <rFont val="等线"/>
        <charset val="134"/>
      </rPr>
      <t xml:space="preserve">  [1]  范春玲,陈玉艳,许颖等.  奥希替尼治疗晚期非小细胞肺癌安全性的系统评价再评价  [J/OL].    中国医院药学杂志,  </t>
    </r>
    <r>
      <rPr>
        <b/>
        <sz val="10"/>
        <color rgb="FF000000"/>
        <rFont val="等线"/>
        <charset val="134"/>
      </rPr>
      <t xml:space="preserve">（T8）                                                                         </t>
    </r>
    <r>
      <rPr>
        <sz val="10"/>
        <color rgb="FF000000"/>
        <rFont val="等线"/>
        <charset val="134"/>
      </rPr>
      <t xml:space="preserve">[6]  王华玉,杜芃,刘乐等.  甲磺酸奥希替尼不良反应文献分析    [J].  中国药房,  2019,  30  (03):  391-396. </t>
    </r>
    <r>
      <rPr>
        <b/>
        <sz val="10"/>
        <color rgb="FF000000"/>
        <rFont val="等线"/>
        <charset val="134"/>
      </rPr>
      <t>(T8)   [10]  邵岚,张沂平.  奥希替尼治疗晚期非小细胞肺癌的疗效及影响因素    [J].  中国新药与临床杂志,  2020,  39  (03):  155-161.  DOI:10.14109/j.cnki.xyylc.2020.03.06（T2）                                                                    [15]Tanaka K, Asahina H, Kishimoto J, et al. Osimertinib versus osimertinib plus chemotherapy for non-small cell lung cancer with EGFR (T790M)-associated resistance to initial EGFR inhibitor treatment: An open-label, randomised phase 2 clinical trial. Eur J Cancer. 2021;149:14-22. doi:10.1016/j.ejca.2021.02.019 (T8)                      [25]Ramalingam SS, Vansteenkiste J, Planchard D, et al. Overall Survival with Osimertinib in Untreated, EGFR-Mutated Advanced NSCLC. N Engl J Med. 2020;382(1):41-50. doi:10.1056/NEJMoa1913662(T7)</t>
    </r>
  </si>
  <si>
    <t>d≥9</t>
  </si>
  <si>
    <t xml:space="preserve">[6]  王华玉,杜芃,刘乐等.  甲磺酸奥希替尼不良反应文献分析    [J].  中国药房,  2019,  30  (03):  391-396. (T8) </t>
  </si>
  <si>
    <t>QT间期延长</t>
  </si>
  <si>
    <r>
      <rPr>
        <sz val="10"/>
        <color rgb="FF000000"/>
        <rFont val="等线"/>
        <charset val="134"/>
      </rPr>
      <t xml:space="preserve">  [4]  汪龙,张莉,朱玲娜等.  奥希替尼相关心脏毒性的研究进展    [J].  中国医院药学杂志,  2023,  43  (13):  1516-1520.  </t>
    </r>
    <r>
      <rPr>
        <b/>
        <sz val="10"/>
        <color rgb="FF000000"/>
        <rFont val="等线"/>
        <charset val="134"/>
      </rPr>
      <t xml:space="preserve">（T2）      </t>
    </r>
    <r>
      <rPr>
        <sz val="10"/>
        <color rgb="FF000000"/>
        <rFont val="等线"/>
        <charset val="134"/>
      </rPr>
      <t xml:space="preserve">                                                            [6]  王华玉,杜芃,刘乐等.  甲磺酸奥希替尼不良反应文献分析    [J].  中国药房,  2019,  30  (03):  391-396.</t>
    </r>
    <r>
      <rPr>
        <b/>
        <sz val="10"/>
        <color rgb="FF000000"/>
        <rFont val="等线"/>
        <charset val="134"/>
      </rPr>
      <t xml:space="preserve"> (T8)   </t>
    </r>
    <r>
      <rPr>
        <sz val="10"/>
        <color rgb="FF000000"/>
        <rFont val="等线"/>
        <charset val="134"/>
      </rPr>
      <t>[7]  陈泳伍,沈爱宗.  奥希替尼致不良反应文献分析    [J].  中国医院药学杂志,  2018,  38  (24):  2576-2579.  DOI:10.13286/j.cnki.chinhosppharmacyj.2018.24.15</t>
    </r>
    <r>
      <rPr>
        <b/>
        <sz val="10"/>
        <color rgb="FF000000"/>
        <rFont val="等线"/>
        <charset val="134"/>
      </rPr>
      <t xml:space="preserve">
(T8)                                                                     [10]  邵岚,张沂平.  奥希替尼治疗晚期非小细胞肺癌的疗效及影响因素    [J].  中国新药与临床杂志,  2020,  39  (03):  155-161.  DOI:10.14109/j.cnki.xyylc.2020.03.06（T2）                             [22]Mok TS, Wu Y-L, Ahn M-J, et al. Osimertinib or Platinum-Pemetrexed in EGFR T790M-Positive Lung Cancer. N Engl J Med. 2017;376(7):629-640. doi:10.1056/NEJMoa1612674(T7)                            [24]Soria JC, Ohe Y, Vansteenkiste J, et al. Osimertinib in Untreated EGFR-Mutated Advanced Non-Small-Cell Lung Cancer. N Engl J Med. 2018;378(2):113-125. doi:10.1056/NEJMoa1713137(T7)</t>
    </r>
  </si>
  <si>
    <r>
      <rPr>
        <b/>
        <sz val="10"/>
        <color rgb="FF000000"/>
        <rFont val="等线"/>
        <charset val="134"/>
      </rPr>
      <t>1级</t>
    </r>
    <r>
      <rPr>
        <sz val="10"/>
        <color rgb="FF000000"/>
        <rFont val="等线"/>
        <charset val="134"/>
      </rPr>
      <t xml:space="preserve">：平均QTc450～480ms      </t>
    </r>
    <r>
      <rPr>
        <b/>
        <sz val="10"/>
        <color rgb="FF000000"/>
        <rFont val="等线"/>
        <charset val="134"/>
      </rPr>
      <t>2级</t>
    </r>
    <r>
      <rPr>
        <sz val="10"/>
        <color rgb="FF000000"/>
        <rFont val="等线"/>
        <charset val="134"/>
      </rPr>
      <t xml:space="preserve">：平均QTc481～500ms   </t>
    </r>
    <r>
      <rPr>
        <b/>
        <sz val="10"/>
        <color rgb="FF000000"/>
        <rFont val="等线"/>
        <charset val="134"/>
      </rPr>
      <t>3级：</t>
    </r>
    <r>
      <rPr>
        <sz val="10"/>
        <color rgb="FF000000"/>
        <rFont val="等线"/>
        <charset val="134"/>
      </rPr>
      <t xml:space="preserve">平均QTc&gt;=501ms；比基线期&gt;60ms                                    </t>
    </r>
    <r>
      <rPr>
        <b/>
        <sz val="10"/>
        <color rgb="FF000000"/>
        <rFont val="等线"/>
        <charset val="134"/>
      </rPr>
      <t>4级：</t>
    </r>
    <r>
      <rPr>
        <sz val="10"/>
        <color rgb="FF000000"/>
        <rFont val="等线"/>
        <charset val="134"/>
      </rPr>
      <t>尖端扭转型室速；阵发性室性心动过速；严重心律不齐体征/症状</t>
    </r>
  </si>
  <si>
    <t>d≥29.25</t>
  </si>
  <si>
    <r>
      <rPr>
        <sz val="12"/>
        <color rgb="FF212121"/>
        <rFont val="Segoe UI"/>
        <charset val="134"/>
      </rPr>
      <t>[5] Waliany, S., Zhu, H., Wakelee, H., Padda, S. K., Das, M., Ramchandran, K., Myall, N. J., Chen, T., Witteles, R. M., &amp; Neal, J. W. (2021). Pharmacovigilance Analysis of Cardiac Toxicities Associated With Targeted Therapies for Metastatic NSCLC. </t>
    </r>
    <r>
      <rPr>
        <i/>
        <sz val="12"/>
        <color rgb="FF212121"/>
        <rFont val="Segoe UI"/>
        <charset val="134"/>
      </rPr>
      <t>Journal of thoracic oncology : official publication of the International Association for the Study of Lung Cancer</t>
    </r>
    <r>
      <rPr>
        <sz val="12"/>
        <color rgb="FF212121"/>
        <rFont val="Segoe UI"/>
        <charset val="134"/>
      </rPr>
      <t>, </t>
    </r>
    <r>
      <rPr>
        <i/>
        <sz val="12"/>
        <color rgb="FF212121"/>
        <rFont val="Segoe UI"/>
        <charset val="134"/>
      </rPr>
      <t>16</t>
    </r>
    <r>
      <rPr>
        <sz val="12"/>
        <color rgb="FF212121"/>
        <rFont val="Segoe UI"/>
        <charset val="134"/>
      </rPr>
      <t>(12), 2029–2039. https://doi.org/10.1016/j.jtho.2021.07.030</t>
    </r>
  </si>
  <si>
    <r>
      <rPr>
        <sz val="10"/>
        <color rgb="FF000000"/>
        <rFont val="等线"/>
        <charset val="134"/>
      </rPr>
      <t xml:space="preserve">  [3]  汪岳男,张欢欢,邹玉霞等.  获得性EGFR T790M突变晚期非小细胞肺癌患者序贯接受奥希替尼治疗的生存分析    [J].  安徽医科大学学报,  2023,  58  (07):  1222-1227.  DOI:10.19405/j.cnki.issn1000-1492.2023.07.027</t>
    </r>
    <r>
      <rPr>
        <b/>
        <sz val="10"/>
        <color rgb="FF000000"/>
        <rFont val="等线"/>
        <charset val="134"/>
      </rPr>
      <t>（T6）</t>
    </r>
    <r>
      <rPr>
        <sz val="10"/>
        <color rgb="FF000000"/>
        <rFont val="等线"/>
        <charset val="134"/>
      </rPr>
      <t xml:space="preserve">                                                                                        [6]  王华玉,杜芃,刘乐等.  甲磺酸奥希替尼不良反应文献分析    [J].  中国药房,  2019,  30  (03):  391-396.</t>
    </r>
    <r>
      <rPr>
        <b/>
        <sz val="10"/>
        <color rgb="FF000000"/>
        <rFont val="等线"/>
        <charset val="134"/>
      </rPr>
      <t xml:space="preserve"> (T8)  [9]  高志强,王韡旻,蔡雨晴等.  奥希替尼治疗62例晚期肺腺癌患者的临床疗效观察    [J].  中国癌症杂志,  2019,  29  (10):  809-814.  DOI:10.19401/j.cnki.1007-3639.2019.10.008.（T4）                                                 [10]  邵岚,张沂平.  奥希替尼治疗晚期非小细胞肺癌的疗效及影响因素    [J].  中国新药与临床杂志,  2020,  39  (03):  155-161.  DOI:10.14109/j.cnki.xyylc.2020.03.06（T2）                                                                                    [15]Tanaka K, Asahina H, Kishimoto J, et al. Osimertinib versus osimertinib plus chemotherapy for non-small cell lung cancer with EGFR (T790M)-associated resistance to initial EGFR inhibitor treatment: An open-label, randomised phase 2 clinical trial. Eur J Cancer. 2021;149:14-22. doi:10.1016/j.ejca.2021.02.019 (T8)</t>
    </r>
  </si>
  <si>
    <r>
      <rPr>
        <sz val="10"/>
        <color rgb="FF000000"/>
        <rFont val="等线"/>
        <charset val="134"/>
      </rPr>
      <t xml:space="preserve"> [3]  汪岳男,张欢欢,邹玉霞等.  获得性EGFR T790M突变晚期非小细胞肺癌患者序贯接受奥希替尼治疗的生存分析    [J].  安徽医科大学学报,  2023,  58  (07):  1222-1227.  DOI:10.19405/j.cnki.issn1000-1492.2023.07.027</t>
    </r>
    <r>
      <rPr>
        <b/>
        <sz val="10"/>
        <color rgb="FF000000"/>
        <rFont val="等线"/>
        <charset val="134"/>
      </rPr>
      <t xml:space="preserve">（T6）                                                                                 </t>
    </r>
    <r>
      <rPr>
        <sz val="10"/>
        <color rgb="FF000000"/>
        <rFont val="等线"/>
        <charset val="134"/>
      </rPr>
      <t xml:space="preserve">[8]  黄智昊,叶美凤,岑文昌.  奥希替尼联合贝伐珠单抗治疗14例EGFR突变型肺腺癌脑转移的疗效观察    [J].  中国肿瘤临床,  2021,  48  (06):  297-300.  </t>
    </r>
    <r>
      <rPr>
        <b/>
        <sz val="10"/>
        <color rgb="FF000000"/>
        <rFont val="等线"/>
        <charset val="134"/>
      </rPr>
      <t xml:space="preserve">（T4）                       [9]  高志强,王韡旻,蔡雨晴等.  奥希替尼治疗62例晚期肺腺癌患者的临床疗效观察    [J].  中国癌症杂志,  2019,  29  (10):  809-814.  DOI:10.19401/j.cnki.1007-3639.2019.10.008.（T4）
[10]  邵岚,张沂平.  奥希替尼治疗晚期非小细胞肺癌的疗效及影响因素    [J].  中国新药与临床杂志,  2020,  39  (03):  155-161.  DOI:10.14109/j.cnki.xyylc.2020.03.06（T2）                                                                          [14]Tanaka K, Asahina H, Kishimoto J, et al. Osimertinib versus osimertinib plus chemotherapy for non-small cell lung cancer with EGFR (T790M)-associated resistance to initial EGFR inhibitor treatment: An open-label, randomised phase 2 clinical trial. Eur J Cancer. 2021;149:14-22. doi:10.1016/j.ejca.2021.02.019 (T8) </t>
    </r>
  </si>
  <si>
    <r>
      <rPr>
        <sz val="10"/>
        <color rgb="FF000000"/>
        <rFont val="等线"/>
        <charset val="134"/>
      </rPr>
      <t xml:space="preserve">  [1]  范春玲,陈玉艳,许颖等.  奥希替尼治疗晚期非小细胞肺癌安全性的系统评价再评价  [J/OL].    中国医院药学杂志,  </t>
    </r>
    <r>
      <rPr>
        <b/>
        <sz val="10"/>
        <color rgb="FF000000"/>
        <rFont val="等线"/>
        <charset val="134"/>
      </rPr>
      <t xml:space="preserve">（T8）                                                                    </t>
    </r>
    <r>
      <rPr>
        <sz val="10"/>
        <color rgb="FF000000"/>
        <rFont val="等线"/>
        <charset val="134"/>
      </rPr>
      <t>[9]  高志强,王韡旻,蔡雨晴等.  奥希替尼治疗62例晚期肺腺癌患者的临床疗效观察    [J].  中国癌症杂志,  2019,  29  (10):  809-814.  DOI:10.19401/j.cnki.1007-3639.2019.10.008.（T4）                                                  [10]  邵岚,张沂平.  奥希替尼治疗晚期非小细胞肺癌的疗效及影响因素    [J].  中国新药与临床杂志,  2020,  39  (03):  155-161.  DOI:10.14109/j.cnki.xyylc.2020.03.06（T2）                                                                                 [15]Tanaka K, Asahina H, Kishimoto J, et al. Osimertinib versus osimertinib plus chemotherapy for non-small cell lung cancer with EGFR (T790M)-associated resistance to initial EGFR inhibitor treatment: An open-label, randomised phase 2 clinical trial. Eur J Cancer. 2021;149:14-22. doi:10.1016/j.ejca.2021.02.019 (T8)</t>
    </r>
  </si>
  <si>
    <t>中性粒细胞减少</t>
  </si>
  <si>
    <r>
      <rPr>
        <sz val="10"/>
        <color rgb="FF000000"/>
        <rFont val="等线"/>
        <charset val="134"/>
      </rPr>
      <t>[2]  胡小龙,傅春生,杨进.  奥希替尼联合放疗治疗晚期非小细胞肺癌患者的临床研究    [J].  中国临床药理学杂志,  2023,  39  (15):  2150-2153.  DOI:10.13699/j.cnki.1001-6821.2023.15.005</t>
    </r>
    <r>
      <rPr>
        <b/>
        <sz val="10"/>
        <color rgb="FF000000"/>
        <rFont val="等线"/>
        <charset val="134"/>
      </rPr>
      <t xml:space="preserve">（T4）    </t>
    </r>
    <r>
      <rPr>
        <sz val="10"/>
        <color rgb="FF000000"/>
        <rFont val="等线"/>
        <charset val="134"/>
      </rPr>
      <t xml:space="preserve">[8]  黄智昊,叶美凤,岑文昌.  奥希替尼联合贝伐珠单抗治疗14例EGFR突变型肺腺癌脑转移的疗效观察    [J].  中国肿瘤临床,  2021,  48  (06):  297-300.  </t>
    </r>
    <r>
      <rPr>
        <b/>
        <sz val="10"/>
        <color rgb="FF000000"/>
        <rFont val="等线"/>
        <charset val="134"/>
      </rPr>
      <t>（T4）                      [11]  张碧营,何泽来,吴双等.  甲磺酸奥希替尼治疗EGFR基因突变型非小细胞肺癌脑转移的疗效评价    [J].  肿瘤,  2021,  41  (02):  110-120.  （T4）                                        [15] Tanaka K, Asahina H, Kishimoto J, et al. Osimertinib versus osimertinib plus chemotherapy for non-small cell lung cancer with EGFR (T790M)-associated resistance to initial EGFR inhibitor treatment: An open-label, randomised phase 2 clinical trial. Eur J Cancer. 2021;149:14-22. doi:10.1016/j.ejca.2021.02.019(T8)</t>
    </r>
  </si>
  <si>
    <r>
      <rPr>
        <b/>
        <sz val="10"/>
        <color rgb="FF000000"/>
        <rFont val="等线"/>
        <charset val="134"/>
      </rPr>
      <t>1级：</t>
    </r>
    <r>
      <rPr>
        <sz val="10"/>
        <color rgb="FF000000"/>
        <rFont val="等线"/>
        <charset val="134"/>
      </rPr>
      <t xml:space="preserve">&lt;正常值下限～1500/mm3；&lt;正常值下限～1.5x109/L                                         </t>
    </r>
    <r>
      <rPr>
        <b/>
        <sz val="10"/>
        <color rgb="FF000000"/>
        <rFont val="等线"/>
        <charset val="134"/>
      </rPr>
      <t>2级：</t>
    </r>
    <r>
      <rPr>
        <sz val="10"/>
        <color rgb="FF000000"/>
        <rFont val="等线"/>
        <charset val="134"/>
      </rPr>
      <t xml:space="preserve"> &lt;1500～1000/mm3；&lt;1.5～1.0x109/L                   </t>
    </r>
    <r>
      <rPr>
        <b/>
        <sz val="10"/>
        <color rgb="FF000000"/>
        <rFont val="等线"/>
        <charset val="134"/>
      </rPr>
      <t>3级：</t>
    </r>
    <r>
      <rPr>
        <sz val="10"/>
        <color rgb="FF000000"/>
        <rFont val="等线"/>
        <charset val="134"/>
      </rPr>
      <t xml:space="preserve"> &lt;1000～500/mm3；&lt;1.0～0.5x109/L                         </t>
    </r>
    <r>
      <rPr>
        <b/>
        <sz val="10"/>
        <color rgb="FF000000"/>
        <rFont val="等线"/>
        <charset val="134"/>
      </rPr>
      <t>4级：</t>
    </r>
    <r>
      <rPr>
        <sz val="10"/>
        <color rgb="FF000000"/>
        <rFont val="等线"/>
        <charset val="134"/>
      </rPr>
      <t>&lt;500/mm3；&lt;0.5x109/L</t>
    </r>
  </si>
  <si>
    <r>
      <rPr>
        <sz val="10"/>
        <color theme="1"/>
        <rFont val="等线"/>
        <charset val="134"/>
        <scheme val="minor"/>
      </rPr>
      <t xml:space="preserve">  [3]  汪岳男,张欢欢,邹玉霞等.  获得性EGFR T790M突变晚期非小细胞肺癌患者序贯接受奥希替尼治疗的生存分析    [J].  安徽医科大学学报,  2023,  58  (07):  1222-1227.  DOI:10.19405/j.cnki.issn1000-1492.2023.07.027</t>
    </r>
    <r>
      <rPr>
        <b/>
        <sz val="10"/>
        <color theme="1"/>
        <rFont val="等线"/>
        <charset val="134"/>
        <scheme val="minor"/>
      </rPr>
      <t xml:space="preserve">(T6) </t>
    </r>
    <r>
      <rPr>
        <sz val="10"/>
        <color theme="1"/>
        <rFont val="等线"/>
        <charset val="134"/>
        <scheme val="minor"/>
      </rPr>
      <t xml:space="preserve">                                                                      [6]  王华玉,杜芃,刘乐等.  甲磺酸奥希替尼不良反应文献分析    [J].  中国药房,  2019,  30  (03):  391-396.</t>
    </r>
    <r>
      <rPr>
        <b/>
        <sz val="10"/>
        <color theme="1"/>
        <rFont val="等线"/>
        <charset val="134"/>
        <scheme val="minor"/>
      </rPr>
      <t xml:space="preserve"> (T8)   </t>
    </r>
    <r>
      <rPr>
        <sz val="10"/>
        <color theme="1"/>
        <rFont val="等线"/>
        <charset val="134"/>
        <scheme val="minor"/>
      </rPr>
      <t xml:space="preserve">[8]  黄智昊,叶美凤,岑文昌.  奥希替尼联合贝伐珠单抗治疗14例EGFR突变型肺腺癌脑转移的疗效观察    [J].  中国肿瘤临床,  2021,  48  (06):  297-300.  </t>
    </r>
    <r>
      <rPr>
        <b/>
        <sz val="10"/>
        <color theme="1"/>
        <rFont val="等线"/>
        <charset val="134"/>
        <scheme val="minor"/>
      </rPr>
      <t>（T4）               [10]  邵岚,张沂平.  奥希替尼治疗晚期非小细胞肺癌的疗效及影响因素    [J].  中国新药与临床杂志,  2020,  39  (03):  155-161.  DOI:10.14109/j.cnki.xyylc.2020.03.06（T2）</t>
    </r>
  </si>
  <si>
    <r>
      <rPr>
        <sz val="10"/>
        <color theme="1"/>
        <rFont val="等线"/>
        <charset val="134"/>
        <scheme val="minor"/>
      </rPr>
      <t xml:space="preserve">  [1]  范春玲,陈玉艳,许颖等.  奥希替尼治疗晚期非小细胞肺癌安全性的系统评价再评价  [J/OL].    中国医院药学杂志,  </t>
    </r>
    <r>
      <rPr>
        <b/>
        <sz val="10"/>
        <color theme="1"/>
        <rFont val="等线"/>
        <charset val="134"/>
        <scheme val="minor"/>
      </rPr>
      <t xml:space="preserve">（T8）                                                                       </t>
    </r>
    <r>
      <rPr>
        <sz val="10"/>
        <color theme="1"/>
        <rFont val="等线"/>
        <charset val="134"/>
        <scheme val="minor"/>
      </rPr>
      <t>[6]  王华玉,杜芃,刘乐等.  甲磺酸奥希替尼不良反应文献分析    [J].  中国药房,  2019,  30  (03):  391-396.</t>
    </r>
    <r>
      <rPr>
        <b/>
        <sz val="10"/>
        <color theme="1"/>
        <rFont val="等线"/>
        <charset val="134"/>
        <scheme val="minor"/>
      </rPr>
      <t xml:space="preserve"> (T8)  [10]  邵岚,张沂平.  奥希替尼治疗晚期非小细胞肺癌的疗效及影响因素    [J].  中国新药与临床杂志,  2020,  39  (03):  155-161.  DOI:10.14109/j.cnki.xyylc.2020.03.06（T2）</t>
    </r>
  </si>
  <si>
    <r>
      <rPr>
        <b/>
        <sz val="10.5"/>
        <color rgb="FF000000"/>
        <rFont val="Calibri"/>
        <charset val="134"/>
      </rPr>
      <t>1级：</t>
    </r>
    <r>
      <rPr>
        <sz val="10.5"/>
        <color rgb="FF000000"/>
        <rFont val="Calibri"/>
        <charset val="134"/>
      </rPr>
      <t xml:space="preserve">疲劳，休息后可缓解；                                                                </t>
    </r>
    <r>
      <rPr>
        <b/>
        <sz val="10.5"/>
        <color rgb="FF000000"/>
        <rFont val="Calibri"/>
        <charset val="134"/>
      </rPr>
      <t>2级：</t>
    </r>
    <r>
      <rPr>
        <sz val="10.5"/>
        <color rgb="FF000000"/>
        <rFont val="Calibri"/>
        <charset val="134"/>
      </rPr>
      <t xml:space="preserve">疲劳，休息后不能 缓解；影响日常家务活动；                                                           </t>
    </r>
    <r>
      <rPr>
        <b/>
        <sz val="10.5"/>
        <color rgb="FF000000"/>
        <rFont val="Calibri"/>
        <charset val="134"/>
      </rPr>
      <t>3级：</t>
    </r>
    <r>
      <rPr>
        <sz val="10.5"/>
        <color rgb="FF000000"/>
        <rFont val="Calibri"/>
        <charset val="134"/>
      </rPr>
      <t>疲劳，休息后不能缓解；影响自理性日常生活活动</t>
    </r>
  </si>
  <si>
    <r>
      <rPr>
        <sz val="10"/>
        <color theme="1"/>
        <rFont val="等线"/>
        <charset val="134"/>
        <scheme val="minor"/>
      </rPr>
      <t xml:space="preserve">  [3]  汪岳男,张欢欢,邹玉霞等.  获得性EGFR T790M突变晚期非小细胞肺癌患者序贯接受奥希替尼治疗的生存分析    [J].  安徽医科大学学报,  2023,  58  (07):  1222-1227.  DOI:10.19405/j.cnki.issn1000-1492.2023.07.027</t>
    </r>
    <r>
      <rPr>
        <b/>
        <sz val="10"/>
        <color theme="1"/>
        <rFont val="等线"/>
        <charset val="134"/>
        <scheme val="minor"/>
      </rPr>
      <t xml:space="preserve">(T6) </t>
    </r>
    <r>
      <rPr>
        <sz val="10"/>
        <color theme="1"/>
        <rFont val="等线"/>
        <charset val="134"/>
        <scheme val="minor"/>
      </rPr>
      <t xml:space="preserve">                                                                      [6]  王华玉,杜芃,刘乐等.  甲磺酸奥希替尼不良反应文献分析    [J].  中国药房,  2019,  30  (03):  391-396. </t>
    </r>
    <r>
      <rPr>
        <b/>
        <sz val="10"/>
        <color theme="1"/>
        <rFont val="等线"/>
        <charset val="134"/>
        <scheme val="minor"/>
      </rPr>
      <t xml:space="preserve">(T8) [10]  邵岚,张沂平.  奥希替尼治疗晚期非小细胞肺癌的疗效及影响因素    [J].  中国新药与临床杂志,  2020,  39  (03):  155-161.  DOI:10.14109/j.cnki.xyylc.2020.03.06（T2）                                                                        </t>
    </r>
  </si>
  <si>
    <r>
      <rPr>
        <b/>
        <sz val="10"/>
        <color rgb="FF000000"/>
        <rFont val="等线"/>
        <charset val="134"/>
      </rPr>
      <t>1级：</t>
    </r>
    <r>
      <rPr>
        <sz val="10"/>
        <color rgb="FF000000"/>
        <rFont val="等线"/>
        <charset val="134"/>
      </rPr>
      <t xml:space="preserve">&lt;正常值下限～3000/mm3；&lt;正常值下限～3.0x109/L                                    </t>
    </r>
    <r>
      <rPr>
        <b/>
        <sz val="10"/>
        <color rgb="FF000000"/>
        <rFont val="等线"/>
        <charset val="134"/>
      </rPr>
      <t>2级：</t>
    </r>
    <r>
      <rPr>
        <sz val="10"/>
        <color rgb="FF000000"/>
        <rFont val="等线"/>
        <charset val="134"/>
      </rPr>
      <t xml:space="preserve">&lt;3000～2000/mm3；&lt;3.0～2.0x 109/L                             </t>
    </r>
    <r>
      <rPr>
        <b/>
        <sz val="10"/>
        <color rgb="FF000000"/>
        <rFont val="等线"/>
        <charset val="134"/>
      </rPr>
      <t>3级</t>
    </r>
    <r>
      <rPr>
        <sz val="10"/>
        <color rgb="FF000000"/>
        <rFont val="等线"/>
        <charset val="134"/>
      </rPr>
      <t xml:space="preserve">： &lt;2000～1000/mm3；&lt;2.0～1.0x 109/L                            </t>
    </r>
    <r>
      <rPr>
        <b/>
        <sz val="10"/>
        <color rgb="FF000000"/>
        <rFont val="等线"/>
        <charset val="134"/>
      </rPr>
      <t>4级：</t>
    </r>
    <r>
      <rPr>
        <sz val="10"/>
        <color rgb="FF000000"/>
        <rFont val="等线"/>
        <charset val="134"/>
      </rPr>
      <t xml:space="preserve"> &lt;1000/mm3；&lt;1.0 x 109/L</t>
    </r>
  </si>
  <si>
    <r>
      <rPr>
        <sz val="10"/>
        <color theme="1"/>
        <rFont val="等线"/>
        <charset val="134"/>
        <scheme val="minor"/>
      </rPr>
      <t xml:space="preserve">  [1]  范春玲,陈玉艳,许颖等.  奥希替尼治疗晚期非小细胞肺癌安全性的系统评价再评价  [J/OL].    中国医院药学杂志,  </t>
    </r>
    <r>
      <rPr>
        <b/>
        <sz val="10"/>
        <color theme="1"/>
        <rFont val="等线"/>
        <charset val="134"/>
        <scheme val="minor"/>
      </rPr>
      <t>（T8）                                                                   [9]  高志强,王韡旻,蔡雨晴等.  奥希替尼治疗62例晚期肺腺癌患者的临床疗效观察    [J].  中国癌症杂志,  2019,  29  (10):  809-814.  DOI:10.19401/j.cnki.1007-3639.2019.10.008.（T4）                                                [10]  邵岚,张沂平.  奥希替尼治疗晚期非小细胞肺癌的疗效及影响因素    [J].  中国新药与临床杂志,  2020,  39  (03):  155-161.  DOI:10.14109/j.cnki.xyylc.2020.03.06（T2）</t>
    </r>
  </si>
  <si>
    <t>心力衰竭</t>
  </si>
  <si>
    <r>
      <rPr>
        <sz val="10"/>
        <color theme="1"/>
        <rFont val="等线"/>
        <charset val="134"/>
        <scheme val="minor"/>
      </rPr>
      <t xml:space="preserve">  [4]  汪龙,张莉,朱玲娜等.  奥希替尼相关心脏毒性的研究进展    [J].  中国医院药学杂志,  2023,  43  (13):  1516-1520.  </t>
    </r>
    <r>
      <rPr>
        <b/>
        <sz val="10"/>
        <color theme="1"/>
        <rFont val="等线"/>
        <charset val="134"/>
        <scheme val="minor"/>
      </rPr>
      <t>（T2）</t>
    </r>
    <r>
      <rPr>
        <sz val="10"/>
        <color theme="1"/>
        <rFont val="等线"/>
        <charset val="134"/>
        <scheme val="minor"/>
      </rPr>
      <t xml:space="preserve">                                                                    [6]  王华玉,杜芃,刘乐等.  甲磺酸奥希替尼不良反应文献分析    [J].  中国药房,  2019,  30  (03):  391-396.</t>
    </r>
    <r>
      <rPr>
        <b/>
        <sz val="10"/>
        <color theme="1"/>
        <rFont val="等线"/>
        <charset val="134"/>
        <scheme val="minor"/>
      </rPr>
      <t xml:space="preserve"> (T8)                     [9]  高志强,王韡旻,蔡雨晴等.  奥希替尼治疗62例晚期肺腺癌患者的临床疗效观察    [J].  中国癌症杂志,  2019,  29  (10):  809-814.  DOI:10.19401/j.cnki.1007-3639.2019.10.008.（T4） </t>
    </r>
  </si>
  <si>
    <r>
      <rPr>
        <b/>
        <sz val="10"/>
        <color rgb="FF000000"/>
        <rFont val="等线"/>
        <charset val="134"/>
      </rPr>
      <t>1级：</t>
    </r>
    <r>
      <rPr>
        <sz val="10"/>
        <color rgb="FF000000"/>
        <rFont val="等线"/>
        <charset val="134"/>
      </rPr>
      <t xml:space="preserve">无症状，实验室检查（例如：B型钠尿钛）或心脏影像学检查发现异常                </t>
    </r>
    <r>
      <rPr>
        <b/>
        <sz val="10"/>
        <color rgb="FF000000"/>
        <rFont val="等线"/>
        <charset val="134"/>
      </rPr>
      <t>2级：</t>
    </r>
    <r>
      <rPr>
        <sz val="10"/>
        <color rgb="FF000000"/>
        <rFont val="等线"/>
        <charset val="134"/>
      </rPr>
      <t xml:space="preserve">中度活动或劳累时出现症状                                                 </t>
    </r>
    <r>
      <rPr>
        <b/>
        <sz val="10"/>
        <color rgb="FF000000"/>
        <rFont val="等线"/>
        <charset val="134"/>
      </rPr>
      <t>3级：</t>
    </r>
    <r>
      <rPr>
        <sz val="10"/>
        <color rgb="FF000000"/>
        <rFont val="等线"/>
        <charset val="134"/>
      </rPr>
      <t xml:space="preserve">静息状态下或最低程度活动或劳累时便出现症状；住院；新发症状                                   </t>
    </r>
    <r>
      <rPr>
        <b/>
        <sz val="10"/>
        <color rgb="FF000000"/>
        <rFont val="等线"/>
        <charset val="134"/>
      </rPr>
      <t>4级：</t>
    </r>
    <r>
      <rPr>
        <sz val="10"/>
        <color rgb="FF000000"/>
        <rFont val="等线"/>
        <charset val="134"/>
      </rPr>
      <t xml:space="preserve">危及生命；需要紧急治疗（例如：连续静脉输液治疗或机械辅助血液循环）      </t>
    </r>
    <r>
      <rPr>
        <b/>
        <sz val="10"/>
        <color rgb="FF000000"/>
        <rFont val="等线"/>
        <charset val="134"/>
      </rPr>
      <t>5级：死亡</t>
    </r>
  </si>
  <si>
    <t>d≥85</t>
  </si>
  <si>
    <r>
      <rPr>
        <sz val="10"/>
        <color rgb="FF000000"/>
        <rFont val="等线"/>
        <charset val="134"/>
      </rPr>
      <t xml:space="preserve">[23]Herbst RS, Wu YL, John T, et al. Adjuvant Osimertinib for Resected EGFR-Mutated Stage IB-IIIA Non-Small-Cell Lung Cancer: Updated Results From the Phase III Randomized ADAURA Trial [published correction appears in J Clin Oncol. 2023 Aug 1;41(22):3877]. </t>
    </r>
    <r>
      <rPr>
        <i/>
        <sz val="10"/>
        <color rgb="FF000000"/>
        <rFont val="等线"/>
        <charset val="134"/>
      </rPr>
      <t>J Clin Oncol</t>
    </r>
    <r>
      <rPr>
        <sz val="10"/>
        <color rgb="FF000000"/>
        <rFont val="等线"/>
        <charset val="134"/>
      </rPr>
      <t>. 2023;41(10):1830-1840. doi:10.1200/JCO.22.02186(T7)                                       [26]Wu YL, Tsuboi M, He J, et al. Osimertinib in Resected EGFR-Mutated Non-Small-Cell Lung Cancer. N Engl J Med. 2020;383(18):1711-1723. doi:10.1056/NEJMoa2027071(T7)</t>
    </r>
  </si>
  <si>
    <r>
      <rPr>
        <b/>
        <sz val="10"/>
        <color rgb="FF000000"/>
        <rFont val="等线"/>
        <charset val="134"/>
      </rPr>
      <t>1级：</t>
    </r>
    <r>
      <rPr>
        <sz val="10"/>
        <color rgb="FF000000"/>
        <rFont val="等线"/>
        <charset val="134"/>
      </rPr>
      <t xml:space="preserve">轻度症状；需要非处方药治疗                                                              </t>
    </r>
    <r>
      <rPr>
        <b/>
        <sz val="10"/>
        <color rgb="FF000000"/>
        <rFont val="等线"/>
        <charset val="134"/>
      </rPr>
      <t>2级：</t>
    </r>
    <r>
      <rPr>
        <sz val="10"/>
        <color rgb="FF000000"/>
        <rFont val="等线"/>
        <charset val="134"/>
      </rPr>
      <t xml:space="preserve">中度症状；需要药物治疗；影响工具性日常生活活动                                                     </t>
    </r>
    <r>
      <rPr>
        <b/>
        <sz val="10"/>
        <color rgb="FF000000"/>
        <rFont val="等线"/>
        <charset val="134"/>
      </rPr>
      <t>3级：</t>
    </r>
    <r>
      <rPr>
        <sz val="10"/>
        <color rgb="FF000000"/>
        <rFont val="等线"/>
        <charset val="134"/>
      </rPr>
      <t>重度症状；影响自理性日常生活活动</t>
    </r>
  </si>
  <si>
    <t>肝肾功能损伤</t>
  </si>
  <si>
    <r>
      <rPr>
        <sz val="10"/>
        <color theme="1"/>
        <rFont val="等线"/>
        <charset val="134"/>
        <scheme val="minor"/>
      </rPr>
      <t>[2]  胡小龙,傅春生,杨进.  奥希替尼联合放疗治疗晚期非小细胞肺癌患者的临床研究    [J].  中国临床药理学杂志,  2023,  39  (15):  2150-2153.  DOI:10.13699/j.cnki.1001-6821.2023.15.005</t>
    </r>
    <r>
      <rPr>
        <b/>
        <sz val="10"/>
        <color theme="1"/>
        <rFont val="等线"/>
        <charset val="134"/>
        <scheme val="minor"/>
      </rPr>
      <t xml:space="preserve">（T4）     </t>
    </r>
    <r>
      <rPr>
        <sz val="10"/>
        <color theme="1"/>
        <rFont val="等线"/>
        <charset val="134"/>
        <scheme val="minor"/>
      </rPr>
      <t>[3]  汪岳男,张欢欢,邹玉霞等.  获得性EGFR T790M突变晚期非小细胞肺癌患者序贯接受奥希替尼治疗的生存分析    [J].  安徽医科大学学报,  2023,  58  (07):  1222-1227.  DOI:10.19405/j.cnki.issn1000-1492.2023.07.027</t>
    </r>
    <r>
      <rPr>
        <b/>
        <sz val="10"/>
        <color theme="1"/>
        <rFont val="等线"/>
        <charset val="134"/>
        <scheme val="minor"/>
      </rPr>
      <t>（T6）</t>
    </r>
  </si>
  <si>
    <r>
      <rPr>
        <b/>
        <sz val="10"/>
        <color rgb="FF000000"/>
        <rFont val="等线"/>
        <charset val="134"/>
      </rPr>
      <t>3级：</t>
    </r>
    <r>
      <rPr>
        <sz val="10"/>
        <color rgb="FF000000"/>
        <rFont val="等线"/>
        <charset val="134"/>
      </rPr>
      <t xml:space="preserve">需要住院治疗 </t>
    </r>
    <r>
      <rPr>
        <b/>
        <sz val="10"/>
        <color rgb="FF000000"/>
        <rFont val="等线"/>
        <charset val="134"/>
      </rPr>
      <t xml:space="preserve">                4级：危及生命；需要透析治疗                                                     5级：死亡</t>
    </r>
  </si>
  <si>
    <r>
      <rPr>
        <sz val="10"/>
        <color theme="1"/>
        <rFont val="等线"/>
        <charset val="134"/>
        <scheme val="minor"/>
      </rPr>
      <t xml:space="preserve">  [1]  范春玲,陈玉艳,许颖等.  奥希替尼治疗晚期非小细胞肺癌安全性的系统评价再评价  [J/OL].    中国医院药学杂志,  </t>
    </r>
    <r>
      <rPr>
        <b/>
        <sz val="10"/>
        <color theme="1"/>
        <rFont val="等线"/>
        <charset val="134"/>
        <scheme val="minor"/>
      </rPr>
      <t>（T8）</t>
    </r>
  </si>
  <si>
    <t>涡状角膜病变</t>
  </si>
  <si>
    <r>
      <rPr>
        <sz val="10"/>
        <color theme="1"/>
        <rFont val="等线"/>
        <charset val="134"/>
        <scheme val="minor"/>
      </rPr>
      <t xml:space="preserve">[6]  王华玉,杜芃,刘乐等.  甲磺酸奥希替尼不良反应文献分析    [J].  中国药房,  2019,  30  (03):  391-396. </t>
    </r>
    <r>
      <rPr>
        <b/>
        <sz val="10"/>
        <color theme="1"/>
        <rFont val="等线"/>
        <charset val="134"/>
        <scheme val="minor"/>
      </rPr>
      <t xml:space="preserve">(T8) </t>
    </r>
  </si>
  <si>
    <r>
      <rPr>
        <sz val="10"/>
        <color theme="1"/>
        <rFont val="等线"/>
        <charset val="134"/>
        <scheme val="minor"/>
      </rPr>
      <t>[9]  高志强,王韡旻,蔡雨晴等.  奥希替尼治疗62例晚期肺腺癌患者的临床疗效观察    [J].  中国癌症杂志,  2019,  29  (10):  809-814.  DOI:10.19401/j.cnki.1007-3639.2019.10.008.</t>
    </r>
    <r>
      <rPr>
        <b/>
        <sz val="10"/>
        <color theme="1"/>
        <rFont val="等线"/>
        <charset val="134"/>
        <scheme val="minor"/>
      </rPr>
      <t>（T4）                                                   [10]  邵岚,张沂平.  奥希替尼治疗晚期非小细胞肺癌的疗效及影响因素    [J].  中国新药与临床杂志,  2020,  39  (03):  155-161.  DOI:10.14109/j.cnki.xyylc.2020.03.06（T2）</t>
    </r>
  </si>
  <si>
    <t>淋巴细胞减少</t>
  </si>
  <si>
    <r>
      <rPr>
        <sz val="10"/>
        <color theme="1"/>
        <rFont val="等线"/>
        <charset val="134"/>
        <scheme val="minor"/>
      </rPr>
      <t>[2]  胡小龙,傅春生,杨进.  奥希替尼联合放疗治疗晚期非小细胞肺癌患者的临床研究    [J].  中国临床药理学杂志,  2023,  39  (15):  2150-2153.  DOI:10.13699/j.cnki.1001-6821.2023.15.005</t>
    </r>
    <r>
      <rPr>
        <b/>
        <sz val="10"/>
        <color theme="1"/>
        <rFont val="等线"/>
        <charset val="134"/>
        <scheme val="minor"/>
      </rPr>
      <t>（T4）</t>
    </r>
  </si>
  <si>
    <r>
      <rPr>
        <b/>
        <sz val="10"/>
        <color rgb="FF000000"/>
        <rFont val="等线"/>
        <charset val="134"/>
      </rPr>
      <t>1级：</t>
    </r>
    <r>
      <rPr>
        <sz val="10"/>
        <color rgb="FF000000"/>
        <rFont val="等线"/>
        <charset val="134"/>
      </rPr>
      <t xml:space="preserve">&lt;正常值下限～800/mm3；&lt;正
常值下限～0.8x109/L                          </t>
    </r>
    <r>
      <rPr>
        <b/>
        <sz val="10"/>
        <color rgb="FF000000"/>
        <rFont val="等线"/>
        <charset val="134"/>
      </rPr>
      <t>2级：</t>
    </r>
    <r>
      <rPr>
        <sz val="10"/>
        <color rgb="FF000000"/>
        <rFont val="等线"/>
        <charset val="134"/>
      </rPr>
      <t xml:space="preserve"> &lt;800～500/mm3；&lt;0.8～0.5x109/L                                  3</t>
    </r>
    <r>
      <rPr>
        <b/>
        <sz val="10"/>
        <color rgb="FF000000"/>
        <rFont val="等线"/>
        <charset val="134"/>
      </rPr>
      <t>级：</t>
    </r>
    <r>
      <rPr>
        <sz val="10"/>
        <color rgb="FF000000"/>
        <rFont val="等线"/>
        <charset val="134"/>
      </rPr>
      <t xml:space="preserve"> &lt;500～200/mm3；&lt;0.5～0.2x109/L                         </t>
    </r>
    <r>
      <rPr>
        <b/>
        <sz val="10"/>
        <color rgb="FF000000"/>
        <rFont val="等线"/>
        <charset val="134"/>
      </rPr>
      <t>4级：</t>
    </r>
    <r>
      <rPr>
        <sz val="10"/>
        <color rgb="FF000000"/>
        <rFont val="等线"/>
        <charset val="134"/>
      </rPr>
      <t xml:space="preserve"> &lt;200/mm3；&lt;0.2x109/L</t>
    </r>
  </si>
  <si>
    <t>高血压</t>
  </si>
  <si>
    <r>
      <rPr>
        <sz val="10"/>
        <color theme="1"/>
        <rFont val="等线"/>
        <charset val="134"/>
        <scheme val="minor"/>
      </rPr>
      <t xml:space="preserve">[8]  黄智昊,叶美凤,岑文昌.  奥希替尼联合贝伐珠单抗治疗14例EGFR突变型肺腺癌脑转移的疗效观察    [J].  中国肿瘤临床,  2021,  48  (06):  297-300.  </t>
    </r>
    <r>
      <rPr>
        <b/>
        <sz val="10"/>
        <color theme="1"/>
        <rFont val="等线"/>
        <charset val="134"/>
        <scheme val="minor"/>
      </rPr>
      <t>（T4）</t>
    </r>
  </si>
  <si>
    <r>
      <rPr>
        <b/>
        <sz val="10"/>
        <color rgb="FF000000"/>
        <rFont val="等线"/>
        <charset val="134"/>
      </rPr>
      <t>1级：</t>
    </r>
    <r>
      <rPr>
        <sz val="10"/>
        <color rgb="FF000000"/>
        <rFont val="等线"/>
        <charset val="134"/>
      </rPr>
      <t xml:space="preserve">成人：收缩压120～139mmHg，
舒张压80～89mmHg；
儿童：收缩期/舒张期血压大
于第90百分位数值但小于第
95 百分位数值；
⻘少年：血压≥120/80即使&lt;
第95百分位数值                        </t>
    </r>
    <r>
      <rPr>
        <b/>
        <sz val="10"/>
        <color rgb="FF000000"/>
        <rFont val="等线"/>
        <charset val="134"/>
      </rPr>
      <t>2级：</t>
    </r>
    <r>
      <rPr>
        <sz val="10"/>
        <color rgb="FF000000"/>
        <rFont val="等线"/>
        <charset val="134"/>
      </rPr>
      <t xml:space="preserve">成人：收缩压140～159mmHg，
舒张压90～99mmHg，如果既
往在正常值范围内；相比基
线血压水平发现变化需要医
学干预；反复或持续（≥24小
时）症状性收缩期血压升高
大于20mmHg或大于140/90
 mmHg；需要给予单药治疗；
儿童和⻘少年：反复性或持
续（≥24小时）血压高于正常
水平上限；需要单药治疗；收
缩期和/或舒张期血压介于第
95个百分位数值到大于第99
个百分位数值5mmHg之间；
⻘少年：收缩期血压在130～
139 mmHg 或者舒张期血压
在80mmHg到89mmHg之
间即使这个值低于第95个百
分位数据                                           3级：成人：收缩压大于等于 160
 mmHg，舒张压大于等于100
 mmHg；需要医学干预；需要
多种药物治疗或更强化的治
疗；儿童和⻘少年：收缩期和/或
舒张期血压高于第99百分位
数值5mmHg以上。              4级：成年和儿童：危及生命（如恶
性高血压，一过性或持久性
神经功能缺损，高血压危象）；
需要紧急治疗                                   </t>
    </r>
    <r>
      <rPr>
        <b/>
        <sz val="10"/>
        <color rgb="FF000000"/>
        <rFont val="等线"/>
        <charset val="134"/>
      </rPr>
      <t xml:space="preserve"> 5级： </t>
    </r>
    <r>
      <rPr>
        <sz val="10"/>
        <color rgb="FF000000"/>
        <rFont val="等线"/>
        <charset val="134"/>
      </rPr>
      <t>死亡</t>
    </r>
  </si>
  <si>
    <t>蛋白尿</t>
  </si>
  <si>
    <r>
      <rPr>
        <b/>
        <sz val="10"/>
        <color rgb="FF000000"/>
        <rFont val="等线"/>
        <charset val="134"/>
      </rPr>
      <t>1级：</t>
    </r>
    <r>
      <rPr>
        <sz val="10"/>
        <color rgb="FF000000"/>
        <rFont val="等线"/>
        <charset val="134"/>
      </rPr>
      <t xml:space="preserve">蛋白尿1+，24小时尿蛋白≥ULN-小于1.0                               </t>
    </r>
    <r>
      <rPr>
        <b/>
        <sz val="10"/>
        <color rgb="FF000000"/>
        <rFont val="等线"/>
        <charset val="134"/>
      </rPr>
      <t>2级：</t>
    </r>
    <r>
      <rPr>
        <sz val="10"/>
        <color rgb="FF000000"/>
        <rFont val="等线"/>
        <charset val="134"/>
      </rPr>
      <t xml:space="preserve">成人：蛋白尿2+和3+，24小时尿蛋白1.0-3.5g，
儿童：尿液中蛋白质/肌酐比
值0.5-1.9                                            </t>
    </r>
    <r>
      <rPr>
        <b/>
        <sz val="10"/>
        <color rgb="FF000000"/>
        <rFont val="等线"/>
        <charset val="134"/>
      </rPr>
      <t>3级</t>
    </r>
    <r>
      <rPr>
        <sz val="10"/>
        <color rgb="FF000000"/>
        <rFont val="等线"/>
        <charset val="134"/>
      </rPr>
      <t>：成人：24小时尿蛋白大于等
于3.5g，4+蛋白尿
儿童：尿蛋白质/肌酐比值大
于1.9</t>
    </r>
  </si>
  <si>
    <t>指甲毒性</t>
  </si>
  <si>
    <t>[11]  张碧营,何泽来,吴双等.  甲磺酸奥希替尼治疗EGFR基因突变型非小细胞肺癌脑转移的疗效评价    [J].  肿瘤,  2021,  41  (02):  110-120.  （T4）</t>
  </si>
  <si>
    <t>头痛</t>
  </si>
  <si>
    <r>
      <rPr>
        <b/>
        <sz val="10"/>
        <color rgb="FF000000"/>
        <rFont val="等线"/>
        <charset val="134"/>
      </rPr>
      <t>1级：</t>
    </r>
    <r>
      <rPr>
        <sz val="10"/>
        <color rgb="FF000000"/>
        <rFont val="等线"/>
        <charset val="134"/>
      </rPr>
      <t xml:space="preserve">轻度疼痛                                  </t>
    </r>
    <r>
      <rPr>
        <b/>
        <sz val="10"/>
        <color rgb="FF000000"/>
        <rFont val="等线"/>
        <charset val="134"/>
      </rPr>
      <t>2级：</t>
    </r>
    <r>
      <rPr>
        <sz val="10"/>
        <color rgb="FF000000"/>
        <rFont val="等线"/>
        <charset val="134"/>
      </rPr>
      <t xml:space="preserve">中度疼痛；影响工具性日常生活活动                                    </t>
    </r>
    <r>
      <rPr>
        <b/>
        <sz val="10"/>
        <color rgb="FF000000"/>
        <rFont val="等线"/>
        <charset val="134"/>
      </rPr>
      <t>3级：</t>
    </r>
    <r>
      <rPr>
        <sz val="10"/>
        <color rgb="FF000000"/>
        <rFont val="等线"/>
        <charset val="134"/>
      </rPr>
      <t>重度疼痛；影响自理性日常生活活动</t>
    </r>
  </si>
  <si>
    <t>心包积液</t>
  </si>
  <si>
    <r>
      <rPr>
        <sz val="10"/>
        <color theme="1"/>
        <rFont val="等线"/>
        <charset val="134"/>
        <scheme val="minor"/>
      </rPr>
      <t xml:space="preserve">  [4]  汪龙,张莉,朱玲娜等.  奥希替尼相关心脏毒性的研究进展    [J].  中国医院药学杂志,  2023,  43  (13):  1516-1520.  </t>
    </r>
    <r>
      <rPr>
        <b/>
        <sz val="10"/>
        <color theme="1"/>
        <rFont val="等线"/>
        <charset val="134"/>
        <scheme val="minor"/>
      </rPr>
      <t>（T2）</t>
    </r>
  </si>
  <si>
    <r>
      <rPr>
        <b/>
        <sz val="10"/>
        <color rgb="FF000000"/>
        <rFont val="等线"/>
        <charset val="134"/>
      </rPr>
      <t>2级：</t>
    </r>
    <r>
      <rPr>
        <sz val="10"/>
        <color rgb="FF000000"/>
        <rFont val="等线"/>
        <charset val="134"/>
      </rPr>
      <t xml:space="preserve">无症状，少量到中等量的心包积液                                     </t>
    </r>
    <r>
      <rPr>
        <b/>
        <sz val="10"/>
        <color rgb="FF000000"/>
        <rFont val="等线"/>
        <charset val="134"/>
      </rPr>
      <t>3级：</t>
    </r>
    <r>
      <rPr>
        <sz val="10"/>
        <color rgb="FF000000"/>
        <rFont val="等线"/>
        <charset val="134"/>
      </rPr>
      <t xml:space="preserve">伴随生理功能异常的心包积液                                             </t>
    </r>
    <r>
      <rPr>
        <b/>
        <sz val="10"/>
        <color rgb="FF000000"/>
        <rFont val="等线"/>
        <charset val="134"/>
      </rPr>
      <t>4级：</t>
    </r>
    <r>
      <rPr>
        <sz val="10"/>
        <color rgb="FF000000"/>
        <rFont val="等线"/>
        <charset val="134"/>
      </rPr>
      <t xml:space="preserve">危及生命；需要紧急治疗                                                  </t>
    </r>
    <r>
      <rPr>
        <b/>
        <sz val="10"/>
        <color rgb="FF000000"/>
        <rFont val="等线"/>
        <charset val="134"/>
      </rPr>
      <t>5级：</t>
    </r>
    <r>
      <rPr>
        <sz val="10"/>
        <color rgb="FF000000"/>
        <rFont val="等线"/>
        <charset val="134"/>
      </rPr>
      <t xml:space="preserve"> 死亡</t>
    </r>
  </si>
  <si>
    <t>心包填塞</t>
  </si>
  <si>
    <r>
      <rPr>
        <b/>
        <sz val="10"/>
        <color rgb="FF000000"/>
        <rFont val="等线"/>
        <charset val="134"/>
      </rPr>
      <t>4级：</t>
    </r>
    <r>
      <rPr>
        <sz val="10"/>
        <color rgb="FF000000"/>
        <rFont val="等线"/>
        <charset val="134"/>
      </rPr>
      <t xml:space="preserve">危及生命；需要紧急治疗                                                 </t>
    </r>
    <r>
      <rPr>
        <b/>
        <sz val="10"/>
        <color rgb="FF000000"/>
        <rFont val="等线"/>
        <charset val="134"/>
      </rPr>
      <t>5级：</t>
    </r>
    <r>
      <rPr>
        <sz val="10"/>
        <color rgb="FF000000"/>
        <rFont val="等线"/>
        <charset val="134"/>
      </rPr>
      <t>死亡</t>
    </r>
  </si>
  <si>
    <t>心脏瓣膜疾病</t>
  </si>
  <si>
    <t>心肌病</t>
  </si>
  <si>
    <r>
      <rPr>
        <b/>
        <sz val="10"/>
        <color rgb="FF000000"/>
        <rFont val="等线"/>
        <charset val="134"/>
      </rPr>
      <t>1级：</t>
    </r>
    <r>
      <rPr>
        <sz val="10"/>
        <color rgb="FF000000"/>
        <rFont val="等线"/>
        <charset val="134"/>
      </rPr>
      <t xml:space="preserve">仅影像学结果                             </t>
    </r>
    <r>
      <rPr>
        <b/>
        <sz val="10"/>
        <color rgb="FF000000"/>
        <rFont val="等线"/>
        <charset val="134"/>
      </rPr>
      <t>2级：</t>
    </r>
    <r>
      <rPr>
        <sz val="10"/>
        <color rgb="FF000000"/>
        <rFont val="等线"/>
        <charset val="134"/>
      </rPr>
      <t xml:space="preserve">无心脏衰竭症状                            </t>
    </r>
    <r>
      <rPr>
        <b/>
        <sz val="10"/>
        <color rgb="FF000000"/>
        <rFont val="等线"/>
        <charset val="134"/>
      </rPr>
      <t>3级：</t>
    </r>
    <r>
      <rPr>
        <sz val="10"/>
        <color rgb="FF000000"/>
        <rFont val="等线"/>
        <charset val="134"/>
      </rPr>
      <t xml:space="preserve">有症状的心力衰竭或者其他的心脏症状，对治疗有反应；新发症状                                    </t>
    </r>
    <r>
      <rPr>
        <b/>
        <sz val="10"/>
        <color rgb="FF000000"/>
        <rFont val="等线"/>
        <charset val="134"/>
      </rPr>
      <t>4级：</t>
    </r>
    <r>
      <rPr>
        <sz val="10"/>
        <color rgb="FF000000"/>
        <rFont val="等线"/>
        <charset val="134"/>
      </rPr>
      <t xml:space="preserve">难治性心力衰竭或者其他难控制的心脏症状                        </t>
    </r>
    <r>
      <rPr>
        <b/>
        <sz val="10"/>
        <color rgb="FF000000"/>
        <rFont val="等线"/>
        <charset val="134"/>
      </rPr>
      <t>5级：</t>
    </r>
    <r>
      <rPr>
        <sz val="10"/>
        <color rgb="FF000000"/>
        <rFont val="等线"/>
        <charset val="134"/>
      </rPr>
      <t>死亡</t>
    </r>
  </si>
  <si>
    <t>室上性心动过速</t>
  </si>
  <si>
    <r>
      <rPr>
        <b/>
        <sz val="10"/>
        <color rgb="FF000000"/>
        <rFont val="等线"/>
        <charset val="134"/>
      </rPr>
      <t>1级</t>
    </r>
    <r>
      <rPr>
        <sz val="10"/>
        <color rgb="FF000000"/>
        <rFont val="等线"/>
        <charset val="134"/>
      </rPr>
      <t xml:space="preserve">：无症状，不需治疗                     </t>
    </r>
    <r>
      <rPr>
        <b/>
        <sz val="10"/>
        <color rgb="FF000000"/>
        <rFont val="等线"/>
        <charset val="134"/>
      </rPr>
      <t>2级：非紧急的医疗处理                     3级：有症状，紧急治疗指征  4级：危及生命                                     5级：死亡</t>
    </r>
  </si>
  <si>
    <t>d≥33.5</t>
  </si>
  <si>
    <t>心绞痛</t>
  </si>
  <si>
    <r>
      <rPr>
        <b/>
        <sz val="10"/>
        <color rgb="FF000000"/>
        <rFont val="等线"/>
        <charset val="134"/>
      </rPr>
      <t>1级：</t>
    </r>
    <r>
      <rPr>
        <sz val="10"/>
        <color rgb="FF000000"/>
        <rFont val="等线"/>
        <charset val="134"/>
      </rPr>
      <t xml:space="preserve">轻度疼痛                                      </t>
    </r>
    <r>
      <rPr>
        <b/>
        <sz val="10"/>
        <color rgb="FF000000"/>
        <rFont val="等线"/>
        <charset val="134"/>
      </rPr>
      <t>2级</t>
    </r>
    <r>
      <rPr>
        <sz val="10"/>
        <color rgb="FF000000"/>
        <rFont val="等线"/>
        <charset val="134"/>
      </rPr>
      <t xml:space="preserve">：中度疼痛；发力时疼痛;影响工具性日常生活活动；血液动力学稳定                                     </t>
    </r>
    <r>
      <rPr>
        <b/>
        <sz val="10"/>
        <color rgb="FF000000"/>
        <rFont val="等线"/>
        <charset val="134"/>
      </rPr>
      <t>3级：</t>
    </r>
    <r>
      <rPr>
        <sz val="10"/>
        <color rgb="FF000000"/>
        <rFont val="等线"/>
        <charset val="134"/>
      </rPr>
      <t>静息时疼痛；影响自理性日常生活活动；心脏导管介入；新发心源性胸痛；不稳定性心绞痛</t>
    </r>
  </si>
  <si>
    <t>心肌梗死</t>
  </si>
  <si>
    <r>
      <rPr>
        <b/>
        <sz val="10"/>
        <color rgb="FF000000"/>
        <rFont val="等线"/>
        <charset val="134"/>
      </rPr>
      <t>2级：</t>
    </r>
    <r>
      <rPr>
        <sz val="10"/>
        <color rgb="FF000000"/>
        <rFont val="等线"/>
        <charset val="134"/>
      </rPr>
      <t xml:space="preserve">无症状，心肌酶学最低程度异常，无局部缺无缺血性ECG改变证据                                  </t>
    </r>
    <r>
      <rPr>
        <b/>
        <sz val="10"/>
        <color rgb="FF000000"/>
        <rFont val="等线"/>
        <charset val="134"/>
      </rPr>
      <t>3级：</t>
    </r>
    <r>
      <rPr>
        <sz val="10"/>
        <color rgb="FF000000"/>
        <rFont val="等线"/>
        <charset val="134"/>
      </rPr>
      <t xml:space="preserve">严重症状；心肌酶学改变；血液动力学稳定；与出现心肌梗死诊断相一致的ECG改变                                                 </t>
    </r>
    <r>
      <rPr>
        <b/>
        <sz val="10"/>
        <color rgb="FF000000"/>
        <rFont val="等线"/>
        <charset val="134"/>
      </rPr>
      <t>4级：</t>
    </r>
    <r>
      <rPr>
        <sz val="10"/>
        <color rgb="FF000000"/>
        <rFont val="等线"/>
        <charset val="134"/>
      </rPr>
      <t xml:space="preserve">危及生命；血液动力学失衡                                                         </t>
    </r>
    <r>
      <rPr>
        <b/>
        <sz val="10"/>
        <color rgb="FF000000"/>
        <rFont val="等线"/>
        <charset val="134"/>
      </rPr>
      <t>5级</t>
    </r>
    <r>
      <rPr>
        <sz val="10"/>
        <color rgb="FF000000"/>
        <rFont val="等线"/>
        <charset val="134"/>
      </rPr>
      <t>：死亡</t>
    </r>
  </si>
  <si>
    <t>心脏骤停</t>
  </si>
  <si>
    <t>肌酐升高</t>
  </si>
  <si>
    <t>[10]  邵岚,张沂平.  奥希替尼治疗晚期非小细胞肺癌的疗效及影响因素    [J].  中国新药与临床杂志,  2020,  39  (03):  155-161.  DOI:10.14109/j.cnki.xyylc.2020.03.06（T2）</t>
  </si>
  <si>
    <t>不良反应VIGI监测报告病例数</t>
  </si>
  <si>
    <r>
      <rPr>
        <sz val="13.5"/>
        <color rgb="FF000000"/>
        <rFont val="等线"/>
        <charset val="134"/>
      </rPr>
      <t>不良反应VIGI监测报告数</t>
    </r>
    <r>
      <rPr>
        <sz val="13.5"/>
        <color rgb="FF000000"/>
        <rFont val="汉仪书宋二KW"/>
        <charset val="134"/>
      </rPr>
      <t>（</t>
    </r>
    <r>
      <rPr>
        <sz val="13.5"/>
        <color rgb="FF000000"/>
        <rFont val="等线"/>
        <charset val="134"/>
      </rPr>
      <t>归一化</t>
    </r>
    <r>
      <rPr>
        <sz val="13.5"/>
        <color rgb="FF000000"/>
        <rFont val="汉仪书宋二KW"/>
        <charset val="134"/>
      </rPr>
      <t>）</t>
    </r>
  </si>
  <si>
    <t>不良反应文献研究报告病例数</t>
  </si>
  <si>
    <t>不良反应文献研究报告病例数（归一化）</t>
  </si>
  <si>
    <r>
      <rPr>
        <b/>
        <sz val="10"/>
        <color rgb="FFFF0000"/>
        <rFont val="等线"/>
        <charset val="134"/>
      </rPr>
      <t>多关节型幼年特发性关节炎（2 岁及以上患者）</t>
    </r>
    <r>
      <rPr>
        <b/>
        <sz val="10"/>
        <color rgb="FF000000"/>
        <rFont val="等线"/>
        <charset val="134"/>
      </rPr>
      <t xml:space="preserve">                           </t>
    </r>
    <r>
      <rPr>
        <sz val="10"/>
        <color rgb="FF000000"/>
        <rFont val="等线"/>
        <charset val="134"/>
      </rPr>
      <t>10-30kg 每两周20mg                     大于30kg 每两周40mg</t>
    </r>
  </si>
  <si>
    <t>类风湿关节炎
本品与甲氨蝶呤合用，用于治疗：
对改善病情抗风湿药(DMARDs)，包括甲氨蝶呤疗效不佳的成年中重度活动性类风湿关节炎患者。
本品与甲氨蝶呤联合用药，可以减缓患者关节损伤的进展（X线显示），并且可以改善身体机能。
强直性脊柱炎
用于常规治疗效果不佳的成年重度活动性强直性脊柱炎患者。</t>
  </si>
  <si>
    <r>
      <rPr>
        <sz val="10"/>
        <color rgb="FF000000"/>
        <rFont val="等线"/>
        <charset val="134"/>
      </rPr>
      <t xml:space="preserve">[3] 刘鑫,钟小燕,徐昌静等. 古塞奇尤单抗治疗中重度斑块状银屑病有效性和安全性的系统评价 [J]. 中国药房, 2020, 31 (10): 1266-1271. </t>
    </r>
    <r>
      <rPr>
        <b/>
        <sz val="10"/>
        <color rgb="FF000000"/>
        <rFont val="等线"/>
        <charset val="134"/>
      </rPr>
      <t xml:space="preserve">[T8]                                                                          </t>
    </r>
    <r>
      <rPr>
        <sz val="10"/>
        <color rgb="FF000000"/>
        <rFont val="等线"/>
        <charset val="134"/>
      </rPr>
      <t xml:space="preserve">[13]  孙艳,吴严,陈良宏等.  阿达木单抗治疗斑块型银屑病的系统评价    [J].  中国循证医学杂志,  2010,  10  (09):  1085-1095.  </t>
    </r>
    <r>
      <rPr>
        <b/>
        <sz val="10"/>
        <color rgb="FF000000"/>
        <rFont val="等线"/>
        <charset val="134"/>
      </rPr>
      <t xml:space="preserve">[T8]                     </t>
    </r>
    <r>
      <rPr>
        <sz val="10"/>
        <color rgb="FF000000"/>
        <rFont val="等线"/>
        <charset val="134"/>
      </rPr>
      <t>[15] Hwang JK, Ricardo JW, Lipner SR. Efficacy and Safety of Nail Psoriasis Targeted Therapies: A Systematic Review. Am J Clin Dermatol. 2023;24(5):695-720. doi:10.1007/s40257-023-00786-4</t>
    </r>
    <r>
      <rPr>
        <b/>
        <sz val="10"/>
        <color rgb="FF000000"/>
        <rFont val="等线"/>
        <charset val="134"/>
      </rPr>
      <t xml:space="preserve"> [T8]</t>
    </r>
  </si>
  <si>
    <r>
      <rPr>
        <b/>
        <sz val="10"/>
        <color rgb="FFFF0000"/>
        <rFont val="等线"/>
        <charset val="134"/>
      </rPr>
      <t>1级：</t>
    </r>
    <r>
      <rPr>
        <sz val="10"/>
        <color rgb="FF000000"/>
        <rFont val="等线"/>
        <charset val="134"/>
      </rPr>
      <t xml:space="preserve">轻度疼痛                                   </t>
    </r>
    <r>
      <rPr>
        <b/>
        <sz val="10"/>
        <color rgb="FFFF0000"/>
        <rFont val="等线"/>
        <charset val="134"/>
      </rPr>
      <t>2级：</t>
    </r>
    <r>
      <rPr>
        <sz val="10"/>
        <color rgb="FF000000"/>
        <rFont val="等线"/>
        <charset val="134"/>
      </rPr>
      <t xml:space="preserve">中度疼痛；影响工具性日常生活活动                </t>
    </r>
    <r>
      <rPr>
        <b/>
        <sz val="10"/>
        <color rgb="FFFF0000"/>
        <rFont val="等线"/>
        <charset val="134"/>
      </rPr>
      <t>3级：</t>
    </r>
    <r>
      <rPr>
        <sz val="10"/>
        <color rgb="FF000000"/>
        <rFont val="等线"/>
        <charset val="134"/>
      </rPr>
      <t>重度疼痛；影响自理性日常生活活动</t>
    </r>
  </si>
  <si>
    <r>
      <rPr>
        <b/>
        <sz val="10"/>
        <color rgb="FFFF0000"/>
        <rFont val="等线"/>
        <charset val="134"/>
      </rPr>
      <t>银屑病</t>
    </r>
    <r>
      <rPr>
        <sz val="10"/>
        <color rgb="FF000000"/>
        <rFont val="等线"/>
        <charset val="134"/>
      </rPr>
      <t xml:space="preserve">
对于患有银屑病的成人患者，本品的建议用量为首次皮下注射80mg，然后自首次给药后一周开始每两周皮
下注射40mg</t>
    </r>
  </si>
  <si>
    <t>鼻咽炎</t>
  </si>
  <si>
    <r>
      <rPr>
        <sz val="10"/>
        <color rgb="FF000000"/>
        <rFont val="等线"/>
        <charset val="134"/>
      </rPr>
      <t xml:space="preserve">[3] 刘鑫,钟小燕,徐昌静等. 古塞奇尤单抗治疗中重度斑块状银屑病有效性和安全性的系统评价 [J]. 中国药房, 2020, 31 (10): 1266-1271. </t>
    </r>
    <r>
      <rPr>
        <b/>
        <sz val="10"/>
        <color rgb="FF000000"/>
        <rFont val="等线"/>
        <charset val="134"/>
      </rPr>
      <t xml:space="preserve">[T8]                                                                      </t>
    </r>
    <r>
      <rPr>
        <sz val="10"/>
        <color rgb="FF000000"/>
        <rFont val="等线"/>
        <charset val="134"/>
      </rPr>
      <t>[4] 陈畅,徐媛媛,耿龙. 儿童银屑病药物治疗meta分析 [J]. 中国免疫学杂志, 2021, 37 (09): 1100-1106+1112.</t>
    </r>
    <r>
      <rPr>
        <b/>
        <sz val="10"/>
        <color rgb="FF000000"/>
        <rFont val="等线"/>
        <charset val="134"/>
      </rPr>
      <t xml:space="preserve">[T8]                                     </t>
    </r>
    <r>
      <rPr>
        <sz val="10"/>
        <color rgb="FF000000"/>
        <rFont val="等线"/>
        <charset val="134"/>
      </rPr>
      <t xml:space="preserve">[13]  孙艳,吴严,陈良宏等.  阿达木单抗治疗斑块型银屑病的系统评价    [J].  中国循证医学杂志,  2010,  10  (09):  1085-1095.  </t>
    </r>
    <r>
      <rPr>
        <b/>
        <sz val="10"/>
        <color rgb="FF000000"/>
        <rFont val="等线"/>
        <charset val="134"/>
      </rPr>
      <t>[T8]</t>
    </r>
  </si>
  <si>
    <r>
      <rPr>
        <b/>
        <sz val="10"/>
        <color rgb="FFFF0000"/>
        <rFont val="等线"/>
        <charset val="134"/>
      </rPr>
      <t>2级：</t>
    </r>
    <r>
      <rPr>
        <sz val="10"/>
        <color rgb="FF000000"/>
        <rFont val="等线"/>
        <charset val="134"/>
      </rPr>
      <t xml:space="preserve">需要口服药物治疗（如，抗生素，抗真菌或抗病毒治疗）                                  </t>
    </r>
    <r>
      <rPr>
        <b/>
        <sz val="10"/>
        <color rgb="FFFF0000"/>
        <rFont val="等线"/>
        <charset val="134"/>
      </rPr>
      <t>3级：</t>
    </r>
    <r>
      <rPr>
        <sz val="10"/>
        <color rgb="FF000000"/>
        <rFont val="等线"/>
        <charset val="134"/>
      </rPr>
      <t xml:space="preserve">需要静脉注射抗生素，抗真菌或抗病毒药物治疗；需要进行侵入性的治疗                                          </t>
    </r>
    <r>
      <rPr>
        <b/>
        <sz val="10"/>
        <color rgb="FFFF0000"/>
        <rFont val="等线"/>
        <charset val="134"/>
      </rPr>
      <t>4级：</t>
    </r>
    <r>
      <rPr>
        <sz val="10"/>
        <color rgb="FF000000"/>
        <rFont val="等线"/>
        <charset val="134"/>
      </rPr>
      <t xml:space="preserve">危及生命；需要紧急治疗                                             </t>
    </r>
    <r>
      <rPr>
        <b/>
        <sz val="10"/>
        <color rgb="FFFF0000"/>
        <rFont val="等线"/>
        <charset val="134"/>
      </rPr>
      <t>5级：</t>
    </r>
    <r>
      <rPr>
        <sz val="10"/>
        <color rgb="FF000000"/>
        <rFont val="等线"/>
        <charset val="134"/>
      </rPr>
      <t>死亡</t>
    </r>
  </si>
  <si>
    <r>
      <rPr>
        <sz val="10"/>
        <color rgb="FF000000"/>
        <rFont val="等线"/>
        <charset val="134"/>
      </rPr>
      <t>[10]  李波,崔涛.  阿达木单抗治疗难治性幼年特发性关节炎患儿的临床研究    [J].  中国临床药理学杂志,  2023,  39  (21):  3082-3086.  [7DOI:10.13699/j.cnki.1001-6821.2023.21.009.</t>
    </r>
    <r>
      <rPr>
        <b/>
        <sz val="10"/>
        <color rgb="FF000000"/>
        <rFont val="等线"/>
        <charset val="134"/>
      </rPr>
      <t xml:space="preserve">[T7]                                      </t>
    </r>
    <r>
      <rPr>
        <sz val="10"/>
        <color rgb="FF000000"/>
        <rFont val="等线"/>
        <charset val="134"/>
      </rPr>
      <t xml:space="preserve">[14]  代菲,储文功.  70例阿达木单抗注射液的药物不良反应报告分析    [J].  中国新药杂志,  2013,  22  (07):  853-856.  </t>
    </r>
    <r>
      <rPr>
        <b/>
        <sz val="10"/>
        <color rgb="FF000000"/>
        <rFont val="等线"/>
        <charset val="134"/>
      </rPr>
      <t xml:space="preserve">[T4]                                    </t>
    </r>
    <r>
      <rPr>
        <sz val="10"/>
        <color rgb="FF000000"/>
        <rFont val="等线"/>
        <charset val="134"/>
      </rPr>
      <t>[15] Hwang JK, Ricardo JW, Lipner SR. Efficacy and Safety of Nail Psoriasis Targeted Therapies: A Systematic Review. Am J Clin Dermatol. 2023;24(5):695-720. doi:10.1007/s40257-023-00786-4</t>
    </r>
    <r>
      <rPr>
        <b/>
        <sz val="10"/>
        <color rgb="FF000000"/>
        <rFont val="等线"/>
        <charset val="134"/>
      </rPr>
      <t xml:space="preserve"> [T8]</t>
    </r>
  </si>
  <si>
    <r>
      <rPr>
        <b/>
        <sz val="10"/>
        <color rgb="FFFF0000"/>
        <rFont val="等线"/>
        <charset val="134"/>
      </rPr>
      <t>1级：</t>
    </r>
    <r>
      <rPr>
        <sz val="10"/>
        <color rgb="FF000000"/>
        <rFont val="等线"/>
        <charset val="134"/>
      </rPr>
      <t xml:space="preserve">与基线相比，大便次数增加每天&lt;4次；造瘘口排出物轻
度增加；                                    </t>
    </r>
    <r>
      <rPr>
        <b/>
        <sz val="10"/>
        <color rgb="FFFF0000"/>
        <rFont val="等线"/>
        <charset val="134"/>
      </rPr>
      <t>2级：</t>
    </r>
    <r>
      <rPr>
        <sz val="10"/>
        <color rgb="FF000000"/>
        <rFont val="等线"/>
        <charset val="134"/>
      </rPr>
      <t xml:space="preserve">与基线相比，大便次数增加每天4～6次；造瘘口排出物
中度增加；借助于工具的日常生活活动受限；                             </t>
    </r>
    <r>
      <rPr>
        <b/>
        <sz val="10"/>
        <color rgb="FFFF0000"/>
        <rFont val="等线"/>
        <charset val="134"/>
      </rPr>
      <t>3级：</t>
    </r>
    <r>
      <rPr>
        <sz val="10"/>
        <color rgb="FF000000"/>
        <rFont val="等线"/>
        <charset val="134"/>
      </rPr>
      <t xml:space="preserve">与基线相比，大便次数增加每天≥7次；需要住院治疗；
与基线相比，造瘘口排出物重度增加；自理性日常生活活动受限；                                            </t>
    </r>
    <r>
      <rPr>
        <b/>
        <sz val="10"/>
        <color rgb="FFFF0000"/>
        <rFont val="等线"/>
        <charset val="134"/>
      </rPr>
      <t>4级：</t>
    </r>
    <r>
      <rPr>
        <sz val="10"/>
        <color rgb="FF000000"/>
        <rFont val="等线"/>
        <charset val="134"/>
      </rPr>
      <t xml:space="preserve">危及生命；需要紧急治疗；                                              </t>
    </r>
    <r>
      <rPr>
        <b/>
        <sz val="10"/>
        <color rgb="FFFF0000"/>
        <rFont val="等线"/>
        <charset val="134"/>
      </rPr>
      <t>5级：</t>
    </r>
    <r>
      <rPr>
        <sz val="10"/>
        <color rgb="FF000000"/>
        <rFont val="等线"/>
        <charset val="134"/>
      </rPr>
      <t>死亡</t>
    </r>
  </si>
  <si>
    <t>d≥35</t>
  </si>
  <si>
    <t>[14]  代菲,储文功.  70例阿达木单抗注射液的药物不良反应报告分析    [J].  中国新药杂志,  2013,  22  (07):  853-856.  [T4]</t>
  </si>
  <si>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                                </t>
    </r>
    <r>
      <rPr>
        <sz val="10"/>
        <color rgb="FF000000"/>
        <rFont val="等线"/>
        <charset val="134"/>
      </rPr>
      <t xml:space="preserve">[8]  许瑛杰,吴凤歧,赖建铭等.  阿达木单抗治疗幼年特发性关节炎近期疗效和安全性9例观察    [J].  中国实用儿科杂志,  2015,  30  (01):  55-58. </t>
    </r>
    <r>
      <rPr>
        <b/>
        <sz val="10"/>
        <color rgb="FF000000"/>
        <rFont val="等线"/>
        <charset val="134"/>
      </rPr>
      <t xml:space="preserve"> [T4]                                                            [</t>
    </r>
    <r>
      <rPr>
        <sz val="10"/>
        <color rgb="FF000000"/>
        <rFont val="等线"/>
        <charset val="134"/>
      </rPr>
      <t xml:space="preserve">14]  代菲,储文功.  70例阿达木单抗注射液的药物不良反应报告分析    [J].  中国新药杂志,  2013,  22  (07):  853-856. </t>
    </r>
    <r>
      <rPr>
        <b/>
        <sz val="10"/>
        <color rgb="FF000000"/>
        <rFont val="等线"/>
        <charset val="134"/>
      </rPr>
      <t xml:space="preserve"> [T4]
</t>
    </r>
  </si>
  <si>
    <r>
      <rPr>
        <b/>
        <sz val="10.5"/>
        <color rgb="FFFF0000"/>
        <rFont val="Calibri"/>
        <charset val="134"/>
      </rPr>
      <t>1级：</t>
    </r>
    <r>
      <rPr>
        <sz val="10.5"/>
        <color rgb="FF000000"/>
        <rFont val="Calibri"/>
        <charset val="134"/>
      </rPr>
      <t xml:space="preserve">丘疹和/或脓疱覆盖&lt;10%体表面积（body surface area, BSA），伴或不伴瘙痒和触痛。                     </t>
    </r>
    <r>
      <rPr>
        <b/>
        <sz val="10.5"/>
        <color rgb="FFFF0000"/>
        <rFont val="Calibri"/>
        <charset val="134"/>
      </rPr>
      <t>2级：</t>
    </r>
    <r>
      <rPr>
        <sz val="10.5"/>
        <color rgb="FF000000"/>
        <rFont val="Calibri"/>
        <charset val="134"/>
      </rPr>
      <t xml:space="preserve">丘疹和/或脓疱覆盖10%-30% BSA，伴或不伴有瘙痒和触痛；伴心理影响；日常生活中工具使用受限；丘疹和/或脓疱覆盖&gt;30% BSA，伴或不伴轻度症状。                                            </t>
    </r>
    <r>
      <rPr>
        <b/>
        <sz val="10.5"/>
        <color rgb="FFFF0000"/>
        <rFont val="Calibri"/>
        <charset val="134"/>
      </rPr>
      <t>3级：</t>
    </r>
    <r>
      <rPr>
        <sz val="10.5"/>
        <color rgb="FF000000"/>
        <rFont val="Calibri"/>
        <charset val="134"/>
      </rPr>
      <t xml:space="preserve">丘疹和/或脓疱覆盖&gt;30% BSA伴中度或重度症状；生活自理受限；伴局部超感染，需要局部抗生素治疗。                                </t>
    </r>
    <r>
      <rPr>
        <b/>
        <sz val="10.5"/>
        <color rgb="FFFF0000"/>
        <rFont val="Calibri"/>
        <charset val="134"/>
      </rPr>
      <t>4级：</t>
    </r>
    <r>
      <rPr>
        <sz val="10.5"/>
        <color rgb="FF000000"/>
        <rFont val="Calibri"/>
        <charset val="134"/>
      </rPr>
      <t xml:space="preserve">威胁生命；丘疹和/或脓疱累及任意体表范围，伴或不伴有瘙痒或触痛，与广泛超感染有关，需要静脉抗生素治疗。          </t>
    </r>
    <r>
      <rPr>
        <b/>
        <sz val="10.5"/>
        <color rgb="FFFF0000"/>
        <rFont val="Calibri"/>
        <charset val="134"/>
      </rPr>
      <t>5级：</t>
    </r>
    <r>
      <rPr>
        <sz val="10.5"/>
        <color rgb="FF000000"/>
        <rFont val="Calibri"/>
        <charset val="134"/>
      </rPr>
      <t>死亡。</t>
    </r>
  </si>
  <si>
    <t>d=1</t>
  </si>
  <si>
    <r>
      <rPr>
        <b/>
        <sz val="10"/>
        <color rgb="FFFF0000"/>
        <rFont val="等线"/>
        <charset val="134"/>
      </rPr>
      <t>葡萄膜炎</t>
    </r>
    <r>
      <rPr>
        <sz val="10"/>
        <color rgb="FF000000"/>
        <rFont val="等线"/>
        <charset val="134"/>
      </rPr>
      <t xml:space="preserve">
葡萄膜炎成年患者接受本品的推荐剂量方案为：首次皮下注射80  mg，然后自首次给药后一周开始每两周
40 mg 皮下注射。</t>
    </r>
  </si>
  <si>
    <t>上呼吸道感染</t>
  </si>
  <si>
    <r>
      <rPr>
        <sz val="10"/>
        <color rgb="FF000000"/>
        <rFont val="等线"/>
        <charset val="134"/>
      </rPr>
      <t xml:space="preserve">[3] 刘鑫,钟小燕,徐昌静等. 古塞奇尤单抗治疗中重度斑块状银屑病有效性和安全性的系统评价 [J]. 中国药房, 2020, 31 (10): 1266-1271. </t>
    </r>
    <r>
      <rPr>
        <b/>
        <sz val="10"/>
        <color rgb="FF000000"/>
        <rFont val="等线"/>
        <charset val="134"/>
      </rPr>
      <t xml:space="preserve">[T8]                                                          </t>
    </r>
    <r>
      <rPr>
        <sz val="10"/>
        <color rgb="FF000000"/>
        <rFont val="等线"/>
        <charset val="134"/>
      </rPr>
      <t>[4] 陈畅,徐媛媛,耿龙. 儿童银屑病药物治疗meta分析 [J]. 中国免疫学杂志, 2021, 37 (09): 1100-1106+1112</t>
    </r>
    <r>
      <rPr>
        <b/>
        <sz val="10"/>
        <color rgb="FF000000"/>
        <rFont val="等线"/>
        <charset val="134"/>
      </rPr>
      <t xml:space="preserve">.[T8]
</t>
    </r>
    <r>
      <rPr>
        <sz val="10"/>
        <color rgb="FF000000"/>
        <rFont val="等线"/>
        <charset val="134"/>
      </rPr>
      <t xml:space="preserve"> [13]  孙艳,吴严,陈良宏等.  阿达木单抗治疗斑块型银屑病的系统评价    [J].  中国循证医学杂志,  2010,  10  (09):  1085-1095.</t>
    </r>
    <r>
      <rPr>
        <b/>
        <sz val="10"/>
        <color rgb="FF000000"/>
        <rFont val="等线"/>
        <charset val="134"/>
      </rPr>
      <t xml:space="preserve">  [T8]                       </t>
    </r>
    <r>
      <rPr>
        <sz val="10"/>
        <color rgb="FF000000"/>
        <rFont val="等线"/>
        <charset val="134"/>
      </rPr>
      <t xml:space="preserve">[15] Hwang JK, Ricardo JW, Lipner SR. Efficacy and Safety of Nail Psoriasis Targeted Therapies: A Systematic Review. Am J Clin Dermatol. 2023;24(5):695-720. doi:10.1007/s40257-023-00786-4 </t>
    </r>
    <r>
      <rPr>
        <b/>
        <sz val="10"/>
        <color rgb="FF000000"/>
        <rFont val="等线"/>
        <charset val="134"/>
      </rPr>
      <t>[T8]</t>
    </r>
  </si>
  <si>
    <r>
      <rPr>
        <b/>
        <sz val="10"/>
        <color rgb="FFFF0000"/>
        <rFont val="等线"/>
        <charset val="134"/>
      </rPr>
      <t>2级：</t>
    </r>
    <r>
      <rPr>
        <sz val="10"/>
        <color rgb="FF000000"/>
        <rFont val="等线"/>
        <charset val="134"/>
      </rPr>
      <t xml:space="preserve">中度；需要口服药物疗（抗生素，抗真菌或抗病毒治疗）                                  </t>
    </r>
    <r>
      <rPr>
        <b/>
        <sz val="10"/>
        <color rgb="FFFF0000"/>
        <rFont val="等线"/>
        <charset val="134"/>
      </rPr>
      <t>3级：</t>
    </r>
    <r>
      <rPr>
        <sz val="10"/>
        <color rgb="FF000000"/>
        <rFont val="等线"/>
        <charset val="134"/>
      </rPr>
      <t xml:space="preserve">需要静脉注射抗生素，抗真菌或抗病毒药物治疗；需要进行侵入性的治疗                                         </t>
    </r>
    <r>
      <rPr>
        <b/>
        <sz val="10"/>
        <color rgb="FFFF0000"/>
        <rFont val="等线"/>
        <charset val="134"/>
      </rPr>
      <t>4级：</t>
    </r>
    <r>
      <rPr>
        <sz val="10"/>
        <color rgb="FF000000"/>
        <rFont val="等线"/>
        <charset val="134"/>
      </rPr>
      <t xml:space="preserve">危及生命；需要紧急治疗                                           </t>
    </r>
    <r>
      <rPr>
        <b/>
        <sz val="10"/>
        <color rgb="FFFF0000"/>
        <rFont val="等线"/>
        <charset val="134"/>
      </rPr>
      <t>5级：</t>
    </r>
    <r>
      <rPr>
        <sz val="10"/>
        <color rgb="FF000000"/>
        <rFont val="等线"/>
        <charset val="134"/>
      </rPr>
      <t>死亡</t>
    </r>
  </si>
  <si>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                                </t>
    </r>
    <r>
      <rPr>
        <sz val="10"/>
        <color rgb="FF000000"/>
        <rFont val="等线"/>
        <charset val="134"/>
      </rPr>
      <t>[10]  李波,崔涛.  阿达木单抗治疗难治性幼年特发性关节炎患儿的临床研究    [J].  中国临床药理学杂志,  2023,  39  (21):  3082-3086.  [7DOI:10.13699/j.cnki.1001-6821.2023.21.009.</t>
    </r>
    <r>
      <rPr>
        <b/>
        <sz val="10"/>
        <color rgb="FF000000"/>
        <rFont val="等线"/>
        <charset val="134"/>
      </rPr>
      <t xml:space="preserve">[T7]                                             </t>
    </r>
    <r>
      <rPr>
        <sz val="10"/>
        <color rgb="FF000000"/>
        <rFont val="等线"/>
        <charset val="134"/>
      </rPr>
      <t xml:space="preserve">[14]  代菲,储文功.  70例阿达木单抗注射液的药物不良反应报告分析    [J].  中国新药杂志,  2013,  22  (07):  853-856. </t>
    </r>
    <r>
      <rPr>
        <b/>
        <sz val="10"/>
        <color rgb="FF000000"/>
        <rFont val="等线"/>
        <charset val="134"/>
      </rPr>
      <t xml:space="preserve"> [T4]</t>
    </r>
  </si>
  <si>
    <r>
      <rPr>
        <b/>
        <sz val="10"/>
        <color rgb="FFFF0000"/>
        <rFont val="等线"/>
        <charset val="134"/>
      </rPr>
      <t>1级：</t>
    </r>
    <r>
      <rPr>
        <sz val="10"/>
        <color rgb="FF000000"/>
        <rFont val="等线"/>
        <charset val="134"/>
      </rPr>
      <t xml:space="preserve">轻度症状；需要非处方药治疗                                                              </t>
    </r>
    <r>
      <rPr>
        <b/>
        <sz val="10"/>
        <color rgb="FFFF0000"/>
        <rFont val="等线"/>
        <charset val="134"/>
      </rPr>
      <t>2级：</t>
    </r>
    <r>
      <rPr>
        <sz val="10"/>
        <color rgb="FF000000"/>
        <rFont val="等线"/>
        <charset val="134"/>
      </rPr>
      <t xml:space="preserve">中度症状；需要药物治疗；影响工具性日常生活活动                                                     </t>
    </r>
    <r>
      <rPr>
        <b/>
        <sz val="10"/>
        <color rgb="FFFF0000"/>
        <rFont val="等线"/>
        <charset val="134"/>
      </rPr>
      <t>3级：</t>
    </r>
    <r>
      <rPr>
        <sz val="10"/>
        <color rgb="FF000000"/>
        <rFont val="等线"/>
        <charset val="134"/>
      </rPr>
      <t>重度症状；影响自理性日常生活活动</t>
    </r>
  </si>
  <si>
    <t>d=2</t>
  </si>
  <si>
    <t>瘙痒</t>
  </si>
  <si>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                           </t>
    </r>
    <r>
      <rPr>
        <sz val="10"/>
        <color rgb="FF000000"/>
        <rFont val="等线"/>
        <charset val="134"/>
      </rPr>
      <t xml:space="preserve">[7]  杨晶,张春燕.  阿达木单抗治疗中重度类风湿关节炎患者的护理    [J].  护理学杂志,  2013,  28  (17):  20-21. </t>
    </r>
    <r>
      <rPr>
        <b/>
        <sz val="10"/>
        <color rgb="FF000000"/>
        <rFont val="等线"/>
        <charset val="134"/>
      </rPr>
      <t xml:space="preserve"> [T3]                              </t>
    </r>
    <r>
      <rPr>
        <sz val="10"/>
        <color rgb="FF000000"/>
        <rFont val="等线"/>
        <charset val="134"/>
      </rPr>
      <t xml:space="preserve">[14]  代菲,储文功.  70例阿达木单抗注射液的药物不良反应报告分析    [J].  中国新药杂志,  2013,  22  (07):  853-856. </t>
    </r>
    <r>
      <rPr>
        <b/>
        <sz val="10"/>
        <color rgb="FF000000"/>
        <rFont val="等线"/>
        <charset val="134"/>
      </rPr>
      <t xml:space="preserve"> [T4]</t>
    </r>
  </si>
  <si>
    <r>
      <rPr>
        <b/>
        <sz val="10.5"/>
        <color rgb="FFFF0000"/>
        <rFont val="Calibri"/>
        <charset val="134"/>
      </rPr>
      <t>1级：</t>
    </r>
    <r>
      <rPr>
        <sz val="10.5"/>
        <color rgb="FF000000"/>
        <rFont val="Calibri"/>
        <charset val="134"/>
      </rPr>
      <t xml:space="preserve">轻度或局部；需要局部的治疗；                                                 </t>
    </r>
    <r>
      <rPr>
        <b/>
        <sz val="10.5"/>
        <color rgb="FFFF0000"/>
        <rFont val="Calibri"/>
        <charset val="134"/>
      </rPr>
      <t>2级：</t>
    </r>
    <r>
      <rPr>
        <sz val="10.5"/>
        <color rgb="FF000000"/>
        <rFont val="Calibri"/>
        <charset val="134"/>
      </rPr>
      <t xml:space="preserve">广泛分布且间歇性发作；搔抓引起皮肤改变（如水肿，丘疹，抓痕，苔藓样变，渗出/痂皮）；需要口服药治疗；影响
工具性日常生活活动；                          </t>
    </r>
    <r>
      <rPr>
        <b/>
        <sz val="10.5"/>
        <color rgb="FFFF0000"/>
        <rFont val="Calibri"/>
        <charset val="134"/>
      </rPr>
      <t>3级：</t>
    </r>
    <r>
      <rPr>
        <sz val="10.5"/>
        <color rgb="FF000000"/>
        <rFont val="Calibri"/>
        <charset val="134"/>
      </rPr>
      <t>广泛分布且持续性发作；影响自理性日常生活活动或睡眠；需要全身性糖皮质激素或免疫抑制剂治疗。</t>
    </r>
  </si>
  <si>
    <t>无需因为注射部位反应中止用药</t>
  </si>
  <si>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                            </t>
    </r>
    <r>
      <rPr>
        <sz val="10"/>
        <color rgb="FF000000"/>
        <rFont val="等线"/>
        <charset val="134"/>
      </rPr>
      <t>[14]  代菲,储文功.  70例阿达木单抗注射液的药物不良反应报告分析    [J].  中国新药杂志,  2013,  22  (07):  853-856.</t>
    </r>
    <r>
      <rPr>
        <b/>
        <sz val="10"/>
        <color rgb="FF000000"/>
        <rFont val="等线"/>
        <charset val="134"/>
      </rPr>
      <t xml:space="preserve">  [T4]</t>
    </r>
  </si>
  <si>
    <r>
      <rPr>
        <b/>
        <sz val="10"/>
        <color rgb="FFFF0000"/>
        <rFont val="等线"/>
        <charset val="134"/>
      </rPr>
      <t>1级：</t>
    </r>
    <r>
      <rPr>
        <sz val="10"/>
        <color rgb="FF000000"/>
        <rFont val="等线"/>
        <charset val="134"/>
      </rPr>
      <t xml:space="preserve">38.0～39.0℃（100.4～102.2 °F）                          </t>
    </r>
    <r>
      <rPr>
        <b/>
        <sz val="10"/>
        <color rgb="FFFF0000"/>
        <rFont val="等线"/>
        <charset val="134"/>
      </rPr>
      <t>2级：</t>
    </r>
    <r>
      <rPr>
        <sz val="10"/>
        <color rgb="FF000000"/>
        <rFont val="等线"/>
        <charset val="134"/>
      </rPr>
      <t xml:space="preserve">&gt;39.0～40.0℃（102.3～104.0 °F）                       </t>
    </r>
    <r>
      <rPr>
        <b/>
        <sz val="10"/>
        <color rgb="FFFF0000"/>
        <rFont val="等线"/>
        <charset val="134"/>
      </rPr>
      <t>3级：</t>
    </r>
    <r>
      <rPr>
        <sz val="10"/>
        <color rgb="FF000000"/>
        <rFont val="等线"/>
        <charset val="134"/>
      </rPr>
      <t xml:space="preserve">&gt;40.0℃（&gt;104.0°F）≤24小时                                   </t>
    </r>
    <r>
      <rPr>
        <b/>
        <sz val="10"/>
        <color rgb="FFFF0000"/>
        <rFont val="等线"/>
        <charset val="134"/>
      </rPr>
      <t>4级：</t>
    </r>
    <r>
      <rPr>
        <sz val="10"/>
        <color rgb="FF000000"/>
        <rFont val="等线"/>
        <charset val="134"/>
      </rPr>
      <t>&gt;40.0℃（&gt;104.0°F）超过24小时</t>
    </r>
  </si>
  <si>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                                           </t>
    </r>
    <r>
      <rPr>
        <sz val="10"/>
        <color rgb="FF000000"/>
        <rFont val="等线"/>
        <charset val="134"/>
      </rPr>
      <t xml:space="preserve">[9]  张洲,王秀丽,赵成广等.  阿达木单抗治疗幼年特发性关节炎的疗效分析    [J].  中国医科大学学报,  2022,  51  (08):  756-759. </t>
    </r>
    <r>
      <rPr>
        <b/>
        <sz val="10"/>
        <color rgb="FF000000"/>
        <rFont val="等线"/>
        <charset val="134"/>
      </rPr>
      <t xml:space="preserve"> [T3]
</t>
    </r>
    <r>
      <rPr>
        <sz val="10"/>
        <color rgb="FF000000"/>
        <rFont val="等线"/>
        <charset val="134"/>
      </rPr>
      <t>[14]  代菲,储文功.  70例阿达木单抗注射液的药物不良反应报告分析    [J].  中国新药杂志,  2013,  22  (07):  853-856.</t>
    </r>
    <r>
      <rPr>
        <b/>
        <sz val="10"/>
        <color rgb="FF000000"/>
        <rFont val="等线"/>
        <charset val="134"/>
      </rPr>
      <t xml:space="preserve">  [T4]</t>
    </r>
  </si>
  <si>
    <r>
      <rPr>
        <b/>
        <sz val="10.5"/>
        <color rgb="FFFF0000"/>
        <rFont val="Calibri"/>
        <charset val="134"/>
      </rPr>
      <t>1级：</t>
    </r>
    <r>
      <rPr>
        <sz val="10.5"/>
        <color rgb="FF000000"/>
        <rFont val="Calibri"/>
        <charset val="134"/>
      </rPr>
      <t xml:space="preserve">大于正常值上限的3倍（基线值正常）；大于基线值的1.5～3.0倍（基线值不正常）；              </t>
    </r>
    <r>
      <rPr>
        <b/>
        <sz val="10.5"/>
        <color rgb="FFFF0000"/>
        <rFont val="Calibri"/>
        <charset val="134"/>
      </rPr>
      <t>2级：</t>
    </r>
    <r>
      <rPr>
        <sz val="10.5"/>
        <color rgb="FF000000"/>
        <rFont val="Calibri"/>
        <charset val="134"/>
      </rPr>
      <t xml:space="preserve">大于正常值上限的3～5倍
（基线值正常）；大于基线值
的3.0～5.0倍（基线值不正
常）；                                                       </t>
    </r>
    <r>
      <rPr>
        <b/>
        <sz val="10.5"/>
        <color rgb="FFFF0000"/>
        <rFont val="Calibri"/>
        <charset val="134"/>
      </rPr>
      <t>3级：</t>
    </r>
    <r>
      <rPr>
        <sz val="10.5"/>
        <color rgb="FF000000"/>
        <rFont val="Calibri"/>
        <charset val="134"/>
      </rPr>
      <t xml:space="preserve">大于正常值上限的5.0～20.0倍（基线值正常）；大于基线值的5.0～20.0倍（如果基线
值不正常）；                                  </t>
    </r>
    <r>
      <rPr>
        <b/>
        <sz val="10.5"/>
        <color rgb="FFFF0000"/>
        <rFont val="Calibri"/>
        <charset val="134"/>
      </rPr>
      <t>4级：</t>
    </r>
    <r>
      <rPr>
        <sz val="10.5"/>
        <color rgb="FF000000"/>
        <rFont val="Calibri"/>
        <charset val="134"/>
      </rPr>
      <t>大于正常值上限的20.0倍（基线值正常）；大于基线值的20.0倍（如果基线值不正常）</t>
    </r>
  </si>
  <si>
    <t>d≥21</t>
  </si>
  <si>
    <t>机会感染</t>
  </si>
  <si>
    <r>
      <rPr>
        <sz val="10"/>
        <color rgb="FF000000"/>
        <rFont val="等线"/>
        <charset val="134"/>
      </rPr>
      <t xml:space="preserve">  [6]  周兰兰,丁玉.  不同类型TNF拮抗剂治疗强直性脊柱炎发生不良反应的临床分析    [J].  上海交通大学学报(医学版),  2013,  33  (12):  1620-1624.  </t>
    </r>
    <r>
      <rPr>
        <b/>
        <sz val="10"/>
        <color rgb="FF000000"/>
        <rFont val="等线"/>
        <charset val="134"/>
      </rPr>
      <t xml:space="preserve">[T3]                                                      </t>
    </r>
    <r>
      <rPr>
        <sz val="10"/>
        <color rgb="FF000000"/>
        <rFont val="等线"/>
        <charset val="134"/>
      </rPr>
      <t>[11]  吴凡,盛晓燕,马凌悦等.  阿达木单抗治疗类风湿关节炎有效性和安全性的系统评价    [J].  中国临床药理学杂志,  2016,  32  (06):  563-566.  DOI:10.13699/j.cnki.1001-6821.2016.06.027.</t>
    </r>
    <r>
      <rPr>
        <b/>
        <sz val="10"/>
        <color rgb="FF000000"/>
        <rFont val="等线"/>
        <charset val="134"/>
      </rPr>
      <t xml:space="preserve">[T8]                                             </t>
    </r>
    <r>
      <rPr>
        <sz val="10"/>
        <color rgb="FF000000"/>
        <rFont val="等线"/>
        <charset val="134"/>
      </rPr>
      <t>[14]  代菲,储文功.  70例阿达木单抗注射液的药物不良反应报告分析    [J].  中国新药杂志,  2013,  22  (07):  853-856.</t>
    </r>
    <r>
      <rPr>
        <b/>
        <sz val="10"/>
        <color rgb="FF000000"/>
        <rFont val="等线"/>
        <charset val="134"/>
      </rPr>
      <t xml:space="preserve">  [T4]
</t>
    </r>
  </si>
  <si>
    <t>对于出现发烧、不适、体重下降、发汗、咳嗽、呼吸困难和/或肺浸润或其他严重的全身性疾病（有或无伴随休克）等征兆或症状的患者，应被疑似为侵袭性真菌感染，并立即停止使用本品。</t>
  </si>
  <si>
    <t>过敏</t>
  </si>
  <si>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                               </t>
    </r>
    <r>
      <rPr>
        <sz val="10"/>
        <color rgb="FF000000"/>
        <rFont val="等线"/>
        <charset val="134"/>
      </rPr>
      <t>[14]  代菲,储文功.  70例阿达木单抗注射液的药物不良反应报告分析    [J].  中国新药杂志,  2013,  22  (07):  853-856.</t>
    </r>
    <r>
      <rPr>
        <b/>
        <sz val="10"/>
        <color rgb="FF000000"/>
        <rFont val="等线"/>
        <charset val="134"/>
      </rPr>
      <t xml:space="preserve">  [T4]</t>
    </r>
  </si>
  <si>
    <r>
      <rPr>
        <b/>
        <sz val="10"/>
        <color rgb="FFFF0000"/>
        <rFont val="等线"/>
        <charset val="134"/>
      </rPr>
      <t>3级：</t>
    </r>
    <r>
      <rPr>
        <sz val="10"/>
        <color rgb="FF000000"/>
        <rFont val="等线"/>
        <charset val="134"/>
      </rPr>
      <t xml:space="preserve">有症状的支气管痉挛伴有或不伴有荨麻疹；需要肠外治疗；变态反应相关的水肿/血管性水肿；低血压                                            </t>
    </r>
    <r>
      <rPr>
        <b/>
        <sz val="10"/>
        <color rgb="FFFF0000"/>
        <rFont val="等线"/>
        <charset val="134"/>
      </rPr>
      <t>4级：</t>
    </r>
    <r>
      <rPr>
        <sz val="10"/>
        <color rgb="FF000000"/>
        <rFont val="等线"/>
        <charset val="134"/>
      </rPr>
      <t xml:space="preserve">危及生命；需要紧急治疗                                              </t>
    </r>
    <r>
      <rPr>
        <b/>
        <sz val="10"/>
        <color rgb="FFFF0000"/>
        <rFont val="等线"/>
        <charset val="134"/>
      </rPr>
      <t>5级：</t>
    </r>
    <r>
      <rPr>
        <sz val="10"/>
        <color rgb="FF000000"/>
        <rFont val="等线"/>
        <charset val="134"/>
      </rPr>
      <t>死亡</t>
    </r>
  </si>
  <si>
    <t>如果患者出现了过敏反应和其它的严重过敏反应，应该立即停止本品用药，并且采取适当的治疗</t>
  </si>
  <si>
    <t>感冒</t>
  </si>
  <si>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                            </t>
    </r>
    <r>
      <rPr>
        <sz val="10"/>
        <color rgb="FF000000"/>
        <rFont val="等线"/>
        <charset val="134"/>
      </rPr>
      <t xml:space="preserve">[14]  代菲,储文功.  70例阿达木单抗注射液的药物不良反应报告分析    [J].  中国新药杂志,  2013,  22  (07):  853-856. </t>
    </r>
    <r>
      <rPr>
        <b/>
        <sz val="10"/>
        <color rgb="FF000000"/>
        <rFont val="等线"/>
        <charset val="134"/>
      </rPr>
      <t xml:space="preserve"> [T4]                                      </t>
    </r>
    <r>
      <rPr>
        <sz val="10"/>
        <color rgb="FF000000"/>
        <rFont val="等线"/>
        <charset val="134"/>
      </rPr>
      <t>[4] 陈畅,徐媛媛,耿龙. 儿童银屑病药物治疗meta分析 [J]. 中国免疫学杂志, 2021, 37 (09): 1100-1106+1112.[</t>
    </r>
    <r>
      <rPr>
        <b/>
        <sz val="10"/>
        <color rgb="FF000000"/>
        <rFont val="等线"/>
        <charset val="134"/>
      </rPr>
      <t>T8]</t>
    </r>
  </si>
  <si>
    <r>
      <rPr>
        <b/>
        <sz val="10"/>
        <color rgb="FFFF0000"/>
        <rFont val="等线"/>
        <charset val="134"/>
      </rPr>
      <t>1级：</t>
    </r>
    <r>
      <rPr>
        <sz val="10"/>
        <color rgb="FF000000"/>
        <rFont val="等线"/>
        <charset val="134"/>
      </rPr>
      <t xml:space="preserve">轻微流感样症状               </t>
    </r>
    <r>
      <rPr>
        <b/>
        <sz val="10"/>
        <color rgb="FFFF0000"/>
        <rFont val="等线"/>
        <charset val="134"/>
      </rPr>
      <t>2级：</t>
    </r>
    <r>
      <rPr>
        <sz val="10"/>
        <color rgb="FF000000"/>
        <rFont val="等线"/>
        <charset val="134"/>
      </rPr>
      <t xml:space="preserve">中度；影响日常家务活动                                            </t>
    </r>
    <r>
      <rPr>
        <b/>
        <sz val="10"/>
        <color rgb="FFFF0000"/>
        <rFont val="等线"/>
        <charset val="134"/>
      </rPr>
      <t>3级：</t>
    </r>
    <r>
      <rPr>
        <sz val="10"/>
        <color rgb="FF000000"/>
        <rFont val="等线"/>
        <charset val="134"/>
      </rPr>
      <t>重度症状；影响自理性日常生活活动</t>
    </r>
  </si>
  <si>
    <t>局部红肿硬结</t>
  </si>
  <si>
    <r>
      <rPr>
        <sz val="10"/>
        <color rgb="FF000000"/>
        <rFont val="等线"/>
        <charset val="134"/>
      </rPr>
      <t xml:space="preserve">  [6]  周兰兰,丁玉.  不同类型TNF拮抗剂治疗强直性脊柱炎发生不良反应的临床分析    [J].  上海交通大学学报(医学版),  2013,  33  (12):  1620-1624. </t>
    </r>
    <r>
      <rPr>
        <b/>
        <sz val="10"/>
        <color rgb="FF000000"/>
        <rFont val="等线"/>
        <charset val="134"/>
      </rPr>
      <t xml:space="preserve"> [T3]                                                      </t>
    </r>
    <r>
      <rPr>
        <sz val="10"/>
        <color rgb="FF000000"/>
        <rFont val="等线"/>
        <charset val="134"/>
      </rPr>
      <t xml:space="preserve">[7]  杨晶,张春燕.  阿达木单抗治疗中重度类风湿关节炎患者的护理    [J].  护理学杂志,  2013,  28  (17):  20-21. </t>
    </r>
    <r>
      <rPr>
        <b/>
        <sz val="10"/>
        <color rgb="FF000000"/>
        <rFont val="等线"/>
        <charset val="134"/>
      </rPr>
      <t xml:space="preserve"> [T3]                                        </t>
    </r>
    <r>
      <rPr>
        <sz val="10"/>
        <color rgb="FF000000"/>
        <rFont val="等线"/>
        <charset val="134"/>
      </rPr>
      <t xml:space="preserve">[8]  许瑛杰,吴凤歧,赖建铭等.  阿达木单抗治疗幼年特发性关节炎近期疗效和安全性9例观察    [J].  中国实用儿科杂志,  2015,  30  (01):  55-58. </t>
    </r>
    <r>
      <rPr>
        <b/>
        <sz val="10"/>
        <color rgb="FF000000"/>
        <rFont val="等线"/>
        <charset val="134"/>
      </rPr>
      <t xml:space="preserve"> [T4]
</t>
    </r>
  </si>
  <si>
    <t>皮肤肿胀</t>
  </si>
  <si>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                  </t>
    </r>
    <r>
      <rPr>
        <sz val="10"/>
        <color rgb="FF000000"/>
        <rFont val="等线"/>
        <charset val="134"/>
      </rPr>
      <t>[10]  李波,崔涛.  阿达木单抗治疗难治性幼年特发性关节炎患儿的临床研究    [J].  中国临床药理学杂志,  2023,  39  (21):  3082-3086.  [7DOI:10.13699/j.cnki.1001-6821.2023.21.009</t>
    </r>
    <r>
      <rPr>
        <b/>
        <sz val="10"/>
        <color rgb="FF000000"/>
        <rFont val="等线"/>
        <charset val="134"/>
      </rPr>
      <t xml:space="preserve">.[T7]
</t>
    </r>
  </si>
  <si>
    <t>全身肿胀</t>
  </si>
  <si>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                         </t>
    </r>
    <r>
      <rPr>
        <sz val="10"/>
        <color rgb="FF000000"/>
        <rFont val="等线"/>
        <charset val="134"/>
      </rPr>
      <t>[14]  代菲,储文功.  70例阿达木单抗注射液的药物不良反应报告分析    [J].  中国新药杂志,  2013,  22  (07):  853-856.</t>
    </r>
    <r>
      <rPr>
        <b/>
        <sz val="10"/>
        <color rgb="FF000000"/>
        <rFont val="等线"/>
        <charset val="134"/>
      </rPr>
      <t xml:space="preserve">  [T4]</t>
    </r>
  </si>
  <si>
    <r>
      <rPr>
        <b/>
        <sz val="10"/>
        <color rgb="FFFF0000"/>
        <rFont val="等线"/>
        <charset val="134"/>
      </rPr>
      <t>1级：</t>
    </r>
    <r>
      <rPr>
        <sz val="10"/>
        <color rgb="FF000000"/>
        <rFont val="等线"/>
        <charset val="134"/>
      </rPr>
      <t xml:space="preserve">肿胀或严格检查发现解剖结构模糊                                </t>
    </r>
    <r>
      <rPr>
        <b/>
        <sz val="10"/>
        <color rgb="FFFF0000"/>
        <rFont val="等线"/>
        <charset val="134"/>
      </rPr>
      <t>2级：</t>
    </r>
    <r>
      <rPr>
        <sz val="10"/>
        <color rgb="FF000000"/>
        <rFont val="等线"/>
        <charset val="134"/>
      </rPr>
      <t xml:space="preserve">明显的解剖结构轮廓模糊；皮肤皱褶消失；身体轮廓明显异常；影响日常家务活动                                  </t>
    </r>
    <r>
      <rPr>
        <b/>
        <sz val="10"/>
        <color rgb="FFFF0000"/>
        <rFont val="等线"/>
        <charset val="134"/>
      </rPr>
      <t>3级：</t>
    </r>
    <r>
      <rPr>
        <sz val="10"/>
        <color rgb="FF000000"/>
        <rFont val="等线"/>
        <charset val="134"/>
      </rPr>
      <t>显著的解剖学轮廓模糊；影响自理性日常生活活动</t>
    </r>
  </si>
  <si>
    <r>
      <rPr>
        <sz val="10"/>
        <color rgb="FF000000"/>
        <rFont val="等线"/>
        <charset val="134"/>
      </rPr>
      <t xml:space="preserve">  [5]  杨澍,史海雯,高秀清等.  单克隆抗体药物致不良反应132例文献分析    [J].  中国药房,  2015,  26  (23):  3223-3225. </t>
    </r>
    <r>
      <rPr>
        <b/>
        <sz val="10"/>
        <color rgb="FF000000"/>
        <rFont val="等线"/>
        <charset val="134"/>
      </rPr>
      <t xml:space="preserve"> [T8]</t>
    </r>
  </si>
  <si>
    <r>
      <rPr>
        <b/>
        <sz val="10"/>
        <color rgb="FFFF0000"/>
        <rFont val="等线"/>
        <charset val="134"/>
      </rPr>
      <t>1级：</t>
    </r>
    <r>
      <rPr>
        <sz val="10"/>
        <color rgb="FF000000"/>
        <rFont val="等线"/>
        <charset val="134"/>
      </rPr>
      <t xml:space="preserve">成人：收缩压120～139mmHg，
舒张压80～89mmHg；
儿童：收缩期/舒张期血压大
于第90百分位数值但小于第
95 百分位数值；
⻘少年：血压≥120/80即使&lt;
第95百分位数值                        </t>
    </r>
    <r>
      <rPr>
        <b/>
        <sz val="10"/>
        <color rgb="FFFF0000"/>
        <rFont val="等线"/>
        <charset val="134"/>
      </rPr>
      <t>2级：</t>
    </r>
    <r>
      <rPr>
        <sz val="10"/>
        <color rgb="FF000000"/>
        <rFont val="等线"/>
        <charset val="134"/>
      </rPr>
      <t xml:space="preserve">成人：收缩压140～159mmHg，
舒张压90～99mmHg，如果既
往在正常值范围内；相比基
线血压水平发现变化需要医
学干预；反复或持续（≥24小
时）症状性收缩期血压升高
大于20mmHg或大于140/90
 mmHg；需要给予单药治疗；
儿童和⻘少年：反复性或持
续（≥24小时）血压高于正常
水平上限；需要单药治疗；收
缩期和/或舒张期血压介于第
95个百分位数值到大于第99
个百分位数值5mmHg之间；
⻘少年：收缩期血压在130～
139 mmHg 或者舒张期血压
在80mmHg到89mmHg之
间即使这个值低于第95个百
分位数据                                           3级：成人：收缩压大于等于 160
 mmHg，舒张压大于等于100
 mmHg；需要医学干预；需要
多种药物治疗或更强化的治
疗；儿童和⻘少年：收缩期和/或
舒张期血压高于第99百分位
数值5mmHg以上。              </t>
    </r>
    <r>
      <rPr>
        <b/>
        <sz val="10"/>
        <color rgb="FFFF0000"/>
        <rFont val="等线"/>
        <charset val="134"/>
      </rPr>
      <t>4级：</t>
    </r>
    <r>
      <rPr>
        <sz val="10"/>
        <color rgb="FF000000"/>
        <rFont val="等线"/>
        <charset val="134"/>
      </rPr>
      <t xml:space="preserve">成年和儿童：危及生命（如恶
性高血压，一过性或持久性
神经功能缺损，高血压危象）；
需要紧急治疗                                   </t>
    </r>
    <r>
      <rPr>
        <b/>
        <sz val="10"/>
        <color rgb="FF000000"/>
        <rFont val="等线"/>
        <charset val="134"/>
      </rPr>
      <t xml:space="preserve"> </t>
    </r>
    <r>
      <rPr>
        <b/>
        <sz val="10"/>
        <color rgb="FFFF0000"/>
        <rFont val="等线"/>
        <charset val="134"/>
      </rPr>
      <t>5级：</t>
    </r>
    <r>
      <rPr>
        <b/>
        <sz val="10"/>
        <color rgb="FF000000"/>
        <rFont val="等线"/>
        <charset val="134"/>
      </rPr>
      <t xml:space="preserve"> </t>
    </r>
    <r>
      <rPr>
        <sz val="10"/>
        <color rgb="FF000000"/>
        <rFont val="等线"/>
        <charset val="134"/>
      </rPr>
      <t>死亡</t>
    </r>
  </si>
  <si>
    <t>心慌</t>
  </si>
  <si>
    <r>
      <rPr>
        <b/>
        <sz val="10"/>
        <color rgb="FFFF0000"/>
        <rFont val="等线"/>
        <charset val="134"/>
      </rPr>
      <t>1级：</t>
    </r>
    <r>
      <rPr>
        <sz val="10"/>
        <color rgb="FF000000"/>
        <rFont val="等线"/>
        <charset val="134"/>
      </rPr>
      <t xml:space="preserve">轻度症状；无需治疗  </t>
    </r>
    <r>
      <rPr>
        <b/>
        <sz val="10"/>
        <color rgb="FFFF0000"/>
        <rFont val="等线"/>
        <charset val="134"/>
      </rPr>
      <t>2级：</t>
    </r>
    <r>
      <rPr>
        <sz val="10"/>
        <color rgb="FF000000"/>
        <rFont val="等线"/>
        <charset val="134"/>
      </rPr>
      <t>需要治疗</t>
    </r>
  </si>
  <si>
    <t>败血症</t>
  </si>
  <si>
    <r>
      <rPr>
        <sz val="10"/>
        <color rgb="FF000000"/>
        <rFont val="等线"/>
        <charset val="134"/>
      </rPr>
      <t xml:space="preserve">[8]  许瑛杰,吴凤歧,赖建铭等.  阿达木单抗治疗幼年特发性关节炎近期疗效和安全性9例观察    [J].  中国实用儿科杂志,  2015,  30  (01):  55-58.  </t>
    </r>
    <r>
      <rPr>
        <b/>
        <sz val="10"/>
        <color rgb="FF000000"/>
        <rFont val="等线"/>
        <charset val="134"/>
      </rPr>
      <t>[T4]</t>
    </r>
  </si>
  <si>
    <r>
      <rPr>
        <b/>
        <sz val="10"/>
        <color rgb="FFFF0000"/>
        <rFont val="等线"/>
        <charset val="134"/>
      </rPr>
      <t>3级：</t>
    </r>
    <r>
      <rPr>
        <sz val="10"/>
        <color rgb="FF000000"/>
        <rFont val="等线"/>
        <charset val="134"/>
      </rPr>
      <t xml:space="preserve">血培养阳性合并相关症状或体征；需要进行治疗                                              </t>
    </r>
    <r>
      <rPr>
        <b/>
        <sz val="10"/>
        <color rgb="FFFF0000"/>
        <rFont val="等线"/>
        <charset val="134"/>
      </rPr>
      <t>4级：</t>
    </r>
    <r>
      <rPr>
        <sz val="10"/>
        <color rgb="FF000000"/>
        <rFont val="等线"/>
        <charset val="134"/>
      </rPr>
      <t xml:space="preserve">危及生命；需要紧急治疗  </t>
    </r>
    <r>
      <rPr>
        <b/>
        <sz val="10"/>
        <color rgb="FFFF0000"/>
        <rFont val="等线"/>
        <charset val="134"/>
      </rPr>
      <t xml:space="preserve">                                       5级：</t>
    </r>
    <r>
      <rPr>
        <sz val="10"/>
        <color rgb="FF000000"/>
        <rFont val="等线"/>
        <charset val="134"/>
      </rPr>
      <t>死亡</t>
    </r>
  </si>
  <si>
    <r>
      <rPr>
        <b/>
        <sz val="10"/>
        <color rgb="FFFF0000"/>
        <rFont val="等线"/>
        <charset val="134"/>
      </rPr>
      <t>类风湿关节炎</t>
    </r>
    <r>
      <rPr>
        <sz val="10"/>
        <color rgb="FF000000"/>
        <rFont val="等线"/>
        <charset val="134"/>
      </rPr>
      <t xml:space="preserve">
对于患有类风湿关节炎的成人患者，建议用量为40mg 阿达木单抗，每两周皮下注射单剂量给药。本品治疗的过程中，应继续使用甲氨蝶呤。</t>
    </r>
  </si>
  <si>
    <t>狼疮</t>
  </si>
  <si>
    <r>
      <rPr>
        <sz val="10"/>
        <color rgb="FF000000"/>
        <rFont val="等线"/>
        <charset val="134"/>
      </rPr>
      <t xml:space="preserve">  [1]  薛学财,陈月,罗兴献等.  肿瘤坏死因子-α抑制剂致药源性狼疮病例汇总分析    [J].  中国新药杂志,  2018,  27  (05):  603-608.  </t>
    </r>
    <r>
      <rPr>
        <b/>
        <sz val="10"/>
        <color rgb="FF000000"/>
        <rFont val="等线"/>
        <charset val="134"/>
      </rPr>
      <t>[T8]</t>
    </r>
    <r>
      <rPr>
        <sz val="10"/>
        <color rgb="FF000000"/>
        <rFont val="等线"/>
        <charset val="134"/>
      </rPr>
      <t xml:space="preserve">
</t>
    </r>
  </si>
  <si>
    <t>心动过速</t>
  </si>
  <si>
    <r>
      <rPr>
        <b/>
        <sz val="10"/>
        <color rgb="FFFF0000"/>
        <rFont val="等线"/>
        <charset val="134"/>
      </rPr>
      <t>1级：</t>
    </r>
    <r>
      <rPr>
        <sz val="10"/>
        <color rgb="FF000000"/>
        <rFont val="等线"/>
        <charset val="134"/>
      </rPr>
      <t xml:space="preserve">无症状，不需治疗     </t>
    </r>
    <r>
      <rPr>
        <b/>
        <sz val="10"/>
        <color rgb="FFFF0000"/>
        <rFont val="等线"/>
        <charset val="134"/>
      </rPr>
      <t>2级：</t>
    </r>
    <r>
      <rPr>
        <sz val="10"/>
        <color rgb="FF000000"/>
        <rFont val="等线"/>
        <charset val="134"/>
      </rPr>
      <t xml:space="preserve">有症状；非紧急的医疗处理                                       </t>
    </r>
    <r>
      <rPr>
        <b/>
        <sz val="10"/>
        <color rgb="FFFF0000"/>
        <rFont val="等线"/>
        <charset val="134"/>
      </rPr>
      <t>3级：</t>
    </r>
    <r>
      <rPr>
        <sz val="10"/>
        <color rgb="FF000000"/>
        <rFont val="等线"/>
        <charset val="134"/>
      </rPr>
      <t>需要紧急治疗</t>
    </r>
  </si>
  <si>
    <t>间质性肺病</t>
  </si>
  <si>
    <r>
      <rPr>
        <b/>
        <sz val="10"/>
        <color rgb="FFFF0000"/>
        <rFont val="等线"/>
        <charset val="134"/>
      </rPr>
      <t>强直性脊柱炎</t>
    </r>
    <r>
      <rPr>
        <sz val="10"/>
        <color rgb="FF000000"/>
        <rFont val="等线"/>
        <charset val="134"/>
      </rPr>
      <t xml:space="preserve">
对于患有强直性脊柱炎的成人患者，建议用量为40mg 阿达木单抗，每两周皮下注射单剂量给药。</t>
    </r>
  </si>
  <si>
    <t>结核病</t>
  </si>
  <si>
    <r>
      <rPr>
        <sz val="10"/>
        <color rgb="FF000000"/>
        <rFont val="等线"/>
        <charset val="134"/>
      </rPr>
      <t xml:space="preserve">  [2]  卫菁,蔡俊,张忠华.  肿瘤坏死因子-α拮抗剂致结核文献分析    [J].  中国医院药学杂志,  2019,  39  (11):  1171-1174+1178.  DOI:10.13286/j.cnki.chinhosppharmacyj.2019.11.13.</t>
    </r>
    <r>
      <rPr>
        <b/>
        <sz val="10"/>
        <color rgb="FF000000"/>
        <rFont val="等线"/>
        <charset val="134"/>
      </rPr>
      <t xml:space="preserve">[T8]    
</t>
    </r>
    <r>
      <rPr>
        <sz val="10"/>
        <color rgb="FF000000"/>
        <rFont val="等线"/>
        <charset val="134"/>
      </rPr>
      <t xml:space="preserve">
</t>
    </r>
  </si>
  <si>
    <t>d=210</t>
  </si>
  <si>
    <t xml:space="preserve">  [2]  卫菁,蔡俊,张忠华.  肿瘤坏死因子-α拮抗剂致结核文献分析    [J].  中国医院药学杂志,  2019,  39  (11):  1171-1174+1178.  DOI:10.13286/j.cnki.chinhosppharmacyj.2019.11.13.
</t>
  </si>
  <si>
    <t>如果确诊患者具有活动性结核，禁止使用本品治疗（参见【禁忌】部分）。
如果怀疑为潜伏性结核感染，必须向具有结核治疗经验的医师进行咨询。在下述的条件下，医生必须仔细权衡治疗所带来的利益与存在的风险。
如果确诊为非活动性（潜伏性）结核，在使用本品药物进行治疗前，必须根据当地治疗措施对潜伏性结核进行适当的结核预防治疗。</t>
  </si>
  <si>
    <r>
      <rPr>
        <b/>
        <sz val="10"/>
        <color rgb="FFFF0000"/>
        <rFont val="等线"/>
        <charset val="134"/>
      </rPr>
      <t xml:space="preserve">儿童斑块状银屑病                            15-30kg                                       </t>
    </r>
    <r>
      <rPr>
        <sz val="10"/>
        <color rgb="FF000000"/>
        <rFont val="等线"/>
        <charset val="134"/>
      </rPr>
      <t xml:space="preserve">首次剂量20Mg,然后自首次给药后一周开始每两周皮下注射20mg </t>
    </r>
    <r>
      <rPr>
        <b/>
        <sz val="10"/>
        <color rgb="FF000000"/>
        <rFont val="等线"/>
        <charset val="134"/>
      </rPr>
      <t xml:space="preserve">                                            </t>
    </r>
    <r>
      <rPr>
        <b/>
        <sz val="10"/>
        <color rgb="FFFF0000"/>
        <rFont val="等线"/>
        <charset val="134"/>
      </rPr>
      <t xml:space="preserve">大于等于30kg                                   </t>
    </r>
    <r>
      <rPr>
        <sz val="10"/>
        <color rgb="FF000000"/>
        <rFont val="等线"/>
        <charset val="134"/>
      </rPr>
      <t xml:space="preserve">首次剂量20Mg,然后自首次给药后一周开始每两周皮下注射20mg </t>
    </r>
  </si>
  <si>
    <t>肌肉劳损</t>
  </si>
  <si>
    <r>
      <rPr>
        <sz val="10"/>
        <color rgb="FF000000"/>
        <rFont val="等线"/>
        <charset val="134"/>
      </rPr>
      <t xml:space="preserve">  [13]  孙艳,吴严,陈良宏等.  阿达木单抗治疗斑块型银屑病的系统评价    [J].  中国循证医学杂志,  2010,  10  (09):  1085-1095.  </t>
    </r>
    <r>
      <rPr>
        <b/>
        <sz val="10"/>
        <color rgb="FF000000"/>
        <rFont val="等线"/>
        <charset val="134"/>
      </rPr>
      <t>[T8]</t>
    </r>
  </si>
  <si>
    <t>肌酸磷酸激酶升高</t>
  </si>
  <si>
    <r>
      <rPr>
        <b/>
        <sz val="10"/>
        <color rgb="FFFF0000"/>
        <rFont val="等线"/>
        <charset val="134"/>
      </rPr>
      <t>1级：</t>
    </r>
    <r>
      <rPr>
        <sz val="10"/>
        <color rgb="FF000000"/>
        <rFont val="等线"/>
        <charset val="134"/>
      </rPr>
      <t xml:space="preserve">&gt;正常值上限～2.5倍正常值上限                                  </t>
    </r>
    <r>
      <rPr>
        <b/>
        <sz val="10"/>
        <color rgb="FFFF0000"/>
        <rFont val="等线"/>
        <charset val="134"/>
      </rPr>
      <t>2级：</t>
    </r>
    <r>
      <rPr>
        <sz val="10"/>
        <color rgb="FF000000"/>
        <rFont val="等线"/>
        <charset val="134"/>
      </rPr>
      <t xml:space="preserve">&gt;2.5倍正常值上限～5倍正常值上限                              </t>
    </r>
    <r>
      <rPr>
        <b/>
        <sz val="10"/>
        <color rgb="FFFF0000"/>
        <rFont val="等线"/>
        <charset val="134"/>
      </rPr>
      <t>3级：</t>
    </r>
    <r>
      <rPr>
        <sz val="10"/>
        <color rgb="FF000000"/>
        <rFont val="等线"/>
        <charset val="134"/>
      </rPr>
      <t xml:space="preserve">&gt;5倍正常值上限～10倍正常值上限                              </t>
    </r>
    <r>
      <rPr>
        <b/>
        <sz val="10"/>
        <color rgb="FFFF0000"/>
        <rFont val="等线"/>
        <charset val="134"/>
      </rPr>
      <t>4级：</t>
    </r>
    <r>
      <rPr>
        <sz val="10"/>
        <color rgb="FF000000"/>
        <rFont val="等线"/>
        <charset val="134"/>
      </rPr>
      <t>&gt;10倍正常值上限</t>
    </r>
  </si>
  <si>
    <t>脓毒症</t>
  </si>
  <si>
    <r>
      <rPr>
        <sz val="10"/>
        <color rgb="FF000000"/>
        <rFont val="等线"/>
        <charset val="134"/>
      </rPr>
      <t xml:space="preserve">  [14]  代菲,储文功.  70例阿达木单抗注射液的药物不良反应报告分析    [J].  中国新药杂志,  2013,  22  (07):  853-856.  </t>
    </r>
    <r>
      <rPr>
        <b/>
        <sz val="10"/>
        <color rgb="FF000000"/>
        <rFont val="等线"/>
        <charset val="134"/>
      </rPr>
      <t>[T4]</t>
    </r>
  </si>
  <si>
    <t>中断本品治疗，采用适当的抗菌药或抗真菌药治疗，直到感染得到控制</t>
  </si>
  <si>
    <t>胆红素升高</t>
  </si>
  <si>
    <r>
      <rPr>
        <sz val="10"/>
        <color rgb="FF000000"/>
        <rFont val="等线"/>
        <charset val="134"/>
      </rPr>
      <t xml:space="preserve">  [12]  马云霞,胡凤侠,张祥月等.  阿达木单抗治疗儿童中重度斑块型银屑病11例临床疗效及安全性观察    [J].  中国皮肤性病学杂志,  2022,  36  (06):  675-679.  DOI:10.13735/j.cjdv.1001-7089.202112027.</t>
    </r>
    <r>
      <rPr>
        <b/>
        <sz val="10"/>
        <color rgb="FF000000"/>
        <rFont val="等线"/>
        <charset val="134"/>
      </rPr>
      <t>[T3]</t>
    </r>
  </si>
  <si>
    <r>
      <rPr>
        <b/>
        <sz val="10.5"/>
        <color rgb="FFFF0000"/>
        <rFont val="Calibri"/>
        <charset val="134"/>
      </rPr>
      <t>1级：</t>
    </r>
    <r>
      <rPr>
        <sz val="10.5"/>
        <color rgb="FF000000"/>
        <rFont val="Calibri"/>
        <charset val="134"/>
      </rPr>
      <t xml:space="preserve">&gt;1.5倍正常值上限（基线值正常）；大于1～1.5倍基线
值（基线值不正常）                           </t>
    </r>
    <r>
      <rPr>
        <b/>
        <sz val="10.5"/>
        <color rgb="FFFF0000"/>
        <rFont val="Calibri"/>
        <charset val="134"/>
      </rPr>
      <t>2级：</t>
    </r>
    <r>
      <rPr>
        <sz val="10.5"/>
        <color rgb="FF000000"/>
        <rFont val="Calibri"/>
        <charset val="134"/>
      </rPr>
      <t xml:space="preserve">大于1.5～3.0倍正常值上限（基线值正常）；大于1.5～3.0倍基线值（基线值不正常）              </t>
    </r>
    <r>
      <rPr>
        <b/>
        <sz val="10.5"/>
        <color rgb="FFFF0000"/>
        <rFont val="Calibri"/>
        <charset val="134"/>
      </rPr>
      <t>3级：</t>
    </r>
    <r>
      <rPr>
        <sz val="10.5"/>
        <color rgb="FF000000"/>
        <rFont val="Calibri"/>
        <charset val="134"/>
      </rPr>
      <t xml:space="preserve">大于3.0～10倍正常值上限（基线值正常）；大于3.0～10倍基线值（基线值不正常）                     </t>
    </r>
    <r>
      <rPr>
        <b/>
        <sz val="10.5"/>
        <color rgb="FFFF0000"/>
        <rFont val="Calibri"/>
        <charset val="134"/>
      </rPr>
      <t>4级：</t>
    </r>
    <r>
      <rPr>
        <sz val="10.5"/>
        <color rgb="FF000000"/>
        <rFont val="Calibri"/>
        <charset val="134"/>
      </rPr>
      <t>大于10倍正常值上限（基线值正常）；大于10倍基线值（基线值不正常）</t>
    </r>
  </si>
  <si>
    <r>
      <rPr>
        <sz val="11"/>
        <color rgb="FF000000"/>
        <rFont val="等线"/>
        <charset val="134"/>
      </rPr>
      <t>不良反应监测报告数</t>
    </r>
    <r>
      <rPr>
        <sz val="11"/>
        <color rgb="FF000000"/>
        <rFont val="汉仪书宋二KW"/>
        <charset val="134"/>
      </rPr>
      <t>（</t>
    </r>
    <r>
      <rPr>
        <sz val="11"/>
        <color rgb="FF000000"/>
        <rFont val="等线"/>
        <charset val="134"/>
      </rPr>
      <t>归一化</t>
    </r>
    <r>
      <rPr>
        <sz val="11"/>
        <color rgb="FF000000"/>
        <rFont val="汉仪书宋二KW"/>
        <charset val="134"/>
      </rPr>
      <t>）</t>
    </r>
  </si>
  <si>
    <r>
      <rPr>
        <sz val="11"/>
        <color rgb="FF000000"/>
        <rFont val="等线"/>
        <charset val="134"/>
      </rPr>
      <t>来源文献数量</t>
    </r>
    <r>
      <rPr>
        <sz val="11"/>
        <color rgb="FF000000"/>
        <rFont val="汉仪书宋二KW"/>
        <charset val="134"/>
      </rPr>
      <t>（</t>
    </r>
    <r>
      <rPr>
        <sz val="11"/>
        <color rgb="FF000000"/>
        <rFont val="等线"/>
        <charset val="134"/>
      </rPr>
      <t>归一化</t>
    </r>
    <r>
      <rPr>
        <sz val="11"/>
        <color rgb="FF000000"/>
        <rFont val="汉仪书宋二KW"/>
        <charset val="134"/>
      </rPr>
      <t>）</t>
    </r>
  </si>
  <si>
    <r>
      <rPr>
        <sz val="11"/>
        <color rgb="FF000000"/>
        <rFont val="等线"/>
        <charset val="134"/>
      </rPr>
      <t>来源文献证据等级总和</t>
    </r>
    <r>
      <rPr>
        <sz val="11"/>
        <color rgb="FF000000"/>
        <rFont val="汉仪书宋二KW"/>
        <charset val="134"/>
      </rPr>
      <t>（</t>
    </r>
    <r>
      <rPr>
        <sz val="11"/>
        <color rgb="FF000000"/>
        <rFont val="等线"/>
        <charset val="134"/>
      </rPr>
      <t>归一化</t>
    </r>
    <r>
      <rPr>
        <sz val="11"/>
        <color rgb="FF000000"/>
        <rFont val="汉仪书宋二KW"/>
        <charset val="134"/>
      </rPr>
      <t>）</t>
    </r>
  </si>
  <si>
    <r>
      <rPr>
        <sz val="11"/>
        <color rgb="FF000000"/>
        <rFont val="等线"/>
        <charset val="134"/>
      </rPr>
      <t>证据等级(文献</t>
    </r>
    <r>
      <rPr>
        <sz val="11"/>
        <color rgb="FF000000"/>
        <rFont val="汉仪书宋二KW"/>
        <charset val="134"/>
      </rPr>
      <t>）</t>
    </r>
    <r>
      <rPr>
        <sz val="11"/>
        <color rgb="FF000000"/>
        <rFont val="等线"/>
        <charset val="134"/>
      </rPr>
      <t>(归一化)</t>
    </r>
  </si>
  <si>
    <t>成人
推荐成人患者使用本品的初始剂量为600mg(300mg注射两次)，继以每两周一次给予300mg，皮下注射给药。</t>
  </si>
  <si>
    <t>特应性皮炎</t>
  </si>
  <si>
    <t>医脉通药品说明书</t>
  </si>
  <si>
    <r>
      <rPr>
        <sz val="10"/>
        <color rgb="FF000000"/>
        <rFont val="等线"/>
        <charset val="134"/>
      </rPr>
      <t xml:space="preserve">  [1]  田敏,熊炜,肖玉凤等.  他克莫司联合度普利尤单抗治疗中、重度特应性皮炎的临床研究    [J].  中国现代医学杂志,  2024,  34  (04):  72-77.  </t>
    </r>
    <r>
      <rPr>
        <b/>
        <sz val="10"/>
        <color rgb="FF000000"/>
        <rFont val="等线"/>
        <charset val="134"/>
      </rPr>
      <t>(T5)</t>
    </r>
    <r>
      <rPr>
        <sz val="10"/>
        <color rgb="FF000000"/>
        <rFont val="等线"/>
        <charset val="134"/>
      </rPr>
      <t xml:space="preserve">
</t>
    </r>
  </si>
  <si>
    <t>度普利尤单抗最常见的不良反应是结膜炎、注射部位反应和头痛，大多为轻中度，一般不需特殊处理。</t>
  </si>
  <si>
    <t xml:space="preserve"> 度普利尤单抗治疗特应性皮炎专家共识 </t>
  </si>
  <si>
    <t>推荐成人患者使用本品的初始剂量为600mg(300mg注射两次)，继以每两周一次(Q2W)给予300mg。
本品可与或不与外用皮质类固醇联合使用。
结节性痒疹临床试验数据适用于接受长达24周治疗的患者。本品治疗结节性痒疹24周后无效的患者应考虑停止治疗。</t>
  </si>
  <si>
    <t>结节性痒疹</t>
  </si>
  <si>
    <t>胃肠道反应</t>
  </si>
  <si>
    <r>
      <rPr>
        <sz val="10"/>
        <color rgb="FF000000"/>
        <rFont val="等线"/>
        <charset val="134"/>
      </rPr>
      <t xml:space="preserve">  [1]  田敏,熊炜,肖玉凤等.  他克莫司联合度普利尤单抗治疗中、重度特应性皮炎的临床研究    [J].  中国现代医学杂志,  2024,  34  (04):  72-77.  </t>
    </r>
    <r>
      <rPr>
        <b/>
        <sz val="10"/>
        <color rgb="FF000000"/>
        <rFont val="等线"/>
        <charset val="134"/>
      </rPr>
      <t>(T5)</t>
    </r>
  </si>
  <si>
    <t>哮喘</t>
  </si>
  <si>
    <t>皮肤灼烧感</t>
  </si>
  <si>
    <r>
      <rPr>
        <sz val="10"/>
        <color rgb="FF000000"/>
        <rFont val="等线"/>
        <charset val="134"/>
      </rPr>
      <t xml:space="preserve">  [1]  田敏,熊炜,肖玉凤等.  他克莫司联合度普利尤单抗治疗中、重度特应性皮炎的临床研究    [J].  中国现代医学杂志,  2024,  34  (04):  72-77.  </t>
    </r>
    <r>
      <rPr>
        <b/>
        <sz val="10"/>
        <color rgb="FF000000"/>
        <rFont val="等线"/>
        <charset val="134"/>
      </rPr>
      <t xml:space="preserve">(T5)                               </t>
    </r>
    <r>
      <rPr>
        <sz val="10"/>
        <color rgb="FF000000"/>
        <rFont val="等线"/>
        <charset val="134"/>
      </rPr>
      <t>[2]  丁薇,周乃慧.  度普利尤单抗治疗大疱性类天疱疮的应用进展    [J].  临床皮肤科杂志,  2024,  53  (01):  53-57.  DOI:10.16761/j.cnki.1000-4963.2024.01.015.</t>
    </r>
    <r>
      <rPr>
        <b/>
        <sz val="10"/>
        <color rgb="FF000000"/>
        <rFont val="等线"/>
        <charset val="134"/>
      </rPr>
      <t>(T8)</t>
    </r>
  </si>
  <si>
    <r>
      <rPr>
        <sz val="10"/>
        <color rgb="FF000000"/>
        <rFont val="等线"/>
        <charset val="134"/>
      </rPr>
      <t xml:space="preserve">  [2]  丁薇,周乃慧.  度普利尤单抗治疗大疱性类天疱疮的应用进展    [J].  临床皮肤科杂志,  2024,  53  (01):  53-57.  DOI:10.16761/j.cnki.1000-4963.2024.01.015.</t>
    </r>
    <r>
      <rPr>
        <b/>
        <sz val="10"/>
        <color rgb="FF000000"/>
        <rFont val="等线"/>
        <charset val="134"/>
      </rPr>
      <t xml:space="preserve">(T8)                                  </t>
    </r>
    <r>
      <rPr>
        <sz val="10"/>
        <color rgb="FF000000"/>
        <rFont val="等线"/>
        <charset val="134"/>
      </rPr>
      <t>[10] Han Y, Chen Y, Liu X, et al. Efficacy and safety of dupilumab for the treatment of adult atopic dermatitis: A meta-analysis of randomized clinical trials. J Allergy Clin Immunol. 2017;140(3):888-891.e6. doi:10.1016/j.jaci.2017.04.015</t>
    </r>
    <r>
      <rPr>
        <b/>
        <sz val="10"/>
        <color rgb="FF000000"/>
        <rFont val="等线"/>
        <charset val="134"/>
      </rPr>
      <t xml:space="preserve"> (T8)</t>
    </r>
  </si>
  <si>
    <r>
      <rPr>
        <sz val="10"/>
        <color rgb="FF000000"/>
        <rFont val="等线"/>
        <charset val="134"/>
      </rPr>
      <t xml:space="preserve">  [2]  丁薇,周乃慧.  度普利尤单抗治疗大疱性类天疱疮的应用进展    [J].  临床皮肤科杂志,  2024,  53  (01):  53-57.  DOI:10.16761/j.cnki.1000-4963.2024.01.015.</t>
    </r>
    <r>
      <rPr>
        <b/>
        <sz val="10"/>
        <color rgb="FF000000"/>
        <rFont val="等线"/>
        <charset val="134"/>
      </rPr>
      <t xml:space="preserve">(T8)                                          </t>
    </r>
    <r>
      <rPr>
        <sz val="10"/>
        <color rgb="FF000000"/>
        <rFont val="等线"/>
        <charset val="134"/>
      </rPr>
      <t xml:space="preserve">[3]  刘艳,田晶,梁源等.  儿童特应性皮炎的新药治疗进展    [J].  中国新药杂志,  2023,  32  (19):  1959-1965. </t>
    </r>
    <r>
      <rPr>
        <b/>
        <sz val="10"/>
        <color rgb="FF000000"/>
        <rFont val="等线"/>
        <charset val="134"/>
      </rPr>
      <t xml:space="preserve"> (T8)              </t>
    </r>
    <r>
      <rPr>
        <sz val="10"/>
        <color rgb="FF000000"/>
        <rFont val="等线"/>
        <charset val="134"/>
      </rPr>
      <t xml:space="preserve">[4]  付子仪,谢婷婷,郭代红.  度普利尤单抗致眼部相关不良反应文献分析    [J].  中国药房,  2023,  34  (14):  1744-1747. </t>
    </r>
    <r>
      <rPr>
        <b/>
        <sz val="10"/>
        <color rgb="FF000000"/>
        <rFont val="等线"/>
        <charset val="134"/>
      </rPr>
      <t xml:space="preserve"> (T8)
</t>
    </r>
    <r>
      <rPr>
        <sz val="10"/>
        <color rgb="FF000000"/>
        <rFont val="等线"/>
        <charset val="134"/>
      </rPr>
      <t xml:space="preserve">  [5]  杨艳萍,蒲小霞,侯晶梅等.  度普利尤单抗治疗11例中重度特应性皮炎近期疗效及安全性观察    [J].  临床皮肤科杂志,  2023,  52  (05):  266-269.  DOI:10.16761/j.cnki.1000-4963.2023.05.004.</t>
    </r>
    <r>
      <rPr>
        <b/>
        <sz val="10"/>
        <color rgb="FF000000"/>
        <rFont val="等线"/>
        <charset val="134"/>
      </rPr>
      <t xml:space="preserve">(T3)                                          </t>
    </r>
    <r>
      <rPr>
        <sz val="10"/>
        <color rgb="FF000000"/>
        <rFont val="等线"/>
        <charset val="134"/>
      </rPr>
      <t>[7] Zhou B, Liang S, Shang S, Xiang L, Li L. The changes of eosinophil counts in patients after treatment of Dupilumab: A systematic review and meta-analysis. Allergy. 2022;77(12):3690-3694. doi:10.1111/all.15517</t>
    </r>
    <r>
      <rPr>
        <b/>
        <sz val="10"/>
        <color rgb="FF000000"/>
        <rFont val="等线"/>
        <charset val="134"/>
      </rPr>
      <t xml:space="preserve">（T8）                             </t>
    </r>
    <r>
      <rPr>
        <sz val="10"/>
        <color rgb="FF000000"/>
        <rFont val="等线"/>
        <charset val="134"/>
      </rPr>
      <t>[8]  Chen X, Liu M, Wu S, et al. Treatment-emergent adverse events in dupilumab-treated patients with allergic diseases: A meta-analysis. Allergy. 2021;76(2):593-596. doi:10.1111/all.14610</t>
    </r>
    <r>
      <rPr>
        <b/>
        <sz val="10"/>
        <color rgb="FF000000"/>
        <rFont val="等线"/>
        <charset val="134"/>
      </rPr>
      <t xml:space="preserve">(T8)                              </t>
    </r>
    <r>
      <rPr>
        <sz val="10"/>
        <color rgb="FF000000"/>
        <rFont val="等线"/>
        <charset val="134"/>
      </rPr>
      <t>[9] Fachler T, Shreberk-Hassidim R, Molho-Pessach V. Dupilumab-induced ocular surface disease: A systematic review. J Am Acad Dermatol. 2022;86(2):486-487. doi:10.1016/j.jaad.2021.09.029</t>
    </r>
    <r>
      <rPr>
        <b/>
        <sz val="10"/>
        <color rgb="FF000000"/>
        <rFont val="等线"/>
        <charset val="134"/>
      </rPr>
      <t xml:space="preserve">(T8)     </t>
    </r>
    <r>
      <rPr>
        <sz val="10"/>
        <color rgb="FF000000"/>
        <rFont val="等线"/>
        <charset val="134"/>
      </rPr>
      <t>[13] Agache I, Song Y, Posso M, et al. Efficacy and safety of dupilumab for moderate-to-severe atopic dermatitis: A systematic review for the EAACI biologicals guidelines. Allergy. 2021;76(1):45-58. doi:10.1111/all.14510</t>
    </r>
    <r>
      <rPr>
        <b/>
        <sz val="10"/>
        <color rgb="FF000000"/>
        <rFont val="等线"/>
        <charset val="134"/>
      </rPr>
      <t xml:space="preserve"> (T8)                                                    </t>
    </r>
    <r>
      <rPr>
        <sz val="10"/>
        <color rgb="FF000000"/>
        <rFont val="等线"/>
        <charset val="134"/>
      </rPr>
      <t xml:space="preserve">[14]Agache I, Song Y, Rocha C, et al. Efficacy and safety of treatment with dupilumab for severe asthma: A systematic review of the EAACI guidelines-Recommendations on the use of biologicals in severe asthma. Allergy. 2020;75(5):1058-1068. doi:10.1111/all.14268 </t>
    </r>
    <r>
      <rPr>
        <b/>
        <sz val="10"/>
        <color rgb="FF000000"/>
        <rFont val="等线"/>
        <charset val="134"/>
      </rPr>
      <t xml:space="preserve">(T8)                   </t>
    </r>
    <r>
      <rPr>
        <sz val="10"/>
        <color rgb="FF000000"/>
        <rFont val="等线"/>
        <charset val="134"/>
      </rPr>
      <t>[15]Davis DMR, Drucker AM, Alikhan A, et al. Guidelines of care for the management of atopic dermatitis in adults with phototherapy and systemic therapies. J Am Acad Dermatol. 2024;90(2):e43-e56. doi:10.1016/j.jaad.2023.08.102</t>
    </r>
    <r>
      <rPr>
        <b/>
        <sz val="10"/>
        <color rgb="FF000000"/>
        <rFont val="等线"/>
        <charset val="134"/>
      </rPr>
      <t>(T8)</t>
    </r>
  </si>
  <si>
    <r>
      <rPr>
        <b/>
        <sz val="10"/>
        <color rgb="FFFF0000"/>
        <rFont val="等线"/>
        <charset val="134"/>
      </rPr>
      <t>1级：</t>
    </r>
    <r>
      <rPr>
        <sz val="10"/>
        <color rgb="FF000000"/>
        <rFont val="等线"/>
        <charset val="134"/>
      </rPr>
      <t xml:space="preserve">无症状或者轻症；不需要治疗      </t>
    </r>
    <r>
      <rPr>
        <b/>
        <sz val="10"/>
        <color rgb="FFFF0000"/>
        <rFont val="等线"/>
        <charset val="134"/>
      </rPr>
      <t>2级：</t>
    </r>
    <r>
      <rPr>
        <sz val="10"/>
        <color rgb="FF000000"/>
        <rFont val="等线"/>
        <charset val="134"/>
      </rPr>
      <t xml:space="preserve">有症状；视力中度下降（最佳
矫正视力为20/40及以上，或与基线相比下降3行以内）       </t>
    </r>
    <r>
      <rPr>
        <b/>
        <sz val="10"/>
        <color rgb="FFFF0000"/>
        <rFont val="等线"/>
        <charset val="134"/>
      </rPr>
      <t>3级：</t>
    </r>
    <r>
      <rPr>
        <sz val="10"/>
        <color rgb="FF000000"/>
        <rFont val="等线"/>
        <charset val="134"/>
      </rPr>
      <t xml:space="preserve">具有明显视力下降的症状（最佳矫正视力低于20/40或
从已知基线降低3行以上，最差20/200）;自理性日常生活活动受限                           </t>
    </r>
    <r>
      <rPr>
        <b/>
        <sz val="10"/>
        <color rgb="FFFF0000"/>
        <rFont val="等线"/>
        <charset val="134"/>
      </rPr>
      <t>4级：</t>
    </r>
    <r>
      <rPr>
        <sz val="10"/>
        <color rgb="FF000000"/>
        <rFont val="等线"/>
        <charset val="134"/>
      </rPr>
      <t>患侧最佳矫正视力&lt;20/200</t>
    </r>
  </si>
  <si>
    <t>[7] Zhou B, Liang S, Shang S, Xiang L, Li L. The changes of eosinophil counts in patients after treatment of Dupilumab: A systematic review and meta-analysis. Allergy. 2022;77(12):3690-3694. doi:10.1111/all.15517（T8）</t>
  </si>
  <si>
    <t>注射部位反应</t>
  </si>
  <si>
    <r>
      <rPr>
        <sz val="10"/>
        <color rgb="FF000000"/>
        <rFont val="等线"/>
        <charset val="134"/>
      </rPr>
      <t xml:space="preserve">  [2]  丁薇,周乃慧.  度普利尤单抗治疗大疱性类天疱疮的应用进展    [J].  临床皮肤科杂志,  2024,  53  (01):  53-57.  DOI:10.16761/j.cnki.1000-4963.2024.01.015.</t>
    </r>
    <r>
      <rPr>
        <b/>
        <sz val="10"/>
        <color rgb="FF000000"/>
        <rFont val="等线"/>
        <charset val="134"/>
      </rPr>
      <t xml:space="preserve">(T8)                                </t>
    </r>
    <r>
      <rPr>
        <sz val="10"/>
        <color rgb="FF000000"/>
        <rFont val="等线"/>
        <charset val="134"/>
      </rPr>
      <t xml:space="preserve">[3]  刘艳,田晶,梁源等.  儿童特应性皮炎的新药治疗进展    [J].  中国新药杂志,  2023,  32  (19):  1959-1965. </t>
    </r>
    <r>
      <rPr>
        <b/>
        <sz val="10"/>
        <color rgb="FF000000"/>
        <rFont val="等线"/>
        <charset val="134"/>
      </rPr>
      <t xml:space="preserve"> (T8)        </t>
    </r>
    <r>
      <rPr>
        <sz val="10"/>
        <color rgb="FF000000"/>
        <rFont val="等线"/>
        <charset val="134"/>
      </rPr>
      <t>[6]  张佩莲,叶建州.  度普利尤单抗治疗特应性皮炎的不良反应与防治对策    [J].  中国皮肤性病学杂志,  2024,  38  (01):  111-114.  DOI:10.13735/j.cjdv.1001-7089.202207104.</t>
    </r>
    <r>
      <rPr>
        <b/>
        <sz val="10"/>
        <color rgb="FF000000"/>
        <rFont val="等线"/>
        <charset val="134"/>
      </rPr>
      <t xml:space="preserve">(T2)                                       </t>
    </r>
    <r>
      <rPr>
        <sz val="10"/>
        <color rgb="FF000000"/>
        <rFont val="等线"/>
        <charset val="134"/>
      </rPr>
      <t>[8]  Chen X, Liu M, Wu S, et al. Treatment-emergent adverse events in dupilumab-treated patients with allergic diseases: A meta-analysis. Allergy. 2021;76(2):593-596. doi:10.1111/all.14610</t>
    </r>
    <r>
      <rPr>
        <b/>
        <sz val="10"/>
        <color rgb="FF000000"/>
        <rFont val="等线"/>
        <charset val="134"/>
      </rPr>
      <t xml:space="preserve">(T8)                          </t>
    </r>
    <r>
      <rPr>
        <sz val="10"/>
        <color rgb="FF000000"/>
        <rFont val="等线"/>
        <charset val="134"/>
      </rPr>
      <t>[10]Han Y, Chen Y, Liu X, et al. Efficacy and safety of dupilumab for the treatment of adult atopic dermatitis: A meta-analysis of randomized clinical trials. J Allergy Clin Immunol. 2017;140(3):888-891.e6. doi:10.1016/j.jaci.2017.04.015</t>
    </r>
    <r>
      <rPr>
        <b/>
        <sz val="10"/>
        <color rgb="FF000000"/>
        <rFont val="等线"/>
        <charset val="134"/>
      </rPr>
      <t xml:space="preserve">(T8)  </t>
    </r>
    <r>
      <rPr>
        <sz val="10"/>
        <color rgb="FF000000"/>
        <rFont val="等线"/>
        <charset val="134"/>
      </rPr>
      <t xml:space="preserve">[12]Han Y, Chen Y, Liu X, et al. Efficacy and safety of dupilumab for the treatment of adult atopic dermatitis: A meta-analysis of randomized clinical trials. J Allergy Clin Immunol. 2017;140(3):888-891.e6. </t>
    </r>
    <r>
      <rPr>
        <b/>
        <sz val="10"/>
        <color rgb="FF000000"/>
        <rFont val="等线"/>
        <charset val="134"/>
      </rPr>
      <t xml:space="preserve"> (T8)  </t>
    </r>
    <r>
      <rPr>
        <sz val="10"/>
        <color rgb="FF000000"/>
        <rFont val="等线"/>
        <charset val="134"/>
      </rPr>
      <t>[14]Agache I, Song Y, Rocha C, et al. Efficacy and safety of treatment with dupilumab for severe asthma: A systematic review of the EAACI guidelines-Recommendations on the use of biologicals in severe asthma. Allergy. 2020;75(5):1058-1068. doi:10.1111/all.14268</t>
    </r>
    <r>
      <rPr>
        <b/>
        <sz val="10"/>
        <color rgb="FF000000"/>
        <rFont val="等线"/>
        <charset val="134"/>
      </rPr>
      <t xml:space="preserve">(T8)                         </t>
    </r>
    <r>
      <rPr>
        <sz val="10"/>
        <color rgb="FF000000"/>
        <rFont val="等线"/>
        <charset val="134"/>
      </rPr>
      <t>[16]Siegels D, Heratizadeh A, Abrah am S, et al. Systemic treatments in the management of atopic dermatitis: A systematic review and meta-analysis. Allergy. 2021;76(4):1053-1076. doi:10.1111/all.14631</t>
    </r>
    <r>
      <rPr>
        <b/>
        <sz val="10"/>
        <color rgb="FF000000"/>
        <rFont val="等线"/>
        <charset val="134"/>
      </rPr>
      <t xml:space="preserve">(T8)                              </t>
    </r>
    <r>
      <rPr>
        <sz val="10"/>
        <color rgb="FF000000"/>
        <rFont val="等线"/>
        <charset val="134"/>
      </rPr>
      <t>[17] Halling AS, Loft N, Silverberg JI, Guttman-Yassky E, Thyssen JP. Real-world evidence of dupilumab efficacy and risk of adverse events: A systematic review and meta-analysis. J Am Acad Dermatol. 2021;84(1):139-147. doi:10.1016/j.jaad.2020.08.051</t>
    </r>
    <r>
      <rPr>
        <b/>
        <sz val="10"/>
        <color rgb="FF000000"/>
        <rFont val="等线"/>
        <charset val="134"/>
      </rPr>
      <t>(T8)</t>
    </r>
  </si>
  <si>
    <r>
      <rPr>
        <b/>
        <sz val="10"/>
        <color rgb="FFFF0000"/>
        <rFont val="等线"/>
        <charset val="134"/>
      </rPr>
      <t>1级：</t>
    </r>
    <r>
      <rPr>
        <sz val="10"/>
        <color rgb="FF000000"/>
        <rFont val="等线"/>
        <charset val="134"/>
      </rPr>
      <t xml:space="preserve">压痛伴或不伴有症状（例如：热感，红斑，瘙痒）      </t>
    </r>
    <r>
      <rPr>
        <b/>
        <sz val="10"/>
        <color rgb="FFFF0000"/>
        <rFont val="等线"/>
        <charset val="134"/>
      </rPr>
      <t>2级：</t>
    </r>
    <r>
      <rPr>
        <sz val="10"/>
        <color rgb="FF000000"/>
        <rFont val="等线"/>
        <charset val="134"/>
      </rPr>
      <t xml:space="preserve">疼痛；脂营养不良；水肿；静
脉炎                                   </t>
    </r>
    <r>
      <rPr>
        <b/>
        <sz val="10"/>
        <color rgb="FFFF0000"/>
        <rFont val="等线"/>
        <charset val="134"/>
      </rPr>
      <t>3级：</t>
    </r>
    <r>
      <rPr>
        <sz val="10"/>
        <color rgb="FF000000"/>
        <rFont val="等线"/>
        <charset val="134"/>
      </rPr>
      <t xml:space="preserve">溃疡形成或坏死；严重的组织损伤；需要手术治疗     </t>
    </r>
    <r>
      <rPr>
        <b/>
        <sz val="10"/>
        <color rgb="FFFF0000"/>
        <rFont val="等线"/>
        <charset val="134"/>
      </rPr>
      <t>4级：</t>
    </r>
    <r>
      <rPr>
        <sz val="10"/>
        <color rgb="FF000000"/>
        <rFont val="等线"/>
        <charset val="134"/>
      </rPr>
      <t xml:space="preserve">危及生命；需要紧急治疗                         </t>
    </r>
    <r>
      <rPr>
        <b/>
        <sz val="10"/>
        <color rgb="FFFF0000"/>
        <rFont val="等线"/>
        <charset val="134"/>
      </rPr>
      <t>5级：</t>
    </r>
    <r>
      <rPr>
        <sz val="10"/>
        <color rgb="FF000000"/>
        <rFont val="等线"/>
        <charset val="134"/>
      </rPr>
      <t>死亡</t>
    </r>
  </si>
  <si>
    <t>d≥7</t>
  </si>
  <si>
    <t>[6]  张佩莲,叶建州.  度普利尤单抗治疗特应性皮炎的不良反应与防治对策    [J].  中国皮肤性病学杂志,  2024,  38  (01):  111-114.  DOI:10.13735/j.cjdv.1001-7089.202207104.(T2)</t>
  </si>
  <si>
    <t>葡萄膜炎</t>
  </si>
  <si>
    <r>
      <rPr>
        <sz val="10"/>
        <color rgb="FF000000"/>
        <rFont val="等线"/>
        <charset val="134"/>
      </rPr>
      <t xml:space="preserve">  [4]  付子仪,谢婷婷,郭代红.  度普利尤单抗致眼部相关不良反应文献分析    [J].  中国药房,  2023,  34  (14):  1744-1747.  </t>
    </r>
    <r>
      <rPr>
        <b/>
        <sz val="10"/>
        <color rgb="FF000000"/>
        <rFont val="等线"/>
        <charset val="134"/>
      </rPr>
      <t xml:space="preserve">(T8)                                                         </t>
    </r>
    <r>
      <rPr>
        <sz val="10"/>
        <color rgb="FF000000"/>
        <rFont val="等线"/>
        <charset val="134"/>
      </rPr>
      <t>[7] Zhou B, Liang S, Shang S, Xiang L, Li L. The changes of eosinophil counts in patients after treatment of Dupilumab: A systematic review and meta-analysis. Allergy. 2022;77(12):3690-3694. doi:10.1111/all.15517</t>
    </r>
    <r>
      <rPr>
        <b/>
        <sz val="10"/>
        <color rgb="FF000000"/>
        <rFont val="等线"/>
        <charset val="134"/>
      </rPr>
      <t>（T8）</t>
    </r>
  </si>
  <si>
    <r>
      <rPr>
        <b/>
        <sz val="10"/>
        <color rgb="FFFF0000"/>
        <rFont val="等线"/>
        <charset val="134"/>
      </rPr>
      <t>1级：</t>
    </r>
    <r>
      <rPr>
        <sz val="10"/>
        <color rgb="FF000000"/>
        <rFont val="等线"/>
        <charset val="134"/>
      </rPr>
      <t xml:space="preserve">前葡萄膜有少量细胞                              </t>
    </r>
    <r>
      <rPr>
        <b/>
        <sz val="10"/>
        <color rgb="FFFF0000"/>
        <rFont val="等线"/>
        <charset val="134"/>
      </rPr>
      <t>2级：</t>
    </r>
    <r>
      <rPr>
        <sz val="10"/>
        <color rgb="FF000000"/>
        <rFont val="等线"/>
        <charset val="134"/>
      </rPr>
      <t xml:space="preserve">前葡萄膜细胞为1+或2+                         </t>
    </r>
    <r>
      <rPr>
        <b/>
        <sz val="10"/>
        <color rgb="FFFF0000"/>
        <rFont val="等线"/>
        <charset val="134"/>
      </rPr>
      <t>3级：</t>
    </r>
    <r>
      <rPr>
        <sz val="10"/>
        <color rgb="FF000000"/>
        <rFont val="等线"/>
        <charset val="134"/>
      </rPr>
      <t xml:space="preserve">前葡萄膜细胞为3+或以上；中后部或全葡萄膜炎       </t>
    </r>
    <r>
      <rPr>
        <b/>
        <sz val="10"/>
        <color rgb="FFFF0000"/>
        <rFont val="等线"/>
        <charset val="134"/>
      </rPr>
      <t>4级：</t>
    </r>
    <r>
      <rPr>
        <sz val="10"/>
        <color rgb="FF000000"/>
        <rFont val="等线"/>
        <charset val="134"/>
      </rPr>
      <t>患侧最佳矫正视力≤20/200</t>
    </r>
  </si>
  <si>
    <t>d≥120</t>
  </si>
  <si>
    <t>痤疮</t>
  </si>
  <si>
    <r>
      <rPr>
        <sz val="10"/>
        <color rgb="FF000000"/>
        <rFont val="等线"/>
        <charset val="134"/>
      </rPr>
      <t xml:space="preserve">  [5]  杨艳萍,蒲小霞,侯晶梅等.  度普利尤单抗治疗11例中重度特应性皮炎近期疗效及安全性观察    [J].  临床皮肤科杂志,  2023,  52  (05):  266-269.  DOI:10.16761/j.cnki.1000-4963.2023.05.004.</t>
    </r>
    <r>
      <rPr>
        <b/>
        <sz val="10"/>
        <color rgb="FF000000"/>
        <rFont val="等线"/>
        <charset val="134"/>
      </rPr>
      <t>(T3)</t>
    </r>
  </si>
  <si>
    <r>
      <rPr>
        <b/>
        <sz val="10"/>
        <color rgb="FFFF0000"/>
        <rFont val="等线"/>
        <charset val="134"/>
      </rPr>
      <t>1级：</t>
    </r>
    <r>
      <rPr>
        <sz val="10"/>
        <color rgb="FF000000"/>
        <rFont val="等线"/>
        <charset val="134"/>
      </rPr>
      <t xml:space="preserve">丘疹和/或脓疱&lt;10%体表面积，伴或不伴有瘙痒或压痛
症状                              </t>
    </r>
    <r>
      <rPr>
        <b/>
        <sz val="10"/>
        <color rgb="FFFF0000"/>
        <rFont val="等线"/>
        <charset val="134"/>
      </rPr>
      <t>2级：</t>
    </r>
    <r>
      <rPr>
        <sz val="10"/>
        <color rgb="FF000000"/>
        <rFont val="等线"/>
        <charset val="134"/>
      </rPr>
      <t xml:space="preserve">丘疹和/或脓疱覆盖10%～30%的体表面积，可能伴有/不伴有瘙痒和压痛；伴心理影响；影响工具性日常生活活动   </t>
    </r>
    <r>
      <rPr>
        <b/>
        <sz val="10"/>
        <color rgb="FFFF0000"/>
        <rFont val="等线"/>
        <charset val="134"/>
      </rPr>
      <t>3级：</t>
    </r>
    <r>
      <rPr>
        <sz val="10"/>
        <color rgb="FF000000"/>
        <rFont val="等线"/>
        <charset val="134"/>
      </rPr>
      <t xml:space="preserve">丘疹和/或脓疱覆盖大于30%体表面积伴有中到重度症状；影响自理性日常生活活动；伴局部二重感染，需要口服抗生素治疗                          </t>
    </r>
    <r>
      <rPr>
        <b/>
        <sz val="10"/>
        <color rgb="FFFF0000"/>
        <rFont val="等线"/>
        <charset val="134"/>
      </rPr>
      <t>4级：</t>
    </r>
    <r>
      <rPr>
        <sz val="10"/>
        <color rgb="FF000000"/>
        <rFont val="等线"/>
        <charset val="134"/>
      </rPr>
      <t xml:space="preserve">危及生命；丘疹和/或脓疱遍布全身表面，可能伴有/不伴有瘙痒和压痛；伴广泛的二重感染，需要静脉给予抗生
素治疗                           </t>
    </r>
    <r>
      <rPr>
        <b/>
        <sz val="10"/>
        <color rgb="FFFF0000"/>
        <rFont val="等线"/>
        <charset val="134"/>
      </rPr>
      <t>5级：</t>
    </r>
    <r>
      <rPr>
        <sz val="10"/>
        <color rgb="FF000000"/>
        <rFont val="等线"/>
        <charset val="134"/>
      </rPr>
      <t>死亡</t>
    </r>
  </si>
  <si>
    <t>银屑病</t>
  </si>
  <si>
    <r>
      <rPr>
        <sz val="10"/>
        <color rgb="FF000000"/>
        <rFont val="等线"/>
        <charset val="134"/>
      </rPr>
      <t xml:space="preserve">  [6]  张佩莲,叶建州.  度普利尤单抗治疗特应性皮炎的不良反应与防治对策    [J].  中国皮肤性病学杂志,  2024,  38  (01):  111-114.  DOI:10.13735/j.cjdv.1001-7089.202207104.</t>
    </r>
    <r>
      <rPr>
        <b/>
        <sz val="10"/>
        <color rgb="FF000000"/>
        <rFont val="等线"/>
        <charset val="134"/>
      </rPr>
      <t>(T2)</t>
    </r>
  </si>
  <si>
    <t>斑秃</t>
  </si>
  <si>
    <t>嗜酸性粒细胞增多</t>
  </si>
  <si>
    <r>
      <rPr>
        <sz val="10"/>
        <color rgb="FF000000"/>
        <rFont val="等线"/>
        <charset val="134"/>
      </rPr>
      <t xml:space="preserve">  [6]  张佩莲,叶建州.  度普利尤单抗治疗特应性皮炎的不良反应与防治对策    [J].  中国皮肤性病学杂志,  2024,  38  (01):  111-114.  DOI:10.13735/j.cjdv.1001-7089.202207104.</t>
    </r>
    <r>
      <rPr>
        <b/>
        <sz val="10"/>
        <color rgb="FF000000"/>
        <rFont val="等线"/>
        <charset val="134"/>
      </rPr>
      <t xml:space="preserve">(T2)                                         </t>
    </r>
    <r>
      <rPr>
        <sz val="10"/>
        <color rgb="FF000000"/>
        <rFont val="等线"/>
        <charset val="134"/>
      </rPr>
      <t>[8]  Chen X, Liu M, Wu S, et al. Treatment-emergent adverse events in dupilumab-treated patients with allergic diseases: A meta-analysis. Allergy. 2021;76(2):593-596. doi:10.1111/all.14610</t>
    </r>
    <r>
      <rPr>
        <b/>
        <sz val="10"/>
        <color rgb="FF000000"/>
        <rFont val="等线"/>
        <charset val="134"/>
      </rPr>
      <t xml:space="preserve">(T8)                                      </t>
    </r>
    <r>
      <rPr>
        <sz val="10"/>
        <color rgb="FF000000"/>
        <rFont val="等线"/>
        <charset val="134"/>
      </rPr>
      <t>[12] Han Y, Chen Y, Liu X, et al. Efficacy and safety of dupilumab for the treatment of adult atopic dermatitis: A meta-analysis of randomized clinical trials. J Allergy Clin Immunol. 2017;140(3):888-891.e6. doi:10.1016/j.jaci.2017.04.015</t>
    </r>
    <r>
      <rPr>
        <b/>
        <sz val="10"/>
        <color rgb="FF000000"/>
        <rFont val="等线"/>
        <charset val="134"/>
      </rPr>
      <t xml:space="preserve">(T8)               </t>
    </r>
    <r>
      <rPr>
        <sz val="10"/>
        <color rgb="FF000000"/>
        <rFont val="等线"/>
        <charset val="134"/>
      </rPr>
      <t>[14] Agache I, Song Y, Rocha C, et al. Efficacy and safety of treatment with dupilumab for severe asthma: A systematic review of the EAACI guidelines-Recommendations on the use of biologicals in severe asthma. Allergy. 2020;75(5):1058-1068. doi:10.1111/all.14268</t>
    </r>
    <r>
      <rPr>
        <b/>
        <sz val="10"/>
        <color rgb="FF000000"/>
        <rFont val="等线"/>
        <charset val="134"/>
      </rPr>
      <t>(T8)</t>
    </r>
  </si>
  <si>
    <r>
      <rPr>
        <b/>
        <sz val="10"/>
        <color rgb="FFFF0000"/>
        <rFont val="等线"/>
        <charset val="134"/>
      </rPr>
      <t>1级：</t>
    </r>
    <r>
      <rPr>
        <sz val="10"/>
        <color rgb="FF000000"/>
        <rFont val="等线"/>
        <charset val="134"/>
      </rPr>
      <t xml:space="preserve">&gt;正常值上限和&gt;基线                         </t>
    </r>
    <r>
      <rPr>
        <b/>
        <sz val="10"/>
        <color rgb="FFFF0000"/>
        <rFont val="等线"/>
        <charset val="134"/>
      </rPr>
      <t>3级：</t>
    </r>
    <r>
      <rPr>
        <sz val="10"/>
        <color rgb="FF000000"/>
        <rFont val="等线"/>
        <charset val="134"/>
      </rPr>
      <t>使用类固醇</t>
    </r>
  </si>
  <si>
    <t>肌痛</t>
  </si>
  <si>
    <r>
      <rPr>
        <b/>
        <sz val="10"/>
        <color rgb="FFFF0000"/>
        <rFont val="等线"/>
        <charset val="134"/>
      </rPr>
      <t>1级：</t>
    </r>
    <r>
      <rPr>
        <sz val="10"/>
        <color rgb="FF000000"/>
        <rFont val="等线"/>
        <charset val="134"/>
      </rPr>
      <t xml:space="preserve">轻度疼痛         </t>
    </r>
    <r>
      <rPr>
        <b/>
        <sz val="10"/>
        <color rgb="FFFF0000"/>
        <rFont val="等线"/>
        <charset val="134"/>
      </rPr>
      <t>2级：</t>
    </r>
    <r>
      <rPr>
        <sz val="10"/>
        <color rgb="FF000000"/>
        <rFont val="等线"/>
        <charset val="134"/>
      </rPr>
      <t xml:space="preserve">中度疼痛；影响工具性日常生活活动                                        </t>
    </r>
    <r>
      <rPr>
        <b/>
        <sz val="10"/>
        <color rgb="FFFF0000"/>
        <rFont val="等线"/>
        <charset val="134"/>
      </rPr>
      <t>3级：</t>
    </r>
    <r>
      <rPr>
        <sz val="10"/>
        <color rgb="FF000000"/>
        <rFont val="等线"/>
        <charset val="134"/>
      </rPr>
      <t>重度疼痛；影响自理性日常生活活动</t>
    </r>
  </si>
  <si>
    <t>关节炎</t>
  </si>
  <si>
    <r>
      <rPr>
        <b/>
        <sz val="10"/>
        <color rgb="FFFF0000"/>
        <rFont val="等线"/>
        <charset val="134"/>
      </rPr>
      <t>1级：</t>
    </r>
    <r>
      <rPr>
        <sz val="10"/>
        <color rgb="FF000000"/>
        <rFont val="等线"/>
        <charset val="134"/>
      </rPr>
      <t xml:space="preserve">轻度疼痛，伴炎症，红斑或关节肿胀                                      </t>
    </r>
    <r>
      <rPr>
        <b/>
        <sz val="10"/>
        <color rgb="FFFF0000"/>
        <rFont val="等线"/>
        <charset val="134"/>
      </rPr>
      <t>2级：</t>
    </r>
    <r>
      <rPr>
        <sz val="10"/>
        <color rgb="FF000000"/>
        <rFont val="等线"/>
        <charset val="134"/>
      </rPr>
      <t xml:space="preserve">中度疼痛，伴炎症，红斑或关节肿胀体征；影响工具性日常生活活动             </t>
    </r>
    <r>
      <rPr>
        <b/>
        <sz val="10"/>
        <color rgb="FFFF0000"/>
        <rFont val="等线"/>
        <charset val="134"/>
      </rPr>
      <t>3级：</t>
    </r>
    <r>
      <rPr>
        <sz val="10"/>
        <color rgb="FF000000"/>
        <rFont val="等线"/>
        <charset val="134"/>
      </rPr>
      <t>剧烈疼痛，伴炎症，红斑或关节肿胀；存在不可逆性关节损伤；影响自理性日常生活活动</t>
    </r>
  </si>
  <si>
    <r>
      <rPr>
        <sz val="10"/>
        <color rgb="FF000000"/>
        <rFont val="等线"/>
        <charset val="134"/>
      </rPr>
      <t>[7] Zhou B, Liang S, Shang S, Xiang L, Li L. The changes of eosinophil counts in patients after treatment of Dupilumab: A systematic review and meta-analysis. Allergy. 2022;77(12):3690-3694. doi:10.1111/all.15517</t>
    </r>
    <r>
      <rPr>
        <b/>
        <sz val="10"/>
        <color rgb="FF000000"/>
        <rFont val="等线"/>
        <charset val="134"/>
      </rPr>
      <t xml:space="preserve">（T8）                     </t>
    </r>
    <r>
      <rPr>
        <sz val="10"/>
        <color rgb="FF000000"/>
        <rFont val="等线"/>
        <charset val="134"/>
      </rPr>
      <t>[9] Fachler T, Shreberk-Hassidim R, Molho-Pessach V. Dupilumab-induced ocular surface disease: A systematic review. J Am Acad Dermatol. 2022;86(2):486-487. doi:10.1016/j.jaad.2021.09.029</t>
    </r>
    <r>
      <rPr>
        <b/>
        <sz val="10"/>
        <color rgb="FF000000"/>
        <rFont val="等线"/>
        <charset val="134"/>
      </rPr>
      <t xml:space="preserve">(T8)      </t>
    </r>
    <r>
      <rPr>
        <sz val="10"/>
        <color rgb="FF000000"/>
        <rFont val="等线"/>
        <charset val="134"/>
      </rPr>
      <t>[17] Halling AS, Loft N, Silverberg JI, Guttman-Yassky E, Thyssen JP. Real-world evidence of dupilumab efficacy and risk of adverse events: A systematic review and meta-analysis. J Am Acad Dermatol. 2021;84(1):139-147. doi:10.1016/j.jaad.2020.08.051</t>
    </r>
    <r>
      <rPr>
        <b/>
        <sz val="10"/>
        <color rgb="FF000000"/>
        <rFont val="等线"/>
        <charset val="134"/>
      </rPr>
      <t>(T8)</t>
    </r>
  </si>
  <si>
    <r>
      <rPr>
        <b/>
        <sz val="10"/>
        <color rgb="FFFF0000"/>
        <rFont val="等线"/>
        <charset val="134"/>
      </rPr>
      <t>1级：</t>
    </r>
    <r>
      <rPr>
        <sz val="10"/>
        <color rgb="FF000000"/>
        <rFont val="等线"/>
        <charset val="134"/>
      </rPr>
      <t xml:space="preserve">无症状；仅为临床或诊断所见；无需治疗                             </t>
    </r>
    <r>
      <rPr>
        <b/>
        <sz val="10"/>
        <color rgb="FFFF0000"/>
        <rFont val="等线"/>
        <charset val="134"/>
      </rPr>
      <t>2级：</t>
    </r>
    <r>
      <rPr>
        <sz val="10"/>
        <color rgb="FF000000"/>
        <rFont val="等线"/>
        <charset val="134"/>
      </rPr>
      <t xml:space="preserve">有症状；视力中度下降（最佳矫正视力≥20/40，且视野与已知基线相比减少≤3行）；借助于工具的日常生活活动受限                              </t>
    </r>
    <r>
      <rPr>
        <b/>
        <sz val="10"/>
        <color rgb="FFFF0000"/>
        <rFont val="等线"/>
        <charset val="134"/>
      </rPr>
      <t>3级：</t>
    </r>
    <r>
      <rPr>
        <sz val="10"/>
        <color rgb="FF000000"/>
        <rFont val="等线"/>
        <charset val="134"/>
      </rPr>
      <t xml:space="preserve">有症状，伴视力重度下降（最佳矫正视力&lt;20/40，或视野与已知基线相比减少大于3行，至达20/200）；角膜溃疡；自理性日常生活活动受限                           </t>
    </r>
    <r>
      <rPr>
        <b/>
        <sz val="10"/>
        <color rgb="FFFF0000"/>
        <rFont val="等线"/>
        <charset val="134"/>
      </rPr>
      <t>4级：</t>
    </r>
    <r>
      <rPr>
        <sz val="10"/>
        <color rgb="FF000000"/>
        <rFont val="等线"/>
        <charset val="134"/>
      </rPr>
      <t>患侧角膜穿孔或患侧的最佳矫正视力≤20/200</t>
    </r>
  </si>
  <si>
    <t>d≤112</t>
  </si>
  <si>
    <t>视网膜炎</t>
  </si>
  <si>
    <r>
      <rPr>
        <sz val="10"/>
        <color rgb="FF000000"/>
        <rFont val="等线"/>
        <charset val="134"/>
      </rPr>
      <t>[7] Zhou B, Liang S, Shang S, Xiang L, Li L. The changes of eosinophil counts in patients after treatment of Dupilumab: A systematic review and meta-analysis. Allergy. 2022;77(12):3690-3694. doi:10.1111/all.15517</t>
    </r>
    <r>
      <rPr>
        <b/>
        <sz val="10"/>
        <color rgb="FF000000"/>
        <rFont val="等线"/>
        <charset val="134"/>
      </rPr>
      <t>（T8）</t>
    </r>
  </si>
  <si>
    <r>
      <rPr>
        <sz val="10"/>
        <color rgb="FF000000"/>
        <rFont val="等线"/>
        <charset val="134"/>
      </rPr>
      <t xml:space="preserve">[10] Han Y, Chen Y, Liu X, et al. Efficacy and safety of dupilumab for the treatment of adult atopic dermatitis: A meta-analysis of randomized clinical trials. </t>
    </r>
    <r>
      <rPr>
        <i/>
        <sz val="10"/>
        <color rgb="FF000000"/>
        <rFont val="等线"/>
        <charset val="134"/>
      </rPr>
      <t>J Allergy Clin Immunol</t>
    </r>
    <r>
      <rPr>
        <sz val="10"/>
        <color rgb="FF000000"/>
        <rFont val="等线"/>
        <charset val="134"/>
      </rPr>
      <t>. 2017;140(3):888-891.e6. doi:10.1016/j.jaci.2017.04.015</t>
    </r>
    <r>
      <rPr>
        <b/>
        <sz val="10"/>
        <color rgb="FF000000"/>
        <rFont val="等线"/>
        <charset val="134"/>
      </rPr>
      <t xml:space="preserve">(T8)       </t>
    </r>
    <r>
      <rPr>
        <sz val="10"/>
        <color rgb="FF000000"/>
        <rFont val="等线"/>
        <charset val="134"/>
      </rPr>
      <t>[17] Halling AS, Loft N, Silverberg JI, Guttman-Yassky E, Thyssen JP. Real-world evidence of dupilumab efficacy and risk of adverse events: A systematic review and meta-analysis. J Am Acad Dermatol. 2021;84(1):139-147. doi:10.1016/j.jaad.2020.08.051</t>
    </r>
    <r>
      <rPr>
        <b/>
        <sz val="10"/>
        <color rgb="FF000000"/>
        <rFont val="等线"/>
        <charset val="134"/>
      </rPr>
      <t>(T8)</t>
    </r>
  </si>
  <si>
    <r>
      <rPr>
        <b/>
        <sz val="10"/>
        <color rgb="FFFF0000"/>
        <rFont val="等线"/>
        <charset val="134"/>
      </rPr>
      <t>1级：</t>
    </r>
    <r>
      <rPr>
        <sz val="10"/>
        <color rgb="FF000000"/>
        <rFont val="等线"/>
        <charset val="134"/>
      </rPr>
      <t xml:space="preserve">轻度疼痛        </t>
    </r>
    <r>
      <rPr>
        <b/>
        <sz val="10"/>
        <color rgb="FFFF0000"/>
        <rFont val="等线"/>
        <charset val="134"/>
      </rPr>
      <t>2级：</t>
    </r>
    <r>
      <rPr>
        <sz val="10"/>
        <color rgb="FF000000"/>
        <rFont val="等线"/>
        <charset val="134"/>
      </rPr>
      <t xml:space="preserve">中度疼痛；影响工具性日常生活活动                                      </t>
    </r>
    <r>
      <rPr>
        <b/>
        <sz val="10"/>
        <color rgb="FFFF0000"/>
        <rFont val="等线"/>
        <charset val="134"/>
      </rPr>
      <t>3级：</t>
    </r>
    <r>
      <rPr>
        <sz val="10"/>
        <color rgb="FF000000"/>
        <rFont val="等线"/>
        <charset val="134"/>
      </rPr>
      <t>重度疼痛；影响自理性日常生活活动</t>
    </r>
  </si>
  <si>
    <r>
      <rPr>
        <sz val="11"/>
        <color rgb="FF000000"/>
        <rFont val="等线"/>
        <charset val="134"/>
      </rPr>
      <t>不良反应监测报告数（研究结果）</t>
    </r>
    <r>
      <rPr>
        <sz val="11"/>
        <color rgb="FF000000"/>
        <rFont val="汉仪书宋二KW"/>
        <charset val="134"/>
      </rPr>
      <t>（</t>
    </r>
    <r>
      <rPr>
        <sz val="11"/>
        <color rgb="FF000000"/>
        <rFont val="等线"/>
        <charset val="134"/>
      </rPr>
      <t>归一化</t>
    </r>
    <r>
      <rPr>
        <sz val="11"/>
        <color rgb="FF000000"/>
        <rFont val="汉仪书宋二KW"/>
        <charset val="134"/>
      </rPr>
      <t>）</t>
    </r>
  </si>
  <si>
    <r>
      <rPr>
        <sz val="11"/>
        <color rgb="FF000000"/>
        <rFont val="等线"/>
        <charset val="134"/>
      </rPr>
      <t>不良反应监测报告数（vigi）</t>
    </r>
    <r>
      <rPr>
        <sz val="11"/>
        <color rgb="FF000000"/>
        <rFont val="汉仪书宋二KW"/>
        <charset val="134"/>
      </rPr>
      <t>（</t>
    </r>
    <r>
      <rPr>
        <sz val="11"/>
        <color rgb="FF000000"/>
        <rFont val="等线"/>
        <charset val="134"/>
      </rPr>
      <t>归一化</t>
    </r>
    <r>
      <rPr>
        <sz val="11"/>
        <color rgb="FF000000"/>
        <rFont val="汉仪书宋二KW"/>
        <charset val="134"/>
      </rPr>
      <t>）</t>
    </r>
  </si>
  <si>
    <r>
      <rPr>
        <b/>
        <sz val="10"/>
        <color rgb="FFFF0000"/>
        <rFont val="等线"/>
        <charset val="134"/>
      </rPr>
      <t>银屑病</t>
    </r>
    <r>
      <rPr>
        <sz val="10"/>
        <color rgb="FF000000"/>
        <rFont val="等线"/>
        <charset val="134"/>
      </rPr>
      <t xml:space="preserve">
  本品的推荐剂量为每次300mg，分别在第0、1、2、3、4周进行皮下注射初始给药，随后维持该剂量每4周给药一次。300mg剂量分2针给药，每针150mg。
  同时，对于体重低于60kg的患者，给药剂量可以考虑150mg。</t>
    </r>
  </si>
  <si>
    <r>
      <rPr>
        <b/>
        <sz val="10"/>
        <color rgb="FFFF0000"/>
        <rFont val="等线"/>
        <charset val="134"/>
      </rPr>
      <t>银屑病</t>
    </r>
    <r>
      <rPr>
        <sz val="10"/>
        <color rgb="FF000000"/>
        <rFont val="等线"/>
        <charset val="134"/>
      </rPr>
      <t xml:space="preserve">
用于治疗符合系统治疗或光疗指征的中度至重度斑块状银屑病的成年患者。
</t>
    </r>
  </si>
  <si>
    <t>说明书（医脉通）</t>
  </si>
  <si>
    <t>红斑狼疮性皮疹</t>
  </si>
  <si>
    <r>
      <rPr>
        <sz val="10"/>
        <color rgb="FF000000"/>
        <rFont val="等线"/>
        <charset val="134"/>
      </rPr>
      <t xml:space="preserve">  [1]  杨晓姣,周瑾,董艳等.  IL-17A抑制剂司库奇尤单抗和依奇珠单抗致不良反应文献分析    [J].  中国新药杂志,  2022,  31  (10):  1027-1032.  </t>
    </r>
    <r>
      <rPr>
        <b/>
        <sz val="10"/>
        <color rgb="FF000000"/>
        <rFont val="等线"/>
        <charset val="134"/>
      </rPr>
      <t>(T8)</t>
    </r>
    <r>
      <rPr>
        <sz val="10"/>
        <color rgb="FF000000"/>
        <rFont val="等线"/>
        <charset val="134"/>
      </rPr>
      <t xml:space="preserve">
  [4]  卫莎,李佳洁,穆艳飞等.  司库奇尤单抗联合他克莫司软膏治疗老年中重度斑块状银屑病的效果    [J].  中国老年学杂志,  2022,  42  (22):  5533-5536.  </t>
    </r>
    <r>
      <rPr>
        <b/>
        <sz val="10"/>
        <color rgb="FF000000"/>
        <rFont val="等线"/>
        <charset val="134"/>
      </rPr>
      <t>（T8）</t>
    </r>
    <r>
      <rPr>
        <sz val="10"/>
        <color rgb="FF000000"/>
        <rFont val="等线"/>
        <charset val="134"/>
      </rPr>
      <t xml:space="preserve">
</t>
    </r>
  </si>
  <si>
    <r>
      <rPr>
        <b/>
        <sz val="10"/>
        <color rgb="FFFF0000"/>
        <rFont val="等线"/>
        <charset val="134"/>
      </rPr>
      <t>强直性脊柱炎</t>
    </r>
    <r>
      <rPr>
        <sz val="10"/>
        <color rgb="FF000000"/>
        <rFont val="等线"/>
        <charset val="134"/>
      </rPr>
      <t xml:space="preserve">
  本品的推荐剂量为每次150 mg，在第0、1、2、3和4周皮下注射初始给药，随后维持该剂量每4周给药一次。</t>
    </r>
  </si>
  <si>
    <r>
      <rPr>
        <b/>
        <sz val="10"/>
        <color rgb="FFFF0000"/>
        <rFont val="等线"/>
        <charset val="134"/>
      </rPr>
      <t>强直性脊柱炎</t>
    </r>
    <r>
      <rPr>
        <sz val="10"/>
        <color rgb="FF000000"/>
        <rFont val="等线"/>
        <charset val="134"/>
      </rPr>
      <t xml:space="preserve">
用于常规治疗疗效欠佳的强直性脊柱炎的成年患者。</t>
    </r>
  </si>
  <si>
    <t>皮肤血管炎</t>
  </si>
  <si>
    <r>
      <rPr>
        <sz val="10"/>
        <color rgb="FF000000"/>
        <rFont val="等线"/>
        <charset val="134"/>
      </rPr>
      <t xml:space="preserve">  [1]  杨晓姣,周瑾,董艳等.  IL-17A抑制剂司库奇尤单抗和依奇珠单抗致不良反应文献分析    [J].  中国新药杂志,  2022,  31  (10):  1027-1032.  </t>
    </r>
    <r>
      <rPr>
        <b/>
        <sz val="10"/>
        <color rgb="FF000000"/>
        <rFont val="等线"/>
        <charset val="134"/>
      </rPr>
      <t>(T8)</t>
    </r>
    <r>
      <rPr>
        <sz val="10"/>
        <color rgb="FF000000"/>
        <rFont val="等线"/>
        <charset val="134"/>
      </rPr>
      <t xml:space="preserve">
</t>
    </r>
  </si>
  <si>
    <t>红斑</t>
  </si>
  <si>
    <r>
      <rPr>
        <b/>
        <sz val="10"/>
        <color rgb="FF000000"/>
        <rFont val="等线"/>
        <charset val="134"/>
      </rPr>
      <t>1级：无</t>
    </r>
    <r>
      <rPr>
        <sz val="10"/>
        <color rgb="FF000000"/>
        <rFont val="等线"/>
        <charset val="134"/>
      </rPr>
      <t xml:space="preserve">症状，不需治疗  </t>
    </r>
    <r>
      <rPr>
        <b/>
        <sz val="10"/>
        <color rgb="FF000000"/>
        <rFont val="等线"/>
        <charset val="134"/>
      </rPr>
      <t>2级：</t>
    </r>
    <r>
      <rPr>
        <sz val="10"/>
        <color rgb="FF000000"/>
        <rFont val="等线"/>
        <charset val="134"/>
      </rPr>
      <t xml:space="preserve">中度症状，需要医学干预                                         </t>
    </r>
    <r>
      <rPr>
        <b/>
        <sz val="10"/>
        <color rgb="FF000000"/>
        <rFont val="等线"/>
        <charset val="134"/>
      </rPr>
      <t>3级：</t>
    </r>
    <r>
      <rPr>
        <sz val="10"/>
        <color rgb="FF000000"/>
        <rFont val="等线"/>
        <charset val="134"/>
      </rPr>
      <t xml:space="preserve">重度症状，需要医学干预（如甾体类）         </t>
    </r>
    <r>
      <rPr>
        <b/>
        <sz val="10"/>
        <color rgb="FF000000"/>
        <rFont val="等线"/>
        <charset val="134"/>
      </rPr>
      <t>4级：</t>
    </r>
    <r>
      <rPr>
        <sz val="10"/>
        <color rgb="FF000000"/>
        <rFont val="等线"/>
        <charset val="134"/>
      </rPr>
      <t>危及生命；存在外周或内脏缺血证据；需要紧急治疗</t>
    </r>
  </si>
  <si>
    <t>白癜风</t>
  </si>
  <si>
    <t>口腔念珠菌病</t>
  </si>
  <si>
    <t>口腔苔藓样病变</t>
  </si>
  <si>
    <t>溃疡性结肠炎</t>
  </si>
  <si>
    <r>
      <rPr>
        <sz val="10"/>
        <color rgb="FF000000"/>
        <rFont val="等线"/>
        <charset val="134"/>
      </rPr>
      <t xml:space="preserve">  [1]  杨晓姣,周瑾,董艳等.  IL-17A抑制剂司库奇尤单抗和依奇珠单抗致不良反应文献分析    [J].  中国新药杂志,  2022,  31  (10):  1027-1032.  </t>
    </r>
    <r>
      <rPr>
        <b/>
        <sz val="10"/>
        <color rgb="FF000000"/>
        <rFont val="等线"/>
        <charset val="134"/>
      </rPr>
      <t>(T8)</t>
    </r>
    <r>
      <rPr>
        <sz val="10"/>
        <color rgb="FF000000"/>
        <rFont val="等线"/>
        <charset val="134"/>
      </rPr>
      <t xml:space="preserve">
[11]Schreiber S, Colombel JF, Feagan BG, et al. Incidence rates of inflammatory bowel disease in patients with psoriasis, psoriatic arthritis and ankylosing spondylitis treated with secukinumab: a retrospective analysis of pooled data from 21 clinical trials. Ann Rheum Dis. 2019;78(4):473-479. doi:10.1136/annrheumdis-2018-214273(</t>
    </r>
    <r>
      <rPr>
        <b/>
        <sz val="10"/>
        <color rgb="FF000000"/>
        <rFont val="等线"/>
        <charset val="134"/>
      </rPr>
      <t>T8)</t>
    </r>
  </si>
  <si>
    <t>口腔溃疡</t>
  </si>
  <si>
    <t>舌炎</t>
  </si>
  <si>
    <t>克罗恩病</t>
  </si>
  <si>
    <t>勃起功能障碍</t>
  </si>
  <si>
    <t>多毛症</t>
  </si>
  <si>
    <r>
      <rPr>
        <b/>
        <sz val="10"/>
        <color rgb="FF000000"/>
        <rFont val="等线"/>
        <charset val="134"/>
      </rPr>
      <t>1级：</t>
    </r>
    <r>
      <rPr>
        <sz val="10"/>
        <color rgb="FF000000"/>
        <rFont val="等线"/>
        <charset val="134"/>
      </rPr>
      <t xml:space="preserve">毛发变长、变粗、变密，可以通过周期性削刮或去除毛发进行掩饰或还没意识到需要采取措施 </t>
    </r>
    <r>
      <rPr>
        <b/>
        <sz val="10"/>
        <color rgb="FF000000"/>
        <rFont val="等线"/>
        <charset val="134"/>
      </rPr>
      <t>2级：</t>
    </r>
    <r>
      <rPr>
        <sz val="10"/>
        <color rgb="FF000000"/>
        <rFont val="等线"/>
        <charset val="134"/>
      </rPr>
      <t>不局限于经常暴露部位（面部，不限于胡须/鬓，包括/不包括臂部）出现毛发变长、变粗、变密，需要经常削刮或除
毛手段进行掩饰；伴有心理影响</t>
    </r>
  </si>
  <si>
    <t>复发性多软骨炎</t>
  </si>
  <si>
    <r>
      <rPr>
        <sz val="10"/>
        <color rgb="FF000000"/>
        <rFont val="等线"/>
        <charset val="134"/>
      </rPr>
      <t xml:space="preserve">  [2]  蒲晓峰,刘亮,冯碧敏等.  不同剂量司库奇尤单抗治疗中、重度强直性脊柱炎疗效与安全性的Meta分析    [J].  中国药房,  2020,  31  (17):  2146-2152.  </t>
    </r>
    <r>
      <rPr>
        <b/>
        <sz val="10"/>
        <color rgb="FF000000"/>
        <rFont val="等线"/>
        <charset val="134"/>
      </rPr>
      <t xml:space="preserve">（T8）                               </t>
    </r>
    <r>
      <rPr>
        <sz val="10"/>
        <color rgb="FF000000"/>
        <rFont val="等线"/>
        <charset val="134"/>
      </rPr>
      <t xml:space="preserve">[3]  卫莎,李佳洁,穆艳飞等.  司库奇尤单抗联合他克莫司软膏治疗老年中重度斑块状银屑病的效果    [J].  中国老年学杂志,  2022,  42  (22):  5533-5536.  </t>
    </r>
    <r>
      <rPr>
        <b/>
        <sz val="10"/>
        <color rgb="FF000000"/>
        <rFont val="等线"/>
        <charset val="134"/>
      </rPr>
      <t xml:space="preserve">（T5）                                   </t>
    </r>
    <r>
      <rPr>
        <sz val="10"/>
        <color rgb="FF000000"/>
        <rFont val="等线"/>
        <charset val="134"/>
      </rPr>
      <t>[5]  温志娟,高勇,王树燕等.  司库奇尤单抗 在强直性脊柱炎治疗中的研究进展    [J].  中国新药与临床杂志,  2023,  42  (11):  719-723.  DOI:10.14109/j.cnki.xyylc.2023.11.06.</t>
    </r>
    <r>
      <rPr>
        <b/>
        <sz val="10"/>
        <color rgb="FF000000"/>
        <rFont val="等线"/>
        <charset val="134"/>
      </rPr>
      <t xml:space="preserve">（T2）
</t>
    </r>
  </si>
  <si>
    <r>
      <rPr>
        <sz val="10"/>
        <color rgb="FF000000"/>
        <rFont val="等线"/>
        <charset val="134"/>
      </rPr>
      <t xml:space="preserve">  [2]  蒲晓峰,刘亮,冯碧敏等.  不同剂量司库奇尤单抗治疗中、重度强直性脊柱炎疗效与安全性的Meta分析    [J].  中国药房,  2020,  31  (17):  2146-2152.  </t>
    </r>
    <r>
      <rPr>
        <b/>
        <sz val="10"/>
        <color rgb="FF000000"/>
        <rFont val="等线"/>
        <charset val="134"/>
      </rPr>
      <t>（T8）</t>
    </r>
  </si>
  <si>
    <r>
      <rPr>
        <b/>
        <sz val="10"/>
        <color rgb="FF000000"/>
        <rFont val="等线"/>
        <charset val="134"/>
      </rPr>
      <t>1级：</t>
    </r>
    <r>
      <rPr>
        <sz val="10"/>
        <color rgb="FF000000"/>
        <rFont val="等线"/>
        <charset val="134"/>
      </rPr>
      <t xml:space="preserve">轻度疼痛                   </t>
    </r>
    <r>
      <rPr>
        <b/>
        <sz val="10"/>
        <color rgb="FF000000"/>
        <rFont val="等线"/>
        <charset val="134"/>
      </rPr>
      <t>2级：</t>
    </r>
    <r>
      <rPr>
        <sz val="10"/>
        <color rgb="FF000000"/>
        <rFont val="等线"/>
        <charset val="134"/>
      </rPr>
      <t xml:space="preserve">中度疼痛；影响工具性日常生活活动               </t>
    </r>
    <r>
      <rPr>
        <b/>
        <sz val="10"/>
        <color rgb="FF000000"/>
        <rFont val="等线"/>
        <charset val="134"/>
      </rPr>
      <t>3级：</t>
    </r>
    <r>
      <rPr>
        <sz val="10"/>
        <color rgb="FF000000"/>
        <rFont val="等线"/>
        <charset val="134"/>
      </rPr>
      <t>重度疼痛；影响自理性日常生活活动</t>
    </r>
  </si>
  <si>
    <r>
      <rPr>
        <sz val="10"/>
        <color rgb="FF000000"/>
        <rFont val="等线"/>
        <charset val="134"/>
      </rPr>
      <t xml:space="preserve">  [2]  蒲晓峰,刘亮,冯碧敏等.  不同剂量司库奇尤单抗治疗中、重度强直性脊柱炎疗效与安全性的Meta分析    [J].  中国药房,  2020,  31  (17):  2146-2152.  </t>
    </r>
    <r>
      <rPr>
        <b/>
        <sz val="10"/>
        <color rgb="FF000000"/>
        <rFont val="等线"/>
        <charset val="134"/>
      </rPr>
      <t xml:space="preserve">（T8）                              </t>
    </r>
    <r>
      <rPr>
        <sz val="10"/>
        <color rgb="FF000000"/>
        <rFont val="等线"/>
        <charset val="134"/>
      </rPr>
      <t xml:space="preserve"> [3]  卫莎,李佳洁,穆艳飞等.  司库奇尤单抗联合他克莫司软膏治疗老年中重度斑块状银屑病的效果    [J].  中国老年学杂志,  2022,  42  (22):  5533-5536.  </t>
    </r>
    <r>
      <rPr>
        <b/>
        <sz val="10"/>
        <color rgb="FF000000"/>
        <rFont val="等线"/>
        <charset val="134"/>
      </rPr>
      <t xml:space="preserve">（T5）
</t>
    </r>
    <r>
      <rPr>
        <sz val="10"/>
        <color rgb="FF000000"/>
        <rFont val="等线"/>
        <charset val="134"/>
      </rPr>
      <t>[5]  温志娟,高勇,王树燕等.  司库奇尤单抗 在强直性脊柱炎治疗中的研究进展    [J].  中国新药与临床杂志,  2023,  42  (11):  719-723.  DOI:10.14109/j.cnki.xyylc.2023.11.06.</t>
    </r>
    <r>
      <rPr>
        <b/>
        <sz val="10"/>
        <color rgb="FF000000"/>
        <rFont val="等线"/>
        <charset val="134"/>
      </rPr>
      <t xml:space="preserve">（T2） </t>
    </r>
    <r>
      <rPr>
        <sz val="10"/>
        <color rgb="FF000000"/>
        <rFont val="等线"/>
        <charset val="134"/>
      </rPr>
      <t>[9]  曹瑞祥,孟静,于建斌等.  司库奇尤单抗对MTX治疗无效的中重度斑块型银屑病13例临床观察    [J].  中国皮肤性病学杂志,  2020,  34  (12):  1468-1471.  DOI:10.13735/j.cjdv.1001-7089.202005062.</t>
    </r>
    <r>
      <rPr>
        <b/>
        <sz val="10"/>
        <color rgb="FF000000"/>
        <rFont val="等线"/>
        <charset val="134"/>
      </rPr>
      <t>（T3）</t>
    </r>
  </si>
  <si>
    <t>灼烧感</t>
  </si>
  <si>
    <r>
      <rPr>
        <sz val="10"/>
        <color rgb="FF000000"/>
        <rFont val="等线"/>
        <charset val="134"/>
      </rPr>
      <t xml:space="preserve">[3]  卫莎,李佳洁,穆艳飞等.  司库奇尤单抗联合他克莫司软膏治疗老年中重度斑块状银屑病的效果    [J].  中国老年学杂志,  2022,  42  (22):  5533-5536.  </t>
    </r>
    <r>
      <rPr>
        <b/>
        <sz val="10"/>
        <color rgb="FF000000"/>
        <rFont val="等线"/>
        <charset val="134"/>
      </rPr>
      <t>（T5）</t>
    </r>
  </si>
  <si>
    <r>
      <rPr>
        <sz val="10"/>
        <color rgb="FF000000"/>
        <rFont val="等线"/>
        <charset val="134"/>
      </rPr>
      <t xml:space="preserve">  [4]  卫莎,李佳洁,穆艳飞等.  司库奇尤单抗联合他克莫司软膏治疗老年中重度斑块状银屑病的效果    [J].  中国老年学杂志,  2022,  42  (22):  5533-5536.  </t>
    </r>
    <r>
      <rPr>
        <b/>
        <sz val="10"/>
        <color rgb="FF000000"/>
        <rFont val="等线"/>
        <charset val="134"/>
      </rPr>
      <t xml:space="preserve">（T8）
</t>
    </r>
  </si>
  <si>
    <t>汗疱疹</t>
  </si>
  <si>
    <r>
      <rPr>
        <sz val="10"/>
        <color rgb="FF000000"/>
        <rFont val="等线"/>
        <charset val="134"/>
      </rPr>
      <t>[5]  温志娟,高勇,王树燕等.  司库奇尤单抗 在强直性脊柱炎治疗中的研究进展    [J].  中国新药与临床杂志,  2023,  42  (11):  719-723.  DOI:10.14109/j.cnki.xyylc.2023.11.06.</t>
    </r>
    <r>
      <rPr>
        <b/>
        <sz val="10"/>
        <color rgb="FF000000"/>
        <rFont val="等线"/>
        <charset val="134"/>
      </rPr>
      <t>（T2）</t>
    </r>
    <r>
      <rPr>
        <sz val="10"/>
        <color rgb="FF000000"/>
        <rFont val="等线"/>
        <charset val="134"/>
      </rPr>
      <t xml:space="preserve">[7]  张正勇,章鹏飞,王凤等.  司库奇尤单抗治疗老年中重度斑块状银屑病临床疗效及其对代谢和肝脏酶学指标的影响    [J].  中国老年学杂志,  2022,  42  (15):  3700-3703.  </t>
    </r>
    <r>
      <rPr>
        <b/>
        <sz val="10"/>
        <color rgb="FF000000"/>
        <rFont val="等线"/>
        <charset val="134"/>
      </rPr>
      <t xml:space="preserve">（T5）                                                                  </t>
    </r>
    <r>
      <rPr>
        <sz val="10"/>
        <color rgb="FF000000"/>
        <rFont val="等线"/>
        <charset val="134"/>
      </rPr>
      <t>[8]  袁瑾,黄悦,周昆丽等.  司库奇尤单抗治疗中重度斑块状银屑病疗效及安全性的真实世界研究    [J].  中国皮肤性病学杂志,  2023,  37  (10):  1133-1137.  DOI:10.13735/j.cjdv.1001-7089.202301015.</t>
    </r>
    <r>
      <rPr>
        <b/>
        <sz val="10"/>
        <color rgb="FF000000"/>
        <rFont val="等线"/>
        <charset val="134"/>
      </rPr>
      <t xml:space="preserve">（T5）
</t>
    </r>
  </si>
  <si>
    <r>
      <rPr>
        <sz val="10"/>
        <color rgb="FF000000"/>
        <rFont val="等线"/>
        <charset val="134"/>
      </rPr>
      <t xml:space="preserve">  [6]  盛宇俊,黄贺,蔡明龙等.  司库奇尤单抗治疗16例银屑病关节炎临床疗效及安全性观察    [J].  中国皮肤性病学杂志,  2021,  35  (11):  1325-1328.  DOI:10.13735/j.cjdv.1001-7089.202007108.</t>
    </r>
    <r>
      <rPr>
        <b/>
        <sz val="10"/>
        <color rgb="FF000000"/>
        <rFont val="等线"/>
        <charset val="134"/>
      </rPr>
      <t xml:space="preserve">（T3）                                      </t>
    </r>
    <r>
      <rPr>
        <sz val="10"/>
        <color rgb="FF000000"/>
        <rFont val="等线"/>
        <charset val="134"/>
      </rPr>
      <t xml:space="preserve"> [7]  张正勇,章鹏飞,王凤等.  司库奇尤单抗治疗老年中重度斑块状银屑病临床疗效及其对代谢和肝脏酶学指标的影响    [J].  中国老年学杂志,  2022,  42  (15):  3700-3703.  </t>
    </r>
    <r>
      <rPr>
        <b/>
        <sz val="10"/>
        <color rgb="FF000000"/>
        <rFont val="等线"/>
        <charset val="134"/>
      </rPr>
      <t xml:space="preserve">（T5）
</t>
    </r>
  </si>
  <si>
    <t>荨麻疹</t>
  </si>
  <si>
    <r>
      <rPr>
        <sz val="10"/>
        <color rgb="FF000000"/>
        <rFont val="等线"/>
        <charset val="134"/>
      </rPr>
      <t xml:space="preserve">  [6]  盛宇俊,黄贺,蔡明龙等.  司库奇尤单抗治疗16例银屑病关节炎临床疗效及安全性观察    [J].  中国皮肤性病学杂志,  2021,  35  (11):  1325-1328.  DOI:10.13735/j.cjdv.1001-7089.202007108.</t>
    </r>
    <r>
      <rPr>
        <b/>
        <sz val="10"/>
        <color rgb="FF000000"/>
        <rFont val="等线"/>
        <charset val="134"/>
      </rPr>
      <t xml:space="preserve">（T3）                                   </t>
    </r>
    <r>
      <rPr>
        <sz val="10"/>
        <color rgb="FF000000"/>
        <rFont val="等线"/>
        <charset val="134"/>
      </rPr>
      <t>[9]  曹瑞祥,孟静,于建斌等.  司库奇尤单抗对MTX治疗无效的中重度斑块型银屑病13例临床观察    [J].  中国皮肤性病学杂志,  2020,  34  (12):  1468-1471.  DOI:10.13735/j.cjdv.1001-7089.202005062.</t>
    </r>
    <r>
      <rPr>
        <b/>
        <sz val="10"/>
        <color rgb="FF000000"/>
        <rFont val="等线"/>
        <charset val="134"/>
      </rPr>
      <t>（T3）</t>
    </r>
  </si>
  <si>
    <r>
      <rPr>
        <b/>
        <sz val="10"/>
        <color rgb="FF000000"/>
        <rFont val="等线"/>
        <charset val="134"/>
      </rPr>
      <t>1级：</t>
    </r>
    <r>
      <rPr>
        <sz val="10"/>
        <color rgb="FF000000"/>
        <rFont val="等线"/>
        <charset val="134"/>
      </rPr>
      <t xml:space="preserve">荨麻疹损害区域小于10%的体表面积；需要局部治疗                            </t>
    </r>
    <r>
      <rPr>
        <b/>
        <sz val="10"/>
        <color rgb="FF000000"/>
        <rFont val="等线"/>
        <charset val="134"/>
      </rPr>
      <t>2级：</t>
    </r>
    <r>
      <rPr>
        <sz val="10"/>
        <color rgb="FF000000"/>
        <rFont val="等线"/>
        <charset val="134"/>
      </rPr>
      <t xml:space="preserve">荨麻疹损害区域覆盖10～30%的体表面积；需要口服药物治疗           </t>
    </r>
    <r>
      <rPr>
        <b/>
        <sz val="10"/>
        <color rgb="FF000000"/>
        <rFont val="等线"/>
        <charset val="134"/>
      </rPr>
      <t>3级：</t>
    </r>
    <r>
      <rPr>
        <sz val="10"/>
        <color rgb="FF000000"/>
        <rFont val="等线"/>
        <charset val="134"/>
      </rPr>
      <t>荨麻疹损害区域大 于30%的体表面积；需要静脉给药治疗</t>
    </r>
  </si>
  <si>
    <t>带状疱疹</t>
  </si>
  <si>
    <r>
      <rPr>
        <sz val="10"/>
        <color rgb="FF000000"/>
        <rFont val="等线"/>
        <charset val="134"/>
      </rPr>
      <t>[8]  袁瑾,黄悦,周昆丽等.  司库奇尤单抗治疗中重度斑块状银屑病疗效及安全性的真实世界研究    [J].  中国皮肤性病学杂志,  2023,  37  (10):  1133-1137.  DOI:10.13735/j.cjdv.1001-7089.202301015.</t>
    </r>
    <r>
      <rPr>
        <b/>
        <sz val="10"/>
        <color rgb="FF000000"/>
        <rFont val="等线"/>
        <charset val="134"/>
      </rPr>
      <t xml:space="preserve">（T5）                                         
</t>
    </r>
  </si>
  <si>
    <r>
      <rPr>
        <b/>
        <sz val="10"/>
        <color rgb="FF000000"/>
        <rFont val="等线"/>
        <charset val="134"/>
      </rPr>
      <t>1级：</t>
    </r>
    <r>
      <rPr>
        <sz val="10"/>
        <color rgb="FF000000"/>
        <rFont val="等线"/>
        <charset val="134"/>
      </rPr>
      <t xml:space="preserve">病变局限，需要进行局部治疗                                </t>
    </r>
    <r>
      <rPr>
        <b/>
        <sz val="10"/>
        <color rgb="FF000000"/>
        <rFont val="等线"/>
        <charset val="134"/>
      </rPr>
      <t>2级：</t>
    </r>
    <r>
      <rPr>
        <sz val="10"/>
        <color rgb="FF000000"/>
        <rFont val="等线"/>
        <charset val="134"/>
      </rPr>
      <t xml:space="preserve">局部感染合并中度临床症状；需要口服药物治疗；影响年龄相适应的工具性日常生活动           </t>
    </r>
    <r>
      <rPr>
        <b/>
        <sz val="10"/>
        <color rgb="FF000000"/>
        <rFont val="等线"/>
        <charset val="134"/>
      </rPr>
      <t>3级：</t>
    </r>
    <r>
      <rPr>
        <sz val="10"/>
        <color rgb="FF000000"/>
        <rFont val="等线"/>
        <charset val="134"/>
      </rPr>
      <t>严重或具有临床意义但不会立即危及生命；需要住院治疗或延长住院时间；需要静脉给药治疗；影响日常生活自理能力</t>
    </r>
  </si>
  <si>
    <t>肝功能异常</t>
  </si>
  <si>
    <r>
      <rPr>
        <sz val="10"/>
        <color rgb="FF000000"/>
        <rFont val="等线"/>
        <charset val="134"/>
      </rPr>
      <t>[8]  袁瑾,黄悦,周昆丽等.  司库奇尤单抗治疗中重度斑块状银屑病疗效及安全性的真实世界研究    [J].  中国皮肤性病学杂志,  2023,  37  (10):  1133-1137.  DOI:10.13735/j.cjdv.1001-7089.202301015.</t>
    </r>
    <r>
      <rPr>
        <b/>
        <sz val="10"/>
        <color rgb="FF000000"/>
        <rFont val="等线"/>
        <charset val="134"/>
      </rPr>
      <t>（T5）</t>
    </r>
  </si>
  <si>
    <t>食欲减退</t>
  </si>
  <si>
    <t>[8]  袁瑾,黄悦,周昆丽等.  司库奇尤单抗治疗中重度斑块状银屑病疗效及安全性的真实世界研究    [J].  中国皮肤性病学杂志,  2023,  37  (10):  1133-1137.  DOI:10.13735/j.cjdv.1001-7089.202301015.（T5）</t>
  </si>
  <si>
    <r>
      <rPr>
        <b/>
        <sz val="10"/>
        <color rgb="FF000000"/>
        <rFont val="等线"/>
        <charset val="134"/>
      </rPr>
      <t>1级：</t>
    </r>
    <r>
      <rPr>
        <sz val="10"/>
        <color rgb="FF000000"/>
        <rFont val="等线"/>
        <charset val="134"/>
      </rPr>
      <t xml:space="preserve">食欲降低，不伴进食习惯改变                    </t>
    </r>
    <r>
      <rPr>
        <b/>
        <sz val="10"/>
        <color rgb="FF000000"/>
        <rFont val="等线"/>
        <charset val="134"/>
      </rPr>
      <t>2级：</t>
    </r>
    <r>
      <rPr>
        <sz val="10"/>
        <color rgb="FF000000"/>
        <rFont val="等线"/>
        <charset val="134"/>
      </rPr>
      <t xml:space="preserve">进食改变，但不伴有体重降低或营养不良；需要口服补充营养                       </t>
    </r>
    <r>
      <rPr>
        <b/>
        <sz val="10"/>
        <color rgb="FF000000"/>
        <rFont val="等线"/>
        <charset val="134"/>
      </rPr>
      <t>3级：</t>
    </r>
    <r>
      <rPr>
        <sz val="10"/>
        <color rgb="FF000000"/>
        <rFont val="等线"/>
        <charset val="134"/>
      </rPr>
      <t xml:space="preserve">出现明显体重降低或营养不良症状（例如：经口摄入热量和/或液体摄入不足）；需要鼻饲或全肠外营养                            </t>
    </r>
    <r>
      <rPr>
        <b/>
        <sz val="10"/>
        <color rgb="FF000000"/>
        <rFont val="等线"/>
        <charset val="134"/>
      </rPr>
      <t>4级：</t>
    </r>
    <r>
      <rPr>
        <sz val="10"/>
        <color rgb="FF000000"/>
        <rFont val="等线"/>
        <charset val="134"/>
      </rPr>
      <t xml:space="preserve">危及生命；需要紧急治疗                                     </t>
    </r>
    <r>
      <rPr>
        <b/>
        <sz val="10"/>
        <color rgb="FF000000"/>
        <rFont val="等线"/>
        <charset val="134"/>
      </rPr>
      <t>5级：</t>
    </r>
    <r>
      <rPr>
        <sz val="10"/>
        <color rgb="FF000000"/>
        <rFont val="等线"/>
        <charset val="134"/>
      </rPr>
      <t>死亡</t>
    </r>
  </si>
  <si>
    <r>
      <rPr>
        <sz val="10"/>
        <color rgb="FF000000"/>
        <rFont val="等线"/>
        <charset val="134"/>
      </rPr>
      <t>[9]  曹瑞祥,孟静,于建斌等.  司库奇尤单抗对MTX治疗无效的中重度斑块型银屑病13例临床观察    [J].  中国皮肤性病学杂志,  2020,  34  (12):  1468-1471.  DOI:10.13735/j.cjdv.1001-7089.202005062.</t>
    </r>
    <r>
      <rPr>
        <b/>
        <sz val="10"/>
        <color rgb="FF000000"/>
        <rFont val="等线"/>
        <charset val="134"/>
      </rPr>
      <t>（T3）</t>
    </r>
  </si>
  <si>
    <t>抑郁</t>
  </si>
  <si>
    <r>
      <rPr>
        <sz val="10"/>
        <color rgb="FF000000"/>
        <rFont val="等线"/>
        <charset val="134"/>
      </rPr>
      <t>[10] Strober BE, Langley RGB, Menter A, et al. No elevated risk for depression, anxiety or suicidality with secukinumab in a pooled analysis of data from 10 clinical studies in moderate-to-severe plaque psoriasis. Br J Dermatol. 2018;178(2):e105-e107. doi:10.1111/bjd.16051</t>
    </r>
    <r>
      <rPr>
        <b/>
        <sz val="10"/>
        <color rgb="FF000000"/>
        <rFont val="等线"/>
        <charset val="134"/>
      </rPr>
      <t>(T8)</t>
    </r>
  </si>
  <si>
    <r>
      <rPr>
        <b/>
        <sz val="10"/>
        <color rgb="FF000000"/>
        <rFont val="等线"/>
        <charset val="134"/>
      </rPr>
      <t>1级：</t>
    </r>
    <r>
      <rPr>
        <sz val="10"/>
        <color rgb="FF000000"/>
        <rFont val="等线"/>
        <charset val="134"/>
      </rPr>
      <t xml:space="preserve">轻度症状                      </t>
    </r>
    <r>
      <rPr>
        <b/>
        <sz val="10"/>
        <color rgb="FF000000"/>
        <rFont val="等线"/>
        <charset val="134"/>
      </rPr>
      <t>2级：</t>
    </r>
    <r>
      <rPr>
        <sz val="10"/>
        <color rgb="FF000000"/>
        <rFont val="等线"/>
        <charset val="134"/>
      </rPr>
      <t xml:space="preserve">中度症状；影响工具性日常生活活动           </t>
    </r>
    <r>
      <rPr>
        <b/>
        <sz val="10"/>
        <color rgb="FF000000"/>
        <rFont val="等线"/>
        <charset val="134"/>
      </rPr>
      <t>3级：</t>
    </r>
    <r>
      <rPr>
        <sz val="10"/>
        <color rgb="FF000000"/>
        <rFont val="等线"/>
        <charset val="134"/>
      </rPr>
      <t xml:space="preserve">重度症状；个人自理能力受限；不需要住院重度症状；个人自理能力受限；不需要住院                        </t>
    </r>
    <r>
      <rPr>
        <b/>
        <sz val="10"/>
        <color rgb="FF000000"/>
        <rFont val="等线"/>
        <charset val="134"/>
      </rPr>
      <t>4级：</t>
    </r>
    <r>
      <rPr>
        <sz val="10"/>
        <color rgb="FF000000"/>
        <rFont val="等线"/>
        <charset val="134"/>
      </rPr>
      <t xml:space="preserve">危及生命，危害自己或他人；需要住院        </t>
    </r>
    <r>
      <rPr>
        <b/>
        <sz val="10"/>
        <color rgb="FF000000"/>
        <rFont val="等线"/>
        <charset val="134"/>
      </rPr>
      <t>5级：</t>
    </r>
    <r>
      <rPr>
        <sz val="10"/>
        <color rgb="FF000000"/>
        <rFont val="等线"/>
        <charset val="134"/>
      </rPr>
      <t>死亡</t>
    </r>
  </si>
  <si>
    <t>焦虑</t>
  </si>
  <si>
    <r>
      <rPr>
        <b/>
        <sz val="10"/>
        <color rgb="FF000000"/>
        <rFont val="等线"/>
        <charset val="134"/>
      </rPr>
      <t>1级：</t>
    </r>
    <r>
      <rPr>
        <sz val="10"/>
        <color rgb="FF000000"/>
        <rFont val="等线"/>
        <charset val="134"/>
      </rPr>
      <t xml:space="preserve">轻度症状；无需治疗                                       </t>
    </r>
    <r>
      <rPr>
        <b/>
        <sz val="10"/>
        <color rgb="FF000000"/>
        <rFont val="等线"/>
        <charset val="134"/>
      </rPr>
      <t>2级：</t>
    </r>
    <r>
      <rPr>
        <sz val="10"/>
        <color rgb="FF000000"/>
        <rFont val="等线"/>
        <charset val="134"/>
      </rPr>
      <t xml:space="preserve">中度；影响工具性日常生活活动                            </t>
    </r>
    <r>
      <rPr>
        <b/>
        <sz val="10"/>
        <color rgb="FF000000"/>
        <rFont val="等线"/>
        <charset val="134"/>
      </rPr>
      <t>3级：</t>
    </r>
    <r>
      <rPr>
        <sz val="10"/>
        <color rgb="FF000000"/>
        <rFont val="等线"/>
        <charset val="134"/>
      </rPr>
      <t xml:space="preserve">重度症状；影响自理性日常生活活动；需要住院                                  </t>
    </r>
    <r>
      <rPr>
        <b/>
        <sz val="10"/>
        <color rgb="FF000000"/>
        <rFont val="等线"/>
        <charset val="134"/>
      </rPr>
      <t>4级：</t>
    </r>
    <r>
      <rPr>
        <sz val="10"/>
        <color rgb="FF000000"/>
        <rFont val="等线"/>
        <charset val="134"/>
      </rPr>
      <t>危及生命；需要紧 急干预</t>
    </r>
  </si>
  <si>
    <r>
      <rPr>
        <sz val="10"/>
        <color rgb="FF000000"/>
        <rFont val="等线"/>
        <charset val="134"/>
      </rPr>
      <t xml:space="preserve">[11]Schreiber S, Colombel JF, Feagan BG, et al. Incidence rates of inflammatory bowel disease in patients with psoriasis, psoriatic arthritis and ankylosing spondylitis treated with secukinumab: a retrospective analysis of pooled data from 21 clinical trials. </t>
    </r>
    <r>
      <rPr>
        <i/>
        <sz val="10"/>
        <color rgb="FF000000"/>
        <rFont val="等线"/>
        <charset val="134"/>
      </rPr>
      <t>Ann Rheum Dis</t>
    </r>
    <r>
      <rPr>
        <sz val="10"/>
        <color rgb="FF000000"/>
        <rFont val="等线"/>
        <charset val="134"/>
      </rPr>
      <t>. 2019;78(4):473-479. doi:10.1136/annrheumdis-2018-214273</t>
    </r>
    <r>
      <rPr>
        <b/>
        <sz val="10"/>
        <color rgb="FF000000"/>
        <rFont val="等线"/>
        <charset val="134"/>
      </rPr>
      <t>(T8)</t>
    </r>
  </si>
  <si>
    <t>多器官功能障碍综合征</t>
  </si>
  <si>
    <r>
      <rPr>
        <sz val="10"/>
        <color rgb="FF000000"/>
        <rFont val="等线"/>
        <charset val="134"/>
      </rPr>
      <t xml:space="preserve">[12]Obeid G, Do G, Kirby L, Hughes C, Sbidian E, Le Cleach L. Interventions for chronic palmoplantar pustulosis: abridged Cochrane systematic review and GRADE assessments. </t>
    </r>
    <r>
      <rPr>
        <i/>
        <sz val="10"/>
        <color rgb="FF000000"/>
        <rFont val="等线"/>
        <charset val="134"/>
      </rPr>
      <t>Br J Dermatol</t>
    </r>
    <r>
      <rPr>
        <sz val="10"/>
        <color rgb="FF000000"/>
        <rFont val="等线"/>
        <charset val="134"/>
      </rPr>
      <t>. 2021;184(6):1023-1032. doi:10.1111/bjd.19560</t>
    </r>
    <r>
      <rPr>
        <b/>
        <sz val="10"/>
        <color rgb="FF000000"/>
        <rFont val="等线"/>
        <charset val="134"/>
      </rPr>
      <t>(T8)</t>
    </r>
  </si>
  <si>
    <t>功能主治</t>
  </si>
  <si>
    <t>禁忌</t>
  </si>
  <si>
    <t>不良反应类型</t>
  </si>
  <si>
    <t>发生率</t>
  </si>
  <si>
    <t>药品说明书报告不良反应病例数</t>
  </si>
  <si>
    <t>科研文献报告病例数（国内入组患者）</t>
  </si>
  <si>
    <t>科研文献报告病例数（国外入组患者）</t>
  </si>
  <si>
    <r>
      <rPr>
        <b/>
        <sz val="12"/>
        <color rgb="FFFF0000"/>
        <rFont val="等线"/>
        <charset val="134"/>
      </rPr>
      <t>科研文献报告病例数</t>
    </r>
    <r>
      <rPr>
        <b/>
        <sz val="12"/>
        <color rgb="FFFF0000"/>
        <rFont val="汉仪书宋二KW"/>
        <charset val="134"/>
      </rPr>
      <t>（</t>
    </r>
    <r>
      <rPr>
        <b/>
        <sz val="12"/>
        <color rgb="FFFF0000"/>
        <rFont val="等线"/>
        <charset val="134"/>
      </rPr>
      <t>未知</t>
    </r>
    <r>
      <rPr>
        <b/>
        <sz val="12"/>
        <color rgb="FFFF0000"/>
        <rFont val="汉仪书宋二KW"/>
        <charset val="134"/>
      </rPr>
      <t>）</t>
    </r>
  </si>
  <si>
    <t>VIGI数据库报告病例数</t>
  </si>
  <si>
    <t>不良反应来源文献数</t>
  </si>
  <si>
    <t>文献证据等级</t>
  </si>
  <si>
    <t>综合等级</t>
  </si>
  <si>
    <t>本品剂量为900mg单次静脉输注给药，持续90分钟。如GPP发作症状持续，可在首次给药后1周再次给予一次900mg静脉输注给药（持续90分钟）。</t>
  </si>
  <si>
    <t>用于治疗成人泛发性脓疱型银屑病（GPP）发作</t>
  </si>
  <si>
    <t>1、本品禁用于对佩索利单抗或本品中的任何辅料有重度或危及生命超敏反应的患者。反应包括药物反应伴嗜酸粒细胞增多和全身性症状（DRESS)参见【注意事项】和【不良反应】。
2、临床重要的活动性感染（例如，活动性结核病，详见【注意事项】）</t>
  </si>
  <si>
    <t>乏力和疲劳</t>
  </si>
  <si>
    <t>[1] 药品说明书</t>
  </si>
  <si>
    <r>
      <rPr>
        <b/>
        <sz val="10"/>
        <color rgb="FF000000"/>
        <rFont val="等线"/>
        <charset val="134"/>
      </rPr>
      <t>疲劳：                                          1级：</t>
    </r>
    <r>
      <rPr>
        <sz val="10"/>
        <color rgb="FF000000"/>
        <rFont val="等线"/>
        <charset val="134"/>
      </rPr>
      <t xml:space="preserve">疲劳，休息后可缓解   </t>
    </r>
    <r>
      <rPr>
        <b/>
        <sz val="10"/>
        <color rgb="FF000000"/>
        <rFont val="等线"/>
        <charset val="134"/>
      </rPr>
      <t>2级：</t>
    </r>
    <r>
      <rPr>
        <sz val="10"/>
        <color rgb="FF000000"/>
        <rFont val="等线"/>
        <charset val="134"/>
      </rPr>
      <t xml:space="preserve">疲劳，休息后不能缓解；影响日常家务活动             </t>
    </r>
    <r>
      <rPr>
        <b/>
        <sz val="10"/>
        <color rgb="FF000000"/>
        <rFont val="等线"/>
        <charset val="134"/>
      </rPr>
      <t>3级：</t>
    </r>
    <r>
      <rPr>
        <sz val="10"/>
        <color rgb="FF000000"/>
        <rFont val="等线"/>
        <charset val="134"/>
      </rPr>
      <t xml:space="preserve">疲劳，休息后不能缓解；影响自理性日常生活活动 </t>
    </r>
    <r>
      <rPr>
        <b/>
        <sz val="10"/>
        <color rgb="FF000000"/>
        <rFont val="等线"/>
        <charset val="134"/>
      </rPr>
      <t>乏力：                                                 1级：</t>
    </r>
    <r>
      <rPr>
        <sz val="10"/>
        <color rgb="FF000000"/>
        <rFont val="等线"/>
        <charset val="134"/>
      </rPr>
      <t xml:space="preserve">不舒适感或健康状况不佳                                        </t>
    </r>
    <r>
      <rPr>
        <b/>
        <sz val="10"/>
        <color rgb="FF000000"/>
        <rFont val="等线"/>
        <charset val="134"/>
      </rPr>
      <t>2级：</t>
    </r>
    <r>
      <rPr>
        <sz val="10"/>
        <color rgb="FF000000"/>
        <rFont val="等线"/>
        <charset val="134"/>
      </rPr>
      <t xml:space="preserve">不舒适感或健康状况不佳；影响日常家务活动          </t>
    </r>
    <r>
      <rPr>
        <b/>
        <sz val="10"/>
        <color rgb="FF000000"/>
        <rFont val="等线"/>
        <charset val="134"/>
      </rPr>
      <t>3级：</t>
    </r>
    <r>
      <rPr>
        <sz val="10"/>
        <color rgb="FF000000"/>
        <rFont val="等线"/>
        <charset val="134"/>
      </rPr>
      <t>不适感或健康状况不佳，影响自理性日常生活活动</t>
    </r>
  </si>
  <si>
    <t>恶心和呕吐</t>
  </si>
  <si>
    <t>[1] 药品说明书                                        [2]Morita A, Tsai TF, Yee EYW, et al. Efficacy and safety of spesolimab in Asian patients with a generalized pustular psoriasis flare: Results from the randomized, double-blind, placebo-controlled Effisayil™ 1 study. J Dermatol. 2023;50(2):183-194. doi:10.1111/1346-8138.16609                         [3]Ferrante M, Irving PM, Selinger CP, et al. Safety and tolerability of spesolimab in patients with ulcerative colitis. Expert Opin Drug Saf. 2023;22(2):141-152. doi:10.1080/14740338.2022.2103536</t>
  </si>
  <si>
    <t xml:space="preserve">[2]Morita A, Tsai TF, Yee EYW, et al. Efficacy and safety of spesolimab in Asian patients with a generalized pustular psoriasis flare: Results from the randomized, double-blind, placebo-controlled Effisayil™ 1 study. J Dermatol. 2023;50(2):183-194. doi:10.1111/1346-8138.16609      </t>
  </si>
  <si>
    <r>
      <rPr>
        <b/>
        <sz val="10"/>
        <color rgb="FF000000"/>
        <rFont val="等线"/>
        <charset val="134"/>
      </rPr>
      <t>恶心：                                   1级：</t>
    </r>
    <r>
      <rPr>
        <sz val="10"/>
        <color rgb="FF000000"/>
        <rFont val="等线"/>
        <charset val="134"/>
      </rPr>
      <t xml:space="preserve">食欲降低，不伴进食习惯改变                                          </t>
    </r>
    <r>
      <rPr>
        <b/>
        <sz val="10"/>
        <color rgb="FF000000"/>
        <rFont val="等线"/>
        <charset val="134"/>
      </rPr>
      <t>2级：</t>
    </r>
    <r>
      <rPr>
        <sz val="10"/>
        <color rgb="FF000000"/>
        <rFont val="等线"/>
        <charset val="134"/>
      </rPr>
      <t xml:space="preserve">经口摄食减少不伴明显的体重下降，脱水或营养不良                                          </t>
    </r>
    <r>
      <rPr>
        <b/>
        <sz val="10"/>
        <color rgb="FF000000"/>
        <rFont val="等线"/>
        <charset val="134"/>
      </rPr>
      <t>3级：</t>
    </r>
    <r>
      <rPr>
        <sz val="10"/>
        <color rgb="FF000000"/>
        <rFont val="等线"/>
        <charset val="134"/>
      </rPr>
      <t xml:space="preserve">经口摄入能量和水分不足；需要鼻饲，全肠外营养或者住院                                        </t>
    </r>
    <r>
      <rPr>
        <b/>
        <sz val="10"/>
        <color rgb="FF000000"/>
        <rFont val="等线"/>
        <charset val="134"/>
      </rPr>
      <t>呕吐：                                          1级：</t>
    </r>
    <r>
      <rPr>
        <sz val="10"/>
        <color rgb="FF000000"/>
        <rFont val="等线"/>
        <charset val="134"/>
      </rPr>
      <t xml:space="preserve">不需要进行干预                     </t>
    </r>
    <r>
      <rPr>
        <b/>
        <sz val="10"/>
        <color rgb="FF000000"/>
        <rFont val="等线"/>
        <charset val="134"/>
      </rPr>
      <t>2级：</t>
    </r>
    <r>
      <rPr>
        <sz val="10"/>
        <color rgb="FF000000"/>
        <rFont val="等线"/>
        <charset val="134"/>
      </rPr>
      <t xml:space="preserve">门诊静脉补液；需要进行医学干预                                                 </t>
    </r>
    <r>
      <rPr>
        <b/>
        <sz val="10"/>
        <color rgb="FF000000"/>
        <rFont val="等线"/>
        <charset val="134"/>
      </rPr>
      <t>3级：</t>
    </r>
    <r>
      <rPr>
        <sz val="10"/>
        <color rgb="FF000000"/>
        <rFont val="等线"/>
        <charset val="134"/>
      </rPr>
      <t xml:space="preserve">需要鼻饲，全胃肠外营养或住院治疗                                  </t>
    </r>
    <r>
      <rPr>
        <b/>
        <sz val="10"/>
        <color rgb="FF000000"/>
        <rFont val="等线"/>
        <charset val="134"/>
      </rPr>
      <t>4级：</t>
    </r>
    <r>
      <rPr>
        <sz val="10"/>
        <color rgb="FF000000"/>
        <rFont val="等线"/>
        <charset val="134"/>
      </rPr>
      <t xml:space="preserve">危及生命                              </t>
    </r>
    <r>
      <rPr>
        <b/>
        <sz val="10"/>
        <color rgb="FF000000"/>
        <rFont val="等线"/>
        <charset val="134"/>
      </rPr>
      <t>5级：</t>
    </r>
    <r>
      <rPr>
        <sz val="10"/>
        <color rgb="FF000000"/>
        <rFont val="等线"/>
        <charset val="134"/>
      </rPr>
      <t>死亡</t>
    </r>
  </si>
  <si>
    <t>7≤d≤84</t>
  </si>
  <si>
    <t>[1] 药品说明书                                                                [2]Morita A, Tsai TF, Yee EYW, et al. Efficacy and safety of spesolimab in Asian patients with a generalized pustular psoriasis flare: Results from the randomized, double-blind, placebo-controlled Effisayil™ 1 study. J Dermatol. 2023;50(2):183-194. doi:10.1111/1346-8138.16609                                [3]Ferrante M, Irving PM, Selinger CP, et al. Safety and tolerability of spesolimab in patients with ulcerative colitis. Expert Opin Drug Saf. 2023;22(2):141-152. doi:10.1080/14740338.2022.2103536                                  [4] Palaniappan V, Gopinath H, Murthy AB, Radhakrishnan S, Karthikeyan K. Spesolimab: a comprehensive review on the anti-IL-36 receptor antibody in dermatology. Int J Dermatol. 2024;63(1):88-93. doi:10.1111/ijd.16941</t>
  </si>
  <si>
    <t>[2]Morita A, Tsai TF, Yee EYW, et al. Efficacy and safety of spesolimab in Asian patients with a generalized pustular psoriasis flare: Results from the randomized, double-blind, placebo-controlled Effisayil™ 1 study. J Dermatol. 2023;50(2):183-194. doi:10.1111/1346-8138.16609      [3]Ferrante M, Irving PM, Selinger CP, et al. Safety and tolerability of spesolimab in patients with ulcerative colitis. Expert Opin Drug Saf. 2023;22(2):141-152. doi:10.1080/14740338.2022.2103536</t>
  </si>
  <si>
    <r>
      <rPr>
        <b/>
        <sz val="10"/>
        <color rgb="FF000000"/>
        <rFont val="等线"/>
        <charset val="134"/>
      </rPr>
      <t>1级：</t>
    </r>
    <r>
      <rPr>
        <sz val="10"/>
        <color rgb="FF000000"/>
        <rFont val="等线"/>
        <charset val="134"/>
      </rPr>
      <t xml:space="preserve">轻度疼痛                   </t>
    </r>
    <r>
      <rPr>
        <b/>
        <sz val="10"/>
        <color rgb="FF000000"/>
        <rFont val="等线"/>
        <charset val="134"/>
      </rPr>
      <t>2级：</t>
    </r>
    <r>
      <rPr>
        <sz val="10"/>
        <color rgb="FF000000"/>
        <rFont val="等线"/>
        <charset val="134"/>
      </rPr>
      <t xml:space="preserve">中度疼痛；影响工具性日常生活活动                     </t>
    </r>
    <r>
      <rPr>
        <b/>
        <sz val="10"/>
        <color rgb="FF000000"/>
        <rFont val="等线"/>
        <charset val="134"/>
      </rPr>
      <t>3级：</t>
    </r>
    <r>
      <rPr>
        <sz val="10"/>
        <color rgb="FF000000"/>
        <rFont val="等线"/>
        <charset val="134"/>
      </rPr>
      <t>重度疼痛；影响自理性日常生活活动</t>
    </r>
  </si>
  <si>
    <t>瘙痒和痒疹</t>
  </si>
  <si>
    <t>输血部位红肿或淤伤</t>
  </si>
  <si>
    <t>尿路感染</t>
  </si>
  <si>
    <t>[1] 药品说明书                                                                [2]Morita A, Tsai TF, Yee EYW, et al. Efficacy and safety of spesolimab in Asian patients with a generalized pustular psoriasis flare: Results from the randomized, double-blind, placebo-controlled Effisayil™ 1 study. J Dermatol. 2023;50(2):183-194. doi:10.1111/1346-8138.16609                                     [4] Palaniappan V, Gopinath H, Murthy AB, Radhakrishnan S, Karthikeyan K. Spesolimab: a comprehensive review on the anti-IL-36 receptor antibody in dermatology. Int J Dermatol. 2024;63(1):88-93. doi:10.1111/ijd.16941</t>
  </si>
  <si>
    <r>
      <rPr>
        <b/>
        <sz val="10"/>
        <color rgb="FF000000"/>
        <rFont val="等线"/>
        <charset val="134"/>
      </rPr>
      <t>2级：</t>
    </r>
    <r>
      <rPr>
        <sz val="10"/>
        <color rgb="FF000000"/>
        <rFont val="等线"/>
        <charset val="134"/>
      </rPr>
      <t xml:space="preserve">局限的；需要口服药物治疗如，抗生素，抗真菌或抗病毒治疗）                                </t>
    </r>
    <r>
      <rPr>
        <b/>
        <sz val="10"/>
        <color rgb="FF000000"/>
        <rFont val="等线"/>
        <charset val="134"/>
      </rPr>
      <t>3级：</t>
    </r>
    <r>
      <rPr>
        <sz val="10"/>
        <color rgb="FF000000"/>
        <rFont val="等线"/>
        <charset val="134"/>
      </rPr>
      <t xml:space="preserve">需要静脉注射抗生素，抗真菌或抗病毒药物治疗；需要进行侵入性的治疗         </t>
    </r>
    <r>
      <rPr>
        <b/>
        <sz val="10"/>
        <color rgb="FF000000"/>
        <rFont val="等线"/>
        <charset val="134"/>
      </rPr>
      <t>4级：</t>
    </r>
    <r>
      <rPr>
        <sz val="10"/>
        <color rgb="FF000000"/>
        <rFont val="等线"/>
        <charset val="134"/>
      </rPr>
      <t xml:space="preserve">危及生命；需要紧急治疗                                                </t>
    </r>
    <r>
      <rPr>
        <b/>
        <sz val="10"/>
        <color rgb="FF000000"/>
        <rFont val="等线"/>
        <charset val="134"/>
      </rPr>
      <t>5级：</t>
    </r>
    <r>
      <rPr>
        <sz val="10"/>
        <color rgb="FF000000"/>
        <rFont val="等线"/>
        <charset val="134"/>
      </rPr>
      <t>死亡</t>
    </r>
  </si>
  <si>
    <t>菌血症</t>
  </si>
  <si>
    <t>菌尿症</t>
  </si>
  <si>
    <t>蜂窝织炎</t>
  </si>
  <si>
    <t>疱疹性皮疹和口腔疱疹</t>
  </si>
  <si>
    <r>
      <rPr>
        <b/>
        <sz val="10"/>
        <color rgb="FF000000"/>
        <rFont val="等线"/>
        <charset val="134"/>
      </rPr>
      <t>2级：</t>
    </r>
    <r>
      <rPr>
        <sz val="10"/>
        <color rgb="FF000000"/>
        <rFont val="等线"/>
        <charset val="134"/>
      </rPr>
      <t xml:space="preserve">中度；需要口服药物疗（抗生素，抗真菌或抗病毒治疗）                                  </t>
    </r>
    <r>
      <rPr>
        <b/>
        <sz val="10"/>
        <color rgb="FF000000"/>
        <rFont val="等线"/>
        <charset val="134"/>
      </rPr>
      <t>3级：</t>
    </r>
    <r>
      <rPr>
        <sz val="10"/>
        <color rgb="FF000000"/>
        <rFont val="等线"/>
        <charset val="134"/>
      </rPr>
      <t xml:space="preserve">需要静脉注射抗生素，抗真菌或抗病毒药物治疗；需要进行侵入性的治疗               </t>
    </r>
    <r>
      <rPr>
        <b/>
        <sz val="10"/>
        <color rgb="FF000000"/>
        <rFont val="等线"/>
        <charset val="134"/>
      </rPr>
      <t>4级：</t>
    </r>
    <r>
      <rPr>
        <sz val="10"/>
        <color rgb="FF000000"/>
        <rFont val="等线"/>
        <charset val="134"/>
      </rPr>
      <t xml:space="preserve">危及生命；需要紧急治疗                                                </t>
    </r>
    <r>
      <rPr>
        <b/>
        <sz val="10"/>
        <color rgb="FF000000"/>
        <rFont val="等线"/>
        <charset val="134"/>
      </rPr>
      <t>5级：</t>
    </r>
    <r>
      <rPr>
        <sz val="10"/>
        <color rgb="FF000000"/>
        <rFont val="等线"/>
        <charset val="134"/>
      </rPr>
      <t>死亡</t>
    </r>
  </si>
  <si>
    <r>
      <rPr>
        <b/>
        <sz val="10"/>
        <color rgb="FF000000"/>
        <rFont val="等线"/>
        <charset val="134"/>
      </rPr>
      <t>1级：</t>
    </r>
    <r>
      <rPr>
        <sz val="10"/>
        <color rgb="FF000000"/>
        <rFont val="等线"/>
        <charset val="134"/>
      </rPr>
      <t xml:space="preserve">中度活动时呼吸短促  </t>
    </r>
    <r>
      <rPr>
        <b/>
        <sz val="10"/>
        <color rgb="FF000000"/>
        <rFont val="等线"/>
        <charset val="134"/>
      </rPr>
      <t>2级：</t>
    </r>
    <r>
      <rPr>
        <sz val="10"/>
        <color rgb="FF000000"/>
        <rFont val="等线"/>
        <charset val="134"/>
      </rPr>
      <t xml:space="preserve">少量活动时呼吸短促；影响借助于工具的日常生活活动                                     </t>
    </r>
    <r>
      <rPr>
        <b/>
        <sz val="10"/>
        <color rgb="FF000000"/>
        <rFont val="等线"/>
        <charset val="134"/>
      </rPr>
      <t>3级：</t>
    </r>
    <r>
      <rPr>
        <sz val="10"/>
        <color rgb="FF000000"/>
        <rFont val="等线"/>
        <charset val="134"/>
      </rPr>
      <t xml:space="preserve">休息时呼吸短促；影响自理性日常生活活动            </t>
    </r>
    <r>
      <rPr>
        <b/>
        <sz val="10"/>
        <color rgb="FF000000"/>
        <rFont val="等线"/>
        <charset val="134"/>
      </rPr>
      <t>4级：</t>
    </r>
    <r>
      <rPr>
        <sz val="10"/>
        <color rgb="FF000000"/>
        <rFont val="等线"/>
        <charset val="134"/>
      </rPr>
      <t xml:space="preserve">危及生命；需要紧急治疗                                                 </t>
    </r>
    <r>
      <rPr>
        <b/>
        <sz val="10"/>
        <color rgb="FF000000"/>
        <rFont val="等线"/>
        <charset val="134"/>
      </rPr>
      <t>5级：</t>
    </r>
    <r>
      <rPr>
        <sz val="10"/>
        <color rgb="FF000000"/>
        <rFont val="等线"/>
        <charset val="134"/>
      </rPr>
      <t>死亡</t>
    </r>
  </si>
  <si>
    <t>眼睛水肿</t>
  </si>
  <si>
    <r>
      <rPr>
        <b/>
        <sz val="10"/>
        <color rgb="FF000000"/>
        <rFont val="等线"/>
        <charset val="134"/>
      </rPr>
      <t>1级：</t>
    </r>
    <r>
      <rPr>
        <sz val="10"/>
        <color rgb="FF000000"/>
        <rFont val="等线"/>
        <charset val="134"/>
      </rPr>
      <t xml:space="preserve">荨麻疹损害区域小于10%的体表面积；需要局部治疗                                  </t>
    </r>
    <r>
      <rPr>
        <b/>
        <sz val="10"/>
        <color rgb="FF000000"/>
        <rFont val="等线"/>
        <charset val="134"/>
      </rPr>
      <t>2级：</t>
    </r>
    <r>
      <rPr>
        <sz val="10"/>
        <color rgb="FF000000"/>
        <rFont val="等线"/>
        <charset val="134"/>
      </rPr>
      <t xml:space="preserve">荨麻疹损害区域覆盖 10～30%的体表面积；需要口服药物治疗                          </t>
    </r>
    <r>
      <rPr>
        <b/>
        <sz val="10"/>
        <color rgb="FF000000"/>
        <rFont val="等线"/>
        <charset val="134"/>
      </rPr>
      <t>3级：</t>
    </r>
    <r>
      <rPr>
        <sz val="10"/>
        <color rgb="FF000000"/>
        <rFont val="等线"/>
        <charset val="134"/>
      </rPr>
      <t>荨麻疹损害区域大 于30%的体表面积；需要静脉给药治疗</t>
    </r>
  </si>
  <si>
    <t>格林-巴利综合征</t>
  </si>
  <si>
    <t>[1] 药品说明书                                                       [5]Burden AD, Bissonnette R, Navarini AA, et al. Spesolimab Efficacy and Safety in Patients with Moderate-to-Severe Palmoplantar Pustulosis: A Multicentre, Double-Blind, Randomised, Placebo-Controlled, Phase IIb, Dose-Finding Study. Dermatol Ther (Heidelb). 2023;13(10):2279-2297. doi:10.1007/s13555-023-01002-1</t>
  </si>
  <si>
    <t>注射部位红斑</t>
  </si>
  <si>
    <t>[5]Burden AD, Bissonnette R, Navarini AA, et al. Spesolimab Efficacy and Safety in Patients with Moderate-to-Severe Palmoplantar Pustulosis: A Multicentre, Double-Blind, Randomised, Placebo-Controlled, Phase IIb, Dose-Finding Study. Dermatol Ther (Heidelb). 2023;13(10):2279-2297. doi:10.1007/s13555-023-01002-1</t>
  </si>
  <si>
    <t>药物反应伴有嗜酸细胞增多系统症状</t>
  </si>
  <si>
    <t>[1] 药品说明书                                                                  [4] Palaniappan V, Gopinath H, Murthy AB, Radhakrishnan S, Karthikeyan K. Spesolimab: a comprehensive review on the anti-IL-36 receptor antibody in dermatology. Int J Dermatol. 2024;63(1):88-93. doi:10.1111/ijd.16941</t>
  </si>
  <si>
    <t>四肢疼痛</t>
  </si>
  <si>
    <t>[2] Morita A, Tsai TF, Yee EYW, et al. Efficacy and safety of spesolimab in Asian patients with a generalized pustular psoriasis flare: Results from the randomized, double-blind, placebo-controlled Effisayil™ 1 study. J Dermatol. 2023;50(2):183-194. doi:10.1111/1346-8138.16609</t>
  </si>
  <si>
    <t xml:space="preserve">    [2]Morita A, Tsai TF, Yee EYW, et al. Efficacy and safety of spesolimab in Asian patients with a generalized pustular psoriasis flare: Results from the randomized, double-blind, placebo-controlled Effisayil™ 1 study. J Dermatol. 2023;50(2):183-194. doi:10.1111/1346-8138.16609</t>
  </si>
  <si>
    <t>[2] Morita A, Tsai TF, Yee EYW, et al. Efficacy and safety of spesolimab in Asian patients with a generalized pustular psoriasis flare: Results from the randomized, double-blind, placebo-controlled Effisayil™ 1 study. J Dermatol. 2023;50(2):183-194. doi:10.1111/1346-8138.16609                                  [4] Palaniappan V, Gopinath H, Murthy AB, Radhakrishnan S, Karthikeyan K. Spesolimab: a comprehensive review on the anti-IL-36 receptor antibody in dermatology. Int J Dermatol. 2024;63(1):88-93. doi:10.1111/ijd.16941</t>
  </si>
  <si>
    <t xml:space="preserve">[2]Morita A, Tsai TF, Yee EYW, et al. Efficacy and safety of spesolimab in Asian patients with a generalized pustular psoriasis flare: Results from the randomized, double-blind, placebo-controlled Effisayil™ 1 study. J Dermatol. 2023;50(2):183-194. doi:10.1111/1346-8138.16609      [6] Bachelez H, Choon SE, Marrakchi S, et al. Trial of Spesolimab for Generalized Pustular Psoriasis. N Engl J Med. 2021;385(26):2431-2440. doi:10.1056/NEJMoa2111563   </t>
  </si>
  <si>
    <t>眩晕</t>
  </si>
  <si>
    <t>[2] Morita A, Tsai TF, Yee EYW, et al. Efficacy and safety of spesolimab in Asian patients with a generalized pustular psoriasis flare: Results from the randomized, double-blind, placebo-controlled Effisayil™ 1 study. J Dermatol. 2023;50(2):183-194. doi:10.1111/1346-8138.16609                                       [4] Palaniappan V, Gopinath H, Murthy AB, Radhakrishnan S, Karthikeyan K. Spesolimab: a comprehensive review on the anti-IL-36 receptor antibody in dermatology. Int J Dermatol. 2024;63(1):88-93. doi:10.1111/ijd.16941</t>
  </si>
  <si>
    <t xml:space="preserve">[2]Morita A, Tsai TF, Yee EYW, et al. Efficacy and safety of spesolimab in Asian patients with a generalized pustular psoriasis flare: Results from the randomized, double-blind, placebo-controlled Effisayil™ 1 study. J Dermatol. 2023;50(2):183-194.  doi:10.1111/1346-8138.16609    [6] Bachelez H, Choon SE, Marrakchi S, et al. Trial of Spesolimab for Generalized Pustular Psoriasis. N Engl J Med. 2021;385(26):2431-2440. doi:10.1056/NEJMoa2111563  </t>
  </si>
  <si>
    <r>
      <rPr>
        <b/>
        <sz val="10"/>
        <color rgb="FF000000"/>
        <rFont val="等线"/>
        <charset val="134"/>
      </rPr>
      <t>1级：</t>
    </r>
    <r>
      <rPr>
        <sz val="10"/>
        <color rgb="FF000000"/>
        <rFont val="等线"/>
        <charset val="134"/>
      </rPr>
      <t>轻度不平稳或有移动感</t>
    </r>
    <r>
      <rPr>
        <b/>
        <sz val="10"/>
        <color rgb="FF000000"/>
        <rFont val="等线"/>
        <charset val="134"/>
      </rPr>
      <t>2级：</t>
    </r>
    <r>
      <rPr>
        <sz val="10"/>
        <color rgb="FF000000"/>
        <rFont val="等线"/>
        <charset val="134"/>
      </rPr>
      <t xml:space="preserve">中度不平稳的；影响工具性日常生活活动                              </t>
    </r>
    <r>
      <rPr>
        <b/>
        <sz val="10"/>
        <color rgb="FF000000"/>
        <rFont val="等线"/>
        <charset val="134"/>
      </rPr>
      <t>3级：</t>
    </r>
    <r>
      <rPr>
        <sz val="10"/>
        <color rgb="FF000000"/>
        <rFont val="等线"/>
        <charset val="134"/>
      </rPr>
      <t>重度不平稳或有移动感；影响自理性日常生活活动</t>
    </r>
  </si>
  <si>
    <t>周围水肿</t>
  </si>
  <si>
    <t>[3]Ferrante M, Irving PM, Selinger CP, et al. Safety and tolerability of spesolimab in patients with ulcerative colitis. Expert Opin Drug Saf. 2023;22(2):141-152. doi:10.1080/14740338.2022.2103536                              [4] Palaniappan V, Gopinath H, Murthy AB, Radhakrishnan S, Karthikeyan K. Spesolimab: a comprehensive review on the anti-IL-36 receptor antibody in dermatology. Int J Dermatol. 2024;63(1):88-93. doi:10.1111/ijd.16941</t>
  </si>
  <si>
    <t>[3]Ferrante M, Irving PM, Selinger CP, et al. Safety and tolerability of spesolimab in patients with ulcerative colitis. Expert Opin Drug Saf. 2023;22(2):141-152. doi:10.1080/14740338.2022.2103536</t>
  </si>
  <si>
    <t>湿疹</t>
  </si>
  <si>
    <r>
      <rPr>
        <b/>
        <sz val="10"/>
        <color rgb="FF000000"/>
        <rFont val="等线"/>
        <charset val="134"/>
      </rPr>
      <t>1级：</t>
    </r>
    <r>
      <rPr>
        <sz val="10"/>
        <color rgb="FF000000"/>
        <rFont val="等线"/>
        <charset val="134"/>
      </rPr>
      <t xml:space="preserve">无症状或轻度症状；无需基线以外的额外治疗              </t>
    </r>
    <r>
      <rPr>
        <b/>
        <sz val="10"/>
        <color rgb="FF000000"/>
        <rFont val="等线"/>
        <charset val="134"/>
      </rPr>
      <t>2级：</t>
    </r>
    <r>
      <rPr>
        <sz val="10"/>
        <color rgb="FF000000"/>
        <rFont val="等线"/>
        <charset val="134"/>
      </rPr>
      <t xml:space="preserve">中度；需要局部或口服治疗；需要基线以外的额外治疗                                        </t>
    </r>
    <r>
      <rPr>
        <b/>
        <sz val="10"/>
        <color rgb="FF000000"/>
        <rFont val="等线"/>
        <charset val="134"/>
      </rPr>
      <t>3级：</t>
    </r>
    <r>
      <rPr>
        <sz val="10"/>
        <color rgb="FF000000"/>
        <rFont val="等线"/>
        <charset val="134"/>
      </rPr>
      <t>重度或有医学意义，但不立即危及生命；需要静脉注射药物治疗</t>
    </r>
  </si>
  <si>
    <t>流感</t>
  </si>
  <si>
    <t>[4] Palaniappan V, Gopinath H, Murthy AB, Radhakrishnan S, Karthikeyan K. Spesolimab: a comprehensive review on the anti-IL-36 receptor antibody in dermatology. Int J Dermatol. 2024;63(1):88-93. doi:10.1111/ijd.16941</t>
  </si>
  <si>
    <r>
      <rPr>
        <b/>
        <sz val="10"/>
        <color rgb="FF000000"/>
        <rFont val="等线"/>
        <charset val="134"/>
      </rPr>
      <t>1级：</t>
    </r>
    <r>
      <rPr>
        <sz val="10"/>
        <color rgb="FF000000"/>
        <rFont val="等线"/>
        <charset val="134"/>
      </rPr>
      <t xml:space="preserve">轻微流感样症状                   </t>
    </r>
    <r>
      <rPr>
        <b/>
        <sz val="10"/>
        <color rgb="FF000000"/>
        <rFont val="等线"/>
        <charset val="134"/>
      </rPr>
      <t>2级：</t>
    </r>
    <r>
      <rPr>
        <sz val="10"/>
        <color rgb="FF000000"/>
        <rFont val="等线"/>
        <charset val="134"/>
      </rPr>
      <t xml:space="preserve">中度；影响日常家务活动                                              </t>
    </r>
    <r>
      <rPr>
        <b/>
        <sz val="10"/>
        <color rgb="FF000000"/>
        <rFont val="等线"/>
        <charset val="134"/>
      </rPr>
      <t>3级：</t>
    </r>
    <r>
      <rPr>
        <sz val="10"/>
        <color rgb="FF000000"/>
        <rFont val="等线"/>
        <charset val="134"/>
      </rPr>
      <t>重度症状；影响自理性日常生活活动</t>
    </r>
  </si>
  <si>
    <r>
      <rPr>
        <b/>
        <sz val="10"/>
        <color rgb="FF000000"/>
        <rFont val="等线"/>
        <charset val="134"/>
      </rPr>
      <t>1级：</t>
    </r>
    <r>
      <rPr>
        <sz val="10"/>
        <color rgb="FF000000"/>
        <rFont val="等线"/>
        <charset val="134"/>
      </rPr>
      <t xml:space="preserve">轻度疼痛，伴炎症，红斑或关节肿胀                                  </t>
    </r>
    <r>
      <rPr>
        <b/>
        <sz val="10"/>
        <color rgb="FF000000"/>
        <rFont val="等线"/>
        <charset val="134"/>
      </rPr>
      <t>2级：</t>
    </r>
    <r>
      <rPr>
        <sz val="10"/>
        <color rgb="FF000000"/>
        <rFont val="等线"/>
        <charset val="134"/>
      </rPr>
      <t xml:space="preserve">中度疼痛，伴炎症，红斑或关节肿胀体征；影响工具性日常生活活动                      </t>
    </r>
    <r>
      <rPr>
        <b/>
        <sz val="10"/>
        <color rgb="FF000000"/>
        <rFont val="等线"/>
        <charset val="134"/>
      </rPr>
      <t>3级：</t>
    </r>
    <r>
      <rPr>
        <sz val="10"/>
        <color rgb="FF000000"/>
        <rFont val="等线"/>
        <charset val="134"/>
      </rPr>
      <t>剧烈疼痛，伴炎症，红斑或关节肿胀；存在不可逆性关节损伤；影响自理性日常生活活动</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</si>
</sst>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0.000"/>
  </numFmts>
  <fonts count="55">
    <font>
      <sz val="10"/>
      <color theme="1"/>
      <name val="等线"/>
      <charset val="134"/>
      <scheme val="minor"/>
    </font>
    <font>
      <b/>
      <sz val="12"/>
      <color rgb="FF000000"/>
      <name val="等线"/>
      <charset val="134"/>
    </font>
    <font>
      <b/>
      <sz val="12"/>
      <color rgb="FFFF0000"/>
      <name val="等线"/>
      <charset val="134"/>
    </font>
    <font>
      <sz val="10"/>
      <color theme="1"/>
      <name val="等线"/>
      <charset val="134"/>
    </font>
    <font>
      <sz val="10"/>
      <color rgb="FF000000"/>
      <name val="等线"/>
      <charset val="134"/>
    </font>
    <font>
      <sz val="10"/>
      <color theme="1"/>
      <name val="Arial Unicode MS"/>
      <charset val="134"/>
    </font>
    <font>
      <b/>
      <sz val="12"/>
      <color rgb="FF000000"/>
      <name val="等线"/>
      <charset val="134"/>
      <scheme val="minor"/>
    </font>
    <font>
      <b/>
      <sz val="10"/>
      <color rgb="FF000000"/>
      <name val="等线"/>
      <charset val="134"/>
    </font>
    <font>
      <sz val="10.5"/>
      <color rgb="FF000000"/>
      <name val="等线"/>
      <charset val="134"/>
      <scheme val="minor"/>
    </font>
    <font>
      <b/>
      <sz val="10.5"/>
      <color rgb="FFFF0000"/>
      <name val="Calibri"/>
      <charset val="134"/>
    </font>
    <font>
      <b/>
      <sz val="10"/>
      <color rgb="FFFF0000"/>
      <name val="等线"/>
      <charset val="134"/>
    </font>
    <font>
      <sz val="11"/>
      <color theme="1"/>
      <name val="等线"/>
      <charset val="134"/>
      <scheme val="minor"/>
    </font>
    <font>
      <sz val="11"/>
      <color rgb="FF000000"/>
      <name val="等线"/>
      <charset val="134"/>
      <scheme val="minor"/>
    </font>
    <font>
      <sz val="11"/>
      <color rgb="FF000000"/>
      <name val="等线"/>
      <charset val="134"/>
    </font>
    <font>
      <sz val="11"/>
      <color rgb="FFFF0000"/>
      <name val="等线"/>
      <charset val="134"/>
    </font>
    <font>
      <sz val="11.25"/>
      <color theme="1"/>
      <name val="宋体"/>
      <charset val="134"/>
    </font>
    <font>
      <sz val="13.5"/>
      <color rgb="FF000000"/>
      <name val="等线"/>
      <charset val="134"/>
      <scheme val="minor"/>
    </font>
    <font>
      <sz val="13.5"/>
      <color rgb="FF000000"/>
      <name val="等线"/>
      <charset val="134"/>
    </font>
    <font>
      <sz val="13.5"/>
      <color rgb="FFFF0000"/>
      <name val="等线"/>
      <charset val="134"/>
    </font>
    <font>
      <b/>
      <sz val="10.5"/>
      <color rgb="FF000000"/>
      <name val="Calibri"/>
      <charset val="134"/>
    </font>
    <font>
      <sz val="9.75"/>
      <color rgb="FF231F20"/>
      <name val="等线"/>
      <charset val="134"/>
      <scheme val="minor"/>
    </font>
    <font>
      <sz val="10.5"/>
      <color rgb="FF231F20"/>
      <name val="等线"/>
      <charset val="134"/>
      <scheme val="minor"/>
    </font>
    <font>
      <sz val="12"/>
      <color rgb="FF212121"/>
      <name val="Segoe UI"/>
      <charset val="134"/>
    </font>
    <font>
      <sz val="10.5"/>
      <color rgb="FF000000"/>
      <name val="等线"/>
      <charset val="134"/>
    </font>
    <font>
      <sz val="10.5"/>
      <color rgb="FF000000"/>
      <name val="Calibri"/>
      <charset val="134"/>
    </font>
    <font>
      <sz val="9.75"/>
      <color rgb="FF000000"/>
      <name val="等线"/>
      <charset val="134"/>
      <scheme val="minor"/>
    </font>
    <font>
      <sz val="10"/>
      <color rgb="FF000000"/>
      <name val="Calibri"/>
      <charset val="134"/>
    </font>
    <font>
      <b/>
      <sz val="10.5"/>
      <color rgb="FFFF0000"/>
      <name val="等线"/>
      <charset val="134"/>
      <scheme val="minor"/>
    </font>
    <font>
      <b/>
      <sz val="10.5"/>
      <color rgb="FF000000"/>
      <name val="等线"/>
      <charset val="134"/>
      <scheme val="minor"/>
    </font>
    <font>
      <sz val="10.5"/>
      <color rgb="FFFF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2"/>
      <color rgb="FFFF0000"/>
      <name val="汉仪书宋二KW"/>
      <charset val="134"/>
    </font>
    <font>
      <sz val="11"/>
      <color rgb="FF000000"/>
      <name val="汉仪书宋二KW"/>
      <charset val="134"/>
    </font>
    <font>
      <i/>
      <sz val="10"/>
      <color rgb="FF000000"/>
      <name val="等线"/>
      <charset val="134"/>
    </font>
    <font>
      <sz val="13.5"/>
      <color rgb="FF000000"/>
      <name val="汉仪书宋二KW"/>
      <charset val="134"/>
    </font>
    <font>
      <i/>
      <sz val="12"/>
      <color rgb="FF212121"/>
      <name val="Segoe UI"/>
      <charset val="134"/>
    </font>
    <font>
      <b/>
      <sz val="10"/>
      <color theme="1"/>
      <name val="等线"/>
      <charset val="134"/>
      <scheme val="minor"/>
    </font>
  </fonts>
  <fills count="43">
    <fill>
      <patternFill patternType="none"/>
    </fill>
    <fill>
      <patternFill patternType="gray125"/>
    </fill>
    <fill>
      <patternFill patternType="solid">
        <fgColor rgb="FFFFD966"/>
        <bgColor indexed="64"/>
      </patternFill>
    </fill>
    <fill>
      <patternFill patternType="solid">
        <fgColor rgb="FFFBE5D6"/>
        <bgColor indexed="64"/>
      </patternFill>
    </fill>
    <fill>
      <patternFill patternType="solid">
        <fgColor rgb="FFDEEBF7"/>
        <bgColor indexed="64"/>
      </patternFill>
    </fill>
    <fill>
      <patternFill patternType="solid">
        <fgColor rgb="FFEDEDED"/>
        <bgColor indexed="64"/>
      </patternFill>
    </fill>
    <fill>
      <patternFill patternType="solid">
        <fgColor rgb="FFE2F0D9"/>
        <bgColor indexed="64"/>
      </patternFill>
    </fill>
    <fill>
      <patternFill patternType="solid">
        <fgColor rgb="FFF7CAAC"/>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57AC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1" fillId="12" borderId="4"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5" applyNumberFormat="0" applyFill="0" applyAlignment="0" applyProtection="0">
      <alignment vertical="center"/>
    </xf>
    <xf numFmtId="0" fontId="36" fillId="0" borderId="5" applyNumberFormat="0" applyFill="0" applyAlignment="0" applyProtection="0">
      <alignment vertical="center"/>
    </xf>
    <xf numFmtId="0" fontId="37" fillId="0" borderId="6" applyNumberFormat="0" applyFill="0" applyAlignment="0" applyProtection="0">
      <alignment vertical="center"/>
    </xf>
    <xf numFmtId="0" fontId="37" fillId="0" borderId="0" applyNumberFormat="0" applyFill="0" applyBorder="0" applyAlignment="0" applyProtection="0">
      <alignment vertical="center"/>
    </xf>
    <xf numFmtId="0" fontId="38" fillId="13" borderId="7" applyNumberFormat="0" applyAlignment="0" applyProtection="0">
      <alignment vertical="center"/>
    </xf>
    <xf numFmtId="0" fontId="39" fillId="14" borderId="8" applyNumberFormat="0" applyAlignment="0" applyProtection="0">
      <alignment vertical="center"/>
    </xf>
    <xf numFmtId="0" fontId="40" fillId="14" borderId="7" applyNumberFormat="0" applyAlignment="0" applyProtection="0">
      <alignment vertical="center"/>
    </xf>
    <xf numFmtId="0" fontId="41" fillId="15" borderId="9" applyNumberFormat="0" applyAlignment="0" applyProtection="0">
      <alignment vertical="center"/>
    </xf>
    <xf numFmtId="0" fontId="42" fillId="0" borderId="10" applyNumberFormat="0" applyFill="0" applyAlignment="0" applyProtection="0">
      <alignment vertical="center"/>
    </xf>
    <xf numFmtId="0" fontId="43" fillId="0" borderId="11" applyNumberFormat="0" applyFill="0" applyAlignment="0" applyProtection="0">
      <alignment vertical="center"/>
    </xf>
    <xf numFmtId="0" fontId="44" fillId="16" borderId="0" applyNumberFormat="0" applyBorder="0" applyAlignment="0" applyProtection="0">
      <alignment vertical="center"/>
    </xf>
    <xf numFmtId="0" fontId="45"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7" fillId="34" borderId="0" applyNumberFormat="0" applyBorder="0" applyAlignment="0" applyProtection="0">
      <alignment vertical="center"/>
    </xf>
    <xf numFmtId="0" fontId="47" fillId="35" borderId="0" applyNumberFormat="0" applyBorder="0" applyAlignment="0" applyProtection="0">
      <alignment vertical="center"/>
    </xf>
    <xf numFmtId="0" fontId="48" fillId="36" borderId="0" applyNumberFormat="0" applyBorder="0" applyAlignment="0" applyProtection="0">
      <alignment vertical="center"/>
    </xf>
    <xf numFmtId="0" fontId="48" fillId="37" borderId="0" applyNumberFormat="0" applyBorder="0" applyAlignment="0" applyProtection="0">
      <alignment vertical="center"/>
    </xf>
    <xf numFmtId="0" fontId="47" fillId="38" borderId="0" applyNumberFormat="0" applyBorder="0" applyAlignment="0" applyProtection="0">
      <alignment vertical="center"/>
    </xf>
    <xf numFmtId="0" fontId="47" fillId="39" borderId="0" applyNumberFormat="0" applyBorder="0" applyAlignment="0" applyProtection="0">
      <alignment vertical="center"/>
    </xf>
    <xf numFmtId="0" fontId="48" fillId="40" borderId="0" applyNumberFormat="0" applyBorder="0" applyAlignment="0" applyProtection="0">
      <alignment vertical="center"/>
    </xf>
    <xf numFmtId="0" fontId="48" fillId="41" borderId="0" applyNumberFormat="0" applyBorder="0" applyAlignment="0" applyProtection="0">
      <alignment vertical="center"/>
    </xf>
    <xf numFmtId="0" fontId="47" fillId="42" borderId="0" applyNumberFormat="0" applyBorder="0" applyAlignment="0" applyProtection="0">
      <alignment vertical="center"/>
    </xf>
  </cellStyleXfs>
  <cellXfs count="126">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0" borderId="0" xfId="0" applyAlignment="1">
      <alignment horizontal="center" vertical="center" wrapText="1"/>
    </xf>
    <xf numFmtId="0" fontId="4" fillId="0" borderId="0" xfId="0" applyFont="1" applyAlignment="1">
      <alignment horizontal="center" vertical="center" wrapText="1"/>
    </xf>
    <xf numFmtId="0" fontId="5" fillId="0" borderId="0" xfId="0" applyFont="1"/>
    <xf numFmtId="0" fontId="4" fillId="0" borderId="0" xfId="0" applyFont="1" applyAlignment="1">
      <alignment horizontal="center" wrapText="1"/>
    </xf>
    <xf numFmtId="0" fontId="1"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7" fillId="0" borderId="0" xfId="0" applyFont="1" applyAlignment="1">
      <alignmen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9" fillId="0" borderId="1" xfId="0" applyFont="1" applyBorder="1" applyAlignment="1">
      <alignment wrapText="1"/>
    </xf>
    <xf numFmtId="0" fontId="10" fillId="0" borderId="1" xfId="0" applyFont="1" applyBorder="1" applyAlignment="1">
      <alignment vertical="center" wrapText="1"/>
    </xf>
    <xf numFmtId="0" fontId="8" fillId="0" borderId="1" xfId="0" applyFont="1" applyBorder="1" applyAlignment="1">
      <alignment horizontal="left" vertical="center" wrapText="1"/>
    </xf>
    <xf numFmtId="0" fontId="9" fillId="0" borderId="1" xfId="0" applyFont="1" applyBorder="1" applyAlignment="1">
      <alignment horizontal="center" vertical="center" wrapText="1"/>
    </xf>
    <xf numFmtId="0" fontId="11" fillId="0" borderId="0" xfId="0" applyFont="1" applyAlignment="1">
      <alignment vertical="center"/>
    </xf>
    <xf numFmtId="0" fontId="12" fillId="8" borderId="1" xfId="0" applyFont="1" applyFill="1" applyBorder="1" applyAlignment="1">
      <alignment horizontal="center" vertical="center" wrapText="1"/>
    </xf>
    <xf numFmtId="0" fontId="13" fillId="8"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180" fontId="0" fillId="0" borderId="1" xfId="0" applyNumberFormat="1" applyBorder="1" applyAlignment="1">
      <alignment horizontal="center" vertical="center"/>
    </xf>
    <xf numFmtId="0" fontId="3"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4" fillId="0" borderId="1" xfId="0" applyFont="1" applyBorder="1" applyAlignment="1">
      <alignment wrapText="1"/>
    </xf>
    <xf numFmtId="0" fontId="3" fillId="0" borderId="1" xfId="0" applyBorder="1" applyAlignment="1">
      <alignment vertical="center"/>
    </xf>
    <xf numFmtId="0" fontId="13" fillId="9" borderId="1" xfId="0" applyNumberFormat="1" applyFont="1" applyFill="1" applyBorder="1" applyAlignment="1">
      <alignment horizontal="center" vertical="center" wrapText="1"/>
    </xf>
    <xf numFmtId="0" fontId="14" fillId="9" borderId="1" xfId="0" applyNumberFormat="1" applyFont="1" applyFill="1" applyBorder="1" applyAlignment="1">
      <alignment horizontal="center" vertical="center" wrapText="1"/>
    </xf>
    <xf numFmtId="0" fontId="12" fillId="10" borderId="1" xfId="0" applyFont="1" applyFill="1" applyBorder="1" applyAlignment="1">
      <alignment horizontal="center" vertical="center" wrapText="1"/>
    </xf>
    <xf numFmtId="0" fontId="12" fillId="10" borderId="1" xfId="0" applyFont="1" applyFill="1" applyBorder="1" applyAlignment="1">
      <alignment horizontal="center" vertical="center"/>
    </xf>
    <xf numFmtId="0" fontId="13" fillId="11" borderId="1" xfId="0" applyFont="1" applyFill="1" applyBorder="1" applyAlignment="1">
      <alignment horizontal="center" vertical="center"/>
    </xf>
    <xf numFmtId="0" fontId="12" fillId="11"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7" borderId="1" xfId="0" applyFont="1" applyFill="1" applyBorder="1" applyAlignment="1">
      <alignment vertical="center" wrapText="1"/>
    </xf>
    <xf numFmtId="0" fontId="4" fillId="0" borderId="1" xfId="0" applyFont="1" applyBorder="1" applyAlignment="1">
      <alignment vertical="center"/>
    </xf>
    <xf numFmtId="0" fontId="0" fillId="0" borderId="0" xfId="0" applyFont="1" applyAlignment="1">
      <alignment horizontal="center" vertical="center"/>
    </xf>
    <xf numFmtId="0" fontId="0" fillId="0" borderId="0" xfId="0" applyNumberFormat="1" applyAlignment="1">
      <alignment horizontal="center" vertical="center"/>
    </xf>
    <xf numFmtId="0" fontId="4" fillId="0" borderId="0" xfId="0" applyFont="1" applyAlignment="1">
      <alignment vertical="center" wrapText="1"/>
    </xf>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180" fontId="0" fillId="0" borderId="0" xfId="0" applyNumberFormat="1" applyAlignment="1">
      <alignment horizontal="center" vertical="center"/>
    </xf>
    <xf numFmtId="0" fontId="0" fillId="0" borderId="1" xfId="0" applyFont="1" applyBorder="1" applyAlignment="1">
      <alignment horizontal="center" vertical="center"/>
    </xf>
    <xf numFmtId="0" fontId="10" fillId="0" borderId="0" xfId="0" applyFont="1" applyAlignment="1">
      <alignment vertical="center" wrapText="1"/>
    </xf>
    <xf numFmtId="0" fontId="8" fillId="0" borderId="2" xfId="0" applyFont="1" applyBorder="1" applyAlignment="1">
      <alignment horizontal="center" vertical="center" wrapText="1"/>
    </xf>
    <xf numFmtId="0" fontId="15" fillId="0" borderId="0" xfId="0" applyFont="1" applyAlignment="1">
      <alignment horizontal="center" vertical="center" wrapText="1"/>
    </xf>
    <xf numFmtId="0" fontId="16" fillId="8" borderId="1" xfId="0" applyFont="1" applyFill="1" applyBorder="1" applyAlignment="1">
      <alignment horizontal="center" vertical="center"/>
    </xf>
    <xf numFmtId="0" fontId="17" fillId="8" borderId="1" xfId="0" applyFont="1" applyFill="1" applyBorder="1" applyAlignment="1">
      <alignment horizontal="center" vertical="center"/>
    </xf>
    <xf numFmtId="0" fontId="16" fillId="9" borderId="1" xfId="0" applyFont="1" applyFill="1" applyBorder="1" applyAlignment="1">
      <alignment horizontal="center" vertical="center"/>
    </xf>
    <xf numFmtId="0" fontId="16" fillId="9"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center" vertical="center" wrapText="1"/>
    </xf>
    <xf numFmtId="0" fontId="18" fillId="9"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9" fillId="0" borderId="1" xfId="0" applyFont="1" applyBorder="1" applyAlignment="1">
      <alignment vertical="center" wrapText="1"/>
    </xf>
    <xf numFmtId="0" fontId="16" fillId="10" borderId="1" xfId="0" applyFont="1" applyFill="1" applyBorder="1" applyAlignment="1">
      <alignment horizontal="center" vertical="center"/>
    </xf>
    <xf numFmtId="0" fontId="17" fillId="11" borderId="1" xfId="0" applyFont="1" applyFill="1" applyBorder="1" applyAlignment="1">
      <alignment horizontal="center" vertical="center"/>
    </xf>
    <xf numFmtId="0" fontId="16" fillId="11"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vertical="center" wrapText="1"/>
    </xf>
    <xf numFmtId="0" fontId="0" fillId="0" borderId="1" xfId="0" applyBorder="1" applyAlignment="1">
      <alignment horizontal="center" vertical="center" wrapText="1"/>
    </xf>
    <xf numFmtId="0" fontId="3" fillId="0" borderId="0" xfId="0" applyAlignment="1">
      <alignment vertical="center" wrapText="1"/>
    </xf>
    <xf numFmtId="0" fontId="4" fillId="0" borderId="1" xfId="0" applyFont="1" applyBorder="1" applyAlignment="1">
      <alignment horizontal="center" vertical="center" wrapText="1"/>
    </xf>
    <xf numFmtId="0" fontId="0" fillId="0" borderId="0" xfId="0" applyNumberFormat="1" applyAlignment="1">
      <alignment horizontal="center" vertical="center" wrapText="1"/>
    </xf>
    <xf numFmtId="0" fontId="16" fillId="9" borderId="3" xfId="0" applyFont="1" applyFill="1" applyBorder="1" applyAlignment="1">
      <alignment horizontal="center" vertic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180" fontId="4" fillId="0" borderId="1" xfId="0" applyNumberFormat="1" applyFont="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4" fillId="0" borderId="1" xfId="0" applyFont="1" applyBorder="1" applyAlignment="1">
      <alignment horizontal="center" wrapText="1"/>
    </xf>
    <xf numFmtId="180" fontId="0" fillId="0" borderId="1" xfId="0" applyNumberForma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wrapText="1"/>
    </xf>
    <xf numFmtId="0" fontId="19" fillId="0" borderId="1" xfId="0" applyFont="1" applyBorder="1" applyAlignment="1">
      <alignment wrapText="1"/>
    </xf>
    <xf numFmtId="0" fontId="16" fillId="7" borderId="1" xfId="0" applyFont="1" applyFill="1" applyBorder="1" applyAlignment="1">
      <alignment horizontal="center" vertical="center"/>
    </xf>
    <xf numFmtId="0" fontId="20" fillId="0" borderId="1" xfId="0" applyFont="1" applyBorder="1" applyAlignment="1">
      <alignment horizontal="center" vertical="center" wrapText="1"/>
    </xf>
    <xf numFmtId="0" fontId="0" fillId="0" borderId="0" xfId="0" applyAlignment="1">
      <alignment horizontal="left" vertical="center" wrapText="1"/>
    </xf>
    <xf numFmtId="0" fontId="21" fillId="0" borderId="1" xfId="0" applyFont="1" applyBorder="1" applyAlignment="1">
      <alignment horizontal="center" vertical="center" wrapText="1"/>
    </xf>
    <xf numFmtId="0" fontId="22" fillId="0" borderId="1" xfId="0" applyFont="1" applyBorder="1" applyAlignment="1">
      <alignment horizontal="center" wrapText="1"/>
    </xf>
    <xf numFmtId="0" fontId="17" fillId="8" borderId="1" xfId="0" applyFont="1" applyFill="1" applyBorder="1" applyAlignment="1">
      <alignment horizontal="center" vertical="center" wrapText="1"/>
    </xf>
    <xf numFmtId="0" fontId="8" fillId="0" borderId="0" xfId="0" applyFont="1" applyBorder="1" applyAlignment="1">
      <alignment wrapText="1"/>
    </xf>
    <xf numFmtId="0" fontId="8" fillId="0" borderId="0" xfId="0" applyFont="1" applyBorder="1" applyAlignment="1">
      <alignment horizontal="center" vertical="center"/>
    </xf>
    <xf numFmtId="0" fontId="23" fillId="0" borderId="0" xfId="0" applyFont="1" applyBorder="1" applyAlignment="1">
      <alignment vertical="center" wrapText="1"/>
    </xf>
    <xf numFmtId="0" fontId="8" fillId="0" borderId="0" xfId="0" applyFont="1" applyBorder="1" applyAlignment="1">
      <alignment horizontal="center" vertical="center" wrapText="1"/>
    </xf>
    <xf numFmtId="180" fontId="8" fillId="0" borderId="0" xfId="0" applyNumberFormat="1" applyFont="1" applyBorder="1" applyAlignment="1">
      <alignment horizontal="center" vertical="center" wrapText="1"/>
    </xf>
    <xf numFmtId="0" fontId="23" fillId="0" borderId="0" xfId="0" applyFont="1" applyBorder="1" applyAlignment="1">
      <alignment horizontal="center" vertical="center" wrapText="1"/>
    </xf>
    <xf numFmtId="0" fontId="24" fillId="0" borderId="0" xfId="0" applyFont="1" applyBorder="1" applyAlignment="1">
      <alignment horizontal="center" vertical="center" wrapText="1"/>
    </xf>
    <xf numFmtId="0" fontId="16" fillId="11" borderId="1" xfId="0" applyFont="1" applyFill="1" applyBorder="1" applyAlignment="1">
      <alignment horizontal="center" vertical="center"/>
    </xf>
    <xf numFmtId="180" fontId="8" fillId="0" borderId="0" xfId="0" applyNumberFormat="1" applyFont="1" applyBorder="1" applyAlignment="1">
      <alignment horizontal="center" vertical="center"/>
    </xf>
    <xf numFmtId="0" fontId="8" fillId="0" borderId="0" xfId="0" applyFont="1" applyBorder="1" applyAlignment="1">
      <alignment vertical="center" wrapText="1"/>
    </xf>
    <xf numFmtId="0" fontId="25" fillId="0" borderId="0" xfId="0" applyFont="1" applyBorder="1" applyAlignment="1">
      <alignment horizontal="center" vertical="center"/>
    </xf>
    <xf numFmtId="0" fontId="26" fillId="0" borderId="0" xfId="0" applyFont="1" applyBorder="1" applyAlignment="1">
      <alignment horizontal="center" vertical="center" wrapText="1"/>
    </xf>
    <xf numFmtId="0" fontId="4" fillId="0" borderId="0" xfId="0" applyFont="1" applyBorder="1" applyAlignment="1">
      <alignment horizontal="center" vertical="center"/>
    </xf>
    <xf numFmtId="0" fontId="8" fillId="0" borderId="0" xfId="0" applyFont="1" applyBorder="1" applyAlignment="1">
      <alignment horizontal="left" vertical="center" wrapText="1"/>
    </xf>
    <xf numFmtId="0" fontId="25" fillId="0" borderId="0" xfId="0" applyFont="1" applyBorder="1" applyAlignment="1">
      <alignment horizontal="center" vertical="center" wrapText="1"/>
    </xf>
    <xf numFmtId="0" fontId="27" fillId="0" borderId="0" xfId="0" applyFont="1" applyBorder="1" applyAlignment="1">
      <alignment vertical="center" wrapText="1"/>
    </xf>
    <xf numFmtId="0" fontId="8" fillId="0" borderId="1" xfId="0" applyFont="1" applyBorder="1" applyAlignment="1">
      <alignment horizontal="center" vertical="center"/>
    </xf>
    <xf numFmtId="0" fontId="8" fillId="0" borderId="3" xfId="0" applyFont="1" applyBorder="1" applyAlignment="1">
      <alignment horizontal="center" vertical="center"/>
    </xf>
    <xf numFmtId="0" fontId="23" fillId="0" borderId="1" xfId="0" applyFont="1" applyBorder="1" applyAlignment="1">
      <alignment vertical="center" wrapText="1"/>
    </xf>
    <xf numFmtId="180" fontId="8" fillId="0" borderId="1" xfId="0" applyNumberFormat="1" applyFont="1" applyBorder="1" applyAlignment="1">
      <alignment horizontal="center" vertical="center" wrapText="1"/>
    </xf>
    <xf numFmtId="0" fontId="23" fillId="0" borderId="1" xfId="0" applyFont="1" applyBorder="1" applyAlignment="1">
      <alignment horizontal="left" vertical="center" wrapText="1"/>
    </xf>
    <xf numFmtId="0" fontId="8" fillId="0" borderId="0" xfId="0" applyFont="1" applyBorder="1" applyAlignment="1">
      <alignment vertical="center"/>
    </xf>
    <xf numFmtId="0" fontId="24" fillId="0" borderId="1" xfId="0" applyFont="1" applyBorder="1" applyAlignment="1">
      <alignment vertical="center" wrapText="1"/>
    </xf>
    <xf numFmtId="0" fontId="28" fillId="0" borderId="1" xfId="0" applyFont="1" applyBorder="1" applyAlignment="1">
      <alignment horizontal="center" vertical="center" wrapText="1"/>
    </xf>
    <xf numFmtId="0" fontId="16" fillId="0" borderId="1" xfId="0" applyFont="1" applyBorder="1" applyAlignment="1">
      <alignment horizontal="center" vertical="center"/>
    </xf>
    <xf numFmtId="0" fontId="8" fillId="0" borderId="1" xfId="0" applyFont="1" applyBorder="1"/>
    <xf numFmtId="0" fontId="20" fillId="0" borderId="0" xfId="0" applyFont="1" applyBorder="1" applyAlignment="1">
      <alignment horizontal="center" vertical="center" wrapText="1"/>
    </xf>
    <xf numFmtId="0" fontId="29" fillId="0" borderId="3" xfId="0" applyFont="1" applyBorder="1" applyAlignment="1">
      <alignment horizontal="center" vertical="center" wrapText="1"/>
    </xf>
    <xf numFmtId="0" fontId="21" fillId="0" borderId="0" xfId="0" applyFon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T30"/>
  <sheetViews>
    <sheetView tabSelected="1" workbookViewId="0">
      <pane ySplit="1" topLeftCell="A2" activePane="bottomLeft" state="frozen"/>
      <selection/>
      <selection pane="bottomLeft" activeCell="A1" sqref="$A1:$XFD1048576"/>
    </sheetView>
  </sheetViews>
  <sheetFormatPr defaultColWidth="14" defaultRowHeight="13"/>
  <cols>
    <col min="1" max="1" width="17" customWidth="1"/>
    <col min="2" max="2" width="17" style="3" customWidth="1"/>
    <col min="3" max="3" width="23" customWidth="1"/>
    <col min="4" max="4" width="21" customWidth="1"/>
    <col min="5" max="5" width="73" customWidth="1"/>
    <col min="6" max="9" width="23.8090909090909" style="1" customWidth="1"/>
    <col min="10" max="10" width="23.0909090909091" style="1" customWidth="1"/>
    <col min="11" max="11" width="24.2818181818182" style="1" customWidth="1"/>
    <col min="12" max="13" width="30.8727272727273" style="1" customWidth="1"/>
    <col min="14" max="14" width="22.9636363636364" customWidth="1"/>
    <col min="15" max="16" width="17" customWidth="1"/>
    <col min="17" max="17" width="29" customWidth="1"/>
    <col min="18" max="18" width="42" customWidth="1"/>
    <col min="19" max="19" width="13" customWidth="1"/>
    <col min="20" max="20" width="15" customWidth="1"/>
    <col min="21" max="28" width="9" customWidth="1"/>
  </cols>
  <sheetData>
    <row r="1" ht="38" customHeight="1" spans="1:19">
      <c r="A1" s="61" t="s">
        <v>0</v>
      </c>
      <c r="B1" s="96" t="s">
        <v>1</v>
      </c>
      <c r="C1" s="61" t="s">
        <v>2</v>
      </c>
      <c r="D1" s="79" t="s">
        <v>3</v>
      </c>
      <c r="E1" s="64" t="s">
        <v>2</v>
      </c>
      <c r="F1" s="65" t="s">
        <v>4</v>
      </c>
      <c r="G1" s="65" t="s">
        <v>5</v>
      </c>
      <c r="H1" s="65" t="s">
        <v>6</v>
      </c>
      <c r="I1" s="65" t="s">
        <v>7</v>
      </c>
      <c r="J1" s="65" t="s">
        <v>8</v>
      </c>
      <c r="K1" s="65" t="s">
        <v>9</v>
      </c>
      <c r="L1" s="66" t="s">
        <v>10</v>
      </c>
      <c r="M1" s="67" t="s">
        <v>11</v>
      </c>
      <c r="N1" s="70" t="s">
        <v>12</v>
      </c>
      <c r="O1" s="70" t="s">
        <v>2</v>
      </c>
      <c r="P1" s="121" t="s">
        <v>13</v>
      </c>
      <c r="Q1" s="91" t="s">
        <v>14</v>
      </c>
      <c r="R1" s="91" t="s">
        <v>15</v>
      </c>
      <c r="S1" s="91" t="s">
        <v>2</v>
      </c>
    </row>
    <row r="2" ht="365" customHeight="1" spans="1:20">
      <c r="A2" s="110" t="s">
        <v>16</v>
      </c>
      <c r="B2" s="110"/>
      <c r="C2" s="113" t="s">
        <v>17</v>
      </c>
      <c r="D2" s="114" t="s">
        <v>18</v>
      </c>
      <c r="E2" s="115" t="s">
        <v>19</v>
      </c>
      <c r="F2" s="19">
        <v>5469</v>
      </c>
      <c r="G2" s="19">
        <f>(F2-MIN(F:F))/(MAX(F:F)-MIN(F:F))</f>
        <v>1</v>
      </c>
      <c r="H2" s="19">
        <v>8</v>
      </c>
      <c r="I2" s="19">
        <f>(H2-MIN(H:H))/(MAX(H:H)-MIN(H:H))</f>
        <v>1</v>
      </c>
      <c r="J2" s="19">
        <v>46</v>
      </c>
      <c r="K2" s="19">
        <f>(J2-MIN(J:J))/(MAX(J:J)-MIN(J:J))</f>
        <v>1</v>
      </c>
      <c r="L2" s="19">
        <f>I2*0.5+K2*0.5</f>
        <v>1</v>
      </c>
      <c r="M2" s="19">
        <f>G2*0.5+L2*0.5</f>
        <v>1</v>
      </c>
      <c r="N2" s="23" t="s">
        <v>20</v>
      </c>
      <c r="O2" s="100" t="s">
        <v>21</v>
      </c>
      <c r="P2" s="100"/>
      <c r="Q2" s="19" t="s">
        <v>22</v>
      </c>
      <c r="R2" s="89" t="s">
        <v>23</v>
      </c>
      <c r="S2" s="123" t="s">
        <v>24</v>
      </c>
      <c r="T2" s="124" t="s">
        <v>25</v>
      </c>
    </row>
    <row r="3" ht="262.8" customHeight="1" spans="2:20">
      <c r="B3" s="52" t="s">
        <v>26</v>
      </c>
      <c r="D3" s="113" t="s">
        <v>27</v>
      </c>
      <c r="E3" s="115" t="s">
        <v>28</v>
      </c>
      <c r="F3" s="19">
        <v>2940</v>
      </c>
      <c r="G3" s="116">
        <f>(F3-MIN(F:F))/(MAX(F:F)-MIN(F:F))</f>
        <v>0.537406255716115</v>
      </c>
      <c r="H3" s="19">
        <v>8</v>
      </c>
      <c r="I3" s="19">
        <f>(H3-MIN(H:H))/(MAX(H:H)-MIN(H:H))</f>
        <v>1</v>
      </c>
      <c r="J3" s="19">
        <v>46</v>
      </c>
      <c r="K3" s="19">
        <f>(J3-MIN(J:J))/(MAX(J:J)-MIN(J:J))</f>
        <v>1</v>
      </c>
      <c r="L3" s="19">
        <f>I3*0.5+K3*0.5</f>
        <v>1</v>
      </c>
      <c r="M3" s="116">
        <f>G3*0.5+L3*0.5</f>
        <v>0.768703127858057</v>
      </c>
      <c r="N3" s="19" t="s">
        <v>29</v>
      </c>
      <c r="O3" s="100" t="s">
        <v>21</v>
      </c>
      <c r="P3" s="100"/>
      <c r="Q3" s="125" t="s">
        <v>30</v>
      </c>
      <c r="R3" s="19" t="s">
        <v>31</v>
      </c>
      <c r="S3" s="123" t="s">
        <v>24</v>
      </c>
      <c r="T3" s="124" t="s">
        <v>32</v>
      </c>
    </row>
    <row r="4" ht="262.8" customHeight="1" spans="2:19">
      <c r="B4" s="52" t="s">
        <v>33</v>
      </c>
      <c r="D4" s="113" t="s">
        <v>34</v>
      </c>
      <c r="E4" s="115" t="s">
        <v>35</v>
      </c>
      <c r="F4" s="19">
        <v>1855</v>
      </c>
      <c r="G4" s="116">
        <f t="shared" ref="G4:G30" si="0">(F4-MIN(F:F))/(MAX(F:F)-MIN(F:F))</f>
        <v>0.338942747393452</v>
      </c>
      <c r="H4" s="19">
        <v>8</v>
      </c>
      <c r="I4" s="19">
        <f>(H4-MIN(H:H))/(MAX(H:H)-MIN(H:H))</f>
        <v>1</v>
      </c>
      <c r="J4" s="19">
        <v>46</v>
      </c>
      <c r="K4" s="19">
        <f>(J4-MIN(J:J))/(MAX(J:J)-MIN(J:J))</f>
        <v>1</v>
      </c>
      <c r="L4" s="19">
        <f>I4*0.5+K4*0.5</f>
        <v>1</v>
      </c>
      <c r="M4" s="116">
        <f t="shared" ref="M4:M30" si="1">G4*0.5+L4*0.5</f>
        <v>0.669471373696726</v>
      </c>
      <c r="N4" s="19" t="s">
        <v>36</v>
      </c>
      <c r="O4" s="100" t="s">
        <v>21</v>
      </c>
      <c r="P4" s="100"/>
      <c r="Q4" s="19" t="s">
        <v>37</v>
      </c>
      <c r="R4" s="19" t="s">
        <v>38</v>
      </c>
      <c r="S4" s="123" t="s">
        <v>24</v>
      </c>
    </row>
    <row r="5" ht="262.8" customHeight="1" spans="4:19">
      <c r="D5" s="113" t="s">
        <v>39</v>
      </c>
      <c r="E5" s="115" t="s">
        <v>40</v>
      </c>
      <c r="F5" s="19">
        <v>1513</v>
      </c>
      <c r="G5" s="116">
        <f t="shared" si="0"/>
        <v>0.276385586244741</v>
      </c>
      <c r="H5" s="19">
        <v>8</v>
      </c>
      <c r="I5" s="19">
        <f>(H5-MIN(H:H))/(MAX(H:H)-MIN(H:H))</f>
        <v>1</v>
      </c>
      <c r="J5" s="19">
        <v>40</v>
      </c>
      <c r="K5" s="116">
        <f>(J5-MIN(J:J))/(MAX(J:J)-MIN(J:J))</f>
        <v>0.866666666666667</v>
      </c>
      <c r="L5" s="116">
        <f>I5*0.5+K5*0.5</f>
        <v>0.933333333333333</v>
      </c>
      <c r="M5" s="116">
        <f t="shared" si="1"/>
        <v>0.604859459789037</v>
      </c>
      <c r="N5" s="19" t="s">
        <v>41</v>
      </c>
      <c r="O5" s="100" t="s">
        <v>21</v>
      </c>
      <c r="P5" s="100"/>
      <c r="Q5" s="125" t="s">
        <v>42</v>
      </c>
      <c r="R5" s="19" t="s">
        <v>43</v>
      </c>
      <c r="S5" s="123" t="s">
        <v>24</v>
      </c>
    </row>
    <row r="6" ht="262.8" customHeight="1" spans="4:19">
      <c r="D6" s="113" t="s">
        <v>44</v>
      </c>
      <c r="E6" s="117" t="s">
        <v>45</v>
      </c>
      <c r="F6" s="19">
        <v>864</v>
      </c>
      <c r="G6" s="116">
        <f t="shared" si="0"/>
        <v>0.15767331260289</v>
      </c>
      <c r="H6" s="19">
        <v>2</v>
      </c>
      <c r="I6" s="116">
        <f>(H6-MIN(H:H))/(MAX(H:H)-MIN(H:H))</f>
        <v>0.142857142857143</v>
      </c>
      <c r="J6" s="19">
        <v>9</v>
      </c>
      <c r="K6" s="116">
        <f t="shared" ref="K6:K30" si="2">(J6-MIN(J:J))/(MAX(J:J)-MIN(J:J))</f>
        <v>0.177777777777778</v>
      </c>
      <c r="L6" s="116">
        <f t="shared" ref="L6:L30" si="3">I6*0.5+K6*0.5</f>
        <v>0.16031746031746</v>
      </c>
      <c r="M6" s="116">
        <f t="shared" si="1"/>
        <v>0.158995386460175</v>
      </c>
      <c r="N6" s="89" t="s">
        <v>46</v>
      </c>
      <c r="O6" s="100" t="s">
        <v>21</v>
      </c>
      <c r="P6" s="100"/>
      <c r="Q6" s="125"/>
      <c r="R6" s="122"/>
      <c r="S6" s="122"/>
    </row>
    <row r="7" ht="262.8" customHeight="1" spans="4:19">
      <c r="D7" s="113" t="s">
        <v>47</v>
      </c>
      <c r="E7" s="115" t="s">
        <v>48</v>
      </c>
      <c r="F7" s="19">
        <v>827</v>
      </c>
      <c r="G7" s="116">
        <f t="shared" si="0"/>
        <v>0.150905432595573</v>
      </c>
      <c r="H7" s="19">
        <v>3</v>
      </c>
      <c r="I7" s="116">
        <f t="shared" ref="I7:I30" si="4">(H7-MIN(H:H))/(MAX(H:H)-MIN(H:H))</f>
        <v>0.285714285714286</v>
      </c>
      <c r="J7" s="19">
        <v>4</v>
      </c>
      <c r="K7" s="116">
        <f t="shared" si="2"/>
        <v>0.0666666666666667</v>
      </c>
      <c r="L7" s="116">
        <f t="shared" si="3"/>
        <v>0.176190476190476</v>
      </c>
      <c r="M7" s="116">
        <f t="shared" si="1"/>
        <v>0.163547954393025</v>
      </c>
      <c r="N7" s="89" t="s">
        <v>49</v>
      </c>
      <c r="O7" s="100" t="s">
        <v>21</v>
      </c>
      <c r="P7" s="100"/>
      <c r="Q7" s="122"/>
      <c r="R7" s="122"/>
      <c r="S7" s="122"/>
    </row>
    <row r="8" ht="262.8" customHeight="1" spans="4:19">
      <c r="D8" s="113" t="s">
        <v>50</v>
      </c>
      <c r="E8" s="115" t="s">
        <v>51</v>
      </c>
      <c r="F8" s="19">
        <v>614</v>
      </c>
      <c r="G8" s="116">
        <f t="shared" si="0"/>
        <v>0.111944393634534</v>
      </c>
      <c r="H8" s="19">
        <v>3</v>
      </c>
      <c r="I8" s="116">
        <f t="shared" si="4"/>
        <v>0.285714285714286</v>
      </c>
      <c r="J8" s="19">
        <v>19</v>
      </c>
      <c r="K8" s="116">
        <f t="shared" si="2"/>
        <v>0.4</v>
      </c>
      <c r="L8" s="116">
        <f t="shared" si="3"/>
        <v>0.342857142857143</v>
      </c>
      <c r="M8" s="116">
        <f t="shared" si="1"/>
        <v>0.227400768245839</v>
      </c>
      <c r="N8" s="18" t="s">
        <v>52</v>
      </c>
      <c r="O8" s="100" t="s">
        <v>21</v>
      </c>
      <c r="P8" s="122"/>
      <c r="Q8" s="122"/>
      <c r="R8" s="122"/>
      <c r="S8" s="122"/>
    </row>
    <row r="9" ht="25.55" customHeight="1" spans="4:19">
      <c r="D9" s="113" t="s">
        <v>53</v>
      </c>
      <c r="E9" s="115" t="s">
        <v>54</v>
      </c>
      <c r="F9" s="19">
        <v>405</v>
      </c>
      <c r="G9" s="116">
        <f t="shared" si="0"/>
        <v>0.0737150173769892</v>
      </c>
      <c r="H9" s="19">
        <v>1</v>
      </c>
      <c r="I9" s="116">
        <f t="shared" si="4"/>
        <v>0</v>
      </c>
      <c r="J9" s="19">
        <v>1</v>
      </c>
      <c r="K9" s="116">
        <f t="shared" si="2"/>
        <v>0</v>
      </c>
      <c r="L9" s="116">
        <f t="shared" si="3"/>
        <v>0</v>
      </c>
      <c r="M9" s="116">
        <f t="shared" si="1"/>
        <v>0.0368575086884946</v>
      </c>
      <c r="N9" s="122"/>
      <c r="O9" s="122"/>
      <c r="P9" s="122"/>
      <c r="Q9" s="122"/>
      <c r="R9" s="122"/>
      <c r="S9" s="122"/>
    </row>
    <row r="10" ht="25.55" customHeight="1" spans="4:19">
      <c r="D10" s="113" t="s">
        <v>55</v>
      </c>
      <c r="E10" s="115" t="s">
        <v>56</v>
      </c>
      <c r="F10" s="19">
        <v>743</v>
      </c>
      <c r="G10" s="116">
        <f t="shared" si="0"/>
        <v>0.135540515822206</v>
      </c>
      <c r="H10" s="19">
        <v>3</v>
      </c>
      <c r="I10" s="116">
        <f t="shared" si="4"/>
        <v>0.285714285714286</v>
      </c>
      <c r="J10" s="19">
        <v>19</v>
      </c>
      <c r="K10" s="116">
        <f t="shared" si="2"/>
        <v>0.4</v>
      </c>
      <c r="L10" s="116">
        <f t="shared" si="3"/>
        <v>0.342857142857143</v>
      </c>
      <c r="M10" s="116">
        <f t="shared" si="1"/>
        <v>0.239198829339674</v>
      </c>
      <c r="N10" s="88" t="s">
        <v>57</v>
      </c>
      <c r="O10" s="100" t="s">
        <v>21</v>
      </c>
      <c r="P10" s="100"/>
      <c r="Q10" s="122"/>
      <c r="R10" s="122"/>
      <c r="S10" s="122"/>
    </row>
    <row r="11" ht="25.55" customHeight="1" spans="4:19">
      <c r="D11" s="113" t="s">
        <v>58</v>
      </c>
      <c r="E11" s="115" t="s">
        <v>59</v>
      </c>
      <c r="F11" s="19">
        <v>339</v>
      </c>
      <c r="G11" s="116">
        <f t="shared" si="0"/>
        <v>0.0616425827693433</v>
      </c>
      <c r="H11" s="19">
        <v>3</v>
      </c>
      <c r="I11" s="116">
        <f t="shared" si="4"/>
        <v>0.285714285714286</v>
      </c>
      <c r="J11" s="19">
        <v>19</v>
      </c>
      <c r="K11" s="116">
        <f t="shared" si="2"/>
        <v>0.4</v>
      </c>
      <c r="L11" s="116">
        <f t="shared" si="3"/>
        <v>0.342857142857143</v>
      </c>
      <c r="M11" s="116">
        <f t="shared" si="1"/>
        <v>0.202249862813243</v>
      </c>
      <c r="N11" s="89" t="s">
        <v>60</v>
      </c>
      <c r="O11" s="100" t="s">
        <v>21</v>
      </c>
      <c r="P11" s="100"/>
      <c r="Q11" s="122"/>
      <c r="R11" s="122"/>
      <c r="S11" s="122"/>
    </row>
    <row r="12" ht="25.55" customHeight="1" spans="4:19">
      <c r="D12" s="113" t="s">
        <v>61</v>
      </c>
      <c r="E12" s="115" t="s">
        <v>62</v>
      </c>
      <c r="F12" s="19">
        <v>366</v>
      </c>
      <c r="G12" s="116">
        <f t="shared" si="0"/>
        <v>0.0665813060179257</v>
      </c>
      <c r="H12" s="19">
        <v>3</v>
      </c>
      <c r="I12" s="116">
        <f t="shared" si="4"/>
        <v>0.285714285714286</v>
      </c>
      <c r="J12" s="19">
        <v>15</v>
      </c>
      <c r="K12" s="116">
        <f t="shared" si="2"/>
        <v>0.311111111111111</v>
      </c>
      <c r="L12" s="116">
        <f t="shared" si="3"/>
        <v>0.298412698412698</v>
      </c>
      <c r="M12" s="116">
        <f t="shared" si="1"/>
        <v>0.182497002215312</v>
      </c>
      <c r="N12" s="19" t="s">
        <v>63</v>
      </c>
      <c r="O12" s="100" t="s">
        <v>21</v>
      </c>
      <c r="P12" s="100"/>
      <c r="Q12" s="122"/>
      <c r="R12" s="122"/>
      <c r="S12" s="122"/>
    </row>
    <row r="13" ht="25.55" customHeight="1" spans="4:19">
      <c r="D13" s="113" t="s">
        <v>64</v>
      </c>
      <c r="E13" s="115" t="s">
        <v>65</v>
      </c>
      <c r="F13" s="19">
        <v>12</v>
      </c>
      <c r="G13" s="116">
        <f t="shared" si="0"/>
        <v>0.00182915675873422</v>
      </c>
      <c r="H13" s="19">
        <v>2</v>
      </c>
      <c r="I13" s="116">
        <f t="shared" si="4"/>
        <v>0.142857142857143</v>
      </c>
      <c r="J13" s="19">
        <v>13</v>
      </c>
      <c r="K13" s="116">
        <f t="shared" si="2"/>
        <v>0.266666666666667</v>
      </c>
      <c r="L13" s="116">
        <f t="shared" si="3"/>
        <v>0.204761904761905</v>
      </c>
      <c r="M13" s="116">
        <f t="shared" si="1"/>
        <v>0.103295530760319</v>
      </c>
      <c r="N13" s="19" t="s">
        <v>66</v>
      </c>
      <c r="O13" s="100" t="s">
        <v>21</v>
      </c>
      <c r="P13" s="100"/>
      <c r="Q13" s="122"/>
      <c r="R13" s="122"/>
      <c r="S13" s="122"/>
    </row>
    <row r="14" ht="149.15" customHeight="1" spans="1:19">
      <c r="A14" s="118"/>
      <c r="B14" s="106"/>
      <c r="C14" s="118"/>
      <c r="D14" s="113" t="s">
        <v>67</v>
      </c>
      <c r="E14" s="115" t="s">
        <v>68</v>
      </c>
      <c r="F14" s="19">
        <v>119</v>
      </c>
      <c r="G14" s="116">
        <f t="shared" si="0"/>
        <v>0.0214011340771904</v>
      </c>
      <c r="H14" s="19">
        <v>2</v>
      </c>
      <c r="I14" s="116">
        <f t="shared" si="4"/>
        <v>0.142857142857143</v>
      </c>
      <c r="J14" s="19">
        <v>6</v>
      </c>
      <c r="K14" s="116">
        <f t="shared" si="2"/>
        <v>0.111111111111111</v>
      </c>
      <c r="L14" s="116">
        <f t="shared" si="3"/>
        <v>0.126984126984127</v>
      </c>
      <c r="M14" s="116">
        <f t="shared" si="1"/>
        <v>0.0741926305306587</v>
      </c>
      <c r="N14" s="19" t="s">
        <v>69</v>
      </c>
      <c r="O14" s="100" t="s">
        <v>21</v>
      </c>
      <c r="P14" s="100"/>
      <c r="Q14" s="19" t="s">
        <v>70</v>
      </c>
      <c r="R14" s="88" t="s">
        <v>71</v>
      </c>
      <c r="S14" s="123" t="s">
        <v>24</v>
      </c>
    </row>
    <row r="15" ht="25.55" customHeight="1" spans="4:19">
      <c r="D15" s="113" t="s">
        <v>72</v>
      </c>
      <c r="E15" s="119" t="s">
        <v>73</v>
      </c>
      <c r="F15" s="120">
        <v>224</v>
      </c>
      <c r="G15" s="116">
        <f t="shared" si="0"/>
        <v>0.0406072800438998</v>
      </c>
      <c r="H15" s="120">
        <v>1</v>
      </c>
      <c r="I15" s="116">
        <f t="shared" si="4"/>
        <v>0</v>
      </c>
      <c r="J15" s="120">
        <v>3</v>
      </c>
      <c r="K15" s="116">
        <f t="shared" si="2"/>
        <v>0.0444444444444444</v>
      </c>
      <c r="L15" s="116">
        <f t="shared" si="3"/>
        <v>0.0222222222222222</v>
      </c>
      <c r="M15" s="116">
        <f t="shared" si="1"/>
        <v>0.031414751133061</v>
      </c>
      <c r="N15" s="122"/>
      <c r="O15" s="122"/>
      <c r="P15" s="122"/>
      <c r="Q15" s="122"/>
      <c r="R15" s="122"/>
      <c r="S15" s="122"/>
    </row>
    <row r="16" ht="25.55" customHeight="1" spans="4:19">
      <c r="D16" s="113" t="s">
        <v>74</v>
      </c>
      <c r="E16" s="115" t="s">
        <v>75</v>
      </c>
      <c r="F16" s="19"/>
      <c r="G16" s="116">
        <f t="shared" si="0"/>
        <v>-0.000365831351746845</v>
      </c>
      <c r="H16" s="19">
        <v>1</v>
      </c>
      <c r="I16" s="116">
        <f t="shared" si="4"/>
        <v>0</v>
      </c>
      <c r="J16" s="19">
        <v>3</v>
      </c>
      <c r="K16" s="116">
        <f t="shared" si="2"/>
        <v>0.0444444444444444</v>
      </c>
      <c r="L16" s="116">
        <f t="shared" si="3"/>
        <v>0.0222222222222222</v>
      </c>
      <c r="M16" s="116">
        <f t="shared" si="1"/>
        <v>0.0109281954352377</v>
      </c>
      <c r="N16" s="89" t="s">
        <v>76</v>
      </c>
      <c r="O16" s="100" t="s">
        <v>21</v>
      </c>
      <c r="P16" s="100"/>
      <c r="Q16" s="122"/>
      <c r="R16" s="122"/>
      <c r="S16" s="122"/>
    </row>
    <row r="17" ht="25.55" customHeight="1" spans="4:19">
      <c r="D17" s="113" t="s">
        <v>77</v>
      </c>
      <c r="E17" s="119" t="s">
        <v>78</v>
      </c>
      <c r="F17" s="120"/>
      <c r="G17" s="116">
        <f t="shared" si="0"/>
        <v>-0.000365831351746845</v>
      </c>
      <c r="H17" s="120">
        <v>1</v>
      </c>
      <c r="I17" s="116">
        <f t="shared" si="4"/>
        <v>0</v>
      </c>
      <c r="J17" s="120">
        <v>3</v>
      </c>
      <c r="K17" s="116">
        <f t="shared" si="2"/>
        <v>0.0444444444444444</v>
      </c>
      <c r="L17" s="116">
        <f t="shared" si="3"/>
        <v>0.0222222222222222</v>
      </c>
      <c r="M17" s="116">
        <f t="shared" si="1"/>
        <v>0.0109281954352377</v>
      </c>
      <c r="N17" s="89" t="s">
        <v>79</v>
      </c>
      <c r="O17" s="100" t="s">
        <v>21</v>
      </c>
      <c r="P17" s="100"/>
      <c r="Q17" s="122"/>
      <c r="R17" s="122"/>
      <c r="S17" s="122"/>
    </row>
    <row r="18" ht="25.55" customHeight="1" spans="4:19">
      <c r="D18" s="113" t="s">
        <v>80</v>
      </c>
      <c r="E18" s="115" t="s">
        <v>81</v>
      </c>
      <c r="F18" s="19">
        <v>12</v>
      </c>
      <c r="G18" s="116">
        <f t="shared" si="0"/>
        <v>0.00182915675873422</v>
      </c>
      <c r="H18" s="19">
        <v>1</v>
      </c>
      <c r="I18" s="116">
        <f t="shared" si="4"/>
        <v>0</v>
      </c>
      <c r="J18" s="19">
        <v>3</v>
      </c>
      <c r="K18" s="116">
        <f t="shared" si="2"/>
        <v>0.0444444444444444</v>
      </c>
      <c r="L18" s="116">
        <f t="shared" si="3"/>
        <v>0.0222222222222222</v>
      </c>
      <c r="M18" s="116">
        <f t="shared" si="1"/>
        <v>0.0120256894904782</v>
      </c>
      <c r="N18" s="89" t="s">
        <v>82</v>
      </c>
      <c r="O18" s="100" t="s">
        <v>21</v>
      </c>
      <c r="P18" s="100"/>
      <c r="Q18" s="122"/>
      <c r="R18" s="122"/>
      <c r="S18" s="122"/>
    </row>
    <row r="19" ht="25.55" customHeight="1" spans="4:19">
      <c r="D19" s="113" t="s">
        <v>83</v>
      </c>
      <c r="E19" s="115" t="s">
        <v>84</v>
      </c>
      <c r="F19" s="19">
        <v>206</v>
      </c>
      <c r="G19" s="116">
        <f t="shared" si="0"/>
        <v>0.0373147978781782</v>
      </c>
      <c r="H19" s="19">
        <v>2</v>
      </c>
      <c r="I19" s="116">
        <f t="shared" si="4"/>
        <v>0.142857142857143</v>
      </c>
      <c r="J19" s="19">
        <v>3</v>
      </c>
      <c r="K19" s="116">
        <f t="shared" si="2"/>
        <v>0.0444444444444444</v>
      </c>
      <c r="L19" s="116">
        <f t="shared" si="3"/>
        <v>0.0936507936507937</v>
      </c>
      <c r="M19" s="116">
        <f t="shared" si="1"/>
        <v>0.0654827957644859</v>
      </c>
      <c r="N19" s="88" t="s">
        <v>85</v>
      </c>
      <c r="O19" s="100" t="s">
        <v>21</v>
      </c>
      <c r="P19" s="100"/>
      <c r="Q19" s="122"/>
      <c r="R19" s="122"/>
      <c r="S19" s="122"/>
    </row>
    <row r="20" ht="25.55" customHeight="1" spans="4:19">
      <c r="D20" s="113" t="s">
        <v>86</v>
      </c>
      <c r="E20" s="115" t="s">
        <v>87</v>
      </c>
      <c r="F20" s="19"/>
      <c r="G20" s="116">
        <f t="shared" si="0"/>
        <v>-0.000365831351746845</v>
      </c>
      <c r="H20" s="19">
        <v>1</v>
      </c>
      <c r="I20" s="116">
        <f t="shared" si="4"/>
        <v>0</v>
      </c>
      <c r="J20" s="19">
        <v>2</v>
      </c>
      <c r="K20" s="116">
        <f t="shared" si="2"/>
        <v>0.0222222222222222</v>
      </c>
      <c r="L20" s="116">
        <f t="shared" si="3"/>
        <v>0.0111111111111111</v>
      </c>
      <c r="M20" s="116">
        <f t="shared" si="1"/>
        <v>0.00537263987968213</v>
      </c>
      <c r="N20" s="122"/>
      <c r="O20" s="122"/>
      <c r="P20" s="122"/>
      <c r="Q20" s="122"/>
      <c r="R20" s="122"/>
      <c r="S20" s="122"/>
    </row>
    <row r="21" ht="25.55" customHeight="1" spans="4:19">
      <c r="D21" s="113" t="s">
        <v>88</v>
      </c>
      <c r="E21" s="115" t="s">
        <v>54</v>
      </c>
      <c r="F21" s="19">
        <v>70</v>
      </c>
      <c r="G21" s="116">
        <f t="shared" si="0"/>
        <v>0.0124382659593927</v>
      </c>
      <c r="H21" s="19">
        <v>1</v>
      </c>
      <c r="I21" s="116">
        <f t="shared" si="4"/>
        <v>0</v>
      </c>
      <c r="J21" s="19">
        <v>1</v>
      </c>
      <c r="K21" s="116">
        <f t="shared" si="2"/>
        <v>0</v>
      </c>
      <c r="L21" s="116">
        <f t="shared" si="3"/>
        <v>0</v>
      </c>
      <c r="M21" s="116">
        <f t="shared" si="1"/>
        <v>0.00621913297969636</v>
      </c>
      <c r="N21" s="19" t="s">
        <v>89</v>
      </c>
      <c r="O21" s="100" t="s">
        <v>21</v>
      </c>
      <c r="P21" s="100"/>
      <c r="Q21" s="122"/>
      <c r="R21" s="122"/>
      <c r="S21" s="122"/>
    </row>
    <row r="22" ht="25.55" customHeight="1" spans="4:19">
      <c r="D22" s="113" t="s">
        <v>90</v>
      </c>
      <c r="E22" s="115" t="s">
        <v>54</v>
      </c>
      <c r="F22" s="19">
        <v>2</v>
      </c>
      <c r="G22" s="116">
        <f t="shared" si="0"/>
        <v>0</v>
      </c>
      <c r="H22" s="19">
        <v>1</v>
      </c>
      <c r="I22" s="116">
        <f t="shared" si="4"/>
        <v>0</v>
      </c>
      <c r="J22" s="19">
        <v>1</v>
      </c>
      <c r="K22" s="116">
        <f t="shared" si="2"/>
        <v>0</v>
      </c>
      <c r="L22" s="116">
        <f t="shared" si="3"/>
        <v>0</v>
      </c>
      <c r="M22" s="116">
        <f t="shared" si="1"/>
        <v>0</v>
      </c>
      <c r="N22" s="89" t="s">
        <v>91</v>
      </c>
      <c r="O22" s="100" t="s">
        <v>21</v>
      </c>
      <c r="P22" s="100"/>
      <c r="Q22" s="122"/>
      <c r="R22" s="122"/>
      <c r="S22" s="122"/>
    </row>
    <row r="23" ht="25.55" customHeight="1" spans="4:19">
      <c r="D23" s="113" t="s">
        <v>92</v>
      </c>
      <c r="E23" s="115" t="s">
        <v>54</v>
      </c>
      <c r="F23" s="19">
        <v>20</v>
      </c>
      <c r="G23" s="116">
        <f t="shared" si="0"/>
        <v>0.0032924821657216</v>
      </c>
      <c r="H23" s="19">
        <v>1</v>
      </c>
      <c r="I23" s="116">
        <f t="shared" si="4"/>
        <v>0</v>
      </c>
      <c r="J23" s="19">
        <v>1</v>
      </c>
      <c r="K23" s="116">
        <f t="shared" si="2"/>
        <v>0</v>
      </c>
      <c r="L23" s="116">
        <f t="shared" si="3"/>
        <v>0</v>
      </c>
      <c r="M23" s="116">
        <f t="shared" si="1"/>
        <v>0.0016462410828608</v>
      </c>
      <c r="N23" s="89" t="s">
        <v>93</v>
      </c>
      <c r="O23" s="100" t="s">
        <v>21</v>
      </c>
      <c r="P23" s="100"/>
      <c r="Q23" s="122"/>
      <c r="R23" s="122"/>
      <c r="S23" s="122"/>
    </row>
    <row r="24" ht="25.55" customHeight="1" spans="4:19">
      <c r="D24" s="113" t="s">
        <v>94</v>
      </c>
      <c r="E24" s="115" t="s">
        <v>54</v>
      </c>
      <c r="F24" s="19">
        <v>11</v>
      </c>
      <c r="G24" s="116">
        <f t="shared" si="0"/>
        <v>0.0016462410828608</v>
      </c>
      <c r="H24" s="19">
        <v>1</v>
      </c>
      <c r="I24" s="116">
        <f t="shared" si="4"/>
        <v>0</v>
      </c>
      <c r="J24" s="19">
        <v>1</v>
      </c>
      <c r="K24" s="116">
        <f t="shared" si="2"/>
        <v>0</v>
      </c>
      <c r="L24" s="116">
        <f t="shared" si="3"/>
        <v>0</v>
      </c>
      <c r="M24" s="116">
        <f t="shared" si="1"/>
        <v>0.000823120541430401</v>
      </c>
      <c r="N24" s="89" t="s">
        <v>95</v>
      </c>
      <c r="O24" s="100" t="s">
        <v>21</v>
      </c>
      <c r="P24" s="100"/>
      <c r="Q24" s="122"/>
      <c r="R24" s="122"/>
      <c r="S24" s="122"/>
    </row>
    <row r="25" ht="25.55" customHeight="1" spans="4:19">
      <c r="D25" s="113" t="s">
        <v>96</v>
      </c>
      <c r="E25" s="115" t="s">
        <v>54</v>
      </c>
      <c r="F25" s="19">
        <v>77</v>
      </c>
      <c r="G25" s="116">
        <f t="shared" si="0"/>
        <v>0.0137186756905067</v>
      </c>
      <c r="H25" s="19">
        <v>1</v>
      </c>
      <c r="I25" s="116">
        <f t="shared" si="4"/>
        <v>0</v>
      </c>
      <c r="J25" s="19">
        <v>1</v>
      </c>
      <c r="K25" s="116">
        <f t="shared" si="2"/>
        <v>0</v>
      </c>
      <c r="L25" s="116">
        <f t="shared" si="3"/>
        <v>0</v>
      </c>
      <c r="M25" s="116">
        <f t="shared" si="1"/>
        <v>0.00685933784525334</v>
      </c>
      <c r="N25" s="89" t="s">
        <v>97</v>
      </c>
      <c r="O25" s="100" t="s">
        <v>21</v>
      </c>
      <c r="P25" s="100"/>
      <c r="Q25" s="122"/>
      <c r="R25" s="122"/>
      <c r="S25" s="122"/>
    </row>
    <row r="26" ht="192" customHeight="1" spans="4:19">
      <c r="D26" s="113" t="s">
        <v>98</v>
      </c>
      <c r="E26" s="115" t="s">
        <v>54</v>
      </c>
      <c r="F26" s="19">
        <v>19</v>
      </c>
      <c r="G26" s="116">
        <f t="shared" si="0"/>
        <v>0.00310956648984818</v>
      </c>
      <c r="H26" s="19">
        <v>1</v>
      </c>
      <c r="I26" s="116">
        <f t="shared" si="4"/>
        <v>0</v>
      </c>
      <c r="J26" s="19">
        <v>1</v>
      </c>
      <c r="K26" s="116">
        <f t="shared" si="2"/>
        <v>0</v>
      </c>
      <c r="L26" s="116">
        <f t="shared" si="3"/>
        <v>0</v>
      </c>
      <c r="M26" s="116">
        <f t="shared" si="1"/>
        <v>0.00155478324492409</v>
      </c>
      <c r="N26" s="89" t="s">
        <v>99</v>
      </c>
      <c r="O26" s="100" t="s">
        <v>21</v>
      </c>
      <c r="P26" s="100"/>
      <c r="Q26" s="122"/>
      <c r="R26" s="122"/>
      <c r="S26" s="122"/>
    </row>
    <row r="27" ht="207" customHeight="1" spans="4:19">
      <c r="D27" s="113" t="s">
        <v>100</v>
      </c>
      <c r="E27" s="115" t="s">
        <v>54</v>
      </c>
      <c r="F27" s="19"/>
      <c r="G27" s="116">
        <f t="shared" si="0"/>
        <v>-0.000365831351746845</v>
      </c>
      <c r="H27" s="19">
        <v>1</v>
      </c>
      <c r="I27" s="116">
        <f t="shared" si="4"/>
        <v>0</v>
      </c>
      <c r="J27" s="19">
        <v>1</v>
      </c>
      <c r="K27" s="116">
        <f t="shared" si="2"/>
        <v>0</v>
      </c>
      <c r="L27" s="116">
        <f t="shared" si="3"/>
        <v>0</v>
      </c>
      <c r="M27" s="116">
        <f t="shared" si="1"/>
        <v>-0.000182915675873422</v>
      </c>
      <c r="N27" s="89" t="s">
        <v>101</v>
      </c>
      <c r="O27" s="100" t="s">
        <v>21</v>
      </c>
      <c r="P27" s="100"/>
      <c r="Q27" s="122"/>
      <c r="R27" s="122"/>
      <c r="S27" s="122"/>
    </row>
    <row r="28" ht="74" customHeight="1" spans="4:19">
      <c r="D28" s="113" t="s">
        <v>102</v>
      </c>
      <c r="E28" s="115" t="s">
        <v>54</v>
      </c>
      <c r="F28" s="19">
        <v>69</v>
      </c>
      <c r="G28" s="116">
        <f t="shared" si="0"/>
        <v>0.0122553502835193</v>
      </c>
      <c r="H28" s="19">
        <v>1</v>
      </c>
      <c r="I28" s="116">
        <f t="shared" si="4"/>
        <v>0</v>
      </c>
      <c r="J28" s="19">
        <v>1</v>
      </c>
      <c r="K28" s="116">
        <f t="shared" si="2"/>
        <v>0</v>
      </c>
      <c r="L28" s="116">
        <f t="shared" si="3"/>
        <v>0</v>
      </c>
      <c r="M28" s="116">
        <f t="shared" si="1"/>
        <v>0.00612767514175965</v>
      </c>
      <c r="N28" s="89" t="s">
        <v>103</v>
      </c>
      <c r="O28" s="100" t="s">
        <v>21</v>
      </c>
      <c r="P28" s="100"/>
      <c r="Q28" s="122"/>
      <c r="R28" s="122"/>
      <c r="S28" s="122"/>
    </row>
    <row r="29" ht="45" customHeight="1" spans="4:19">
      <c r="D29" s="113" t="s">
        <v>104</v>
      </c>
      <c r="E29" s="115" t="s">
        <v>54</v>
      </c>
      <c r="F29" s="19">
        <v>141</v>
      </c>
      <c r="G29" s="116">
        <f t="shared" si="0"/>
        <v>0.0254252789464057</v>
      </c>
      <c r="H29" s="19">
        <v>1</v>
      </c>
      <c r="I29" s="116">
        <f t="shared" si="4"/>
        <v>0</v>
      </c>
      <c r="J29" s="19">
        <v>1</v>
      </c>
      <c r="K29" s="116">
        <f t="shared" si="2"/>
        <v>0</v>
      </c>
      <c r="L29" s="116">
        <f t="shared" si="3"/>
        <v>0</v>
      </c>
      <c r="M29" s="116">
        <f t="shared" si="1"/>
        <v>0.0127126394732029</v>
      </c>
      <c r="N29" s="88" t="s">
        <v>105</v>
      </c>
      <c r="O29" s="100" t="s">
        <v>21</v>
      </c>
      <c r="P29" s="100"/>
      <c r="Q29" s="122"/>
      <c r="R29" s="122"/>
      <c r="S29" s="122"/>
    </row>
    <row r="30" ht="222" customHeight="1" spans="4:19">
      <c r="D30" s="113" t="s">
        <v>106</v>
      </c>
      <c r="E30" s="115" t="s">
        <v>54</v>
      </c>
      <c r="F30" s="19">
        <v>19</v>
      </c>
      <c r="G30" s="116">
        <f t="shared" si="0"/>
        <v>0.00310956648984818</v>
      </c>
      <c r="H30" s="19">
        <v>1</v>
      </c>
      <c r="I30" s="116">
        <f t="shared" si="4"/>
        <v>0</v>
      </c>
      <c r="J30" s="19">
        <v>1</v>
      </c>
      <c r="K30" s="116">
        <f t="shared" si="2"/>
        <v>0</v>
      </c>
      <c r="L30" s="116">
        <f t="shared" si="3"/>
        <v>0</v>
      </c>
      <c r="M30" s="116">
        <f t="shared" si="1"/>
        <v>0.00155478324492409</v>
      </c>
      <c r="N30" s="89" t="s">
        <v>107</v>
      </c>
      <c r="O30" s="100" t="s">
        <v>21</v>
      </c>
      <c r="P30" s="100"/>
      <c r="Q30" s="122"/>
      <c r="R30" s="122"/>
      <c r="S30" s="122"/>
    </row>
  </sheetData>
  <sheetProtection formatCells="0" insertHyperlinks="0" autoFilter="0"/>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T40"/>
  <sheetViews>
    <sheetView topLeftCell="L1" workbookViewId="0">
      <pane ySplit="1" topLeftCell="A2" activePane="bottomLeft" state="frozen"/>
      <selection/>
      <selection pane="bottomLeft" activeCell="S6" sqref="S6:U6"/>
    </sheetView>
  </sheetViews>
  <sheetFormatPr defaultColWidth="14" defaultRowHeight="13"/>
  <cols>
    <col min="1" max="1" width="20" customWidth="1"/>
    <col min="2" max="2" width="20" style="3" customWidth="1"/>
    <col min="3" max="3" width="21" customWidth="1"/>
    <col min="4" max="4" width="23" customWidth="1"/>
    <col min="5" max="5" width="46" customWidth="1"/>
    <col min="6" max="8" width="20.4727272727273" style="1" customWidth="1"/>
    <col min="9" max="9" width="20.4727272727273" style="51" customWidth="1"/>
    <col min="10" max="10" width="20.4727272727273" style="1" customWidth="1"/>
    <col min="11" max="12" width="46" style="1" customWidth="1"/>
    <col min="13" max="13" width="25" customWidth="1"/>
    <col min="14" max="14" width="26" customWidth="1"/>
    <col min="15" max="15" width="9" customWidth="1"/>
    <col min="16" max="16" width="15" customWidth="1"/>
    <col min="17" max="18" width="21" customWidth="1"/>
    <col min="19" max="19" width="32" customWidth="1"/>
    <col min="20" max="20" width="24" customWidth="1"/>
    <col min="21" max="29" width="9" customWidth="1"/>
  </cols>
  <sheetData>
    <row r="1" ht="19" customHeight="1" spans="1:20">
      <c r="A1" s="61" t="s">
        <v>0</v>
      </c>
      <c r="B1" s="96" t="s">
        <v>1</v>
      </c>
      <c r="C1" s="61" t="s">
        <v>2</v>
      </c>
      <c r="D1" s="79" t="s">
        <v>3</v>
      </c>
      <c r="E1" s="64" t="s">
        <v>2</v>
      </c>
      <c r="F1" s="64" t="s">
        <v>108</v>
      </c>
      <c r="G1" s="65" t="s">
        <v>5</v>
      </c>
      <c r="H1" s="65" t="s">
        <v>6</v>
      </c>
      <c r="I1" s="66" t="s">
        <v>109</v>
      </c>
      <c r="J1" s="65" t="s">
        <v>8</v>
      </c>
      <c r="K1" s="65" t="s">
        <v>110</v>
      </c>
      <c r="L1" s="65" t="s">
        <v>111</v>
      </c>
      <c r="M1" s="67" t="s">
        <v>11</v>
      </c>
      <c r="N1" s="68" t="s">
        <v>12</v>
      </c>
      <c r="O1" s="70" t="s">
        <v>2</v>
      </c>
      <c r="P1" s="104" t="s">
        <v>13</v>
      </c>
      <c r="Q1" s="72" t="s">
        <v>2</v>
      </c>
      <c r="R1" s="91" t="s">
        <v>14</v>
      </c>
      <c r="S1" s="73" t="s">
        <v>15</v>
      </c>
      <c r="T1" s="73" t="s">
        <v>2</v>
      </c>
    </row>
    <row r="2" ht="384" customHeight="1" spans="1:20">
      <c r="A2" s="97" t="s">
        <v>112</v>
      </c>
      <c r="B2" s="97"/>
      <c r="C2" s="98" t="s">
        <v>113</v>
      </c>
      <c r="D2" s="98" t="s">
        <v>114</v>
      </c>
      <c r="E2" s="99" t="s">
        <v>115</v>
      </c>
      <c r="F2" s="100">
        <v>460</v>
      </c>
      <c r="G2" s="100">
        <f>(F2-MIN(F:F))/(MAX(F:F)-MIN(F:F))</f>
        <v>1</v>
      </c>
      <c r="H2" s="100">
        <v>3</v>
      </c>
      <c r="I2" s="101">
        <f>(H2-MIN(H:H))/(MAX(H:H)-MIN(H:H))</f>
        <v>0.333333333333333</v>
      </c>
      <c r="J2" s="100">
        <v>20</v>
      </c>
      <c r="K2" s="101">
        <f>(J2-MIN(J:J))/(MAX(J:J)-MIN(J:J))</f>
        <v>0.416666666666667</v>
      </c>
      <c r="L2" s="100">
        <f>0.5*I2+0.5*K2</f>
        <v>0.375</v>
      </c>
      <c r="M2" s="105">
        <f>L2*0.5+G2*0.5</f>
        <v>0.6875</v>
      </c>
      <c r="N2" s="106" t="s">
        <v>116</v>
      </c>
      <c r="O2" s="100" t="s">
        <v>21</v>
      </c>
      <c r="P2" s="107"/>
      <c r="Q2" s="111"/>
      <c r="S2" s="106" t="s">
        <v>117</v>
      </c>
      <c r="T2" s="106" t="s">
        <v>118</v>
      </c>
    </row>
    <row r="3" ht="163" customHeight="1" spans="4:20">
      <c r="D3" s="98" t="s">
        <v>119</v>
      </c>
      <c r="E3" s="99" t="s">
        <v>120</v>
      </c>
      <c r="F3" s="100">
        <v>360</v>
      </c>
      <c r="G3" s="101">
        <f>(F3-MIN(F:F))/(MAX(F:F)-MIN(F:F))</f>
        <v>0.781659388646288</v>
      </c>
      <c r="H3" s="100">
        <v>3</v>
      </c>
      <c r="I3" s="101">
        <f t="shared" ref="I3:I40" si="0">(H3-MIN(H:H))/(MAX(H:H)-MIN(H:H))</f>
        <v>0.333333333333333</v>
      </c>
      <c r="J3" s="100">
        <v>20</v>
      </c>
      <c r="K3" s="101">
        <f t="shared" ref="K3:K40" si="1">(J3-MIN(J:J))/(MAX(J:J)-MIN(J:J))</f>
        <v>0.416666666666667</v>
      </c>
      <c r="L3" s="100">
        <f t="shared" ref="L3:L40" si="2">0.5*I3+0.5*K3</f>
        <v>0.375</v>
      </c>
      <c r="M3" s="105">
        <f t="shared" ref="M3:M40" si="3">L3*0.5+G3*0.5</f>
        <v>0.578329694323144</v>
      </c>
      <c r="N3" s="106" t="s">
        <v>121</v>
      </c>
      <c r="O3" s="100" t="s">
        <v>21</v>
      </c>
      <c r="P3" s="107"/>
      <c r="Q3" s="100"/>
      <c r="R3" s="106" t="s">
        <v>122</v>
      </c>
      <c r="S3" s="106" t="s">
        <v>123</v>
      </c>
      <c r="T3" s="106" t="s">
        <v>118</v>
      </c>
    </row>
    <row r="4" ht="251" customHeight="1" spans="4:20">
      <c r="D4" s="98" t="s">
        <v>124</v>
      </c>
      <c r="E4" s="99" t="s">
        <v>125</v>
      </c>
      <c r="F4" s="100"/>
      <c r="G4" s="101">
        <f>(F4-MIN(F:F))/(MAX(F:F)-MIN(F:F))</f>
        <v>-0.00436681222707424</v>
      </c>
      <c r="H4" s="100">
        <v>3</v>
      </c>
      <c r="I4" s="101">
        <f t="shared" si="0"/>
        <v>0.333333333333333</v>
      </c>
      <c r="J4" s="100">
        <v>19</v>
      </c>
      <c r="K4" s="101">
        <f t="shared" si="1"/>
        <v>0.388888888888889</v>
      </c>
      <c r="L4" s="100">
        <f t="shared" si="2"/>
        <v>0.361111111111111</v>
      </c>
      <c r="M4" s="105">
        <f t="shared" si="3"/>
        <v>0.178372149442018</v>
      </c>
      <c r="N4" s="106" t="s">
        <v>126</v>
      </c>
      <c r="O4" s="100" t="s">
        <v>21</v>
      </c>
      <c r="P4" s="108" t="s">
        <v>127</v>
      </c>
      <c r="Q4" s="111" t="s">
        <v>17</v>
      </c>
      <c r="S4" s="106" t="s">
        <v>128</v>
      </c>
      <c r="T4" s="106" t="s">
        <v>118</v>
      </c>
    </row>
    <row r="5" ht="409.5" customHeight="1" spans="4:20">
      <c r="D5" s="98" t="s">
        <v>129</v>
      </c>
      <c r="E5" s="102" t="s">
        <v>130</v>
      </c>
      <c r="F5" s="100">
        <v>225</v>
      </c>
      <c r="G5" s="101">
        <f t="shared" ref="G5:G40" si="4">(F5-MIN(F:F))/(MAX(F:F)-MIN(F:F))</f>
        <v>0.486899563318777</v>
      </c>
      <c r="H5" s="100">
        <v>3</v>
      </c>
      <c r="I5" s="101">
        <f t="shared" si="0"/>
        <v>0.333333333333333</v>
      </c>
      <c r="J5" s="100">
        <v>23</v>
      </c>
      <c r="K5" s="101">
        <f t="shared" si="1"/>
        <v>0.5</v>
      </c>
      <c r="L5" s="100">
        <f t="shared" si="2"/>
        <v>0.416666666666667</v>
      </c>
      <c r="M5" s="105">
        <f t="shared" si="3"/>
        <v>0.451783114992722</v>
      </c>
      <c r="N5" s="106" t="s">
        <v>131</v>
      </c>
      <c r="O5" s="100" t="s">
        <v>21</v>
      </c>
      <c r="P5" s="109" t="s">
        <v>132</v>
      </c>
      <c r="Q5" s="111" t="s">
        <v>133</v>
      </c>
      <c r="S5" s="106" t="s">
        <v>134</v>
      </c>
      <c r="T5" s="106" t="s">
        <v>118</v>
      </c>
    </row>
    <row r="6" ht="222" customHeight="1" spans="4:20">
      <c r="D6" s="98" t="s">
        <v>135</v>
      </c>
      <c r="E6" s="99" t="s">
        <v>136</v>
      </c>
      <c r="F6" s="100">
        <v>112</v>
      </c>
      <c r="G6" s="101">
        <f t="shared" si="4"/>
        <v>0.240174672489083</v>
      </c>
      <c r="H6" s="100">
        <v>3</v>
      </c>
      <c r="I6" s="101">
        <f t="shared" si="0"/>
        <v>0.333333333333333</v>
      </c>
      <c r="J6" s="100">
        <v>19</v>
      </c>
      <c r="K6" s="101">
        <f t="shared" si="1"/>
        <v>0.388888888888889</v>
      </c>
      <c r="L6" s="100">
        <f t="shared" si="2"/>
        <v>0.361111111111111</v>
      </c>
      <c r="M6" s="105">
        <f t="shared" si="3"/>
        <v>0.300642891800097</v>
      </c>
      <c r="N6" s="106" t="s">
        <v>137</v>
      </c>
      <c r="O6" s="100" t="s">
        <v>21</v>
      </c>
      <c r="P6" s="107"/>
      <c r="Q6" s="111"/>
      <c r="S6" s="106" t="s">
        <v>138</v>
      </c>
      <c r="T6" s="106" t="s">
        <v>118</v>
      </c>
    </row>
    <row r="7" ht="409.5" customHeight="1" spans="4:20">
      <c r="D7" s="98" t="s">
        <v>18</v>
      </c>
      <c r="E7" s="99" t="s">
        <v>139</v>
      </c>
      <c r="F7" s="100">
        <v>141</v>
      </c>
      <c r="G7" s="101">
        <f t="shared" si="4"/>
        <v>0.303493449781659</v>
      </c>
      <c r="H7" s="100">
        <v>3</v>
      </c>
      <c r="I7" s="101">
        <f t="shared" si="0"/>
        <v>0.333333333333333</v>
      </c>
      <c r="J7" s="100">
        <v>20</v>
      </c>
      <c r="K7" s="101">
        <f t="shared" si="1"/>
        <v>0.416666666666667</v>
      </c>
      <c r="L7" s="100">
        <f t="shared" si="2"/>
        <v>0.375</v>
      </c>
      <c r="M7" s="105">
        <f t="shared" si="3"/>
        <v>0.33924672489083</v>
      </c>
      <c r="N7" s="23" t="s">
        <v>20</v>
      </c>
      <c r="O7" s="100" t="s">
        <v>21</v>
      </c>
      <c r="P7" s="107"/>
      <c r="Q7" s="19"/>
      <c r="R7" s="19" t="s">
        <v>22</v>
      </c>
      <c r="S7" s="88" t="s">
        <v>23</v>
      </c>
      <c r="T7" s="106" t="s">
        <v>118</v>
      </c>
    </row>
    <row r="8" ht="266" customHeight="1" spans="4:20">
      <c r="D8" s="98" t="s">
        <v>27</v>
      </c>
      <c r="E8" s="103" t="s">
        <v>140</v>
      </c>
      <c r="F8" s="100">
        <v>254</v>
      </c>
      <c r="G8" s="101">
        <f t="shared" si="4"/>
        <v>0.550218340611354</v>
      </c>
      <c r="H8" s="100">
        <v>3</v>
      </c>
      <c r="I8" s="101">
        <f t="shared" si="0"/>
        <v>0.333333333333333</v>
      </c>
      <c r="J8" s="100">
        <v>21</v>
      </c>
      <c r="K8" s="101">
        <f t="shared" si="1"/>
        <v>0.444444444444444</v>
      </c>
      <c r="L8" s="100">
        <f t="shared" si="2"/>
        <v>0.388888888888889</v>
      </c>
      <c r="M8" s="105">
        <f t="shared" si="3"/>
        <v>0.469553614750121</v>
      </c>
      <c r="N8" s="106" t="s">
        <v>141</v>
      </c>
      <c r="O8" s="100" t="s">
        <v>21</v>
      </c>
      <c r="P8" s="109" t="s">
        <v>127</v>
      </c>
      <c r="Q8" s="111" t="s">
        <v>133</v>
      </c>
      <c r="S8" s="106" t="s">
        <v>142</v>
      </c>
      <c r="T8" s="106" t="s">
        <v>118</v>
      </c>
    </row>
    <row r="9" ht="163" customHeight="1" spans="4:20">
      <c r="D9" s="98" t="s">
        <v>55</v>
      </c>
      <c r="E9" s="99" t="s">
        <v>143</v>
      </c>
      <c r="F9" s="100">
        <v>152</v>
      </c>
      <c r="G9" s="101">
        <f t="shared" si="4"/>
        <v>0.327510917030568</v>
      </c>
      <c r="H9" s="100">
        <v>2</v>
      </c>
      <c r="I9" s="101">
        <f t="shared" si="0"/>
        <v>0.166666666666667</v>
      </c>
      <c r="J9" s="100">
        <v>10</v>
      </c>
      <c r="K9" s="101">
        <f t="shared" si="1"/>
        <v>0.138888888888889</v>
      </c>
      <c r="L9" s="100">
        <f t="shared" si="2"/>
        <v>0.152777777777778</v>
      </c>
      <c r="M9" s="105">
        <f t="shared" si="3"/>
        <v>0.240144347404173</v>
      </c>
      <c r="N9" s="100" t="s">
        <v>144</v>
      </c>
      <c r="O9" s="100" t="s">
        <v>21</v>
      </c>
      <c r="P9" s="107"/>
      <c r="Q9" s="100"/>
      <c r="R9" s="100" t="s">
        <v>145</v>
      </c>
      <c r="S9" s="106" t="s">
        <v>146</v>
      </c>
      <c r="T9" s="106" t="s">
        <v>118</v>
      </c>
    </row>
    <row r="10" ht="177" customHeight="1" spans="4:17">
      <c r="D10" s="100" t="s">
        <v>67</v>
      </c>
      <c r="E10" s="102" t="s">
        <v>147</v>
      </c>
      <c r="F10" s="100">
        <v>125</v>
      </c>
      <c r="G10" s="101">
        <f t="shared" si="4"/>
        <v>0.268558951965066</v>
      </c>
      <c r="H10" s="100">
        <v>4</v>
      </c>
      <c r="I10" s="101">
        <f t="shared" si="0"/>
        <v>0.5</v>
      </c>
      <c r="J10" s="100">
        <v>25</v>
      </c>
      <c r="K10" s="101">
        <f t="shared" si="1"/>
        <v>0.555555555555556</v>
      </c>
      <c r="L10" s="100">
        <f t="shared" si="2"/>
        <v>0.527777777777778</v>
      </c>
      <c r="M10" s="105">
        <f t="shared" si="3"/>
        <v>0.398168364871422</v>
      </c>
      <c r="P10" s="107"/>
      <c r="Q10" s="111"/>
    </row>
    <row r="11" ht="30" customHeight="1" spans="4:17">
      <c r="D11" s="98" t="s">
        <v>148</v>
      </c>
      <c r="E11" s="102" t="s">
        <v>149</v>
      </c>
      <c r="F11" s="100">
        <v>33</v>
      </c>
      <c r="G11" s="101">
        <f t="shared" si="4"/>
        <v>0.0676855895196507</v>
      </c>
      <c r="H11" s="100">
        <v>1</v>
      </c>
      <c r="I11" s="101">
        <f t="shared" si="0"/>
        <v>0</v>
      </c>
      <c r="J11" s="100">
        <v>8</v>
      </c>
      <c r="K11" s="101">
        <f t="shared" si="1"/>
        <v>0.0833333333333333</v>
      </c>
      <c r="L11" s="100">
        <f t="shared" si="2"/>
        <v>0.0416666666666667</v>
      </c>
      <c r="M11" s="105">
        <f t="shared" si="3"/>
        <v>0.0546761280931587</v>
      </c>
      <c r="P11" s="107"/>
      <c r="Q11" s="111"/>
    </row>
    <row r="12" ht="409.5" customHeight="1" spans="4:20">
      <c r="D12" s="98" t="s">
        <v>100</v>
      </c>
      <c r="E12" s="102" t="s">
        <v>150</v>
      </c>
      <c r="F12" s="100">
        <v>21</v>
      </c>
      <c r="G12" s="101">
        <f t="shared" si="4"/>
        <v>0.0414847161572052</v>
      </c>
      <c r="H12" s="100">
        <v>5</v>
      </c>
      <c r="I12" s="101">
        <f t="shared" si="0"/>
        <v>0.666666666666667</v>
      </c>
      <c r="J12" s="100">
        <v>41</v>
      </c>
      <c r="K12" s="101">
        <f t="shared" si="1"/>
        <v>1</v>
      </c>
      <c r="L12" s="100">
        <f t="shared" si="2"/>
        <v>0.833333333333333</v>
      </c>
      <c r="M12" s="105">
        <f t="shared" si="3"/>
        <v>0.437409024745269</v>
      </c>
      <c r="N12" s="106" t="s">
        <v>151</v>
      </c>
      <c r="O12" s="100" t="s">
        <v>21</v>
      </c>
      <c r="P12" s="109" t="s">
        <v>152</v>
      </c>
      <c r="Q12" s="100"/>
      <c r="R12" s="106" t="s">
        <v>153</v>
      </c>
      <c r="S12" s="106" t="s">
        <v>154</v>
      </c>
      <c r="T12" s="106" t="s">
        <v>118</v>
      </c>
    </row>
    <row r="13" ht="74" customHeight="1" spans="4:17">
      <c r="D13" s="98" t="s">
        <v>155</v>
      </c>
      <c r="E13" s="102" t="s">
        <v>156</v>
      </c>
      <c r="F13" s="100">
        <v>14</v>
      </c>
      <c r="G13" s="101">
        <f t="shared" si="4"/>
        <v>0.0262008733624454</v>
      </c>
      <c r="H13" s="100">
        <v>2</v>
      </c>
      <c r="I13" s="101">
        <f t="shared" si="0"/>
        <v>0.166666666666667</v>
      </c>
      <c r="J13" s="100">
        <v>16</v>
      </c>
      <c r="K13" s="101">
        <f t="shared" si="1"/>
        <v>0.305555555555556</v>
      </c>
      <c r="L13" s="100">
        <f t="shared" si="2"/>
        <v>0.236111111111111</v>
      </c>
      <c r="M13" s="105">
        <f t="shared" si="3"/>
        <v>0.131155992236778</v>
      </c>
      <c r="P13" s="107"/>
      <c r="Q13" s="111"/>
    </row>
    <row r="14" ht="22.5" customHeight="1" spans="2:20">
      <c r="B14" s="52" t="s">
        <v>157</v>
      </c>
      <c r="D14" s="98" t="s">
        <v>158</v>
      </c>
      <c r="E14" s="102" t="s">
        <v>159</v>
      </c>
      <c r="F14" s="100">
        <v>72</v>
      </c>
      <c r="G14" s="101">
        <f t="shared" si="4"/>
        <v>0.152838427947598</v>
      </c>
      <c r="H14" s="100">
        <v>5</v>
      </c>
      <c r="I14" s="101">
        <f t="shared" si="0"/>
        <v>0.666666666666667</v>
      </c>
      <c r="J14" s="100">
        <v>35</v>
      </c>
      <c r="K14" s="101">
        <f t="shared" si="1"/>
        <v>0.833333333333333</v>
      </c>
      <c r="L14" s="100">
        <f t="shared" si="2"/>
        <v>0.75</v>
      </c>
      <c r="M14" s="105">
        <f t="shared" si="3"/>
        <v>0.451419213973799</v>
      </c>
      <c r="N14" s="106" t="s">
        <v>160</v>
      </c>
      <c r="O14" s="100" t="s">
        <v>21</v>
      </c>
      <c r="P14" s="109" t="s">
        <v>152</v>
      </c>
      <c r="Q14" s="100" t="s">
        <v>17</v>
      </c>
      <c r="R14" s="106" t="s">
        <v>153</v>
      </c>
      <c r="S14" s="106" t="s">
        <v>154</v>
      </c>
      <c r="T14" s="106" t="s">
        <v>118</v>
      </c>
    </row>
    <row r="15" ht="22.5" customHeight="1" spans="4:17">
      <c r="D15" s="98" t="s">
        <v>161</v>
      </c>
      <c r="E15" s="102" t="s">
        <v>156</v>
      </c>
      <c r="F15" s="100"/>
      <c r="G15" s="101">
        <f t="shared" si="4"/>
        <v>-0.00436681222707424</v>
      </c>
      <c r="H15" s="100">
        <v>2</v>
      </c>
      <c r="I15" s="101">
        <f t="shared" si="0"/>
        <v>0.166666666666667</v>
      </c>
      <c r="J15" s="100">
        <v>16</v>
      </c>
      <c r="K15" s="101">
        <f t="shared" si="1"/>
        <v>0.305555555555556</v>
      </c>
      <c r="L15" s="100">
        <f t="shared" si="2"/>
        <v>0.236111111111111</v>
      </c>
      <c r="M15" s="105">
        <f t="shared" si="3"/>
        <v>0.115872149442018</v>
      </c>
      <c r="N15" s="106" t="s">
        <v>162</v>
      </c>
      <c r="P15" s="107"/>
      <c r="Q15" s="111"/>
    </row>
    <row r="16" ht="22.5" customHeight="1" spans="4:17">
      <c r="D16" s="98" t="s">
        <v>163</v>
      </c>
      <c r="E16" s="102" t="s">
        <v>164</v>
      </c>
      <c r="F16" s="100">
        <v>42</v>
      </c>
      <c r="G16" s="101">
        <f t="shared" si="4"/>
        <v>0.0873362445414847</v>
      </c>
      <c r="H16" s="100">
        <v>3</v>
      </c>
      <c r="I16" s="101">
        <f t="shared" si="0"/>
        <v>0.333333333333333</v>
      </c>
      <c r="J16" s="100">
        <v>18</v>
      </c>
      <c r="K16" s="101">
        <f t="shared" si="1"/>
        <v>0.361111111111111</v>
      </c>
      <c r="L16" s="100">
        <f t="shared" si="2"/>
        <v>0.347222222222222</v>
      </c>
      <c r="M16" s="105">
        <f t="shared" si="3"/>
        <v>0.217279233381853</v>
      </c>
      <c r="N16" s="106" t="s">
        <v>165</v>
      </c>
      <c r="P16" s="107"/>
      <c r="Q16" s="111"/>
    </row>
    <row r="17" ht="22.5" customHeight="1" spans="4:20">
      <c r="D17" s="98" t="s">
        <v>166</v>
      </c>
      <c r="E17" s="102" t="s">
        <v>167</v>
      </c>
      <c r="F17" s="100">
        <v>142</v>
      </c>
      <c r="G17" s="101">
        <f t="shared" si="4"/>
        <v>0.305676855895196</v>
      </c>
      <c r="H17" s="100">
        <v>7</v>
      </c>
      <c r="I17" s="101">
        <f t="shared" si="0"/>
        <v>1</v>
      </c>
      <c r="J17" s="100">
        <v>38</v>
      </c>
      <c r="K17" s="101">
        <f t="shared" si="1"/>
        <v>0.916666666666667</v>
      </c>
      <c r="L17" s="100">
        <f t="shared" si="2"/>
        <v>0.958333333333333</v>
      </c>
      <c r="M17" s="105">
        <f t="shared" si="3"/>
        <v>0.632005094614265</v>
      </c>
      <c r="N17" s="106" t="s">
        <v>168</v>
      </c>
      <c r="O17" s="100" t="s">
        <v>21</v>
      </c>
      <c r="P17" s="107"/>
      <c r="Q17" s="111"/>
      <c r="S17" s="112" t="s">
        <v>169</v>
      </c>
      <c r="T17" s="106" t="s">
        <v>118</v>
      </c>
    </row>
    <row r="18" ht="22.5" customHeight="1" spans="4:17">
      <c r="D18" s="98" t="s">
        <v>170</v>
      </c>
      <c r="E18" s="102" t="s">
        <v>149</v>
      </c>
      <c r="F18" s="100"/>
      <c r="G18" s="101">
        <f t="shared" si="4"/>
        <v>-0.00436681222707424</v>
      </c>
      <c r="H18" s="100">
        <v>1</v>
      </c>
      <c r="I18" s="101">
        <f t="shared" si="0"/>
        <v>0</v>
      </c>
      <c r="J18" s="100">
        <v>8</v>
      </c>
      <c r="K18" s="101">
        <f t="shared" si="1"/>
        <v>0.0833333333333333</v>
      </c>
      <c r="L18" s="100">
        <f t="shared" si="2"/>
        <v>0.0416666666666667</v>
      </c>
      <c r="M18" s="105">
        <f t="shared" si="3"/>
        <v>0.0186499272197962</v>
      </c>
      <c r="P18" s="107"/>
      <c r="Q18" s="111"/>
    </row>
    <row r="19" ht="22.5" customHeight="1" spans="4:17">
      <c r="D19" s="98" t="s">
        <v>171</v>
      </c>
      <c r="E19" s="102" t="s">
        <v>156</v>
      </c>
      <c r="F19" s="100">
        <v>2</v>
      </c>
      <c r="G19" s="101">
        <f t="shared" si="4"/>
        <v>0</v>
      </c>
      <c r="H19" s="100">
        <v>2</v>
      </c>
      <c r="I19" s="101">
        <f t="shared" si="0"/>
        <v>0.166666666666667</v>
      </c>
      <c r="J19" s="100">
        <v>16</v>
      </c>
      <c r="K19" s="101">
        <f t="shared" si="1"/>
        <v>0.305555555555556</v>
      </c>
      <c r="L19" s="100">
        <f t="shared" si="2"/>
        <v>0.236111111111111</v>
      </c>
      <c r="M19" s="105">
        <f t="shared" si="3"/>
        <v>0.118055555555556</v>
      </c>
      <c r="P19" s="107"/>
      <c r="Q19" s="111"/>
    </row>
    <row r="20" ht="22.5" customHeight="1" spans="4:17">
      <c r="D20" s="98" t="s">
        <v>172</v>
      </c>
      <c r="E20" s="102" t="s">
        <v>156</v>
      </c>
      <c r="F20" s="100">
        <v>45</v>
      </c>
      <c r="G20" s="101">
        <f t="shared" si="4"/>
        <v>0.0938864628820961</v>
      </c>
      <c r="H20" s="100">
        <v>2</v>
      </c>
      <c r="I20" s="101">
        <f t="shared" si="0"/>
        <v>0.166666666666667</v>
      </c>
      <c r="J20" s="100">
        <v>16</v>
      </c>
      <c r="K20" s="101">
        <f t="shared" si="1"/>
        <v>0.305555555555556</v>
      </c>
      <c r="L20" s="100">
        <f t="shared" si="2"/>
        <v>0.236111111111111</v>
      </c>
      <c r="M20" s="105">
        <f t="shared" si="3"/>
        <v>0.164998786996604</v>
      </c>
      <c r="P20" s="107"/>
      <c r="Q20" s="111"/>
    </row>
    <row r="21" ht="22.5" customHeight="1" spans="4:17">
      <c r="D21" s="98" t="s">
        <v>173</v>
      </c>
      <c r="E21" s="102" t="s">
        <v>149</v>
      </c>
      <c r="F21" s="100">
        <v>3</v>
      </c>
      <c r="G21" s="101">
        <f t="shared" si="4"/>
        <v>0.00218340611353712</v>
      </c>
      <c r="H21" s="100">
        <v>1</v>
      </c>
      <c r="I21" s="101">
        <f t="shared" si="0"/>
        <v>0</v>
      </c>
      <c r="J21" s="100">
        <v>8</v>
      </c>
      <c r="K21" s="101">
        <f t="shared" si="1"/>
        <v>0.0833333333333333</v>
      </c>
      <c r="L21" s="100">
        <f t="shared" si="2"/>
        <v>0.0416666666666667</v>
      </c>
      <c r="M21" s="105">
        <f t="shared" si="3"/>
        <v>0.0219250363901019</v>
      </c>
      <c r="P21" s="107"/>
      <c r="Q21" s="111"/>
    </row>
    <row r="22" ht="22.5" customHeight="1" spans="4:17">
      <c r="D22" s="98" t="s">
        <v>174</v>
      </c>
      <c r="E22" s="102" t="s">
        <v>149</v>
      </c>
      <c r="F22" s="100"/>
      <c r="G22" s="101">
        <f t="shared" si="4"/>
        <v>-0.00436681222707424</v>
      </c>
      <c r="H22" s="100">
        <v>1</v>
      </c>
      <c r="I22" s="101">
        <f t="shared" si="0"/>
        <v>0</v>
      </c>
      <c r="J22" s="100">
        <v>8</v>
      </c>
      <c r="K22" s="101">
        <f t="shared" si="1"/>
        <v>0.0833333333333333</v>
      </c>
      <c r="L22" s="100">
        <f t="shared" si="2"/>
        <v>0.0416666666666667</v>
      </c>
      <c r="M22" s="105">
        <f t="shared" si="3"/>
        <v>0.0186499272197962</v>
      </c>
      <c r="P22" s="107"/>
      <c r="Q22" s="111"/>
    </row>
    <row r="23" ht="22.5" customHeight="1" spans="4:17">
      <c r="D23" s="98" t="s">
        <v>175</v>
      </c>
      <c r="E23" s="102" t="s">
        <v>149</v>
      </c>
      <c r="F23" s="100"/>
      <c r="G23" s="101">
        <f t="shared" si="4"/>
        <v>-0.00436681222707424</v>
      </c>
      <c r="H23" s="100">
        <v>1</v>
      </c>
      <c r="I23" s="101">
        <f t="shared" si="0"/>
        <v>0</v>
      </c>
      <c r="J23" s="100">
        <v>8</v>
      </c>
      <c r="K23" s="101">
        <f t="shared" si="1"/>
        <v>0.0833333333333333</v>
      </c>
      <c r="L23" s="100">
        <f t="shared" si="2"/>
        <v>0.0416666666666667</v>
      </c>
      <c r="M23" s="105">
        <f t="shared" si="3"/>
        <v>0.0186499272197962</v>
      </c>
      <c r="P23" s="107"/>
      <c r="Q23" s="111"/>
    </row>
    <row r="24" ht="22.5" customHeight="1" spans="4:17">
      <c r="D24" s="98" t="s">
        <v>176</v>
      </c>
      <c r="E24" s="102" t="s">
        <v>177</v>
      </c>
      <c r="F24" s="100">
        <v>73</v>
      </c>
      <c r="G24" s="101">
        <f t="shared" si="4"/>
        <v>0.155021834061135</v>
      </c>
      <c r="H24" s="100">
        <v>2</v>
      </c>
      <c r="I24" s="101">
        <f t="shared" si="0"/>
        <v>0.166666666666667</v>
      </c>
      <c r="J24" s="100">
        <v>13</v>
      </c>
      <c r="K24" s="101">
        <f t="shared" si="1"/>
        <v>0.222222222222222</v>
      </c>
      <c r="L24" s="100">
        <f t="shared" si="2"/>
        <v>0.194444444444444</v>
      </c>
      <c r="M24" s="105">
        <f t="shared" si="3"/>
        <v>0.17473313925279</v>
      </c>
      <c r="P24" s="107"/>
      <c r="Q24" s="111"/>
    </row>
    <row r="25" ht="22.5" customHeight="1" spans="4:17">
      <c r="D25" s="98" t="s">
        <v>178</v>
      </c>
      <c r="E25" s="102" t="s">
        <v>149</v>
      </c>
      <c r="F25" s="100">
        <v>8</v>
      </c>
      <c r="G25" s="101">
        <f t="shared" si="4"/>
        <v>0.0131004366812227</v>
      </c>
      <c r="H25" s="100">
        <v>1</v>
      </c>
      <c r="I25" s="101">
        <f t="shared" si="0"/>
        <v>0</v>
      </c>
      <c r="J25" s="100">
        <v>8</v>
      </c>
      <c r="K25" s="101">
        <f t="shared" si="1"/>
        <v>0.0833333333333333</v>
      </c>
      <c r="L25" s="100">
        <f t="shared" si="2"/>
        <v>0.0416666666666667</v>
      </c>
      <c r="M25" s="105">
        <f t="shared" si="3"/>
        <v>0.0273835516739447</v>
      </c>
      <c r="N25" s="106" t="s">
        <v>179</v>
      </c>
      <c r="P25" s="107"/>
      <c r="Q25" s="111"/>
    </row>
    <row r="26" ht="22.5" customHeight="1" spans="4:17">
      <c r="D26" s="98" t="s">
        <v>180</v>
      </c>
      <c r="E26" s="102" t="s">
        <v>149</v>
      </c>
      <c r="F26" s="100">
        <v>3</v>
      </c>
      <c r="G26" s="101">
        <f t="shared" si="4"/>
        <v>0.00218340611353712</v>
      </c>
      <c r="H26" s="100">
        <v>1</v>
      </c>
      <c r="I26" s="101">
        <f t="shared" si="0"/>
        <v>0</v>
      </c>
      <c r="J26" s="100">
        <v>8</v>
      </c>
      <c r="K26" s="101">
        <f t="shared" si="1"/>
        <v>0.0833333333333333</v>
      </c>
      <c r="L26" s="100">
        <f t="shared" si="2"/>
        <v>0.0416666666666667</v>
      </c>
      <c r="M26" s="105">
        <f t="shared" si="3"/>
        <v>0.0219250363901019</v>
      </c>
      <c r="N26" s="106" t="s">
        <v>181</v>
      </c>
      <c r="P26" s="107"/>
      <c r="Q26" s="111"/>
    </row>
    <row r="27" ht="22.5" customHeight="1" spans="4:17">
      <c r="D27" s="98" t="s">
        <v>182</v>
      </c>
      <c r="E27" s="102" t="s">
        <v>149</v>
      </c>
      <c r="F27" s="100"/>
      <c r="G27" s="101">
        <f t="shared" si="4"/>
        <v>-0.00436681222707424</v>
      </c>
      <c r="H27" s="100">
        <v>1</v>
      </c>
      <c r="I27" s="101">
        <f t="shared" si="0"/>
        <v>0</v>
      </c>
      <c r="J27" s="100">
        <v>8</v>
      </c>
      <c r="K27" s="101">
        <f t="shared" si="1"/>
        <v>0.0833333333333333</v>
      </c>
      <c r="L27" s="100">
        <f t="shared" si="2"/>
        <v>0.0416666666666667</v>
      </c>
      <c r="M27" s="105">
        <f t="shared" si="3"/>
        <v>0.0186499272197962</v>
      </c>
      <c r="P27" s="107"/>
      <c r="Q27" s="111"/>
    </row>
    <row r="28" ht="22.5" customHeight="1" spans="4:17">
      <c r="D28" s="98" t="s">
        <v>183</v>
      </c>
      <c r="E28" s="102" t="s">
        <v>149</v>
      </c>
      <c r="F28" s="100">
        <v>65</v>
      </c>
      <c r="G28" s="101">
        <f t="shared" si="4"/>
        <v>0.137554585152838</v>
      </c>
      <c r="H28" s="100">
        <v>1</v>
      </c>
      <c r="I28" s="101">
        <f t="shared" si="0"/>
        <v>0</v>
      </c>
      <c r="J28" s="100">
        <v>8</v>
      </c>
      <c r="K28" s="101">
        <f t="shared" si="1"/>
        <v>0.0833333333333333</v>
      </c>
      <c r="L28" s="100">
        <f t="shared" si="2"/>
        <v>0.0416666666666667</v>
      </c>
      <c r="M28" s="105">
        <f t="shared" si="3"/>
        <v>0.0896106259097525</v>
      </c>
      <c r="P28" s="107"/>
      <c r="Q28" s="111"/>
    </row>
    <row r="29" ht="22.5" customHeight="1" spans="4:20">
      <c r="D29" s="98" t="s">
        <v>184</v>
      </c>
      <c r="E29" s="102" t="s">
        <v>185</v>
      </c>
      <c r="F29" s="100"/>
      <c r="G29" s="101">
        <f t="shared" si="4"/>
        <v>-0.00436681222707424</v>
      </c>
      <c r="H29" s="100">
        <v>3</v>
      </c>
      <c r="I29" s="101">
        <f t="shared" si="0"/>
        <v>0.333333333333333</v>
      </c>
      <c r="J29" s="100">
        <v>20</v>
      </c>
      <c r="K29" s="101">
        <f t="shared" si="1"/>
        <v>0.416666666666667</v>
      </c>
      <c r="L29" s="100">
        <f t="shared" si="2"/>
        <v>0.375</v>
      </c>
      <c r="M29" s="105">
        <f t="shared" si="3"/>
        <v>0.185316593886463</v>
      </c>
      <c r="N29" s="106" t="s">
        <v>186</v>
      </c>
      <c r="O29" s="100" t="s">
        <v>21</v>
      </c>
      <c r="P29" s="107"/>
      <c r="Q29" s="111"/>
      <c r="S29" s="106" t="s">
        <v>128</v>
      </c>
      <c r="T29" s="106" t="s">
        <v>118</v>
      </c>
    </row>
    <row r="30" ht="22.5" customHeight="1" spans="4:17">
      <c r="D30" s="98" t="s">
        <v>187</v>
      </c>
      <c r="E30" s="99" t="s">
        <v>188</v>
      </c>
      <c r="F30" s="100">
        <v>94</v>
      </c>
      <c r="G30" s="101">
        <f t="shared" si="4"/>
        <v>0.200873362445415</v>
      </c>
      <c r="H30" s="100">
        <v>2</v>
      </c>
      <c r="I30" s="101">
        <f t="shared" si="0"/>
        <v>0.166666666666667</v>
      </c>
      <c r="J30" s="100">
        <v>13</v>
      </c>
      <c r="K30" s="101">
        <f t="shared" si="1"/>
        <v>0.222222222222222</v>
      </c>
      <c r="L30" s="100">
        <f t="shared" si="2"/>
        <v>0.194444444444444</v>
      </c>
      <c r="M30" s="105">
        <f t="shared" si="3"/>
        <v>0.19765890344493</v>
      </c>
      <c r="N30" s="106" t="s">
        <v>189</v>
      </c>
      <c r="P30" s="107"/>
      <c r="Q30" s="111"/>
    </row>
    <row r="31" ht="22.5" customHeight="1" spans="4:17">
      <c r="D31" s="98" t="s">
        <v>190</v>
      </c>
      <c r="E31" s="99" t="s">
        <v>191</v>
      </c>
      <c r="F31" s="100"/>
      <c r="G31" s="101">
        <f t="shared" si="4"/>
        <v>-0.00436681222707424</v>
      </c>
      <c r="H31" s="100">
        <v>1</v>
      </c>
      <c r="I31" s="101">
        <f t="shared" si="0"/>
        <v>0</v>
      </c>
      <c r="J31" s="100">
        <v>8</v>
      </c>
      <c r="K31" s="101">
        <f t="shared" si="1"/>
        <v>0.0833333333333333</v>
      </c>
      <c r="L31" s="100">
        <f t="shared" si="2"/>
        <v>0.0416666666666667</v>
      </c>
      <c r="M31" s="105">
        <f t="shared" si="3"/>
        <v>0.0186499272197962</v>
      </c>
      <c r="N31" s="106" t="s">
        <v>192</v>
      </c>
      <c r="P31" s="107"/>
      <c r="Q31" s="111"/>
    </row>
    <row r="32" ht="22.5" customHeight="1" spans="4:17">
      <c r="D32" s="98" t="s">
        <v>193</v>
      </c>
      <c r="E32" s="99" t="s">
        <v>194</v>
      </c>
      <c r="F32" s="100">
        <v>11</v>
      </c>
      <c r="G32" s="101">
        <f t="shared" si="4"/>
        <v>0.0196506550218341</v>
      </c>
      <c r="H32" s="100">
        <v>1</v>
      </c>
      <c r="I32" s="101">
        <f t="shared" si="0"/>
        <v>0</v>
      </c>
      <c r="J32" s="100">
        <v>5</v>
      </c>
      <c r="K32" s="101">
        <f t="shared" si="1"/>
        <v>0</v>
      </c>
      <c r="L32" s="100">
        <f t="shared" si="2"/>
        <v>0</v>
      </c>
      <c r="M32" s="105">
        <f t="shared" si="3"/>
        <v>0.00982532751091703</v>
      </c>
      <c r="N32" s="18" t="s">
        <v>195</v>
      </c>
      <c r="O32" s="100" t="s">
        <v>21</v>
      </c>
      <c r="P32" s="107"/>
      <c r="Q32" s="111"/>
    </row>
    <row r="33" ht="22.5" customHeight="1" spans="4:17">
      <c r="D33" s="98" t="s">
        <v>196</v>
      </c>
      <c r="E33" s="99" t="s">
        <v>194</v>
      </c>
      <c r="F33" s="100"/>
      <c r="G33" s="101">
        <f t="shared" si="4"/>
        <v>-0.00436681222707424</v>
      </c>
      <c r="H33" s="100">
        <v>1</v>
      </c>
      <c r="I33" s="101">
        <f t="shared" si="0"/>
        <v>0</v>
      </c>
      <c r="J33" s="100">
        <v>5</v>
      </c>
      <c r="K33" s="101">
        <f t="shared" si="1"/>
        <v>0</v>
      </c>
      <c r="L33" s="100">
        <f t="shared" si="2"/>
        <v>0</v>
      </c>
      <c r="M33" s="105">
        <f t="shared" si="3"/>
        <v>-0.00218340611353712</v>
      </c>
      <c r="N33" s="106" t="s">
        <v>197</v>
      </c>
      <c r="P33" s="107"/>
      <c r="Q33" s="111"/>
    </row>
    <row r="34" ht="22.5" customHeight="1" spans="4:17">
      <c r="D34" s="98" t="s">
        <v>198</v>
      </c>
      <c r="E34" s="99" t="s">
        <v>194</v>
      </c>
      <c r="F34" s="100">
        <v>13</v>
      </c>
      <c r="G34" s="101">
        <f t="shared" si="4"/>
        <v>0.0240174672489083</v>
      </c>
      <c r="H34" s="100">
        <v>1</v>
      </c>
      <c r="I34" s="101">
        <f t="shared" si="0"/>
        <v>0</v>
      </c>
      <c r="J34" s="100">
        <v>5</v>
      </c>
      <c r="K34" s="101">
        <f t="shared" si="1"/>
        <v>0</v>
      </c>
      <c r="L34" s="100">
        <f t="shared" si="2"/>
        <v>0</v>
      </c>
      <c r="M34" s="105">
        <f t="shared" si="3"/>
        <v>0.0120087336244541</v>
      </c>
      <c r="N34" s="106" t="s">
        <v>199</v>
      </c>
      <c r="P34" s="107"/>
      <c r="Q34" s="111"/>
    </row>
    <row r="35" ht="22.5" customHeight="1" spans="4:17">
      <c r="D35" s="98" t="s">
        <v>200</v>
      </c>
      <c r="E35" s="99" t="s">
        <v>194</v>
      </c>
      <c r="F35" s="100"/>
      <c r="G35" s="101">
        <f t="shared" si="4"/>
        <v>-0.00436681222707424</v>
      </c>
      <c r="H35" s="100">
        <v>1</v>
      </c>
      <c r="I35" s="101">
        <f t="shared" si="0"/>
        <v>0</v>
      </c>
      <c r="J35" s="100">
        <v>5</v>
      </c>
      <c r="K35" s="101">
        <f t="shared" si="1"/>
        <v>0</v>
      </c>
      <c r="L35" s="100">
        <f t="shared" si="2"/>
        <v>0</v>
      </c>
      <c r="M35" s="105">
        <f t="shared" si="3"/>
        <v>-0.00218340611353712</v>
      </c>
      <c r="N35" s="106" t="s">
        <v>201</v>
      </c>
      <c r="P35" s="107"/>
      <c r="Q35" s="111"/>
    </row>
    <row r="36" ht="22.5" customHeight="1" spans="4:17">
      <c r="D36" s="98" t="s">
        <v>202</v>
      </c>
      <c r="E36" s="99" t="s">
        <v>194</v>
      </c>
      <c r="F36" s="100">
        <v>105</v>
      </c>
      <c r="G36" s="101">
        <f t="shared" si="4"/>
        <v>0.224890829694323</v>
      </c>
      <c r="H36" s="100">
        <v>1</v>
      </c>
      <c r="I36" s="101">
        <f t="shared" si="0"/>
        <v>0</v>
      </c>
      <c r="J36" s="100">
        <v>5</v>
      </c>
      <c r="K36" s="101">
        <f t="shared" si="1"/>
        <v>0</v>
      </c>
      <c r="L36" s="100">
        <f t="shared" si="2"/>
        <v>0</v>
      </c>
      <c r="M36" s="105">
        <f t="shared" si="3"/>
        <v>0.112445414847162</v>
      </c>
      <c r="N36" s="110" t="s">
        <v>203</v>
      </c>
      <c r="P36" s="107"/>
      <c r="Q36" s="111"/>
    </row>
    <row r="37" ht="22.5" customHeight="1" spans="4:17">
      <c r="D37" s="98" t="s">
        <v>47</v>
      </c>
      <c r="E37" s="99" t="s">
        <v>194</v>
      </c>
      <c r="F37" s="100">
        <v>14</v>
      </c>
      <c r="G37" s="101">
        <f t="shared" si="4"/>
        <v>0.0262008733624454</v>
      </c>
      <c r="H37" s="100">
        <v>1</v>
      </c>
      <c r="I37" s="101">
        <f t="shared" si="0"/>
        <v>0</v>
      </c>
      <c r="J37" s="100">
        <v>5</v>
      </c>
      <c r="K37" s="101">
        <f t="shared" si="1"/>
        <v>0</v>
      </c>
      <c r="L37" s="100">
        <f t="shared" si="2"/>
        <v>0</v>
      </c>
      <c r="M37" s="105">
        <f t="shared" si="3"/>
        <v>0.0131004366812227</v>
      </c>
      <c r="P37" s="107"/>
      <c r="Q37" s="111"/>
    </row>
    <row r="38" ht="22.5" customHeight="1" spans="4:17">
      <c r="D38" s="98" t="s">
        <v>204</v>
      </c>
      <c r="E38" s="99" t="s">
        <v>194</v>
      </c>
      <c r="F38" s="100"/>
      <c r="G38" s="101">
        <f t="shared" si="4"/>
        <v>-0.00436681222707424</v>
      </c>
      <c r="H38" s="100">
        <v>1</v>
      </c>
      <c r="I38" s="101">
        <f t="shared" si="0"/>
        <v>0</v>
      </c>
      <c r="J38" s="100">
        <v>5</v>
      </c>
      <c r="K38" s="101">
        <f t="shared" si="1"/>
        <v>0</v>
      </c>
      <c r="L38" s="100">
        <f t="shared" si="2"/>
        <v>0</v>
      </c>
      <c r="M38" s="105">
        <f t="shared" si="3"/>
        <v>-0.00218340611353712</v>
      </c>
      <c r="P38" s="107"/>
      <c r="Q38" s="111"/>
    </row>
    <row r="39" ht="22.5" customHeight="1" spans="4:17">
      <c r="D39" s="98" t="s">
        <v>205</v>
      </c>
      <c r="E39" s="99" t="s">
        <v>194</v>
      </c>
      <c r="F39" s="100">
        <v>24</v>
      </c>
      <c r="G39" s="101">
        <f t="shared" si="4"/>
        <v>0.0480349344978166</v>
      </c>
      <c r="H39" s="100">
        <v>1</v>
      </c>
      <c r="I39" s="101">
        <f t="shared" si="0"/>
        <v>0</v>
      </c>
      <c r="J39" s="100">
        <v>5</v>
      </c>
      <c r="K39" s="101">
        <f t="shared" si="1"/>
        <v>0</v>
      </c>
      <c r="L39" s="100">
        <f t="shared" si="2"/>
        <v>0</v>
      </c>
      <c r="M39" s="105">
        <f t="shared" si="3"/>
        <v>0.0240174672489083</v>
      </c>
      <c r="N39" s="106" t="s">
        <v>206</v>
      </c>
      <c r="P39" s="107"/>
      <c r="Q39" s="111"/>
    </row>
    <row r="40" ht="22.5" customHeight="1" spans="4:17">
      <c r="D40" s="98" t="s">
        <v>207</v>
      </c>
      <c r="E40" s="99" t="s">
        <v>194</v>
      </c>
      <c r="F40" s="100">
        <v>101</v>
      </c>
      <c r="G40" s="101">
        <f t="shared" si="4"/>
        <v>0.216157205240175</v>
      </c>
      <c r="H40" s="100">
        <v>1</v>
      </c>
      <c r="I40" s="101">
        <f t="shared" si="0"/>
        <v>0</v>
      </c>
      <c r="J40" s="100">
        <v>5</v>
      </c>
      <c r="K40" s="101">
        <f t="shared" si="1"/>
        <v>0</v>
      </c>
      <c r="L40" s="100">
        <f t="shared" si="2"/>
        <v>0</v>
      </c>
      <c r="M40" s="105">
        <f t="shared" si="3"/>
        <v>0.108078602620087</v>
      </c>
      <c r="P40" s="107"/>
      <c r="Q40" s="111"/>
    </row>
  </sheetData>
  <sheetProtection formatCells="0" insertHyperlinks="0" autoFilter="0"/>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36"/>
  <sheetViews>
    <sheetView topLeftCell="L2" workbookViewId="0">
      <selection activeCell="K34" sqref="K34"/>
    </sheetView>
  </sheetViews>
  <sheetFormatPr defaultColWidth="14" defaultRowHeight="13"/>
  <cols>
    <col min="5" max="5" width="39.1454545454545" style="1" hidden="1" customWidth="1"/>
    <col min="6" max="11" width="11.5636363636364" style="1" customWidth="1"/>
    <col min="12" max="12" width="11.5636363636364" style="78" customWidth="1"/>
    <col min="13" max="13" width="27.3454545454545" style="2" customWidth="1"/>
    <col min="14" max="14" width="24.4818181818182" customWidth="1"/>
    <col min="16" max="16" width="35.2363636363636" style="1" customWidth="1"/>
    <col min="17" max="17" width="30.7181818181818" style="2" customWidth="1"/>
    <col min="18" max="18" width="22.9909090909091" customWidth="1"/>
    <col min="19" max="19" width="24.0818181818182" customWidth="1"/>
    <col min="20" max="20" width="17.0727272727273" customWidth="1"/>
  </cols>
  <sheetData>
    <row r="1" ht="56.8" customHeight="1" spans="1:20">
      <c r="A1" s="61" t="s">
        <v>0</v>
      </c>
      <c r="B1" s="62" t="s">
        <v>1</v>
      </c>
      <c r="C1" s="61" t="s">
        <v>2</v>
      </c>
      <c r="D1" s="79" t="s">
        <v>3</v>
      </c>
      <c r="E1" s="64" t="s">
        <v>2</v>
      </c>
      <c r="F1" s="65" t="s">
        <v>4</v>
      </c>
      <c r="G1" s="65" t="s">
        <v>5</v>
      </c>
      <c r="H1" s="65" t="s">
        <v>6</v>
      </c>
      <c r="I1" s="65" t="s">
        <v>7</v>
      </c>
      <c r="J1" s="65" t="s">
        <v>8</v>
      </c>
      <c r="K1" s="65" t="s">
        <v>9</v>
      </c>
      <c r="L1" s="66" t="s">
        <v>10</v>
      </c>
      <c r="M1" s="67" t="s">
        <v>208</v>
      </c>
      <c r="N1" s="68" t="s">
        <v>12</v>
      </c>
      <c r="O1" s="70" t="s">
        <v>2</v>
      </c>
      <c r="P1" s="71" t="s">
        <v>209</v>
      </c>
      <c r="Q1" s="72" t="s">
        <v>2</v>
      </c>
      <c r="R1" s="91" t="s">
        <v>14</v>
      </c>
      <c r="S1" s="73" t="s">
        <v>15</v>
      </c>
      <c r="T1" s="73" t="s">
        <v>2</v>
      </c>
    </row>
    <row r="2" ht="37.15" customHeight="1" spans="1:21">
      <c r="A2" s="80" t="s">
        <v>210</v>
      </c>
      <c r="B2" s="81" t="s">
        <v>211</v>
      </c>
      <c r="C2" s="80" t="s">
        <v>212</v>
      </c>
      <c r="D2" s="75" t="s">
        <v>18</v>
      </c>
      <c r="E2" s="81" t="s">
        <v>213</v>
      </c>
      <c r="F2" s="77">
        <v>1358</v>
      </c>
      <c r="G2" s="77">
        <f>(F2-MIN(F:F))/(MAX(F:F)-MIN(F:F))</f>
        <v>1</v>
      </c>
      <c r="H2" s="77">
        <v>15</v>
      </c>
      <c r="I2" s="77">
        <f>(H2-MIN(H:H))/(MAX(H:H)-MIN(H:H))</f>
        <v>0.823529411764706</v>
      </c>
      <c r="J2" s="77">
        <v>110</v>
      </c>
      <c r="K2" s="77">
        <f>(J2-MIN(J:J))/(MAX(J:J)-MIN(J:J))</f>
        <v>1</v>
      </c>
      <c r="L2" s="87">
        <f>I2*0.5+K2*0.5</f>
        <v>0.911764705882353</v>
      </c>
      <c r="M2" s="87">
        <f>0.5*L2+0.5*G2</f>
        <v>0.955882352941176</v>
      </c>
      <c r="N2" s="23" t="s">
        <v>20</v>
      </c>
      <c r="O2" s="19" t="s">
        <v>21</v>
      </c>
      <c r="P2" s="77" t="s">
        <v>214</v>
      </c>
      <c r="Q2" s="77" t="s">
        <v>215</v>
      </c>
      <c r="R2" s="19" t="s">
        <v>22</v>
      </c>
      <c r="S2" s="89" t="s">
        <v>23</v>
      </c>
      <c r="T2" s="92" t="s">
        <v>24</v>
      </c>
      <c r="U2" s="93"/>
    </row>
    <row r="3" ht="37.15" customHeight="1" spans="1:20">
      <c r="A3" s="37"/>
      <c r="B3" s="37"/>
      <c r="C3" s="37"/>
      <c r="D3" s="34" t="s">
        <v>27</v>
      </c>
      <c r="E3" s="81" t="s">
        <v>216</v>
      </c>
      <c r="F3" s="77">
        <v>705</v>
      </c>
      <c r="G3" s="82">
        <f>(F3-MIN(F:F))/(MAX(F:F)-MIN(F:F))</f>
        <v>0.516296296296296</v>
      </c>
      <c r="H3" s="77">
        <v>18</v>
      </c>
      <c r="I3" s="77">
        <f t="shared" ref="I3:I36" si="0">(H3-MIN(H:H))/(MAX(H:H)-MIN(H:H))</f>
        <v>1</v>
      </c>
      <c r="J3" s="77">
        <v>98</v>
      </c>
      <c r="K3" s="77">
        <f t="shared" ref="K3:K36" si="1">(J3-MIN(J:J))/(MAX(J:J)-MIN(J:J))</f>
        <v>0.888888888888889</v>
      </c>
      <c r="L3" s="87">
        <f t="shared" ref="L3:L36" si="2">I3*0.5+K3*0.5</f>
        <v>0.944444444444444</v>
      </c>
      <c r="M3" s="87">
        <f t="shared" ref="M3:M36" si="3">0.5*L3+0.5*G3</f>
        <v>0.73037037037037</v>
      </c>
      <c r="N3" s="19" t="s">
        <v>29</v>
      </c>
      <c r="O3" s="19" t="s">
        <v>21</v>
      </c>
      <c r="P3" s="34"/>
      <c r="Q3" s="75"/>
      <c r="R3" s="94" t="s">
        <v>30</v>
      </c>
      <c r="S3" s="19" t="s">
        <v>31</v>
      </c>
      <c r="T3" s="92" t="s">
        <v>24</v>
      </c>
    </row>
    <row r="4" ht="37.15" customHeight="1" spans="1:20">
      <c r="A4" s="37"/>
      <c r="B4" s="37"/>
      <c r="C4" s="37"/>
      <c r="D4" s="34" t="s">
        <v>217</v>
      </c>
      <c r="E4" s="81" t="s">
        <v>218</v>
      </c>
      <c r="F4" s="77">
        <v>342</v>
      </c>
      <c r="G4" s="82">
        <f t="shared" ref="G4:G36" si="4">(F4-MIN(F:F))/(MAX(F:F)-MIN(F:F))</f>
        <v>0.247407407407407</v>
      </c>
      <c r="H4" s="77">
        <v>11</v>
      </c>
      <c r="I4" s="77">
        <f t="shared" si="0"/>
        <v>0.588235294117647</v>
      </c>
      <c r="J4" s="77">
        <v>67</v>
      </c>
      <c r="K4" s="77">
        <f t="shared" si="1"/>
        <v>0.601851851851852</v>
      </c>
      <c r="L4" s="87">
        <f t="shared" si="2"/>
        <v>0.595043572984749</v>
      </c>
      <c r="M4" s="87">
        <f t="shared" si="3"/>
        <v>0.421225490196078</v>
      </c>
      <c r="N4" s="20" t="s">
        <v>219</v>
      </c>
      <c r="O4" s="19" t="s">
        <v>21</v>
      </c>
      <c r="P4" s="32" t="s">
        <v>152</v>
      </c>
      <c r="Q4" s="75" t="s">
        <v>220</v>
      </c>
      <c r="R4" s="19" t="s">
        <v>70</v>
      </c>
      <c r="S4" s="88" t="s">
        <v>71</v>
      </c>
      <c r="T4" s="92" t="s">
        <v>24</v>
      </c>
    </row>
    <row r="5" ht="37.15" customHeight="1" spans="1:20">
      <c r="A5" s="37"/>
      <c r="B5" s="37"/>
      <c r="C5" s="37"/>
      <c r="D5" s="34" t="s">
        <v>61</v>
      </c>
      <c r="E5" s="33" t="s">
        <v>221</v>
      </c>
      <c r="F5" s="77">
        <v>309</v>
      </c>
      <c r="G5" s="82">
        <f t="shared" si="4"/>
        <v>0.222962962962963</v>
      </c>
      <c r="H5" s="77">
        <v>9</v>
      </c>
      <c r="I5" s="77">
        <f t="shared" si="0"/>
        <v>0.470588235294118</v>
      </c>
      <c r="J5" s="77">
        <v>50</v>
      </c>
      <c r="K5" s="77">
        <f t="shared" si="1"/>
        <v>0.444444444444444</v>
      </c>
      <c r="L5" s="87">
        <f t="shared" si="2"/>
        <v>0.457516339869281</v>
      </c>
      <c r="M5" s="87">
        <f t="shared" si="3"/>
        <v>0.340239651416122</v>
      </c>
      <c r="N5" s="19" t="s">
        <v>63</v>
      </c>
      <c r="O5" s="19" t="s">
        <v>21</v>
      </c>
      <c r="P5" s="32" t="s">
        <v>222</v>
      </c>
      <c r="Q5" s="75" t="s">
        <v>223</v>
      </c>
      <c r="R5" s="37"/>
      <c r="S5" s="37"/>
      <c r="T5" s="37"/>
    </row>
    <row r="6" ht="37.15" customHeight="1" spans="1:20">
      <c r="A6" s="37"/>
      <c r="B6" s="37"/>
      <c r="C6" s="37"/>
      <c r="D6" s="34" t="s">
        <v>39</v>
      </c>
      <c r="E6" s="81" t="s">
        <v>224</v>
      </c>
      <c r="F6" s="77"/>
      <c r="G6" s="82">
        <f t="shared" si="4"/>
        <v>-0.00592592592592593</v>
      </c>
      <c r="H6" s="77">
        <v>7</v>
      </c>
      <c r="I6" s="77">
        <f t="shared" si="0"/>
        <v>0.352941176470588</v>
      </c>
      <c r="J6" s="77">
        <v>48</v>
      </c>
      <c r="K6" s="77">
        <f t="shared" si="1"/>
        <v>0.425925925925926</v>
      </c>
      <c r="L6" s="87">
        <f t="shared" si="2"/>
        <v>0.389433551198257</v>
      </c>
      <c r="M6" s="87">
        <f t="shared" si="3"/>
        <v>0.191753812636166</v>
      </c>
      <c r="N6" s="19" t="s">
        <v>41</v>
      </c>
      <c r="O6" s="19" t="s">
        <v>21</v>
      </c>
      <c r="P6" s="34"/>
      <c r="R6" s="94" t="s">
        <v>42</v>
      </c>
      <c r="S6" s="19" t="s">
        <v>43</v>
      </c>
      <c r="T6" s="92" t="s">
        <v>24</v>
      </c>
    </row>
    <row r="7" ht="37.15" customHeight="1" spans="1:20">
      <c r="A7" s="37"/>
      <c r="B7" s="37"/>
      <c r="C7" s="37"/>
      <c r="D7" s="34" t="s">
        <v>34</v>
      </c>
      <c r="E7" s="81" t="s">
        <v>225</v>
      </c>
      <c r="F7" s="77">
        <v>15</v>
      </c>
      <c r="G7" s="82">
        <f t="shared" si="4"/>
        <v>0.00518518518518519</v>
      </c>
      <c r="H7" s="77">
        <v>4</v>
      </c>
      <c r="I7" s="77">
        <f t="shared" si="0"/>
        <v>0.176470588235294</v>
      </c>
      <c r="J7" s="77">
        <v>40</v>
      </c>
      <c r="K7" s="77">
        <f t="shared" si="1"/>
        <v>0.351851851851852</v>
      </c>
      <c r="L7" s="87">
        <f t="shared" si="2"/>
        <v>0.264161220043573</v>
      </c>
      <c r="M7" s="87">
        <f t="shared" si="3"/>
        <v>0.134673202614379</v>
      </c>
      <c r="N7" s="19" t="s">
        <v>36</v>
      </c>
      <c r="O7" s="19" t="s">
        <v>21</v>
      </c>
      <c r="P7" s="32" t="s">
        <v>226</v>
      </c>
      <c r="Q7" s="75" t="s">
        <v>227</v>
      </c>
      <c r="R7" s="19" t="s">
        <v>37</v>
      </c>
      <c r="S7" s="19" t="s">
        <v>38</v>
      </c>
      <c r="T7" s="92" t="s">
        <v>24</v>
      </c>
    </row>
    <row r="8" ht="37.15" customHeight="1" spans="1:20">
      <c r="A8" s="37"/>
      <c r="B8" s="37"/>
      <c r="C8" s="37"/>
      <c r="D8" s="34" t="s">
        <v>228</v>
      </c>
      <c r="E8" s="33" t="s">
        <v>229</v>
      </c>
      <c r="F8" s="77">
        <v>129</v>
      </c>
      <c r="G8" s="82">
        <f t="shared" si="4"/>
        <v>0.0896296296296296</v>
      </c>
      <c r="H8" s="77">
        <v>6</v>
      </c>
      <c r="I8" s="77">
        <f t="shared" si="0"/>
        <v>0.294117647058824</v>
      </c>
      <c r="J8" s="77">
        <v>34</v>
      </c>
      <c r="K8" s="77">
        <f t="shared" si="1"/>
        <v>0.296296296296296</v>
      </c>
      <c r="L8" s="87">
        <f t="shared" si="2"/>
        <v>0.29520697167756</v>
      </c>
      <c r="M8" s="87">
        <f t="shared" si="3"/>
        <v>0.192418300653595</v>
      </c>
      <c r="N8" s="20" t="s">
        <v>230</v>
      </c>
      <c r="O8" s="19" t="s">
        <v>21</v>
      </c>
      <c r="P8" s="32" t="s">
        <v>231</v>
      </c>
      <c r="Q8" s="95" t="s">
        <v>232</v>
      </c>
      <c r="R8" s="37"/>
      <c r="S8" s="37"/>
      <c r="T8" s="37"/>
    </row>
    <row r="9" ht="37.15" customHeight="1" spans="1:20">
      <c r="A9" s="37"/>
      <c r="B9" s="37"/>
      <c r="C9" s="37"/>
      <c r="D9" s="34" t="s">
        <v>193</v>
      </c>
      <c r="E9" s="33" t="s">
        <v>233</v>
      </c>
      <c r="F9" s="77">
        <v>160</v>
      </c>
      <c r="G9" s="82">
        <f t="shared" si="4"/>
        <v>0.112592592592593</v>
      </c>
      <c r="H9" s="77">
        <v>5</v>
      </c>
      <c r="I9" s="77">
        <f t="shared" si="0"/>
        <v>0.235294117647059</v>
      </c>
      <c r="J9" s="77">
        <v>28</v>
      </c>
      <c r="K9" s="77">
        <f t="shared" si="1"/>
        <v>0.240740740740741</v>
      </c>
      <c r="L9" s="87">
        <f t="shared" si="2"/>
        <v>0.2380174291939</v>
      </c>
      <c r="M9" s="87">
        <f t="shared" si="3"/>
        <v>0.175305010893246</v>
      </c>
      <c r="N9" s="20" t="s">
        <v>195</v>
      </c>
      <c r="O9" s="19" t="s">
        <v>21</v>
      </c>
      <c r="P9" s="34"/>
      <c r="Q9" s="75"/>
      <c r="R9" s="37"/>
      <c r="S9" s="37"/>
      <c r="T9" s="37"/>
    </row>
    <row r="10" ht="37.15" customHeight="1" spans="1:20">
      <c r="A10" s="37"/>
      <c r="B10" s="37"/>
      <c r="C10" s="37"/>
      <c r="D10" s="34" t="s">
        <v>166</v>
      </c>
      <c r="E10" s="33" t="s">
        <v>234</v>
      </c>
      <c r="F10" s="77">
        <v>110</v>
      </c>
      <c r="G10" s="82">
        <f t="shared" si="4"/>
        <v>0.0755555555555556</v>
      </c>
      <c r="H10" s="77">
        <v>5</v>
      </c>
      <c r="I10" s="77">
        <f t="shared" si="0"/>
        <v>0.235294117647059</v>
      </c>
      <c r="J10" s="77">
        <v>24</v>
      </c>
      <c r="K10" s="77">
        <f t="shared" si="1"/>
        <v>0.203703703703704</v>
      </c>
      <c r="L10" s="87">
        <f t="shared" si="2"/>
        <v>0.219498910675381</v>
      </c>
      <c r="M10" s="87">
        <f t="shared" si="3"/>
        <v>0.147527233115468</v>
      </c>
      <c r="N10" s="88" t="s">
        <v>168</v>
      </c>
      <c r="O10" s="19" t="s">
        <v>21</v>
      </c>
      <c r="P10" s="34"/>
      <c r="Q10" s="75"/>
      <c r="R10" s="37"/>
      <c r="S10" s="37"/>
      <c r="T10" s="37"/>
    </row>
    <row r="11" ht="37.15" customHeight="1" spans="1:20">
      <c r="A11" s="37"/>
      <c r="B11" s="37"/>
      <c r="C11" s="37"/>
      <c r="D11" s="34" t="s">
        <v>55</v>
      </c>
      <c r="E11" s="81" t="s">
        <v>235</v>
      </c>
      <c r="F11" s="77">
        <v>475</v>
      </c>
      <c r="G11" s="82">
        <f t="shared" si="4"/>
        <v>0.345925925925926</v>
      </c>
      <c r="H11" s="77">
        <v>4</v>
      </c>
      <c r="I11" s="77">
        <f t="shared" si="0"/>
        <v>0.176470588235294</v>
      </c>
      <c r="J11" s="77">
        <v>22</v>
      </c>
      <c r="K11" s="77">
        <f t="shared" si="1"/>
        <v>0.185185185185185</v>
      </c>
      <c r="L11" s="87">
        <f t="shared" si="2"/>
        <v>0.18082788671024</v>
      </c>
      <c r="M11" s="87">
        <f t="shared" si="3"/>
        <v>0.263376906318083</v>
      </c>
      <c r="N11" s="19" t="s">
        <v>144</v>
      </c>
      <c r="O11" s="19" t="s">
        <v>21</v>
      </c>
      <c r="P11" s="34"/>
      <c r="Q11" s="75"/>
      <c r="R11" s="37"/>
      <c r="S11" s="37"/>
      <c r="T11" s="37"/>
    </row>
    <row r="12" ht="37.15" customHeight="1" spans="1:20">
      <c r="A12" s="37"/>
      <c r="B12" s="37"/>
      <c r="C12" s="37"/>
      <c r="D12" s="34" t="s">
        <v>236</v>
      </c>
      <c r="E12" s="33" t="s">
        <v>237</v>
      </c>
      <c r="F12" s="77">
        <v>9</v>
      </c>
      <c r="G12" s="82">
        <f t="shared" si="4"/>
        <v>0.000740740740740741</v>
      </c>
      <c r="H12" s="77">
        <v>4</v>
      </c>
      <c r="I12" s="77">
        <f t="shared" si="0"/>
        <v>0.176470588235294</v>
      </c>
      <c r="J12" s="77">
        <v>20</v>
      </c>
      <c r="K12" s="77">
        <f t="shared" si="1"/>
        <v>0.166666666666667</v>
      </c>
      <c r="L12" s="87">
        <f t="shared" si="2"/>
        <v>0.17156862745098</v>
      </c>
      <c r="M12" s="87">
        <f t="shared" si="3"/>
        <v>0.0861546840958606</v>
      </c>
      <c r="N12" s="20" t="s">
        <v>238</v>
      </c>
      <c r="O12" s="19" t="s">
        <v>21</v>
      </c>
      <c r="P12" s="34"/>
      <c r="Q12" s="75"/>
      <c r="R12" s="37"/>
      <c r="S12" s="37"/>
      <c r="T12" s="37"/>
    </row>
    <row r="13" ht="37.15" customHeight="1" spans="1:20">
      <c r="A13" s="37"/>
      <c r="B13" s="37"/>
      <c r="C13" s="37"/>
      <c r="D13" s="34" t="s">
        <v>100</v>
      </c>
      <c r="E13" s="83" t="s">
        <v>239</v>
      </c>
      <c r="F13" s="84">
        <v>68</v>
      </c>
      <c r="G13" s="82">
        <f t="shared" si="4"/>
        <v>0.0444444444444444</v>
      </c>
      <c r="H13" s="84">
        <v>4</v>
      </c>
      <c r="I13" s="77">
        <f t="shared" si="0"/>
        <v>0.176470588235294</v>
      </c>
      <c r="J13" s="84">
        <v>20</v>
      </c>
      <c r="K13" s="77">
        <f t="shared" si="1"/>
        <v>0.166666666666667</v>
      </c>
      <c r="L13" s="87">
        <f t="shared" si="2"/>
        <v>0.17156862745098</v>
      </c>
      <c r="M13" s="87">
        <f t="shared" si="3"/>
        <v>0.108006535947712</v>
      </c>
      <c r="N13" s="89" t="s">
        <v>101</v>
      </c>
      <c r="O13" s="19" t="s">
        <v>21</v>
      </c>
      <c r="P13" s="34"/>
      <c r="Q13" s="75"/>
      <c r="R13" s="37"/>
      <c r="S13" s="37"/>
      <c r="T13" s="37"/>
    </row>
    <row r="14" ht="37.15" customHeight="1" spans="1:20">
      <c r="A14" s="37"/>
      <c r="B14" s="37"/>
      <c r="C14" s="37"/>
      <c r="D14" s="34" t="s">
        <v>58</v>
      </c>
      <c r="E14" s="85" t="s">
        <v>240</v>
      </c>
      <c r="F14" s="84">
        <v>611</v>
      </c>
      <c r="G14" s="82">
        <f t="shared" si="4"/>
        <v>0.446666666666667</v>
      </c>
      <c r="H14" s="84">
        <v>3</v>
      </c>
      <c r="I14" s="77">
        <f t="shared" si="0"/>
        <v>0.117647058823529</v>
      </c>
      <c r="J14" s="84">
        <v>18</v>
      </c>
      <c r="K14" s="77">
        <f t="shared" si="1"/>
        <v>0.148148148148148</v>
      </c>
      <c r="L14" s="87">
        <f t="shared" si="2"/>
        <v>0.132897603485839</v>
      </c>
      <c r="M14" s="87">
        <f t="shared" si="3"/>
        <v>0.289782135076253</v>
      </c>
      <c r="N14" s="90" t="s">
        <v>241</v>
      </c>
      <c r="O14" s="19" t="s">
        <v>21</v>
      </c>
      <c r="P14" s="34"/>
      <c r="Q14" s="75"/>
      <c r="R14" s="37"/>
      <c r="S14" s="37"/>
      <c r="T14" s="37"/>
    </row>
    <row r="15" ht="37.15" customHeight="1" spans="1:20">
      <c r="A15" s="37"/>
      <c r="B15" s="37"/>
      <c r="C15" s="37"/>
      <c r="D15" s="34" t="s">
        <v>64</v>
      </c>
      <c r="E15" s="83" t="s">
        <v>242</v>
      </c>
      <c r="F15" s="84">
        <v>99</v>
      </c>
      <c r="G15" s="82">
        <f t="shared" si="4"/>
        <v>0.0674074074074074</v>
      </c>
      <c r="H15" s="84">
        <v>3</v>
      </c>
      <c r="I15" s="77">
        <f t="shared" si="0"/>
        <v>0.117647058823529</v>
      </c>
      <c r="J15" s="84">
        <v>16</v>
      </c>
      <c r="K15" s="77">
        <f t="shared" si="1"/>
        <v>0.12962962962963</v>
      </c>
      <c r="L15" s="87">
        <f t="shared" si="2"/>
        <v>0.12363834422658</v>
      </c>
      <c r="M15" s="87">
        <f t="shared" si="3"/>
        <v>0.0955228758169935</v>
      </c>
      <c r="N15" s="20" t="s">
        <v>243</v>
      </c>
      <c r="O15" s="19" t="s">
        <v>21</v>
      </c>
      <c r="P15" s="34"/>
      <c r="Q15" s="75"/>
      <c r="R15" s="37"/>
      <c r="S15" s="37"/>
      <c r="T15" s="37"/>
    </row>
    <row r="16" ht="37.15" customHeight="1" spans="1:20">
      <c r="A16" s="37"/>
      <c r="B16" s="37"/>
      <c r="C16" s="37"/>
      <c r="D16" s="34" t="s">
        <v>44</v>
      </c>
      <c r="E16" s="85" t="s">
        <v>244</v>
      </c>
      <c r="F16" s="84"/>
      <c r="G16" s="82">
        <f t="shared" si="4"/>
        <v>-0.00592592592592593</v>
      </c>
      <c r="H16" s="84">
        <v>3</v>
      </c>
      <c r="I16" s="77">
        <f t="shared" si="0"/>
        <v>0.117647058823529</v>
      </c>
      <c r="J16" s="84">
        <v>14</v>
      </c>
      <c r="K16" s="77">
        <f t="shared" si="1"/>
        <v>0.111111111111111</v>
      </c>
      <c r="L16" s="87">
        <f t="shared" si="2"/>
        <v>0.11437908496732</v>
      </c>
      <c r="M16" s="87">
        <f t="shared" si="3"/>
        <v>0.0542265795206972</v>
      </c>
      <c r="N16" s="89" t="s">
        <v>46</v>
      </c>
      <c r="O16" s="19" t="s">
        <v>21</v>
      </c>
      <c r="P16" s="34"/>
      <c r="Q16" s="75"/>
      <c r="R16" s="37"/>
      <c r="S16" s="37"/>
      <c r="T16" s="37"/>
    </row>
    <row r="17" ht="37.15" customHeight="1" spans="1:20">
      <c r="A17" s="37"/>
      <c r="B17" s="37"/>
      <c r="C17" s="37"/>
      <c r="D17" s="34" t="s">
        <v>245</v>
      </c>
      <c r="E17" s="83" t="s">
        <v>246</v>
      </c>
      <c r="F17" s="84">
        <v>179</v>
      </c>
      <c r="G17" s="82">
        <f t="shared" si="4"/>
        <v>0.126666666666667</v>
      </c>
      <c r="H17" s="84">
        <v>3</v>
      </c>
      <c r="I17" s="77">
        <f t="shared" si="0"/>
        <v>0.117647058823529</v>
      </c>
      <c r="J17" s="84">
        <v>14</v>
      </c>
      <c r="K17" s="77">
        <f t="shared" si="1"/>
        <v>0.111111111111111</v>
      </c>
      <c r="L17" s="87">
        <f t="shared" si="2"/>
        <v>0.11437908496732</v>
      </c>
      <c r="M17" s="87">
        <f t="shared" si="3"/>
        <v>0.120522875816993</v>
      </c>
      <c r="N17" s="20" t="s">
        <v>247</v>
      </c>
      <c r="O17" s="19" t="s">
        <v>21</v>
      </c>
      <c r="P17" s="32" t="s">
        <v>248</v>
      </c>
      <c r="Q17" s="95" t="s">
        <v>232</v>
      </c>
      <c r="R17" s="37"/>
      <c r="S17" s="37"/>
      <c r="T17" s="37"/>
    </row>
    <row r="18" ht="37.15" customHeight="1" spans="1:20">
      <c r="A18" s="37"/>
      <c r="B18" s="37"/>
      <c r="C18" s="37"/>
      <c r="D18" s="32" t="s">
        <v>202</v>
      </c>
      <c r="E18" s="39" t="s">
        <v>249</v>
      </c>
      <c r="F18" s="77">
        <v>334</v>
      </c>
      <c r="G18" s="82">
        <f t="shared" si="4"/>
        <v>0.241481481481481</v>
      </c>
      <c r="H18" s="86">
        <v>2</v>
      </c>
      <c r="I18" s="77">
        <f t="shared" si="0"/>
        <v>0.0588235294117647</v>
      </c>
      <c r="J18" s="86">
        <v>14</v>
      </c>
      <c r="K18" s="77">
        <f t="shared" si="1"/>
        <v>0.111111111111111</v>
      </c>
      <c r="L18" s="87">
        <f t="shared" si="2"/>
        <v>0.0849673202614379</v>
      </c>
      <c r="M18" s="87">
        <f t="shared" si="3"/>
        <v>0.16322440087146</v>
      </c>
      <c r="N18" s="20" t="s">
        <v>250</v>
      </c>
      <c r="O18" s="19" t="s">
        <v>21</v>
      </c>
      <c r="P18" s="34"/>
      <c r="Q18" s="75"/>
      <c r="R18" s="37"/>
      <c r="S18" s="37"/>
      <c r="T18" s="37"/>
    </row>
    <row r="19" ht="37.15" customHeight="1" spans="1:20">
      <c r="A19" s="37"/>
      <c r="B19" s="37"/>
      <c r="C19" s="37"/>
      <c r="D19" s="34" t="s">
        <v>251</v>
      </c>
      <c r="E19" s="83" t="s">
        <v>252</v>
      </c>
      <c r="F19" s="84"/>
      <c r="G19" s="82">
        <f t="shared" si="4"/>
        <v>-0.00592592592592593</v>
      </c>
      <c r="H19" s="84">
        <v>2</v>
      </c>
      <c r="I19" s="77">
        <f t="shared" si="0"/>
        <v>0.0588235294117647</v>
      </c>
      <c r="J19" s="84">
        <v>10</v>
      </c>
      <c r="K19" s="77">
        <f t="shared" si="1"/>
        <v>0.0740740740740741</v>
      </c>
      <c r="L19" s="87">
        <f t="shared" si="2"/>
        <v>0.0664488017429194</v>
      </c>
      <c r="M19" s="87">
        <f t="shared" si="3"/>
        <v>0.0302614379084967</v>
      </c>
      <c r="N19" s="20" t="s">
        <v>253</v>
      </c>
      <c r="O19" s="19" t="s">
        <v>21</v>
      </c>
      <c r="P19" s="34"/>
      <c r="Q19" s="75"/>
      <c r="R19" s="37"/>
      <c r="S19" s="37"/>
      <c r="T19" s="37"/>
    </row>
    <row r="20" ht="37.15" customHeight="1" spans="1:20">
      <c r="A20" s="37"/>
      <c r="B20" s="37"/>
      <c r="C20" s="37"/>
      <c r="D20" s="34" t="s">
        <v>50</v>
      </c>
      <c r="E20" s="85" t="s">
        <v>254</v>
      </c>
      <c r="F20" s="84">
        <v>308</v>
      </c>
      <c r="G20" s="82">
        <f t="shared" si="4"/>
        <v>0.222222222222222</v>
      </c>
      <c r="H20" s="84">
        <v>1</v>
      </c>
      <c r="I20" s="77">
        <f t="shared" si="0"/>
        <v>0</v>
      </c>
      <c r="J20" s="84">
        <v>9</v>
      </c>
      <c r="K20" s="77">
        <f t="shared" si="1"/>
        <v>0.0648148148148148</v>
      </c>
      <c r="L20" s="87">
        <f t="shared" si="2"/>
        <v>0.0324074074074074</v>
      </c>
      <c r="M20" s="87">
        <f t="shared" si="3"/>
        <v>0.127314814814815</v>
      </c>
      <c r="N20" s="20" t="s">
        <v>52</v>
      </c>
      <c r="O20" s="19" t="s">
        <v>21</v>
      </c>
      <c r="P20" s="34"/>
      <c r="Q20" s="75"/>
      <c r="R20" s="37"/>
      <c r="S20" s="37"/>
      <c r="T20" s="37"/>
    </row>
    <row r="21" ht="37.15" customHeight="1" spans="1:20">
      <c r="A21" s="37"/>
      <c r="B21" s="37"/>
      <c r="C21" s="37"/>
      <c r="D21" s="34" t="s">
        <v>255</v>
      </c>
      <c r="E21" s="83" t="s">
        <v>256</v>
      </c>
      <c r="F21" s="84"/>
      <c r="G21" s="82">
        <f t="shared" si="4"/>
        <v>-0.00592592592592593</v>
      </c>
      <c r="H21" s="84">
        <v>1</v>
      </c>
      <c r="I21" s="77">
        <f t="shared" si="0"/>
        <v>0</v>
      </c>
      <c r="J21" s="84">
        <v>8</v>
      </c>
      <c r="K21" s="77">
        <f t="shared" si="1"/>
        <v>0.0555555555555556</v>
      </c>
      <c r="L21" s="87">
        <f t="shared" si="2"/>
        <v>0.0277777777777778</v>
      </c>
      <c r="M21" s="87">
        <f t="shared" si="3"/>
        <v>0.0109259259259259</v>
      </c>
      <c r="N21" s="37"/>
      <c r="O21" s="37"/>
      <c r="P21" s="34"/>
      <c r="Q21" s="75"/>
      <c r="R21" s="37"/>
      <c r="S21" s="37"/>
      <c r="T21" s="37"/>
    </row>
    <row r="22" ht="37.15" customHeight="1" spans="1:20">
      <c r="A22" s="37"/>
      <c r="B22" s="37"/>
      <c r="C22" s="37"/>
      <c r="D22" s="34" t="s">
        <v>119</v>
      </c>
      <c r="E22" s="83" t="s">
        <v>257</v>
      </c>
      <c r="F22" s="84">
        <v>137</v>
      </c>
      <c r="G22" s="82">
        <f t="shared" si="4"/>
        <v>0.0955555555555556</v>
      </c>
      <c r="H22" s="84">
        <v>2</v>
      </c>
      <c r="I22" s="77">
        <f t="shared" si="0"/>
        <v>0.0588235294117647</v>
      </c>
      <c r="J22" s="84">
        <v>6</v>
      </c>
      <c r="K22" s="77">
        <f t="shared" si="1"/>
        <v>0.037037037037037</v>
      </c>
      <c r="L22" s="87">
        <f t="shared" si="2"/>
        <v>0.0479302832244009</v>
      </c>
      <c r="M22" s="87">
        <f t="shared" si="3"/>
        <v>0.0717429193899782</v>
      </c>
      <c r="N22" s="88" t="s">
        <v>121</v>
      </c>
      <c r="O22" s="19" t="s">
        <v>21</v>
      </c>
      <c r="P22" s="34"/>
      <c r="Q22" s="75"/>
      <c r="R22" s="37"/>
      <c r="S22" s="37"/>
      <c r="T22" s="37"/>
    </row>
    <row r="23" ht="37.15" customHeight="1" spans="1:20">
      <c r="A23" s="37"/>
      <c r="B23" s="37"/>
      <c r="C23" s="37"/>
      <c r="D23" s="34" t="s">
        <v>258</v>
      </c>
      <c r="E23" s="83" t="s">
        <v>259</v>
      </c>
      <c r="F23" s="84">
        <v>14</v>
      </c>
      <c r="G23" s="82">
        <f t="shared" si="4"/>
        <v>0.00444444444444444</v>
      </c>
      <c r="H23" s="84">
        <v>1</v>
      </c>
      <c r="I23" s="77">
        <f t="shared" si="0"/>
        <v>0</v>
      </c>
      <c r="J23" s="84">
        <v>4</v>
      </c>
      <c r="K23" s="77">
        <f t="shared" si="1"/>
        <v>0.0185185185185185</v>
      </c>
      <c r="L23" s="87">
        <f t="shared" si="2"/>
        <v>0.00925925925925926</v>
      </c>
      <c r="M23" s="87">
        <f t="shared" si="3"/>
        <v>0.00685185185185185</v>
      </c>
      <c r="N23" s="20" t="s">
        <v>260</v>
      </c>
      <c r="O23" s="19" t="s">
        <v>21</v>
      </c>
      <c r="P23" s="34"/>
      <c r="Q23" s="75"/>
      <c r="R23" s="37"/>
      <c r="S23" s="37"/>
      <c r="T23" s="37"/>
    </row>
    <row r="24" ht="37.15" customHeight="1" spans="1:20">
      <c r="A24" s="37"/>
      <c r="B24" s="37"/>
      <c r="C24" s="37"/>
      <c r="D24" s="34" t="s">
        <v>261</v>
      </c>
      <c r="E24" s="83" t="s">
        <v>262</v>
      </c>
      <c r="F24" s="84">
        <v>49</v>
      </c>
      <c r="G24" s="82">
        <f t="shared" si="4"/>
        <v>0.0303703703703704</v>
      </c>
      <c r="H24" s="84">
        <v>1</v>
      </c>
      <c r="I24" s="77">
        <f t="shared" si="0"/>
        <v>0</v>
      </c>
      <c r="J24" s="84">
        <v>4</v>
      </c>
      <c r="K24" s="77">
        <f t="shared" si="1"/>
        <v>0.0185185185185185</v>
      </c>
      <c r="L24" s="87">
        <f t="shared" si="2"/>
        <v>0.00925925925925926</v>
      </c>
      <c r="M24" s="87">
        <f t="shared" si="3"/>
        <v>0.0198148148148148</v>
      </c>
      <c r="N24" s="20" t="s">
        <v>263</v>
      </c>
      <c r="O24" s="19" t="s">
        <v>21</v>
      </c>
      <c r="P24" s="34"/>
      <c r="Q24" s="75"/>
      <c r="R24" s="37"/>
      <c r="S24" s="37"/>
      <c r="T24" s="37"/>
    </row>
    <row r="25" ht="37.15" customHeight="1" spans="1:20">
      <c r="A25" s="37"/>
      <c r="B25" s="37"/>
      <c r="C25" s="37"/>
      <c r="D25" s="34" t="s">
        <v>264</v>
      </c>
      <c r="E25" s="83" t="s">
        <v>262</v>
      </c>
      <c r="F25" s="84"/>
      <c r="G25" s="82">
        <f t="shared" si="4"/>
        <v>-0.00592592592592593</v>
      </c>
      <c r="H25" s="84">
        <v>1</v>
      </c>
      <c r="I25" s="77">
        <f t="shared" si="0"/>
        <v>0</v>
      </c>
      <c r="J25" s="84">
        <v>4</v>
      </c>
      <c r="K25" s="77">
        <f t="shared" si="1"/>
        <v>0.0185185185185185</v>
      </c>
      <c r="L25" s="87">
        <f t="shared" si="2"/>
        <v>0.00925925925925926</v>
      </c>
      <c r="M25" s="87">
        <f t="shared" si="3"/>
        <v>0.00166666666666667</v>
      </c>
      <c r="N25" s="20" t="s">
        <v>265</v>
      </c>
      <c r="O25" s="19" t="s">
        <v>21</v>
      </c>
      <c r="P25" s="34"/>
      <c r="Q25" s="75"/>
      <c r="R25" s="37"/>
      <c r="S25" s="37"/>
      <c r="T25" s="37"/>
    </row>
    <row r="26" ht="37.15" customHeight="1" spans="1:20">
      <c r="A26" s="37"/>
      <c r="B26" s="37"/>
      <c r="C26" s="37"/>
      <c r="D26" s="34" t="s">
        <v>266</v>
      </c>
      <c r="E26" s="38" t="s">
        <v>267</v>
      </c>
      <c r="F26" s="75">
        <v>138</v>
      </c>
      <c r="G26" s="82">
        <f t="shared" si="4"/>
        <v>0.0962962962962963</v>
      </c>
      <c r="H26" s="75">
        <v>1</v>
      </c>
      <c r="I26" s="77">
        <f t="shared" si="0"/>
        <v>0</v>
      </c>
      <c r="J26" s="75">
        <v>4</v>
      </c>
      <c r="K26" s="77">
        <f t="shared" si="1"/>
        <v>0.0185185185185185</v>
      </c>
      <c r="L26" s="87">
        <f t="shared" si="2"/>
        <v>0.00925925925925926</v>
      </c>
      <c r="M26" s="87">
        <f t="shared" si="3"/>
        <v>0.0527777777777778</v>
      </c>
      <c r="N26" s="37"/>
      <c r="O26" s="37"/>
      <c r="P26" s="34"/>
      <c r="Q26" s="75"/>
      <c r="R26" s="37"/>
      <c r="S26" s="37"/>
      <c r="T26" s="37"/>
    </row>
    <row r="27" ht="37.15" customHeight="1" spans="1:20">
      <c r="A27" s="37"/>
      <c r="B27" s="37"/>
      <c r="C27" s="37"/>
      <c r="D27" s="34" t="s">
        <v>268</v>
      </c>
      <c r="E27" s="38" t="s">
        <v>267</v>
      </c>
      <c r="F27" s="75">
        <v>164</v>
      </c>
      <c r="G27" s="82">
        <f t="shared" si="4"/>
        <v>0.115555555555556</v>
      </c>
      <c r="H27" s="75">
        <v>1</v>
      </c>
      <c r="I27" s="77">
        <f t="shared" si="0"/>
        <v>0</v>
      </c>
      <c r="J27" s="75">
        <v>4</v>
      </c>
      <c r="K27" s="77">
        <f t="shared" si="1"/>
        <v>0.0185185185185185</v>
      </c>
      <c r="L27" s="87">
        <f t="shared" si="2"/>
        <v>0.00925925925925926</v>
      </c>
      <c r="M27" s="87">
        <f t="shared" si="3"/>
        <v>0.0624074074074074</v>
      </c>
      <c r="N27" s="20" t="s">
        <v>269</v>
      </c>
      <c r="O27" s="19" t="s">
        <v>21</v>
      </c>
      <c r="P27" s="34"/>
      <c r="Q27" s="75"/>
      <c r="R27" s="37"/>
      <c r="S27" s="37"/>
      <c r="T27" s="37"/>
    </row>
    <row r="28" ht="37.15" customHeight="1" spans="1:20">
      <c r="A28" s="37"/>
      <c r="B28" s="37"/>
      <c r="C28" s="37"/>
      <c r="D28" s="34" t="s">
        <v>270</v>
      </c>
      <c r="E28" s="83" t="s">
        <v>271</v>
      </c>
      <c r="F28" s="84">
        <v>48</v>
      </c>
      <c r="G28" s="82">
        <f t="shared" si="4"/>
        <v>0.0296296296296296</v>
      </c>
      <c r="H28" s="84">
        <v>1</v>
      </c>
      <c r="I28" s="77">
        <f t="shared" si="0"/>
        <v>0</v>
      </c>
      <c r="J28" s="84">
        <v>2</v>
      </c>
      <c r="K28" s="77">
        <f t="shared" si="1"/>
        <v>0</v>
      </c>
      <c r="L28" s="87">
        <f t="shared" si="2"/>
        <v>0</v>
      </c>
      <c r="M28" s="87">
        <f t="shared" si="3"/>
        <v>0.0148148148148148</v>
      </c>
      <c r="N28" s="20" t="s">
        <v>272</v>
      </c>
      <c r="O28" s="19" t="s">
        <v>21</v>
      </c>
      <c r="P28" s="34"/>
      <c r="Q28" s="75"/>
      <c r="R28" s="37"/>
      <c r="S28" s="37"/>
      <c r="T28" s="37"/>
    </row>
    <row r="29" ht="37.15" customHeight="1" spans="1:20">
      <c r="A29" s="37"/>
      <c r="B29" s="37"/>
      <c r="C29" s="37"/>
      <c r="D29" s="34" t="s">
        <v>273</v>
      </c>
      <c r="E29" s="83" t="s">
        <v>271</v>
      </c>
      <c r="F29" s="84">
        <v>13</v>
      </c>
      <c r="G29" s="82">
        <f t="shared" si="4"/>
        <v>0.0037037037037037</v>
      </c>
      <c r="H29" s="84">
        <v>1</v>
      </c>
      <c r="I29" s="77">
        <f t="shared" si="0"/>
        <v>0</v>
      </c>
      <c r="J29" s="84">
        <v>2</v>
      </c>
      <c r="K29" s="77">
        <f t="shared" si="1"/>
        <v>0</v>
      </c>
      <c r="L29" s="87">
        <f t="shared" si="2"/>
        <v>0</v>
      </c>
      <c r="M29" s="87">
        <f t="shared" si="3"/>
        <v>0.00185185185185185</v>
      </c>
      <c r="N29" s="20" t="s">
        <v>274</v>
      </c>
      <c r="O29" s="19" t="s">
        <v>21</v>
      </c>
      <c r="P29" s="34"/>
      <c r="Q29" s="75"/>
      <c r="R29" s="37"/>
      <c r="S29" s="37"/>
      <c r="T29" s="37"/>
    </row>
    <row r="30" ht="37.15" customHeight="1" spans="1:20">
      <c r="A30" s="37"/>
      <c r="B30" s="37"/>
      <c r="C30" s="37"/>
      <c r="D30" s="34" t="s">
        <v>275</v>
      </c>
      <c r="E30" s="83" t="s">
        <v>271</v>
      </c>
      <c r="F30" s="84"/>
      <c r="G30" s="82">
        <f t="shared" si="4"/>
        <v>-0.00592592592592593</v>
      </c>
      <c r="H30" s="84">
        <v>1</v>
      </c>
      <c r="I30" s="77">
        <f t="shared" si="0"/>
        <v>0</v>
      </c>
      <c r="J30" s="84">
        <v>2</v>
      </c>
      <c r="K30" s="77">
        <f t="shared" si="1"/>
        <v>0</v>
      </c>
      <c r="L30" s="87">
        <f t="shared" si="2"/>
        <v>0</v>
      </c>
      <c r="M30" s="87">
        <f t="shared" si="3"/>
        <v>-0.00296296296296296</v>
      </c>
      <c r="N30" s="38"/>
      <c r="O30" s="37"/>
      <c r="P30" s="34"/>
      <c r="Q30" s="75"/>
      <c r="R30" s="37"/>
      <c r="S30" s="37"/>
      <c r="T30" s="37"/>
    </row>
    <row r="31" ht="37.15" customHeight="1" spans="1:20">
      <c r="A31" s="37"/>
      <c r="B31" s="37"/>
      <c r="C31" s="37"/>
      <c r="D31" s="34" t="s">
        <v>276</v>
      </c>
      <c r="E31" s="83" t="s">
        <v>271</v>
      </c>
      <c r="F31" s="84">
        <v>40</v>
      </c>
      <c r="G31" s="82">
        <f t="shared" si="4"/>
        <v>0.0237037037037037</v>
      </c>
      <c r="H31" s="84">
        <v>1</v>
      </c>
      <c r="I31" s="77">
        <f t="shared" si="0"/>
        <v>0</v>
      </c>
      <c r="J31" s="84">
        <v>2</v>
      </c>
      <c r="K31" s="77">
        <f t="shared" si="1"/>
        <v>0</v>
      </c>
      <c r="L31" s="87">
        <f t="shared" si="2"/>
        <v>0</v>
      </c>
      <c r="M31" s="87">
        <f t="shared" si="3"/>
        <v>0.0118518518518519</v>
      </c>
      <c r="N31" s="20" t="s">
        <v>277</v>
      </c>
      <c r="O31" s="19" t="s">
        <v>21</v>
      </c>
      <c r="P31" s="34"/>
      <c r="Q31" s="75"/>
      <c r="R31" s="37"/>
      <c r="S31" s="37"/>
      <c r="T31" s="37"/>
    </row>
    <row r="32" ht="37.15" customHeight="1" spans="1:20">
      <c r="A32" s="37"/>
      <c r="B32" s="37"/>
      <c r="C32" s="37"/>
      <c r="D32" s="34" t="s">
        <v>278</v>
      </c>
      <c r="E32" s="83" t="s">
        <v>271</v>
      </c>
      <c r="F32" s="84">
        <v>8</v>
      </c>
      <c r="G32" s="82">
        <f t="shared" si="4"/>
        <v>0</v>
      </c>
      <c r="H32" s="84">
        <v>1</v>
      </c>
      <c r="I32" s="77">
        <f t="shared" si="0"/>
        <v>0</v>
      </c>
      <c r="J32" s="84">
        <v>2</v>
      </c>
      <c r="K32" s="77">
        <f t="shared" si="1"/>
        <v>0</v>
      </c>
      <c r="L32" s="87">
        <f t="shared" si="2"/>
        <v>0</v>
      </c>
      <c r="M32" s="87">
        <f t="shared" si="3"/>
        <v>0</v>
      </c>
      <c r="N32" s="20" t="s">
        <v>279</v>
      </c>
      <c r="O32" s="19" t="s">
        <v>21</v>
      </c>
      <c r="P32" s="32" t="s">
        <v>280</v>
      </c>
      <c r="Q32" s="95" t="s">
        <v>232</v>
      </c>
      <c r="R32" s="37"/>
      <c r="S32" s="37"/>
      <c r="T32" s="37"/>
    </row>
    <row r="33" ht="37.15" customHeight="1" spans="1:20">
      <c r="A33" s="37"/>
      <c r="B33" s="37"/>
      <c r="C33" s="37"/>
      <c r="D33" s="34" t="s">
        <v>281</v>
      </c>
      <c r="E33" s="83" t="s">
        <v>271</v>
      </c>
      <c r="F33" s="84">
        <v>93</v>
      </c>
      <c r="G33" s="82">
        <f t="shared" si="4"/>
        <v>0.062962962962963</v>
      </c>
      <c r="H33" s="84">
        <v>1</v>
      </c>
      <c r="I33" s="77">
        <f t="shared" si="0"/>
        <v>0</v>
      </c>
      <c r="J33" s="84">
        <v>2</v>
      </c>
      <c r="K33" s="77">
        <f t="shared" si="1"/>
        <v>0</v>
      </c>
      <c r="L33" s="87">
        <f t="shared" si="2"/>
        <v>0</v>
      </c>
      <c r="M33" s="87">
        <f t="shared" si="3"/>
        <v>0.0314814814814815</v>
      </c>
      <c r="N33" s="20" t="s">
        <v>282</v>
      </c>
      <c r="O33" s="37"/>
      <c r="P33" s="34"/>
      <c r="Q33" s="75"/>
      <c r="R33" s="37"/>
      <c r="S33" s="37"/>
      <c r="T33" s="37"/>
    </row>
    <row r="34" ht="37.15" customHeight="1" spans="1:20">
      <c r="A34" s="37"/>
      <c r="B34" s="37"/>
      <c r="C34" s="37"/>
      <c r="D34" s="34" t="s">
        <v>283</v>
      </c>
      <c r="E34" s="83" t="s">
        <v>271</v>
      </c>
      <c r="F34" s="84">
        <v>16</v>
      </c>
      <c r="G34" s="82">
        <f t="shared" si="4"/>
        <v>0.00592592592592593</v>
      </c>
      <c r="H34" s="84">
        <v>1</v>
      </c>
      <c r="I34" s="77">
        <f t="shared" si="0"/>
        <v>0</v>
      </c>
      <c r="J34" s="84">
        <v>2</v>
      </c>
      <c r="K34" s="77">
        <f t="shared" si="1"/>
        <v>0</v>
      </c>
      <c r="L34" s="87">
        <f t="shared" si="2"/>
        <v>0</v>
      </c>
      <c r="M34" s="87">
        <f t="shared" si="3"/>
        <v>0.00296296296296296</v>
      </c>
      <c r="N34" s="20" t="s">
        <v>284</v>
      </c>
      <c r="O34" s="37"/>
      <c r="P34" s="34"/>
      <c r="Q34" s="75"/>
      <c r="R34" s="37"/>
      <c r="S34" s="37"/>
      <c r="T34" s="37"/>
    </row>
    <row r="35" ht="37.15" customHeight="1" spans="1:20">
      <c r="A35" s="37"/>
      <c r="B35" s="37"/>
      <c r="C35" s="37"/>
      <c r="D35" s="34" t="s">
        <v>285</v>
      </c>
      <c r="E35" s="83" t="s">
        <v>271</v>
      </c>
      <c r="F35" s="84">
        <v>43</v>
      </c>
      <c r="G35" s="82">
        <f t="shared" si="4"/>
        <v>0.0259259259259259</v>
      </c>
      <c r="H35" s="84">
        <v>1</v>
      </c>
      <c r="I35" s="77">
        <f t="shared" si="0"/>
        <v>0</v>
      </c>
      <c r="J35" s="84">
        <v>2</v>
      </c>
      <c r="K35" s="77">
        <f t="shared" si="1"/>
        <v>0</v>
      </c>
      <c r="L35" s="87">
        <f t="shared" si="2"/>
        <v>0</v>
      </c>
      <c r="M35" s="87">
        <f t="shared" si="3"/>
        <v>0.012962962962963</v>
      </c>
      <c r="N35" s="37"/>
      <c r="O35" s="37"/>
      <c r="P35" s="34"/>
      <c r="Q35" s="75"/>
      <c r="R35" s="37"/>
      <c r="S35" s="37"/>
      <c r="T35" s="37"/>
    </row>
    <row r="36" ht="37.15" customHeight="1" spans="1:20">
      <c r="A36" s="37"/>
      <c r="B36" s="37"/>
      <c r="C36" s="37"/>
      <c r="D36" s="34" t="s">
        <v>286</v>
      </c>
      <c r="E36" s="38" t="s">
        <v>287</v>
      </c>
      <c r="F36" s="75">
        <v>36</v>
      </c>
      <c r="G36" s="82">
        <f t="shared" si="4"/>
        <v>0.0207407407407407</v>
      </c>
      <c r="H36" s="75">
        <v>1</v>
      </c>
      <c r="I36" s="77">
        <f t="shared" si="0"/>
        <v>0</v>
      </c>
      <c r="J36" s="75">
        <v>2</v>
      </c>
      <c r="K36" s="77">
        <f t="shared" si="1"/>
        <v>0</v>
      </c>
      <c r="L36" s="87">
        <f t="shared" si="2"/>
        <v>0</v>
      </c>
      <c r="M36" s="87">
        <f t="shared" si="3"/>
        <v>0.0103703703703704</v>
      </c>
      <c r="N36" s="37"/>
      <c r="O36" s="37"/>
      <c r="P36" s="34"/>
      <c r="Q36" s="75"/>
      <c r="R36" s="37"/>
      <c r="S36" s="37"/>
      <c r="T36" s="37"/>
    </row>
  </sheetData>
  <sheetProtection formatCells="0" insertHyperlinks="0" autoFilter="0"/>
  <sortState ref="A2:U37">
    <sortCondition ref="L2" descending="1"/>
  </sortState>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7"/>
  <sheetViews>
    <sheetView topLeftCell="L1" workbookViewId="0">
      <pane ySplit="1" topLeftCell="A2" activePane="bottomLeft" state="frozen"/>
      <selection/>
      <selection pane="bottomLeft" activeCell="A25" sqref="A25"/>
    </sheetView>
  </sheetViews>
  <sheetFormatPr defaultColWidth="9.14545454545454" defaultRowHeight="13"/>
  <cols>
    <col min="1" max="2" width="25.7181818181818" customWidth="1"/>
    <col min="3" max="4" width="22.8545454545455" style="1" customWidth="1"/>
    <col min="5" max="5" width="38.0454545454545" style="3" customWidth="1"/>
    <col min="6" max="6" width="20.6727272727273" style="1" customWidth="1"/>
    <col min="7" max="7" width="21.7090909090909" customWidth="1"/>
    <col min="8" max="8" width="20.6727272727273" customWidth="1"/>
    <col min="9" max="9" width="18.4363636363636" customWidth="1"/>
    <col min="10" max="12" width="16.9636363636364" style="1" customWidth="1"/>
    <col min="13" max="13" width="16.9636363636364" customWidth="1"/>
    <col min="14" max="14" width="16.9636363636364" style="51" customWidth="1"/>
    <col min="15" max="15" width="16.9636363636364" style="1" customWidth="1"/>
    <col min="16" max="16" width="22.8545454545455" style="3" customWidth="1"/>
    <col min="17" max="17" width="22.8545454545455" customWidth="1"/>
    <col min="18" max="18" width="34.7181818181818" style="1" customWidth="1"/>
    <col min="19" max="19" width="44" style="3" customWidth="1"/>
    <col min="20" max="20" width="22.8545454545455" style="2" customWidth="1"/>
    <col min="21" max="21" width="22.8545454545455" style="3" customWidth="1"/>
    <col min="22" max="22" width="22.8545454545455" customWidth="1"/>
  </cols>
  <sheetData>
    <row r="1" ht="65.7" customHeight="1" spans="1:22">
      <c r="A1" s="61" t="s">
        <v>0</v>
      </c>
      <c r="B1" s="62" t="s">
        <v>1</v>
      </c>
      <c r="C1" s="61" t="s">
        <v>2</v>
      </c>
      <c r="D1" s="63" t="s">
        <v>3</v>
      </c>
      <c r="E1" s="64" t="s">
        <v>2</v>
      </c>
      <c r="F1" s="65" t="s">
        <v>288</v>
      </c>
      <c r="G1" s="65" t="s">
        <v>289</v>
      </c>
      <c r="H1" s="65" t="s">
        <v>290</v>
      </c>
      <c r="I1" s="65" t="s">
        <v>291</v>
      </c>
      <c r="J1" s="65" t="s">
        <v>6</v>
      </c>
      <c r="K1" s="65" t="s">
        <v>7</v>
      </c>
      <c r="L1" s="65" t="s">
        <v>8</v>
      </c>
      <c r="M1" s="65" t="s">
        <v>9</v>
      </c>
      <c r="N1" s="66" t="s">
        <v>10</v>
      </c>
      <c r="O1" s="67" t="s">
        <v>11</v>
      </c>
      <c r="P1" s="68" t="s">
        <v>12</v>
      </c>
      <c r="Q1" s="70" t="s">
        <v>2</v>
      </c>
      <c r="R1" s="71" t="s">
        <v>209</v>
      </c>
      <c r="S1" s="72" t="s">
        <v>2</v>
      </c>
      <c r="T1" s="73" t="s">
        <v>14</v>
      </c>
      <c r="U1" s="74" t="s">
        <v>15</v>
      </c>
      <c r="V1" s="73" t="s">
        <v>2</v>
      </c>
    </row>
    <row r="2" ht="28.2" customHeight="1" spans="1:22">
      <c r="A2" s="22" t="s">
        <v>292</v>
      </c>
      <c r="B2" s="22" t="s">
        <v>293</v>
      </c>
      <c r="C2" s="34"/>
      <c r="D2" s="32" t="s">
        <v>268</v>
      </c>
      <c r="E2" s="33" t="s">
        <v>294</v>
      </c>
      <c r="F2" s="34">
        <v>25489</v>
      </c>
      <c r="G2" s="35">
        <f>(F2-MIN(F:F))/(MAX(F:F)-MIN(F:F))</f>
        <v>1</v>
      </c>
      <c r="H2" s="35"/>
      <c r="I2" s="35"/>
      <c r="J2" s="34">
        <v>3</v>
      </c>
      <c r="K2" s="35">
        <f>(J2-MIN(J:J))/(MAX(J:J)-MIN(J:J))</f>
        <v>0.666666666666667</v>
      </c>
      <c r="L2" s="34">
        <v>24</v>
      </c>
      <c r="M2" s="35">
        <f>(L2-MIN(L:L))/(MAX(L:L)-MIN(L:L))</f>
        <v>0.724137931034483</v>
      </c>
      <c r="N2" s="35">
        <f t="shared" ref="N2:N27" si="0">0.5*(K2+M2)</f>
        <v>0.695402298850575</v>
      </c>
      <c r="O2" s="35">
        <f t="shared" ref="O2:O27" si="1">0.5*(G2+N2)</f>
        <v>0.847701149425287</v>
      </c>
      <c r="P2" s="22" t="s">
        <v>295</v>
      </c>
      <c r="Q2" s="19" t="s">
        <v>21</v>
      </c>
      <c r="R2" s="34"/>
      <c r="S2" s="38"/>
      <c r="T2" s="75"/>
      <c r="U2" s="38"/>
      <c r="V2" s="37"/>
    </row>
    <row r="3" ht="28.2" customHeight="1" spans="1:22">
      <c r="A3" s="22" t="s">
        <v>296</v>
      </c>
      <c r="B3" s="22"/>
      <c r="C3" s="34"/>
      <c r="D3" s="32" t="s">
        <v>297</v>
      </c>
      <c r="E3" s="33" t="s">
        <v>298</v>
      </c>
      <c r="F3" s="34">
        <v>22520</v>
      </c>
      <c r="G3" s="35">
        <f>(F3-MIN(F:F))/(MAX(F:F)-MIN(F:F))</f>
        <v>0.883197608088438</v>
      </c>
      <c r="H3" s="35"/>
      <c r="I3" s="35"/>
      <c r="J3" s="34">
        <v>3</v>
      </c>
      <c r="K3" s="35">
        <f>(J3-MIN(J:J))/(MAX(J:J)-MIN(J:J))</f>
        <v>0.666666666666667</v>
      </c>
      <c r="L3" s="34">
        <v>24</v>
      </c>
      <c r="M3" s="35">
        <f>(L3-MIN(L:L))/(MAX(L:L)-MIN(L:L))</f>
        <v>0.724137931034483</v>
      </c>
      <c r="N3" s="35">
        <f t="shared" si="0"/>
        <v>0.695402298850575</v>
      </c>
      <c r="O3" s="35">
        <f t="shared" si="1"/>
        <v>0.789299953469506</v>
      </c>
      <c r="P3" s="22" t="s">
        <v>299</v>
      </c>
      <c r="Q3" s="19" t="s">
        <v>21</v>
      </c>
      <c r="R3" s="34"/>
      <c r="S3" s="38"/>
      <c r="T3" s="75"/>
      <c r="U3" s="38"/>
      <c r="V3" s="37"/>
    </row>
    <row r="4" ht="28.2" customHeight="1" spans="1:22">
      <c r="A4" s="37"/>
      <c r="B4" s="37"/>
      <c r="C4" s="34"/>
      <c r="D4" s="32" t="s">
        <v>18</v>
      </c>
      <c r="E4" s="33" t="s">
        <v>300</v>
      </c>
      <c r="F4" s="34">
        <v>19321</v>
      </c>
      <c r="G4" s="35">
        <f>(F4-MIN(F:F))/(MAX(F:F)-MIN(F:F))</f>
        <v>0.757346866517172</v>
      </c>
      <c r="H4" s="35"/>
      <c r="I4" s="35"/>
      <c r="J4" s="34">
        <v>3</v>
      </c>
      <c r="K4" s="35">
        <f>(J4-MIN(J:J))/(MAX(J:J)-MIN(J:J))</f>
        <v>0.666666666666667</v>
      </c>
      <c r="L4" s="34">
        <v>19</v>
      </c>
      <c r="M4" s="35">
        <f>(L4-MIN(L:L))/(MAX(L:L)-MIN(L:L))</f>
        <v>0.551724137931034</v>
      </c>
      <c r="N4" s="35">
        <f t="shared" si="0"/>
        <v>0.609195402298851</v>
      </c>
      <c r="O4" s="35">
        <f t="shared" si="1"/>
        <v>0.683271134408011</v>
      </c>
      <c r="P4" s="22" t="s">
        <v>301</v>
      </c>
      <c r="Q4" s="19" t="s">
        <v>21</v>
      </c>
      <c r="R4" s="32" t="s">
        <v>302</v>
      </c>
      <c r="S4" s="38" t="s">
        <v>303</v>
      </c>
      <c r="T4" s="75"/>
      <c r="U4" s="38"/>
      <c r="V4" s="37"/>
    </row>
    <row r="5" ht="28.2" customHeight="1" spans="1:22">
      <c r="A5" s="37"/>
      <c r="B5" s="37"/>
      <c r="C5" s="34"/>
      <c r="D5" s="32" t="s">
        <v>27</v>
      </c>
      <c r="E5" s="33" t="s">
        <v>304</v>
      </c>
      <c r="F5" s="34">
        <v>18083</v>
      </c>
      <c r="G5" s="35">
        <f>(F5-MIN(F:F))/(MAX(F:F)-MIN(F:F))</f>
        <v>0.708643140957551</v>
      </c>
      <c r="H5" s="35"/>
      <c r="I5" s="35"/>
      <c r="J5" s="34">
        <v>3</v>
      </c>
      <c r="K5" s="35">
        <f>(J5-MIN(J:J))/(MAX(J:J)-MIN(J:J))</f>
        <v>0.666666666666667</v>
      </c>
      <c r="L5" s="34">
        <v>16</v>
      </c>
      <c r="M5" s="35">
        <f>(L5-MIN(L:L))/(MAX(L:L)-MIN(L:L))</f>
        <v>0.448275862068966</v>
      </c>
      <c r="N5" s="35">
        <f t="shared" si="0"/>
        <v>0.557471264367816</v>
      </c>
      <c r="O5" s="35">
        <f t="shared" si="1"/>
        <v>0.633057202662684</v>
      </c>
      <c r="P5" s="24" t="s">
        <v>305</v>
      </c>
      <c r="Q5" s="19" t="s">
        <v>21</v>
      </c>
      <c r="R5" s="32" t="s">
        <v>306</v>
      </c>
      <c r="S5" s="38" t="s">
        <v>303</v>
      </c>
      <c r="T5" s="75"/>
      <c r="U5" s="38"/>
      <c r="V5" s="37"/>
    </row>
    <row r="6" ht="28.2" customHeight="1" spans="1:22">
      <c r="A6" s="22" t="s">
        <v>307</v>
      </c>
      <c r="B6" s="22"/>
      <c r="C6" s="34"/>
      <c r="D6" s="32" t="s">
        <v>308</v>
      </c>
      <c r="E6" s="33" t="s">
        <v>309</v>
      </c>
      <c r="F6" s="34">
        <v>3839</v>
      </c>
      <c r="G6" s="35">
        <f>(F6-MIN(F:F))/(MAX(F:F)-MIN(F:F))</f>
        <v>0.148274912467052</v>
      </c>
      <c r="H6" s="35"/>
      <c r="I6" s="35"/>
      <c r="J6" s="34">
        <v>4</v>
      </c>
      <c r="K6" s="35">
        <f>(J6-MIN(J:J))/(MAX(J:J)-MIN(J:J))</f>
        <v>1</v>
      </c>
      <c r="L6" s="34">
        <v>32</v>
      </c>
      <c r="M6" s="35">
        <f>(L6-MIN(L:L))/(MAX(L:L)-MIN(L:L))</f>
        <v>1</v>
      </c>
      <c r="N6" s="35">
        <f t="shared" si="0"/>
        <v>1</v>
      </c>
      <c r="O6" s="35">
        <f t="shared" si="1"/>
        <v>0.574137456233526</v>
      </c>
      <c r="P6" s="22" t="s">
        <v>310</v>
      </c>
      <c r="Q6" s="19" t="s">
        <v>21</v>
      </c>
      <c r="R6" s="34"/>
      <c r="S6" s="38"/>
      <c r="T6" s="75"/>
      <c r="U6" s="38"/>
      <c r="V6" s="37"/>
    </row>
    <row r="7" ht="28.2" customHeight="1" spans="1:22">
      <c r="A7" s="37"/>
      <c r="B7" s="37"/>
      <c r="C7" s="34"/>
      <c r="D7" s="32" t="s">
        <v>202</v>
      </c>
      <c r="E7" s="33" t="s">
        <v>311</v>
      </c>
      <c r="F7" s="34">
        <v>12655</v>
      </c>
      <c r="G7" s="35">
        <f>(F7-MIN(F:F))/(MAX(F:F)-MIN(F:F))</f>
        <v>0.495102088988552</v>
      </c>
      <c r="H7" s="35"/>
      <c r="I7" s="35"/>
      <c r="J7" s="34">
        <v>3</v>
      </c>
      <c r="K7" s="35">
        <f>(J7-MIN(J:J))/(MAX(J:J)-MIN(J:J))</f>
        <v>0.666666666666667</v>
      </c>
      <c r="L7" s="34">
        <v>19</v>
      </c>
      <c r="M7" s="35">
        <f>(L7-MIN(L:L))/(MAX(L:L)-MIN(L:L))</f>
        <v>0.551724137931034</v>
      </c>
      <c r="N7" s="35">
        <f t="shared" si="0"/>
        <v>0.609195402298851</v>
      </c>
      <c r="O7" s="35">
        <f t="shared" si="1"/>
        <v>0.552148745643701</v>
      </c>
      <c r="P7" s="22" t="s">
        <v>312</v>
      </c>
      <c r="Q7" s="19" t="s">
        <v>21</v>
      </c>
      <c r="R7" s="32" t="s">
        <v>313</v>
      </c>
      <c r="S7" s="38" t="s">
        <v>303</v>
      </c>
      <c r="T7" s="75"/>
      <c r="U7" s="38"/>
      <c r="V7" s="37"/>
    </row>
    <row r="8" ht="28.2" customHeight="1" spans="1:22">
      <c r="A8" s="37"/>
      <c r="B8" s="37"/>
      <c r="C8" s="34"/>
      <c r="D8" s="32" t="s">
        <v>314</v>
      </c>
      <c r="E8" s="33" t="s">
        <v>315</v>
      </c>
      <c r="F8" s="34">
        <v>13275</v>
      </c>
      <c r="G8" s="35">
        <f>(F8-MIN(F:F))/(MAX(F:F)-MIN(F:F))</f>
        <v>0.519493292419057</v>
      </c>
      <c r="H8" s="35"/>
      <c r="I8" s="35"/>
      <c r="J8" s="34">
        <v>3</v>
      </c>
      <c r="K8" s="35">
        <f>(J8-MIN(J:J))/(MAX(J:J)-MIN(J:J))</f>
        <v>0.666666666666667</v>
      </c>
      <c r="L8" s="34">
        <v>15</v>
      </c>
      <c r="M8" s="35">
        <f>(L8-MIN(L:L))/(MAX(L:L)-MIN(L:L))</f>
        <v>0.413793103448276</v>
      </c>
      <c r="N8" s="35">
        <f t="shared" si="0"/>
        <v>0.540229885057471</v>
      </c>
      <c r="O8" s="35">
        <f t="shared" si="1"/>
        <v>0.529861588738264</v>
      </c>
      <c r="P8" s="21" t="s">
        <v>316</v>
      </c>
      <c r="Q8" s="19" t="s">
        <v>21</v>
      </c>
      <c r="R8" s="32" t="s">
        <v>306</v>
      </c>
      <c r="S8" s="38" t="s">
        <v>303</v>
      </c>
      <c r="T8" s="75"/>
      <c r="U8" s="76" t="s">
        <v>317</v>
      </c>
      <c r="V8" s="37"/>
    </row>
    <row r="9" ht="28.2" customHeight="1" spans="1:22">
      <c r="A9" s="37"/>
      <c r="B9" s="37"/>
      <c r="C9" s="34"/>
      <c r="D9" s="32" t="s">
        <v>83</v>
      </c>
      <c r="E9" s="33" t="s">
        <v>318</v>
      </c>
      <c r="F9" s="34">
        <v>14226</v>
      </c>
      <c r="G9" s="35">
        <f>(F9-MIN(F:F))/(MAX(F:F)-MIN(F:F))</f>
        <v>0.556906251229395</v>
      </c>
      <c r="H9" s="35"/>
      <c r="I9" s="35"/>
      <c r="J9" s="34">
        <v>2</v>
      </c>
      <c r="K9" s="35">
        <f>(J9-MIN(J:J))/(MAX(J:J)-MIN(J:J))</f>
        <v>0.333333333333333</v>
      </c>
      <c r="L9" s="34">
        <v>12</v>
      </c>
      <c r="M9" s="35">
        <f>(L9-MIN(L:L))/(MAX(L:L)-MIN(L:L))</f>
        <v>0.310344827586207</v>
      </c>
      <c r="N9" s="35">
        <f t="shared" si="0"/>
        <v>0.32183908045977</v>
      </c>
      <c r="O9" s="35">
        <f t="shared" si="1"/>
        <v>0.439372665844583</v>
      </c>
      <c r="P9" s="22" t="s">
        <v>319</v>
      </c>
      <c r="Q9" s="19" t="s">
        <v>21</v>
      </c>
      <c r="R9" s="32" t="s">
        <v>306</v>
      </c>
      <c r="S9" s="38" t="s">
        <v>303</v>
      </c>
      <c r="T9" s="75"/>
      <c r="U9" s="38"/>
      <c r="V9" s="37"/>
    </row>
    <row r="10" ht="28.2" customHeight="1" spans="1:22">
      <c r="A10" s="37"/>
      <c r="B10" s="37"/>
      <c r="C10" s="34"/>
      <c r="D10" s="32" t="s">
        <v>100</v>
      </c>
      <c r="E10" s="33" t="s">
        <v>320</v>
      </c>
      <c r="F10" s="34">
        <v>70</v>
      </c>
      <c r="G10" s="35">
        <f>(F10-MIN(F:F))/(MAX(F:F)-MIN(F:F))</f>
        <v>0</v>
      </c>
      <c r="H10" s="35"/>
      <c r="I10" s="35"/>
      <c r="J10" s="34">
        <v>3</v>
      </c>
      <c r="K10" s="35">
        <f>(J10-MIN(J:J))/(MAX(J:J)-MIN(J:J))</f>
        <v>0.666666666666667</v>
      </c>
      <c r="L10" s="34">
        <v>15</v>
      </c>
      <c r="M10" s="35">
        <f>(L10-MIN(L:L))/(MAX(L:L)-MIN(L:L))</f>
        <v>0.413793103448276</v>
      </c>
      <c r="N10" s="35">
        <f t="shared" si="0"/>
        <v>0.540229885057471</v>
      </c>
      <c r="O10" s="35">
        <f t="shared" si="1"/>
        <v>0.270114942528736</v>
      </c>
      <c r="P10" s="21" t="s">
        <v>321</v>
      </c>
      <c r="Q10" s="19" t="s">
        <v>21</v>
      </c>
      <c r="R10" s="32" t="s">
        <v>322</v>
      </c>
      <c r="S10" s="38" t="s">
        <v>303</v>
      </c>
      <c r="T10" s="75"/>
      <c r="U10" s="38"/>
      <c r="V10" s="37"/>
    </row>
    <row r="11" ht="28.2" customHeight="1" spans="1:22">
      <c r="A11" s="37"/>
      <c r="B11" s="37"/>
      <c r="C11" s="34"/>
      <c r="D11" s="32" t="s">
        <v>323</v>
      </c>
      <c r="E11" s="33" t="s">
        <v>324</v>
      </c>
      <c r="F11" s="34"/>
      <c r="G11" s="35">
        <f>(F11-MIN(F:F))/(MAX(F:F)-MIN(F:F))</f>
        <v>-0.00275384554860537</v>
      </c>
      <c r="H11" s="35"/>
      <c r="I11" s="35"/>
      <c r="J11" s="34">
        <v>3</v>
      </c>
      <c r="K11" s="35">
        <f>(J11-MIN(J:J))/(MAX(J:J)-MIN(J:J))</f>
        <v>0.666666666666667</v>
      </c>
      <c r="L11" s="34">
        <v>15</v>
      </c>
      <c r="M11" s="35">
        <f>(L11-MIN(L:L))/(MAX(L:L)-MIN(L:L))</f>
        <v>0.413793103448276</v>
      </c>
      <c r="N11" s="35">
        <f t="shared" si="0"/>
        <v>0.540229885057471</v>
      </c>
      <c r="O11" s="35">
        <f t="shared" si="1"/>
        <v>0.268738019754433</v>
      </c>
      <c r="P11" s="38"/>
      <c r="Q11" s="37"/>
      <c r="R11" s="34"/>
      <c r="S11" s="38"/>
      <c r="T11" s="75"/>
      <c r="U11" s="33" t="s">
        <v>325</v>
      </c>
      <c r="V11" s="37"/>
    </row>
    <row r="12" ht="28.2" customHeight="1" spans="1:22">
      <c r="A12" s="37"/>
      <c r="B12" s="37"/>
      <c r="C12" s="34"/>
      <c r="D12" s="32" t="s">
        <v>326</v>
      </c>
      <c r="E12" s="33" t="s">
        <v>327</v>
      </c>
      <c r="F12" s="34">
        <v>5378</v>
      </c>
      <c r="G12" s="35">
        <f>(F12-MIN(F:F))/(MAX(F:F)-MIN(F:F))</f>
        <v>0.208820173885676</v>
      </c>
      <c r="H12" s="35"/>
      <c r="I12" s="35"/>
      <c r="J12" s="34">
        <v>2</v>
      </c>
      <c r="K12" s="35">
        <f>(J12-MIN(J:J))/(MAX(J:J)-MIN(J:J))</f>
        <v>0.333333333333333</v>
      </c>
      <c r="L12" s="34">
        <v>12</v>
      </c>
      <c r="M12" s="35">
        <f>(L12-MIN(L:L))/(MAX(L:L)-MIN(L:L))</f>
        <v>0.310344827586207</v>
      </c>
      <c r="N12" s="35">
        <f t="shared" si="0"/>
        <v>0.32183908045977</v>
      </c>
      <c r="O12" s="35">
        <f t="shared" si="1"/>
        <v>0.265329627172723</v>
      </c>
      <c r="P12" s="22" t="s">
        <v>328</v>
      </c>
      <c r="Q12" s="19" t="s">
        <v>21</v>
      </c>
      <c r="R12" s="34"/>
      <c r="S12" s="38"/>
      <c r="T12" s="77" t="s">
        <v>329</v>
      </c>
      <c r="U12" s="38"/>
      <c r="V12" s="37"/>
    </row>
    <row r="13" ht="28.2" customHeight="1" spans="1:22">
      <c r="A13" s="37"/>
      <c r="B13" s="37"/>
      <c r="C13" s="34"/>
      <c r="D13" s="32" t="s">
        <v>330</v>
      </c>
      <c r="E13" s="33" t="s">
        <v>331</v>
      </c>
      <c r="F13" s="34"/>
      <c r="G13" s="35">
        <f>(F13-MIN(F:F))/(MAX(F:F)-MIN(F:F))</f>
        <v>-0.00275384554860537</v>
      </c>
      <c r="H13" s="35"/>
      <c r="I13" s="35"/>
      <c r="J13" s="34">
        <v>3</v>
      </c>
      <c r="K13" s="35">
        <f>(J13-MIN(J:J))/(MAX(J:J)-MIN(J:J))</f>
        <v>0.666666666666667</v>
      </c>
      <c r="L13" s="34">
        <v>20</v>
      </c>
      <c r="M13" s="35">
        <f>(L13-MIN(L:L))/(MAX(L:L)-MIN(L:L))</f>
        <v>0.586206896551724</v>
      </c>
      <c r="N13" s="35">
        <f t="shared" si="0"/>
        <v>0.626436781609195</v>
      </c>
      <c r="O13" s="35">
        <f t="shared" si="1"/>
        <v>0.311841468030295</v>
      </c>
      <c r="P13" s="22" t="s">
        <v>332</v>
      </c>
      <c r="Q13" s="19" t="s">
        <v>21</v>
      </c>
      <c r="R13" s="32" t="s">
        <v>306</v>
      </c>
      <c r="S13" s="38" t="s">
        <v>303</v>
      </c>
      <c r="T13" s="75"/>
      <c r="U13" s="38"/>
      <c r="V13" s="37"/>
    </row>
    <row r="14" ht="28.2" customHeight="1" spans="1:22">
      <c r="A14" s="37"/>
      <c r="B14" s="37"/>
      <c r="C14" s="34"/>
      <c r="D14" s="36" t="s">
        <v>333</v>
      </c>
      <c r="E14" s="33" t="s">
        <v>334</v>
      </c>
      <c r="F14" s="34"/>
      <c r="G14" s="35">
        <f>(F14-MIN(F:F))/(MAX(F:F)-MIN(F:F))</f>
        <v>-0.00275384554860537</v>
      </c>
      <c r="H14" s="35"/>
      <c r="I14" s="35"/>
      <c r="J14" s="34">
        <v>3</v>
      </c>
      <c r="K14" s="35">
        <f>(J14-MIN(J:J))/(MAX(J:J)-MIN(J:J))</f>
        <v>0.666666666666667</v>
      </c>
      <c r="L14" s="34">
        <v>10</v>
      </c>
      <c r="M14" s="35">
        <f>(L14-MIN(L:L))/(MAX(L:L)-MIN(L:L))</f>
        <v>0.241379310344828</v>
      </c>
      <c r="N14" s="35">
        <f t="shared" si="0"/>
        <v>0.454022988505747</v>
      </c>
      <c r="O14" s="35">
        <f t="shared" si="1"/>
        <v>0.225634571478571</v>
      </c>
      <c r="P14" s="38"/>
      <c r="Q14" s="37"/>
      <c r="R14" s="34"/>
      <c r="S14" s="38"/>
      <c r="T14" s="75"/>
      <c r="U14" s="76" t="s">
        <v>317</v>
      </c>
      <c r="V14" s="37"/>
    </row>
    <row r="15" ht="28.2" customHeight="1" spans="1:22">
      <c r="A15" s="37"/>
      <c r="B15" s="37"/>
      <c r="C15" s="34"/>
      <c r="D15" s="32" t="s">
        <v>335</v>
      </c>
      <c r="E15" s="33" t="s">
        <v>336</v>
      </c>
      <c r="F15" s="34"/>
      <c r="G15" s="35">
        <f>(F15-MIN(F:F))/(MAX(F:F)-MIN(F:F))</f>
        <v>-0.00275384554860537</v>
      </c>
      <c r="H15" s="35"/>
      <c r="I15" s="35"/>
      <c r="J15" s="34">
        <v>2</v>
      </c>
      <c r="K15" s="35">
        <f>(J15-MIN(J:J))/(MAX(J:J)-MIN(J:J))</f>
        <v>0.333333333333333</v>
      </c>
      <c r="L15" s="34">
        <v>15</v>
      </c>
      <c r="M15" s="35">
        <f>(L15-MIN(L:L))/(MAX(L:L)-MIN(L:L))</f>
        <v>0.413793103448276</v>
      </c>
      <c r="N15" s="35">
        <f t="shared" si="0"/>
        <v>0.373563218390805</v>
      </c>
      <c r="O15" s="35">
        <f t="shared" si="1"/>
        <v>0.1854046864211</v>
      </c>
      <c r="P15" s="38"/>
      <c r="Q15" s="37"/>
      <c r="R15" s="34"/>
      <c r="S15" s="38"/>
      <c r="T15" s="75"/>
      <c r="U15" s="38"/>
      <c r="V15" s="37"/>
    </row>
    <row r="16" ht="28.2" customHeight="1" spans="1:22">
      <c r="A16" s="37"/>
      <c r="B16" s="37"/>
      <c r="C16" s="34"/>
      <c r="D16" s="32" t="s">
        <v>337</v>
      </c>
      <c r="E16" s="33" t="s">
        <v>338</v>
      </c>
      <c r="F16" s="34"/>
      <c r="G16" s="35">
        <f>(F16-MIN(F:F))/(MAX(F:F)-MIN(F:F))</f>
        <v>-0.00275384554860537</v>
      </c>
      <c r="H16" s="35"/>
      <c r="I16" s="35"/>
      <c r="J16" s="34">
        <v>2</v>
      </c>
      <c r="K16" s="35">
        <f>(J16-MIN(J:J))/(MAX(J:J)-MIN(J:J))</f>
        <v>0.333333333333333</v>
      </c>
      <c r="L16" s="34">
        <v>12</v>
      </c>
      <c r="M16" s="35">
        <f>(L16-MIN(L:L))/(MAX(L:L)-MIN(L:L))</f>
        <v>0.310344827586207</v>
      </c>
      <c r="N16" s="35">
        <f t="shared" si="0"/>
        <v>0.32183908045977</v>
      </c>
      <c r="O16" s="35">
        <f t="shared" si="1"/>
        <v>0.159542617455582</v>
      </c>
      <c r="P16" s="22" t="s">
        <v>339</v>
      </c>
      <c r="Q16" s="37"/>
      <c r="R16" s="34"/>
      <c r="S16" s="38"/>
      <c r="T16" s="75"/>
      <c r="U16" s="38"/>
      <c r="V16" s="37"/>
    </row>
    <row r="17" ht="28.2" customHeight="1" spans="1:22">
      <c r="A17" s="37"/>
      <c r="B17" s="37"/>
      <c r="C17" s="34"/>
      <c r="D17" s="32" t="s">
        <v>261</v>
      </c>
      <c r="E17" s="33" t="s">
        <v>340</v>
      </c>
      <c r="F17" s="34">
        <v>4969</v>
      </c>
      <c r="G17" s="35">
        <f>(F17-MIN(F:F))/(MAX(F:F)-MIN(F:F))</f>
        <v>0.192729847751682</v>
      </c>
      <c r="H17" s="35"/>
      <c r="I17" s="35"/>
      <c r="J17" s="34">
        <v>1</v>
      </c>
      <c r="K17" s="35">
        <f>(J17-MIN(J:J))/(MAX(J:J)-MIN(J:J))</f>
        <v>0</v>
      </c>
      <c r="L17" s="34">
        <v>8</v>
      </c>
      <c r="M17" s="35">
        <f>(L17-MIN(L:L))/(MAX(L:L)-MIN(L:L))</f>
        <v>0.172413793103448</v>
      </c>
      <c r="N17" s="35">
        <f t="shared" si="0"/>
        <v>0.0862068965517241</v>
      </c>
      <c r="O17" s="35">
        <f t="shared" si="1"/>
        <v>0.139468372151703</v>
      </c>
      <c r="P17" s="22" t="s">
        <v>341</v>
      </c>
      <c r="Q17" s="19" t="s">
        <v>21</v>
      </c>
      <c r="R17" s="34"/>
      <c r="S17" s="38"/>
      <c r="T17" s="75"/>
      <c r="U17" s="38"/>
      <c r="V17" s="37"/>
    </row>
    <row r="18" ht="28.2" customHeight="1" spans="1:22">
      <c r="A18" s="37"/>
      <c r="B18" s="37"/>
      <c r="C18" s="34"/>
      <c r="D18" s="32" t="s">
        <v>342</v>
      </c>
      <c r="E18" s="33" t="s">
        <v>340</v>
      </c>
      <c r="F18" s="34">
        <v>2040</v>
      </c>
      <c r="G18" s="35">
        <f>(F18-MIN(F:F))/(MAX(F:F)-MIN(F:F))</f>
        <v>0.0775010818678941</v>
      </c>
      <c r="H18" s="35"/>
      <c r="I18" s="35"/>
      <c r="J18" s="34">
        <v>1</v>
      </c>
      <c r="K18" s="35">
        <f>(J18-MIN(J:J))/(MAX(J:J)-MIN(J:J))</f>
        <v>0</v>
      </c>
      <c r="L18" s="34">
        <v>8</v>
      </c>
      <c r="M18" s="35">
        <f>(L18-MIN(L:L))/(MAX(L:L)-MIN(L:L))</f>
        <v>0.172413793103448</v>
      </c>
      <c r="N18" s="35">
        <f t="shared" si="0"/>
        <v>0.0862068965517241</v>
      </c>
      <c r="O18" s="35">
        <f t="shared" si="1"/>
        <v>0.0818539892098091</v>
      </c>
      <c r="P18" s="22" t="s">
        <v>343</v>
      </c>
      <c r="Q18" s="19" t="s">
        <v>21</v>
      </c>
      <c r="R18" s="32" t="s">
        <v>306</v>
      </c>
      <c r="S18" s="38" t="s">
        <v>303</v>
      </c>
      <c r="T18" s="75"/>
      <c r="U18" s="38"/>
      <c r="V18" s="37"/>
    </row>
    <row r="19" ht="28.2" customHeight="1" spans="1:22">
      <c r="A19" s="37"/>
      <c r="B19" s="37"/>
      <c r="C19" s="34"/>
      <c r="D19" s="32" t="s">
        <v>344</v>
      </c>
      <c r="E19" s="33" t="s">
        <v>345</v>
      </c>
      <c r="F19" s="34">
        <v>3314</v>
      </c>
      <c r="G19" s="35">
        <f>(F19-MIN(F:F))/(MAX(F:F)-MIN(F:F))</f>
        <v>0.127621070852512</v>
      </c>
      <c r="H19" s="35"/>
      <c r="I19" s="35"/>
      <c r="J19" s="34">
        <v>1</v>
      </c>
      <c r="K19" s="35">
        <f>(J19-MIN(J:J))/(MAX(J:J)-MIN(J:J))</f>
        <v>0</v>
      </c>
      <c r="L19" s="34">
        <v>4</v>
      </c>
      <c r="M19" s="35">
        <f>(L19-MIN(L:L))/(MAX(L:L)-MIN(L:L))</f>
        <v>0.0344827586206897</v>
      </c>
      <c r="N19" s="35">
        <f t="shared" si="0"/>
        <v>0.0172413793103448</v>
      </c>
      <c r="O19" s="35">
        <f t="shared" si="1"/>
        <v>0.0724312250814284</v>
      </c>
      <c r="P19" s="22" t="s">
        <v>346</v>
      </c>
      <c r="Q19" s="19" t="s">
        <v>21</v>
      </c>
      <c r="R19" s="34"/>
      <c r="S19" s="38"/>
      <c r="T19" s="75"/>
      <c r="U19" s="38"/>
      <c r="V19" s="37"/>
    </row>
    <row r="20" ht="28.2" customHeight="1" spans="1:22">
      <c r="A20" s="22" t="s">
        <v>347</v>
      </c>
      <c r="B20" s="22"/>
      <c r="C20" s="32" t="s">
        <v>215</v>
      </c>
      <c r="D20" s="32" t="s">
        <v>348</v>
      </c>
      <c r="E20" s="33" t="s">
        <v>349</v>
      </c>
      <c r="F20" s="34">
        <v>1406</v>
      </c>
      <c r="G20" s="35">
        <f>(F20-MIN(F:F))/(MAX(F:F)-MIN(F:F))</f>
        <v>0.0525591093276683</v>
      </c>
      <c r="H20" s="35"/>
      <c r="I20" s="35"/>
      <c r="J20" s="34">
        <v>1</v>
      </c>
      <c r="K20" s="35">
        <f>(J20-MIN(J:J))/(MAX(J:J)-MIN(J:J))</f>
        <v>0</v>
      </c>
      <c r="L20" s="34">
        <v>8</v>
      </c>
      <c r="M20" s="35">
        <f>(L20-MIN(L:L))/(MAX(L:L)-MIN(L:L))</f>
        <v>0.172413793103448</v>
      </c>
      <c r="N20" s="35">
        <f t="shared" si="0"/>
        <v>0.0862068965517241</v>
      </c>
      <c r="O20" s="35">
        <f t="shared" si="1"/>
        <v>0.0693830029396962</v>
      </c>
      <c r="P20" s="38"/>
      <c r="Q20" s="37"/>
      <c r="R20" s="34"/>
      <c r="S20" s="38"/>
      <c r="T20" s="75"/>
      <c r="U20" s="38"/>
      <c r="V20" s="37"/>
    </row>
    <row r="21" ht="28.2" customHeight="1" spans="1:22">
      <c r="A21" s="37"/>
      <c r="B21" s="37"/>
      <c r="C21" s="34"/>
      <c r="D21" s="32" t="s">
        <v>350</v>
      </c>
      <c r="E21" s="33" t="s">
        <v>340</v>
      </c>
      <c r="F21" s="34">
        <v>908</v>
      </c>
      <c r="G21" s="35">
        <f>(F21-MIN(F:F))/(MAX(F:F)-MIN(F:F))</f>
        <v>0.0329674652818758</v>
      </c>
      <c r="H21" s="35"/>
      <c r="I21" s="35"/>
      <c r="J21" s="34">
        <v>1</v>
      </c>
      <c r="K21" s="35">
        <f>(J21-MIN(J:J))/(MAX(J:J)-MIN(J:J))</f>
        <v>0</v>
      </c>
      <c r="L21" s="34">
        <v>8</v>
      </c>
      <c r="M21" s="35">
        <f>(L21-MIN(L:L))/(MAX(L:L)-MIN(L:L))</f>
        <v>0.172413793103448</v>
      </c>
      <c r="N21" s="35">
        <f t="shared" si="0"/>
        <v>0.0862068965517241</v>
      </c>
      <c r="O21" s="35">
        <f t="shared" si="1"/>
        <v>0.0595871809168</v>
      </c>
      <c r="P21" s="22" t="s">
        <v>351</v>
      </c>
      <c r="Q21" s="19" t="s">
        <v>21</v>
      </c>
      <c r="R21" s="34"/>
      <c r="S21" s="38"/>
      <c r="T21" s="75"/>
      <c r="U21" s="38"/>
      <c r="V21" s="37"/>
    </row>
    <row r="22" ht="28.2" customHeight="1" spans="1:22">
      <c r="A22" s="37"/>
      <c r="B22" s="37"/>
      <c r="C22" s="34"/>
      <c r="D22" s="32" t="s">
        <v>352</v>
      </c>
      <c r="E22" s="33" t="s">
        <v>340</v>
      </c>
      <c r="F22" s="34">
        <v>782</v>
      </c>
      <c r="G22" s="35">
        <f>(F22-MIN(F:F))/(MAX(F:F)-MIN(F:F))</f>
        <v>0.0280105432943861</v>
      </c>
      <c r="H22" s="35"/>
      <c r="I22" s="35"/>
      <c r="J22" s="34">
        <v>1</v>
      </c>
      <c r="K22" s="35">
        <f>(J22-MIN(J:J))/(MAX(J:J)-MIN(J:J))</f>
        <v>0</v>
      </c>
      <c r="L22" s="34">
        <v>8</v>
      </c>
      <c r="M22" s="35">
        <f>(L22-MIN(L:L))/(MAX(L:L)-MIN(L:L))</f>
        <v>0.172413793103448</v>
      </c>
      <c r="N22" s="35">
        <f t="shared" si="0"/>
        <v>0.0862068965517241</v>
      </c>
      <c r="O22" s="35">
        <f t="shared" si="1"/>
        <v>0.0571087199230551</v>
      </c>
      <c r="P22" s="38"/>
      <c r="Q22" s="37"/>
      <c r="R22" s="34"/>
      <c r="S22" s="38"/>
      <c r="T22" s="75"/>
      <c r="U22" s="38"/>
      <c r="V22" s="37"/>
    </row>
    <row r="23" ht="28.2" customHeight="1" spans="1:22">
      <c r="A23" s="22" t="s">
        <v>353</v>
      </c>
      <c r="B23" s="22"/>
      <c r="C23" s="34"/>
      <c r="D23" s="32" t="s">
        <v>354</v>
      </c>
      <c r="E23" s="33" t="s">
        <v>355</v>
      </c>
      <c r="F23" s="34"/>
      <c r="G23" s="35">
        <f>(F23-MIN(F:F))/(MAX(F:F)-MIN(F:F))</f>
        <v>-0.00275384554860537</v>
      </c>
      <c r="H23" s="35"/>
      <c r="I23" s="35"/>
      <c r="J23" s="34">
        <v>1</v>
      </c>
      <c r="K23" s="35">
        <f>(J23-MIN(J:J))/(MAX(J:J)-MIN(J:J))</f>
        <v>0</v>
      </c>
      <c r="L23" s="34">
        <v>8</v>
      </c>
      <c r="M23" s="35">
        <f>(L23-MIN(L:L))/(MAX(L:L)-MIN(L:L))</f>
        <v>0.172413793103448</v>
      </c>
      <c r="N23" s="35">
        <f t="shared" si="0"/>
        <v>0.0862068965517241</v>
      </c>
      <c r="O23" s="35">
        <f t="shared" si="1"/>
        <v>0.0417265255015594</v>
      </c>
      <c r="P23" s="38"/>
      <c r="Q23" s="37"/>
      <c r="R23" s="32" t="s">
        <v>356</v>
      </c>
      <c r="S23" s="33" t="s">
        <v>357</v>
      </c>
      <c r="T23" s="75"/>
      <c r="U23" s="33" t="s">
        <v>358</v>
      </c>
      <c r="V23" s="37"/>
    </row>
    <row r="24" ht="28.2" customHeight="1" spans="1:22">
      <c r="A24" s="22" t="s">
        <v>359</v>
      </c>
      <c r="B24" s="22"/>
      <c r="C24" s="34"/>
      <c r="D24" s="32" t="s">
        <v>360</v>
      </c>
      <c r="E24" s="33" t="s">
        <v>361</v>
      </c>
      <c r="F24" s="34"/>
      <c r="G24" s="35">
        <f>(F24-MIN(F:F))/(MAX(F:F)-MIN(F:F))</f>
        <v>-0.00275384554860537</v>
      </c>
      <c r="H24" s="35"/>
      <c r="I24" s="35"/>
      <c r="J24" s="34">
        <v>1</v>
      </c>
      <c r="K24" s="35">
        <f>(J24-MIN(J:J))/(MAX(J:J)-MIN(J:J))</f>
        <v>0</v>
      </c>
      <c r="L24" s="34">
        <v>8</v>
      </c>
      <c r="M24" s="35">
        <f>(L24-MIN(L:L))/(MAX(L:L)-MIN(L:L))</f>
        <v>0.172413793103448</v>
      </c>
      <c r="N24" s="35">
        <f t="shared" si="0"/>
        <v>0.0862068965517241</v>
      </c>
      <c r="O24" s="35">
        <f t="shared" si="1"/>
        <v>0.0417265255015594</v>
      </c>
      <c r="P24" s="38"/>
      <c r="Q24" s="37"/>
      <c r="R24" s="34"/>
      <c r="S24" s="38"/>
      <c r="T24" s="75"/>
      <c r="U24" s="38"/>
      <c r="V24" s="37"/>
    </row>
    <row r="25" ht="28.2" customHeight="1" spans="1:22">
      <c r="A25" s="37"/>
      <c r="B25" s="37"/>
      <c r="C25" s="34"/>
      <c r="D25" s="34" t="s">
        <v>362</v>
      </c>
      <c r="E25" s="33" t="s">
        <v>361</v>
      </c>
      <c r="F25" s="34"/>
      <c r="G25" s="35">
        <f>(F25-MIN(F:F))/(MAX(F:F)-MIN(F:F))</f>
        <v>-0.00275384554860537</v>
      </c>
      <c r="H25" s="35"/>
      <c r="I25" s="35"/>
      <c r="J25" s="34">
        <v>1</v>
      </c>
      <c r="K25" s="35">
        <f>(J25-MIN(J:J))/(MAX(J:J)-MIN(J:J))</f>
        <v>0</v>
      </c>
      <c r="L25" s="34">
        <v>8</v>
      </c>
      <c r="M25" s="35">
        <f>(L25-MIN(L:L))/(MAX(L:L)-MIN(L:L))</f>
        <v>0.172413793103448</v>
      </c>
      <c r="N25" s="35">
        <f t="shared" si="0"/>
        <v>0.0862068965517241</v>
      </c>
      <c r="O25" s="35">
        <f t="shared" si="1"/>
        <v>0.0417265255015594</v>
      </c>
      <c r="P25" s="22" t="s">
        <v>363</v>
      </c>
      <c r="Q25" s="19" t="s">
        <v>21</v>
      </c>
      <c r="R25" s="34"/>
      <c r="S25" s="38"/>
      <c r="T25" s="75"/>
      <c r="U25" s="38"/>
      <c r="V25" s="37"/>
    </row>
    <row r="26" ht="28.2" customHeight="1" spans="1:22">
      <c r="A26" s="37"/>
      <c r="B26" s="37"/>
      <c r="C26" s="34"/>
      <c r="D26" s="32" t="s">
        <v>364</v>
      </c>
      <c r="E26" s="33" t="s">
        <v>365</v>
      </c>
      <c r="F26" s="34"/>
      <c r="G26" s="35">
        <f>(F26-MIN(F:F))/(MAX(F:F)-MIN(F:F))</f>
        <v>-0.00275384554860537</v>
      </c>
      <c r="H26" s="35"/>
      <c r="I26" s="35"/>
      <c r="J26" s="34">
        <v>1</v>
      </c>
      <c r="K26" s="35">
        <f>(J26-MIN(J:J))/(MAX(J:J)-MIN(J:J))</f>
        <v>0</v>
      </c>
      <c r="L26" s="34">
        <v>4</v>
      </c>
      <c r="M26" s="35">
        <f>(L26-MIN(L:L))/(MAX(L:L)-MIN(L:L))</f>
        <v>0.0344827586206897</v>
      </c>
      <c r="N26" s="35">
        <f t="shared" si="0"/>
        <v>0.0172413793103448</v>
      </c>
      <c r="O26" s="35">
        <f t="shared" si="1"/>
        <v>0.00724376688086973</v>
      </c>
      <c r="P26" s="38"/>
      <c r="Q26" s="37"/>
      <c r="R26" s="34"/>
      <c r="S26" s="38"/>
      <c r="T26" s="75"/>
      <c r="U26" s="33" t="s">
        <v>366</v>
      </c>
      <c r="V26" s="37"/>
    </row>
    <row r="27" ht="222" spans="1:22">
      <c r="A27" s="37"/>
      <c r="B27" s="37"/>
      <c r="C27" s="34"/>
      <c r="D27" s="32" t="s">
        <v>367</v>
      </c>
      <c r="E27" s="33" t="s">
        <v>368</v>
      </c>
      <c r="F27" s="34"/>
      <c r="G27" s="35">
        <f>(F27-MIN(F:F))/(MAX(F:F)-MIN(F:F))</f>
        <v>-0.00275384554860537</v>
      </c>
      <c r="H27" s="35"/>
      <c r="I27" s="35"/>
      <c r="J27" s="34">
        <v>1</v>
      </c>
      <c r="K27" s="35">
        <f>(J27-MIN(J:J))/(MAX(J:J)-MIN(J:J))</f>
        <v>0</v>
      </c>
      <c r="L27" s="34">
        <v>3</v>
      </c>
      <c r="M27" s="35">
        <f>(L27-MIN(L:L))/(MAX(L:L)-MIN(L:L))</f>
        <v>0</v>
      </c>
      <c r="N27" s="35">
        <f t="shared" si="0"/>
        <v>0</v>
      </c>
      <c r="O27" s="35">
        <f t="shared" si="1"/>
        <v>-0.00137692277430269</v>
      </c>
      <c r="P27" s="69" t="s">
        <v>369</v>
      </c>
      <c r="Q27" s="19" t="s">
        <v>21</v>
      </c>
      <c r="R27" s="34"/>
      <c r="S27" s="38"/>
      <c r="T27" s="75"/>
      <c r="U27" s="38"/>
      <c r="V27" s="37"/>
    </row>
  </sheetData>
  <sheetProtection formatCells="0" insertHyperlinks="0" autoFilter="0"/>
  <sortState ref="A2:V28">
    <sortCondition ref="O1" descending="1"/>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48576"/>
  <sheetViews>
    <sheetView topLeftCell="M1" workbookViewId="0">
      <pane ySplit="1" topLeftCell="A2" activePane="bottomLeft" state="frozen"/>
      <selection/>
      <selection pane="bottomLeft" activeCell="A1" sqref="A1"/>
    </sheetView>
  </sheetViews>
  <sheetFormatPr defaultColWidth="9.14545454545454" defaultRowHeight="13"/>
  <cols>
    <col min="1" max="1" width="24.1909090909091" style="3" customWidth="1"/>
    <col min="2" max="2" width="13.8545454545455" style="50" customWidth="1"/>
    <col min="3" max="3" width="50.4727272727273" customWidth="1"/>
    <col min="4" max="4" width="22.2181818181818" style="1" customWidth="1"/>
    <col min="5" max="5" width="33.2818181818182" style="3" customWidth="1"/>
    <col min="6" max="11" width="10.3363636363636" style="1" customWidth="1"/>
    <col min="12" max="13" width="10.3363636363636" style="51" customWidth="1"/>
    <col min="14" max="14" width="17.4272727272727" style="3" customWidth="1"/>
    <col min="15" max="15" width="17.4272727272727" customWidth="1"/>
    <col min="16" max="16" width="17.4272727272727" style="1" customWidth="1"/>
    <col min="17" max="17" width="17.4272727272727" style="3" customWidth="1"/>
    <col min="18" max="20" width="17.4272727272727" customWidth="1"/>
  </cols>
  <sheetData>
    <row r="1" s="25" customFormat="1" ht="63" customHeight="1" spans="1:20">
      <c r="A1" s="26" t="s">
        <v>0</v>
      </c>
      <c r="B1" s="27" t="s">
        <v>1</v>
      </c>
      <c r="C1" s="28" t="s">
        <v>2</v>
      </c>
      <c r="D1" s="29" t="s">
        <v>3</v>
      </c>
      <c r="E1" s="30" t="s">
        <v>2</v>
      </c>
      <c r="F1" s="31" t="s">
        <v>4</v>
      </c>
      <c r="G1" s="31" t="s">
        <v>370</v>
      </c>
      <c r="H1" s="31" t="s">
        <v>6</v>
      </c>
      <c r="I1" s="31" t="s">
        <v>371</v>
      </c>
      <c r="J1" s="31" t="s">
        <v>8</v>
      </c>
      <c r="K1" s="31" t="s">
        <v>372</v>
      </c>
      <c r="L1" s="41" t="s">
        <v>373</v>
      </c>
      <c r="M1" s="42" t="s">
        <v>11</v>
      </c>
      <c r="N1" s="43" t="s">
        <v>12</v>
      </c>
      <c r="O1" s="44" t="s">
        <v>2</v>
      </c>
      <c r="P1" s="45" t="s">
        <v>209</v>
      </c>
      <c r="Q1" s="46" t="s">
        <v>2</v>
      </c>
      <c r="R1" s="47" t="s">
        <v>14</v>
      </c>
      <c r="S1" s="48" t="s">
        <v>15</v>
      </c>
      <c r="T1" s="47" t="s">
        <v>2</v>
      </c>
    </row>
    <row r="2" ht="130" spans="1:20">
      <c r="A2" s="52" t="s">
        <v>374</v>
      </c>
      <c r="B2" s="53" t="s">
        <v>375</v>
      </c>
      <c r="C2" s="54" t="s">
        <v>376</v>
      </c>
      <c r="D2" s="55" t="s">
        <v>83</v>
      </c>
      <c r="E2" s="52" t="s">
        <v>377</v>
      </c>
      <c r="F2" s="1">
        <v>2122</v>
      </c>
      <c r="G2" s="56">
        <f>(F2-MIN(F:F))/(MAX(F:F)-MIN(F:F))</f>
        <v>0.337367130008177</v>
      </c>
      <c r="H2" s="1">
        <v>1</v>
      </c>
      <c r="I2" s="1">
        <f>(H2-MIN(H:H))/(MAX(H:H)-MIN(H:H))</f>
        <v>0</v>
      </c>
      <c r="J2" s="1">
        <v>5</v>
      </c>
      <c r="K2" s="56">
        <f>(J2-MIN(J:J))/(MAX(J:J)-MIN(J:J))</f>
        <v>0.0410958904109589</v>
      </c>
      <c r="L2" s="56">
        <f>0.5*(I2+K2)</f>
        <v>0.0205479452054795</v>
      </c>
      <c r="M2" s="56">
        <f>0.5*(G2+L2)</f>
        <v>0.178957537606828</v>
      </c>
      <c r="N2" s="22" t="s">
        <v>319</v>
      </c>
      <c r="O2" s="19" t="s">
        <v>21</v>
      </c>
      <c r="S2" s="60" t="s">
        <v>378</v>
      </c>
      <c r="T2" s="52" t="s">
        <v>379</v>
      </c>
    </row>
    <row r="3" ht="143" spans="1:13">
      <c r="A3" s="52" t="s">
        <v>380</v>
      </c>
      <c r="B3" s="53" t="s">
        <v>381</v>
      </c>
      <c r="D3" s="55" t="s">
        <v>382</v>
      </c>
      <c r="E3" s="52" t="s">
        <v>383</v>
      </c>
      <c r="G3" s="56">
        <f t="shared" ref="G3:G17" si="0">(F3-MIN(F:F))/(MAX(F:F)-MIN(F:F))</f>
        <v>-0.00964840556009812</v>
      </c>
      <c r="H3" s="1">
        <v>1</v>
      </c>
      <c r="I3" s="1">
        <f>(H3-MIN(H:H))/(MAX(H:H)-MIN(H:H))</f>
        <v>0</v>
      </c>
      <c r="J3" s="1">
        <v>5</v>
      </c>
      <c r="K3" s="56">
        <f t="shared" ref="K3:K17" si="1">(J3-MIN(J:J))/(MAX(J:J)-MIN(J:J))</f>
        <v>0.0410958904109589</v>
      </c>
      <c r="L3" s="56">
        <f t="shared" ref="L3:L17" si="2">0.5*(I3+K3)</f>
        <v>0.0205479452054795</v>
      </c>
      <c r="M3" s="56">
        <f t="shared" ref="M3:M17" si="3">0.5*(G3+L3)</f>
        <v>0.00544976982269067</v>
      </c>
    </row>
    <row r="4" ht="117" spans="2:13">
      <c r="B4" s="53" t="s">
        <v>384</v>
      </c>
      <c r="D4" s="55" t="s">
        <v>385</v>
      </c>
      <c r="E4" s="52" t="s">
        <v>386</v>
      </c>
      <c r="F4" s="1">
        <v>984</v>
      </c>
      <c r="G4" s="56">
        <f t="shared" si="0"/>
        <v>0.151267375306623</v>
      </c>
      <c r="H4" s="1">
        <v>2</v>
      </c>
      <c r="I4" s="56">
        <f>(H4-MIN(H:H))/(MAX(H:H)-MIN(H:H))</f>
        <v>0.111111111111111</v>
      </c>
      <c r="J4" s="1">
        <v>13</v>
      </c>
      <c r="K4" s="56">
        <f t="shared" si="1"/>
        <v>0.150684931506849</v>
      </c>
      <c r="L4" s="56">
        <f t="shared" si="2"/>
        <v>0.13089802130898</v>
      </c>
      <c r="M4" s="56">
        <f t="shared" si="3"/>
        <v>0.141082698307802</v>
      </c>
    </row>
    <row r="5" ht="143" spans="4:15">
      <c r="D5" s="55" t="s">
        <v>297</v>
      </c>
      <c r="E5" s="52" t="s">
        <v>387</v>
      </c>
      <c r="F5" s="1">
        <v>2335</v>
      </c>
      <c r="G5" s="56">
        <f t="shared" si="0"/>
        <v>0.372199509403107</v>
      </c>
      <c r="H5" s="1">
        <v>2</v>
      </c>
      <c r="I5" s="56">
        <f t="shared" ref="I5:I17" si="4">(H5-MIN(H:H))/(MAX(H:H)-MIN(H:H))</f>
        <v>0.111111111111111</v>
      </c>
      <c r="J5" s="1">
        <v>16</v>
      </c>
      <c r="K5" s="56">
        <f t="shared" si="1"/>
        <v>0.191780821917808</v>
      </c>
      <c r="L5" s="56">
        <f t="shared" si="2"/>
        <v>0.15144596651446</v>
      </c>
      <c r="M5" s="56">
        <f t="shared" si="3"/>
        <v>0.261822737958783</v>
      </c>
      <c r="N5" s="22" t="s">
        <v>299</v>
      </c>
      <c r="O5" s="19" t="s">
        <v>21</v>
      </c>
    </row>
    <row r="6" ht="409" customHeight="1" spans="4:17">
      <c r="D6" s="55" t="s">
        <v>98</v>
      </c>
      <c r="E6" s="52" t="s">
        <v>388</v>
      </c>
      <c r="F6" s="1">
        <v>6174</v>
      </c>
      <c r="G6" s="56">
        <f t="shared" si="0"/>
        <v>1</v>
      </c>
      <c r="H6" s="1">
        <v>10</v>
      </c>
      <c r="I6" s="56">
        <f t="shared" si="4"/>
        <v>1</v>
      </c>
      <c r="K6" s="56">
        <f t="shared" si="1"/>
        <v>-0.0273972602739726</v>
      </c>
      <c r="L6" s="56">
        <f t="shared" si="2"/>
        <v>0.486301369863014</v>
      </c>
      <c r="M6" s="56">
        <f t="shared" si="3"/>
        <v>0.743150684931507</v>
      </c>
      <c r="N6" s="58" t="s">
        <v>389</v>
      </c>
      <c r="O6" s="59" t="s">
        <v>21</v>
      </c>
      <c r="P6" s="55" t="s">
        <v>127</v>
      </c>
      <c r="Q6" s="3" t="s">
        <v>390</v>
      </c>
    </row>
    <row r="7" ht="409" customHeight="1" spans="1:20">
      <c r="A7" s="38"/>
      <c r="B7" s="57"/>
      <c r="C7" s="37"/>
      <c r="D7" s="32" t="s">
        <v>391</v>
      </c>
      <c r="E7" s="33" t="s">
        <v>392</v>
      </c>
      <c r="F7" s="34">
        <v>2843</v>
      </c>
      <c r="G7" s="35">
        <f t="shared" si="0"/>
        <v>0.455273916598528</v>
      </c>
      <c r="H7" s="34">
        <v>9</v>
      </c>
      <c r="I7" s="35">
        <f t="shared" si="4"/>
        <v>0.888888888888889</v>
      </c>
      <c r="J7" s="34">
        <v>75</v>
      </c>
      <c r="K7" s="35">
        <f t="shared" si="1"/>
        <v>1</v>
      </c>
      <c r="L7" s="35">
        <f t="shared" si="2"/>
        <v>0.944444444444444</v>
      </c>
      <c r="M7" s="35">
        <f t="shared" si="3"/>
        <v>0.699859180521486</v>
      </c>
      <c r="N7" s="22" t="s">
        <v>393</v>
      </c>
      <c r="O7" s="19" t="s">
        <v>21</v>
      </c>
      <c r="P7" s="32" t="s">
        <v>394</v>
      </c>
      <c r="Q7" s="38" t="s">
        <v>395</v>
      </c>
      <c r="R7" s="37"/>
      <c r="S7" s="37"/>
      <c r="T7" s="37"/>
    </row>
    <row r="8" ht="182" spans="1:20">
      <c r="A8" s="38"/>
      <c r="B8" s="57"/>
      <c r="C8" s="37"/>
      <c r="D8" s="32" t="s">
        <v>396</v>
      </c>
      <c r="E8" s="33" t="s">
        <v>397</v>
      </c>
      <c r="F8" s="34">
        <v>59</v>
      </c>
      <c r="G8" s="35">
        <f t="shared" si="0"/>
        <v>0</v>
      </c>
      <c r="H8" s="34">
        <v>2</v>
      </c>
      <c r="I8" s="35">
        <f t="shared" si="4"/>
        <v>0.111111111111111</v>
      </c>
      <c r="J8" s="34">
        <v>16</v>
      </c>
      <c r="K8" s="35">
        <f t="shared" si="1"/>
        <v>0.191780821917808</v>
      </c>
      <c r="L8" s="35">
        <f t="shared" si="2"/>
        <v>0.15144596651446</v>
      </c>
      <c r="M8" s="35">
        <f t="shared" si="3"/>
        <v>0.0757229832572298</v>
      </c>
      <c r="N8" s="22" t="s">
        <v>398</v>
      </c>
      <c r="O8" s="19" t="s">
        <v>21</v>
      </c>
      <c r="P8" s="32" t="s">
        <v>399</v>
      </c>
      <c r="Q8" s="38" t="s">
        <v>390</v>
      </c>
      <c r="R8" s="37"/>
      <c r="S8" s="37"/>
      <c r="T8" s="37"/>
    </row>
    <row r="9" ht="325" spans="1:20">
      <c r="A9" s="38"/>
      <c r="B9" s="57"/>
      <c r="C9" s="37"/>
      <c r="D9" s="32" t="s">
        <v>400</v>
      </c>
      <c r="E9" s="33" t="s">
        <v>401</v>
      </c>
      <c r="F9" s="34">
        <v>784</v>
      </c>
      <c r="G9" s="35">
        <f t="shared" si="0"/>
        <v>0.118560915780867</v>
      </c>
      <c r="H9" s="34">
        <v>1</v>
      </c>
      <c r="I9" s="35">
        <f t="shared" si="4"/>
        <v>0</v>
      </c>
      <c r="J9" s="34">
        <v>3</v>
      </c>
      <c r="K9" s="35">
        <f t="shared" si="1"/>
        <v>0.0136986301369863</v>
      </c>
      <c r="L9" s="35">
        <f t="shared" si="2"/>
        <v>0.00684931506849315</v>
      </c>
      <c r="M9" s="35">
        <f t="shared" si="3"/>
        <v>0.0627051154246799</v>
      </c>
      <c r="N9" s="22" t="s">
        <v>402</v>
      </c>
      <c r="O9" s="19" t="s">
        <v>21</v>
      </c>
      <c r="P9" s="34"/>
      <c r="Q9" s="38"/>
      <c r="R9" s="37"/>
      <c r="S9" s="37"/>
      <c r="T9" s="37"/>
    </row>
    <row r="10" ht="65" spans="1:20">
      <c r="A10" s="38"/>
      <c r="B10" s="57"/>
      <c r="C10" s="37"/>
      <c r="D10" s="32" t="s">
        <v>403</v>
      </c>
      <c r="E10" s="33" t="s">
        <v>404</v>
      </c>
      <c r="F10" s="34">
        <v>1094</v>
      </c>
      <c r="G10" s="35">
        <f t="shared" si="0"/>
        <v>0.169255928045789</v>
      </c>
      <c r="H10" s="34">
        <v>1</v>
      </c>
      <c r="I10" s="35">
        <f t="shared" si="4"/>
        <v>0</v>
      </c>
      <c r="J10" s="34">
        <v>2</v>
      </c>
      <c r="K10" s="35">
        <f t="shared" si="1"/>
        <v>0</v>
      </c>
      <c r="L10" s="35">
        <f t="shared" si="2"/>
        <v>0</v>
      </c>
      <c r="M10" s="35">
        <f t="shared" si="3"/>
        <v>0.0846279640228945</v>
      </c>
      <c r="N10" s="38"/>
      <c r="O10" s="37"/>
      <c r="P10" s="34"/>
      <c r="Q10" s="38"/>
      <c r="R10" s="37"/>
      <c r="S10" s="37"/>
      <c r="T10" s="37"/>
    </row>
    <row r="11" ht="65" spans="1:20">
      <c r="A11" s="38"/>
      <c r="B11" s="57"/>
      <c r="C11" s="37"/>
      <c r="D11" s="32" t="s">
        <v>405</v>
      </c>
      <c r="E11" s="33" t="s">
        <v>404</v>
      </c>
      <c r="F11" s="34">
        <v>2345</v>
      </c>
      <c r="G11" s="35">
        <f t="shared" si="0"/>
        <v>0.373834832379395</v>
      </c>
      <c r="H11" s="34">
        <v>1</v>
      </c>
      <c r="I11" s="35">
        <f t="shared" si="4"/>
        <v>0</v>
      </c>
      <c r="J11" s="34">
        <v>2</v>
      </c>
      <c r="K11" s="35">
        <f t="shared" si="1"/>
        <v>0</v>
      </c>
      <c r="L11" s="35">
        <f t="shared" si="2"/>
        <v>0</v>
      </c>
      <c r="M11" s="35">
        <f t="shared" si="3"/>
        <v>0.186917416189697</v>
      </c>
      <c r="N11" s="38"/>
      <c r="O11" s="37"/>
      <c r="P11" s="34"/>
      <c r="Q11" s="38"/>
      <c r="R11" s="37"/>
      <c r="S11" s="37"/>
      <c r="T11" s="37"/>
    </row>
    <row r="12" ht="312" spans="1:20">
      <c r="A12" s="38"/>
      <c r="B12" s="57"/>
      <c r="C12" s="37"/>
      <c r="D12" s="32" t="s">
        <v>406</v>
      </c>
      <c r="E12" s="33" t="s">
        <v>407</v>
      </c>
      <c r="F12" s="34">
        <v>608</v>
      </c>
      <c r="G12" s="35">
        <f t="shared" si="0"/>
        <v>0.0897792313982011</v>
      </c>
      <c r="H12" s="34">
        <v>4</v>
      </c>
      <c r="I12" s="35">
        <f t="shared" si="4"/>
        <v>0.333333333333333</v>
      </c>
      <c r="J12" s="34">
        <v>24</v>
      </c>
      <c r="K12" s="35">
        <f t="shared" si="1"/>
        <v>0.301369863013699</v>
      </c>
      <c r="L12" s="35">
        <f t="shared" si="2"/>
        <v>0.317351598173516</v>
      </c>
      <c r="M12" s="35">
        <f t="shared" si="3"/>
        <v>0.203565414785859</v>
      </c>
      <c r="N12" s="22" t="s">
        <v>408</v>
      </c>
      <c r="O12" s="19" t="s">
        <v>21</v>
      </c>
      <c r="P12" s="34"/>
      <c r="Q12" s="38"/>
      <c r="R12" s="37"/>
      <c r="S12" s="37"/>
      <c r="T12" s="37"/>
    </row>
    <row r="13" ht="91" spans="1:20">
      <c r="A13" s="38"/>
      <c r="B13" s="57"/>
      <c r="C13" s="37"/>
      <c r="D13" s="32" t="s">
        <v>409</v>
      </c>
      <c r="E13" s="33" t="s">
        <v>404</v>
      </c>
      <c r="F13" s="34">
        <v>1687</v>
      </c>
      <c r="G13" s="35">
        <f t="shared" si="0"/>
        <v>0.266230580539657</v>
      </c>
      <c r="H13" s="34">
        <v>1</v>
      </c>
      <c r="I13" s="35">
        <f t="shared" si="4"/>
        <v>0</v>
      </c>
      <c r="J13" s="34">
        <v>2</v>
      </c>
      <c r="K13" s="35">
        <f t="shared" si="1"/>
        <v>0</v>
      </c>
      <c r="L13" s="35">
        <f t="shared" si="2"/>
        <v>0</v>
      </c>
      <c r="M13" s="35">
        <f t="shared" si="3"/>
        <v>0.133115290269828</v>
      </c>
      <c r="N13" s="22" t="s">
        <v>410</v>
      </c>
      <c r="O13" s="19" t="s">
        <v>21</v>
      </c>
      <c r="P13" s="34"/>
      <c r="Q13" s="38"/>
      <c r="R13" s="37"/>
      <c r="S13" s="37"/>
      <c r="T13" s="37"/>
    </row>
    <row r="14" ht="156" spans="1:20">
      <c r="A14" s="38"/>
      <c r="B14" s="57"/>
      <c r="C14" s="37"/>
      <c r="D14" s="32" t="s">
        <v>411</v>
      </c>
      <c r="E14" s="33" t="s">
        <v>404</v>
      </c>
      <c r="F14" s="34">
        <v>630</v>
      </c>
      <c r="G14" s="35">
        <f t="shared" si="0"/>
        <v>0.0933769419460343</v>
      </c>
      <c r="H14" s="34">
        <v>1</v>
      </c>
      <c r="I14" s="35">
        <f t="shared" si="4"/>
        <v>0</v>
      </c>
      <c r="J14" s="34">
        <v>2</v>
      </c>
      <c r="K14" s="35">
        <f t="shared" si="1"/>
        <v>0</v>
      </c>
      <c r="L14" s="35">
        <f t="shared" si="2"/>
        <v>0</v>
      </c>
      <c r="M14" s="35">
        <f t="shared" si="3"/>
        <v>0.0466884709730172</v>
      </c>
      <c r="N14" s="22" t="s">
        <v>412</v>
      </c>
      <c r="O14" s="19" t="s">
        <v>21</v>
      </c>
      <c r="P14" s="34"/>
      <c r="Q14" s="38"/>
      <c r="R14" s="37"/>
      <c r="S14" s="37"/>
      <c r="T14" s="37"/>
    </row>
    <row r="15" ht="273" spans="1:20">
      <c r="A15" s="38"/>
      <c r="B15" s="57"/>
      <c r="C15" s="37"/>
      <c r="D15" s="32" t="s">
        <v>106</v>
      </c>
      <c r="E15" s="33" t="s">
        <v>413</v>
      </c>
      <c r="F15" s="34">
        <v>295</v>
      </c>
      <c r="G15" s="35">
        <f t="shared" si="0"/>
        <v>0.0385936222403925</v>
      </c>
      <c r="H15" s="34">
        <v>3</v>
      </c>
      <c r="I15" s="35">
        <f t="shared" si="4"/>
        <v>0.222222222222222</v>
      </c>
      <c r="J15" s="34">
        <v>24</v>
      </c>
      <c r="K15" s="35">
        <f t="shared" si="1"/>
        <v>0.301369863013699</v>
      </c>
      <c r="L15" s="35">
        <f t="shared" si="2"/>
        <v>0.26179604261796</v>
      </c>
      <c r="M15" s="35">
        <f t="shared" si="3"/>
        <v>0.150194832429176</v>
      </c>
      <c r="N15" s="22" t="s">
        <v>414</v>
      </c>
      <c r="O15" s="19" t="s">
        <v>21</v>
      </c>
      <c r="P15" s="32" t="s">
        <v>415</v>
      </c>
      <c r="Q15" s="38" t="s">
        <v>395</v>
      </c>
      <c r="R15" s="37"/>
      <c r="S15" s="37"/>
      <c r="T15" s="37"/>
    </row>
    <row r="16" ht="78" spans="1:20">
      <c r="A16" s="38"/>
      <c r="B16" s="57"/>
      <c r="C16" s="37"/>
      <c r="D16" s="32" t="s">
        <v>416</v>
      </c>
      <c r="E16" s="33" t="s">
        <v>417</v>
      </c>
      <c r="F16" s="34"/>
      <c r="G16" s="35">
        <f t="shared" si="0"/>
        <v>-0.00964840556009812</v>
      </c>
      <c r="H16" s="34">
        <v>1</v>
      </c>
      <c r="I16" s="35">
        <f t="shared" si="4"/>
        <v>0</v>
      </c>
      <c r="J16" s="34">
        <v>8</v>
      </c>
      <c r="K16" s="35">
        <f t="shared" si="1"/>
        <v>0.0821917808219178</v>
      </c>
      <c r="L16" s="35">
        <f t="shared" si="2"/>
        <v>0.0410958904109589</v>
      </c>
      <c r="M16" s="35">
        <f t="shared" si="3"/>
        <v>0.0157237424254304</v>
      </c>
      <c r="N16" s="38"/>
      <c r="O16" s="37"/>
      <c r="P16" s="34"/>
      <c r="Q16" s="38"/>
      <c r="R16" s="37"/>
      <c r="S16" s="37"/>
      <c r="T16" s="37"/>
    </row>
    <row r="17" ht="169" spans="1:20">
      <c r="A17" s="38"/>
      <c r="B17" s="57"/>
      <c r="C17" s="37"/>
      <c r="D17" s="32" t="s">
        <v>268</v>
      </c>
      <c r="E17" s="39" t="s">
        <v>418</v>
      </c>
      <c r="F17" s="34">
        <v>462</v>
      </c>
      <c r="G17" s="35">
        <f t="shared" si="0"/>
        <v>0.065903515944399</v>
      </c>
      <c r="H17" s="34">
        <v>2</v>
      </c>
      <c r="I17" s="35">
        <f t="shared" si="4"/>
        <v>0.111111111111111</v>
      </c>
      <c r="J17" s="34">
        <v>16</v>
      </c>
      <c r="K17" s="35">
        <f t="shared" si="1"/>
        <v>0.191780821917808</v>
      </c>
      <c r="L17" s="35">
        <f t="shared" si="2"/>
        <v>0.15144596651446</v>
      </c>
      <c r="M17" s="35">
        <f t="shared" si="3"/>
        <v>0.108674741229429</v>
      </c>
      <c r="N17" s="22" t="s">
        <v>419</v>
      </c>
      <c r="O17" s="19" t="s">
        <v>21</v>
      </c>
      <c r="P17" s="34"/>
      <c r="Q17" s="38"/>
      <c r="R17" s="37"/>
      <c r="S17" s="37"/>
      <c r="T17" s="37"/>
    </row>
    <row r="1048576" spans="5:5">
      <c r="E1048576" s="5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2"/>
  <sheetViews>
    <sheetView topLeftCell="D1" workbookViewId="0">
      <pane ySplit="1" topLeftCell="A32" activePane="bottomLeft" state="frozen"/>
      <selection/>
      <selection pane="bottomLeft" activeCell="D32" sqref="D32"/>
    </sheetView>
  </sheetViews>
  <sheetFormatPr defaultColWidth="9.14545454545454" defaultRowHeight="13"/>
  <cols>
    <col min="1" max="1" width="25" customWidth="1"/>
    <col min="2" max="2" width="20.5727272727273" customWidth="1"/>
    <col min="3" max="3" width="15.4272727272727" style="1" customWidth="1"/>
    <col min="4" max="4" width="16" style="1" customWidth="1"/>
    <col min="5" max="5" width="36.4727272727273" style="3" customWidth="1"/>
    <col min="6" max="6" width="9.14545454545454" style="1"/>
    <col min="7" max="7" width="19.7090909090909" style="1" customWidth="1"/>
    <col min="8" max="8" width="16.0454545454545" customWidth="1"/>
    <col min="9" max="9" width="9.14545454545454" style="1"/>
    <col min="10" max="10" width="12.8545454545455" style="1"/>
    <col min="11" max="11" width="9.14545454545454" style="1"/>
    <col min="12" max="12" width="12.8545454545455"/>
    <col min="13" max="13" width="12.8545454545455" style="1"/>
    <col min="14" max="14" width="11.7181818181818"/>
    <col min="15" max="15" width="21.6181818181818" style="3" customWidth="1"/>
  </cols>
  <sheetData>
    <row r="1" s="25" customFormat="1" ht="63" customHeight="1" spans="1:21">
      <c r="A1" s="26" t="s">
        <v>0</v>
      </c>
      <c r="B1" s="27" t="s">
        <v>1</v>
      </c>
      <c r="C1" s="28" t="s">
        <v>2</v>
      </c>
      <c r="D1" s="29" t="s">
        <v>3</v>
      </c>
      <c r="E1" s="30" t="s">
        <v>2</v>
      </c>
      <c r="F1" s="31" t="s">
        <v>4</v>
      </c>
      <c r="G1" s="31" t="s">
        <v>420</v>
      </c>
      <c r="H1" s="31" t="s">
        <v>421</v>
      </c>
      <c r="I1" s="31" t="s">
        <v>6</v>
      </c>
      <c r="J1" s="31" t="s">
        <v>371</v>
      </c>
      <c r="K1" s="31" t="s">
        <v>8</v>
      </c>
      <c r="L1" s="31" t="s">
        <v>372</v>
      </c>
      <c r="M1" s="41" t="s">
        <v>373</v>
      </c>
      <c r="N1" s="42" t="s">
        <v>11</v>
      </c>
      <c r="O1" s="43" t="s">
        <v>12</v>
      </c>
      <c r="P1" s="44" t="s">
        <v>2</v>
      </c>
      <c r="Q1" s="45" t="s">
        <v>209</v>
      </c>
      <c r="R1" s="46" t="s">
        <v>2</v>
      </c>
      <c r="S1" s="47" t="s">
        <v>14</v>
      </c>
      <c r="T1" s="48" t="s">
        <v>15</v>
      </c>
      <c r="U1" s="47" t="s">
        <v>2</v>
      </c>
    </row>
    <row r="2" ht="130" spans="1:21">
      <c r="A2" s="22" t="s">
        <v>422</v>
      </c>
      <c r="B2" s="22" t="s">
        <v>423</v>
      </c>
      <c r="C2" s="32" t="s">
        <v>424</v>
      </c>
      <c r="D2" s="32" t="s">
        <v>425</v>
      </c>
      <c r="E2" s="33" t="s">
        <v>426</v>
      </c>
      <c r="F2" s="34"/>
      <c r="G2" s="34"/>
      <c r="H2" s="35">
        <f>(F2-MIN(F:F))/(MAX(F:F)-MIN(F:F))</f>
        <v>-0.0164985802408695</v>
      </c>
      <c r="I2" s="34">
        <v>2</v>
      </c>
      <c r="J2" s="35">
        <f>(I2-MIN(I:I))/(MAX(I:I)-MIN(I:I))</f>
        <v>0.333333333333333</v>
      </c>
      <c r="K2" s="34">
        <v>16</v>
      </c>
      <c r="L2" s="35">
        <f>(K2-MIN(K:K))/(MAX(K:K)-MIN(K:K))</f>
        <v>0.866666666666667</v>
      </c>
      <c r="M2" s="34">
        <f>0.5*(J2+L2)</f>
        <v>0.6</v>
      </c>
      <c r="N2" s="35">
        <f>0.5*(M2+H2)</f>
        <v>0.291750709879565</v>
      </c>
      <c r="O2" s="38"/>
      <c r="P2" s="37"/>
      <c r="Q2" s="49" t="s">
        <v>306</v>
      </c>
      <c r="R2" s="37"/>
      <c r="S2" s="37"/>
      <c r="T2" s="37"/>
      <c r="U2" s="37"/>
    </row>
    <row r="3" ht="65" spans="1:21">
      <c r="A3" s="22" t="s">
        <v>427</v>
      </c>
      <c r="B3" s="22" t="s">
        <v>428</v>
      </c>
      <c r="C3" s="34"/>
      <c r="D3" s="36" t="s">
        <v>429</v>
      </c>
      <c r="E3" s="33" t="s">
        <v>430</v>
      </c>
      <c r="F3" s="34"/>
      <c r="G3" s="34"/>
      <c r="H3" s="35">
        <f t="shared" ref="H3:H32" si="0">(F3-MIN(F:F))/(MAX(F:F)-MIN(F:F))</f>
        <v>-0.0164985802408695</v>
      </c>
      <c r="I3" s="34">
        <v>1</v>
      </c>
      <c r="J3" s="35">
        <f t="shared" ref="J3:J32" si="1">(I3-MIN(I:I))/(MAX(I:I)-MIN(I:I))</f>
        <v>0</v>
      </c>
      <c r="K3" s="34">
        <v>8</v>
      </c>
      <c r="L3" s="35">
        <f t="shared" ref="L3:L32" si="2">(K3-MIN(K:K))/(MAX(K:K)-MIN(K:K))</f>
        <v>0.333333333333333</v>
      </c>
      <c r="M3" s="35">
        <f>0.5*(J3+L3)</f>
        <v>0.166666666666667</v>
      </c>
      <c r="N3" s="35">
        <f t="shared" ref="N3:N32" si="3">0.5*(M3+H3)</f>
        <v>0.0750840432128986</v>
      </c>
      <c r="O3" s="38"/>
      <c r="P3" s="37"/>
      <c r="Q3" s="37"/>
      <c r="R3" s="37"/>
      <c r="S3" s="37"/>
      <c r="T3" s="37"/>
      <c r="U3" s="37"/>
    </row>
    <row r="4" ht="104" spans="1:21">
      <c r="A4" s="37"/>
      <c r="B4" s="37"/>
      <c r="C4" s="34"/>
      <c r="D4" s="36" t="s">
        <v>431</v>
      </c>
      <c r="E4" s="33" t="s">
        <v>430</v>
      </c>
      <c r="F4" s="34">
        <v>2366</v>
      </c>
      <c r="G4" s="34"/>
      <c r="H4" s="35">
        <f t="shared" si="0"/>
        <v>0.0993341819249976</v>
      </c>
      <c r="I4" s="34">
        <v>1</v>
      </c>
      <c r="J4" s="35">
        <f t="shared" si="1"/>
        <v>0</v>
      </c>
      <c r="K4" s="34">
        <v>8</v>
      </c>
      <c r="L4" s="35">
        <f t="shared" si="2"/>
        <v>0.333333333333333</v>
      </c>
      <c r="M4" s="35">
        <f t="shared" ref="M4:M32" si="4">0.5*(J4+L4)</f>
        <v>0.166666666666667</v>
      </c>
      <c r="N4" s="35">
        <f t="shared" si="3"/>
        <v>0.133000424295832</v>
      </c>
      <c r="O4" s="20" t="s">
        <v>432</v>
      </c>
      <c r="P4" s="19" t="s">
        <v>21</v>
      </c>
      <c r="Q4" s="37"/>
      <c r="R4" s="37"/>
      <c r="S4" s="37"/>
      <c r="T4" s="37"/>
      <c r="U4" s="37"/>
    </row>
    <row r="5" ht="65" spans="1:21">
      <c r="A5" s="37"/>
      <c r="B5" s="37"/>
      <c r="C5" s="34"/>
      <c r="D5" s="36" t="s">
        <v>433</v>
      </c>
      <c r="E5" s="33" t="s">
        <v>430</v>
      </c>
      <c r="F5" s="34"/>
      <c r="G5" s="34"/>
      <c r="H5" s="35">
        <f t="shared" si="0"/>
        <v>-0.0164985802408695</v>
      </c>
      <c r="I5" s="34">
        <v>1</v>
      </c>
      <c r="J5" s="35">
        <f t="shared" si="1"/>
        <v>0</v>
      </c>
      <c r="K5" s="34">
        <v>8</v>
      </c>
      <c r="L5" s="35">
        <f t="shared" si="2"/>
        <v>0.333333333333333</v>
      </c>
      <c r="M5" s="35">
        <f t="shared" si="4"/>
        <v>0.166666666666667</v>
      </c>
      <c r="N5" s="35">
        <f t="shared" si="3"/>
        <v>0.0750840432128986</v>
      </c>
      <c r="O5" s="38"/>
      <c r="P5" s="37"/>
      <c r="Q5" s="37"/>
      <c r="R5" s="37"/>
      <c r="S5" s="37"/>
      <c r="T5" s="37"/>
      <c r="U5" s="37"/>
    </row>
    <row r="6" ht="65" spans="1:21">
      <c r="A6" s="37"/>
      <c r="B6" s="37"/>
      <c r="C6" s="34"/>
      <c r="D6" s="36" t="s">
        <v>434</v>
      </c>
      <c r="E6" s="33" t="s">
        <v>430</v>
      </c>
      <c r="F6" s="34"/>
      <c r="G6" s="34"/>
      <c r="H6" s="35">
        <f t="shared" si="0"/>
        <v>-0.0164985802408695</v>
      </c>
      <c r="I6" s="34">
        <v>1</v>
      </c>
      <c r="J6" s="35">
        <f t="shared" si="1"/>
        <v>0</v>
      </c>
      <c r="K6" s="34">
        <v>8</v>
      </c>
      <c r="L6" s="35">
        <f t="shared" si="2"/>
        <v>0.333333333333333</v>
      </c>
      <c r="M6" s="35">
        <f t="shared" si="4"/>
        <v>0.166666666666667</v>
      </c>
      <c r="N6" s="35">
        <f t="shared" si="3"/>
        <v>0.0750840432128986</v>
      </c>
      <c r="O6" s="38"/>
      <c r="P6" s="37"/>
      <c r="Q6" s="37"/>
      <c r="R6" s="37"/>
      <c r="S6" s="37"/>
      <c r="T6" s="37"/>
      <c r="U6" s="37"/>
    </row>
    <row r="7" ht="65" spans="1:21">
      <c r="A7" s="37"/>
      <c r="B7" s="37"/>
      <c r="C7" s="34"/>
      <c r="D7" s="36" t="s">
        <v>435</v>
      </c>
      <c r="E7" s="33" t="s">
        <v>430</v>
      </c>
      <c r="F7" s="34"/>
      <c r="G7" s="34"/>
      <c r="H7" s="35">
        <f t="shared" si="0"/>
        <v>-0.0164985802408695</v>
      </c>
      <c r="I7" s="34">
        <v>1</v>
      </c>
      <c r="J7" s="35">
        <f t="shared" si="1"/>
        <v>0</v>
      </c>
      <c r="K7" s="34">
        <v>8</v>
      </c>
      <c r="L7" s="35">
        <f t="shared" si="2"/>
        <v>0.333333333333333</v>
      </c>
      <c r="M7" s="35">
        <f t="shared" si="4"/>
        <v>0.166666666666667</v>
      </c>
      <c r="N7" s="35">
        <f t="shared" si="3"/>
        <v>0.0750840432128986</v>
      </c>
      <c r="O7" s="38"/>
      <c r="P7" s="37"/>
      <c r="Q7" s="37"/>
      <c r="R7" s="37"/>
      <c r="S7" s="37"/>
      <c r="T7" s="37"/>
      <c r="U7" s="37"/>
    </row>
    <row r="8" ht="156" spans="1:21">
      <c r="A8" s="37"/>
      <c r="B8" s="37"/>
      <c r="C8" s="34"/>
      <c r="D8" s="36" t="s">
        <v>436</v>
      </c>
      <c r="E8" s="33" t="s">
        <v>437</v>
      </c>
      <c r="F8" s="34">
        <v>412</v>
      </c>
      <c r="G8" s="34"/>
      <c r="H8" s="35">
        <f t="shared" si="0"/>
        <v>0.00367179085479291</v>
      </c>
      <c r="I8" s="34">
        <v>2</v>
      </c>
      <c r="J8" s="35">
        <f t="shared" si="1"/>
        <v>0.333333333333333</v>
      </c>
      <c r="K8" s="34">
        <v>16</v>
      </c>
      <c r="L8" s="35">
        <f t="shared" si="2"/>
        <v>0.866666666666667</v>
      </c>
      <c r="M8" s="35">
        <f t="shared" si="4"/>
        <v>0.6</v>
      </c>
      <c r="N8" s="35">
        <f t="shared" si="3"/>
        <v>0.301835895427396</v>
      </c>
      <c r="O8" s="38"/>
      <c r="P8" s="37"/>
      <c r="Q8" s="37"/>
      <c r="R8" s="37"/>
      <c r="S8" s="37"/>
      <c r="T8" s="37"/>
      <c r="U8" s="37"/>
    </row>
    <row r="9" ht="65" spans="1:21">
      <c r="A9" s="37"/>
      <c r="B9" s="37"/>
      <c r="C9" s="34"/>
      <c r="D9" s="36" t="s">
        <v>438</v>
      </c>
      <c r="E9" s="33" t="s">
        <v>430</v>
      </c>
      <c r="F9" s="34">
        <v>337</v>
      </c>
      <c r="G9" s="34"/>
      <c r="H9" s="35">
        <f t="shared" si="0"/>
        <v>0</v>
      </c>
      <c r="I9" s="34">
        <v>1</v>
      </c>
      <c r="J9" s="35">
        <f t="shared" si="1"/>
        <v>0</v>
      </c>
      <c r="K9" s="34">
        <v>8</v>
      </c>
      <c r="L9" s="35">
        <f t="shared" si="2"/>
        <v>0.333333333333333</v>
      </c>
      <c r="M9" s="35">
        <f t="shared" si="4"/>
        <v>0.166666666666667</v>
      </c>
      <c r="N9" s="35">
        <f t="shared" si="3"/>
        <v>0.0833333333333333</v>
      </c>
      <c r="O9" s="38"/>
      <c r="P9" s="37"/>
      <c r="Q9" s="37"/>
      <c r="R9" s="37"/>
      <c r="S9" s="37"/>
      <c r="T9" s="37"/>
      <c r="U9" s="37"/>
    </row>
    <row r="10" ht="65" spans="1:21">
      <c r="A10" s="37"/>
      <c r="B10" s="37"/>
      <c r="C10" s="34"/>
      <c r="D10" s="34" t="s">
        <v>439</v>
      </c>
      <c r="E10" s="33" t="s">
        <v>430</v>
      </c>
      <c r="F10" s="34"/>
      <c r="G10" s="34"/>
      <c r="H10" s="35">
        <f t="shared" si="0"/>
        <v>-0.0164985802408695</v>
      </c>
      <c r="I10" s="34">
        <v>1</v>
      </c>
      <c r="J10" s="35">
        <f t="shared" si="1"/>
        <v>0</v>
      </c>
      <c r="K10" s="34">
        <v>8</v>
      </c>
      <c r="L10" s="35">
        <f t="shared" si="2"/>
        <v>0.333333333333333</v>
      </c>
      <c r="M10" s="35">
        <f t="shared" si="4"/>
        <v>0.166666666666667</v>
      </c>
      <c r="N10" s="35">
        <f t="shared" si="3"/>
        <v>0.0750840432128986</v>
      </c>
      <c r="O10" s="38"/>
      <c r="P10" s="37"/>
      <c r="Q10" s="37"/>
      <c r="R10" s="37"/>
      <c r="S10" s="37"/>
      <c r="T10" s="37"/>
      <c r="U10" s="37"/>
    </row>
    <row r="11" ht="65" spans="1:21">
      <c r="A11" s="37"/>
      <c r="B11" s="37"/>
      <c r="C11" s="34"/>
      <c r="D11" s="36" t="s">
        <v>440</v>
      </c>
      <c r="E11" s="33" t="s">
        <v>430</v>
      </c>
      <c r="F11" s="34"/>
      <c r="G11" s="34"/>
      <c r="H11" s="35">
        <f t="shared" si="0"/>
        <v>-0.0164985802408695</v>
      </c>
      <c r="I11" s="34">
        <v>1</v>
      </c>
      <c r="J11" s="35">
        <f t="shared" si="1"/>
        <v>0</v>
      </c>
      <c r="K11" s="34">
        <v>8</v>
      </c>
      <c r="L11" s="35">
        <f t="shared" si="2"/>
        <v>0.333333333333333</v>
      </c>
      <c r="M11" s="35">
        <f t="shared" si="4"/>
        <v>0.166666666666667</v>
      </c>
      <c r="N11" s="35">
        <f t="shared" si="3"/>
        <v>0.0750840432128986</v>
      </c>
      <c r="O11" s="38"/>
      <c r="P11" s="37"/>
      <c r="Q11" s="37"/>
      <c r="R11" s="37"/>
      <c r="S11" s="37"/>
      <c r="T11" s="37"/>
      <c r="U11" s="37"/>
    </row>
    <row r="12" ht="65" spans="1:21">
      <c r="A12" s="37"/>
      <c r="B12" s="37"/>
      <c r="C12" s="34"/>
      <c r="D12" s="32" t="s">
        <v>405</v>
      </c>
      <c r="E12" s="33" t="s">
        <v>430</v>
      </c>
      <c r="F12" s="34">
        <v>1141</v>
      </c>
      <c r="G12" s="34"/>
      <c r="H12" s="35">
        <f t="shared" si="0"/>
        <v>0.03936159796338</v>
      </c>
      <c r="I12" s="34">
        <v>1</v>
      </c>
      <c r="J12" s="35">
        <f t="shared" si="1"/>
        <v>0</v>
      </c>
      <c r="K12" s="34">
        <v>8</v>
      </c>
      <c r="L12" s="35">
        <f t="shared" si="2"/>
        <v>0.333333333333333</v>
      </c>
      <c r="M12" s="35">
        <f t="shared" si="4"/>
        <v>0.166666666666667</v>
      </c>
      <c r="N12" s="35">
        <f t="shared" si="3"/>
        <v>0.103014132315023</v>
      </c>
      <c r="O12" s="38"/>
      <c r="P12" s="37"/>
      <c r="Q12" s="37"/>
      <c r="R12" s="37"/>
      <c r="S12" s="37"/>
      <c r="T12" s="37"/>
      <c r="U12" s="37"/>
    </row>
    <row r="13" ht="65" spans="1:21">
      <c r="A13" s="37"/>
      <c r="B13" s="37"/>
      <c r="C13" s="34"/>
      <c r="D13" s="32" t="s">
        <v>441</v>
      </c>
      <c r="E13" s="33" t="s">
        <v>430</v>
      </c>
      <c r="F13" s="34"/>
      <c r="G13" s="34"/>
      <c r="H13" s="35">
        <f t="shared" si="0"/>
        <v>-0.0164985802408695</v>
      </c>
      <c r="I13" s="34">
        <v>1</v>
      </c>
      <c r="J13" s="35">
        <f t="shared" si="1"/>
        <v>0</v>
      </c>
      <c r="K13" s="34">
        <v>8</v>
      </c>
      <c r="L13" s="35">
        <f t="shared" si="2"/>
        <v>0.333333333333333</v>
      </c>
      <c r="M13" s="35">
        <f t="shared" si="4"/>
        <v>0.166666666666667</v>
      </c>
      <c r="N13" s="35">
        <f t="shared" si="3"/>
        <v>0.0750840432128986</v>
      </c>
      <c r="O13" s="38"/>
      <c r="P13" s="37"/>
      <c r="Q13" s="37"/>
      <c r="R13" s="37"/>
      <c r="S13" s="37"/>
      <c r="T13" s="37"/>
      <c r="U13" s="37"/>
    </row>
    <row r="14" ht="143" spans="1:21">
      <c r="A14" s="37"/>
      <c r="B14" s="37"/>
      <c r="C14" s="34"/>
      <c r="D14" s="32" t="s">
        <v>442</v>
      </c>
      <c r="E14" s="33" t="s">
        <v>430</v>
      </c>
      <c r="F14" s="34"/>
      <c r="G14" s="34"/>
      <c r="H14" s="35">
        <f t="shared" si="0"/>
        <v>-0.0164985802408695</v>
      </c>
      <c r="I14" s="34">
        <v>1</v>
      </c>
      <c r="J14" s="35">
        <f t="shared" si="1"/>
        <v>0</v>
      </c>
      <c r="K14" s="34">
        <v>8</v>
      </c>
      <c r="L14" s="35">
        <f t="shared" si="2"/>
        <v>0.333333333333333</v>
      </c>
      <c r="M14" s="35">
        <f t="shared" si="4"/>
        <v>0.166666666666667</v>
      </c>
      <c r="N14" s="35">
        <f t="shared" si="3"/>
        <v>0.0750840432128986</v>
      </c>
      <c r="O14" s="20" t="s">
        <v>443</v>
      </c>
      <c r="P14" s="19" t="s">
        <v>21</v>
      </c>
      <c r="Q14" s="37"/>
      <c r="R14" s="37"/>
      <c r="S14" s="37"/>
      <c r="T14" s="37"/>
      <c r="U14" s="37"/>
    </row>
    <row r="15" ht="65" spans="1:21">
      <c r="A15" s="37"/>
      <c r="B15" s="37"/>
      <c r="C15" s="34"/>
      <c r="D15" s="32" t="s">
        <v>444</v>
      </c>
      <c r="E15" s="33" t="s">
        <v>430</v>
      </c>
      <c r="F15" s="34"/>
      <c r="G15" s="34"/>
      <c r="H15" s="35">
        <f t="shared" si="0"/>
        <v>-0.0164985802408695</v>
      </c>
      <c r="I15" s="34">
        <v>1</v>
      </c>
      <c r="J15" s="35">
        <f t="shared" si="1"/>
        <v>0</v>
      </c>
      <c r="K15" s="34">
        <v>8</v>
      </c>
      <c r="L15" s="35">
        <f t="shared" si="2"/>
        <v>0.333333333333333</v>
      </c>
      <c r="M15" s="35">
        <f t="shared" si="4"/>
        <v>0.166666666666667</v>
      </c>
      <c r="N15" s="35">
        <f t="shared" si="3"/>
        <v>0.0750840432128986</v>
      </c>
      <c r="O15" s="38"/>
      <c r="P15" s="37"/>
      <c r="Q15" s="37"/>
      <c r="R15" s="37"/>
      <c r="S15" s="37"/>
      <c r="T15" s="37"/>
      <c r="U15" s="37"/>
    </row>
    <row r="16" ht="169" spans="1:21">
      <c r="A16" s="37"/>
      <c r="B16" s="37"/>
      <c r="C16" s="34"/>
      <c r="D16" s="32" t="s">
        <v>297</v>
      </c>
      <c r="E16" s="33" t="s">
        <v>445</v>
      </c>
      <c r="F16" s="34">
        <v>5014</v>
      </c>
      <c r="G16" s="34"/>
      <c r="H16" s="35">
        <f t="shared" si="0"/>
        <v>0.228972877704886</v>
      </c>
      <c r="I16" s="34">
        <v>3</v>
      </c>
      <c r="J16" s="35">
        <f t="shared" si="1"/>
        <v>0.666666666666667</v>
      </c>
      <c r="K16" s="34">
        <v>15</v>
      </c>
      <c r="L16" s="35">
        <f t="shared" si="2"/>
        <v>0.8</v>
      </c>
      <c r="M16" s="35">
        <f t="shared" si="4"/>
        <v>0.733333333333333</v>
      </c>
      <c r="N16" s="35">
        <f t="shared" si="3"/>
        <v>0.48115310551911</v>
      </c>
      <c r="O16" s="38"/>
      <c r="P16" s="37"/>
      <c r="Q16" s="37"/>
      <c r="R16" s="37"/>
      <c r="S16" s="37"/>
      <c r="T16" s="37"/>
      <c r="U16" s="37"/>
    </row>
    <row r="17" ht="67.5" spans="1:21">
      <c r="A17" s="37"/>
      <c r="B17" s="37"/>
      <c r="C17" s="34"/>
      <c r="D17" s="32" t="s">
        <v>268</v>
      </c>
      <c r="E17" s="33" t="s">
        <v>446</v>
      </c>
      <c r="F17" s="34">
        <v>3404</v>
      </c>
      <c r="G17" s="34"/>
      <c r="H17" s="35">
        <f t="shared" si="0"/>
        <v>0.150151767355331</v>
      </c>
      <c r="I17" s="34">
        <v>1</v>
      </c>
      <c r="J17" s="35">
        <f t="shared" si="1"/>
        <v>0</v>
      </c>
      <c r="K17" s="34">
        <v>8</v>
      </c>
      <c r="L17" s="35">
        <f t="shared" si="2"/>
        <v>0.333333333333333</v>
      </c>
      <c r="M17" s="35">
        <f t="shared" si="4"/>
        <v>0.166666666666667</v>
      </c>
      <c r="N17" s="35">
        <f t="shared" si="3"/>
        <v>0.158409217010999</v>
      </c>
      <c r="O17" s="20" t="s">
        <v>447</v>
      </c>
      <c r="P17" s="19" t="s">
        <v>21</v>
      </c>
      <c r="Q17" s="37"/>
      <c r="R17" s="37"/>
      <c r="S17" s="37"/>
      <c r="T17" s="37"/>
      <c r="U17" s="37"/>
    </row>
    <row r="18" ht="261" customHeight="1" spans="1:21">
      <c r="A18" s="37"/>
      <c r="B18" s="37"/>
      <c r="C18" s="34"/>
      <c r="D18" s="32" t="s">
        <v>18</v>
      </c>
      <c r="E18" s="33" t="s">
        <v>448</v>
      </c>
      <c r="F18" s="34">
        <v>4284</v>
      </c>
      <c r="G18" s="34"/>
      <c r="H18" s="35">
        <f t="shared" si="0"/>
        <v>0.193234113384902</v>
      </c>
      <c r="I18" s="34">
        <v>4</v>
      </c>
      <c r="J18" s="35">
        <f t="shared" si="1"/>
        <v>1</v>
      </c>
      <c r="K18" s="34">
        <v>18</v>
      </c>
      <c r="L18" s="35">
        <f t="shared" si="2"/>
        <v>1</v>
      </c>
      <c r="M18" s="35">
        <f t="shared" si="4"/>
        <v>1</v>
      </c>
      <c r="N18" s="35">
        <f t="shared" si="3"/>
        <v>0.596617056692451</v>
      </c>
      <c r="O18" s="23" t="s">
        <v>20</v>
      </c>
      <c r="P18" s="19" t="s">
        <v>21</v>
      </c>
      <c r="Q18" s="37"/>
      <c r="R18" s="37"/>
      <c r="S18" s="37"/>
      <c r="T18" s="37"/>
      <c r="U18" s="37"/>
    </row>
    <row r="19" ht="52" spans="1:21">
      <c r="A19" s="37"/>
      <c r="B19" s="37"/>
      <c r="C19" s="34"/>
      <c r="D19" s="32" t="s">
        <v>449</v>
      </c>
      <c r="E19" s="33" t="s">
        <v>450</v>
      </c>
      <c r="F19" s="34"/>
      <c r="G19" s="34"/>
      <c r="H19" s="35">
        <f t="shared" si="0"/>
        <v>-0.0164985802408695</v>
      </c>
      <c r="I19" s="34">
        <v>1</v>
      </c>
      <c r="J19" s="35">
        <f t="shared" si="1"/>
        <v>0</v>
      </c>
      <c r="K19" s="34">
        <v>5</v>
      </c>
      <c r="L19" s="35">
        <f t="shared" si="2"/>
        <v>0.133333333333333</v>
      </c>
      <c r="M19" s="35">
        <f t="shared" si="4"/>
        <v>0.0666666666666667</v>
      </c>
      <c r="N19" s="35">
        <f t="shared" si="3"/>
        <v>0.0250840432128986</v>
      </c>
      <c r="O19" s="38"/>
      <c r="P19" s="37"/>
      <c r="Q19" s="37"/>
      <c r="R19" s="37"/>
      <c r="S19" s="37"/>
      <c r="T19" s="37"/>
      <c r="U19" s="37"/>
    </row>
    <row r="20" ht="65" spans="1:21">
      <c r="A20" s="37"/>
      <c r="B20" s="37"/>
      <c r="C20" s="34"/>
      <c r="D20" s="32" t="s">
        <v>403</v>
      </c>
      <c r="E20" s="33" t="s">
        <v>451</v>
      </c>
      <c r="F20" s="34">
        <v>20763</v>
      </c>
      <c r="G20" s="34"/>
      <c r="H20" s="35">
        <f t="shared" si="0"/>
        <v>1</v>
      </c>
      <c r="I20" s="34">
        <v>1</v>
      </c>
      <c r="J20" s="35">
        <f t="shared" si="1"/>
        <v>0</v>
      </c>
      <c r="K20" s="34">
        <v>8</v>
      </c>
      <c r="L20" s="35">
        <f t="shared" si="2"/>
        <v>0.333333333333333</v>
      </c>
      <c r="M20" s="35">
        <f t="shared" si="4"/>
        <v>0.166666666666667</v>
      </c>
      <c r="N20" s="35">
        <f t="shared" si="3"/>
        <v>0.583333333333333</v>
      </c>
      <c r="O20" s="38"/>
      <c r="P20" s="37"/>
      <c r="Q20" s="37"/>
      <c r="R20" s="37"/>
      <c r="S20" s="37"/>
      <c r="T20" s="37"/>
      <c r="U20" s="37"/>
    </row>
    <row r="21" ht="65" spans="1:21">
      <c r="A21" s="37"/>
      <c r="B21" s="37"/>
      <c r="C21" s="34"/>
      <c r="D21" s="32" t="s">
        <v>452</v>
      </c>
      <c r="E21" s="33" t="s">
        <v>451</v>
      </c>
      <c r="F21" s="34"/>
      <c r="G21" s="34"/>
      <c r="H21" s="35">
        <f t="shared" si="0"/>
        <v>-0.0164985802408695</v>
      </c>
      <c r="I21" s="34">
        <v>1</v>
      </c>
      <c r="J21" s="35">
        <f t="shared" si="1"/>
        <v>0</v>
      </c>
      <c r="K21" s="34">
        <v>8</v>
      </c>
      <c r="L21" s="35">
        <f t="shared" si="2"/>
        <v>0.333333333333333</v>
      </c>
      <c r="M21" s="35">
        <f t="shared" si="4"/>
        <v>0.166666666666667</v>
      </c>
      <c r="N21" s="35">
        <f t="shared" si="3"/>
        <v>0.0750840432128986</v>
      </c>
      <c r="O21" s="38"/>
      <c r="P21" s="37"/>
      <c r="Q21" s="37"/>
      <c r="R21" s="37"/>
      <c r="S21" s="37"/>
      <c r="T21" s="37"/>
      <c r="U21" s="37"/>
    </row>
    <row r="22" ht="182" spans="1:21">
      <c r="A22" s="37"/>
      <c r="B22" s="37"/>
      <c r="C22" s="34"/>
      <c r="D22" s="32" t="s">
        <v>308</v>
      </c>
      <c r="E22" s="33" t="s">
        <v>453</v>
      </c>
      <c r="F22" s="34">
        <v>1003</v>
      </c>
      <c r="G22" s="34"/>
      <c r="H22" s="35">
        <f t="shared" si="0"/>
        <v>0.032605502790561</v>
      </c>
      <c r="I22" s="34">
        <v>2</v>
      </c>
      <c r="J22" s="35">
        <f t="shared" si="1"/>
        <v>0.333333333333333</v>
      </c>
      <c r="K22" s="34">
        <v>12</v>
      </c>
      <c r="L22" s="35">
        <f t="shared" si="2"/>
        <v>0.6</v>
      </c>
      <c r="M22" s="35">
        <f t="shared" si="4"/>
        <v>0.466666666666667</v>
      </c>
      <c r="N22" s="35">
        <f t="shared" si="3"/>
        <v>0.249636084728614</v>
      </c>
      <c r="O22" s="22" t="s">
        <v>310</v>
      </c>
      <c r="P22" s="19" t="s">
        <v>21</v>
      </c>
      <c r="Q22" s="37"/>
      <c r="R22" s="37"/>
      <c r="S22" s="37"/>
      <c r="T22" s="37"/>
      <c r="U22" s="37"/>
    </row>
    <row r="23" ht="192.5" spans="1:21">
      <c r="A23" s="37"/>
      <c r="B23" s="37"/>
      <c r="C23" s="34"/>
      <c r="D23" s="32" t="s">
        <v>314</v>
      </c>
      <c r="E23" s="33" t="s">
        <v>454</v>
      </c>
      <c r="F23" s="34">
        <v>7046</v>
      </c>
      <c r="G23" s="34"/>
      <c r="H23" s="35">
        <f t="shared" si="0"/>
        <v>0.328453931264075</v>
      </c>
      <c r="I23" s="34">
        <v>2</v>
      </c>
      <c r="J23" s="35">
        <f t="shared" si="1"/>
        <v>0.333333333333333</v>
      </c>
      <c r="K23" s="34">
        <v>8</v>
      </c>
      <c r="L23" s="35">
        <f t="shared" si="2"/>
        <v>0.333333333333333</v>
      </c>
      <c r="M23" s="35">
        <f t="shared" si="4"/>
        <v>0.333333333333333</v>
      </c>
      <c r="N23" s="35">
        <f t="shared" si="3"/>
        <v>0.330893632298704</v>
      </c>
      <c r="O23" s="21" t="s">
        <v>316</v>
      </c>
      <c r="P23" s="19" t="s">
        <v>21</v>
      </c>
      <c r="Q23" s="37"/>
      <c r="R23" s="37"/>
      <c r="S23" s="37"/>
      <c r="T23" s="37"/>
      <c r="U23" s="37"/>
    </row>
    <row r="24" ht="130" spans="1:21">
      <c r="A24" s="37"/>
      <c r="B24" s="37"/>
      <c r="C24" s="34"/>
      <c r="D24" s="32" t="s">
        <v>455</v>
      </c>
      <c r="E24" s="33" t="s">
        <v>456</v>
      </c>
      <c r="F24" s="34">
        <v>1219</v>
      </c>
      <c r="G24" s="34"/>
      <c r="H24" s="35">
        <f t="shared" si="0"/>
        <v>0.0431802604523646</v>
      </c>
      <c r="I24" s="34">
        <v>2</v>
      </c>
      <c r="J24" s="35">
        <f t="shared" si="1"/>
        <v>0.333333333333333</v>
      </c>
      <c r="K24" s="34">
        <v>6</v>
      </c>
      <c r="L24" s="35">
        <f t="shared" si="2"/>
        <v>0.2</v>
      </c>
      <c r="M24" s="35">
        <f t="shared" si="4"/>
        <v>0.266666666666667</v>
      </c>
      <c r="N24" s="35">
        <f t="shared" si="3"/>
        <v>0.154923463559516</v>
      </c>
      <c r="O24" s="20" t="s">
        <v>457</v>
      </c>
      <c r="P24" s="37"/>
      <c r="Q24" s="37"/>
      <c r="R24" s="37"/>
      <c r="S24" s="37"/>
      <c r="T24" s="37"/>
      <c r="U24" s="37"/>
    </row>
    <row r="25" ht="143" spans="1:21">
      <c r="A25" s="37"/>
      <c r="B25" s="37"/>
      <c r="C25" s="34"/>
      <c r="D25" s="32" t="s">
        <v>458</v>
      </c>
      <c r="E25" s="33" t="s">
        <v>459</v>
      </c>
      <c r="F25" s="34">
        <v>702</v>
      </c>
      <c r="G25" s="34"/>
      <c r="H25" s="35">
        <f t="shared" si="0"/>
        <v>0.0178693821599922</v>
      </c>
      <c r="I25" s="34">
        <v>1</v>
      </c>
      <c r="J25" s="35">
        <f t="shared" si="1"/>
        <v>0</v>
      </c>
      <c r="K25" s="34">
        <v>5</v>
      </c>
      <c r="L25" s="35">
        <f t="shared" si="2"/>
        <v>0.133333333333333</v>
      </c>
      <c r="M25" s="35">
        <f t="shared" si="4"/>
        <v>0.0666666666666667</v>
      </c>
      <c r="N25" s="35">
        <f t="shared" si="3"/>
        <v>0.0422680244133294</v>
      </c>
      <c r="O25" s="20" t="s">
        <v>460</v>
      </c>
      <c r="P25" s="19" t="s">
        <v>21</v>
      </c>
      <c r="Q25" s="37"/>
      <c r="R25" s="37"/>
      <c r="S25" s="37"/>
      <c r="T25" s="37"/>
      <c r="U25" s="37"/>
    </row>
    <row r="26" ht="65" spans="1:21">
      <c r="A26" s="37"/>
      <c r="B26" s="37"/>
      <c r="C26" s="34"/>
      <c r="D26" s="32" t="s">
        <v>461</v>
      </c>
      <c r="E26" s="33" t="s">
        <v>462</v>
      </c>
      <c r="F26" s="34"/>
      <c r="G26" s="34"/>
      <c r="H26" s="35">
        <f t="shared" si="0"/>
        <v>-0.0164985802408695</v>
      </c>
      <c r="I26" s="34">
        <v>1</v>
      </c>
      <c r="J26" s="35">
        <f t="shared" si="1"/>
        <v>0</v>
      </c>
      <c r="K26" s="34">
        <v>5</v>
      </c>
      <c r="L26" s="35">
        <f t="shared" si="2"/>
        <v>0.133333333333333</v>
      </c>
      <c r="M26" s="35">
        <f t="shared" si="4"/>
        <v>0.0666666666666667</v>
      </c>
      <c r="N26" s="35">
        <f t="shared" si="3"/>
        <v>0.0250840432128986</v>
      </c>
      <c r="O26" s="38"/>
      <c r="P26" s="37"/>
      <c r="Q26" s="37"/>
      <c r="R26" s="37"/>
      <c r="S26" s="37"/>
      <c r="T26" s="37"/>
      <c r="U26" s="37"/>
    </row>
    <row r="27" ht="169" spans="1:21">
      <c r="A27" s="37"/>
      <c r="B27" s="37"/>
      <c r="C27" s="34"/>
      <c r="D27" s="32" t="s">
        <v>463</v>
      </c>
      <c r="E27" s="38" t="s">
        <v>464</v>
      </c>
      <c r="F27" s="34"/>
      <c r="G27" s="34"/>
      <c r="H27" s="35">
        <f t="shared" si="0"/>
        <v>-0.0164985802408695</v>
      </c>
      <c r="I27" s="34">
        <v>1</v>
      </c>
      <c r="J27" s="35">
        <f t="shared" si="1"/>
        <v>0</v>
      </c>
      <c r="K27" s="34">
        <v>5</v>
      </c>
      <c r="L27" s="35">
        <f t="shared" si="2"/>
        <v>0.133333333333333</v>
      </c>
      <c r="M27" s="35">
        <f t="shared" si="4"/>
        <v>0.0666666666666667</v>
      </c>
      <c r="N27" s="35">
        <f t="shared" si="3"/>
        <v>0.0250840432128986</v>
      </c>
      <c r="O27" s="20" t="s">
        <v>465</v>
      </c>
      <c r="P27" s="19" t="s">
        <v>21</v>
      </c>
      <c r="Q27" s="37"/>
      <c r="R27" s="37"/>
      <c r="S27" s="37"/>
      <c r="T27" s="37"/>
      <c r="U27" s="37"/>
    </row>
    <row r="28" ht="130" spans="1:21">
      <c r="A28" s="37"/>
      <c r="B28" s="37"/>
      <c r="C28" s="34"/>
      <c r="D28" s="32" t="s">
        <v>391</v>
      </c>
      <c r="E28" s="33" t="s">
        <v>466</v>
      </c>
      <c r="F28" s="34">
        <v>363</v>
      </c>
      <c r="G28" s="34"/>
      <c r="H28" s="35">
        <f t="shared" si="0"/>
        <v>0.00127288749632821</v>
      </c>
      <c r="I28" s="34">
        <v>1</v>
      </c>
      <c r="J28" s="35">
        <f t="shared" si="1"/>
        <v>0</v>
      </c>
      <c r="K28" s="34">
        <v>3</v>
      </c>
      <c r="L28" s="35">
        <f t="shared" si="2"/>
        <v>0</v>
      </c>
      <c r="M28" s="35">
        <f t="shared" si="4"/>
        <v>0</v>
      </c>
      <c r="N28" s="35">
        <f t="shared" si="3"/>
        <v>0.000636443748164105</v>
      </c>
      <c r="O28" s="22" t="s">
        <v>393</v>
      </c>
      <c r="P28" s="19" t="s">
        <v>21</v>
      </c>
      <c r="Q28" s="37"/>
      <c r="R28" s="37"/>
      <c r="S28" s="37"/>
      <c r="T28" s="37"/>
      <c r="U28" s="37"/>
    </row>
    <row r="29" ht="130" spans="1:21">
      <c r="A29" s="37"/>
      <c r="B29" s="37"/>
      <c r="C29" s="34"/>
      <c r="D29" s="32" t="s">
        <v>467</v>
      </c>
      <c r="E29" s="33" t="s">
        <v>468</v>
      </c>
      <c r="F29" s="34">
        <v>799</v>
      </c>
      <c r="G29" s="34"/>
      <c r="H29" s="35">
        <f t="shared" si="0"/>
        <v>0.0226182316655243</v>
      </c>
      <c r="I29" s="34">
        <v>1</v>
      </c>
      <c r="J29" s="35">
        <f t="shared" si="1"/>
        <v>0</v>
      </c>
      <c r="K29" s="34">
        <v>8</v>
      </c>
      <c r="L29" s="35">
        <f t="shared" si="2"/>
        <v>0.333333333333333</v>
      </c>
      <c r="M29" s="35">
        <f t="shared" si="4"/>
        <v>0.166666666666667</v>
      </c>
      <c r="N29" s="35">
        <f t="shared" si="3"/>
        <v>0.0946424491660955</v>
      </c>
      <c r="O29" s="20" t="s">
        <v>469</v>
      </c>
      <c r="P29" s="37"/>
      <c r="Q29" s="37"/>
      <c r="R29" s="37"/>
      <c r="S29" s="37"/>
      <c r="T29" s="37"/>
      <c r="U29" s="37"/>
    </row>
    <row r="30" ht="117" spans="1:21">
      <c r="A30" s="37"/>
      <c r="B30" s="37"/>
      <c r="C30" s="34"/>
      <c r="D30" s="32" t="s">
        <v>470</v>
      </c>
      <c r="E30" s="33" t="s">
        <v>468</v>
      </c>
      <c r="F30" s="34">
        <v>902</v>
      </c>
      <c r="G30" s="34"/>
      <c r="H30" s="35">
        <f t="shared" si="0"/>
        <v>0.0276608244394399</v>
      </c>
      <c r="I30" s="34">
        <v>1</v>
      </c>
      <c r="J30" s="35">
        <f t="shared" si="1"/>
        <v>0</v>
      </c>
      <c r="K30" s="34">
        <v>8</v>
      </c>
      <c r="L30" s="35">
        <f t="shared" si="2"/>
        <v>0.333333333333333</v>
      </c>
      <c r="M30" s="35">
        <f t="shared" si="4"/>
        <v>0.166666666666667</v>
      </c>
      <c r="N30" s="35">
        <f t="shared" si="3"/>
        <v>0.0971637455530533</v>
      </c>
      <c r="O30" s="20" t="s">
        <v>471</v>
      </c>
      <c r="P30" s="37"/>
      <c r="Q30" s="37"/>
      <c r="R30" s="37"/>
      <c r="S30" s="37"/>
      <c r="T30" s="37"/>
      <c r="U30" s="37"/>
    </row>
    <row r="31" ht="104" spans="1:21">
      <c r="A31" s="37"/>
      <c r="B31" s="37"/>
      <c r="C31" s="34"/>
      <c r="D31" s="34" t="s">
        <v>440</v>
      </c>
      <c r="E31" s="39" t="s">
        <v>472</v>
      </c>
      <c r="F31" s="34"/>
      <c r="G31" s="34"/>
      <c r="H31" s="35">
        <f t="shared" si="0"/>
        <v>-0.0164985802408695</v>
      </c>
      <c r="I31" s="34">
        <v>1</v>
      </c>
      <c r="J31" s="35">
        <f t="shared" si="1"/>
        <v>0</v>
      </c>
      <c r="K31" s="34">
        <v>8</v>
      </c>
      <c r="L31" s="35">
        <f t="shared" si="2"/>
        <v>0.333333333333333</v>
      </c>
      <c r="M31" s="35">
        <f t="shared" si="4"/>
        <v>0.166666666666667</v>
      </c>
      <c r="N31" s="35">
        <f t="shared" si="3"/>
        <v>0.0750840432128986</v>
      </c>
      <c r="O31" s="38"/>
      <c r="P31" s="37"/>
      <c r="Q31" s="37"/>
      <c r="R31" s="37"/>
      <c r="S31" s="37"/>
      <c r="T31" s="37"/>
      <c r="U31" s="37"/>
    </row>
    <row r="32" ht="78" spans="1:21">
      <c r="A32" s="37"/>
      <c r="B32" s="37"/>
      <c r="C32" s="34"/>
      <c r="D32" s="40" t="s">
        <v>473</v>
      </c>
      <c r="E32" s="39" t="s">
        <v>474</v>
      </c>
      <c r="F32" s="34"/>
      <c r="G32" s="34"/>
      <c r="H32" s="35">
        <f t="shared" si="0"/>
        <v>-0.0164985802408695</v>
      </c>
      <c r="I32" s="34">
        <v>1</v>
      </c>
      <c r="J32" s="35">
        <f t="shared" si="1"/>
        <v>0</v>
      </c>
      <c r="K32" s="34">
        <v>8</v>
      </c>
      <c r="L32" s="35">
        <f t="shared" si="2"/>
        <v>0.333333333333333</v>
      </c>
      <c r="M32" s="35">
        <f t="shared" si="4"/>
        <v>0.166666666666667</v>
      </c>
      <c r="N32" s="35">
        <f t="shared" si="3"/>
        <v>0.0750840432128986</v>
      </c>
      <c r="O32" s="38"/>
      <c r="P32" s="37"/>
      <c r="Q32" s="37"/>
      <c r="R32" s="37"/>
      <c r="S32" s="37"/>
      <c r="T32" s="37"/>
      <c r="U32" s="37"/>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0"/>
  <sheetViews>
    <sheetView topLeftCell="D1" workbookViewId="0">
      <pane xSplit="1" topLeftCell="E1" activePane="topRight" state="frozen"/>
      <selection/>
      <selection pane="topRight" activeCell="F1" sqref="F1"/>
    </sheetView>
  </sheetViews>
  <sheetFormatPr defaultColWidth="9.14545454545454" defaultRowHeight="13"/>
  <cols>
    <col min="1" max="1" width="11.8545454545455" style="1" customWidth="1"/>
    <col min="2" max="2" width="15" style="1" customWidth="1"/>
    <col min="3" max="3" width="17.2818181818182" style="1" customWidth="1"/>
    <col min="4" max="4" width="19.7181818181818" style="2" customWidth="1"/>
    <col min="5" max="5" width="42.5272727272727" style="2" customWidth="1"/>
    <col min="6" max="6" width="20.8181818181818" style="2" customWidth="1"/>
    <col min="7" max="7" width="20.7181818181818" style="2" customWidth="1"/>
    <col min="8" max="8" width="22.4727272727273" style="2" customWidth="1"/>
    <col min="9" max="9" width="11.0909090909091" style="2" hidden="1" customWidth="1"/>
    <col min="10" max="11" width="23.2363636363636" style="2" customWidth="1"/>
    <col min="12" max="12" width="29" style="2" customWidth="1"/>
    <col min="13" max="16" width="23.8090909090909" style="1" customWidth="1"/>
    <col min="17" max="17" width="23.9818181818182" style="3" customWidth="1"/>
    <col min="19" max="19" width="16.1454545454545" style="2" customWidth="1"/>
    <col min="22" max="22" width="10.6181818181818" style="1" customWidth="1"/>
  </cols>
  <sheetData>
    <row r="1" ht="45.25" customHeight="1" spans="1:23">
      <c r="A1" s="4" t="s">
        <v>0</v>
      </c>
      <c r="B1" s="4" t="s">
        <v>475</v>
      </c>
      <c r="C1" s="4" t="s">
        <v>476</v>
      </c>
      <c r="D1" s="5" t="s">
        <v>477</v>
      </c>
      <c r="E1" s="5" t="s">
        <v>2</v>
      </c>
      <c r="F1" s="6" t="s">
        <v>478</v>
      </c>
      <c r="G1" s="7" t="s">
        <v>479</v>
      </c>
      <c r="H1" s="7" t="s">
        <v>480</v>
      </c>
      <c r="I1" s="7" t="s">
        <v>2</v>
      </c>
      <c r="J1" s="7" t="s">
        <v>481</v>
      </c>
      <c r="K1" s="6" t="s">
        <v>482</v>
      </c>
      <c r="L1" s="7" t="s">
        <v>2</v>
      </c>
      <c r="M1" s="12" t="s">
        <v>483</v>
      </c>
      <c r="N1" s="12" t="s">
        <v>484</v>
      </c>
      <c r="O1" s="12" t="s">
        <v>485</v>
      </c>
      <c r="P1" s="12" t="s">
        <v>486</v>
      </c>
      <c r="Q1" s="13" t="s">
        <v>12</v>
      </c>
      <c r="R1" s="14" t="s">
        <v>2</v>
      </c>
      <c r="S1" s="15" t="s">
        <v>209</v>
      </c>
      <c r="T1" s="16" t="s">
        <v>2</v>
      </c>
      <c r="U1" s="17" t="s">
        <v>14</v>
      </c>
      <c r="V1" s="17" t="s">
        <v>15</v>
      </c>
      <c r="W1" s="17" t="s">
        <v>2</v>
      </c>
    </row>
    <row r="2" ht="157.05" customHeight="1" spans="1:18">
      <c r="A2" s="8" t="s">
        <v>487</v>
      </c>
      <c r="B2" s="2" t="s">
        <v>488</v>
      </c>
      <c r="C2" s="9" t="s">
        <v>489</v>
      </c>
      <c r="D2" s="9" t="s">
        <v>490</v>
      </c>
      <c r="E2" s="9" t="s">
        <v>491</v>
      </c>
      <c r="F2" s="9"/>
      <c r="G2" s="2">
        <v>3</v>
      </c>
      <c r="M2" s="1">
        <v>5</v>
      </c>
      <c r="Q2" s="18" t="s">
        <v>492</v>
      </c>
      <c r="R2" s="19" t="s">
        <v>21</v>
      </c>
    </row>
    <row r="3" ht="41.5" customHeight="1" spans="4:20">
      <c r="D3" s="9" t="s">
        <v>493</v>
      </c>
      <c r="E3" s="9" t="s">
        <v>494</v>
      </c>
      <c r="F3" s="9"/>
      <c r="G3" s="2">
        <v>3</v>
      </c>
      <c r="J3" s="2">
        <v>1</v>
      </c>
      <c r="L3" s="2" t="s">
        <v>495</v>
      </c>
      <c r="M3" s="1">
        <v>1</v>
      </c>
      <c r="N3" s="1">
        <v>1</v>
      </c>
      <c r="O3" s="1">
        <v>7</v>
      </c>
      <c r="Q3" s="18" t="s">
        <v>496</v>
      </c>
      <c r="R3" s="19" t="s">
        <v>21</v>
      </c>
      <c r="S3" s="9" t="s">
        <v>497</v>
      </c>
      <c r="T3" s="2" t="s">
        <v>495</v>
      </c>
    </row>
    <row r="4" ht="41.5" customHeight="1" spans="4:20">
      <c r="D4" s="9" t="s">
        <v>268</v>
      </c>
      <c r="E4" s="9" t="s">
        <v>498</v>
      </c>
      <c r="F4" s="9"/>
      <c r="G4" s="2">
        <v>3</v>
      </c>
      <c r="J4" s="9">
        <v>7</v>
      </c>
      <c r="K4" s="9"/>
      <c r="L4" s="9" t="s">
        <v>499</v>
      </c>
      <c r="M4" s="1">
        <v>4</v>
      </c>
      <c r="N4" s="1">
        <v>2</v>
      </c>
      <c r="O4" s="1">
        <v>14</v>
      </c>
      <c r="Q4" s="20" t="s">
        <v>500</v>
      </c>
      <c r="R4" s="19" t="s">
        <v>21</v>
      </c>
      <c r="S4" s="9" t="s">
        <v>497</v>
      </c>
      <c r="T4" s="2" t="s">
        <v>495</v>
      </c>
    </row>
    <row r="5" ht="41.5" customHeight="1" spans="4:18">
      <c r="D5" s="9" t="s">
        <v>501</v>
      </c>
      <c r="E5" s="9" t="s">
        <v>491</v>
      </c>
      <c r="F5" s="9"/>
      <c r="G5" s="2">
        <v>2</v>
      </c>
      <c r="M5" s="1">
        <v>2</v>
      </c>
      <c r="Q5" s="21" t="s">
        <v>316</v>
      </c>
      <c r="R5" s="19" t="s">
        <v>21</v>
      </c>
    </row>
    <row r="6" ht="41.5" customHeight="1" spans="4:7">
      <c r="D6" s="9" t="s">
        <v>502</v>
      </c>
      <c r="E6" s="9" t="s">
        <v>491</v>
      </c>
      <c r="F6" s="9"/>
      <c r="G6" s="2">
        <v>2</v>
      </c>
    </row>
    <row r="7" ht="41.5" customHeight="1" spans="3:20">
      <c r="C7" s="10"/>
      <c r="D7" s="9" t="s">
        <v>503</v>
      </c>
      <c r="E7" s="9" t="s">
        <v>504</v>
      </c>
      <c r="F7" s="9"/>
      <c r="G7" s="2">
        <v>2</v>
      </c>
      <c r="J7" s="2">
        <v>2</v>
      </c>
      <c r="L7" s="2" t="s">
        <v>495</v>
      </c>
      <c r="N7" s="1">
        <v>1</v>
      </c>
      <c r="O7" s="1">
        <v>7</v>
      </c>
      <c r="Q7" s="18" t="s">
        <v>505</v>
      </c>
      <c r="R7" s="19" t="s">
        <v>21</v>
      </c>
      <c r="S7" s="9" t="s">
        <v>497</v>
      </c>
      <c r="T7" s="2" t="s">
        <v>495</v>
      </c>
    </row>
    <row r="8" ht="41.5" customHeight="1" spans="3:7">
      <c r="C8" s="10"/>
      <c r="D8" s="9" t="s">
        <v>506</v>
      </c>
      <c r="E8" s="9" t="s">
        <v>491</v>
      </c>
      <c r="F8" s="9"/>
      <c r="G8" s="2">
        <v>1</v>
      </c>
    </row>
    <row r="9" ht="41.5" customHeight="1" spans="3:7">
      <c r="C9" s="10"/>
      <c r="D9" s="9" t="s">
        <v>507</v>
      </c>
      <c r="E9" s="9" t="s">
        <v>491</v>
      </c>
      <c r="F9" s="9"/>
      <c r="G9" s="2">
        <v>1</v>
      </c>
    </row>
    <row r="10" ht="41.5" customHeight="1" spans="3:13">
      <c r="C10" s="10"/>
      <c r="D10" s="9" t="s">
        <v>508</v>
      </c>
      <c r="E10" s="9" t="s">
        <v>491</v>
      </c>
      <c r="F10" s="9"/>
      <c r="G10" s="2">
        <v>1</v>
      </c>
      <c r="M10" s="1">
        <v>1</v>
      </c>
    </row>
    <row r="11" ht="41.5" customHeight="1" spans="3:7">
      <c r="C11" s="10"/>
      <c r="D11" s="9" t="s">
        <v>509</v>
      </c>
      <c r="E11" s="9" t="s">
        <v>491</v>
      </c>
      <c r="F11" s="9"/>
      <c r="G11" s="2">
        <v>1</v>
      </c>
    </row>
    <row r="12" ht="41.5" customHeight="1" spans="3:18">
      <c r="C12" s="10"/>
      <c r="D12" s="9" t="s">
        <v>308</v>
      </c>
      <c r="E12" s="9" t="s">
        <v>491</v>
      </c>
      <c r="F12" s="9"/>
      <c r="G12" s="2">
        <v>1</v>
      </c>
      <c r="Q12" s="18" t="s">
        <v>510</v>
      </c>
      <c r="R12" s="19" t="s">
        <v>21</v>
      </c>
    </row>
    <row r="13" ht="41.5" customHeight="1" spans="4:18">
      <c r="D13" s="9" t="s">
        <v>129</v>
      </c>
      <c r="E13" s="9" t="s">
        <v>491</v>
      </c>
      <c r="F13" s="9"/>
      <c r="G13" s="2">
        <v>1</v>
      </c>
      <c r="Q13" s="18" t="s">
        <v>511</v>
      </c>
      <c r="R13" s="19" t="s">
        <v>21</v>
      </c>
    </row>
    <row r="14" ht="41.5" customHeight="1" spans="4:7">
      <c r="D14" s="9" t="s">
        <v>512</v>
      </c>
      <c r="E14" s="9" t="s">
        <v>491</v>
      </c>
      <c r="F14" s="9"/>
      <c r="G14" s="2">
        <v>1</v>
      </c>
    </row>
    <row r="15" ht="41.5" customHeight="1" spans="4:18">
      <c r="D15" s="9" t="s">
        <v>455</v>
      </c>
      <c r="E15" s="9" t="s">
        <v>491</v>
      </c>
      <c r="F15" s="9"/>
      <c r="G15" s="2">
        <v>1</v>
      </c>
      <c r="Q15" s="20" t="s">
        <v>513</v>
      </c>
      <c r="R15" s="19" t="s">
        <v>21</v>
      </c>
    </row>
    <row r="16" ht="41.5" customHeight="1" spans="4:7">
      <c r="D16" s="9" t="s">
        <v>514</v>
      </c>
      <c r="E16" s="9" t="s">
        <v>491</v>
      </c>
      <c r="F16" s="9"/>
      <c r="G16" s="2">
        <v>3</v>
      </c>
    </row>
    <row r="17" ht="41.5" customHeight="1" spans="4:18">
      <c r="D17" s="9" t="s">
        <v>391</v>
      </c>
      <c r="E17" s="9" t="s">
        <v>515</v>
      </c>
      <c r="F17" s="9"/>
      <c r="Q17" s="22" t="s">
        <v>393</v>
      </c>
      <c r="R17" s="19" t="s">
        <v>21</v>
      </c>
    </row>
    <row r="18" ht="89.5" customHeight="1" spans="4:6">
      <c r="D18" s="9" t="s">
        <v>516</v>
      </c>
      <c r="E18" s="11" t="s">
        <v>517</v>
      </c>
      <c r="F18" s="11"/>
    </row>
    <row r="19" ht="41.5" customHeight="1" spans="4:13">
      <c r="D19" s="9" t="s">
        <v>518</v>
      </c>
      <c r="E19" s="9" t="s">
        <v>519</v>
      </c>
      <c r="F19" s="9"/>
      <c r="G19" s="2">
        <v>2</v>
      </c>
      <c r="M19" s="1">
        <v>1</v>
      </c>
    </row>
    <row r="20" ht="41.5" customHeight="1" spans="4:20">
      <c r="D20" s="9" t="s">
        <v>520</v>
      </c>
      <c r="E20" s="9" t="s">
        <v>521</v>
      </c>
      <c r="F20" s="9"/>
      <c r="J20" s="2">
        <v>3</v>
      </c>
      <c r="L20" s="2" t="s">
        <v>495</v>
      </c>
      <c r="N20" s="1">
        <v>1</v>
      </c>
      <c r="O20" s="1">
        <v>7</v>
      </c>
      <c r="S20" s="9" t="s">
        <v>497</v>
      </c>
      <c r="T20" s="2" t="s">
        <v>495</v>
      </c>
    </row>
    <row r="21" ht="41.5" customHeight="1" spans="4:20">
      <c r="D21" s="9" t="s">
        <v>18</v>
      </c>
      <c r="E21" s="9" t="s">
        <v>522</v>
      </c>
      <c r="F21" s="9"/>
      <c r="J21" s="2">
        <v>3</v>
      </c>
      <c r="L21" s="2" t="s">
        <v>495</v>
      </c>
      <c r="M21" s="1">
        <v>4</v>
      </c>
      <c r="N21" s="1">
        <v>1</v>
      </c>
      <c r="O21" s="1">
        <v>7</v>
      </c>
      <c r="Q21" s="23" t="s">
        <v>20</v>
      </c>
      <c r="R21" s="19" t="s">
        <v>21</v>
      </c>
      <c r="S21" s="9" t="s">
        <v>497</v>
      </c>
      <c r="T21" s="2" t="s">
        <v>495</v>
      </c>
    </row>
    <row r="22" ht="41.5" customHeight="1" spans="4:20">
      <c r="D22" s="9" t="s">
        <v>83</v>
      </c>
      <c r="E22" s="9" t="s">
        <v>523</v>
      </c>
      <c r="F22" s="9"/>
      <c r="J22" s="2">
        <v>4</v>
      </c>
      <c r="L22" s="9" t="s">
        <v>524</v>
      </c>
      <c r="N22" s="1">
        <v>2</v>
      </c>
      <c r="O22" s="1">
        <v>14</v>
      </c>
      <c r="Q22" s="22" t="s">
        <v>319</v>
      </c>
      <c r="R22" s="19" t="s">
        <v>21</v>
      </c>
      <c r="S22" s="9" t="s">
        <v>497</v>
      </c>
      <c r="T22" s="2" t="s">
        <v>495</v>
      </c>
    </row>
    <row r="23" ht="41.5" customHeight="1" spans="4:20">
      <c r="D23" s="9" t="s">
        <v>525</v>
      </c>
      <c r="E23" s="9" t="s">
        <v>526</v>
      </c>
      <c r="F23" s="9"/>
      <c r="J23" s="2">
        <v>3</v>
      </c>
      <c r="L23" s="9" t="s">
        <v>527</v>
      </c>
      <c r="N23" s="1">
        <v>2</v>
      </c>
      <c r="O23" s="1">
        <v>14</v>
      </c>
      <c r="Q23" s="18" t="s">
        <v>528</v>
      </c>
      <c r="R23" s="19" t="s">
        <v>21</v>
      </c>
      <c r="S23" s="9" t="s">
        <v>497</v>
      </c>
      <c r="T23" s="2" t="s">
        <v>495</v>
      </c>
    </row>
    <row r="24" ht="41.5" customHeight="1" spans="4:6">
      <c r="D24" s="9" t="s">
        <v>529</v>
      </c>
      <c r="E24" s="9" t="s">
        <v>521</v>
      </c>
      <c r="F24" s="9"/>
    </row>
    <row r="25" ht="41.5" customHeight="1" spans="4:18">
      <c r="D25" s="9" t="s">
        <v>27</v>
      </c>
      <c r="E25" s="9" t="s">
        <v>530</v>
      </c>
      <c r="F25" s="9"/>
      <c r="J25" s="2">
        <v>4</v>
      </c>
      <c r="L25" s="2" t="s">
        <v>531</v>
      </c>
      <c r="M25" s="1">
        <v>5</v>
      </c>
      <c r="N25" s="1">
        <v>1</v>
      </c>
      <c r="O25" s="1">
        <v>7</v>
      </c>
      <c r="Q25" s="24" t="s">
        <v>305</v>
      </c>
      <c r="R25" s="19" t="s">
        <v>21</v>
      </c>
    </row>
    <row r="26" ht="23.75" customHeight="1" spans="4:18">
      <c r="D26" s="9" t="s">
        <v>297</v>
      </c>
      <c r="E26" s="9" t="s">
        <v>531</v>
      </c>
      <c r="F26" s="9"/>
      <c r="J26" s="2">
        <v>3</v>
      </c>
      <c r="L26" s="2" t="s">
        <v>531</v>
      </c>
      <c r="N26" s="1">
        <v>1</v>
      </c>
      <c r="O26" s="1">
        <v>7</v>
      </c>
      <c r="Q26" s="22" t="s">
        <v>299</v>
      </c>
      <c r="R26" s="19" t="s">
        <v>21</v>
      </c>
    </row>
    <row r="27" ht="23.75" customHeight="1" spans="4:18">
      <c r="D27" s="9" t="s">
        <v>400</v>
      </c>
      <c r="E27" s="9" t="s">
        <v>530</v>
      </c>
      <c r="F27" s="9"/>
      <c r="J27" s="2">
        <v>2</v>
      </c>
      <c r="L27" s="2" t="s">
        <v>531</v>
      </c>
      <c r="N27" s="1">
        <v>1</v>
      </c>
      <c r="O27" s="1">
        <v>7</v>
      </c>
      <c r="Q27" s="22" t="s">
        <v>402</v>
      </c>
      <c r="R27" s="19" t="s">
        <v>21</v>
      </c>
    </row>
    <row r="28" ht="23.75" customHeight="1" spans="4:18">
      <c r="D28" s="9" t="s">
        <v>532</v>
      </c>
      <c r="E28" s="9" t="s">
        <v>531</v>
      </c>
      <c r="F28" s="9"/>
      <c r="J28" s="2">
        <v>2</v>
      </c>
      <c r="L28" s="2" t="s">
        <v>531</v>
      </c>
      <c r="N28" s="1">
        <v>1</v>
      </c>
      <c r="O28" s="1">
        <v>7</v>
      </c>
      <c r="Q28" s="18" t="s">
        <v>533</v>
      </c>
      <c r="R28" s="19" t="s">
        <v>21</v>
      </c>
    </row>
    <row r="29" ht="23.75" customHeight="1" spans="4:18">
      <c r="D29" s="9" t="s">
        <v>534</v>
      </c>
      <c r="E29" s="9" t="s">
        <v>535</v>
      </c>
      <c r="F29" s="9"/>
      <c r="Q29" s="18" t="s">
        <v>536</v>
      </c>
      <c r="R29" s="19" t="s">
        <v>21</v>
      </c>
    </row>
    <row r="30" ht="117" spans="4:18">
      <c r="D30" s="9" t="s">
        <v>411</v>
      </c>
      <c r="E30" s="2" t="s">
        <v>535</v>
      </c>
      <c r="Q30" s="18" t="s">
        <v>537</v>
      </c>
      <c r="R30" s="19" t="s">
        <v>21</v>
      </c>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545454545454" defaultRowHeight="13"/>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4 "   i n t e r l i n e O n O f f = " 0 "   i n t e r l i n e C o l o r = " 0 "   i s D b S h e e t = " 0 "   i s D a s h B o a r d S h e e t = " 0 "   i s D b D a s h B o a r d S h e e t = " 0 "   i s F l e x P a p e r S h e e t = " 0 " > < c e l l p r o t e c t i o n / > < a p p E t D b R e l a t i o n s / > < / w o S h e e t P r o p s > < w o S h e e t P r o p s   s h e e t S t i d = " 6 "   i n t e r l i n e O n O f f = " 0 "   i n t e r l i n e C o l o r = " 0 "   i s D b S h e e t = " 0 "   i s D a s h B o a r d S h e e t = " 0 "   i s D b D a s h B o a r d S h e e t = " 0 "   i s F l e x P a p e r S h e e t = " 0 " > < c e l l p r o t e c t i o n / > < a p p E t D b R e l a t i o n s / > < / w o S h e e t P r o p s > < w o S h e e t P r o p s   s h e e t S t i d = " 8 "   i n t e r l i n e O n O f f = " 0 "   i n t e r l i n e C o l o r = " 0 "   i s D b S h e e t = " 0 "   i s D a s h B o a r d S h e e t = " 0 "   i s D b D a s h B o a r d S h e e t = " 0 "   i s F l e x P a p e r S h e e t = " 0 " > < c e l l p r o t e c t i o n / > < a p p E t D b R e l a t i o n s / > < / w o S h e e t P r o p s > < w o S h e e t P r o p s   s h e e t S t i d = " 1 0 "   i n t e r l i n e O n O f f = " 0 "   i n t e r l i n e C o l o r = " 0 "   i s D b S h e e t = " 0 "   i s D a s h B o a r d S h e e t = " 0 "   i s D b D a s h B o a r d S h e e t = " 0 "   i s F l e x P a p e r S h e e t = " 0 " > < c e l l p r o t e c t i o n / > < a p p E t D b R e l a t i o n s / > < / w o S h e e t P r o p s > < w o S h e e t P r o p s   s h e e t S t i d = " 1 2 "   i n t e r l i n e O n O f f = " 0 "   i n t e r l i n e C o l o r = " 0 "   i s D b S h e e t = " 0 "   i s D a s h B o a r d S h e e t = " 0 "   i s D b D a s h B o a r d S h e e t = " 0 "   i s F l e x P a p e r S h e e t = " 0 " > < c e l l p r o t e c t i o n / > < a p p E t D b R e l a t i o n s / > < / w o S h e e t P r o p s > < w o S h e e t P r o p s   s h e e t S t i d = " 1 4 "   i n t e r l i n e O n O f f = " 0 "   i n t e r l i n e C o l o r = " 0 "   i s D b S h e e t = " 0 "   i s D a s h B o a r d S h e e t = " 0 "   i s D b D a s h B o a r d S h e e t = " 0 "   i s F l e x P a p e r 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6 " / > < p i x e l a t o r L i s t   s h e e t S t i d = " 8 " / > < p i x e l a t o r L i s t   s h e e t S t i d = " 1 0 " / > < p i x e l a t o r L i s t   s h e e t S t i d = " 1 2 " / > < p i x e l a t o r L i s t   s h e e t S t i d = " 1 4 " / > < p i x e l a t o r L i s t   s h e e t S t i d = " 1 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WWO_feishu_20230531100529-62b4f7f279</Application>
  <HeadingPairs>
    <vt:vector size="2" baseType="variant">
      <vt:variant>
        <vt:lpstr>工作表</vt:lpstr>
      </vt:variant>
      <vt:variant>
        <vt:i4>8</vt:i4>
      </vt:variant>
    </vt:vector>
  </HeadingPairs>
  <TitlesOfParts>
    <vt:vector size="8" baseType="lpstr">
      <vt:lpstr>阿法替尼</vt:lpstr>
      <vt:lpstr>阿来替尼</vt:lpstr>
      <vt:lpstr>奥希替尼</vt:lpstr>
      <vt:lpstr>阿达木单抗</vt:lpstr>
      <vt:lpstr>度普利尤单抗</vt:lpstr>
      <vt:lpstr>司库奇尤单抗</vt:lpstr>
      <vt:lpstr>佩索利单抗（新维度）</vt:lpstr>
      <vt:lpstr>Sheet8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里白</cp:lastModifiedBy>
  <dcterms:created xsi:type="dcterms:W3CDTF">2024-03-09T06:10:00Z</dcterms:created>
  <dcterms:modified xsi:type="dcterms:W3CDTF">2024-04-05T01:37:59Z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90C28389099D4364A443A9EA5C95737A_13</vt:lpwstr>
  </property>
  <property fmtid="{D5CDD505-2E9C-101B-9397-08002B2CF9AE}" pid="3" name="KSOProductBuildVer">
    <vt:lpwstr>2052-12.1.0.16417</vt:lpwstr>
  </property>
</Properties>
</file>