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00" yWindow="0" windowWidth="25600" windowHeight="16180" tabRatio="500"/>
  </bookViews>
  <sheets>
    <sheet name="energy" sheetId="1" r:id="rId1"/>
    <sheet name="overhead" sheetId="2" r:id="rId2"/>
    <sheet name="brTime" sheetId="3" r:id="rId3"/>
    <sheet name="lifeSpa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4" l="1"/>
  <c r="I22" i="4"/>
  <c r="J22" i="3"/>
  <c r="I22" i="3"/>
  <c r="J22" i="1"/>
  <c r="I22" i="1"/>
  <c r="J22" i="2"/>
  <c r="I2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<sst xmlns="http://schemas.openxmlformats.org/spreadsheetml/2006/main" count="56" uniqueCount="21">
  <si>
    <t>fanout=1</t>
  </si>
  <si>
    <t>adaptive</t>
  </si>
  <si>
    <t>fanout=5</t>
  </si>
  <si>
    <t>adaptive fanout saves % energy compare to fanout = 1</t>
  </si>
  <si>
    <t>adaptive fanout consum % more energy compare to fanout = 5</t>
  </si>
  <si>
    <t>better than fanout = 1</t>
  </si>
  <si>
    <t>worse than fanout = 5</t>
  </si>
  <si>
    <t>adptive fanout is better than fanout = 1 but worse than fanout = 5</t>
  </si>
  <si>
    <t>this is to be expected</t>
  </si>
  <si>
    <t>no difference among three cases</t>
  </si>
  <si>
    <t>avg</t>
  </si>
  <si>
    <t>adaptive vs fanout = 1 (%)</t>
  </si>
  <si>
    <t>adptive vs fanout = 5(%)</t>
  </si>
  <si>
    <t>trials num</t>
  </si>
  <si>
    <t># of nodes</t>
  </si>
  <si>
    <t>std</t>
  </si>
  <si>
    <r>
      <t xml:space="preserve">TODO: All simulations are run until the measured metrics converge to within </t>
    </r>
    <r>
      <rPr>
        <sz val="16"/>
        <color theme="1"/>
        <rFont val="CMR10"/>
      </rPr>
      <t xml:space="preserve">5% </t>
    </r>
    <r>
      <rPr>
        <sz val="16"/>
        <color theme="1"/>
        <rFont val="Times"/>
      </rPr>
      <t xml:space="preserve">of the real value at a confidence level of </t>
    </r>
    <r>
      <rPr>
        <sz val="16"/>
        <color theme="1"/>
        <rFont val="CMR10"/>
      </rPr>
      <t>98%</t>
    </r>
    <r>
      <rPr>
        <sz val="16"/>
        <color theme="1"/>
        <rFont val="Times"/>
      </rPr>
      <t xml:space="preserve">. </t>
    </r>
  </si>
  <si>
    <t>sample size</t>
  </si>
  <si>
    <t>mean</t>
  </si>
  <si>
    <t>confidence level (%)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</si>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</sst>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12"/>
      <color rgb="FF000000"/>
      <name val="Calibri"/>
      <family val="2"/>
      <scheme val="minor"/>
    </font>
    <font>
      <sz val="16"/>
      <color theme="1"/>
      <name val="Times"/>
    </font>
    <font>
      <sz val="16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9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energy!$C$2:$C$21</c:f>
              <c:numCache>
                <c:formatCode>General</c:formatCode>
                <c:ptCount val="20"/>
                <c:pt idx="0">
                  <c:v>7.75151702353</c:v>
                </c:pt>
                <c:pt idx="1">
                  <c:v>12.5734500625</c:v>
                </c:pt>
                <c:pt idx="2">
                  <c:v>16.2974658413</c:v>
                </c:pt>
                <c:pt idx="3">
                  <c:v>20.7553082203</c:v>
                </c:pt>
                <c:pt idx="4">
                  <c:v>22.9243470769</c:v>
                </c:pt>
                <c:pt idx="5">
                  <c:v>28.3790719623</c:v>
                </c:pt>
                <c:pt idx="6">
                  <c:v>26.2788501395</c:v>
                </c:pt>
                <c:pt idx="7">
                  <c:v>33.0091010612</c:v>
                </c:pt>
                <c:pt idx="8">
                  <c:v>36.67128378</c:v>
                </c:pt>
                <c:pt idx="9">
                  <c:v>35.5367252381</c:v>
                </c:pt>
                <c:pt idx="10">
                  <c:v>34.3049378667</c:v>
                </c:pt>
                <c:pt idx="11">
                  <c:v>42.21001306</c:v>
                </c:pt>
                <c:pt idx="12">
                  <c:v>37.4544719565</c:v>
                </c:pt>
                <c:pt idx="13">
                  <c:v>46.7982481364</c:v>
                </c:pt>
                <c:pt idx="14">
                  <c:v>86.6429339</c:v>
                </c:pt>
                <c:pt idx="15">
                  <c:v>124.716437538</c:v>
                </c:pt>
                <c:pt idx="16">
                  <c:v>99.88097632349999</c:v>
                </c:pt>
                <c:pt idx="17">
                  <c:v>154.777322483</c:v>
                </c:pt>
                <c:pt idx="18">
                  <c:v>284.869853406</c:v>
                </c:pt>
                <c:pt idx="19">
                  <c:v>347.064309415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energy!$E$1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energy!$E$2:$E$21</c:f>
              <c:numCache>
                <c:formatCode>General</c:formatCode>
                <c:ptCount val="20"/>
                <c:pt idx="0">
                  <c:v>15.3114033294</c:v>
                </c:pt>
                <c:pt idx="1">
                  <c:v>25.358033725</c:v>
                </c:pt>
                <c:pt idx="2">
                  <c:v>33.2980918095</c:v>
                </c:pt>
                <c:pt idx="3">
                  <c:v>43.2678664068</c:v>
                </c:pt>
                <c:pt idx="4">
                  <c:v>43.703356</c:v>
                </c:pt>
                <c:pt idx="5">
                  <c:v>56.0653758302</c:v>
                </c:pt>
                <c:pt idx="6">
                  <c:v>53.7636697674</c:v>
                </c:pt>
                <c:pt idx="7">
                  <c:v>62.0720776122</c:v>
                </c:pt>
                <c:pt idx="8">
                  <c:v>67.31403023999999</c:v>
                </c:pt>
                <c:pt idx="9">
                  <c:v>65.4017915952</c:v>
                </c:pt>
                <c:pt idx="10">
                  <c:v>77.7422171333</c:v>
                </c:pt>
                <c:pt idx="11">
                  <c:v>77.28291578</c:v>
                </c:pt>
                <c:pt idx="12">
                  <c:v>87.1668272826</c:v>
                </c:pt>
                <c:pt idx="13">
                  <c:v>92.1503139091</c:v>
                </c:pt>
                <c:pt idx="14">
                  <c:v>140.3640317</c:v>
                </c:pt>
                <c:pt idx="15">
                  <c:v>155.068130103</c:v>
                </c:pt>
                <c:pt idx="16">
                  <c:v>168.533330647</c:v>
                </c:pt>
                <c:pt idx="17">
                  <c:v>188.191240379</c:v>
                </c:pt>
                <c:pt idx="18">
                  <c:v>329.610248406</c:v>
                </c:pt>
                <c:pt idx="19">
                  <c:v>420.612861902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energy!$G$1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energy!$G$2:$G$21</c:f>
              <c:numCache>
                <c:formatCode>General</c:formatCode>
                <c:ptCount val="20"/>
                <c:pt idx="0">
                  <c:v>6.065067</c:v>
                </c:pt>
                <c:pt idx="1">
                  <c:v>9.722953425</c:v>
                </c:pt>
                <c:pt idx="2">
                  <c:v>12.0034466032</c:v>
                </c:pt>
                <c:pt idx="3">
                  <c:v>16.629841</c:v>
                </c:pt>
                <c:pt idx="4">
                  <c:v>17.0094479231</c:v>
                </c:pt>
                <c:pt idx="5">
                  <c:v>19.2866549811</c:v>
                </c:pt>
                <c:pt idx="6">
                  <c:v>19.5265885814</c:v>
                </c:pt>
                <c:pt idx="7">
                  <c:v>23.8693756531</c:v>
                </c:pt>
                <c:pt idx="8">
                  <c:v>27.76428938</c:v>
                </c:pt>
                <c:pt idx="9">
                  <c:v>24.1262380714</c:v>
                </c:pt>
                <c:pt idx="10">
                  <c:v>27.2028809</c:v>
                </c:pt>
                <c:pt idx="11">
                  <c:v>27.12219444</c:v>
                </c:pt>
                <c:pt idx="12">
                  <c:v>28.9249345652</c:v>
                </c:pt>
                <c:pt idx="13">
                  <c:v>36.2632762727</c:v>
                </c:pt>
                <c:pt idx="14">
                  <c:v>78.82645925</c:v>
                </c:pt>
                <c:pt idx="15">
                  <c:v>119.916804282</c:v>
                </c:pt>
                <c:pt idx="16">
                  <c:v>97.2788449412</c:v>
                </c:pt>
                <c:pt idx="17">
                  <c:v>148.011899724</c:v>
                </c:pt>
                <c:pt idx="18">
                  <c:v>275.281929031</c:v>
                </c:pt>
                <c:pt idx="19">
                  <c:v>346.897200707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44440"/>
        <c:axId val="2108551368"/>
      </c:lineChart>
      <c:catAx>
        <c:axId val="208294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551368"/>
        <c:crosses val="autoZero"/>
        <c:auto val="1"/>
        <c:lblAlgn val="ctr"/>
        <c:lblOffset val="100"/>
        <c:noMultiLvlLbl val="0"/>
      </c:catAx>
      <c:valAx>
        <c:axId val="210855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4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overhead!$C$1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overhead!$C$2:$C$21</c:f>
              <c:numCache>
                <c:formatCode>General</c:formatCode>
                <c:ptCount val="20"/>
                <c:pt idx="0">
                  <c:v>9.48536702353</c:v>
                </c:pt>
                <c:pt idx="1">
                  <c:v>12.891776925</c:v>
                </c:pt>
                <c:pt idx="2">
                  <c:v>15.5019521746</c:v>
                </c:pt>
                <c:pt idx="3">
                  <c:v>18.6571266271</c:v>
                </c:pt>
                <c:pt idx="4">
                  <c:v>20.0534519808</c:v>
                </c:pt>
                <c:pt idx="5">
                  <c:v>23.9709678113</c:v>
                </c:pt>
                <c:pt idx="6">
                  <c:v>22.5293255814</c:v>
                </c:pt>
                <c:pt idx="7">
                  <c:v>27.1788779184</c:v>
                </c:pt>
                <c:pt idx="8">
                  <c:v>29.85271266</c:v>
                </c:pt>
                <c:pt idx="9">
                  <c:v>29.1144550238</c:v>
                </c:pt>
                <c:pt idx="10">
                  <c:v>28.1412002667</c:v>
                </c:pt>
                <c:pt idx="11">
                  <c:v>33.8743615</c:v>
                </c:pt>
                <c:pt idx="12">
                  <c:v>30.4043941087</c:v>
                </c:pt>
                <c:pt idx="13">
                  <c:v>37.06187725</c:v>
                </c:pt>
                <c:pt idx="14">
                  <c:v>65.16881094999999</c:v>
                </c:pt>
                <c:pt idx="15">
                  <c:v>92.0041064615</c:v>
                </c:pt>
                <c:pt idx="16">
                  <c:v>74.45033455879999</c:v>
                </c:pt>
                <c:pt idx="17">
                  <c:v>112.921182103</c:v>
                </c:pt>
                <c:pt idx="18">
                  <c:v>204.999455781</c:v>
                </c:pt>
                <c:pt idx="19">
                  <c:v>249.023475683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overhead!$E$1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overhead!$E$2:$E$21</c:f>
              <c:numCache>
                <c:formatCode>General</c:formatCode>
                <c:ptCount val="20"/>
                <c:pt idx="0">
                  <c:v>11.9843287647</c:v>
                </c:pt>
                <c:pt idx="1">
                  <c:v>19.0104711875</c:v>
                </c:pt>
                <c:pt idx="2">
                  <c:v>24.5445752698</c:v>
                </c:pt>
                <c:pt idx="3">
                  <c:v>31.4832748136</c:v>
                </c:pt>
                <c:pt idx="4">
                  <c:v>31.7611798462</c:v>
                </c:pt>
                <c:pt idx="5">
                  <c:v>40.3968263774</c:v>
                </c:pt>
                <c:pt idx="6">
                  <c:v>38.7845144419</c:v>
                </c:pt>
                <c:pt idx="7">
                  <c:v>44.4620918776</c:v>
                </c:pt>
                <c:pt idx="8">
                  <c:v>48.15238308</c:v>
                </c:pt>
                <c:pt idx="9">
                  <c:v>46.7794680476</c:v>
                </c:pt>
                <c:pt idx="10">
                  <c:v>55.31009435</c:v>
                </c:pt>
                <c:pt idx="11">
                  <c:v>55.05467184</c:v>
                </c:pt>
                <c:pt idx="12">
                  <c:v>61.8235565</c:v>
                </c:pt>
                <c:pt idx="13">
                  <c:v>65.3887901818</c:v>
                </c:pt>
                <c:pt idx="14">
                  <c:v>98.83834520000001</c:v>
                </c:pt>
                <c:pt idx="15">
                  <c:v>109.475767641</c:v>
                </c:pt>
                <c:pt idx="16">
                  <c:v>118.703688353</c:v>
                </c:pt>
                <c:pt idx="17">
                  <c:v>131.869941931</c:v>
                </c:pt>
                <c:pt idx="18">
                  <c:v>230.856470406</c:v>
                </c:pt>
                <c:pt idx="19">
                  <c:v>294.762129171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overhead!$G$1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overhead!$G$2:$G$21</c:f>
              <c:numCache>
                <c:formatCode>General</c:formatCode>
                <c:ptCount val="20"/>
                <c:pt idx="0">
                  <c:v>9.57211127059</c:v>
                </c:pt>
                <c:pt idx="1">
                  <c:v>12.170016975</c:v>
                </c:pt>
                <c:pt idx="2">
                  <c:v>13.7417086032</c:v>
                </c:pt>
                <c:pt idx="3">
                  <c:v>17.0140722203</c:v>
                </c:pt>
                <c:pt idx="4">
                  <c:v>17.1983990385</c:v>
                </c:pt>
                <c:pt idx="5">
                  <c:v>18.848315717</c:v>
                </c:pt>
                <c:pt idx="6">
                  <c:v>19.0344573023</c:v>
                </c:pt>
                <c:pt idx="7">
                  <c:v>22.0180424082</c:v>
                </c:pt>
                <c:pt idx="8">
                  <c:v>24.82421294</c:v>
                </c:pt>
                <c:pt idx="9">
                  <c:v>22.2295065714</c:v>
                </c:pt>
                <c:pt idx="10">
                  <c:v>24.4404461667</c:v>
                </c:pt>
                <c:pt idx="11">
                  <c:v>24.35490878</c:v>
                </c:pt>
                <c:pt idx="12">
                  <c:v>25.6292834783</c:v>
                </c:pt>
                <c:pt idx="13">
                  <c:v>30.8365657727</c:v>
                </c:pt>
                <c:pt idx="14">
                  <c:v>60.77641355</c:v>
                </c:pt>
                <c:pt idx="15">
                  <c:v>89.80303561540001</c:v>
                </c:pt>
                <c:pt idx="16">
                  <c:v>73.7967552941</c:v>
                </c:pt>
                <c:pt idx="17">
                  <c:v>109.200493379</c:v>
                </c:pt>
                <c:pt idx="18">
                  <c:v>199.083109906</c:v>
                </c:pt>
                <c:pt idx="19">
                  <c:v>249.641767049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88472"/>
        <c:axId val="2109344008"/>
      </c:lineChart>
      <c:catAx>
        <c:axId val="210938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44008"/>
        <c:crosses val="autoZero"/>
        <c:auto val="1"/>
        <c:lblAlgn val="ctr"/>
        <c:lblOffset val="100"/>
        <c:noMultiLvlLbl val="0"/>
      </c:catAx>
      <c:valAx>
        <c:axId val="210934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8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brTime!$C$1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brTime!$C$2:$C$21</c:f>
              <c:numCache>
                <c:formatCode>General</c:formatCode>
                <c:ptCount val="20"/>
                <c:pt idx="0">
                  <c:v>8.35789181324</c:v>
                </c:pt>
                <c:pt idx="1">
                  <c:v>14.2015879875</c:v>
                </c:pt>
                <c:pt idx="2">
                  <c:v>18.6937824192</c:v>
                </c:pt>
                <c:pt idx="3">
                  <c:v>23.986640576</c:v>
                </c:pt>
                <c:pt idx="4">
                  <c:v>26.6404386647</c:v>
                </c:pt>
                <c:pt idx="5">
                  <c:v>30.053417894</c:v>
                </c:pt>
                <c:pt idx="6">
                  <c:v>30.3493201967</c:v>
                </c:pt>
                <c:pt idx="7">
                  <c:v>36.2010189991</c:v>
                </c:pt>
                <c:pt idx="8">
                  <c:v>37.2682528452</c:v>
                </c:pt>
                <c:pt idx="9">
                  <c:v>36.3801728985</c:v>
                </c:pt>
                <c:pt idx="10">
                  <c:v>39.2289728103</c:v>
                </c:pt>
                <c:pt idx="11">
                  <c:v>38.5031655419</c:v>
                </c:pt>
                <c:pt idx="12">
                  <c:v>40.5476506037</c:v>
                </c:pt>
                <c:pt idx="13">
                  <c:v>44.1918928398</c:v>
                </c:pt>
                <c:pt idx="14">
                  <c:v>42.6678742834</c:v>
                </c:pt>
                <c:pt idx="15">
                  <c:v>50.1570041362</c:v>
                </c:pt>
                <c:pt idx="16">
                  <c:v>47.7567928439</c:v>
                </c:pt>
                <c:pt idx="17">
                  <c:v>47.7556935499</c:v>
                </c:pt>
                <c:pt idx="18">
                  <c:v>53.2592470848</c:v>
                </c:pt>
                <c:pt idx="19">
                  <c:v>46.9738793416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brTime!$E$1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brTime!$E$2:$E$21</c:f>
              <c:numCache>
                <c:formatCode>General</c:formatCode>
                <c:ptCount val="20"/>
                <c:pt idx="0">
                  <c:v>17.6722658238</c:v>
                </c:pt>
                <c:pt idx="1">
                  <c:v>29.8294334455</c:v>
                </c:pt>
                <c:pt idx="2">
                  <c:v>39.5782361484</c:v>
                </c:pt>
                <c:pt idx="3">
                  <c:v>50.5400992434</c:v>
                </c:pt>
                <c:pt idx="4">
                  <c:v>51.0793521444</c:v>
                </c:pt>
                <c:pt idx="5">
                  <c:v>61.1050989971</c:v>
                </c:pt>
                <c:pt idx="6">
                  <c:v>64.4132291854</c:v>
                </c:pt>
                <c:pt idx="7">
                  <c:v>70.786770727</c:v>
                </c:pt>
                <c:pt idx="8">
                  <c:v>77.0475728142</c:v>
                </c:pt>
                <c:pt idx="9">
                  <c:v>76.6454349155</c:v>
                </c:pt>
                <c:pt idx="10">
                  <c:v>86.3537703202</c:v>
                </c:pt>
                <c:pt idx="11">
                  <c:v>81.1819772385</c:v>
                </c:pt>
                <c:pt idx="12">
                  <c:v>89.4181733602</c:v>
                </c:pt>
                <c:pt idx="13">
                  <c:v>91.4914907385</c:v>
                </c:pt>
                <c:pt idx="14">
                  <c:v>92.99713192679999</c:v>
                </c:pt>
                <c:pt idx="15">
                  <c:v>99.7648421908</c:v>
                </c:pt>
                <c:pt idx="16">
                  <c:v>96.9416104511</c:v>
                </c:pt>
                <c:pt idx="17">
                  <c:v>105.275620775</c:v>
                </c:pt>
                <c:pt idx="18">
                  <c:v>116.523208848</c:v>
                </c:pt>
                <c:pt idx="19">
                  <c:v>113.937552117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brTime!$G$1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brTime!$G$2:$G$21</c:f>
              <c:numCache>
                <c:formatCode>General</c:formatCode>
                <c:ptCount val="20"/>
                <c:pt idx="0">
                  <c:v>6.3771385892</c:v>
                </c:pt>
                <c:pt idx="1">
                  <c:v>10.8099228753</c:v>
                </c:pt>
                <c:pt idx="2">
                  <c:v>13.6091848086</c:v>
                </c:pt>
                <c:pt idx="3">
                  <c:v>19.2264236033</c:v>
                </c:pt>
                <c:pt idx="4">
                  <c:v>19.7323508474</c:v>
                </c:pt>
                <c:pt idx="5">
                  <c:v>22.4393366136</c:v>
                </c:pt>
                <c:pt idx="6">
                  <c:v>22.7328985892</c:v>
                </c:pt>
                <c:pt idx="7">
                  <c:v>26.8240794063</c:v>
                </c:pt>
                <c:pt idx="8">
                  <c:v>28.0768084105</c:v>
                </c:pt>
                <c:pt idx="9">
                  <c:v>28.2990231356</c:v>
                </c:pt>
                <c:pt idx="10">
                  <c:v>29.701538524</c:v>
                </c:pt>
                <c:pt idx="11">
                  <c:v>30.4313919999</c:v>
                </c:pt>
                <c:pt idx="12">
                  <c:v>30.8925825438</c:v>
                </c:pt>
                <c:pt idx="13">
                  <c:v>33.1344540807</c:v>
                </c:pt>
                <c:pt idx="14">
                  <c:v>34.9675580387</c:v>
                </c:pt>
                <c:pt idx="15">
                  <c:v>40.3798671612</c:v>
                </c:pt>
                <c:pt idx="16">
                  <c:v>38.0250818776</c:v>
                </c:pt>
                <c:pt idx="17">
                  <c:v>40.056163455</c:v>
                </c:pt>
                <c:pt idx="18">
                  <c:v>46.0113121793</c:v>
                </c:pt>
                <c:pt idx="19">
                  <c:v>41.4921089413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60440"/>
        <c:axId val="2080824200"/>
      </c:lineChart>
      <c:catAx>
        <c:axId val="208306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824200"/>
        <c:crosses val="autoZero"/>
        <c:auto val="1"/>
        <c:lblAlgn val="ctr"/>
        <c:lblOffset val="100"/>
        <c:noMultiLvlLbl val="0"/>
      </c:catAx>
      <c:valAx>
        <c:axId val="208082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6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lifeSpan!$C$1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lifeSpan!$C$2:$C$21</c:f>
              <c:numCache>
                <c:formatCode>General</c:formatCode>
                <c:ptCount val="20"/>
                <c:pt idx="0">
                  <c:v>1189.34644936</c:v>
                </c:pt>
                <c:pt idx="1">
                  <c:v>1189.15345904</c:v>
                </c:pt>
                <c:pt idx="2">
                  <c:v>1189.48601302</c:v>
                </c:pt>
                <c:pt idx="3">
                  <c:v>1189.32949685</c:v>
                </c:pt>
                <c:pt idx="4">
                  <c:v>1189.1615346</c:v>
                </c:pt>
                <c:pt idx="5">
                  <c:v>1189.22495106</c:v>
                </c:pt>
                <c:pt idx="6">
                  <c:v>1189.08545609</c:v>
                </c:pt>
                <c:pt idx="7">
                  <c:v>1189.09215718</c:v>
                </c:pt>
                <c:pt idx="8">
                  <c:v>1189.03297834</c:v>
                </c:pt>
                <c:pt idx="9">
                  <c:v>1189.03156681</c:v>
                </c:pt>
                <c:pt idx="10">
                  <c:v>1189.01216952</c:v>
                </c:pt>
                <c:pt idx="11">
                  <c:v>1189.00906204</c:v>
                </c:pt>
                <c:pt idx="12">
                  <c:v>1189.05042285</c:v>
                </c:pt>
                <c:pt idx="13">
                  <c:v>1189.00885766</c:v>
                </c:pt>
                <c:pt idx="14">
                  <c:v>1189.00685202</c:v>
                </c:pt>
                <c:pt idx="15">
                  <c:v>1189.03457859</c:v>
                </c:pt>
                <c:pt idx="16">
                  <c:v>1189.03737506</c:v>
                </c:pt>
                <c:pt idx="17">
                  <c:v>1189.11368521</c:v>
                </c:pt>
                <c:pt idx="18">
                  <c:v>1189.10099909</c:v>
                </c:pt>
                <c:pt idx="19">
                  <c:v>1189.134713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lifeSpan!$E$1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lifeSpan!$E$2:$E$21</c:f>
              <c:numCache>
                <c:formatCode>General</c:formatCode>
                <c:ptCount val="20"/>
                <c:pt idx="0">
                  <c:v>1190.37952668</c:v>
                </c:pt>
                <c:pt idx="1">
                  <c:v>1189.81772435</c:v>
                </c:pt>
                <c:pt idx="2">
                  <c:v>1189.2692799</c:v>
                </c:pt>
                <c:pt idx="3">
                  <c:v>1189.18892075</c:v>
                </c:pt>
                <c:pt idx="4">
                  <c:v>1189.18195206</c:v>
                </c:pt>
                <c:pt idx="5">
                  <c:v>1189.18722598</c:v>
                </c:pt>
                <c:pt idx="6">
                  <c:v>1189.17628023</c:v>
                </c:pt>
                <c:pt idx="7">
                  <c:v>1189.03617616</c:v>
                </c:pt>
                <c:pt idx="8">
                  <c:v>1189.13541714</c:v>
                </c:pt>
                <c:pt idx="9">
                  <c:v>1189.13176919</c:v>
                </c:pt>
                <c:pt idx="10">
                  <c:v>1189.09869527</c:v>
                </c:pt>
                <c:pt idx="11">
                  <c:v>1189.09411022</c:v>
                </c:pt>
                <c:pt idx="12">
                  <c:v>1189.14720665</c:v>
                </c:pt>
                <c:pt idx="13">
                  <c:v>1189.15737911</c:v>
                </c:pt>
                <c:pt idx="14">
                  <c:v>1189.18657317</c:v>
                </c:pt>
                <c:pt idx="15">
                  <c:v>1189.19164569</c:v>
                </c:pt>
                <c:pt idx="16">
                  <c:v>1189.297479</c:v>
                </c:pt>
                <c:pt idx="17">
                  <c:v>1189.25332676</c:v>
                </c:pt>
                <c:pt idx="18">
                  <c:v>1189.26404712</c:v>
                </c:pt>
                <c:pt idx="19">
                  <c:v>1189.29423729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lifeSpan!$G$1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lifeSpan!$G$2:$G$21</c:f>
              <c:numCache>
                <c:formatCode>General</c:formatCode>
                <c:ptCount val="20"/>
                <c:pt idx="0">
                  <c:v>1188.66699729</c:v>
                </c:pt>
                <c:pt idx="1">
                  <c:v>1188.81831669</c:v>
                </c:pt>
                <c:pt idx="2">
                  <c:v>1188.87025008</c:v>
                </c:pt>
                <c:pt idx="3">
                  <c:v>1188.94680369</c:v>
                </c:pt>
                <c:pt idx="4">
                  <c:v>1189.00874121</c:v>
                </c:pt>
                <c:pt idx="5">
                  <c:v>1188.92122458</c:v>
                </c:pt>
                <c:pt idx="6">
                  <c:v>1189.09130223</c:v>
                </c:pt>
                <c:pt idx="7">
                  <c:v>1189.05939882</c:v>
                </c:pt>
                <c:pt idx="8">
                  <c:v>1189.11461394</c:v>
                </c:pt>
                <c:pt idx="9">
                  <c:v>1189.04077988</c:v>
                </c:pt>
                <c:pt idx="10">
                  <c:v>1189.04703693</c:v>
                </c:pt>
                <c:pt idx="11">
                  <c:v>1189.03272132</c:v>
                </c:pt>
                <c:pt idx="12">
                  <c:v>1189.00646378</c:v>
                </c:pt>
                <c:pt idx="13">
                  <c:v>1188.98701043</c:v>
                </c:pt>
                <c:pt idx="14">
                  <c:v>1189.00537267</c:v>
                </c:pt>
                <c:pt idx="15">
                  <c:v>1189.00725495</c:v>
                </c:pt>
                <c:pt idx="16">
                  <c:v>1189.03793951</c:v>
                </c:pt>
                <c:pt idx="17">
                  <c:v>1189.07643583</c:v>
                </c:pt>
                <c:pt idx="18">
                  <c:v>1189.09961241</c:v>
                </c:pt>
                <c:pt idx="19">
                  <c:v>1189.13413337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02584"/>
        <c:axId val="2080382712"/>
      </c:lineChart>
      <c:catAx>
        <c:axId val="208410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82712"/>
        <c:crosses val="autoZero"/>
        <c:auto val="1"/>
        <c:lblAlgn val="ctr"/>
        <c:lblOffset val="100"/>
        <c:noMultiLvlLbl val="0"/>
      </c:catAx>
      <c:valAx>
        <c:axId val="208038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0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127000</xdr:rowOff>
    </xdr:from>
    <xdr:to>
      <xdr:col>22</xdr:col>
      <xdr:colOff>698500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2</xdr:row>
      <xdr:rowOff>63500</xdr:rowOff>
    </xdr:from>
    <xdr:to>
      <xdr:col>24</xdr:col>
      <xdr:colOff>317500</xdr:colOff>
      <xdr:row>41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114300</xdr:rowOff>
    </xdr:from>
    <xdr:to>
      <xdr:col>23</xdr:col>
      <xdr:colOff>101600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1</xdr:row>
      <xdr:rowOff>165100</xdr:rowOff>
    </xdr:from>
    <xdr:to>
      <xdr:col>23</xdr:col>
      <xdr:colOff>711200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showRuler="0" workbookViewId="0">
      <selection activeCell="D2" sqref="D2"/>
    </sheetView>
  </sheetViews>
  <sheetFormatPr baseColWidth="10" defaultRowHeight="15" x14ac:dyDescent="0"/>
  <cols>
    <col min="9" max="9" width="22.6640625" customWidth="1"/>
    <col min="10" max="10" width="20.83203125" customWidth="1"/>
  </cols>
  <sheetData>
    <row r="1" spans="1:10">
      <c r="A1" t="s">
        <v>13</v>
      </c>
      <c r="B1" t="s">
        <v>14</v>
      </c>
      <c r="C1" t="s">
        <v>1</v>
      </c>
      <c r="D1" t="s">
        <v>15</v>
      </c>
      <c r="E1" t="s">
        <v>0</v>
      </c>
      <c r="F1" t="s">
        <v>15</v>
      </c>
      <c r="G1" t="s">
        <v>2</v>
      </c>
      <c r="H1" t="s">
        <v>15</v>
      </c>
      <c r="I1" t="s">
        <v>11</v>
      </c>
      <c r="J1" t="s">
        <v>12</v>
      </c>
    </row>
    <row r="2" spans="1:10">
      <c r="A2">
        <v>85</v>
      </c>
      <c r="B2">
        <v>10</v>
      </c>
      <c r="C2">
        <v>7.7515170235299999</v>
      </c>
      <c r="E2" s="1">
        <v>15.311403329399999</v>
      </c>
      <c r="F2" s="1"/>
      <c r="G2">
        <v>6.065067</v>
      </c>
      <c r="I2" s="3">
        <f>100*(E2-C2)/E2</f>
        <v>49.374222226606612</v>
      </c>
      <c r="J2" s="3">
        <f>100*(G2-C2)/G2</f>
        <v>-27.805958673333699</v>
      </c>
    </row>
    <row r="3" spans="1:10">
      <c r="A3">
        <v>80</v>
      </c>
      <c r="B3">
        <v>20</v>
      </c>
      <c r="C3">
        <v>12.573450062499999</v>
      </c>
      <c r="E3" s="1">
        <v>25.358033724999999</v>
      </c>
      <c r="F3" s="1"/>
      <c r="G3">
        <v>9.722953425</v>
      </c>
      <c r="I3" s="3">
        <f t="shared" ref="I3:I21" si="0">100*(E3-C3)/E3</f>
        <v>50.41630514867532</v>
      </c>
      <c r="J3" s="3">
        <f t="shared" ref="J3:J21" si="1">100*(G3-C3)/G3</f>
        <v>-29.317189056678004</v>
      </c>
    </row>
    <row r="4" spans="1:10">
      <c r="A4">
        <v>63</v>
      </c>
      <c r="B4">
        <v>30</v>
      </c>
      <c r="C4">
        <v>16.297465841299999</v>
      </c>
      <c r="E4" s="1">
        <v>33.298091809500001</v>
      </c>
      <c r="F4" s="1"/>
      <c r="G4">
        <v>12.0034466032</v>
      </c>
      <c r="I4" s="3">
        <f t="shared" si="0"/>
        <v>51.055856490099821</v>
      </c>
      <c r="J4" s="3">
        <f t="shared" si="1"/>
        <v>-35.773218976583401</v>
      </c>
    </row>
    <row r="5" spans="1:10">
      <c r="A5">
        <v>59</v>
      </c>
      <c r="B5">
        <v>40</v>
      </c>
      <c r="C5">
        <v>20.755308220300002</v>
      </c>
      <c r="E5" s="1">
        <v>43.267866406800003</v>
      </c>
      <c r="F5" s="1"/>
      <c r="G5">
        <v>16.629840999999999</v>
      </c>
      <c r="I5" s="3">
        <f t="shared" si="0"/>
        <v>52.030663991700578</v>
      </c>
      <c r="J5" s="3">
        <f t="shared" si="1"/>
        <v>-24.807616743299008</v>
      </c>
    </row>
    <row r="6" spans="1:10">
      <c r="A6">
        <v>52</v>
      </c>
      <c r="B6">
        <v>50</v>
      </c>
      <c r="C6">
        <v>22.924347076899998</v>
      </c>
      <c r="E6" s="1">
        <v>43.703355999999999</v>
      </c>
      <c r="F6" s="1"/>
      <c r="G6">
        <v>17.009447923100002</v>
      </c>
      <c r="I6" s="3">
        <f t="shared" si="0"/>
        <v>47.545568178105135</v>
      </c>
      <c r="J6" s="3">
        <f t="shared" si="1"/>
        <v>-34.774198319318508</v>
      </c>
    </row>
    <row r="7" spans="1:10">
      <c r="A7">
        <v>53</v>
      </c>
      <c r="B7">
        <v>60</v>
      </c>
      <c r="C7">
        <v>28.379071962299999</v>
      </c>
      <c r="E7" s="1">
        <v>56.065375830199997</v>
      </c>
      <c r="F7" s="1"/>
      <c r="G7">
        <v>19.2866549811</v>
      </c>
      <c r="I7" s="3">
        <f t="shared" si="0"/>
        <v>49.382178319380102</v>
      </c>
      <c r="J7" s="3">
        <f t="shared" si="1"/>
        <v>-47.143566316243707</v>
      </c>
    </row>
    <row r="8" spans="1:10">
      <c r="A8">
        <v>43</v>
      </c>
      <c r="B8">
        <v>70</v>
      </c>
      <c r="C8">
        <v>26.278850139500001</v>
      </c>
      <c r="E8" s="1">
        <v>53.763669767400003</v>
      </c>
      <c r="F8" s="1"/>
      <c r="G8">
        <v>19.526588581399999</v>
      </c>
      <c r="I8" s="3">
        <f t="shared" si="0"/>
        <v>51.121546849031546</v>
      </c>
      <c r="J8" s="3">
        <f t="shared" si="1"/>
        <v>-34.579832160400265</v>
      </c>
    </row>
    <row r="9" spans="1:10">
      <c r="A9">
        <v>49</v>
      </c>
      <c r="B9">
        <v>80</v>
      </c>
      <c r="C9">
        <v>33.009101061199999</v>
      </c>
      <c r="E9" s="1">
        <v>62.072077612199998</v>
      </c>
      <c r="F9" s="1"/>
      <c r="G9">
        <v>23.869375653100001</v>
      </c>
      <c r="I9" s="3">
        <f t="shared" si="0"/>
        <v>46.821336853863897</v>
      </c>
      <c r="J9" s="3">
        <f t="shared" si="1"/>
        <v>-38.290592686336097</v>
      </c>
    </row>
    <row r="10" spans="1:10">
      <c r="A10">
        <v>50</v>
      </c>
      <c r="B10">
        <v>90</v>
      </c>
      <c r="C10">
        <v>36.671283780000003</v>
      </c>
      <c r="E10" s="1">
        <v>67.314030239999994</v>
      </c>
      <c r="F10" s="1"/>
      <c r="G10">
        <v>27.764289380000001</v>
      </c>
      <c r="I10" s="3">
        <f t="shared" si="0"/>
        <v>45.522079647804482</v>
      </c>
      <c r="J10" s="3">
        <f t="shared" si="1"/>
        <v>-32.080757688745862</v>
      </c>
    </row>
    <row r="11" spans="1:10">
      <c r="A11">
        <v>42</v>
      </c>
      <c r="B11">
        <v>100</v>
      </c>
      <c r="C11">
        <v>35.536725238099997</v>
      </c>
      <c r="E11" s="1">
        <v>65.401791595199995</v>
      </c>
      <c r="F11" s="1"/>
      <c r="G11">
        <v>24.1262380714</v>
      </c>
      <c r="I11" s="3">
        <f t="shared" si="0"/>
        <v>45.663988139572425</v>
      </c>
      <c r="J11" s="3">
        <f t="shared" si="1"/>
        <v>-47.294929001908287</v>
      </c>
    </row>
    <row r="12" spans="1:10">
      <c r="A12">
        <v>60</v>
      </c>
      <c r="B12">
        <v>110</v>
      </c>
      <c r="C12">
        <v>34.304937866700001</v>
      </c>
      <c r="E12" s="1">
        <v>77.742217133300002</v>
      </c>
      <c r="F12" s="1"/>
      <c r="G12">
        <v>27.2028809</v>
      </c>
      <c r="I12" s="3">
        <f t="shared" si="0"/>
        <v>55.873476301969433</v>
      </c>
      <c r="J12" s="3">
        <f t="shared" si="1"/>
        <v>-26.107738341419569</v>
      </c>
    </row>
    <row r="13" spans="1:10">
      <c r="A13">
        <v>50</v>
      </c>
      <c r="B13">
        <v>120</v>
      </c>
      <c r="C13">
        <v>42.210013060000001</v>
      </c>
      <c r="E13" s="1">
        <v>77.282915779999996</v>
      </c>
      <c r="F13" s="1"/>
      <c r="G13">
        <v>27.122194440000001</v>
      </c>
      <c r="I13" s="3">
        <f t="shared" si="0"/>
        <v>45.382478606062755</v>
      </c>
      <c r="J13" s="3">
        <f t="shared" si="1"/>
        <v>-55.629048207649383</v>
      </c>
    </row>
    <row r="14" spans="1:10">
      <c r="A14">
        <v>46</v>
      </c>
      <c r="B14">
        <v>130</v>
      </c>
      <c r="C14">
        <v>37.454471956500001</v>
      </c>
      <c r="E14" s="1">
        <v>87.166827282599996</v>
      </c>
      <c r="F14" s="1"/>
      <c r="G14">
        <v>28.924934565200001</v>
      </c>
      <c r="I14" s="3">
        <f t="shared" si="0"/>
        <v>57.0312776957335</v>
      </c>
      <c r="J14" s="3">
        <f t="shared" si="1"/>
        <v>-29.488527872287765</v>
      </c>
    </row>
    <row r="15" spans="1:10">
      <c r="A15">
        <v>44</v>
      </c>
      <c r="B15">
        <v>140</v>
      </c>
      <c r="C15">
        <v>46.798248136399998</v>
      </c>
      <c r="E15" s="1">
        <v>92.150313909100007</v>
      </c>
      <c r="F15" s="1"/>
      <c r="G15">
        <v>36.263276272699997</v>
      </c>
      <c r="I15" s="3">
        <f t="shared" si="0"/>
        <v>49.21531338182605</v>
      </c>
      <c r="J15" s="3">
        <f t="shared" si="1"/>
        <v>-29.051351522893203</v>
      </c>
    </row>
    <row r="16" spans="1:10">
      <c r="A16">
        <v>40</v>
      </c>
      <c r="B16">
        <v>150</v>
      </c>
      <c r="C16">
        <v>86.642933900000003</v>
      </c>
      <c r="E16" s="1">
        <v>140.3640317</v>
      </c>
      <c r="F16" s="1"/>
      <c r="G16">
        <v>78.826459249999999</v>
      </c>
      <c r="I16" s="3">
        <f t="shared" si="0"/>
        <v>38.272695041147067</v>
      </c>
      <c r="J16" s="3">
        <f t="shared" si="1"/>
        <v>-9.9160544877575525</v>
      </c>
    </row>
    <row r="17" spans="1:10">
      <c r="A17">
        <v>39</v>
      </c>
      <c r="B17">
        <v>160</v>
      </c>
      <c r="C17">
        <v>124.71643753799999</v>
      </c>
      <c r="E17" s="1">
        <v>155.06813010299999</v>
      </c>
      <c r="F17" s="1"/>
      <c r="G17">
        <v>119.916804282</v>
      </c>
      <c r="I17" s="3">
        <f t="shared" si="0"/>
        <v>19.573133786316806</v>
      </c>
      <c r="J17" s="3">
        <f t="shared" si="1"/>
        <v>-4.0024692825477812</v>
      </c>
    </row>
    <row r="18" spans="1:10">
      <c r="A18">
        <v>34</v>
      </c>
      <c r="B18">
        <v>170</v>
      </c>
      <c r="C18">
        <v>99.880976323499993</v>
      </c>
      <c r="E18" s="1">
        <v>168.53333064700001</v>
      </c>
      <c r="F18" s="1"/>
      <c r="G18">
        <v>97.278844941200006</v>
      </c>
      <c r="I18" s="3">
        <f t="shared" si="0"/>
        <v>40.735179243146391</v>
      </c>
      <c r="J18" s="3">
        <f t="shared" si="1"/>
        <v>-2.6749201060855934</v>
      </c>
    </row>
    <row r="19" spans="1:10">
      <c r="A19">
        <v>29</v>
      </c>
      <c r="B19">
        <v>180</v>
      </c>
      <c r="C19">
        <v>154.77732248300001</v>
      </c>
      <c r="E19" s="1">
        <v>188.19124037899999</v>
      </c>
      <c r="F19" s="1"/>
      <c r="G19">
        <v>148.01189972399999</v>
      </c>
      <c r="I19" s="3">
        <f t="shared" si="0"/>
        <v>17.75529925234958</v>
      </c>
      <c r="J19" s="3">
        <f t="shared" si="1"/>
        <v>-4.5708640802635481</v>
      </c>
    </row>
    <row r="20" spans="1:10">
      <c r="A20">
        <v>32</v>
      </c>
      <c r="B20">
        <v>190</v>
      </c>
      <c r="C20">
        <v>284.869853406</v>
      </c>
      <c r="E20" s="1">
        <v>329.61024840599998</v>
      </c>
      <c r="F20" s="1"/>
      <c r="G20">
        <v>275.281929031</v>
      </c>
      <c r="I20" s="3">
        <f t="shared" si="0"/>
        <v>13.573726914246505</v>
      </c>
      <c r="J20" s="3">
        <f t="shared" si="1"/>
        <v>-3.4829472492981135</v>
      </c>
    </row>
    <row r="21" spans="1:10">
      <c r="A21">
        <v>41</v>
      </c>
      <c r="B21">
        <v>200</v>
      </c>
      <c r="C21">
        <v>347.06430941500003</v>
      </c>
      <c r="E21" s="1">
        <v>420.61286190200002</v>
      </c>
      <c r="F21" s="1"/>
      <c r="G21">
        <v>346.89720070700002</v>
      </c>
      <c r="I21" s="3">
        <f t="shared" si="0"/>
        <v>17.486044567067072</v>
      </c>
      <c r="J21" s="3">
        <f t="shared" si="1"/>
        <v>-4.817240025558632E-2</v>
      </c>
    </row>
    <row r="22" spans="1:10">
      <c r="B22" t="s">
        <v>10</v>
      </c>
      <c r="I22" s="3">
        <f>AVERAGE(I2:I21)</f>
        <v>42.191618531735251</v>
      </c>
      <c r="J22" s="3">
        <f>AVERAGE(J2:J21)</f>
        <v>-25.841997658665246</v>
      </c>
    </row>
    <row r="23" spans="1:10">
      <c r="C23" t="s">
        <v>3</v>
      </c>
    </row>
    <row r="24" spans="1:10">
      <c r="C24" t="s">
        <v>4</v>
      </c>
    </row>
    <row r="26" spans="1:10" ht="21">
      <c r="A26" s="4" t="s">
        <v>16</v>
      </c>
    </row>
    <row r="28" spans="1:10">
      <c r="A28" t="s">
        <v>17</v>
      </c>
      <c r="C28">
        <v>85</v>
      </c>
    </row>
    <row r="29" spans="1:10">
      <c r="A29" t="s">
        <v>18</v>
      </c>
      <c r="C29">
        <v>10</v>
      </c>
    </row>
    <row r="30" spans="1:10">
      <c r="A30" t="s">
        <v>15</v>
      </c>
      <c r="C30">
        <v>0.5</v>
      </c>
      <c r="D30" s="5">
        <v>0.05</v>
      </c>
    </row>
    <row r="31" spans="1:10">
      <c r="A31" t="s">
        <v>19</v>
      </c>
      <c r="C31">
        <v>98</v>
      </c>
    </row>
    <row r="33" spans="1:1">
      <c r="A33" t="s"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Ruler="0" workbookViewId="0">
      <selection activeCell="H1" sqref="H1"/>
    </sheetView>
  </sheetViews>
  <sheetFormatPr baseColWidth="10" defaultRowHeight="15" x14ac:dyDescent="0"/>
  <cols>
    <col min="9" max="9" width="22" customWidth="1"/>
    <col min="10" max="10" width="20.83203125" customWidth="1"/>
  </cols>
  <sheetData>
    <row r="1" spans="1:10">
      <c r="A1" s="2" t="s">
        <v>13</v>
      </c>
      <c r="B1" s="2" t="s">
        <v>14</v>
      </c>
      <c r="C1" s="2" t="s">
        <v>1</v>
      </c>
      <c r="D1" s="2" t="s">
        <v>15</v>
      </c>
      <c r="E1" s="2" t="s">
        <v>0</v>
      </c>
      <c r="F1" s="2" t="s">
        <v>15</v>
      </c>
      <c r="G1" s="2" t="s">
        <v>2</v>
      </c>
      <c r="H1" s="2" t="s">
        <v>15</v>
      </c>
      <c r="I1" t="s">
        <v>11</v>
      </c>
      <c r="J1" t="s">
        <v>12</v>
      </c>
    </row>
    <row r="2" spans="1:10">
      <c r="A2" s="2">
        <v>85</v>
      </c>
      <c r="B2">
        <v>10</v>
      </c>
      <c r="C2">
        <v>9.4853670235299994</v>
      </c>
      <c r="E2" s="1">
        <v>11.984328764700001</v>
      </c>
      <c r="F2" s="1"/>
      <c r="G2">
        <v>9.5721112705899998</v>
      </c>
      <c r="I2" s="3">
        <f>100*(E2-C2)/E2</f>
        <v>20.851912445282093</v>
      </c>
      <c r="J2" s="3">
        <f>100*(G2-C2)/G2</f>
        <v>0.90621854059009177</v>
      </c>
    </row>
    <row r="3" spans="1:10">
      <c r="A3" s="2">
        <v>80</v>
      </c>
      <c r="B3">
        <v>20</v>
      </c>
      <c r="C3">
        <v>12.891776925</v>
      </c>
      <c r="E3" s="1">
        <v>19.010471187499999</v>
      </c>
      <c r="F3" s="1"/>
      <c r="G3">
        <v>12.170016974999999</v>
      </c>
      <c r="I3" s="3">
        <f t="shared" ref="I3:I21" si="0">100*(E3-C3)/E3</f>
        <v>32.185915867899361</v>
      </c>
      <c r="J3" s="3">
        <f t="shared" ref="J3:J21" si="1">100*(G3-C3)/G3</f>
        <v>-5.9306404541806392</v>
      </c>
    </row>
    <row r="4" spans="1:10">
      <c r="A4" s="2">
        <v>63</v>
      </c>
      <c r="B4">
        <v>30</v>
      </c>
      <c r="C4">
        <v>15.5019521746</v>
      </c>
      <c r="E4" s="1">
        <v>24.544575269799999</v>
      </c>
      <c r="F4" s="1"/>
      <c r="G4">
        <v>13.741708603199999</v>
      </c>
      <c r="I4" s="3">
        <f t="shared" si="0"/>
        <v>36.84163606744572</v>
      </c>
      <c r="J4" s="3">
        <f t="shared" si="1"/>
        <v>-12.809495691024159</v>
      </c>
    </row>
    <row r="5" spans="1:10">
      <c r="A5" s="2">
        <v>59</v>
      </c>
      <c r="B5">
        <v>40</v>
      </c>
      <c r="C5">
        <v>18.657126627099998</v>
      </c>
      <c r="E5" s="1">
        <v>31.483274813600001</v>
      </c>
      <c r="F5" s="1"/>
      <c r="G5">
        <v>17.014072220300001</v>
      </c>
      <c r="I5" s="3">
        <f t="shared" si="0"/>
        <v>40.739561759183388</v>
      </c>
      <c r="J5" s="3">
        <f t="shared" si="1"/>
        <v>-9.6570320469171396</v>
      </c>
    </row>
    <row r="6" spans="1:10">
      <c r="A6" s="2">
        <v>52</v>
      </c>
      <c r="B6">
        <v>50</v>
      </c>
      <c r="C6">
        <v>20.053451980799998</v>
      </c>
      <c r="E6" s="1">
        <v>31.761179846200001</v>
      </c>
      <c r="F6" s="1"/>
      <c r="G6">
        <v>17.1983990385</v>
      </c>
      <c r="I6" s="3">
        <f t="shared" si="0"/>
        <v>36.861753631613745</v>
      </c>
      <c r="J6" s="3">
        <f t="shared" si="1"/>
        <v>-16.600690191620355</v>
      </c>
    </row>
    <row r="7" spans="1:10">
      <c r="A7" s="2">
        <v>53</v>
      </c>
      <c r="B7">
        <v>60</v>
      </c>
      <c r="C7">
        <v>23.9709678113</v>
      </c>
      <c r="E7" s="1">
        <v>40.396826377399996</v>
      </c>
      <c r="F7" s="1"/>
      <c r="G7">
        <v>18.848315716999998</v>
      </c>
      <c r="I7" s="3">
        <f t="shared" si="0"/>
        <v>40.661259903548867</v>
      </c>
      <c r="J7" s="3">
        <f t="shared" si="1"/>
        <v>-27.178301611743965</v>
      </c>
    </row>
    <row r="8" spans="1:10">
      <c r="A8" s="2">
        <v>43</v>
      </c>
      <c r="B8">
        <v>70</v>
      </c>
      <c r="C8">
        <v>22.529325581399998</v>
      </c>
      <c r="E8" s="1">
        <v>38.784514441900001</v>
      </c>
      <c r="F8" s="1"/>
      <c r="G8">
        <v>19.034457302300002</v>
      </c>
      <c r="I8" s="3">
        <f t="shared" si="0"/>
        <v>41.911544064450283</v>
      </c>
      <c r="J8" s="3">
        <f t="shared" si="1"/>
        <v>-18.360745586782237</v>
      </c>
    </row>
    <row r="9" spans="1:10">
      <c r="A9" s="2">
        <v>49</v>
      </c>
      <c r="B9">
        <v>80</v>
      </c>
      <c r="C9">
        <v>27.178877918400001</v>
      </c>
      <c r="E9" s="1">
        <v>44.462091877600002</v>
      </c>
      <c r="F9" s="1"/>
      <c r="G9">
        <v>22.018042408199999</v>
      </c>
      <c r="I9" s="3">
        <f t="shared" si="0"/>
        <v>38.871796690940862</v>
      </c>
      <c r="J9" s="3">
        <f t="shared" si="1"/>
        <v>-23.439120583571928</v>
      </c>
    </row>
    <row r="10" spans="1:10">
      <c r="A10" s="2">
        <v>50</v>
      </c>
      <c r="B10">
        <v>90</v>
      </c>
      <c r="C10">
        <v>29.852712660000002</v>
      </c>
      <c r="E10" s="1">
        <v>48.15238308</v>
      </c>
      <c r="F10" s="1"/>
      <c r="G10">
        <v>24.824212939999999</v>
      </c>
      <c r="I10" s="3">
        <f t="shared" si="0"/>
        <v>38.00366513448995</v>
      </c>
      <c r="J10" s="3">
        <f t="shared" si="1"/>
        <v>-20.256431622440001</v>
      </c>
    </row>
    <row r="11" spans="1:10">
      <c r="A11" s="2">
        <v>42</v>
      </c>
      <c r="B11">
        <v>100</v>
      </c>
      <c r="C11">
        <v>29.114455023800001</v>
      </c>
      <c r="E11" s="1">
        <v>46.779468047599998</v>
      </c>
      <c r="F11" s="1"/>
      <c r="G11">
        <v>22.229506571400002</v>
      </c>
      <c r="I11" s="3">
        <f t="shared" si="0"/>
        <v>37.76232129408811</v>
      </c>
      <c r="J11" s="3">
        <f t="shared" si="1"/>
        <v>-30.972115509113571</v>
      </c>
    </row>
    <row r="12" spans="1:10">
      <c r="A12" s="2">
        <v>60</v>
      </c>
      <c r="B12">
        <v>110</v>
      </c>
      <c r="C12">
        <v>28.1412002667</v>
      </c>
      <c r="E12" s="1">
        <v>55.31009435</v>
      </c>
      <c r="F12" s="1"/>
      <c r="G12">
        <v>24.440446166699999</v>
      </c>
      <c r="I12" s="3">
        <f t="shared" si="0"/>
        <v>49.12104092858052</v>
      </c>
      <c r="J12" s="3">
        <f t="shared" si="1"/>
        <v>-15.141925293664492</v>
      </c>
    </row>
    <row r="13" spans="1:10">
      <c r="A13" s="2">
        <v>50</v>
      </c>
      <c r="B13">
        <v>120</v>
      </c>
      <c r="C13">
        <v>33.874361499999999</v>
      </c>
      <c r="E13" s="1">
        <v>55.054671839999997</v>
      </c>
      <c r="F13" s="1"/>
      <c r="G13">
        <v>24.354908779999999</v>
      </c>
      <c r="I13" s="3">
        <f t="shared" si="0"/>
        <v>38.471413291780685</v>
      </c>
      <c r="J13" s="3">
        <f t="shared" si="1"/>
        <v>-39.086382158069412</v>
      </c>
    </row>
    <row r="14" spans="1:10">
      <c r="A14" s="2">
        <v>46</v>
      </c>
      <c r="B14">
        <v>130</v>
      </c>
      <c r="C14">
        <v>30.4043941087</v>
      </c>
      <c r="E14" s="1">
        <v>61.823556500000002</v>
      </c>
      <c r="F14" s="1"/>
      <c r="G14">
        <v>25.6292834783</v>
      </c>
      <c r="I14" s="3">
        <f t="shared" si="0"/>
        <v>50.820697109685042</v>
      </c>
      <c r="J14" s="3">
        <f t="shared" si="1"/>
        <v>-18.631463631993569</v>
      </c>
    </row>
    <row r="15" spans="1:10">
      <c r="A15" s="2">
        <v>44</v>
      </c>
      <c r="B15">
        <v>140</v>
      </c>
      <c r="C15">
        <v>37.061877250000002</v>
      </c>
      <c r="E15" s="1">
        <v>65.388790181800005</v>
      </c>
      <c r="F15" s="1"/>
      <c r="G15">
        <v>30.836565772699998</v>
      </c>
      <c r="I15" s="3">
        <f t="shared" si="0"/>
        <v>43.320747872904334</v>
      </c>
      <c r="J15" s="3">
        <f t="shared" si="1"/>
        <v>-20.188082950570816</v>
      </c>
    </row>
    <row r="16" spans="1:10">
      <c r="A16" s="2">
        <v>40</v>
      </c>
      <c r="B16">
        <v>150</v>
      </c>
      <c r="C16">
        <v>65.168810949999994</v>
      </c>
      <c r="E16" s="1">
        <v>98.838345200000006</v>
      </c>
      <c r="F16" s="1"/>
      <c r="G16">
        <v>60.776413550000001</v>
      </c>
      <c r="I16" s="3">
        <f t="shared" si="0"/>
        <v>34.065254918897615</v>
      </c>
      <c r="J16" s="3">
        <f t="shared" si="1"/>
        <v>-7.2271414903191387</v>
      </c>
    </row>
    <row r="17" spans="1:10">
      <c r="A17" s="2">
        <v>39</v>
      </c>
      <c r="B17">
        <v>160</v>
      </c>
      <c r="C17">
        <v>92.004106461500001</v>
      </c>
      <c r="E17" s="1">
        <v>109.475767641</v>
      </c>
      <c r="F17" s="1"/>
      <c r="G17">
        <v>89.803035615400006</v>
      </c>
      <c r="I17" s="3">
        <f t="shared" si="0"/>
        <v>15.959386772051877</v>
      </c>
      <c r="J17" s="3">
        <f t="shared" si="1"/>
        <v>-2.4509982663910539</v>
      </c>
    </row>
    <row r="18" spans="1:10">
      <c r="A18" s="2">
        <v>34</v>
      </c>
      <c r="B18">
        <v>170</v>
      </c>
      <c r="C18">
        <v>74.450334558799995</v>
      </c>
      <c r="E18" s="1">
        <v>118.703688353</v>
      </c>
      <c r="F18" s="1"/>
      <c r="G18">
        <v>73.796755294099995</v>
      </c>
      <c r="I18" s="3">
        <f t="shared" si="0"/>
        <v>37.280521277990765</v>
      </c>
      <c r="J18" s="3">
        <f t="shared" si="1"/>
        <v>-0.88564769832401102</v>
      </c>
    </row>
    <row r="19" spans="1:10">
      <c r="A19" s="2">
        <v>29</v>
      </c>
      <c r="B19">
        <v>180</v>
      </c>
      <c r="C19">
        <v>112.92118210300001</v>
      </c>
      <c r="E19" s="1">
        <v>131.869941931</v>
      </c>
      <c r="F19" s="1"/>
      <c r="G19">
        <v>109.20049337899999</v>
      </c>
      <c r="I19" s="3">
        <f t="shared" si="0"/>
        <v>14.369278965721238</v>
      </c>
      <c r="J19" s="3">
        <f t="shared" si="1"/>
        <v>-3.4072087120400565</v>
      </c>
    </row>
    <row r="20" spans="1:10">
      <c r="A20" s="2">
        <v>32</v>
      </c>
      <c r="B20">
        <v>190</v>
      </c>
      <c r="C20">
        <v>204.99945578099999</v>
      </c>
      <c r="E20" s="1">
        <v>230.856470406</v>
      </c>
      <c r="F20" s="1"/>
      <c r="G20">
        <v>199.083109906</v>
      </c>
      <c r="I20" s="3">
        <f t="shared" si="0"/>
        <v>11.200472128646032</v>
      </c>
      <c r="J20" s="3">
        <f t="shared" si="1"/>
        <v>-2.9717969936241602</v>
      </c>
    </row>
    <row r="21" spans="1:10">
      <c r="A21" s="2">
        <v>41</v>
      </c>
      <c r="B21">
        <v>200</v>
      </c>
      <c r="C21">
        <v>249.02347568299999</v>
      </c>
      <c r="E21" s="1">
        <v>294.76212917100003</v>
      </c>
      <c r="F21" s="1"/>
      <c r="G21">
        <v>249.64176704900001</v>
      </c>
      <c r="I21" s="3">
        <f t="shared" si="0"/>
        <v>15.517140419848753</v>
      </c>
      <c r="J21" s="3">
        <f t="shared" si="1"/>
        <v>0.24767144268717797</v>
      </c>
    </row>
    <row r="22" spans="1:10">
      <c r="B22" t="s">
        <v>10</v>
      </c>
      <c r="I22" s="3">
        <f>AVERAGE(I2:I21)</f>
        <v>33.740866027252459</v>
      </c>
      <c r="J22" s="3">
        <f>AVERAGE(J2:J21)</f>
        <v>-13.702066525455672</v>
      </c>
    </row>
    <row r="23" spans="1:10">
      <c r="I23" t="s">
        <v>5</v>
      </c>
      <c r="J23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Ruler="0" workbookViewId="0">
      <selection activeCell="E40" sqref="E40"/>
    </sheetView>
  </sheetViews>
  <sheetFormatPr baseColWidth="10" defaultRowHeight="15" x14ac:dyDescent="0"/>
  <cols>
    <col min="9" max="9" width="23.33203125" customWidth="1"/>
    <col min="10" max="10" width="21.6640625" customWidth="1"/>
  </cols>
  <sheetData>
    <row r="1" spans="1:10">
      <c r="A1" s="2" t="s">
        <v>13</v>
      </c>
      <c r="B1" s="2" t="s">
        <v>14</v>
      </c>
      <c r="C1" t="s">
        <v>1</v>
      </c>
      <c r="D1" t="s">
        <v>15</v>
      </c>
      <c r="E1" t="s">
        <v>0</v>
      </c>
      <c r="F1" t="s">
        <v>15</v>
      </c>
      <c r="G1" t="s">
        <v>2</v>
      </c>
      <c r="H1" t="s">
        <v>15</v>
      </c>
      <c r="I1" s="2" t="s">
        <v>11</v>
      </c>
      <c r="J1" s="2" t="s">
        <v>12</v>
      </c>
    </row>
    <row r="2" spans="1:10">
      <c r="A2" s="2">
        <v>85</v>
      </c>
      <c r="B2">
        <v>10</v>
      </c>
      <c r="C2" s="1">
        <v>8.3578918132400002</v>
      </c>
      <c r="D2" s="1"/>
      <c r="E2" s="1">
        <v>17.6722658238</v>
      </c>
      <c r="F2" s="1"/>
      <c r="G2">
        <v>6.3771385892000003</v>
      </c>
      <c r="I2" s="3">
        <f>100*(E2-C2)/E2</f>
        <v>52.706167411854636</v>
      </c>
      <c r="J2" s="3">
        <f>100*(G2-C2)/G2</f>
        <v>-31.060219192891676</v>
      </c>
    </row>
    <row r="3" spans="1:10">
      <c r="A3" s="2">
        <v>80</v>
      </c>
      <c r="B3">
        <v>20</v>
      </c>
      <c r="C3" s="1">
        <v>14.2015879875</v>
      </c>
      <c r="D3" s="1"/>
      <c r="E3" s="1">
        <v>29.829433445500001</v>
      </c>
      <c r="F3" s="1"/>
      <c r="G3">
        <v>10.8099228753</v>
      </c>
      <c r="I3" s="3">
        <f t="shared" ref="I3:I21" si="0">100*(E3-C3)/E3</f>
        <v>52.390688165609738</v>
      </c>
      <c r="J3" s="3">
        <f t="shared" ref="J3:J21" si="1">100*(G3-C3)/G3</f>
        <v>-31.375479282555695</v>
      </c>
    </row>
    <row r="4" spans="1:10">
      <c r="A4" s="2">
        <v>63</v>
      </c>
      <c r="B4">
        <v>30</v>
      </c>
      <c r="C4" s="1">
        <v>18.693782419200001</v>
      </c>
      <c r="D4" s="1"/>
      <c r="E4" s="1">
        <v>39.578236148400002</v>
      </c>
      <c r="F4" s="1"/>
      <c r="G4">
        <v>13.6091848086</v>
      </c>
      <c r="I4" s="3">
        <f t="shared" si="0"/>
        <v>52.767520136301677</v>
      </c>
      <c r="J4" s="3">
        <f t="shared" si="1"/>
        <v>-37.361514904161716</v>
      </c>
    </row>
    <row r="5" spans="1:10">
      <c r="A5" s="2">
        <v>59</v>
      </c>
      <c r="B5">
        <v>40</v>
      </c>
      <c r="C5" s="1">
        <v>23.986640575999999</v>
      </c>
      <c r="D5" s="1"/>
      <c r="E5" s="1">
        <v>50.5400992434</v>
      </c>
      <c r="F5" s="1"/>
      <c r="G5">
        <v>19.226423603299999</v>
      </c>
      <c r="I5" s="3">
        <f t="shared" si="0"/>
        <v>52.539387664276497</v>
      </c>
      <c r="J5" s="3">
        <f t="shared" si="1"/>
        <v>-24.758723051763837</v>
      </c>
    </row>
    <row r="6" spans="1:10">
      <c r="A6" s="2">
        <v>52</v>
      </c>
      <c r="B6">
        <v>50</v>
      </c>
      <c r="C6" s="1">
        <v>26.6404386647</v>
      </c>
      <c r="D6" s="1"/>
      <c r="E6" s="1">
        <v>51.079352144399998</v>
      </c>
      <c r="F6" s="1"/>
      <c r="G6">
        <v>19.732350847399999</v>
      </c>
      <c r="I6" s="3">
        <f t="shared" si="0"/>
        <v>47.844995000351275</v>
      </c>
      <c r="J6" s="3">
        <f t="shared" si="1"/>
        <v>-35.008944807051371</v>
      </c>
    </row>
    <row r="7" spans="1:10">
      <c r="A7" s="2">
        <v>53</v>
      </c>
      <c r="B7">
        <v>60</v>
      </c>
      <c r="C7" s="1">
        <v>30.053417893999999</v>
      </c>
      <c r="D7" s="1"/>
      <c r="E7" s="1">
        <v>61.105098997100001</v>
      </c>
      <c r="F7" s="1"/>
      <c r="G7">
        <v>22.439336613599998</v>
      </c>
      <c r="I7" s="3">
        <f t="shared" si="0"/>
        <v>50.816841168318355</v>
      </c>
      <c r="J7" s="3">
        <f t="shared" si="1"/>
        <v>-33.931846611656383</v>
      </c>
    </row>
    <row r="8" spans="1:10">
      <c r="A8" s="2">
        <v>43</v>
      </c>
      <c r="B8">
        <v>70</v>
      </c>
      <c r="C8" s="1">
        <v>30.349320196699999</v>
      </c>
      <c r="D8" s="1"/>
      <c r="E8" s="1">
        <v>64.413229185399999</v>
      </c>
      <c r="F8" s="1"/>
      <c r="G8">
        <v>22.732898589200001</v>
      </c>
      <c r="I8" s="3">
        <f t="shared" si="0"/>
        <v>52.883405194069944</v>
      </c>
      <c r="J8" s="3">
        <f t="shared" si="1"/>
        <v>-33.503961571879906</v>
      </c>
    </row>
    <row r="9" spans="1:10">
      <c r="A9" s="2">
        <v>49</v>
      </c>
      <c r="B9">
        <v>80</v>
      </c>
      <c r="C9" s="1">
        <v>36.2010189991</v>
      </c>
      <c r="D9" s="1"/>
      <c r="E9" s="1">
        <v>70.786770727000004</v>
      </c>
      <c r="F9" s="1"/>
      <c r="G9">
        <v>26.824079406300001</v>
      </c>
      <c r="I9" s="3">
        <f t="shared" si="0"/>
        <v>48.859061336877822</v>
      </c>
      <c r="J9" s="3">
        <f t="shared" si="1"/>
        <v>-34.957172064580519</v>
      </c>
    </row>
    <row r="10" spans="1:10">
      <c r="A10" s="2">
        <v>50</v>
      </c>
      <c r="B10">
        <v>90</v>
      </c>
      <c r="C10" s="1">
        <v>37.268252845200003</v>
      </c>
      <c r="D10" s="1"/>
      <c r="E10" s="1">
        <v>77.047572814199995</v>
      </c>
      <c r="F10" s="1"/>
      <c r="G10">
        <v>28.0768084105</v>
      </c>
      <c r="I10" s="3">
        <f t="shared" si="0"/>
        <v>51.629556280673128</v>
      </c>
      <c r="J10" s="3">
        <f t="shared" si="1"/>
        <v>-32.736785108604579</v>
      </c>
    </row>
    <row r="11" spans="1:10">
      <c r="A11" s="2">
        <v>42</v>
      </c>
      <c r="B11">
        <v>100</v>
      </c>
      <c r="C11" s="1">
        <v>36.3801728985</v>
      </c>
      <c r="D11" s="1"/>
      <c r="E11" s="1">
        <v>76.645434915500005</v>
      </c>
      <c r="F11" s="1"/>
      <c r="G11">
        <v>28.299023135599999</v>
      </c>
      <c r="I11" s="3">
        <f t="shared" si="0"/>
        <v>52.534455654653947</v>
      </c>
      <c r="J11" s="3">
        <f t="shared" si="1"/>
        <v>-28.556285226446434</v>
      </c>
    </row>
    <row r="12" spans="1:10">
      <c r="A12" s="2">
        <v>60</v>
      </c>
      <c r="B12">
        <v>110</v>
      </c>
      <c r="C12" s="1">
        <v>39.2289728103</v>
      </c>
      <c r="D12" s="1"/>
      <c r="E12" s="1">
        <v>86.353770320199999</v>
      </c>
      <c r="F12" s="1"/>
      <c r="G12">
        <v>29.701538524</v>
      </c>
      <c r="I12" s="3">
        <f t="shared" si="0"/>
        <v>54.571789205220725</v>
      </c>
      <c r="J12" s="3">
        <f t="shared" si="1"/>
        <v>-32.077241650635244</v>
      </c>
    </row>
    <row r="13" spans="1:10">
      <c r="A13" s="2">
        <v>50</v>
      </c>
      <c r="B13">
        <v>120</v>
      </c>
      <c r="C13" s="1">
        <v>38.503165541900003</v>
      </c>
      <c r="D13" s="1"/>
      <c r="E13" s="1">
        <v>81.181977238499996</v>
      </c>
      <c r="F13" s="1"/>
      <c r="G13">
        <v>30.431391999900001</v>
      </c>
      <c r="I13" s="3">
        <f t="shared" si="0"/>
        <v>52.57178150664685</v>
      </c>
      <c r="J13" s="3">
        <f t="shared" si="1"/>
        <v>-26.524496618579022</v>
      </c>
    </row>
    <row r="14" spans="1:10">
      <c r="A14" s="2">
        <v>46</v>
      </c>
      <c r="B14">
        <v>130</v>
      </c>
      <c r="C14" s="1">
        <v>40.547650603699999</v>
      </c>
      <c r="D14" s="1"/>
      <c r="E14" s="1">
        <v>89.418173360200001</v>
      </c>
      <c r="F14" s="1"/>
      <c r="G14">
        <v>30.8925825438</v>
      </c>
      <c r="I14" s="3">
        <f t="shared" si="0"/>
        <v>54.653904145007125</v>
      </c>
      <c r="J14" s="3">
        <f t="shared" si="1"/>
        <v>-31.25367730655373</v>
      </c>
    </row>
    <row r="15" spans="1:10">
      <c r="A15" s="2">
        <v>44</v>
      </c>
      <c r="B15">
        <v>140</v>
      </c>
      <c r="C15" s="1">
        <v>44.191892839799998</v>
      </c>
      <c r="D15" s="1"/>
      <c r="E15" s="1">
        <v>91.491490738500005</v>
      </c>
      <c r="F15" s="1"/>
      <c r="G15">
        <v>33.134454080700003</v>
      </c>
      <c r="I15" s="3">
        <f t="shared" si="0"/>
        <v>51.698357428551695</v>
      </c>
      <c r="J15" s="3">
        <f t="shared" si="1"/>
        <v>-33.371422785989644</v>
      </c>
    </row>
    <row r="16" spans="1:10">
      <c r="A16" s="2">
        <v>40</v>
      </c>
      <c r="B16">
        <v>150</v>
      </c>
      <c r="C16" s="1">
        <v>42.667874283400003</v>
      </c>
      <c r="D16" s="1"/>
      <c r="E16" s="1">
        <v>92.997131926799995</v>
      </c>
      <c r="F16" s="1"/>
      <c r="G16">
        <v>34.967558038699998</v>
      </c>
      <c r="I16" s="3">
        <f t="shared" si="0"/>
        <v>54.119150344351702</v>
      </c>
      <c r="J16" s="3">
        <f t="shared" si="1"/>
        <v>-22.021315403774423</v>
      </c>
    </row>
    <row r="17" spans="1:10">
      <c r="A17" s="2">
        <v>39</v>
      </c>
      <c r="B17">
        <v>160</v>
      </c>
      <c r="C17" s="1">
        <v>50.157004136200001</v>
      </c>
      <c r="D17" s="1"/>
      <c r="E17" s="1">
        <v>99.764842190799996</v>
      </c>
      <c r="F17" s="1"/>
      <c r="G17">
        <v>40.379867161200004</v>
      </c>
      <c r="I17" s="3">
        <f t="shared" si="0"/>
        <v>49.724769733735599</v>
      </c>
      <c r="J17" s="3">
        <f t="shared" si="1"/>
        <v>-24.212900295012862</v>
      </c>
    </row>
    <row r="18" spans="1:10">
      <c r="A18" s="2">
        <v>34</v>
      </c>
      <c r="B18">
        <v>170</v>
      </c>
      <c r="C18" s="1">
        <v>47.756792843900001</v>
      </c>
      <c r="D18" s="1"/>
      <c r="E18" s="1">
        <v>96.941610451100004</v>
      </c>
      <c r="F18" s="1"/>
      <c r="G18">
        <v>38.025081877600002</v>
      </c>
      <c r="I18" s="3">
        <f t="shared" si="0"/>
        <v>50.736538601254381</v>
      </c>
      <c r="J18" s="3">
        <f t="shared" si="1"/>
        <v>-25.592873139959767</v>
      </c>
    </row>
    <row r="19" spans="1:10">
      <c r="A19" s="2">
        <v>29</v>
      </c>
      <c r="B19">
        <v>180</v>
      </c>
      <c r="C19" s="1">
        <v>47.755693549900002</v>
      </c>
      <c r="D19" s="1"/>
      <c r="E19" s="1">
        <v>105.27562077499999</v>
      </c>
      <c r="F19" s="1"/>
      <c r="G19">
        <v>40.056163454999997</v>
      </c>
      <c r="I19" s="3">
        <f t="shared" si="0"/>
        <v>54.6374619324585</v>
      </c>
      <c r="J19" s="3">
        <f t="shared" si="1"/>
        <v>-19.221836119052771</v>
      </c>
    </row>
    <row r="20" spans="1:10">
      <c r="A20" s="2">
        <v>32</v>
      </c>
      <c r="B20">
        <v>190</v>
      </c>
      <c r="C20" s="1">
        <v>53.259247084800002</v>
      </c>
      <c r="D20" s="1"/>
      <c r="E20" s="1">
        <v>116.523208848</v>
      </c>
      <c r="F20" s="1"/>
      <c r="G20">
        <v>46.011312179299999</v>
      </c>
      <c r="I20" s="3">
        <f t="shared" si="0"/>
        <v>54.293013716885689</v>
      </c>
      <c r="J20" s="3">
        <f t="shared" si="1"/>
        <v>-15.752506421150867</v>
      </c>
    </row>
    <row r="21" spans="1:10">
      <c r="A21" s="2">
        <v>41</v>
      </c>
      <c r="B21">
        <v>200</v>
      </c>
      <c r="C21" s="1">
        <v>46.973879341599996</v>
      </c>
      <c r="D21" s="1"/>
      <c r="E21" s="1">
        <v>113.937552117</v>
      </c>
      <c r="F21" s="1"/>
      <c r="G21">
        <v>41.492108941300003</v>
      </c>
      <c r="I21" s="3">
        <f t="shared" si="0"/>
        <v>58.772258602358299</v>
      </c>
      <c r="J21" s="3">
        <f t="shared" si="1"/>
        <v>-13.211597434237918</v>
      </c>
    </row>
    <row r="22" spans="1:10">
      <c r="I22" s="3">
        <f>AVERAGE(I2:I21)</f>
        <v>52.537555161472881</v>
      </c>
      <c r="J22" s="3">
        <f>AVERAGE(J2:J21)</f>
        <v>-28.324539949826921</v>
      </c>
    </row>
    <row r="23" spans="1:10">
      <c r="B23" t="s">
        <v>7</v>
      </c>
    </row>
    <row r="24" spans="1:10">
      <c r="B24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Ruler="0" workbookViewId="0">
      <selection activeCell="H2" sqref="H2"/>
    </sheetView>
  </sheetViews>
  <sheetFormatPr baseColWidth="10" defaultRowHeight="15" x14ac:dyDescent="0"/>
  <cols>
    <col min="9" max="9" width="22.83203125" customWidth="1"/>
    <col min="10" max="10" width="22.1640625" customWidth="1"/>
  </cols>
  <sheetData>
    <row r="1" spans="1:10">
      <c r="A1" s="2" t="s">
        <v>13</v>
      </c>
      <c r="B1" s="2" t="s">
        <v>14</v>
      </c>
      <c r="C1" s="2" t="s">
        <v>1</v>
      </c>
      <c r="D1" s="2" t="s">
        <v>15</v>
      </c>
      <c r="E1" s="2" t="s">
        <v>0</v>
      </c>
      <c r="F1" s="2" t="s">
        <v>15</v>
      </c>
      <c r="G1" s="2" t="s">
        <v>2</v>
      </c>
      <c r="H1" s="2" t="s">
        <v>15</v>
      </c>
      <c r="I1" s="2" t="s">
        <v>11</v>
      </c>
      <c r="J1" s="2" t="s">
        <v>12</v>
      </c>
    </row>
    <row r="2" spans="1:10">
      <c r="A2" s="2">
        <v>85</v>
      </c>
      <c r="B2">
        <v>10</v>
      </c>
      <c r="C2" s="1">
        <v>1189.34644936</v>
      </c>
      <c r="D2" s="1"/>
      <c r="E2" s="1">
        <v>1190.37952668</v>
      </c>
      <c r="F2" s="1"/>
      <c r="G2">
        <v>1188.6669972899999</v>
      </c>
      <c r="I2">
        <f>100*ABS((E2-C2))/E2</f>
        <v>8.6785541656731524E-2</v>
      </c>
      <c r="J2">
        <f>100*ABS(G2-C2)/G2</f>
        <v>5.7160842485665345E-2</v>
      </c>
    </row>
    <row r="3" spans="1:10">
      <c r="A3" s="2">
        <v>80</v>
      </c>
      <c r="B3">
        <v>20</v>
      </c>
      <c r="C3" s="1">
        <v>1189.1534590399999</v>
      </c>
      <c r="D3" s="1"/>
      <c r="E3" s="1">
        <v>1189.8177243499999</v>
      </c>
      <c r="F3" s="1"/>
      <c r="G3">
        <v>1188.8183166900001</v>
      </c>
      <c r="I3">
        <f t="shared" ref="I3:I21" si="0">100*ABS((E3-C3))/E3</f>
        <v>5.5829165796207017E-2</v>
      </c>
      <c r="J3">
        <f t="shared" ref="J3:J21" si="1">100*ABS(G3-C3)/G3</f>
        <v>2.8191216882742107E-2</v>
      </c>
    </row>
    <row r="4" spans="1:10">
      <c r="A4" s="2">
        <v>63</v>
      </c>
      <c r="B4">
        <v>30</v>
      </c>
      <c r="C4" s="1">
        <v>1189.48601302</v>
      </c>
      <c r="D4" s="1"/>
      <c r="E4" s="1">
        <v>1189.2692798999999</v>
      </c>
      <c r="F4" s="1"/>
      <c r="G4">
        <v>1188.87025008</v>
      </c>
      <c r="I4">
        <f t="shared" si="0"/>
        <v>1.8224057718727569E-2</v>
      </c>
      <c r="J4">
        <f t="shared" si="1"/>
        <v>5.1793956485876626E-2</v>
      </c>
    </row>
    <row r="5" spans="1:10">
      <c r="A5" s="2">
        <v>59</v>
      </c>
      <c r="B5">
        <v>40</v>
      </c>
      <c r="C5" s="1">
        <v>1189.3294968499999</v>
      </c>
      <c r="D5" s="1"/>
      <c r="E5" s="1">
        <v>1189.1889207500001</v>
      </c>
      <c r="F5" s="1"/>
      <c r="G5">
        <v>1188.94680369</v>
      </c>
      <c r="I5">
        <f t="shared" si="0"/>
        <v>1.1821174713871632E-2</v>
      </c>
      <c r="J5">
        <f t="shared" si="1"/>
        <v>3.2187576333288878E-2</v>
      </c>
    </row>
    <row r="6" spans="1:10">
      <c r="A6" s="2">
        <v>52</v>
      </c>
      <c r="B6">
        <v>50</v>
      </c>
      <c r="C6" s="1">
        <v>1189.1615346000001</v>
      </c>
      <c r="D6" s="1"/>
      <c r="E6" s="1">
        <v>1189.18195206</v>
      </c>
      <c r="F6" s="1"/>
      <c r="G6">
        <v>1189.0087412099999</v>
      </c>
      <c r="I6">
        <f t="shared" si="0"/>
        <v>1.7169332215724858E-3</v>
      </c>
      <c r="J6">
        <f t="shared" si="1"/>
        <v>1.285048500523882E-2</v>
      </c>
    </row>
    <row r="7" spans="1:10">
      <c r="A7" s="2">
        <v>53</v>
      </c>
      <c r="B7">
        <v>60</v>
      </c>
      <c r="C7" s="1">
        <v>1189.22495106</v>
      </c>
      <c r="D7" s="1"/>
      <c r="E7" s="1">
        <v>1189.18722598</v>
      </c>
      <c r="F7" s="1"/>
      <c r="G7">
        <v>1188.9212245799999</v>
      </c>
      <c r="I7">
        <f t="shared" si="0"/>
        <v>3.1723415098815857E-3</v>
      </c>
      <c r="J7">
        <f t="shared" si="1"/>
        <v>2.5546392285773E-2</v>
      </c>
    </row>
    <row r="8" spans="1:10">
      <c r="A8" s="2">
        <v>43</v>
      </c>
      <c r="B8">
        <v>70</v>
      </c>
      <c r="C8" s="1">
        <v>1189.08545609</v>
      </c>
      <c r="D8" s="1"/>
      <c r="E8" s="1">
        <v>1189.17628023</v>
      </c>
      <c r="F8" s="1"/>
      <c r="G8">
        <v>1189.0913022300001</v>
      </c>
      <c r="I8">
        <f t="shared" si="0"/>
        <v>7.6375674077882516E-3</v>
      </c>
      <c r="J8">
        <f t="shared" si="1"/>
        <v>4.9164769678887346E-4</v>
      </c>
    </row>
    <row r="9" spans="1:10">
      <c r="A9" s="2">
        <v>49</v>
      </c>
      <c r="B9">
        <v>80</v>
      </c>
      <c r="C9" s="1">
        <v>1189.09215718</v>
      </c>
      <c r="D9" s="1"/>
      <c r="E9" s="1">
        <v>1189.03617616</v>
      </c>
      <c r="F9" s="1"/>
      <c r="G9">
        <v>1189.0593988200001</v>
      </c>
      <c r="I9">
        <f t="shared" si="0"/>
        <v>4.708100655169402E-3</v>
      </c>
      <c r="J9">
        <f t="shared" si="1"/>
        <v>2.7549809565777478E-3</v>
      </c>
    </row>
    <row r="10" spans="1:10">
      <c r="A10" s="2">
        <v>50</v>
      </c>
      <c r="B10">
        <v>90</v>
      </c>
      <c r="C10" s="1">
        <v>1189.03297834</v>
      </c>
      <c r="D10" s="1"/>
      <c r="E10" s="1">
        <v>1189.1354171400001</v>
      </c>
      <c r="F10" s="1"/>
      <c r="G10">
        <v>1189.11461394</v>
      </c>
      <c r="I10">
        <f t="shared" si="0"/>
        <v>8.6145613462972198E-3</v>
      </c>
      <c r="J10">
        <f t="shared" si="1"/>
        <v>6.8652423444310676E-3</v>
      </c>
    </row>
    <row r="11" spans="1:10">
      <c r="A11" s="2">
        <v>42</v>
      </c>
      <c r="B11">
        <v>100</v>
      </c>
      <c r="C11" s="1">
        <v>1189.03156681</v>
      </c>
      <c r="D11" s="1"/>
      <c r="E11" s="1">
        <v>1189.1317691899999</v>
      </c>
      <c r="F11" s="1"/>
      <c r="G11">
        <v>1189.0407798799999</v>
      </c>
      <c r="I11">
        <f t="shared" si="0"/>
        <v>8.4265161015908835E-3</v>
      </c>
      <c r="J11">
        <f t="shared" si="1"/>
        <v>7.7483212988850179E-4</v>
      </c>
    </row>
    <row r="12" spans="1:10">
      <c r="A12" s="2">
        <v>60</v>
      </c>
      <c r="B12">
        <v>110</v>
      </c>
      <c r="C12" s="1">
        <v>1189.01216952</v>
      </c>
      <c r="D12" s="1"/>
      <c r="E12" s="1">
        <v>1189.09869527</v>
      </c>
      <c r="F12" s="1"/>
      <c r="G12">
        <v>1189.0470369300001</v>
      </c>
      <c r="I12">
        <f t="shared" si="0"/>
        <v>7.2765827045430864E-3</v>
      </c>
      <c r="J12">
        <f t="shared" si="1"/>
        <v>2.9323827331578841E-3</v>
      </c>
    </row>
    <row r="13" spans="1:10">
      <c r="A13" s="2">
        <v>50</v>
      </c>
      <c r="B13">
        <v>120</v>
      </c>
      <c r="C13" s="1">
        <v>1189.0090620399999</v>
      </c>
      <c r="D13" s="1"/>
      <c r="E13" s="1">
        <v>1189.0941102199999</v>
      </c>
      <c r="F13" s="1"/>
      <c r="G13">
        <v>1189.0327213200001</v>
      </c>
      <c r="I13">
        <f t="shared" si="0"/>
        <v>7.1523506229732156E-3</v>
      </c>
      <c r="J13">
        <f t="shared" si="1"/>
        <v>1.9897921710606264E-3</v>
      </c>
    </row>
    <row r="14" spans="1:10">
      <c r="A14" s="2">
        <v>46</v>
      </c>
      <c r="B14">
        <v>130</v>
      </c>
      <c r="C14" s="1">
        <v>1189.0504228499999</v>
      </c>
      <c r="D14" s="1"/>
      <c r="E14" s="1">
        <v>1189.14720665</v>
      </c>
      <c r="F14" s="1"/>
      <c r="G14">
        <v>1189.0064637800001</v>
      </c>
      <c r="I14">
        <f t="shared" si="0"/>
        <v>8.1389250598160427E-3</v>
      </c>
      <c r="J14">
        <f t="shared" si="1"/>
        <v>3.6971262426992472E-3</v>
      </c>
    </row>
    <row r="15" spans="1:10">
      <c r="A15" s="2">
        <v>44</v>
      </c>
      <c r="B15">
        <v>140</v>
      </c>
      <c r="C15" s="1">
        <v>1189.0088576600001</v>
      </c>
      <c r="D15" s="1"/>
      <c r="E15" s="1">
        <v>1189.15737911</v>
      </c>
      <c r="F15" s="1"/>
      <c r="G15">
        <v>1188.9870104300001</v>
      </c>
      <c r="I15">
        <f t="shared" si="0"/>
        <v>1.2489637840116648E-2</v>
      </c>
      <c r="J15">
        <f t="shared" si="1"/>
        <v>1.8374658266575518E-3</v>
      </c>
    </row>
    <row r="16" spans="1:10">
      <c r="A16" s="2">
        <v>40</v>
      </c>
      <c r="B16">
        <v>150</v>
      </c>
      <c r="C16" s="1">
        <v>1189.00685202</v>
      </c>
      <c r="D16" s="1"/>
      <c r="E16" s="1">
        <v>1189.18657317</v>
      </c>
      <c r="F16" s="1"/>
      <c r="G16">
        <v>1189.00537267</v>
      </c>
      <c r="I16">
        <f t="shared" si="0"/>
        <v>1.5112948132343701E-2</v>
      </c>
      <c r="J16">
        <f t="shared" si="1"/>
        <v>1.2441911819390249E-4</v>
      </c>
    </row>
    <row r="17" spans="1:10">
      <c r="A17" s="2">
        <v>39</v>
      </c>
      <c r="B17">
        <v>160</v>
      </c>
      <c r="C17" s="1">
        <v>1189.0345785899999</v>
      </c>
      <c r="D17" s="1"/>
      <c r="E17" s="1">
        <v>1189.1916456900001</v>
      </c>
      <c r="F17" s="1"/>
      <c r="G17">
        <v>1189.0072549500001</v>
      </c>
      <c r="I17">
        <f t="shared" si="0"/>
        <v>1.3207887943834503E-2</v>
      </c>
      <c r="J17">
        <f t="shared" si="1"/>
        <v>2.2980213018968126E-3</v>
      </c>
    </row>
    <row r="18" spans="1:10">
      <c r="A18" s="2">
        <v>34</v>
      </c>
      <c r="B18">
        <v>170</v>
      </c>
      <c r="C18" s="1">
        <v>1189.0373750599999</v>
      </c>
      <c r="D18" s="1"/>
      <c r="E18" s="1">
        <v>1189.2974790000001</v>
      </c>
      <c r="F18" s="1"/>
      <c r="G18">
        <v>1189.0379395099999</v>
      </c>
      <c r="I18">
        <f t="shared" si="0"/>
        <v>2.1870385214205559E-2</v>
      </c>
      <c r="J18">
        <f t="shared" si="1"/>
        <v>4.7471151356936899E-5</v>
      </c>
    </row>
    <row r="19" spans="1:10">
      <c r="A19" s="2">
        <v>29</v>
      </c>
      <c r="B19">
        <v>180</v>
      </c>
      <c r="C19" s="1">
        <v>1189.1136852100001</v>
      </c>
      <c r="D19" s="1"/>
      <c r="E19" s="1">
        <v>1189.2533267599999</v>
      </c>
      <c r="F19" s="1"/>
      <c r="G19">
        <v>1189.07643583</v>
      </c>
      <c r="I19">
        <f t="shared" si="0"/>
        <v>1.174195159750281E-2</v>
      </c>
      <c r="J19">
        <f t="shared" si="1"/>
        <v>3.1326312487260388E-3</v>
      </c>
    </row>
    <row r="20" spans="1:10">
      <c r="A20" s="2">
        <v>32</v>
      </c>
      <c r="B20">
        <v>190</v>
      </c>
      <c r="C20" s="1">
        <v>1189.10099909</v>
      </c>
      <c r="D20" s="1"/>
      <c r="E20" s="1">
        <v>1189.26404712</v>
      </c>
      <c r="F20" s="1"/>
      <c r="G20">
        <v>1189.09961241</v>
      </c>
      <c r="I20">
        <f t="shared" si="0"/>
        <v>1.3709994041682758E-2</v>
      </c>
      <c r="J20">
        <f t="shared" si="1"/>
        <v>1.1661596602369854E-4</v>
      </c>
    </row>
    <row r="21" spans="1:10">
      <c r="A21" s="2">
        <v>41</v>
      </c>
      <c r="B21">
        <v>200</v>
      </c>
      <c r="C21" s="1">
        <v>1189.1347129999999</v>
      </c>
      <c r="D21" s="1"/>
      <c r="E21" s="1">
        <v>1189.29423729</v>
      </c>
      <c r="F21" s="1"/>
      <c r="G21">
        <v>1189.13413337</v>
      </c>
      <c r="I21">
        <f t="shared" si="0"/>
        <v>1.3413357687121881E-2</v>
      </c>
      <c r="J21">
        <f t="shared" si="1"/>
        <v>4.8743870323927223E-5</v>
      </c>
    </row>
    <row r="22" spans="1:10">
      <c r="B22" t="s">
        <v>10</v>
      </c>
      <c r="I22">
        <f>AVERAGE(I2:I21)</f>
        <v>1.6552499048598887E-2</v>
      </c>
      <c r="J22">
        <f>AVERAGE(J2:J21)</f>
        <v>1.1742092111818378E-2</v>
      </c>
    </row>
    <row r="23" spans="1:10">
      <c r="B2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</vt:lpstr>
      <vt:lpstr>overhead</vt:lpstr>
      <vt:lpstr>brTime</vt:lpstr>
      <vt:lpstr>lifeSpan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</dc:creator>
  <cp:lastModifiedBy>Vince Li</cp:lastModifiedBy>
  <dcterms:created xsi:type="dcterms:W3CDTF">2016-09-15T01:11:42Z</dcterms:created>
  <dcterms:modified xsi:type="dcterms:W3CDTF">2016-10-05T19:59:21Z</dcterms:modified>
</cp:coreProperties>
</file>